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G:\共有ドライブ\2部_zeh\2024\02_集合ZEH-M\03_中層ZEH-M支援事業（MOE）\04_交付申請書様式\02_新規\"/>
    </mc:Choice>
  </mc:AlternateContent>
  <xr:revisionPtr revIDLastSave="0" documentId="13_ncr:1_{BE6B1B43-29F5-496B-9CE3-A50A468032C2}" xr6:coauthVersionLast="47" xr6:coauthVersionMax="47" xr10:uidLastSave="{00000000-0000-0000-0000-000000000000}"/>
  <bookViews>
    <workbookView xWindow="-30" yWindow="-16320" windowWidth="29040" windowHeight="15840" tabRatio="878" xr2:uid="{353C3061-D23D-49DC-BBCF-35086E61DBA1}"/>
  </bookViews>
  <sheets>
    <sheet name="入力シート" sheetId="35" r:id="rId1"/>
    <sheet name="申請書類リスト" sheetId="84" r:id="rId2"/>
    <sheet name="様式第1_交付申請書" sheetId="4" r:id="rId3"/>
    <sheet name="誓約書" sheetId="98" r:id="rId4"/>
    <sheet name="個人情報の取得と利用について" sheetId="97" r:id="rId5"/>
    <sheet name="１.申請者の詳細" sheetId="6" r:id="rId6"/>
    <sheet name="２.全体概要" sheetId="7" r:id="rId7"/>
    <sheet name="３.補助事業概要図" sheetId="99" r:id="rId8"/>
    <sheet name="４.住戸情報入力" sheetId="18" r:id="rId9"/>
    <sheet name="５.補助対象経費総括表（まとめ）" sheetId="96" r:id="rId10"/>
    <sheet name="６ｰ１.補助対象経費総括表（1年目） " sheetId="55" r:id="rId11"/>
    <sheet name="６-２.補助対象経費総括表（2年目）" sheetId="93" r:id="rId12"/>
    <sheet name="６-３.補助対象経費総括表（3年目）" sheetId="94" r:id="rId13"/>
    <sheet name="６-４.補助対象経費総括表（4年目）" sheetId="95" r:id="rId14"/>
    <sheet name="old７.共用部定額単価算出シート" sheetId="85" state="hidden" r:id="rId15"/>
    <sheet name="７.共用部定額単価算出シート" sheetId="103" r:id="rId16"/>
    <sheet name="８.共用部空調設備費用算出シート" sheetId="86" r:id="rId17"/>
    <sheet name="９.費用明細書（共用部）" sheetId="44" r:id="rId18"/>
    <sheet name="１０.パネルラジエーター設備費用算出シート" sheetId="83" r:id="rId19"/>
    <sheet name="１１.蓄電システム補助対象経費算出シート（共用部）" sheetId="89" r:id="rId20"/>
    <sheet name="１２.MEMS補助対象経費算出シート " sheetId="90" r:id="rId21"/>
    <sheet name="１３.追加補助対象となる設備等の補助金額集計表" sheetId="87" r:id="rId22"/>
    <sheet name="old１４.蓄電システム明細（専有部）" sheetId="88" state="hidden" r:id="rId23"/>
    <sheet name="１４.蓄電システム明細（専有部）" sheetId="104" r:id="rId24"/>
    <sheet name="１５.水害等の災害時の電源確保に配慮した蓄電システム導入計画" sheetId="71" r:id="rId25"/>
    <sheet name="old１６.ＥＶ充電設備補助金算出シート" sheetId="92" state="hidden" r:id="rId26"/>
    <sheet name="old１７.Ｖ２Ｈ充電設備（充放電設備）補助金算出シート" sheetId="91" state="hidden" r:id="rId27"/>
    <sheet name="１６.ＥＶ充電設備補助金算出シート" sheetId="105" r:id="rId28"/>
    <sheet name="１７.Ｖ２Ｈ充電設備（充放電設備）補助金算出シート" sheetId="106" r:id="rId29"/>
    <sheet name="１８.直交集成板（ＣＬＴ）明細" sheetId="72" r:id="rId30"/>
    <sheet name="１９.地中熱ヒートポンプ・システム明細" sheetId="73" r:id="rId31"/>
    <sheet name="２０.ＰＶＴシステム明細 " sheetId="107" r:id="rId32"/>
    <sheet name="２１.液体集熱式太陽熱利用システム明細" sheetId="108" r:id="rId33"/>
    <sheet name="２２.工程表" sheetId="17" r:id="rId34"/>
  </sheets>
  <definedNames>
    <definedName name="_xlnm._FilterDatabase" localSheetId="6" hidden="1">'２.全体概要'!$A$1:$Y$59</definedName>
    <definedName name="_Key1" localSheetId="19" hidden="1">#REF!</definedName>
    <definedName name="_Key1" localSheetId="24" hidden="1">#REF!</definedName>
    <definedName name="_Key1" localSheetId="7" hidden="1">#REF!</definedName>
    <definedName name="_Key1" localSheetId="8" hidden="1">#REF!</definedName>
    <definedName name="_Key1" localSheetId="15" hidden="1">#REF!</definedName>
    <definedName name="_Key1" localSheetId="4" hidden="1">#REF!</definedName>
    <definedName name="_Key1" localSheetId="3" hidden="1">#REF!</definedName>
    <definedName name="_Key1" hidden="1">#REF!</definedName>
    <definedName name="_Key2" localSheetId="19" hidden="1">#REF!</definedName>
    <definedName name="_Key2" localSheetId="7" hidden="1">#REF!</definedName>
    <definedName name="_Key2" localSheetId="8" hidden="1">#REF!</definedName>
    <definedName name="_Key2" localSheetId="4" hidden="1">#REF!</definedName>
    <definedName name="_Key2" localSheetId="3" hidden="1">#REF!</definedName>
    <definedName name="_Key2" hidden="1">#REF!</definedName>
    <definedName name="_Order1" hidden="1">255</definedName>
    <definedName name="_Order2" hidden="1">255</definedName>
    <definedName name="_Sort" localSheetId="19" hidden="1">#REF!</definedName>
    <definedName name="_Sort" localSheetId="20" hidden="1">#REF!</definedName>
    <definedName name="_Sort" localSheetId="24"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7" hidden="1">#REF!</definedName>
    <definedName name="_Sort" localSheetId="8" hidden="1">#REF!</definedName>
    <definedName name="_Sort" localSheetId="15" hidden="1">#REF!</definedName>
    <definedName name="_Sort" localSheetId="22" hidden="1">#REF!</definedName>
    <definedName name="_Sort" localSheetId="25" hidden="1">#REF!</definedName>
    <definedName name="_Sort" localSheetId="26" hidden="1">#REF!</definedName>
    <definedName name="_Sort" localSheetId="4" hidden="1">#REF!</definedName>
    <definedName name="_Sort" localSheetId="3" hidden="1">#REF!</definedName>
    <definedName name="_Sort" hidden="1">#REF!</definedName>
    <definedName name="a" localSheetId="7" hidden="1">#REF!</definedName>
    <definedName name="a" localSheetId="15" hidden="1">#REF!</definedName>
    <definedName name="a" localSheetId="3" hidden="1">#REF!</definedName>
    <definedName name="a" hidden="1">#REF!</definedName>
    <definedName name="Ａ．居室シーリングライト" localSheetId="22">#REF!</definedName>
    <definedName name="Ａ．居室シーリングライト" localSheetId="25">#REF!</definedName>
    <definedName name="Ａ．居室シーリングライト" localSheetId="26">#REF!</definedName>
    <definedName name="Ｄ．室内用スポットライト" localSheetId="22">#REF!</definedName>
    <definedName name="data7">'７.共用部定額単価算出シート'!$Z$10:$AB$18</definedName>
    <definedName name="Ｅ．ブラケット" localSheetId="22">#REF!</definedName>
    <definedName name="Esub一覧" localSheetId="7" hidden="1">#REF!</definedName>
    <definedName name="Esub一覧" localSheetId="8" hidden="1">#REF!</definedName>
    <definedName name="Esub一覧" localSheetId="3" hidden="1">#REF!</definedName>
    <definedName name="Esub一覧" hidden="1">#REF!</definedName>
    <definedName name="ＨＵＵ" localSheetId="7" hidden="1">#REF!</definedName>
    <definedName name="ＨＵＵ" localSheetId="8" hidden="1">#REF!</definedName>
    <definedName name="ＨＵＵ" localSheetId="3" hidden="1">#REF!</definedName>
    <definedName name="ＨＵＵ" hidden="1">#REF!</definedName>
    <definedName name="_xlnm.Print_Area" localSheetId="5">'１.申請者の詳細'!$A$4:$J$144</definedName>
    <definedName name="_xlnm.Print_Area" localSheetId="18">'１０.パネルラジエーター設備費用算出シート'!$B$3:$O$56</definedName>
    <definedName name="_xlnm.Print_Area" localSheetId="19">'１１.蓄電システム補助対象経費算出シート（共用部）'!$B$4:$AI$43</definedName>
    <definedName name="_xlnm.Print_Area" localSheetId="20">'１２.MEMS補助対象経費算出シート '!$B$4:$AI$64</definedName>
    <definedName name="_xlnm.Print_Area" localSheetId="21">'１３.追加補助対象となる設備等の補助金額集計表'!$B$3:$L$60</definedName>
    <definedName name="_xlnm.Print_Area" localSheetId="23">'１４.蓄電システム明細（専有部）'!$B$4:$X$49</definedName>
    <definedName name="_xlnm.Print_Area" localSheetId="24">'１５.水害等の災害時の電源確保に配慮した蓄電システム導入計画'!$B$4:$AE$54</definedName>
    <definedName name="_xlnm.Print_Area" localSheetId="27">'１６.ＥＶ充電設備補助金算出シート'!$A$4:$AA$42</definedName>
    <definedName name="_xlnm.Print_Area" localSheetId="28">'１７.Ｖ２Ｈ充電設備（充放電設備）補助金算出シート'!$B$4:$Z$42</definedName>
    <definedName name="_xlnm.Print_Area" localSheetId="29">'１８.直交集成板（ＣＬＴ）明細'!$B$3:$Y$31</definedName>
    <definedName name="_xlnm.Print_Area" localSheetId="30">'１９.地中熱ヒートポンプ・システム明細'!$B$3:$W$36</definedName>
    <definedName name="_xlnm.Print_Area" localSheetId="6">'２.全体概要'!$A$4:$AJ$64</definedName>
    <definedName name="_xlnm.Print_Area" localSheetId="31">'２０.ＰＶＴシステム明細 '!$B$3:$W$35</definedName>
    <definedName name="_xlnm.Print_Area" localSheetId="32">'２１.液体集熱式太陽熱利用システム明細'!$B$3:$W$32</definedName>
    <definedName name="_xlnm.Print_Area" localSheetId="33">'２２.工程表'!$A$3:$AF$56</definedName>
    <definedName name="_xlnm.Print_Area" localSheetId="7">'３.補助事業概要図'!$A$3:$O$57</definedName>
    <definedName name="_xlnm.Print_Area" localSheetId="8">'４.住戸情報入力'!$A$4:$BA$313</definedName>
    <definedName name="_xlnm.Print_Area" localSheetId="9">'５.補助対象経費総括表（まとめ）'!$A$3:$I$47</definedName>
    <definedName name="_xlnm.Print_Area" localSheetId="11">'６-２.補助対象経費総括表（2年目）'!$A$2:$S$54</definedName>
    <definedName name="_xlnm.Print_Area" localSheetId="12">'６-３.補助対象経費総括表（3年目）'!$A$2:$S$54</definedName>
    <definedName name="_xlnm.Print_Area" localSheetId="13">'６-４.補助対象経費総括表（4年目）'!$A$2:$S$54</definedName>
    <definedName name="_xlnm.Print_Area" localSheetId="10">'６ｰ１.補助対象経費総括表（1年目） '!$A$2:$S$54</definedName>
    <definedName name="_xlnm.Print_Area" localSheetId="15">'７.共用部定額単価算出シート'!$A$3:$X$52</definedName>
    <definedName name="_xlnm.Print_Area" localSheetId="16">'８.共用部空調設備費用算出シート'!$A$3:$L$49</definedName>
    <definedName name="_xlnm.Print_Area" localSheetId="17">'９.費用明細書（共用部）'!$A$6:$AV$71</definedName>
    <definedName name="_xlnm.Print_Area" localSheetId="22">'old１４.蓄電システム明細（専有部）'!$B$4:$Z$50</definedName>
    <definedName name="_xlnm.Print_Area" localSheetId="25">'old１６.ＥＶ充電設備補助金算出シート'!$B$4:$AA$41</definedName>
    <definedName name="_xlnm.Print_Area" localSheetId="26">'old１７.Ｖ２Ｈ充電設備（充放電設備）補助金算出シート'!$B$4:$Z$46</definedName>
    <definedName name="_xlnm.Print_Area" localSheetId="14">'old７.共用部定額単価算出シート'!$A$3:$T$47</definedName>
    <definedName name="_xlnm.Print_Area" localSheetId="4">個人情報の取得と利用について!$B$3:$AV$119</definedName>
    <definedName name="_xlnm.Print_Area" localSheetId="1">申請書類リスト!$B$5:$G$54</definedName>
    <definedName name="_xlnm.Print_Area" localSheetId="3">誓約書!$B$3:$AR$78</definedName>
    <definedName name="_xlnm.Print_Area" localSheetId="0">入力シート!$A$1:$M$176</definedName>
    <definedName name="_xlnm.Print_Area" localSheetId="2">様式第1_交付申請書!$A$3:$P$336</definedName>
    <definedName name="_xlnm.Print_Titles" localSheetId="8">'４.住戸情報入力'!$8:$12</definedName>
    <definedName name="WEBプログラム" localSheetId="22">#REF!</definedName>
    <definedName name="WEBプログラム" localSheetId="25">#REF!</definedName>
    <definedName name="WEBプログラム" localSheetId="26">#REF!</definedName>
    <definedName name="あ" localSheetId="19" hidden="1">#REF!</definedName>
    <definedName name="あ" localSheetId="20" hidden="1">#REF!</definedName>
    <definedName name="あ" localSheetId="24" hidden="1">#REF!</definedName>
    <definedName name="あ" localSheetId="27" hidden="1">#REF!</definedName>
    <definedName name="あ" localSheetId="28" hidden="1">#REF!</definedName>
    <definedName name="あ" localSheetId="29" hidden="1">#REF!</definedName>
    <definedName name="あ" localSheetId="30" hidden="1">#REF!</definedName>
    <definedName name="あ" localSheetId="7" hidden="1">#REF!</definedName>
    <definedName name="あ" localSheetId="8" hidden="1">#REF!</definedName>
    <definedName name="あ" localSheetId="15" hidden="1">#REF!</definedName>
    <definedName name="あ" localSheetId="22" hidden="1">#REF!</definedName>
    <definedName name="あ" localSheetId="25" hidden="1">#REF!</definedName>
    <definedName name="あ" localSheetId="26" hidden="1">#REF!</definedName>
    <definedName name="あ" localSheetId="4" hidden="1">#REF!</definedName>
    <definedName name="あ" localSheetId="3" hidden="1">#REF!</definedName>
    <definedName name="あ" hidden="1">#REF!</definedName>
    <definedName name="あｆｇｄｆｇ" localSheetId="7" hidden="1">#REF!</definedName>
    <definedName name="あｆｇｄｆｇ" localSheetId="3" hidden="1">#REF!</definedName>
    <definedName name="あｆｇｄｆｇ" hidden="1">#REF!</definedName>
    <definedName name="い" localSheetId="7" hidden="1">#REF!</definedName>
    <definedName name="い" localSheetId="3" hidden="1">#REF!</definedName>
    <definedName name="い" hidden="1">#REF!</definedName>
    <definedName name="おｋ" localSheetId="7" hidden="1">#REF!</definedName>
    <definedName name="おｋ" localSheetId="3" hidden="1">#REF!</definedName>
    <definedName name="おｋ" hidden="1">#REF!</definedName>
    <definedName name="スポットライト" localSheetId="22">#REF!</definedName>
    <definedName name="スポットライト" localSheetId="25">#REF!</definedName>
    <definedName name="スポットライト" localSheetId="26">#REF!</definedName>
    <definedName name="せつび" localSheetId="7" hidden="1">#REF!</definedName>
    <definedName name="せつび" localSheetId="3" hidden="1">#REF!</definedName>
    <definedName name="せつび" hidden="1">#REF!</definedName>
    <definedName name="フットライト" localSheetId="22">#REF!</definedName>
    <definedName name="ブラケット" localSheetId="22">#REF!</definedName>
    <definedName name="ペンダント" localSheetId="22">#REF!</definedName>
    <definedName name="開始月" localSheetId="22">#REF!</definedName>
    <definedName name="開始日" localSheetId="22">#REF!</definedName>
    <definedName name="開始年" localSheetId="22">#REF!</definedName>
    <definedName name="居室シーリングライト" localSheetId="22">#REF!</definedName>
    <definedName name="照明器具" localSheetId="22">#REF!</definedName>
    <definedName name="設備タイプ別設備仕様書" localSheetId="7" hidden="1">#REF!</definedName>
    <definedName name="設備タイプ別設備仕様書" localSheetId="15" hidden="1">#REF!</definedName>
    <definedName name="設備タイプ別設備仕様書" localSheetId="3" hidden="1">#REF!</definedName>
    <definedName name="設備タイプ別設備仕様書" hidden="1">#REF!</definedName>
    <definedName name="設備タイプ別設備仕様書ｃ" localSheetId="7" hidden="1">#REF!</definedName>
    <definedName name="設備タイプ別設備仕様書ｃ" localSheetId="15" hidden="1">#REF!</definedName>
    <definedName name="設備タイプ別設備仕様書ｃ" localSheetId="3" hidden="1">#REF!</definedName>
    <definedName name="設備タイプ別設備仕様書ｃ" hidden="1">#REF!</definedName>
    <definedName name="締切月" localSheetId="22">#REF!</definedName>
    <definedName name="締切日" localSheetId="22">#REF!</definedName>
    <definedName name="締切年" localSheetId="22">#REF!</definedName>
    <definedName name="補助対象経費1" localSheetId="2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5" i="87" l="1"/>
  <c r="G49" i="87"/>
  <c r="O46" i="7"/>
  <c r="J46" i="7"/>
  <c r="I50" i="87" l="1"/>
  <c r="I57" i="87"/>
  <c r="G57" i="87"/>
  <c r="G52" i="87"/>
  <c r="G51" i="87"/>
  <c r="G50" i="87"/>
  <c r="I43" i="87"/>
  <c r="I39" i="87"/>
  <c r="I38" i="87"/>
  <c r="I36" i="87"/>
  <c r="G29" i="87"/>
  <c r="G25" i="87"/>
  <c r="G24" i="87"/>
  <c r="G37" i="87"/>
  <c r="G36" i="87"/>
  <c r="G35" i="87"/>
  <c r="I29" i="87"/>
  <c r="I24" i="87"/>
  <c r="I22" i="87"/>
  <c r="G23" i="87"/>
  <c r="G22" i="87"/>
  <c r="G21" i="87"/>
  <c r="I15" i="87"/>
  <c r="G15" i="87"/>
  <c r="I11" i="87"/>
  <c r="I10" i="87"/>
  <c r="I8" i="87"/>
  <c r="G11" i="87"/>
  <c r="G10" i="87"/>
  <c r="G9" i="87"/>
  <c r="G8" i="87"/>
  <c r="G7" i="87"/>
  <c r="W50" i="103"/>
  <c r="Q50" i="103"/>
  <c r="Q51" i="103" s="1"/>
  <c r="K50" i="103"/>
  <c r="E50" i="103"/>
  <c r="J26" i="104" l="1"/>
  <c r="J28" i="104" s="1"/>
  <c r="J21" i="104"/>
  <c r="G39" i="87"/>
  <c r="G38" i="87"/>
  <c r="J8" i="104" l="1"/>
  <c r="J39" i="105"/>
  <c r="J8" i="105"/>
  <c r="J8" i="106"/>
  <c r="J7" i="108"/>
  <c r="J7" i="107"/>
  <c r="J23" i="108"/>
  <c r="J23" i="107"/>
  <c r="J39" i="106"/>
  <c r="J37" i="106"/>
  <c r="J35" i="106"/>
  <c r="J29" i="106"/>
  <c r="J24" i="106"/>
  <c r="J23" i="106"/>
  <c r="J28" i="105"/>
  <c r="J22" i="105"/>
  <c r="J23" i="105" s="1"/>
  <c r="J34" i="105" s="1"/>
  <c r="J32" i="104"/>
  <c r="J34" i="104" s="1"/>
  <c r="H30" i="104"/>
  <c r="O23" i="108" l="1"/>
  <c r="I53" i="87" s="1"/>
  <c r="G53" i="87"/>
  <c r="O23" i="107"/>
  <c r="K30" i="104"/>
  <c r="J36" i="104" s="1"/>
  <c r="J41" i="104" s="1"/>
  <c r="J48" i="104" s="1"/>
  <c r="J36" i="105"/>
  <c r="J41" i="105" s="1"/>
  <c r="J41" i="106"/>
  <c r="I52" i="87" l="1"/>
  <c r="I58" i="87" l="1"/>
  <c r="I44" i="87"/>
  <c r="I30" i="87"/>
  <c r="I16" i="87"/>
  <c r="W20" i="103"/>
  <c r="W19" i="103"/>
  <c r="W18" i="103"/>
  <c r="W17" i="103"/>
  <c r="W16" i="103"/>
  <c r="W15" i="103"/>
  <c r="W14" i="103"/>
  <c r="W13" i="103"/>
  <c r="Q20" i="103"/>
  <c r="Q19" i="103"/>
  <c r="Q18" i="103"/>
  <c r="Q17" i="103"/>
  <c r="Q16" i="103"/>
  <c r="Q15" i="103"/>
  <c r="Q14" i="103"/>
  <c r="Q13" i="103"/>
  <c r="K20" i="103"/>
  <c r="K19" i="103"/>
  <c r="K18" i="103"/>
  <c r="K17" i="103"/>
  <c r="K16" i="103"/>
  <c r="K15" i="103"/>
  <c r="K14" i="103"/>
  <c r="K13" i="103"/>
  <c r="E20" i="103"/>
  <c r="E18" i="103"/>
  <c r="E19" i="103"/>
  <c r="E17" i="103"/>
  <c r="E16" i="103"/>
  <c r="E15" i="103"/>
  <c r="E14" i="103"/>
  <c r="E13" i="103"/>
  <c r="E4" i="99" l="1"/>
  <c r="C4" i="99"/>
  <c r="E12" i="86" l="1"/>
  <c r="L14" i="18"/>
  <c r="L15" i="18"/>
  <c r="L16" i="18"/>
  <c r="L17" i="18"/>
  <c r="L18" i="18"/>
  <c r="L19" i="18"/>
  <c r="L20" i="18"/>
  <c r="L21" i="18"/>
  <c r="L22" i="18"/>
  <c r="L23" i="18"/>
  <c r="L24" i="18"/>
  <c r="L25" i="18"/>
  <c r="L26" i="18"/>
  <c r="L27" i="18"/>
  <c r="L28" i="18"/>
  <c r="L29" i="18"/>
  <c r="L30" i="18"/>
  <c r="L31" i="18"/>
  <c r="L32" i="18"/>
  <c r="L33" i="18"/>
  <c r="L34" i="18"/>
  <c r="L35" i="18"/>
  <c r="L36" i="18"/>
  <c r="L37" i="18"/>
  <c r="L38" i="18"/>
  <c r="L39" i="18"/>
  <c r="L40" i="18"/>
  <c r="L41" i="18"/>
  <c r="L42" i="18"/>
  <c r="L43" i="18"/>
  <c r="L44" i="18"/>
  <c r="L45" i="18"/>
  <c r="L46" i="18"/>
  <c r="L47" i="18"/>
  <c r="L48" i="18"/>
  <c r="L49" i="18"/>
  <c r="L50" i="18"/>
  <c r="L51" i="18"/>
  <c r="L52" i="18"/>
  <c r="L53" i="18"/>
  <c r="L54" i="18"/>
  <c r="L55" i="18"/>
  <c r="L56" i="18"/>
  <c r="L57" i="18"/>
  <c r="L58" i="18"/>
  <c r="L59" i="18"/>
  <c r="L60" i="18"/>
  <c r="L61" i="18"/>
  <c r="L62" i="18"/>
  <c r="L63" i="18"/>
  <c r="L64" i="18"/>
  <c r="L65"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3" i="18"/>
  <c r="L94" i="18"/>
  <c r="L95" i="18"/>
  <c r="L96" i="18"/>
  <c r="L97" i="18"/>
  <c r="L98" i="18"/>
  <c r="L99" i="18"/>
  <c r="L100" i="18"/>
  <c r="L101" i="18"/>
  <c r="L102" i="18"/>
  <c r="L103" i="18"/>
  <c r="L104" i="18"/>
  <c r="L105" i="18"/>
  <c r="L106" i="18"/>
  <c r="L107" i="18"/>
  <c r="L108" i="18"/>
  <c r="L109" i="18"/>
  <c r="L110" i="18"/>
  <c r="L111" i="18"/>
  <c r="L112" i="18"/>
  <c r="L113" i="18"/>
  <c r="L114" i="18"/>
  <c r="L115" i="18"/>
  <c r="L116" i="18"/>
  <c r="L117" i="18"/>
  <c r="L118" i="18"/>
  <c r="L119" i="18"/>
  <c r="L120" i="18"/>
  <c r="L121" i="18"/>
  <c r="L122" i="18"/>
  <c r="L123" i="18"/>
  <c r="L124" i="18"/>
  <c r="L125" i="18"/>
  <c r="L126" i="18"/>
  <c r="L127" i="18"/>
  <c r="L128" i="18"/>
  <c r="L129" i="18"/>
  <c r="L130" i="18"/>
  <c r="L131" i="18"/>
  <c r="L132" i="18"/>
  <c r="L133" i="18"/>
  <c r="L134" i="18"/>
  <c r="L135" i="18"/>
  <c r="L136" i="18"/>
  <c r="L137" i="18"/>
  <c r="L138" i="18"/>
  <c r="L139" i="18"/>
  <c r="L140" i="18"/>
  <c r="L141" i="18"/>
  <c r="L142" i="18"/>
  <c r="L143" i="18"/>
  <c r="L144" i="18"/>
  <c r="L145" i="18"/>
  <c r="L146" i="18"/>
  <c r="L147" i="18"/>
  <c r="L148" i="18"/>
  <c r="L149" i="18"/>
  <c r="L150" i="18"/>
  <c r="L151" i="18"/>
  <c r="L152" i="18"/>
  <c r="L153" i="18"/>
  <c r="L154" i="18"/>
  <c r="L155" i="18"/>
  <c r="L156" i="18"/>
  <c r="L157" i="18"/>
  <c r="L158" i="18"/>
  <c r="L159" i="18"/>
  <c r="L160" i="18"/>
  <c r="L161" i="18"/>
  <c r="L162" i="18"/>
  <c r="L163" i="18"/>
  <c r="L164" i="18"/>
  <c r="L165" i="18"/>
  <c r="L166" i="18"/>
  <c r="L167" i="18"/>
  <c r="L168" i="18"/>
  <c r="L169" i="18"/>
  <c r="L170" i="18"/>
  <c r="L171" i="18"/>
  <c r="L172" i="18"/>
  <c r="L173" i="18"/>
  <c r="L174" i="18"/>
  <c r="L175" i="18"/>
  <c r="L176" i="18"/>
  <c r="L177" i="18"/>
  <c r="L178" i="18"/>
  <c r="L179" i="18"/>
  <c r="L180" i="18"/>
  <c r="L181" i="18"/>
  <c r="L182" i="18"/>
  <c r="L183" i="18"/>
  <c r="L184" i="18"/>
  <c r="L185" i="18"/>
  <c r="L186" i="18"/>
  <c r="L187" i="18"/>
  <c r="L188" i="18"/>
  <c r="L189" i="18"/>
  <c r="L190" i="18"/>
  <c r="L191" i="18"/>
  <c r="L192" i="18"/>
  <c r="L193" i="18"/>
  <c r="L194" i="18"/>
  <c r="L195" i="18"/>
  <c r="L196" i="18"/>
  <c r="L197" i="18"/>
  <c r="L198" i="18"/>
  <c r="L199" i="18"/>
  <c r="L200" i="18"/>
  <c r="L201" i="18"/>
  <c r="L202" i="18"/>
  <c r="L203" i="18"/>
  <c r="L204" i="18"/>
  <c r="L205" i="18"/>
  <c r="L206" i="18"/>
  <c r="L207" i="18"/>
  <c r="L208" i="18"/>
  <c r="L209" i="18"/>
  <c r="L210" i="18"/>
  <c r="L211" i="18"/>
  <c r="L212" i="18"/>
  <c r="L213" i="18"/>
  <c r="L214" i="18"/>
  <c r="L215" i="18"/>
  <c r="L216" i="18"/>
  <c r="L217" i="18"/>
  <c r="L218" i="18"/>
  <c r="L219" i="18"/>
  <c r="L220" i="18"/>
  <c r="L221" i="18"/>
  <c r="L222" i="18"/>
  <c r="L223" i="18"/>
  <c r="L224" i="18"/>
  <c r="L225" i="18"/>
  <c r="L226" i="18"/>
  <c r="L227" i="18"/>
  <c r="L228" i="18"/>
  <c r="L229" i="18"/>
  <c r="L230" i="18"/>
  <c r="L231" i="18"/>
  <c r="L232" i="18"/>
  <c r="L233" i="18"/>
  <c r="L234" i="18"/>
  <c r="L235" i="18"/>
  <c r="L236" i="18"/>
  <c r="L237" i="18"/>
  <c r="L238" i="18"/>
  <c r="L239" i="18"/>
  <c r="L240" i="18"/>
  <c r="L241" i="18"/>
  <c r="L242" i="18"/>
  <c r="L243" i="18"/>
  <c r="L244" i="18"/>
  <c r="L245" i="18"/>
  <c r="L246" i="18"/>
  <c r="L247" i="18"/>
  <c r="L248" i="18"/>
  <c r="L249" i="18"/>
  <c r="L250" i="18"/>
  <c r="L251" i="18"/>
  <c r="L252" i="18"/>
  <c r="L253" i="18"/>
  <c r="L254" i="18"/>
  <c r="L255" i="18"/>
  <c r="L256" i="18"/>
  <c r="L257" i="18"/>
  <c r="L258" i="18"/>
  <c r="L259" i="18"/>
  <c r="L260" i="18"/>
  <c r="L261" i="18"/>
  <c r="L262" i="18"/>
  <c r="L263" i="18"/>
  <c r="L264" i="18"/>
  <c r="L265" i="18"/>
  <c r="L266" i="18"/>
  <c r="L267" i="18"/>
  <c r="L268" i="18"/>
  <c r="L269" i="18"/>
  <c r="L270" i="18"/>
  <c r="L271" i="18"/>
  <c r="L272" i="18"/>
  <c r="L273" i="18"/>
  <c r="L274" i="18"/>
  <c r="L275" i="18"/>
  <c r="L276" i="18"/>
  <c r="L277" i="18"/>
  <c r="L278" i="18"/>
  <c r="L279" i="18"/>
  <c r="L280" i="18"/>
  <c r="L281" i="18"/>
  <c r="L282" i="18"/>
  <c r="L283" i="18"/>
  <c r="L284" i="18"/>
  <c r="L285" i="18"/>
  <c r="L286" i="18"/>
  <c r="L287" i="18"/>
  <c r="L288" i="18"/>
  <c r="L289" i="18"/>
  <c r="L290" i="18"/>
  <c r="L291" i="18"/>
  <c r="L292" i="18"/>
  <c r="L293" i="18"/>
  <c r="L294" i="18"/>
  <c r="L295" i="18"/>
  <c r="L296" i="18"/>
  <c r="L297" i="18"/>
  <c r="L298" i="18"/>
  <c r="L299" i="18"/>
  <c r="L300" i="18"/>
  <c r="L301" i="18"/>
  <c r="L302" i="18"/>
  <c r="L303" i="18"/>
  <c r="L304" i="18"/>
  <c r="L305" i="18"/>
  <c r="L306" i="18"/>
  <c r="L307" i="18"/>
  <c r="L308" i="18"/>
  <c r="L309" i="18"/>
  <c r="L310" i="18"/>
  <c r="L311" i="18"/>
  <c r="L312" i="18"/>
  <c r="L313" i="18"/>
  <c r="L13" i="18"/>
  <c r="W40" i="103"/>
  <c r="Q40" i="103"/>
  <c r="K40" i="103"/>
  <c r="E40" i="103"/>
  <c r="W39" i="103"/>
  <c r="W41" i="103" s="1"/>
  <c r="W47" i="103" s="1"/>
  <c r="Q39" i="103"/>
  <c r="Q41" i="103" s="1"/>
  <c r="Q47" i="103" s="1"/>
  <c r="K39" i="103"/>
  <c r="K41" i="103" s="1"/>
  <c r="K47" i="103" s="1"/>
  <c r="E39" i="103"/>
  <c r="E41" i="103" s="1"/>
  <c r="E47" i="103" s="1"/>
  <c r="W34" i="103"/>
  <c r="Q34" i="103"/>
  <c r="K34" i="103"/>
  <c r="E34" i="103"/>
  <c r="W33" i="103"/>
  <c r="Q33" i="103"/>
  <c r="K33" i="103"/>
  <c r="E33" i="103"/>
  <c r="W32" i="103"/>
  <c r="Q32" i="103"/>
  <c r="K32" i="103"/>
  <c r="E32" i="103"/>
  <c r="W31" i="103"/>
  <c r="W35" i="103" s="1"/>
  <c r="W46" i="103" s="1"/>
  <c r="Q31" i="103"/>
  <c r="K31" i="103"/>
  <c r="E31" i="103"/>
  <c r="W30" i="103"/>
  <c r="Q30" i="103"/>
  <c r="Q35" i="103" s="1"/>
  <c r="Q46" i="103" s="1"/>
  <c r="K30" i="103"/>
  <c r="K35" i="103" s="1"/>
  <c r="K46" i="103" s="1"/>
  <c r="E30" i="103"/>
  <c r="E35" i="103" s="1"/>
  <c r="E46" i="103" s="1"/>
  <c r="W25" i="103"/>
  <c r="Q25" i="103"/>
  <c r="K25" i="103"/>
  <c r="E25" i="103"/>
  <c r="W24" i="103"/>
  <c r="Q24" i="103"/>
  <c r="K24" i="103"/>
  <c r="E24" i="103"/>
  <c r="W23" i="103"/>
  <c r="Q23" i="103"/>
  <c r="K23" i="103"/>
  <c r="E23" i="103"/>
  <c r="W22" i="103"/>
  <c r="Q22" i="103"/>
  <c r="K22" i="103"/>
  <c r="E22" i="103"/>
  <c r="K11" i="103" l="1"/>
  <c r="W11" i="103"/>
  <c r="Q11" i="103"/>
  <c r="E11" i="103"/>
  <c r="W26" i="7" l="1"/>
  <c r="L14" i="7"/>
  <c r="J34" i="91"/>
  <c r="V17" i="90"/>
  <c r="R17" i="90"/>
  <c r="Y25" i="89"/>
  <c r="V25" i="89"/>
  <c r="R25" i="89"/>
  <c r="Y24" i="89"/>
  <c r="V24" i="89"/>
  <c r="R24" i="89"/>
  <c r="Y23" i="89"/>
  <c r="V23" i="89"/>
  <c r="R23" i="89"/>
  <c r="Y22" i="89"/>
  <c r="V22" i="89"/>
  <c r="R22" i="89"/>
  <c r="Y21" i="89"/>
  <c r="V21" i="89"/>
  <c r="R21" i="89"/>
  <c r="Y20" i="89"/>
  <c r="V20" i="89"/>
  <c r="R20" i="89"/>
  <c r="Y19" i="89"/>
  <c r="V19" i="89"/>
  <c r="R19" i="89"/>
  <c r="Y18" i="89"/>
  <c r="V18" i="89"/>
  <c r="R18" i="89"/>
  <c r="R16" i="90"/>
  <c r="Y23" i="90"/>
  <c r="V23" i="90"/>
  <c r="R23" i="90"/>
  <c r="Z23" i="90" s="1"/>
  <c r="Y22" i="90"/>
  <c r="V22" i="90"/>
  <c r="R22" i="90"/>
  <c r="Y21" i="90"/>
  <c r="V21" i="90"/>
  <c r="R21" i="90"/>
  <c r="Y20" i="90"/>
  <c r="V20" i="90"/>
  <c r="R20" i="90"/>
  <c r="Y19" i="90"/>
  <c r="V19" i="90"/>
  <c r="R19" i="90"/>
  <c r="Y18" i="90"/>
  <c r="V18" i="90"/>
  <c r="R18" i="90"/>
  <c r="Y17" i="90"/>
  <c r="Y16" i="90"/>
  <c r="V16" i="90"/>
  <c r="J39" i="89"/>
  <c r="Z19" i="89" l="1"/>
  <c r="Z20" i="89"/>
  <c r="Z22" i="90"/>
  <c r="V26" i="89"/>
  <c r="J34" i="89" s="1"/>
  <c r="J36" i="89" s="1"/>
  <c r="J42" i="89" s="1"/>
  <c r="V24" i="90"/>
  <c r="J28" i="90" s="1"/>
  <c r="Z17" i="90"/>
  <c r="Z20" i="90"/>
  <c r="Z22" i="89"/>
  <c r="R26" i="89"/>
  <c r="Z24" i="89"/>
  <c r="Z25" i="89"/>
  <c r="Z16" i="90"/>
  <c r="Z21" i="89"/>
  <c r="Z18" i="89"/>
  <c r="Z23" i="89"/>
  <c r="Z18" i="90"/>
  <c r="Z19" i="90"/>
  <c r="R24" i="90"/>
  <c r="Z21" i="90"/>
  <c r="Z26" i="89" l="1"/>
  <c r="Z24" i="90"/>
  <c r="J16" i="44"/>
  <c r="G16" i="44"/>
  <c r="K16" i="44" s="1"/>
  <c r="G9" i="89"/>
  <c r="AV14" i="18" l="1"/>
  <c r="AV15" i="18"/>
  <c r="AV16" i="18"/>
  <c r="AV17" i="18"/>
  <c r="AV18" i="18"/>
  <c r="AV19" i="18"/>
  <c r="AV20" i="18"/>
  <c r="AV21" i="18"/>
  <c r="AV22" i="18"/>
  <c r="AV23" i="18"/>
  <c r="AV24" i="18"/>
  <c r="AV25" i="18"/>
  <c r="AV26" i="18"/>
  <c r="AV27" i="18"/>
  <c r="AV28" i="18"/>
  <c r="AV29" i="18"/>
  <c r="AV30" i="18"/>
  <c r="AV31" i="18"/>
  <c r="AV32" i="18"/>
  <c r="AV33" i="18"/>
  <c r="AV34" i="18"/>
  <c r="AV35" i="18"/>
  <c r="AV36" i="18"/>
  <c r="AV37" i="18"/>
  <c r="AV38" i="18"/>
  <c r="AV39" i="18"/>
  <c r="AV40" i="18"/>
  <c r="AV41" i="18"/>
  <c r="AV42" i="18"/>
  <c r="AV43" i="18"/>
  <c r="AV44" i="18"/>
  <c r="AV45" i="18"/>
  <c r="AV46" i="18"/>
  <c r="AV47" i="18"/>
  <c r="AV48" i="18"/>
  <c r="AV49" i="18"/>
  <c r="AV50" i="18"/>
  <c r="AV51" i="18"/>
  <c r="AV52" i="18"/>
  <c r="AV53" i="18"/>
  <c r="AV54" i="18"/>
  <c r="AV55" i="18"/>
  <c r="AV56" i="18"/>
  <c r="AV57" i="18"/>
  <c r="AV58" i="18"/>
  <c r="AV59" i="18"/>
  <c r="AV60" i="18"/>
  <c r="AV61" i="18"/>
  <c r="AV62" i="18"/>
  <c r="AV63" i="18"/>
  <c r="AV64" i="18"/>
  <c r="AV65" i="18"/>
  <c r="AV66" i="18"/>
  <c r="AV67" i="18"/>
  <c r="AV68" i="18"/>
  <c r="AV69" i="18"/>
  <c r="AV70" i="18"/>
  <c r="AV71" i="18"/>
  <c r="AV72" i="18"/>
  <c r="AV73" i="18"/>
  <c r="AV74" i="18"/>
  <c r="AV75" i="18"/>
  <c r="AV76" i="18"/>
  <c r="AV77" i="18"/>
  <c r="AV78" i="18"/>
  <c r="AV79" i="18"/>
  <c r="AV80" i="18"/>
  <c r="AV81" i="18"/>
  <c r="AV82" i="18"/>
  <c r="AV83" i="18"/>
  <c r="AV84" i="18"/>
  <c r="AV85" i="18"/>
  <c r="AV86" i="18"/>
  <c r="AV87" i="18"/>
  <c r="AV88" i="18"/>
  <c r="AV89" i="18"/>
  <c r="AV90" i="18"/>
  <c r="AV91" i="18"/>
  <c r="AV92" i="18"/>
  <c r="AV93" i="18"/>
  <c r="AV94" i="18"/>
  <c r="AV95" i="18"/>
  <c r="AV96" i="18"/>
  <c r="AV97" i="18"/>
  <c r="AV98" i="18"/>
  <c r="AV99" i="18"/>
  <c r="AV100" i="18"/>
  <c r="AV101" i="18"/>
  <c r="AV102" i="18"/>
  <c r="AV103" i="18"/>
  <c r="AV104" i="18"/>
  <c r="AV105" i="18"/>
  <c r="AV106" i="18"/>
  <c r="AV107" i="18"/>
  <c r="AV108" i="18"/>
  <c r="AV109" i="18"/>
  <c r="AV110" i="18"/>
  <c r="AV111" i="18"/>
  <c r="AV112" i="18"/>
  <c r="AV113" i="18"/>
  <c r="AV114" i="18"/>
  <c r="AV115" i="18"/>
  <c r="AV116" i="18"/>
  <c r="AV117" i="18"/>
  <c r="AV118" i="18"/>
  <c r="AV119" i="18"/>
  <c r="AV120" i="18"/>
  <c r="AV121" i="18"/>
  <c r="AV122" i="18"/>
  <c r="AV123" i="18"/>
  <c r="AV124" i="18"/>
  <c r="AV125" i="18"/>
  <c r="AV126" i="18"/>
  <c r="AV127" i="18"/>
  <c r="AV128" i="18"/>
  <c r="AV129" i="18"/>
  <c r="AV130" i="18"/>
  <c r="AV131" i="18"/>
  <c r="AV132" i="18"/>
  <c r="AV133" i="18"/>
  <c r="AV134" i="18"/>
  <c r="AV135" i="18"/>
  <c r="AV136" i="18"/>
  <c r="AV137" i="18"/>
  <c r="AV138" i="18"/>
  <c r="AV139" i="18"/>
  <c r="AV140" i="18"/>
  <c r="AV141" i="18"/>
  <c r="AV142" i="18"/>
  <c r="AV143" i="18"/>
  <c r="AV144" i="18"/>
  <c r="AV145" i="18"/>
  <c r="AV146" i="18"/>
  <c r="AV147" i="18"/>
  <c r="AV148" i="18"/>
  <c r="AV149" i="18"/>
  <c r="AV150" i="18"/>
  <c r="AV151" i="18"/>
  <c r="AV152" i="18"/>
  <c r="AV153" i="18"/>
  <c r="AV154" i="18"/>
  <c r="AV155" i="18"/>
  <c r="AV156" i="18"/>
  <c r="AV157" i="18"/>
  <c r="AV158" i="18"/>
  <c r="AV159" i="18"/>
  <c r="AV160" i="18"/>
  <c r="AV161" i="18"/>
  <c r="AV162" i="18"/>
  <c r="AV163" i="18"/>
  <c r="AV164" i="18"/>
  <c r="AV165" i="18"/>
  <c r="AV166" i="18"/>
  <c r="AV167" i="18"/>
  <c r="AV168" i="18"/>
  <c r="AV169" i="18"/>
  <c r="AV170" i="18"/>
  <c r="AV171" i="18"/>
  <c r="AV172" i="18"/>
  <c r="AV173" i="18"/>
  <c r="AV174" i="18"/>
  <c r="AV175" i="18"/>
  <c r="AV176" i="18"/>
  <c r="AV177" i="18"/>
  <c r="AV178" i="18"/>
  <c r="AV179" i="18"/>
  <c r="AV180" i="18"/>
  <c r="AV181" i="18"/>
  <c r="AV182" i="18"/>
  <c r="AV183" i="18"/>
  <c r="AV184" i="18"/>
  <c r="AV185" i="18"/>
  <c r="AV186" i="18"/>
  <c r="AV187" i="18"/>
  <c r="AV188" i="18"/>
  <c r="AV189" i="18"/>
  <c r="AV190" i="18"/>
  <c r="AV191" i="18"/>
  <c r="AV192" i="18"/>
  <c r="AV193" i="18"/>
  <c r="AV194" i="18"/>
  <c r="AV195" i="18"/>
  <c r="AV196" i="18"/>
  <c r="AV197" i="18"/>
  <c r="AV198" i="18"/>
  <c r="AV199" i="18"/>
  <c r="AV200" i="18"/>
  <c r="AV201" i="18"/>
  <c r="AV202" i="18"/>
  <c r="AV203" i="18"/>
  <c r="AV204" i="18"/>
  <c r="AV205" i="18"/>
  <c r="AV206" i="18"/>
  <c r="AV207" i="18"/>
  <c r="AV208" i="18"/>
  <c r="AV209" i="18"/>
  <c r="AV210" i="18"/>
  <c r="AV211" i="18"/>
  <c r="AV212" i="18"/>
  <c r="AV213" i="18"/>
  <c r="AV214" i="18"/>
  <c r="AV215" i="18"/>
  <c r="AV216" i="18"/>
  <c r="AV217" i="18"/>
  <c r="AV218" i="18"/>
  <c r="AV219" i="18"/>
  <c r="AV220" i="18"/>
  <c r="AV221" i="18"/>
  <c r="AV222" i="18"/>
  <c r="AV223" i="18"/>
  <c r="AV224" i="18"/>
  <c r="AV225" i="18"/>
  <c r="AV226" i="18"/>
  <c r="AV227" i="18"/>
  <c r="AV228" i="18"/>
  <c r="AV229" i="18"/>
  <c r="AV230" i="18"/>
  <c r="AV231" i="18"/>
  <c r="AV232" i="18"/>
  <c r="AV233" i="18"/>
  <c r="AV234" i="18"/>
  <c r="AV235" i="18"/>
  <c r="AV236" i="18"/>
  <c r="AV237" i="18"/>
  <c r="AV238" i="18"/>
  <c r="AV239" i="18"/>
  <c r="AV240" i="18"/>
  <c r="AV241" i="18"/>
  <c r="AV242" i="18"/>
  <c r="AV243" i="18"/>
  <c r="AV244" i="18"/>
  <c r="AV245" i="18"/>
  <c r="AV246" i="18"/>
  <c r="AV247" i="18"/>
  <c r="AV248" i="18"/>
  <c r="AV249" i="18"/>
  <c r="AV250" i="18"/>
  <c r="AV251" i="18"/>
  <c r="AV252" i="18"/>
  <c r="AV253" i="18"/>
  <c r="AV254" i="18"/>
  <c r="AV255" i="18"/>
  <c r="AV256" i="18"/>
  <c r="AV257" i="18"/>
  <c r="AV258" i="18"/>
  <c r="AV259" i="18"/>
  <c r="AV260" i="18"/>
  <c r="AV261" i="18"/>
  <c r="AV262" i="18"/>
  <c r="AV263" i="18"/>
  <c r="AV264" i="18"/>
  <c r="AV265" i="18"/>
  <c r="AV266" i="18"/>
  <c r="AV267" i="18"/>
  <c r="AV268" i="18"/>
  <c r="AV269" i="18"/>
  <c r="AV270" i="18"/>
  <c r="AV271" i="18"/>
  <c r="AV272" i="18"/>
  <c r="AV273" i="18"/>
  <c r="AV274" i="18"/>
  <c r="AV275" i="18"/>
  <c r="AV276" i="18"/>
  <c r="AV277" i="18"/>
  <c r="AV278" i="18"/>
  <c r="AV279" i="18"/>
  <c r="AV280" i="18"/>
  <c r="AV281" i="18"/>
  <c r="AV282" i="18"/>
  <c r="AV283" i="18"/>
  <c r="AV284" i="18"/>
  <c r="AV285" i="18"/>
  <c r="AV286" i="18"/>
  <c r="AV287" i="18"/>
  <c r="AV288" i="18"/>
  <c r="AV289" i="18"/>
  <c r="AV290" i="18"/>
  <c r="AV291" i="18"/>
  <c r="AV292" i="18"/>
  <c r="AV293" i="18"/>
  <c r="AV294" i="18"/>
  <c r="AV295" i="18"/>
  <c r="AV296" i="18"/>
  <c r="AV297" i="18"/>
  <c r="AV298" i="18"/>
  <c r="AV299" i="18"/>
  <c r="AV300" i="18"/>
  <c r="AV301" i="18"/>
  <c r="AV302" i="18"/>
  <c r="AV303" i="18"/>
  <c r="AV304" i="18"/>
  <c r="AV305" i="18"/>
  <c r="AV306" i="18"/>
  <c r="AV307" i="18"/>
  <c r="AV308" i="18"/>
  <c r="AV309" i="18"/>
  <c r="AV310" i="18"/>
  <c r="AV311" i="18"/>
  <c r="AV312" i="18"/>
  <c r="AV313" i="18"/>
  <c r="AA77" i="98" l="1"/>
  <c r="S77" i="98"/>
  <c r="Q76" i="98"/>
  <c r="AA74" i="98"/>
  <c r="S74" i="98"/>
  <c r="Q73" i="98"/>
  <c r="AA71" i="98"/>
  <c r="S71" i="98"/>
  <c r="Q70" i="98"/>
  <c r="B7" i="98"/>
  <c r="U84" i="97" l="1"/>
  <c r="U81" i="97"/>
  <c r="U78" i="97"/>
  <c r="C36" i="6" l="1"/>
  <c r="C45" i="6"/>
  <c r="C44" i="6"/>
  <c r="C43" i="6"/>
  <c r="C42" i="6"/>
  <c r="C41" i="6"/>
  <c r="C40" i="6"/>
  <c r="C39" i="6"/>
  <c r="C38" i="6"/>
  <c r="C37" i="6"/>
  <c r="Q48" i="93" l="1"/>
  <c r="O47" i="93"/>
  <c r="Q47" i="93" s="1"/>
  <c r="O46" i="93"/>
  <c r="Q46" i="93" s="1"/>
  <c r="O45" i="93"/>
  <c r="Q45" i="93" s="1"/>
  <c r="Q44" i="93"/>
  <c r="Q49" i="93" s="1"/>
  <c r="O42" i="93"/>
  <c r="Q42" i="93" s="1"/>
  <c r="O41" i="93"/>
  <c r="Q41" i="93" s="1"/>
  <c r="O40" i="93"/>
  <c r="Q40" i="93" s="1"/>
  <c r="O39" i="93"/>
  <c r="O38" i="93"/>
  <c r="O37" i="93"/>
  <c r="O36" i="93"/>
  <c r="Q35" i="93"/>
  <c r="Q34" i="93"/>
  <c r="O32" i="93"/>
  <c r="K32" i="93"/>
  <c r="O31" i="93"/>
  <c r="K31" i="93"/>
  <c r="O29" i="93"/>
  <c r="O28" i="93"/>
  <c r="O26" i="93"/>
  <c r="O25" i="93"/>
  <c r="O24" i="93"/>
  <c r="Q24" i="93" s="1"/>
  <c r="O23" i="93"/>
  <c r="O21" i="93"/>
  <c r="K21" i="93"/>
  <c r="O20" i="93"/>
  <c r="K20" i="93"/>
  <c r="O19" i="93"/>
  <c r="K19" i="93"/>
  <c r="O18" i="93"/>
  <c r="K18" i="93"/>
  <c r="O17" i="93"/>
  <c r="K17" i="93"/>
  <c r="O16" i="93"/>
  <c r="K16" i="93"/>
  <c r="O15" i="93"/>
  <c r="K15" i="93"/>
  <c r="O14" i="93"/>
  <c r="K14" i="93"/>
  <c r="Q12" i="93"/>
  <c r="O45" i="7"/>
  <c r="Q14" i="93" l="1"/>
  <c r="J28" i="88" l="1"/>
  <c r="J8" i="88" l="1"/>
  <c r="J44" i="91" l="1"/>
  <c r="J42" i="91"/>
  <c r="J22" i="91" l="1"/>
  <c r="J30" i="4" l="1"/>
  <c r="J24" i="4"/>
  <c r="J18" i="4"/>
  <c r="J12" i="4"/>
  <c r="AA68" i="98" s="1"/>
  <c r="AC75" i="97" l="1"/>
  <c r="N7" i="83"/>
  <c r="C137" i="6" l="1"/>
  <c r="C135" i="6"/>
  <c r="C134" i="6"/>
  <c r="C126" i="6"/>
  <c r="C124" i="6"/>
  <c r="C123" i="6"/>
  <c r="C107" i="6"/>
  <c r="C105" i="6"/>
  <c r="C104" i="6"/>
  <c r="C96" i="6"/>
  <c r="C94" i="6"/>
  <c r="C93" i="6"/>
  <c r="C78" i="6"/>
  <c r="C76" i="6"/>
  <c r="C75" i="6"/>
  <c r="C67" i="6"/>
  <c r="C65" i="6"/>
  <c r="C64" i="6"/>
  <c r="C30" i="6"/>
  <c r="C28" i="6"/>
  <c r="C27" i="6"/>
  <c r="C12" i="6"/>
  <c r="C14" i="6"/>
  <c r="C11" i="6"/>
  <c r="C7" i="6"/>
  <c r="AC84" i="97"/>
  <c r="S83" i="97"/>
  <c r="AC81" i="97"/>
  <c r="S80" i="97"/>
  <c r="AC78" i="97"/>
  <c r="S77" i="97"/>
  <c r="G11" i="4"/>
  <c r="G12" i="4"/>
  <c r="G28" i="4"/>
  <c r="G22" i="4"/>
  <c r="G16" i="4"/>
  <c r="G10" i="4"/>
  <c r="S74" i="97" l="1"/>
  <c r="Q67" i="98"/>
  <c r="S68" i="98"/>
  <c r="U75" i="97"/>
  <c r="G31" i="4"/>
  <c r="G25" i="4"/>
  <c r="G13" i="4"/>
  <c r="AG72" i="97" l="1"/>
  <c r="J7" i="73" l="1"/>
  <c r="J7" i="72"/>
  <c r="J8" i="91"/>
  <c r="J8" i="92"/>
  <c r="J8" i="90" l="1"/>
  <c r="C11" i="7"/>
  <c r="M10" i="7"/>
  <c r="C10" i="7"/>
  <c r="H64" i="4" l="1"/>
  <c r="H63" i="4"/>
  <c r="C6" i="7"/>
  <c r="L5" i="4"/>
  <c r="AH65" i="98" s="1"/>
  <c r="G9" i="4"/>
  <c r="J34" i="90"/>
  <c r="AV13" i="18" l="1"/>
  <c r="J20" i="88" l="1"/>
  <c r="J32" i="88" l="1"/>
  <c r="E42" i="96" l="1"/>
  <c r="E46" i="96" s="1"/>
  <c r="E28" i="96"/>
  <c r="E32" i="96" s="1"/>
  <c r="E9" i="96"/>
  <c r="J31" i="92" l="1"/>
  <c r="J38" i="92" s="1"/>
  <c r="J40" i="92" s="1"/>
  <c r="J32" i="73" l="1"/>
  <c r="J21" i="92"/>
  <c r="J40" i="91" l="1"/>
  <c r="J40" i="88"/>
  <c r="J49" i="88" s="1"/>
  <c r="J46" i="91" l="1"/>
  <c r="Q48" i="95"/>
  <c r="O47" i="95"/>
  <c r="Q47" i="95" s="1"/>
  <c r="O46" i="95"/>
  <c r="Q46" i="95" s="1"/>
  <c r="O45" i="95"/>
  <c r="Q45" i="95" s="1"/>
  <c r="Q44" i="95"/>
  <c r="Q49" i="95" s="1"/>
  <c r="O42" i="95"/>
  <c r="Q42" i="95" s="1"/>
  <c r="O41" i="95"/>
  <c r="Q41" i="95" s="1"/>
  <c r="O40" i="95"/>
  <c r="Q40" i="95" s="1"/>
  <c r="O39" i="95"/>
  <c r="Q39" i="95" s="1"/>
  <c r="O38" i="95"/>
  <c r="Q38" i="95" s="1"/>
  <c r="O37" i="95"/>
  <c r="Q37" i="95" s="1"/>
  <c r="O36" i="95"/>
  <c r="Q36" i="95" s="1"/>
  <c r="Q35" i="95"/>
  <c r="Q34" i="95"/>
  <c r="O32" i="95"/>
  <c r="K32" i="95"/>
  <c r="O31" i="95"/>
  <c r="K31" i="95"/>
  <c r="O29" i="95"/>
  <c r="Q29" i="95" s="1"/>
  <c r="O28" i="95"/>
  <c r="Q28" i="95" s="1"/>
  <c r="O26" i="95"/>
  <c r="Q26" i="95" s="1"/>
  <c r="O25" i="95"/>
  <c r="Q25" i="95" s="1"/>
  <c r="O24" i="95"/>
  <c r="Q24" i="95" s="1"/>
  <c r="O23" i="95"/>
  <c r="Q23" i="95" s="1"/>
  <c r="O21" i="95"/>
  <c r="K21" i="95"/>
  <c r="O20" i="95"/>
  <c r="K20" i="95"/>
  <c r="O19" i="95"/>
  <c r="K19" i="95"/>
  <c r="O18" i="95"/>
  <c r="K18" i="95"/>
  <c r="O17" i="95"/>
  <c r="K17" i="95"/>
  <c r="O16" i="95"/>
  <c r="K16" i="95"/>
  <c r="O15" i="95"/>
  <c r="K15" i="95"/>
  <c r="O14" i="95"/>
  <c r="K14" i="95"/>
  <c r="Q12" i="95"/>
  <c r="Q11" i="95"/>
  <c r="Q48" i="94"/>
  <c r="O47" i="94"/>
  <c r="Q47" i="94" s="1"/>
  <c r="O46" i="94"/>
  <c r="Q46" i="94" s="1"/>
  <c r="O45" i="94"/>
  <c r="Q45" i="94" s="1"/>
  <c r="Q44" i="94"/>
  <c r="Q49" i="94" s="1"/>
  <c r="O42" i="94"/>
  <c r="Q42" i="94" s="1"/>
  <c r="O41" i="94"/>
  <c r="Q41" i="94" s="1"/>
  <c r="O40" i="94"/>
  <c r="Q40" i="94" s="1"/>
  <c r="O39" i="94"/>
  <c r="Q39" i="94" s="1"/>
  <c r="O38" i="94"/>
  <c r="Q38" i="94" s="1"/>
  <c r="O37" i="94"/>
  <c r="Q37" i="94" s="1"/>
  <c r="O36" i="94"/>
  <c r="Q36" i="94" s="1"/>
  <c r="Q35" i="94"/>
  <c r="Q34" i="94"/>
  <c r="O32" i="94"/>
  <c r="K32" i="94"/>
  <c r="O31" i="94"/>
  <c r="K31" i="94"/>
  <c r="O29" i="94"/>
  <c r="Q29" i="94" s="1"/>
  <c r="O28" i="94"/>
  <c r="Q28" i="94" s="1"/>
  <c r="O26" i="94"/>
  <c r="Q26" i="94" s="1"/>
  <c r="O25" i="94"/>
  <c r="Q25" i="94" s="1"/>
  <c r="O24" i="94"/>
  <c r="Q24" i="94" s="1"/>
  <c r="O23" i="94"/>
  <c r="Q23" i="94" s="1"/>
  <c r="O21" i="94"/>
  <c r="K21" i="94"/>
  <c r="O20" i="94"/>
  <c r="K20" i="94"/>
  <c r="O19" i="94"/>
  <c r="K19" i="94"/>
  <c r="O18" i="94"/>
  <c r="K18" i="94"/>
  <c r="O17" i="94"/>
  <c r="K17" i="94"/>
  <c r="O16" i="94"/>
  <c r="K16" i="94"/>
  <c r="O15" i="94"/>
  <c r="K15" i="94"/>
  <c r="O14" i="94"/>
  <c r="K14" i="94"/>
  <c r="Q12" i="94"/>
  <c r="Q11" i="94"/>
  <c r="Q39" i="93"/>
  <c r="Q38" i="93"/>
  <c r="Q37" i="93"/>
  <c r="Q36" i="93"/>
  <c r="Q29" i="93"/>
  <c r="Q28" i="93"/>
  <c r="Q26" i="93"/>
  <c r="Q25" i="93"/>
  <c r="Q23" i="93"/>
  <c r="Q11" i="93"/>
  <c r="O47" i="55"/>
  <c r="Q47" i="55" s="1"/>
  <c r="O46" i="55"/>
  <c r="Q46" i="55" s="1"/>
  <c r="O45" i="55"/>
  <c r="Q45" i="55" s="1"/>
  <c r="O42" i="55"/>
  <c r="Q42" i="55" s="1"/>
  <c r="O41" i="55"/>
  <c r="Q41" i="55" s="1"/>
  <c r="O40" i="55"/>
  <c r="Q40" i="55" s="1"/>
  <c r="O39" i="55"/>
  <c r="Q39" i="55" s="1"/>
  <c r="O38" i="55"/>
  <c r="Q38" i="55" s="1"/>
  <c r="O37" i="55"/>
  <c r="Q37" i="55" s="1"/>
  <c r="O36" i="55"/>
  <c r="Q36" i="55" s="1"/>
  <c r="O29" i="55"/>
  <c r="Q29" i="55" s="1"/>
  <c r="O28" i="55"/>
  <c r="Q28" i="55" s="1"/>
  <c r="O32" i="55"/>
  <c r="O31" i="55"/>
  <c r="K32" i="55"/>
  <c r="O26" i="55"/>
  <c r="Q26" i="55" s="1"/>
  <c r="O25" i="55"/>
  <c r="Q25" i="55" s="1"/>
  <c r="O24" i="55"/>
  <c r="Q24" i="55" s="1"/>
  <c r="O23" i="55"/>
  <c r="Q23" i="55" s="1"/>
  <c r="O21" i="55"/>
  <c r="O20" i="55"/>
  <c r="O19" i="55"/>
  <c r="O18" i="55"/>
  <c r="O17" i="55"/>
  <c r="O16" i="55"/>
  <c r="O15" i="55"/>
  <c r="O14" i="55"/>
  <c r="Q43" i="93" l="1"/>
  <c r="Q32" i="94"/>
  <c r="Q27" i="55"/>
  <c r="Q21" i="94"/>
  <c r="Q16" i="93"/>
  <c r="Q19" i="94"/>
  <c r="Q16" i="94"/>
  <c r="Q20" i="94"/>
  <c r="Q31" i="95"/>
  <c r="Q31" i="93"/>
  <c r="Q21" i="93"/>
  <c r="Q18" i="95"/>
  <c r="Q15" i="94"/>
  <c r="Q15" i="95"/>
  <c r="Q19" i="95"/>
  <c r="Q17" i="94"/>
  <c r="Q20" i="93"/>
  <c r="Q15" i="93"/>
  <c r="Q19" i="93"/>
  <c r="Q20" i="95"/>
  <c r="Q17" i="95"/>
  <c r="Q18" i="94"/>
  <c r="Q21" i="95"/>
  <c r="Q16" i="95"/>
  <c r="Q32" i="95"/>
  <c r="Q14" i="95"/>
  <c r="Q14" i="94"/>
  <c r="Q27" i="94"/>
  <c r="Q31" i="94"/>
  <c r="Q43" i="55"/>
  <c r="Q18" i="93"/>
  <c r="Q32" i="93"/>
  <c r="Q17" i="93"/>
  <c r="Q43" i="95"/>
  <c r="Q27" i="95"/>
  <c r="Q43" i="94"/>
  <c r="Q27" i="93"/>
  <c r="Q32" i="55"/>
  <c r="Q22" i="93" l="1"/>
  <c r="Q33" i="94"/>
  <c r="Q33" i="93"/>
  <c r="Q33" i="95"/>
  <c r="Q22" i="95"/>
  <c r="Q22" i="94"/>
  <c r="Q50" i="93" l="1"/>
  <c r="Q50" i="94"/>
  <c r="Q50" i="95"/>
  <c r="K14" i="55"/>
  <c r="Q14" i="55" s="1"/>
  <c r="K15" i="55"/>
  <c r="Q15" i="55" s="1"/>
  <c r="F175" i="35" l="1"/>
  <c r="G43" i="87" l="1"/>
  <c r="I15" i="7" l="1"/>
  <c r="I7" i="96" l="1"/>
  <c r="I11" i="96" s="1"/>
  <c r="Q24" i="7"/>
  <c r="O9" i="55"/>
  <c r="Q9" i="55" s="1"/>
  <c r="O10" i="55"/>
  <c r="Q10" i="55" s="1"/>
  <c r="K48" i="86"/>
  <c r="E48" i="86"/>
  <c r="K39" i="86"/>
  <c r="E39" i="86"/>
  <c r="K30" i="86"/>
  <c r="E30" i="86"/>
  <c r="K21" i="86"/>
  <c r="E21" i="86"/>
  <c r="K12" i="86"/>
  <c r="W12" i="103" l="1"/>
  <c r="W26" i="103" s="1"/>
  <c r="W45" i="103" s="1"/>
  <c r="W51" i="103" s="1"/>
  <c r="Q51" i="95" s="1"/>
  <c r="Q12" i="103"/>
  <c r="Q26" i="103" s="1"/>
  <c r="Q45" i="103" s="1"/>
  <c r="Q51" i="94" s="1"/>
  <c r="K12" i="103"/>
  <c r="K26" i="103" s="1"/>
  <c r="K45" i="103" s="1"/>
  <c r="K51" i="103" s="1"/>
  <c r="Q51" i="93" s="1"/>
  <c r="E12" i="103"/>
  <c r="E26" i="103" s="1"/>
  <c r="E45" i="103" s="1"/>
  <c r="E51" i="103" s="1"/>
  <c r="Q51" i="55" s="1"/>
  <c r="Q11" i="55"/>
  <c r="D19" i="96" s="1"/>
  <c r="F94" i="4" s="1"/>
  <c r="N94" i="4" s="1"/>
  <c r="N49" i="83"/>
  <c r="N50" i="83"/>
  <c r="N51" i="83"/>
  <c r="N52" i="83"/>
  <c r="N53" i="83"/>
  <c r="N48" i="83"/>
  <c r="G49" i="83"/>
  <c r="G50" i="83"/>
  <c r="G51" i="83"/>
  <c r="G52" i="83"/>
  <c r="G53" i="83"/>
  <c r="G48" i="83"/>
  <c r="N38" i="83"/>
  <c r="N39" i="83"/>
  <c r="N40" i="83"/>
  <c r="N41" i="83"/>
  <c r="N42" i="83"/>
  <c r="N37" i="83"/>
  <c r="G38" i="83"/>
  <c r="G39" i="83"/>
  <c r="G40" i="83"/>
  <c r="G41" i="83"/>
  <c r="G42" i="83"/>
  <c r="G37" i="83"/>
  <c r="G28" i="83"/>
  <c r="G29" i="83"/>
  <c r="G30" i="83"/>
  <c r="G31" i="83"/>
  <c r="G32" i="83"/>
  <c r="G27" i="83"/>
  <c r="N28" i="83"/>
  <c r="N29" i="83"/>
  <c r="N30" i="83"/>
  <c r="N31" i="83"/>
  <c r="N32" i="83"/>
  <c r="N27" i="83"/>
  <c r="N18" i="83"/>
  <c r="N19" i="83"/>
  <c r="N20" i="83"/>
  <c r="N21" i="83"/>
  <c r="N22" i="83"/>
  <c r="N17" i="83"/>
  <c r="G18" i="83"/>
  <c r="G19" i="83"/>
  <c r="G20" i="83"/>
  <c r="G21" i="83"/>
  <c r="G22" i="83"/>
  <c r="G17" i="83"/>
  <c r="N8" i="83"/>
  <c r="N9" i="83"/>
  <c r="N10" i="83"/>
  <c r="N11" i="83"/>
  <c r="N12" i="83"/>
  <c r="G8" i="83"/>
  <c r="G9" i="83"/>
  <c r="G10" i="83"/>
  <c r="G11" i="83"/>
  <c r="G12" i="83"/>
  <c r="G7" i="83"/>
  <c r="F19" i="96" l="1"/>
  <c r="D9" i="96"/>
  <c r="C9" i="96" s="1"/>
  <c r="C19" i="96"/>
  <c r="C94" i="4" s="1"/>
  <c r="T45" i="7"/>
  <c r="T44" i="7"/>
  <c r="T43" i="7"/>
  <c r="T42" i="7"/>
  <c r="T41" i="7"/>
  <c r="T40" i="7"/>
  <c r="T39" i="7"/>
  <c r="T38" i="7"/>
  <c r="T37" i="7"/>
  <c r="T36" i="7"/>
  <c r="T35" i="7"/>
  <c r="T34" i="7"/>
  <c r="T33" i="7"/>
  <c r="T32" i="7"/>
  <c r="T31" i="7"/>
  <c r="S20" i="85" l="1"/>
  <c r="S19" i="85"/>
  <c r="N20" i="85"/>
  <c r="N19" i="85"/>
  <c r="I20" i="85"/>
  <c r="I19" i="85"/>
  <c r="D20" i="85"/>
  <c r="D19" i="85"/>
  <c r="T48" i="7" l="1"/>
  <c r="T47" i="7"/>
  <c r="T49" i="7"/>
  <c r="N54" i="83"/>
  <c r="G54" i="83"/>
  <c r="T46" i="7"/>
  <c r="K5" i="96" s="1"/>
  <c r="I51" i="87" l="1"/>
  <c r="I37" i="87"/>
  <c r="I23" i="87"/>
  <c r="I9" i="87" l="1"/>
  <c r="S18" i="85" l="1"/>
  <c r="S17" i="85"/>
  <c r="N16" i="85"/>
  <c r="S15" i="85"/>
  <c r="S14" i="85"/>
  <c r="I13" i="85"/>
  <c r="S12" i="85"/>
  <c r="D11" i="85"/>
  <c r="S35" i="85"/>
  <c r="N35" i="85"/>
  <c r="I35" i="85"/>
  <c r="D35" i="85"/>
  <c r="S34" i="85"/>
  <c r="N34" i="85"/>
  <c r="I34" i="85"/>
  <c r="D34" i="85"/>
  <c r="S29" i="85"/>
  <c r="N29" i="85"/>
  <c r="I29" i="85"/>
  <c r="D29" i="85"/>
  <c r="S28" i="85"/>
  <c r="N28" i="85"/>
  <c r="I28" i="85"/>
  <c r="D28" i="85"/>
  <c r="S27" i="85"/>
  <c r="N27" i="85"/>
  <c r="I27" i="85"/>
  <c r="D27" i="85"/>
  <c r="S26" i="85"/>
  <c r="N26" i="85"/>
  <c r="I26" i="85"/>
  <c r="D26" i="85"/>
  <c r="S25" i="85"/>
  <c r="N25" i="85"/>
  <c r="I25" i="85"/>
  <c r="D25" i="85"/>
  <c r="I54" i="87"/>
  <c r="I40" i="87"/>
  <c r="J20" i="72"/>
  <c r="O19" i="72"/>
  <c r="O18" i="72"/>
  <c r="S30" i="85" l="1"/>
  <c r="S41" i="85" s="1"/>
  <c r="S36" i="85"/>
  <c r="S42" i="85" s="1"/>
  <c r="N36" i="85"/>
  <c r="N42" i="85" s="1"/>
  <c r="N30" i="85"/>
  <c r="N41" i="85" s="1"/>
  <c r="I30" i="85"/>
  <c r="I41" i="85" s="1"/>
  <c r="I36" i="85"/>
  <c r="I42" i="85" s="1"/>
  <c r="D36" i="85"/>
  <c r="D42" i="85" s="1"/>
  <c r="D30" i="85"/>
  <c r="D41" i="85" s="1"/>
  <c r="D18" i="85"/>
  <c r="I18" i="85"/>
  <c r="N18" i="85"/>
  <c r="N17" i="85"/>
  <c r="D17" i="85"/>
  <c r="I17" i="85"/>
  <c r="N11" i="85"/>
  <c r="D15" i="85"/>
  <c r="I15" i="85"/>
  <c r="N15" i="85"/>
  <c r="D16" i="85"/>
  <c r="I16" i="85"/>
  <c r="S16" i="85"/>
  <c r="I14" i="85"/>
  <c r="N14" i="85"/>
  <c r="D14" i="85"/>
  <c r="N13" i="85"/>
  <c r="D13" i="85"/>
  <c r="S13" i="85"/>
  <c r="I11" i="85"/>
  <c r="S11" i="85"/>
  <c r="I12" i="85"/>
  <c r="N12" i="85"/>
  <c r="D12" i="85"/>
  <c r="N33" i="83"/>
  <c r="G43" i="83"/>
  <c r="N43" i="83"/>
  <c r="E20" i="7"/>
  <c r="Q48" i="55"/>
  <c r="Q44" i="55"/>
  <c r="Q49" i="55" s="1"/>
  <c r="Q34" i="55"/>
  <c r="K13" i="18"/>
  <c r="S21" i="85" l="1"/>
  <c r="S40" i="85" s="1"/>
  <c r="S46" i="85" s="1"/>
  <c r="D21" i="85"/>
  <c r="D40" i="85" s="1"/>
  <c r="D46" i="85" s="1"/>
  <c r="I21" i="85"/>
  <c r="I40" i="85" s="1"/>
  <c r="I46" i="85" s="1"/>
  <c r="N21" i="85"/>
  <c r="N40" i="85" s="1"/>
  <c r="N13" i="83"/>
  <c r="G13" i="83"/>
  <c r="N23" i="83"/>
  <c r="G23" i="83"/>
  <c r="G33" i="83"/>
  <c r="Q35" i="55" l="1"/>
  <c r="I26" i="87" l="1"/>
  <c r="J12" i="72"/>
  <c r="O17" i="72"/>
  <c r="O16" i="72"/>
  <c r="O20" i="72" l="1"/>
  <c r="I12" i="87"/>
  <c r="T17" i="72"/>
  <c r="T19" i="72"/>
  <c r="I59" i="87" s="1"/>
  <c r="F45" i="96" s="1"/>
  <c r="G45" i="96" s="1"/>
  <c r="T18" i="72"/>
  <c r="T16" i="72"/>
  <c r="K31" i="55"/>
  <c r="Q31" i="55" s="1"/>
  <c r="Q33" i="55" s="1"/>
  <c r="K20" i="55"/>
  <c r="Q20" i="55" s="1"/>
  <c r="I17" i="87" l="1"/>
  <c r="F24" i="96" s="1"/>
  <c r="I31" i="87"/>
  <c r="F31" i="96" s="1"/>
  <c r="G31" i="96" s="1"/>
  <c r="I45" i="87"/>
  <c r="F38" i="96" s="1"/>
  <c r="G38" i="96" s="1"/>
  <c r="T20" i="72"/>
  <c r="N97" i="4" l="1"/>
  <c r="F13" i="96"/>
  <c r="G24" i="96"/>
  <c r="G13" i="96" s="1"/>
  <c r="K21" i="55" l="1"/>
  <c r="Q21" i="55" s="1"/>
  <c r="K19" i="55"/>
  <c r="Q19" i="55" s="1"/>
  <c r="K18" i="55"/>
  <c r="Q18" i="55" s="1"/>
  <c r="K17" i="55"/>
  <c r="Q17" i="55" s="1"/>
  <c r="K16" i="55"/>
  <c r="Q16" i="55" s="1"/>
  <c r="Q22" i="55" l="1"/>
  <c r="I19" i="7"/>
  <c r="I23" i="7" l="1"/>
  <c r="C8" i="7" l="1"/>
  <c r="C133" i="6" l="1"/>
  <c r="C136" i="6"/>
  <c r="C138" i="6"/>
  <c r="C139" i="6"/>
  <c r="C140" i="6"/>
  <c r="C132" i="6"/>
  <c r="D131" i="6"/>
  <c r="C128" i="6"/>
  <c r="C127" i="6"/>
  <c r="C125" i="6"/>
  <c r="C122" i="6"/>
  <c r="C121" i="6"/>
  <c r="C120" i="6"/>
  <c r="C119" i="6"/>
  <c r="C103" i="6"/>
  <c r="C106" i="6"/>
  <c r="C108" i="6"/>
  <c r="C109" i="6"/>
  <c r="C110" i="6"/>
  <c r="C102" i="6"/>
  <c r="D101" i="6"/>
  <c r="C98" i="6"/>
  <c r="C97" i="6"/>
  <c r="C95" i="6"/>
  <c r="C92" i="6"/>
  <c r="C91" i="6"/>
  <c r="C90" i="6"/>
  <c r="C89" i="6"/>
  <c r="C74" i="6"/>
  <c r="C77" i="6"/>
  <c r="C79" i="6"/>
  <c r="C80" i="6"/>
  <c r="C81" i="6"/>
  <c r="C73" i="6"/>
  <c r="D72" i="6"/>
  <c r="C69" i="6"/>
  <c r="C68" i="6"/>
  <c r="C66" i="6"/>
  <c r="C63" i="6"/>
  <c r="C62" i="6"/>
  <c r="C61" i="6"/>
  <c r="C60" i="6"/>
  <c r="C51" i="6"/>
  <c r="C50" i="6"/>
  <c r="C49" i="6"/>
  <c r="C48" i="6"/>
  <c r="C33" i="6"/>
  <c r="C32" i="6"/>
  <c r="C31" i="6"/>
  <c r="C29" i="6"/>
  <c r="C26" i="6"/>
  <c r="C25" i="6"/>
  <c r="D24" i="6"/>
  <c r="C21" i="6"/>
  <c r="C20" i="6"/>
  <c r="C19" i="6"/>
  <c r="C16" i="6"/>
  <c r="C15" i="6"/>
  <c r="C13" i="6"/>
  <c r="C10" i="6"/>
  <c r="C9" i="6"/>
  <c r="C8" i="6" l="1"/>
  <c r="M13" i="18" l="1"/>
  <c r="N13" i="18" l="1"/>
  <c r="M19" i="7" l="1"/>
  <c r="V19" i="7"/>
  <c r="L296" i="4"/>
  <c r="L253" i="4"/>
  <c r="L210" i="4"/>
  <c r="L167" i="4"/>
  <c r="P6" i="7"/>
  <c r="G30" i="4" l="1"/>
  <c r="G29" i="4"/>
  <c r="G27" i="4"/>
  <c r="G24" i="4"/>
  <c r="G23" i="4"/>
  <c r="G21" i="4"/>
  <c r="G19" i="4"/>
  <c r="G18" i="4"/>
  <c r="G17" i="4"/>
  <c r="G15" i="4"/>
  <c r="AT69" i="44" l="1"/>
  <c r="AS69" i="44"/>
  <c r="AQ69" i="44"/>
  <c r="AT68" i="44"/>
  <c r="AS68" i="44"/>
  <c r="AQ68" i="44"/>
  <c r="AT67" i="44"/>
  <c r="AS67" i="44"/>
  <c r="AQ67" i="44"/>
  <c r="AT66" i="44"/>
  <c r="AS66" i="44"/>
  <c r="AQ66" i="44"/>
  <c r="AT65" i="44"/>
  <c r="AS65" i="44"/>
  <c r="AQ65" i="44"/>
  <c r="AT64" i="44"/>
  <c r="AS64" i="44"/>
  <c r="AQ64" i="44"/>
  <c r="AT63" i="44"/>
  <c r="AS63" i="44"/>
  <c r="AQ63" i="44"/>
  <c r="AT62" i="44"/>
  <c r="AS62" i="44"/>
  <c r="AQ62" i="44"/>
  <c r="AT61" i="44"/>
  <c r="AS61" i="44"/>
  <c r="AQ61" i="44"/>
  <c r="AT60" i="44"/>
  <c r="AS60" i="44"/>
  <c r="AQ60" i="44"/>
  <c r="AT58" i="44"/>
  <c r="AS58" i="44"/>
  <c r="AQ58" i="44"/>
  <c r="AT57" i="44"/>
  <c r="AS57" i="44"/>
  <c r="AQ57" i="44"/>
  <c r="AT56" i="44"/>
  <c r="AS56" i="44"/>
  <c r="AQ56" i="44"/>
  <c r="AT55" i="44"/>
  <c r="AS55" i="44"/>
  <c r="AQ55" i="44"/>
  <c r="AT54" i="44"/>
  <c r="AS54" i="44"/>
  <c r="AQ54" i="44"/>
  <c r="AU54" i="44" s="1"/>
  <c r="AT53" i="44"/>
  <c r="AS53" i="44"/>
  <c r="AQ53" i="44"/>
  <c r="AT52" i="44"/>
  <c r="AS52" i="44"/>
  <c r="AQ52" i="44"/>
  <c r="AT51" i="44"/>
  <c r="AS51" i="44"/>
  <c r="AQ51" i="44"/>
  <c r="AT50" i="44"/>
  <c r="AS50" i="44"/>
  <c r="AQ50" i="44"/>
  <c r="AT49" i="44"/>
  <c r="AS49" i="44"/>
  <c r="AQ49" i="44"/>
  <c r="AT47" i="44"/>
  <c r="AS47" i="44"/>
  <c r="AQ47" i="44"/>
  <c r="AT46" i="44"/>
  <c r="AS46" i="44"/>
  <c r="AQ46" i="44"/>
  <c r="AT45" i="44"/>
  <c r="AS45" i="44"/>
  <c r="AQ45" i="44"/>
  <c r="AT44" i="44"/>
  <c r="AS44" i="44"/>
  <c r="AQ44" i="44"/>
  <c r="AT43" i="44"/>
  <c r="AS43" i="44"/>
  <c r="AQ43" i="44"/>
  <c r="AU43" i="44" s="1"/>
  <c r="AT42" i="44"/>
  <c r="AS42" i="44"/>
  <c r="AQ42" i="44"/>
  <c r="AT41" i="44"/>
  <c r="AS41" i="44"/>
  <c r="AQ41" i="44"/>
  <c r="AT40" i="44"/>
  <c r="AS40" i="44"/>
  <c r="AQ40" i="44"/>
  <c r="AT39" i="44"/>
  <c r="AS39" i="44"/>
  <c r="AQ39" i="44"/>
  <c r="AT38" i="44"/>
  <c r="AS38" i="44"/>
  <c r="AQ38" i="44"/>
  <c r="AT36" i="44"/>
  <c r="AS36" i="44"/>
  <c r="AQ36" i="44"/>
  <c r="AT35" i="44"/>
  <c r="AS35" i="44"/>
  <c r="AQ35" i="44"/>
  <c r="AT34" i="44"/>
  <c r="AS34" i="44"/>
  <c r="AQ34" i="44"/>
  <c r="AU34" i="44" s="1"/>
  <c r="AT33" i="44"/>
  <c r="AS33" i="44"/>
  <c r="AQ33" i="44"/>
  <c r="AT32" i="44"/>
  <c r="AS32" i="44"/>
  <c r="AQ32" i="44"/>
  <c r="AT31" i="44"/>
  <c r="AS31" i="44"/>
  <c r="AQ31" i="44"/>
  <c r="AT30" i="44"/>
  <c r="AS30" i="44"/>
  <c r="AQ30" i="44"/>
  <c r="AT29" i="44"/>
  <c r="AS29" i="44"/>
  <c r="AU29" i="44" s="1"/>
  <c r="AQ29" i="44"/>
  <c r="AT28" i="44"/>
  <c r="AS28" i="44"/>
  <c r="AQ28" i="44"/>
  <c r="AT27" i="44"/>
  <c r="AS27" i="44"/>
  <c r="AQ27" i="44"/>
  <c r="AT25" i="44"/>
  <c r="AS25" i="44"/>
  <c r="AQ25" i="44"/>
  <c r="AT24" i="44"/>
  <c r="AS24" i="44"/>
  <c r="AQ24" i="44"/>
  <c r="AT23" i="44"/>
  <c r="AS23" i="44"/>
  <c r="AQ23" i="44"/>
  <c r="AT22" i="44"/>
  <c r="AS22" i="44"/>
  <c r="AQ22" i="44"/>
  <c r="AT21" i="44"/>
  <c r="AS21" i="44"/>
  <c r="AQ21" i="44"/>
  <c r="AT20" i="44"/>
  <c r="AS20" i="44"/>
  <c r="AQ20" i="44"/>
  <c r="AT19" i="44"/>
  <c r="AS19" i="44"/>
  <c r="AQ19" i="44"/>
  <c r="AT18" i="44"/>
  <c r="AS18" i="44"/>
  <c r="AQ18" i="44"/>
  <c r="AT17" i="44"/>
  <c r="AS17" i="44"/>
  <c r="AQ17" i="44"/>
  <c r="AT16" i="44"/>
  <c r="AS16" i="44"/>
  <c r="AQ16" i="44"/>
  <c r="AH69" i="44"/>
  <c r="AG69" i="44"/>
  <c r="AE69" i="44"/>
  <c r="AH68" i="44"/>
  <c r="AG68" i="44"/>
  <c r="AE68" i="44"/>
  <c r="AH67" i="44"/>
  <c r="AG67" i="44"/>
  <c r="AE67" i="44"/>
  <c r="AH66" i="44"/>
  <c r="AG66" i="44"/>
  <c r="AE66" i="44"/>
  <c r="AH65" i="44"/>
  <c r="AG65" i="44"/>
  <c r="AE65" i="44"/>
  <c r="AH64" i="44"/>
  <c r="AG64" i="44"/>
  <c r="AE64" i="44"/>
  <c r="AH63" i="44"/>
  <c r="AG63" i="44"/>
  <c r="AE63" i="44"/>
  <c r="AH62" i="44"/>
  <c r="AG62" i="44"/>
  <c r="AE62" i="44"/>
  <c r="AH61" i="44"/>
  <c r="AG61" i="44"/>
  <c r="AE61" i="44"/>
  <c r="AH60" i="44"/>
  <c r="AG60" i="44"/>
  <c r="AE60" i="44"/>
  <c r="AH58" i="44"/>
  <c r="AG58" i="44"/>
  <c r="AE58" i="44"/>
  <c r="AH57" i="44"/>
  <c r="AG57" i="44"/>
  <c r="AE57" i="44"/>
  <c r="AH56" i="44"/>
  <c r="AG56" i="44"/>
  <c r="AE56" i="44"/>
  <c r="AH55" i="44"/>
  <c r="AG55" i="44"/>
  <c r="AE55" i="44"/>
  <c r="AH54" i="44"/>
  <c r="AG54" i="44"/>
  <c r="AE54" i="44"/>
  <c r="AH53" i="44"/>
  <c r="AG53" i="44"/>
  <c r="AE53" i="44"/>
  <c r="AH52" i="44"/>
  <c r="AG52" i="44"/>
  <c r="AE52" i="44"/>
  <c r="AH51" i="44"/>
  <c r="AG51" i="44"/>
  <c r="AE51" i="44"/>
  <c r="AH50" i="44"/>
  <c r="AG50" i="44"/>
  <c r="AE50" i="44"/>
  <c r="AH49" i="44"/>
  <c r="AG49" i="44"/>
  <c r="AE49" i="44"/>
  <c r="AH47" i="44"/>
  <c r="AG47" i="44"/>
  <c r="AE47" i="44"/>
  <c r="AH46" i="44"/>
  <c r="AG46" i="44"/>
  <c r="AE46" i="44"/>
  <c r="AH45" i="44"/>
  <c r="AG45" i="44"/>
  <c r="AE45" i="44"/>
  <c r="AH44" i="44"/>
  <c r="AG44" i="44"/>
  <c r="AE44" i="44"/>
  <c r="AH43" i="44"/>
  <c r="AG43" i="44"/>
  <c r="AE43" i="44"/>
  <c r="AH42" i="44"/>
  <c r="AG42" i="44"/>
  <c r="AE42" i="44"/>
  <c r="AH41" i="44"/>
  <c r="AG41" i="44"/>
  <c r="AE41" i="44"/>
  <c r="AH40" i="44"/>
  <c r="AG40" i="44"/>
  <c r="AE40" i="44"/>
  <c r="AH39" i="44"/>
  <c r="AG39" i="44"/>
  <c r="AE39" i="44"/>
  <c r="AH38" i="44"/>
  <c r="AG38" i="44"/>
  <c r="AE38" i="44"/>
  <c r="AH36" i="44"/>
  <c r="AG36" i="44"/>
  <c r="AE36" i="44"/>
  <c r="AH35" i="44"/>
  <c r="AG35" i="44"/>
  <c r="AE35" i="44"/>
  <c r="AH34" i="44"/>
  <c r="AG34" i="44"/>
  <c r="AE34" i="44"/>
  <c r="AH33" i="44"/>
  <c r="AG33" i="44"/>
  <c r="AE33" i="44"/>
  <c r="AH32" i="44"/>
  <c r="AG32" i="44"/>
  <c r="AE32" i="44"/>
  <c r="AH31" i="44"/>
  <c r="AG31" i="44"/>
  <c r="AE31" i="44"/>
  <c r="AH30" i="44"/>
  <c r="AG30" i="44"/>
  <c r="AE30" i="44"/>
  <c r="AH29" i="44"/>
  <c r="AG29" i="44"/>
  <c r="AE29" i="44"/>
  <c r="AH28" i="44"/>
  <c r="AG28" i="44"/>
  <c r="AE28" i="44"/>
  <c r="AI28" i="44" s="1"/>
  <c r="AH27" i="44"/>
  <c r="AG27" i="44"/>
  <c r="AE27" i="44"/>
  <c r="AH25" i="44"/>
  <c r="AG25" i="44"/>
  <c r="AE25" i="44"/>
  <c r="AH24" i="44"/>
  <c r="AG24" i="44"/>
  <c r="AE24" i="44"/>
  <c r="AH23" i="44"/>
  <c r="AG23" i="44"/>
  <c r="AE23" i="44"/>
  <c r="AH22" i="44"/>
  <c r="AG22" i="44"/>
  <c r="AE22" i="44"/>
  <c r="AI22" i="44" s="1"/>
  <c r="AH21" i="44"/>
  <c r="AG21" i="44"/>
  <c r="AE21" i="44"/>
  <c r="AH20" i="44"/>
  <c r="AG20" i="44"/>
  <c r="AE20" i="44"/>
  <c r="AH19" i="44"/>
  <c r="AG19" i="44"/>
  <c r="AE19" i="44"/>
  <c r="AI19" i="44" s="1"/>
  <c r="AH18" i="44"/>
  <c r="AG18" i="44"/>
  <c r="AE18" i="44"/>
  <c r="AH17" i="44"/>
  <c r="AG17" i="44"/>
  <c r="AE17" i="44"/>
  <c r="AH16" i="44"/>
  <c r="AG16" i="44"/>
  <c r="AE16" i="44"/>
  <c r="V69" i="44"/>
  <c r="U69" i="44"/>
  <c r="S69" i="44"/>
  <c r="V68" i="44"/>
  <c r="U68" i="44"/>
  <c r="S68" i="44"/>
  <c r="W68" i="44" s="1"/>
  <c r="V67" i="44"/>
  <c r="U67" i="44"/>
  <c r="S67" i="44"/>
  <c r="V66" i="44"/>
  <c r="U66" i="44"/>
  <c r="S66" i="44"/>
  <c r="V65" i="44"/>
  <c r="U65" i="44"/>
  <c r="S65" i="44"/>
  <c r="V64" i="44"/>
  <c r="U64" i="44"/>
  <c r="S64" i="44"/>
  <c r="V63" i="44"/>
  <c r="U63" i="44"/>
  <c r="S63" i="44"/>
  <c r="V62" i="44"/>
  <c r="U62" i="44"/>
  <c r="S62" i="44"/>
  <c r="V61" i="44"/>
  <c r="U61" i="44"/>
  <c r="S61" i="44"/>
  <c r="V60" i="44"/>
  <c r="U60" i="44"/>
  <c r="S60" i="44"/>
  <c r="V58" i="44"/>
  <c r="U58" i="44"/>
  <c r="S58" i="44"/>
  <c r="V57" i="44"/>
  <c r="U57" i="44"/>
  <c r="S57" i="44"/>
  <c r="V56" i="44"/>
  <c r="U56" i="44"/>
  <c r="S56" i="44"/>
  <c r="V55" i="44"/>
  <c r="U55" i="44"/>
  <c r="S55" i="44"/>
  <c r="V54" i="44"/>
  <c r="U54" i="44"/>
  <c r="S54" i="44"/>
  <c r="V53" i="44"/>
  <c r="U53" i="44"/>
  <c r="S53" i="44"/>
  <c r="V52" i="44"/>
  <c r="U52" i="44"/>
  <c r="S52" i="44"/>
  <c r="V51" i="44"/>
  <c r="U51" i="44"/>
  <c r="S51" i="44"/>
  <c r="V50" i="44"/>
  <c r="U50" i="44"/>
  <c r="S50" i="44"/>
  <c r="V49" i="44"/>
  <c r="U49" i="44"/>
  <c r="S49" i="44"/>
  <c r="V47" i="44"/>
  <c r="U47" i="44"/>
  <c r="S47" i="44"/>
  <c r="V46" i="44"/>
  <c r="U46" i="44"/>
  <c r="S46" i="44"/>
  <c r="V45" i="44"/>
  <c r="U45" i="44"/>
  <c r="S45" i="44"/>
  <c r="V44" i="44"/>
  <c r="U44" i="44"/>
  <c r="S44" i="44"/>
  <c r="V43" i="44"/>
  <c r="U43" i="44"/>
  <c r="S43" i="44"/>
  <c r="V42" i="44"/>
  <c r="U42" i="44"/>
  <c r="S42" i="44"/>
  <c r="V41" i="44"/>
  <c r="U41" i="44"/>
  <c r="S41" i="44"/>
  <c r="V40" i="44"/>
  <c r="U40" i="44"/>
  <c r="S40" i="44"/>
  <c r="V39" i="44"/>
  <c r="U39" i="44"/>
  <c r="S39" i="44"/>
  <c r="V38" i="44"/>
  <c r="U38" i="44"/>
  <c r="S38" i="44"/>
  <c r="V36" i="44"/>
  <c r="U36" i="44"/>
  <c r="S36" i="44"/>
  <c r="V35" i="44"/>
  <c r="U35" i="44"/>
  <c r="S35" i="44"/>
  <c r="V34" i="44"/>
  <c r="U34" i="44"/>
  <c r="S34" i="44"/>
  <c r="V33" i="44"/>
  <c r="U33" i="44"/>
  <c r="S33" i="44"/>
  <c r="V32" i="44"/>
  <c r="U32" i="44"/>
  <c r="S32" i="44"/>
  <c r="V31" i="44"/>
  <c r="U31" i="44"/>
  <c r="S31" i="44"/>
  <c r="V30" i="44"/>
  <c r="U30" i="44"/>
  <c r="S30" i="44"/>
  <c r="V29" i="44"/>
  <c r="U29" i="44"/>
  <c r="S29" i="44"/>
  <c r="V28" i="44"/>
  <c r="U28" i="44"/>
  <c r="S28" i="44"/>
  <c r="V27" i="44"/>
  <c r="U27" i="44"/>
  <c r="S27" i="44"/>
  <c r="V25" i="44"/>
  <c r="U25" i="44"/>
  <c r="S25" i="44"/>
  <c r="V24" i="44"/>
  <c r="U24" i="44"/>
  <c r="S24" i="44"/>
  <c r="V23" i="44"/>
  <c r="U23" i="44"/>
  <c r="S23" i="44"/>
  <c r="V22" i="44"/>
  <c r="U22" i="44"/>
  <c r="S22" i="44"/>
  <c r="V21" i="44"/>
  <c r="U21" i="44"/>
  <c r="S21" i="44"/>
  <c r="V20" i="44"/>
  <c r="U20" i="44"/>
  <c r="S20" i="44"/>
  <c r="V19" i="44"/>
  <c r="U19" i="44"/>
  <c r="S19" i="44"/>
  <c r="V18" i="44"/>
  <c r="U18" i="44"/>
  <c r="S18" i="44"/>
  <c r="V17" i="44"/>
  <c r="U17" i="44"/>
  <c r="S17" i="44"/>
  <c r="V16" i="44"/>
  <c r="U16" i="44"/>
  <c r="S16" i="44"/>
  <c r="J69" i="44"/>
  <c r="I69" i="44"/>
  <c r="G69" i="44"/>
  <c r="J68" i="44"/>
  <c r="I68" i="44"/>
  <c r="G68" i="44"/>
  <c r="J67" i="44"/>
  <c r="I67" i="44"/>
  <c r="G67" i="44"/>
  <c r="J66" i="44"/>
  <c r="I66" i="44"/>
  <c r="G66" i="44"/>
  <c r="J65" i="44"/>
  <c r="I65" i="44"/>
  <c r="G65" i="44"/>
  <c r="J64" i="44"/>
  <c r="I64" i="44"/>
  <c r="G64" i="44"/>
  <c r="J63" i="44"/>
  <c r="I63" i="44"/>
  <c r="G63" i="44"/>
  <c r="J62" i="44"/>
  <c r="I62" i="44"/>
  <c r="G62" i="44"/>
  <c r="J61" i="44"/>
  <c r="I61" i="44"/>
  <c r="G61" i="44"/>
  <c r="K61" i="44" s="1"/>
  <c r="J60" i="44"/>
  <c r="I60" i="44"/>
  <c r="G60" i="44"/>
  <c r="J58" i="44"/>
  <c r="I58" i="44"/>
  <c r="G58" i="44"/>
  <c r="J57" i="44"/>
  <c r="I57" i="44"/>
  <c r="G57" i="44"/>
  <c r="J56" i="44"/>
  <c r="I56" i="44"/>
  <c r="G56" i="44"/>
  <c r="J55" i="44"/>
  <c r="I55" i="44"/>
  <c r="G55" i="44"/>
  <c r="J54" i="44"/>
  <c r="I54" i="44"/>
  <c r="G54" i="44"/>
  <c r="J53" i="44"/>
  <c r="I53" i="44"/>
  <c r="K53" i="44" s="1"/>
  <c r="G53" i="44"/>
  <c r="J52" i="44"/>
  <c r="I52" i="44"/>
  <c r="G52" i="44"/>
  <c r="J51" i="44"/>
  <c r="I51" i="44"/>
  <c r="G51" i="44"/>
  <c r="J50" i="44"/>
  <c r="I50" i="44"/>
  <c r="G50" i="44"/>
  <c r="J49" i="44"/>
  <c r="I49" i="44"/>
  <c r="G49" i="44"/>
  <c r="J47" i="44"/>
  <c r="I47" i="44"/>
  <c r="G47" i="44"/>
  <c r="J46" i="44"/>
  <c r="I46" i="44"/>
  <c r="G46" i="44"/>
  <c r="J45" i="44"/>
  <c r="I45" i="44"/>
  <c r="G45" i="44"/>
  <c r="J44" i="44"/>
  <c r="I44" i="44"/>
  <c r="G44" i="44"/>
  <c r="J43" i="44"/>
  <c r="I43" i="44"/>
  <c r="G43" i="44"/>
  <c r="J42" i="44"/>
  <c r="I42" i="44"/>
  <c r="G42" i="44"/>
  <c r="J41" i="44"/>
  <c r="I41" i="44"/>
  <c r="G41" i="44"/>
  <c r="J40" i="44"/>
  <c r="I40" i="44"/>
  <c r="G40" i="44"/>
  <c r="J39" i="44"/>
  <c r="I39" i="44"/>
  <c r="G39" i="44"/>
  <c r="J38" i="44"/>
  <c r="I38" i="44"/>
  <c r="G38" i="44"/>
  <c r="G35" i="44"/>
  <c r="I35" i="44"/>
  <c r="J35" i="44"/>
  <c r="G36" i="44"/>
  <c r="K36" i="44" s="1"/>
  <c r="I36" i="44"/>
  <c r="J36" i="44"/>
  <c r="J34" i="44"/>
  <c r="I34" i="44"/>
  <c r="G34" i="44"/>
  <c r="J33" i="44"/>
  <c r="I33" i="44"/>
  <c r="G33" i="44"/>
  <c r="J32" i="44"/>
  <c r="I32" i="44"/>
  <c r="G32" i="44"/>
  <c r="K32" i="44" s="1"/>
  <c r="J31" i="44"/>
  <c r="I31" i="44"/>
  <c r="G31" i="44"/>
  <c r="J30" i="44"/>
  <c r="I30" i="44"/>
  <c r="G30" i="44"/>
  <c r="J29" i="44"/>
  <c r="I29" i="44"/>
  <c r="G29" i="44"/>
  <c r="J28" i="44"/>
  <c r="I28" i="44"/>
  <c r="G28" i="44"/>
  <c r="J27" i="44"/>
  <c r="I27" i="44"/>
  <c r="G27" i="44"/>
  <c r="W61" i="44" l="1"/>
  <c r="W65" i="44"/>
  <c r="K31" i="44"/>
  <c r="K60" i="44"/>
  <c r="AI20" i="44"/>
  <c r="AI23" i="44"/>
  <c r="AU47" i="44"/>
  <c r="K35" i="44"/>
  <c r="W29" i="44"/>
  <c r="AI21" i="44"/>
  <c r="AI24" i="44"/>
  <c r="AU57" i="44"/>
  <c r="U59" i="44"/>
  <c r="K57" i="44"/>
  <c r="AI18" i="44"/>
  <c r="AE37" i="44"/>
  <c r="AU60" i="44"/>
  <c r="W32" i="44"/>
  <c r="K58" i="44"/>
  <c r="W35" i="44"/>
  <c r="AG26" i="44"/>
  <c r="AU52" i="44"/>
  <c r="K30" i="44"/>
  <c r="AU55" i="44"/>
  <c r="AE26" i="44"/>
  <c r="K39" i="44"/>
  <c r="K56" i="44"/>
  <c r="K65" i="44"/>
  <c r="AI17" i="44"/>
  <c r="AU41" i="44"/>
  <c r="AU58" i="44"/>
  <c r="K29" i="44"/>
  <c r="K33" i="44"/>
  <c r="K38" i="44"/>
  <c r="K67" i="44"/>
  <c r="K69" i="44"/>
  <c r="W21" i="44"/>
  <c r="W23" i="44"/>
  <c r="W25" i="44"/>
  <c r="W28" i="44"/>
  <c r="AE48" i="44"/>
  <c r="AI57" i="44"/>
  <c r="AU18" i="44"/>
  <c r="AU20" i="44"/>
  <c r="AU24" i="44"/>
  <c r="K42" i="44"/>
  <c r="K44" i="44"/>
  <c r="K46" i="44"/>
  <c r="K49" i="44"/>
  <c r="K55" i="44"/>
  <c r="W41" i="44"/>
  <c r="W45" i="44"/>
  <c r="W47" i="44"/>
  <c r="W52" i="44"/>
  <c r="AQ48" i="44"/>
  <c r="AU40" i="44"/>
  <c r="AU44" i="44"/>
  <c r="AU46" i="44"/>
  <c r="AU49" i="44"/>
  <c r="AU51" i="44"/>
  <c r="AU53" i="44"/>
  <c r="K34" i="44"/>
  <c r="K64" i="44"/>
  <c r="K66" i="44"/>
  <c r="K68" i="44"/>
  <c r="W18" i="44"/>
  <c r="W22" i="44"/>
  <c r="W24" i="44"/>
  <c r="AI54" i="44"/>
  <c r="AI61" i="44"/>
  <c r="AI63" i="44"/>
  <c r="AI65" i="44"/>
  <c r="AI67" i="44"/>
  <c r="AI69" i="44"/>
  <c r="AU17" i="44"/>
  <c r="AU21" i="44"/>
  <c r="AU23" i="44"/>
  <c r="AU28" i="44"/>
  <c r="K43" i="44"/>
  <c r="K45" i="44"/>
  <c r="K47" i="44"/>
  <c r="K50" i="44"/>
  <c r="K54" i="44"/>
  <c r="W38" i="44"/>
  <c r="W42" i="44"/>
  <c r="W44" i="44"/>
  <c r="W49" i="44"/>
  <c r="W53" i="44"/>
  <c r="W57" i="44"/>
  <c r="W60" i="44"/>
  <c r="K27" i="44"/>
  <c r="K41" i="44"/>
  <c r="K51" i="44"/>
  <c r="K63" i="44"/>
  <c r="W33" i="44"/>
  <c r="AI32" i="44"/>
  <c r="AI34" i="44"/>
  <c r="AI36" i="44"/>
  <c r="AU31" i="44"/>
  <c r="AU33" i="44"/>
  <c r="W40" i="44"/>
  <c r="W46" i="44"/>
  <c r="AU35" i="44"/>
  <c r="K28" i="44"/>
  <c r="K40" i="44"/>
  <c r="K52" i="44"/>
  <c r="K62" i="44"/>
  <c r="W34" i="44"/>
  <c r="W64" i="44"/>
  <c r="AI29" i="44"/>
  <c r="AI31" i="44"/>
  <c r="AI33" i="44"/>
  <c r="AI35" i="44"/>
  <c r="AI40" i="44"/>
  <c r="AI42" i="44"/>
  <c r="AI44" i="44"/>
  <c r="AI46" i="44"/>
  <c r="AI51" i="44"/>
  <c r="AI53" i="44"/>
  <c r="AU32" i="44"/>
  <c r="S59" i="44"/>
  <c r="AQ37" i="44"/>
  <c r="AU62" i="44"/>
  <c r="AU64" i="44"/>
  <c r="AU66" i="44"/>
  <c r="AU68" i="44"/>
  <c r="W58" i="44"/>
  <c r="AI55" i="44"/>
  <c r="AU19" i="44"/>
  <c r="AS37" i="44"/>
  <c r="AU42" i="44"/>
  <c r="AQ59" i="44"/>
  <c r="AU61" i="44"/>
  <c r="AU63" i="44"/>
  <c r="AU65" i="44"/>
  <c r="AU67" i="44"/>
  <c r="AU69" i="44"/>
  <c r="AS59" i="44"/>
  <c r="AQ26" i="44"/>
  <c r="AU25" i="44"/>
  <c r="AU36" i="44"/>
  <c r="AU39" i="44"/>
  <c r="AS26" i="44"/>
  <c r="AS48" i="44"/>
  <c r="AU22" i="44"/>
  <c r="AU30" i="44"/>
  <c r="AU45" i="44"/>
  <c r="AU56" i="44"/>
  <c r="AG37" i="44"/>
  <c r="AI49" i="44"/>
  <c r="AI58" i="44"/>
  <c r="AI25" i="44"/>
  <c r="AI39" i="44"/>
  <c r="AI41" i="44"/>
  <c r="AI43" i="44"/>
  <c r="AI45" i="44"/>
  <c r="AI47" i="44"/>
  <c r="AE59" i="44"/>
  <c r="AI60" i="44"/>
  <c r="AI62" i="44"/>
  <c r="AI64" i="44"/>
  <c r="AI66" i="44"/>
  <c r="AI68" i="44"/>
  <c r="AG59" i="44"/>
  <c r="AG48" i="44"/>
  <c r="AI30" i="44"/>
  <c r="AI52" i="44"/>
  <c r="AI56" i="44"/>
  <c r="W17" i="44"/>
  <c r="S37" i="44"/>
  <c r="W36" i="44"/>
  <c r="W54" i="44"/>
  <c r="W56" i="44"/>
  <c r="W66" i="44"/>
  <c r="U26" i="44"/>
  <c r="W19" i="44"/>
  <c r="W31" i="44"/>
  <c r="S48" i="44"/>
  <c r="W63" i="44"/>
  <c r="U48" i="44"/>
  <c r="W51" i="44"/>
  <c r="W67" i="44"/>
  <c r="W69" i="44"/>
  <c r="W43" i="44"/>
  <c r="S26" i="44"/>
  <c r="W20" i="44"/>
  <c r="U37" i="44"/>
  <c r="W30" i="44"/>
  <c r="W55" i="44"/>
  <c r="W62" i="44"/>
  <c r="AU16" i="44"/>
  <c r="AU27" i="44"/>
  <c r="AU50" i="44"/>
  <c r="AU38" i="44"/>
  <c r="AI16" i="44"/>
  <c r="AI27" i="44"/>
  <c r="AI50" i="44"/>
  <c r="AI38" i="44"/>
  <c r="W16" i="44"/>
  <c r="W39" i="44"/>
  <c r="W27" i="44"/>
  <c r="W50" i="44"/>
  <c r="AI26" i="44" l="1"/>
  <c r="W59" i="44"/>
  <c r="AU59" i="44"/>
  <c r="AU37" i="44"/>
  <c r="AU26" i="44"/>
  <c r="AU48" i="44"/>
  <c r="AI48" i="44"/>
  <c r="AI59" i="44"/>
  <c r="AI37" i="44"/>
  <c r="W37" i="44"/>
  <c r="W48" i="44"/>
  <c r="W26" i="44"/>
  <c r="I37" i="44" l="1"/>
  <c r="G48" i="44"/>
  <c r="I48" i="44"/>
  <c r="K59" i="44"/>
  <c r="G59" i="44"/>
  <c r="J25" i="44"/>
  <c r="I25" i="44"/>
  <c r="G25" i="44"/>
  <c r="K25" i="44" s="1"/>
  <c r="J24" i="44"/>
  <c r="I24" i="44"/>
  <c r="G24" i="44"/>
  <c r="J23" i="44"/>
  <c r="I23" i="44"/>
  <c r="G23" i="44"/>
  <c r="J22" i="44"/>
  <c r="I22" i="44"/>
  <c r="G22" i="44"/>
  <c r="J21" i="44"/>
  <c r="I21" i="44"/>
  <c r="G21" i="44"/>
  <c r="J20" i="44"/>
  <c r="I20" i="44"/>
  <c r="G20" i="44"/>
  <c r="J19" i="44"/>
  <c r="I19" i="44"/>
  <c r="G19" i="44"/>
  <c r="J18" i="44"/>
  <c r="I18" i="44"/>
  <c r="G18" i="44"/>
  <c r="J17" i="44"/>
  <c r="I17" i="44"/>
  <c r="G17" i="44"/>
  <c r="I16" i="44"/>
  <c r="K19" i="44" l="1"/>
  <c r="AE70" i="44"/>
  <c r="AE71" i="44" s="1"/>
  <c r="AG70" i="44"/>
  <c r="S70" i="44"/>
  <c r="G70" i="44"/>
  <c r="I70" i="44"/>
  <c r="G26" i="44"/>
  <c r="AQ70" i="44"/>
  <c r="AQ71" i="44" s="1"/>
  <c r="AS70" i="44"/>
  <c r="U70" i="44"/>
  <c r="AI70" i="44"/>
  <c r="K37" i="44"/>
  <c r="K48" i="44"/>
  <c r="G37" i="44"/>
  <c r="I59" i="44"/>
  <c r="K22" i="44"/>
  <c r="K21" i="44"/>
  <c r="K18" i="44"/>
  <c r="K20" i="44"/>
  <c r="K24" i="44"/>
  <c r="I26" i="44"/>
  <c r="K23" i="44"/>
  <c r="K17" i="44"/>
  <c r="AU70" i="44" l="1"/>
  <c r="AU71" i="44" s="1"/>
  <c r="U71" i="44"/>
  <c r="I45" i="85" s="1"/>
  <c r="S71" i="44"/>
  <c r="W70" i="44"/>
  <c r="W71" i="44" s="1"/>
  <c r="K70" i="44"/>
  <c r="I71" i="44"/>
  <c r="G71" i="44"/>
  <c r="AG71" i="44"/>
  <c r="N45" i="85" s="1"/>
  <c r="AI71" i="44"/>
  <c r="E35" i="96" s="1"/>
  <c r="AS71" i="44"/>
  <c r="S45" i="85" s="1"/>
  <c r="Q52" i="95" s="1"/>
  <c r="Q53" i="95" s="1"/>
  <c r="K26" i="44"/>
  <c r="K308" i="18"/>
  <c r="M308" i="18"/>
  <c r="K309" i="18"/>
  <c r="M309" i="18"/>
  <c r="K310" i="18"/>
  <c r="M310" i="18"/>
  <c r="K311" i="18"/>
  <c r="M311" i="18"/>
  <c r="K312" i="18"/>
  <c r="M312" i="18"/>
  <c r="K313" i="18"/>
  <c r="M313" i="18"/>
  <c r="N46" i="85" l="1"/>
  <c r="Q52" i="94" s="1"/>
  <c r="Q53" i="94" s="1"/>
  <c r="D35" i="96" s="1"/>
  <c r="E39" i="96"/>
  <c r="D42" i="96"/>
  <c r="D45" i="85"/>
  <c r="Q52" i="55" s="1"/>
  <c r="Q52" i="93"/>
  <c r="N312" i="18"/>
  <c r="N313" i="18"/>
  <c r="N310" i="18"/>
  <c r="N309" i="18"/>
  <c r="N311" i="18"/>
  <c r="N308" i="18"/>
  <c r="K71" i="44"/>
  <c r="E20" i="96" s="1"/>
  <c r="E21" i="96" s="1"/>
  <c r="E25" i="96" s="1"/>
  <c r="E10" i="96" l="1"/>
  <c r="E11" i="96" s="1"/>
  <c r="E14" i="96" s="1"/>
  <c r="F35" i="96"/>
  <c r="D39" i="96"/>
  <c r="C35" i="96"/>
  <c r="C39" i="96" s="1"/>
  <c r="F42" i="96"/>
  <c r="C42" i="96"/>
  <c r="C46" i="96" s="1"/>
  <c r="D46" i="96"/>
  <c r="M307" i="18"/>
  <c r="K307" i="18"/>
  <c r="M306" i="18"/>
  <c r="K306" i="18"/>
  <c r="M305" i="18"/>
  <c r="K305" i="18"/>
  <c r="M304" i="18"/>
  <c r="K304" i="18"/>
  <c r="M303" i="18"/>
  <c r="K303" i="18"/>
  <c r="M302" i="18"/>
  <c r="K302" i="18"/>
  <c r="M301" i="18"/>
  <c r="K301" i="18"/>
  <c r="M300" i="18"/>
  <c r="K300" i="18"/>
  <c r="M299" i="18"/>
  <c r="K299" i="18"/>
  <c r="M298" i="18"/>
  <c r="K298" i="18"/>
  <c r="M297" i="18"/>
  <c r="K297" i="18"/>
  <c r="M296" i="18"/>
  <c r="K296" i="18"/>
  <c r="M295" i="18"/>
  <c r="K295" i="18"/>
  <c r="M294" i="18"/>
  <c r="K294" i="18"/>
  <c r="M293" i="18"/>
  <c r="K293" i="18"/>
  <c r="M292" i="18"/>
  <c r="K292" i="18"/>
  <c r="M291" i="18"/>
  <c r="K291" i="18"/>
  <c r="M290" i="18"/>
  <c r="K290" i="18"/>
  <c r="M289" i="18"/>
  <c r="K289" i="18"/>
  <c r="M288" i="18"/>
  <c r="K288" i="18"/>
  <c r="M287" i="18"/>
  <c r="K287" i="18"/>
  <c r="M286" i="18"/>
  <c r="K286" i="18"/>
  <c r="M285" i="18"/>
  <c r="K285" i="18"/>
  <c r="M284" i="18"/>
  <c r="K284" i="18"/>
  <c r="M283" i="18"/>
  <c r="K283" i="18"/>
  <c r="M282" i="18"/>
  <c r="K282" i="18"/>
  <c r="M281" i="18"/>
  <c r="K281" i="18"/>
  <c r="M280" i="18"/>
  <c r="K280" i="18"/>
  <c r="M279" i="18"/>
  <c r="K279" i="18"/>
  <c r="M278" i="18"/>
  <c r="K278" i="18"/>
  <c r="M277" i="18"/>
  <c r="K277" i="18"/>
  <c r="M276" i="18"/>
  <c r="K276" i="18"/>
  <c r="M275" i="18"/>
  <c r="K275" i="18"/>
  <c r="M274" i="18"/>
  <c r="K274" i="18"/>
  <c r="M273" i="18"/>
  <c r="K273" i="18"/>
  <c r="M272" i="18"/>
  <c r="K272" i="18"/>
  <c r="M271" i="18"/>
  <c r="K271" i="18"/>
  <c r="M270" i="18"/>
  <c r="K270" i="18"/>
  <c r="M269" i="18"/>
  <c r="K269" i="18"/>
  <c r="M268" i="18"/>
  <c r="K268" i="18"/>
  <c r="M267" i="18"/>
  <c r="K267" i="18"/>
  <c r="M266" i="18"/>
  <c r="K266" i="18"/>
  <c r="M265" i="18"/>
  <c r="K265" i="18"/>
  <c r="M264" i="18"/>
  <c r="K264" i="18"/>
  <c r="M263" i="18"/>
  <c r="K263" i="18"/>
  <c r="M262" i="18"/>
  <c r="K262" i="18"/>
  <c r="M261" i="18"/>
  <c r="K261" i="18"/>
  <c r="M260" i="18"/>
  <c r="K260" i="18"/>
  <c r="M259" i="18"/>
  <c r="K259" i="18"/>
  <c r="M258" i="18"/>
  <c r="K258" i="18"/>
  <c r="M257" i="18"/>
  <c r="K257" i="18"/>
  <c r="M256" i="18"/>
  <c r="K256" i="18"/>
  <c r="M255" i="18"/>
  <c r="K255" i="18"/>
  <c r="M254" i="18"/>
  <c r="K254" i="18"/>
  <c r="M253" i="18"/>
  <c r="K253" i="18"/>
  <c r="M252" i="18"/>
  <c r="K252" i="18"/>
  <c r="M251" i="18"/>
  <c r="K251" i="18"/>
  <c r="M250" i="18"/>
  <c r="K250" i="18"/>
  <c r="M249" i="18"/>
  <c r="K249" i="18"/>
  <c r="M248" i="18"/>
  <c r="K248" i="18"/>
  <c r="M247" i="18"/>
  <c r="K247" i="18"/>
  <c r="M246" i="18"/>
  <c r="K246" i="18"/>
  <c r="M245" i="18"/>
  <c r="K245" i="18"/>
  <c r="M244" i="18"/>
  <c r="K244" i="18"/>
  <c r="M243" i="18"/>
  <c r="K243" i="18"/>
  <c r="M242" i="18"/>
  <c r="K242" i="18"/>
  <c r="M241" i="18"/>
  <c r="K241" i="18"/>
  <c r="M240" i="18"/>
  <c r="K240" i="18"/>
  <c r="M239" i="18"/>
  <c r="K239" i="18"/>
  <c r="M238" i="18"/>
  <c r="K238" i="18"/>
  <c r="M237" i="18"/>
  <c r="K237" i="18"/>
  <c r="M236" i="18"/>
  <c r="K236" i="18"/>
  <c r="M235" i="18"/>
  <c r="K235" i="18"/>
  <c r="M234" i="18"/>
  <c r="K234" i="18"/>
  <c r="M233" i="18"/>
  <c r="K233" i="18"/>
  <c r="M232" i="18"/>
  <c r="K232" i="18"/>
  <c r="M231" i="18"/>
  <c r="K231" i="18"/>
  <c r="M230" i="18"/>
  <c r="K230" i="18"/>
  <c r="M229" i="18"/>
  <c r="K229" i="18"/>
  <c r="M228" i="18"/>
  <c r="K228" i="18"/>
  <c r="M227" i="18"/>
  <c r="K227" i="18"/>
  <c r="M226" i="18"/>
  <c r="K226" i="18"/>
  <c r="M225" i="18"/>
  <c r="K225" i="18"/>
  <c r="M224" i="18"/>
  <c r="K224" i="18"/>
  <c r="M223" i="18"/>
  <c r="K223" i="18"/>
  <c r="M222" i="18"/>
  <c r="K222" i="18"/>
  <c r="M221" i="18"/>
  <c r="K221" i="18"/>
  <c r="M220" i="18"/>
  <c r="K220" i="18"/>
  <c r="M219" i="18"/>
  <c r="K219" i="18"/>
  <c r="M218" i="18"/>
  <c r="K218" i="18"/>
  <c r="M217" i="18"/>
  <c r="K217" i="18"/>
  <c r="M216" i="18"/>
  <c r="K216" i="18"/>
  <c r="M215" i="18"/>
  <c r="K215" i="18"/>
  <c r="M214" i="18"/>
  <c r="K214" i="18"/>
  <c r="M213" i="18"/>
  <c r="K213" i="18"/>
  <c r="M212" i="18"/>
  <c r="K212" i="18"/>
  <c r="M211" i="18"/>
  <c r="K211" i="18"/>
  <c r="M210" i="18"/>
  <c r="K210" i="18"/>
  <c r="M209" i="18"/>
  <c r="K209" i="18"/>
  <c r="M208" i="18"/>
  <c r="K208" i="18"/>
  <c r="M207" i="18"/>
  <c r="K207" i="18"/>
  <c r="M206" i="18"/>
  <c r="K206" i="18"/>
  <c r="M205" i="18"/>
  <c r="K205" i="18"/>
  <c r="M204" i="18"/>
  <c r="K204" i="18"/>
  <c r="M203" i="18"/>
  <c r="K203" i="18"/>
  <c r="M202" i="18"/>
  <c r="K202" i="18"/>
  <c r="M201" i="18"/>
  <c r="K201" i="18"/>
  <c r="M200" i="18"/>
  <c r="K200" i="18"/>
  <c r="M199" i="18"/>
  <c r="K199" i="18"/>
  <c r="M198" i="18"/>
  <c r="K198" i="18"/>
  <c r="M197" i="18"/>
  <c r="K197" i="18"/>
  <c r="M196" i="18"/>
  <c r="K196" i="18"/>
  <c r="M195" i="18"/>
  <c r="K195" i="18"/>
  <c r="M194" i="18"/>
  <c r="K194" i="18"/>
  <c r="M193" i="18"/>
  <c r="K193" i="18"/>
  <c r="M192" i="18"/>
  <c r="K192" i="18"/>
  <c r="M191" i="18"/>
  <c r="K191" i="18"/>
  <c r="M190" i="18"/>
  <c r="K190" i="18"/>
  <c r="M189" i="18"/>
  <c r="K189" i="18"/>
  <c r="M188" i="18"/>
  <c r="K188" i="18"/>
  <c r="M187" i="18"/>
  <c r="K187" i="18"/>
  <c r="M186" i="18"/>
  <c r="K186" i="18"/>
  <c r="M185" i="18"/>
  <c r="K185" i="18"/>
  <c r="M184" i="18"/>
  <c r="K184" i="18"/>
  <c r="M183" i="18"/>
  <c r="K183" i="18"/>
  <c r="M182" i="18"/>
  <c r="K182" i="18"/>
  <c r="M181" i="18"/>
  <c r="K181" i="18"/>
  <c r="M180" i="18"/>
  <c r="K180" i="18"/>
  <c r="M179" i="18"/>
  <c r="K179" i="18"/>
  <c r="M178" i="18"/>
  <c r="K178" i="18"/>
  <c r="M177" i="18"/>
  <c r="K177" i="18"/>
  <c r="M176" i="18"/>
  <c r="K176" i="18"/>
  <c r="M175" i="18"/>
  <c r="K175" i="18"/>
  <c r="M174" i="18"/>
  <c r="K174" i="18"/>
  <c r="M173" i="18"/>
  <c r="K173" i="18"/>
  <c r="M172" i="18"/>
  <c r="K172" i="18"/>
  <c r="M171" i="18"/>
  <c r="K171" i="18"/>
  <c r="M170" i="18"/>
  <c r="K170" i="18"/>
  <c r="M169" i="18"/>
  <c r="K169" i="18"/>
  <c r="M168" i="18"/>
  <c r="K168" i="18"/>
  <c r="M167" i="18"/>
  <c r="K167" i="18"/>
  <c r="M166" i="18"/>
  <c r="K166" i="18"/>
  <c r="M165" i="18"/>
  <c r="K165" i="18"/>
  <c r="M164" i="18"/>
  <c r="K164" i="18"/>
  <c r="M163" i="18"/>
  <c r="K163" i="18"/>
  <c r="M162" i="18"/>
  <c r="K162" i="18"/>
  <c r="M161" i="18"/>
  <c r="K161" i="18"/>
  <c r="M160" i="18"/>
  <c r="K160" i="18"/>
  <c r="M159" i="18"/>
  <c r="K159" i="18"/>
  <c r="M158" i="18"/>
  <c r="K158" i="18"/>
  <c r="M157" i="18"/>
  <c r="K157" i="18"/>
  <c r="M156" i="18"/>
  <c r="K156" i="18"/>
  <c r="M155" i="18"/>
  <c r="K155" i="18"/>
  <c r="M154" i="18"/>
  <c r="K154" i="18"/>
  <c r="M153" i="18"/>
  <c r="K153" i="18"/>
  <c r="M152" i="18"/>
  <c r="K152" i="18"/>
  <c r="M151" i="18"/>
  <c r="K151" i="18"/>
  <c r="M150" i="18"/>
  <c r="K150" i="18"/>
  <c r="M149" i="18"/>
  <c r="K149" i="18"/>
  <c r="M148" i="18"/>
  <c r="K148" i="18"/>
  <c r="M147" i="18"/>
  <c r="K147" i="18"/>
  <c r="M146" i="18"/>
  <c r="K146" i="18"/>
  <c r="M145" i="18"/>
  <c r="K145" i="18"/>
  <c r="M144" i="18"/>
  <c r="K144" i="18"/>
  <c r="M143" i="18"/>
  <c r="K143" i="18"/>
  <c r="M142" i="18"/>
  <c r="K142" i="18"/>
  <c r="M141" i="18"/>
  <c r="K141" i="18"/>
  <c r="M140" i="18"/>
  <c r="K140" i="18"/>
  <c r="M139" i="18"/>
  <c r="K139" i="18"/>
  <c r="M138" i="18"/>
  <c r="K138" i="18"/>
  <c r="M137" i="18"/>
  <c r="K137" i="18"/>
  <c r="M136" i="18"/>
  <c r="K136" i="18"/>
  <c r="M135" i="18"/>
  <c r="K135" i="18"/>
  <c r="M134" i="18"/>
  <c r="K134" i="18"/>
  <c r="M133" i="18"/>
  <c r="K133" i="18"/>
  <c r="M132" i="18"/>
  <c r="K132" i="18"/>
  <c r="M131" i="18"/>
  <c r="K131" i="18"/>
  <c r="M130" i="18"/>
  <c r="K130" i="18"/>
  <c r="M129" i="18"/>
  <c r="K129" i="18"/>
  <c r="M128" i="18"/>
  <c r="K128" i="18"/>
  <c r="M127" i="18"/>
  <c r="K127" i="18"/>
  <c r="M126" i="18"/>
  <c r="K126" i="18"/>
  <c r="M125" i="18"/>
  <c r="K125" i="18"/>
  <c r="M124" i="18"/>
  <c r="K124" i="18"/>
  <c r="M123" i="18"/>
  <c r="K123" i="18"/>
  <c r="M122" i="18"/>
  <c r="K122" i="18"/>
  <c r="M121" i="18"/>
  <c r="K121" i="18"/>
  <c r="M120" i="18"/>
  <c r="K120" i="18"/>
  <c r="M119" i="18"/>
  <c r="K119" i="18"/>
  <c r="M118" i="18"/>
  <c r="K118" i="18"/>
  <c r="M117" i="18"/>
  <c r="K117" i="18"/>
  <c r="M116" i="18"/>
  <c r="K116" i="18"/>
  <c r="M115" i="18"/>
  <c r="K115" i="18"/>
  <c r="M114" i="18"/>
  <c r="K114" i="18"/>
  <c r="M113" i="18"/>
  <c r="K113" i="18"/>
  <c r="M112" i="18"/>
  <c r="K112" i="18"/>
  <c r="M111" i="18"/>
  <c r="K111" i="18"/>
  <c r="M110" i="18"/>
  <c r="K110" i="18"/>
  <c r="M109" i="18"/>
  <c r="K109" i="18"/>
  <c r="M108" i="18"/>
  <c r="K108" i="18"/>
  <c r="M107" i="18"/>
  <c r="K107" i="18"/>
  <c r="M106" i="18"/>
  <c r="K106" i="18"/>
  <c r="M105" i="18"/>
  <c r="K105" i="18"/>
  <c r="M104" i="18"/>
  <c r="K104" i="18"/>
  <c r="M103" i="18"/>
  <c r="K103" i="18"/>
  <c r="M102" i="18"/>
  <c r="K102" i="18"/>
  <c r="M101" i="18"/>
  <c r="K101" i="18"/>
  <c r="M100" i="18"/>
  <c r="K100" i="18"/>
  <c r="M99" i="18"/>
  <c r="K99" i="18"/>
  <c r="M98" i="18"/>
  <c r="K98" i="18"/>
  <c r="M97" i="18"/>
  <c r="K97" i="18"/>
  <c r="M96" i="18"/>
  <c r="K96" i="18"/>
  <c r="M95" i="18"/>
  <c r="K95" i="18"/>
  <c r="M94" i="18"/>
  <c r="K94" i="18"/>
  <c r="M93" i="18"/>
  <c r="K93" i="18"/>
  <c r="M92" i="18"/>
  <c r="K92" i="18"/>
  <c r="M91" i="18"/>
  <c r="K91" i="18"/>
  <c r="M90" i="18"/>
  <c r="K90" i="18"/>
  <c r="M89" i="18"/>
  <c r="K89" i="18"/>
  <c r="M88" i="18"/>
  <c r="K88" i="18"/>
  <c r="M87" i="18"/>
  <c r="K87" i="18"/>
  <c r="M86" i="18"/>
  <c r="K86" i="18"/>
  <c r="M85" i="18"/>
  <c r="K85" i="18"/>
  <c r="M84" i="18"/>
  <c r="K84" i="18"/>
  <c r="M83" i="18"/>
  <c r="K83" i="18"/>
  <c r="M82" i="18"/>
  <c r="K82" i="18"/>
  <c r="M81" i="18"/>
  <c r="K81" i="18"/>
  <c r="M80" i="18"/>
  <c r="K80" i="18"/>
  <c r="M79" i="18"/>
  <c r="K79" i="18"/>
  <c r="M78" i="18"/>
  <c r="K78" i="18"/>
  <c r="M77" i="18"/>
  <c r="K77" i="18"/>
  <c r="M76" i="18"/>
  <c r="K76" i="18"/>
  <c r="M75" i="18"/>
  <c r="K75" i="18"/>
  <c r="M74" i="18"/>
  <c r="K74" i="18"/>
  <c r="M73" i="18"/>
  <c r="K73" i="18"/>
  <c r="M72" i="18"/>
  <c r="K72" i="18"/>
  <c r="M71" i="18"/>
  <c r="K71" i="18"/>
  <c r="M70" i="18"/>
  <c r="K70" i="18"/>
  <c r="M69" i="18"/>
  <c r="K69" i="18"/>
  <c r="M68" i="18"/>
  <c r="K68" i="18"/>
  <c r="M67" i="18"/>
  <c r="K67" i="18"/>
  <c r="M66" i="18"/>
  <c r="K66" i="18"/>
  <c r="M65" i="18"/>
  <c r="K65" i="18"/>
  <c r="M64" i="18"/>
  <c r="K64" i="18"/>
  <c r="M63" i="18"/>
  <c r="K63" i="18"/>
  <c r="M62" i="18"/>
  <c r="K62" i="18"/>
  <c r="M61" i="18"/>
  <c r="K61" i="18"/>
  <c r="M60" i="18"/>
  <c r="K60" i="18"/>
  <c r="M59" i="18"/>
  <c r="K59" i="18"/>
  <c r="M58" i="18"/>
  <c r="K58" i="18"/>
  <c r="M57" i="18"/>
  <c r="K57" i="18"/>
  <c r="M56" i="18"/>
  <c r="K56" i="18"/>
  <c r="M55" i="18"/>
  <c r="K55" i="18"/>
  <c r="M54" i="18"/>
  <c r="K54" i="18"/>
  <c r="M53" i="18"/>
  <c r="K53" i="18"/>
  <c r="M52" i="18"/>
  <c r="K52" i="18"/>
  <c r="M51" i="18"/>
  <c r="K51" i="18"/>
  <c r="M50" i="18"/>
  <c r="K50" i="18"/>
  <c r="M49" i="18"/>
  <c r="K49" i="18"/>
  <c r="M48" i="18"/>
  <c r="K48" i="18"/>
  <c r="M47" i="18"/>
  <c r="K47" i="18"/>
  <c r="M46" i="18"/>
  <c r="K46" i="18"/>
  <c r="M45" i="18"/>
  <c r="K45" i="18"/>
  <c r="M44" i="18"/>
  <c r="K44" i="18"/>
  <c r="M43" i="18"/>
  <c r="K43" i="18"/>
  <c r="M42" i="18"/>
  <c r="K42" i="18"/>
  <c r="M41" i="18"/>
  <c r="K41" i="18"/>
  <c r="M40" i="18"/>
  <c r="K40" i="18"/>
  <c r="M39" i="18"/>
  <c r="K39" i="18"/>
  <c r="M38" i="18"/>
  <c r="K38" i="18"/>
  <c r="M37" i="18"/>
  <c r="K37" i="18"/>
  <c r="M36" i="18"/>
  <c r="K36" i="18"/>
  <c r="M35" i="18"/>
  <c r="K35" i="18"/>
  <c r="M34" i="18"/>
  <c r="K34" i="18"/>
  <c r="M33" i="18"/>
  <c r="K33" i="18"/>
  <c r="M32" i="18"/>
  <c r="K32" i="18"/>
  <c r="M31" i="18"/>
  <c r="K31" i="18"/>
  <c r="M30" i="18"/>
  <c r="K30" i="18"/>
  <c r="M29" i="18"/>
  <c r="K29" i="18"/>
  <c r="M28" i="18"/>
  <c r="K28" i="18"/>
  <c r="M27" i="18"/>
  <c r="K27" i="18"/>
  <c r="M26" i="18"/>
  <c r="K26" i="18"/>
  <c r="M25" i="18"/>
  <c r="K25" i="18"/>
  <c r="M24" i="18"/>
  <c r="K24" i="18"/>
  <c r="M23" i="18"/>
  <c r="K23" i="18"/>
  <c r="M22" i="18"/>
  <c r="K22" i="18"/>
  <c r="M21" i="18"/>
  <c r="K21" i="18"/>
  <c r="M20" i="18"/>
  <c r="K20" i="18"/>
  <c r="M19" i="18"/>
  <c r="K19" i="18"/>
  <c r="M18" i="18"/>
  <c r="K18" i="18"/>
  <c r="M17" i="18"/>
  <c r="K17" i="18"/>
  <c r="M16" i="18"/>
  <c r="K16" i="18"/>
  <c r="M15" i="18"/>
  <c r="K15" i="18"/>
  <c r="M14" i="18"/>
  <c r="K14" i="18"/>
  <c r="B51" i="4"/>
  <c r="C7" i="7" s="1"/>
  <c r="F43" i="96" l="1"/>
  <c r="F44" i="96" s="1"/>
  <c r="F46" i="96" s="1"/>
  <c r="F36" i="96"/>
  <c r="F37" i="96" s="1"/>
  <c r="F39" i="96" s="1"/>
  <c r="C5" i="96"/>
  <c r="G6" i="55"/>
  <c r="G6" i="93"/>
  <c r="G6" i="94"/>
  <c r="G6" i="95"/>
  <c r="N26" i="18"/>
  <c r="N28" i="18"/>
  <c r="N34" i="18"/>
  <c r="N38" i="18"/>
  <c r="N42" i="18"/>
  <c r="N46" i="18"/>
  <c r="N50" i="18"/>
  <c r="N54" i="18"/>
  <c r="N58" i="18"/>
  <c r="N62" i="18"/>
  <c r="N66" i="18"/>
  <c r="N68" i="18"/>
  <c r="N72" i="18"/>
  <c r="N74" i="18"/>
  <c r="N78" i="18"/>
  <c r="N82" i="18"/>
  <c r="N86" i="18"/>
  <c r="N94" i="18"/>
  <c r="N98" i="18"/>
  <c r="N104" i="18"/>
  <c r="N112" i="18"/>
  <c r="N134" i="18"/>
  <c r="N30" i="18"/>
  <c r="N32" i="18"/>
  <c r="N36" i="18"/>
  <c r="N40" i="18"/>
  <c r="N44" i="18"/>
  <c r="N48" i="18"/>
  <c r="N52" i="18"/>
  <c r="N56" i="18"/>
  <c r="N60" i="18"/>
  <c r="N64" i="18"/>
  <c r="N70" i="18"/>
  <c r="N76" i="18"/>
  <c r="N80" i="18"/>
  <c r="N84" i="18"/>
  <c r="N88" i="18"/>
  <c r="N92" i="18"/>
  <c r="N96" i="18"/>
  <c r="N100" i="18"/>
  <c r="N102" i="18"/>
  <c r="N106" i="18"/>
  <c r="N108" i="18"/>
  <c r="N110" i="18"/>
  <c r="N114" i="18"/>
  <c r="N116" i="18"/>
  <c r="N118" i="18"/>
  <c r="N120" i="18"/>
  <c r="N122" i="18"/>
  <c r="N124" i="18"/>
  <c r="N126" i="18"/>
  <c r="N128" i="18"/>
  <c r="N130" i="18"/>
  <c r="N132" i="18"/>
  <c r="N136" i="18"/>
  <c r="N138" i="18"/>
  <c r="N140" i="18"/>
  <c r="N142" i="18"/>
  <c r="N144" i="18"/>
  <c r="N146" i="18"/>
  <c r="N148" i="18"/>
  <c r="N150" i="18"/>
  <c r="N152" i="18"/>
  <c r="N154" i="18"/>
  <c r="N156" i="18"/>
  <c r="N158" i="18"/>
  <c r="N160" i="18"/>
  <c r="N162" i="18"/>
  <c r="N164" i="18"/>
  <c r="N166" i="18"/>
  <c r="N168" i="18"/>
  <c r="N170" i="18"/>
  <c r="N172" i="18"/>
  <c r="N174" i="18"/>
  <c r="N176" i="18"/>
  <c r="N178" i="18"/>
  <c r="N180" i="18"/>
  <c r="N182" i="18"/>
  <c r="N184" i="18"/>
  <c r="N186" i="18"/>
  <c r="N188" i="18"/>
  <c r="N190" i="18"/>
  <c r="N192" i="18"/>
  <c r="N194" i="18"/>
  <c r="N196" i="18"/>
  <c r="N198" i="18"/>
  <c r="N200" i="18"/>
  <c r="N202" i="18"/>
  <c r="N204" i="18"/>
  <c r="N206" i="18"/>
  <c r="N208" i="18"/>
  <c r="N210" i="18"/>
  <c r="N212" i="18"/>
  <c r="N214" i="18"/>
  <c r="N216" i="18"/>
  <c r="N218" i="18"/>
  <c r="N220" i="18"/>
  <c r="N222" i="18"/>
  <c r="N224" i="18"/>
  <c r="N226" i="18"/>
  <c r="N228" i="18"/>
  <c r="N230" i="18"/>
  <c r="N232" i="18"/>
  <c r="N234" i="18"/>
  <c r="N236" i="18"/>
  <c r="N238" i="18"/>
  <c r="N240" i="18"/>
  <c r="N242" i="18"/>
  <c r="N244" i="18"/>
  <c r="N246" i="18"/>
  <c r="N248" i="18"/>
  <c r="N250" i="18"/>
  <c r="N252" i="18"/>
  <c r="N254" i="18"/>
  <c r="N256" i="18"/>
  <c r="N258" i="18"/>
  <c r="N260" i="18"/>
  <c r="N262" i="18"/>
  <c r="N264" i="18"/>
  <c r="N266" i="18"/>
  <c r="N268" i="18"/>
  <c r="N270" i="18"/>
  <c r="N272" i="18"/>
  <c r="N274" i="18"/>
  <c r="N276" i="18"/>
  <c r="N278" i="18"/>
  <c r="N280" i="18"/>
  <c r="N282" i="18"/>
  <c r="N284" i="18"/>
  <c r="N286" i="18"/>
  <c r="N288" i="18"/>
  <c r="N290" i="18"/>
  <c r="N292" i="18"/>
  <c r="N294" i="18"/>
  <c r="N296" i="18"/>
  <c r="N298" i="18"/>
  <c r="N300" i="18"/>
  <c r="N302" i="18"/>
  <c r="N304" i="18"/>
  <c r="N306" i="18"/>
  <c r="N25" i="18"/>
  <c r="N90" i="18"/>
  <c r="N24" i="18"/>
  <c r="N27" i="18"/>
  <c r="N29" i="18"/>
  <c r="N31" i="18"/>
  <c r="N33" i="18"/>
  <c r="N35" i="18"/>
  <c r="N37" i="18"/>
  <c r="N39" i="18"/>
  <c r="N41" i="18"/>
  <c r="N43" i="18"/>
  <c r="N45" i="18"/>
  <c r="N47" i="18"/>
  <c r="N49" i="18"/>
  <c r="N51" i="18"/>
  <c r="N53" i="18"/>
  <c r="N55" i="18"/>
  <c r="N57" i="18"/>
  <c r="N59" i="18"/>
  <c r="N61" i="18"/>
  <c r="N63" i="18"/>
  <c r="N65" i="18"/>
  <c r="N67" i="18"/>
  <c r="N69" i="18"/>
  <c r="N71" i="18"/>
  <c r="N73" i="18"/>
  <c r="N75" i="18"/>
  <c r="N77" i="18"/>
  <c r="N79" i="18"/>
  <c r="N81" i="18"/>
  <c r="N83" i="18"/>
  <c r="N85" i="18"/>
  <c r="N87" i="18"/>
  <c r="N89" i="18"/>
  <c r="N91" i="18"/>
  <c r="N93" i="18"/>
  <c r="N95" i="18"/>
  <c r="N97" i="18"/>
  <c r="N99" i="18"/>
  <c r="N101" i="18"/>
  <c r="N103" i="18"/>
  <c r="N105" i="18"/>
  <c r="N107" i="18"/>
  <c r="N109" i="18"/>
  <c r="N111" i="18"/>
  <c r="N113" i="18"/>
  <c r="N115" i="18"/>
  <c r="N117" i="18"/>
  <c r="N119" i="18"/>
  <c r="N121" i="18"/>
  <c r="N123" i="18"/>
  <c r="N125" i="18"/>
  <c r="N127" i="18"/>
  <c r="N129" i="18"/>
  <c r="N131" i="18"/>
  <c r="N133" i="18"/>
  <c r="N135" i="18"/>
  <c r="N137" i="18"/>
  <c r="N139" i="18"/>
  <c r="N141" i="18"/>
  <c r="N143" i="18"/>
  <c r="N145" i="18"/>
  <c r="N147" i="18"/>
  <c r="N149" i="18"/>
  <c r="N151" i="18"/>
  <c r="N153" i="18"/>
  <c r="N155" i="18"/>
  <c r="N157" i="18"/>
  <c r="N159" i="18"/>
  <c r="N161" i="18"/>
  <c r="N163" i="18"/>
  <c r="N165" i="18"/>
  <c r="N167" i="18"/>
  <c r="N169" i="18"/>
  <c r="N171" i="18"/>
  <c r="N173" i="18"/>
  <c r="N175" i="18"/>
  <c r="N177" i="18"/>
  <c r="N179" i="18"/>
  <c r="N181" i="18"/>
  <c r="N183" i="18"/>
  <c r="N185" i="18"/>
  <c r="N187" i="18"/>
  <c r="N189" i="18"/>
  <c r="N191" i="18"/>
  <c r="N193" i="18"/>
  <c r="N195" i="18"/>
  <c r="N197" i="18"/>
  <c r="N199" i="18"/>
  <c r="N201" i="18"/>
  <c r="N203" i="18"/>
  <c r="N205" i="18"/>
  <c r="N207" i="18"/>
  <c r="N209" i="18"/>
  <c r="N211" i="18"/>
  <c r="N213" i="18"/>
  <c r="N215" i="18"/>
  <c r="N217" i="18"/>
  <c r="N219" i="18"/>
  <c r="N221" i="18"/>
  <c r="N223" i="18"/>
  <c r="N225" i="18"/>
  <c r="N227" i="18"/>
  <c r="N229" i="18"/>
  <c r="N231" i="18"/>
  <c r="N233" i="18"/>
  <c r="N235" i="18"/>
  <c r="N237" i="18"/>
  <c r="N239" i="18"/>
  <c r="N241" i="18"/>
  <c r="N243" i="18"/>
  <c r="N245" i="18"/>
  <c r="N247" i="18"/>
  <c r="N249" i="18"/>
  <c r="N251" i="18"/>
  <c r="N253" i="18"/>
  <c r="N255" i="18"/>
  <c r="N257" i="18"/>
  <c r="N259" i="18"/>
  <c r="N261" i="18"/>
  <c r="N263" i="18"/>
  <c r="N265" i="18"/>
  <c r="N267" i="18"/>
  <c r="N269" i="18"/>
  <c r="N271" i="18"/>
  <c r="N273" i="18"/>
  <c r="N275" i="18"/>
  <c r="N277" i="18"/>
  <c r="N279" i="18"/>
  <c r="N281" i="18"/>
  <c r="N283" i="18"/>
  <c r="N285" i="18"/>
  <c r="N287" i="18"/>
  <c r="N289" i="18"/>
  <c r="N291" i="18"/>
  <c r="N293" i="18"/>
  <c r="N295" i="18"/>
  <c r="N297" i="18"/>
  <c r="N299" i="18"/>
  <c r="N301" i="18"/>
  <c r="N303" i="18"/>
  <c r="N305" i="18"/>
  <c r="N307" i="18"/>
  <c r="N16" i="18"/>
  <c r="N18" i="18"/>
  <c r="N20" i="18"/>
  <c r="N22" i="18"/>
  <c r="N19" i="18"/>
  <c r="N21" i="18"/>
  <c r="N23" i="18"/>
  <c r="N17" i="18"/>
  <c r="Q12" i="55" s="1"/>
  <c r="N15" i="18"/>
  <c r="N14" i="18"/>
  <c r="F7" i="18"/>
  <c r="G43" i="96" l="1"/>
  <c r="G46" i="96" s="1"/>
  <c r="G36" i="96"/>
  <c r="G39" i="96" s="1"/>
  <c r="Q53" i="93"/>
  <c r="D28" i="96" s="1"/>
  <c r="Q50" i="55"/>
  <c r="Q53" i="55" s="1"/>
  <c r="D20" i="96" s="1"/>
  <c r="F95" i="4" s="1"/>
  <c r="S15" i="7"/>
  <c r="F96" i="4" l="1"/>
  <c r="F98" i="4" s="1"/>
  <c r="N95" i="4"/>
  <c r="F28" i="96"/>
  <c r="C28" i="96"/>
  <c r="C32" i="96" s="1"/>
  <c r="D32" i="96"/>
  <c r="C20" i="96"/>
  <c r="F20" i="96"/>
  <c r="F21" i="96" s="1"/>
  <c r="F22" i="96" s="1"/>
  <c r="X15" i="7"/>
  <c r="S16" i="7"/>
  <c r="C21" i="96" l="1"/>
  <c r="C25" i="96" s="1"/>
  <c r="C95" i="4"/>
  <c r="C96" i="4" s="1"/>
  <c r="C98" i="4" s="1"/>
  <c r="F29" i="96"/>
  <c r="F30" i="96" s="1"/>
  <c r="F32" i="96" s="1"/>
  <c r="D21" i="96"/>
  <c r="D25" i="96" s="1"/>
  <c r="D10" i="96"/>
  <c r="C10" i="96" s="1"/>
  <c r="C11" i="96" s="1"/>
  <c r="C14" i="96" s="1"/>
  <c r="G29" i="96" l="1"/>
  <c r="G32" i="96" s="1"/>
  <c r="F11" i="96"/>
  <c r="F23" i="96"/>
  <c r="D11" i="96"/>
  <c r="D14" i="96" s="1"/>
  <c r="G22" i="96"/>
  <c r="N96" i="4" l="1"/>
  <c r="N98" i="4" s="1"/>
  <c r="C57" i="4" s="1"/>
  <c r="F12" i="96"/>
  <c r="F25" i="96"/>
  <c r="F14" i="96" s="1"/>
  <c r="G25" i="96"/>
  <c r="G14" i="96" s="1"/>
  <c r="G11"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yumi</author>
    <author>小原 大輔</author>
  </authors>
  <commentList>
    <comment ref="J41" authorId="0" shapeId="0" xr:uid="{BB9B7758-807C-48EA-8D61-D7F89F690EF9}">
      <text>
        <r>
          <rPr>
            <sz val="12"/>
            <color indexed="81"/>
            <rFont val="MS P ゴシック"/>
            <family val="3"/>
            <charset val="128"/>
          </rPr>
          <t>マイナスの値を入力すること</t>
        </r>
      </text>
    </comment>
    <comment ref="J42" authorId="0" shapeId="0" xr:uid="{45CD6BD9-19B6-43BF-B23D-818C4D6C00BD}">
      <text>
        <r>
          <rPr>
            <sz val="12"/>
            <color indexed="81"/>
            <rFont val="MS P ゴシック"/>
            <family val="3"/>
            <charset val="128"/>
          </rPr>
          <t>マイナスの値を入力すること</t>
        </r>
      </text>
    </comment>
    <comment ref="J43" authorId="0" shapeId="0" xr:uid="{3AC7F399-436B-4ECA-95EA-2A87B11B8BA3}">
      <text>
        <r>
          <rPr>
            <sz val="12"/>
            <color indexed="81"/>
            <rFont val="MS P ゴシック"/>
            <family val="3"/>
            <charset val="128"/>
          </rPr>
          <t>マイナスの値を入力すること</t>
        </r>
      </text>
    </comment>
    <comment ref="J44" authorId="0" shapeId="0" xr:uid="{A33796E9-BB6F-4915-9867-711BD97518EE}">
      <text>
        <r>
          <rPr>
            <sz val="12"/>
            <color indexed="81"/>
            <rFont val="MS P ゴシック"/>
            <family val="3"/>
            <charset val="128"/>
          </rPr>
          <t>マイナスの値を入力すること</t>
        </r>
      </text>
    </comment>
    <comment ref="J45" authorId="1" shapeId="0" xr:uid="{F91C1E73-1F71-4E8C-99A9-E766F6B0D818}">
      <text>
        <r>
          <rPr>
            <sz val="11"/>
            <color indexed="81"/>
            <rFont val="MS P ゴシック"/>
            <family val="3"/>
            <charset val="128"/>
          </rPr>
          <t>入力漏れがないようにすること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中島 惇輝</author>
    <author>eriko sasaki</author>
    <author>中村 実莉</author>
    <author>小原 大輔</author>
    <author>田口 拓弥</author>
  </authors>
  <commentList>
    <comment ref="H9" authorId="0" shapeId="0" xr:uid="{73A43A72-724B-4E81-9A25-B7D5FADD001F}">
      <text>
        <r>
          <rPr>
            <b/>
            <sz val="12"/>
            <color indexed="81"/>
            <rFont val="MS P ゴシック"/>
            <family val="3"/>
            <charset val="128"/>
          </rPr>
          <t>公募要領Ｐ１７,Ｐ１８参照</t>
        </r>
      </text>
    </comment>
    <comment ref="J13" authorId="0" shapeId="0" xr:uid="{1703D7DC-8E46-4036-AFAD-41AC31C9D9BE}">
      <text>
        <r>
          <rPr>
            <b/>
            <sz val="12"/>
            <color indexed="81"/>
            <rFont val="MS P ゴシック"/>
            <family val="3"/>
            <charset val="128"/>
          </rPr>
          <t>該当なしの場合、選択不要</t>
        </r>
      </text>
    </comment>
    <comment ref="O13" authorId="0" shapeId="0" xr:uid="{FBF5098E-58B4-4E4E-B9BE-C02D27E5E025}">
      <text>
        <r>
          <rPr>
            <b/>
            <sz val="12"/>
            <color indexed="81"/>
            <rFont val="MS P ゴシック"/>
            <family val="3"/>
            <charset val="128"/>
          </rPr>
          <t>補助対象外の場合、"-"を選択すること</t>
        </r>
        <r>
          <rPr>
            <sz val="9"/>
            <color indexed="81"/>
            <rFont val="MS P ゴシック"/>
            <family val="3"/>
            <charset val="128"/>
          </rPr>
          <t xml:space="preserve">
</t>
        </r>
      </text>
    </comment>
    <comment ref="P13" authorId="1" shapeId="0" xr:uid="{F144FCD4-CA05-4901-ACB0-8CA74D040200}">
      <text>
        <r>
          <rPr>
            <b/>
            <sz val="12"/>
            <color indexed="81"/>
            <rFont val="MS P ゴシック"/>
            <family val="3"/>
            <charset val="128"/>
          </rPr>
          <t>冷房時の値を選択すること</t>
        </r>
      </text>
    </comment>
    <comment ref="V13" authorId="1" shapeId="0" xr:uid="{08B0B879-1A0E-4ED1-9270-1F3691A0C739}">
      <text>
        <r>
          <rPr>
            <b/>
            <sz val="12"/>
            <color indexed="81"/>
            <rFont val="MS P ゴシック"/>
            <family val="3"/>
            <charset val="128"/>
          </rPr>
          <t>冷房時の値を選択すること</t>
        </r>
      </text>
    </comment>
    <comment ref="AP13" authorId="2" shapeId="0" xr:uid="{5A041B53-44A3-42B8-98E3-A25F94231D8F}">
      <text>
        <r>
          <rPr>
            <b/>
            <sz val="9"/>
            <color indexed="81"/>
            <rFont val="MS P ゴシック"/>
            <family val="3"/>
            <charset val="128"/>
          </rPr>
          <t>該当住戸に導入する蓄電システムの初期実効容量を入力すること</t>
        </r>
      </text>
    </comment>
    <comment ref="AU13" authorId="3" shapeId="0" xr:uid="{0C5E6EB4-0930-45AA-8436-F147B86D29B5}">
      <text>
        <r>
          <rPr>
            <b/>
            <sz val="9"/>
            <color indexed="81"/>
            <rFont val="MS P ゴシック"/>
            <family val="3"/>
            <charset val="128"/>
          </rPr>
          <t>１０.パネルラジエーター設備費用算出シートで算出した該当の導入タイプを選択すること</t>
        </r>
      </text>
    </comment>
    <comment ref="AY13" authorId="4" shapeId="0" xr:uid="{51C1AFF9-B035-45FC-BEE2-0825F0657A27}">
      <text>
        <r>
          <rPr>
            <b/>
            <sz val="9"/>
            <color indexed="81"/>
            <rFont val="MS P ゴシック"/>
            <family val="3"/>
            <charset val="128"/>
          </rPr>
          <t>補助金額は「１７.Ｖ２Ｈ充電設備（充放電設備）補助金算出シート及び「１９.地中熱ヒートポンプ・システム明細」で算定した金額を住戸毎に入力すること　※複数導入の場合は住戸毎に合算した金額を入力すること</t>
        </r>
      </text>
    </comment>
    <comment ref="P41" authorId="1" shapeId="0" xr:uid="{D7225403-38BA-47AB-92B9-E4FCE38B0131}">
      <text>
        <r>
          <rPr>
            <b/>
            <sz val="12"/>
            <color indexed="81"/>
            <rFont val="MS P ゴシック"/>
            <family val="3"/>
            <charset val="128"/>
          </rPr>
          <t>冷房時の値</t>
        </r>
      </text>
    </comment>
    <comment ref="V41" authorId="1" shapeId="0" xr:uid="{247E7163-A822-400F-BFB5-8453DF224195}">
      <text>
        <r>
          <rPr>
            <b/>
            <sz val="12"/>
            <color indexed="81"/>
            <rFont val="MS P ゴシック"/>
            <family val="3"/>
            <charset val="128"/>
          </rPr>
          <t>冷房時の値</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eriko sasaki</author>
  </authors>
  <commentList>
    <comment ref="E16" authorId="0" shapeId="0" xr:uid="{BBF4C1ED-6CC8-4BB2-9338-B8F0529DD560}">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16" authorId="0" shapeId="0" xr:uid="{1F517EA0-271A-4197-B19C-EDA5FC82BBD5}">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16" authorId="0" shapeId="0" xr:uid="{56834707-7C60-4B5D-B6E2-627C1CA57F7C}">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16" authorId="0" shapeId="0" xr:uid="{F336F05F-5646-4C97-A273-1CBFA7596835}">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E27" authorId="0" shapeId="0" xr:uid="{79B2E9E3-8A98-4229-95AD-016BDC11E94B}">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27" authorId="0" shapeId="0" xr:uid="{F428D2DD-C3F1-407A-B0E5-F4FEAE309213}">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27" authorId="0" shapeId="0" xr:uid="{282FE7C6-9B51-4595-BE1E-6EDFAF2BF630}">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27" authorId="0" shapeId="0" xr:uid="{E7F34DF4-7205-4A32-B90E-B0DCC6B6A4FA}">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E38" authorId="0" shapeId="0" xr:uid="{AD47E0EA-D58A-4197-95E3-8A798417EFA1}">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38" authorId="0" shapeId="0" xr:uid="{70142D93-F5C3-4BEE-821C-8BA162439574}">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38" authorId="0" shapeId="0" xr:uid="{B81CD82F-76A6-4F6B-B527-E9CEFE7E407C}">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38" authorId="0" shapeId="0" xr:uid="{9CE6FF83-DDB9-48C7-940C-C104729C9200}">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E49" authorId="0" shapeId="0" xr:uid="{75C7EA8A-D5F1-4828-8631-954BAB10F54F}">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49" authorId="0" shapeId="0" xr:uid="{655B6023-EC43-44B6-8BE9-BAB1B456E664}">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49" authorId="0" shapeId="0" xr:uid="{539BEA5C-14D0-422D-8EAF-5B4379E10669}">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49" authorId="0" shapeId="0" xr:uid="{9A905E38-2B54-4616-A43C-7E40CAD7F98C}">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E60" authorId="0" shapeId="0" xr:uid="{96AB2B77-023C-4F8F-A896-80477A80EB65}">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60" authorId="0" shapeId="0" xr:uid="{AE05ED0E-3FD1-4AEB-8194-ACEA26401A9D}">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60" authorId="0" shapeId="0" xr:uid="{CB1B23D1-2084-4003-A522-36730AC9D224}">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60" authorId="0" shapeId="0" xr:uid="{7EE89A78-C184-4BA7-BDD0-1C1EF51C05BB}">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List>
</comments>
</file>

<file path=xl/sharedStrings.xml><?xml version="1.0" encoding="utf-8"?>
<sst xmlns="http://schemas.openxmlformats.org/spreadsheetml/2006/main" count="3740" uniqueCount="1358">
  <si>
    <t>補助事業の名称</t>
    <rPh sb="0" eb="2">
      <t>ホジョ</t>
    </rPh>
    <rPh sb="2" eb="4">
      <t>ジギョウ</t>
    </rPh>
    <rPh sb="5" eb="7">
      <t>メイショウ</t>
    </rPh>
    <phoneticPr fontId="21"/>
  </si>
  <si>
    <t>事業期間区分</t>
    <rPh sb="0" eb="2">
      <t>ジギョウ</t>
    </rPh>
    <rPh sb="2" eb="4">
      <t>キカン</t>
    </rPh>
    <rPh sb="4" eb="6">
      <t>クブン</t>
    </rPh>
    <phoneticPr fontId="21"/>
  </si>
  <si>
    <t>申請者１</t>
    <rPh sb="0" eb="3">
      <t>シンセイシャ</t>
    </rPh>
    <phoneticPr fontId="21"/>
  </si>
  <si>
    <t>申請者名（ふりがな）</t>
    <rPh sb="0" eb="3">
      <t>シンセイシャ</t>
    </rPh>
    <phoneticPr fontId="21"/>
  </si>
  <si>
    <t>申請者名（法人名、氏名）</t>
    <rPh sb="0" eb="3">
      <t>シンセイシャ</t>
    </rPh>
    <rPh sb="5" eb="7">
      <t>ホウジン</t>
    </rPh>
    <rPh sb="7" eb="8">
      <t>メイ</t>
    </rPh>
    <rPh sb="9" eb="11">
      <t>シメイ</t>
    </rPh>
    <phoneticPr fontId="21"/>
  </si>
  <si>
    <t>役職名</t>
    <rPh sb="0" eb="3">
      <t>ヤクショクメイ</t>
    </rPh>
    <phoneticPr fontId="21"/>
  </si>
  <si>
    <t>氏名（ふりがな）</t>
    <rPh sb="0" eb="2">
      <t>シメイ</t>
    </rPh>
    <phoneticPr fontId="21"/>
  </si>
  <si>
    <t>申請者が法人の場合入力不要</t>
    <rPh sb="0" eb="3">
      <t>シンセイシャ</t>
    </rPh>
    <rPh sb="4" eb="6">
      <t>ホウジン</t>
    </rPh>
    <rPh sb="7" eb="9">
      <t>バアイ</t>
    </rPh>
    <rPh sb="9" eb="11">
      <t>ニュウリョク</t>
    </rPh>
    <rPh sb="11" eb="13">
      <t>フヨウ</t>
    </rPh>
    <phoneticPr fontId="20"/>
  </si>
  <si>
    <t>所在地</t>
    <rPh sb="0" eb="3">
      <t>ショザイチ</t>
    </rPh>
    <phoneticPr fontId="21"/>
  </si>
  <si>
    <t>郵便番号</t>
    <rPh sb="0" eb="4">
      <t>ユウビンバンゴウ</t>
    </rPh>
    <phoneticPr fontId="21"/>
  </si>
  <si>
    <t>電話番号</t>
    <rPh sb="0" eb="2">
      <t>デンワ</t>
    </rPh>
    <rPh sb="2" eb="4">
      <t>バンゴウ</t>
    </rPh>
    <phoneticPr fontId="21"/>
  </si>
  <si>
    <t>個人申請者の場合、日中に必ず連絡のとれる電話番号を入力すること</t>
    <rPh sb="0" eb="2">
      <t>コジン</t>
    </rPh>
    <rPh sb="2" eb="5">
      <t>シンセイシャ</t>
    </rPh>
    <rPh sb="6" eb="8">
      <t>バアイ</t>
    </rPh>
    <rPh sb="9" eb="11">
      <t>ニッチュウ</t>
    </rPh>
    <rPh sb="12" eb="13">
      <t>カナラ</t>
    </rPh>
    <rPh sb="14" eb="16">
      <t>レンラク</t>
    </rPh>
    <rPh sb="20" eb="22">
      <t>デンワ</t>
    </rPh>
    <rPh sb="22" eb="24">
      <t>バンゴウ</t>
    </rPh>
    <rPh sb="25" eb="27">
      <t>ニュウリョク</t>
    </rPh>
    <phoneticPr fontId="20"/>
  </si>
  <si>
    <t>メールアドレス（個人申請のみ）</t>
    <rPh sb="8" eb="10">
      <t>コジン</t>
    </rPh>
    <rPh sb="10" eb="12">
      <t>シンセイ</t>
    </rPh>
    <phoneticPr fontId="21"/>
  </si>
  <si>
    <t>申請者が法人の場合入力不要（キャリアメール（携帯メール）は入力不可）</t>
    <rPh sb="0" eb="3">
      <t>シンセイシャ</t>
    </rPh>
    <rPh sb="4" eb="6">
      <t>ホウジン</t>
    </rPh>
    <rPh sb="7" eb="9">
      <t>バアイ</t>
    </rPh>
    <rPh sb="9" eb="11">
      <t>ニュウリョク</t>
    </rPh>
    <rPh sb="11" eb="13">
      <t>フヨウ</t>
    </rPh>
    <phoneticPr fontId="20"/>
  </si>
  <si>
    <t>申請者２</t>
    <rPh sb="0" eb="3">
      <t>シンセイシャ</t>
    </rPh>
    <phoneticPr fontId="21"/>
  </si>
  <si>
    <t>代表者</t>
    <rPh sb="0" eb="3">
      <t>ダイヒョウシャ</t>
    </rPh>
    <phoneticPr fontId="21"/>
  </si>
  <si>
    <t>登録情報</t>
    <rPh sb="0" eb="2">
      <t>トウロク</t>
    </rPh>
    <rPh sb="2" eb="4">
      <t>ジョウホウ</t>
    </rPh>
    <phoneticPr fontId="21"/>
  </si>
  <si>
    <t>登録名称</t>
  </si>
  <si>
    <t>登録番号</t>
    <rPh sb="0" eb="2">
      <t>トウロク</t>
    </rPh>
    <rPh sb="2" eb="4">
      <t>バンゴウ</t>
    </rPh>
    <phoneticPr fontId="21"/>
  </si>
  <si>
    <t>登録状況</t>
    <rPh sb="0" eb="2">
      <t>トウロク</t>
    </rPh>
    <rPh sb="2" eb="4">
      <t>ジョウキョウ</t>
    </rPh>
    <phoneticPr fontId="21"/>
  </si>
  <si>
    <t>申請者１
担当者情報</t>
    <rPh sb="0" eb="3">
      <t>シンセイシャ</t>
    </rPh>
    <rPh sb="5" eb="8">
      <t>タントウシャ</t>
    </rPh>
    <rPh sb="8" eb="10">
      <t>ジョウホウ</t>
    </rPh>
    <phoneticPr fontId="20"/>
  </si>
  <si>
    <t>代表担当者</t>
    <rPh sb="0" eb="2">
      <t>ダイヒョウ</t>
    </rPh>
    <rPh sb="2" eb="5">
      <t>タントウシャ</t>
    </rPh>
    <phoneticPr fontId="21"/>
  </si>
  <si>
    <t>担当者</t>
    <rPh sb="0" eb="3">
      <t>タントウシャ</t>
    </rPh>
    <phoneticPr fontId="21"/>
  </si>
  <si>
    <t>所属</t>
    <rPh sb="0" eb="2">
      <t>ショゾク</t>
    </rPh>
    <phoneticPr fontId="21"/>
  </si>
  <si>
    <t>記載事項がない場合は「－」を入力すること</t>
    <rPh sb="0" eb="2">
      <t>キサイ</t>
    </rPh>
    <rPh sb="2" eb="4">
      <t>ジコウ</t>
    </rPh>
    <rPh sb="7" eb="9">
      <t>バアイ</t>
    </rPh>
    <rPh sb="14" eb="16">
      <t>ニュウリョク</t>
    </rPh>
    <phoneticPr fontId="20"/>
  </si>
  <si>
    <t>連絡先</t>
    <rPh sb="0" eb="3">
      <t>レンラクサキ</t>
    </rPh>
    <phoneticPr fontId="21"/>
  </si>
  <si>
    <t>携帯番号</t>
    <rPh sb="0" eb="2">
      <t>ケイタイ</t>
    </rPh>
    <rPh sb="2" eb="4">
      <t>バンゴウ</t>
    </rPh>
    <phoneticPr fontId="21"/>
  </si>
  <si>
    <t>キャリアメール（携帯メール）は入力不可</t>
    <rPh sb="8" eb="10">
      <t>ケイタイ</t>
    </rPh>
    <rPh sb="15" eb="17">
      <t>ニュウリョク</t>
    </rPh>
    <rPh sb="17" eb="19">
      <t>フカ</t>
    </rPh>
    <phoneticPr fontId="20"/>
  </si>
  <si>
    <t>申請者２
担当者情報</t>
    <rPh sb="0" eb="3">
      <t>シンセイシャ</t>
    </rPh>
    <rPh sb="5" eb="8">
      <t>タントウシャ</t>
    </rPh>
    <rPh sb="8" eb="10">
      <t>ジョウホウ</t>
    </rPh>
    <phoneticPr fontId="20"/>
  </si>
  <si>
    <t>　</t>
  </si>
  <si>
    <t>他の補助金への申請有無</t>
    <rPh sb="0" eb="1">
      <t>ホカ</t>
    </rPh>
    <rPh sb="2" eb="5">
      <t>ホジョキン</t>
    </rPh>
    <rPh sb="7" eb="9">
      <t>シンセイ</t>
    </rPh>
    <rPh sb="9" eb="11">
      <t>ウム</t>
    </rPh>
    <phoneticPr fontId="21"/>
  </si>
  <si>
    <t>他の補助金名</t>
    <rPh sb="0" eb="1">
      <t>ホカ</t>
    </rPh>
    <rPh sb="2" eb="5">
      <t>ホジョキン</t>
    </rPh>
    <rPh sb="5" eb="6">
      <t>メイ</t>
    </rPh>
    <phoneticPr fontId="21"/>
  </si>
  <si>
    <t>同上</t>
    <rPh sb="0" eb="2">
      <t>ドウジョウ</t>
    </rPh>
    <phoneticPr fontId="20"/>
  </si>
  <si>
    <t>補助事業遂行のための融資計画の有無を選択すること</t>
    <rPh sb="0" eb="2">
      <t>ホジョ</t>
    </rPh>
    <rPh sb="2" eb="4">
      <t>ジギョウ</t>
    </rPh>
    <rPh sb="4" eb="6">
      <t>スイコウ</t>
    </rPh>
    <rPh sb="10" eb="12">
      <t>ユウシ</t>
    </rPh>
    <rPh sb="12" eb="14">
      <t>ケイカク</t>
    </rPh>
    <rPh sb="15" eb="17">
      <t>ウム</t>
    </rPh>
    <rPh sb="18" eb="20">
      <t>センタク</t>
    </rPh>
    <phoneticPr fontId="20"/>
  </si>
  <si>
    <t>抵当権設定予定</t>
    <rPh sb="0" eb="3">
      <t>テイトウケン</t>
    </rPh>
    <rPh sb="3" eb="5">
      <t>セッテイ</t>
    </rPh>
    <rPh sb="5" eb="7">
      <t>ヨテイ</t>
    </rPh>
    <phoneticPr fontId="21"/>
  </si>
  <si>
    <t>２．全体概要</t>
    <rPh sb="2" eb="4">
      <t>ゼンタイ</t>
    </rPh>
    <rPh sb="4" eb="6">
      <t>ガイヨウ</t>
    </rPh>
    <phoneticPr fontId="20"/>
  </si>
  <si>
    <t>❶　申請者概要</t>
    <rPh sb="2" eb="4">
      <t>シンセイ</t>
    </rPh>
    <rPh sb="4" eb="5">
      <t>シャ</t>
    </rPh>
    <phoneticPr fontId="21"/>
  </si>
  <si>
    <t>事業期間区分</t>
  </si>
  <si>
    <t>申請者名</t>
    <rPh sb="0" eb="3">
      <t>シンセイシャ</t>
    </rPh>
    <rPh sb="2" eb="3">
      <t>シャ</t>
    </rPh>
    <rPh sb="3" eb="4">
      <t>メイ</t>
    </rPh>
    <phoneticPr fontId="21"/>
  </si>
  <si>
    <t>登録名称</t>
    <rPh sb="0" eb="2">
      <t>トウロク</t>
    </rPh>
    <rPh sb="2" eb="4">
      <t>メイショウ</t>
    </rPh>
    <phoneticPr fontId="21"/>
  </si>
  <si>
    <t>-</t>
  </si>
  <si>
    <t>建物用途</t>
    <rPh sb="0" eb="2">
      <t>タテモノ</t>
    </rPh>
    <rPh sb="2" eb="4">
      <t>ヨウト</t>
    </rPh>
    <phoneticPr fontId="20"/>
  </si>
  <si>
    <t>構　造</t>
    <rPh sb="0" eb="1">
      <t>カマエ</t>
    </rPh>
    <rPh sb="2" eb="3">
      <t>ゾウ</t>
    </rPh>
    <phoneticPr fontId="20"/>
  </si>
  <si>
    <t>地域区分</t>
    <rPh sb="0" eb="2">
      <t>チイキ</t>
    </rPh>
    <rPh sb="2" eb="4">
      <t>クブン</t>
    </rPh>
    <phoneticPr fontId="21"/>
  </si>
  <si>
    <t>住戸数</t>
    <rPh sb="0" eb="2">
      <t>ジュウコ</t>
    </rPh>
    <rPh sb="2" eb="3">
      <t>スウ</t>
    </rPh>
    <phoneticPr fontId="21"/>
  </si>
  <si>
    <t>戸</t>
    <rPh sb="0" eb="1">
      <t>コ</t>
    </rPh>
    <phoneticPr fontId="21"/>
  </si>
  <si>
    <t>全体床面積</t>
    <rPh sb="0" eb="2">
      <t>ゼンタイ</t>
    </rPh>
    <rPh sb="2" eb="3">
      <t>ユカ</t>
    </rPh>
    <rPh sb="3" eb="5">
      <t>メンセキ</t>
    </rPh>
    <phoneticPr fontId="20"/>
  </si>
  <si>
    <t>㎡</t>
  </si>
  <si>
    <t>住戸
平均
床面積</t>
    <rPh sb="0" eb="2">
      <t>ジュウコ</t>
    </rPh>
    <rPh sb="3" eb="5">
      <t>ヘイキン</t>
    </rPh>
    <rPh sb="6" eb="9">
      <t>ユカメンセキ</t>
    </rPh>
    <phoneticPr fontId="20"/>
  </si>
  <si>
    <t>階数</t>
    <rPh sb="0" eb="2">
      <t>カイスウ</t>
    </rPh>
    <phoneticPr fontId="21"/>
  </si>
  <si>
    <t>全体</t>
    <rPh sb="0" eb="2">
      <t>ゼンタイ</t>
    </rPh>
    <phoneticPr fontId="21"/>
  </si>
  <si>
    <t>地下</t>
    <rPh sb="0" eb="2">
      <t>チカ</t>
    </rPh>
    <phoneticPr fontId="21"/>
  </si>
  <si>
    <t>階</t>
    <rPh sb="0" eb="1">
      <t>カイ</t>
    </rPh>
    <phoneticPr fontId="21"/>
  </si>
  <si>
    <t>地上</t>
    <rPh sb="0" eb="2">
      <t>チジョウ</t>
    </rPh>
    <phoneticPr fontId="21"/>
  </si>
  <si>
    <t>住宅部分</t>
    <rPh sb="0" eb="2">
      <t>ジュウタク</t>
    </rPh>
    <rPh sb="2" eb="4">
      <t>ブブン</t>
    </rPh>
    <phoneticPr fontId="21"/>
  </si>
  <si>
    <t>層</t>
    <rPh sb="0" eb="1">
      <t>ソウ</t>
    </rPh>
    <phoneticPr fontId="21"/>
  </si>
  <si>
    <t>住宅外用途部分</t>
    <rPh sb="0" eb="2">
      <t>ジュウタク</t>
    </rPh>
    <rPh sb="2" eb="3">
      <t>ガイ</t>
    </rPh>
    <rPh sb="3" eb="5">
      <t>ヨウト</t>
    </rPh>
    <rPh sb="5" eb="7">
      <t>ブブン</t>
    </rPh>
    <phoneticPr fontId="21"/>
  </si>
  <si>
    <t>住戸平均</t>
    <rPh sb="0" eb="2">
      <t>ジュウコ</t>
    </rPh>
    <rPh sb="2" eb="4">
      <t>ヘイキン</t>
    </rPh>
    <phoneticPr fontId="21"/>
  </si>
  <si>
    <t>最大</t>
    <rPh sb="0" eb="2">
      <t>サイダイ</t>
    </rPh>
    <phoneticPr fontId="21"/>
  </si>
  <si>
    <t>最小</t>
    <rPh sb="0" eb="1">
      <t>サイ</t>
    </rPh>
    <rPh sb="1" eb="2">
      <t>ショウ</t>
    </rPh>
    <phoneticPr fontId="21"/>
  </si>
  <si>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</si>
  <si>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21"/>
  </si>
  <si>
    <t>８地域における要件</t>
    <rPh sb="1" eb="3">
      <t>チイキ</t>
    </rPh>
    <rPh sb="7" eb="9">
      <t>ヨウケン</t>
    </rPh>
    <phoneticPr fontId="20"/>
  </si>
  <si>
    <t>通風の積極利用</t>
    <rPh sb="0" eb="2">
      <t>ツウフウ</t>
    </rPh>
    <rPh sb="3" eb="5">
      <t>セッキョク</t>
    </rPh>
    <rPh sb="5" eb="7">
      <t>リヨウ</t>
    </rPh>
    <phoneticPr fontId="20"/>
  </si>
  <si>
    <t>効果的な日射遮蔽</t>
    <rPh sb="0" eb="3">
      <t>コウカテキ</t>
    </rPh>
    <rPh sb="4" eb="6">
      <t>ニッシャ</t>
    </rPh>
    <rPh sb="6" eb="8">
      <t>シャヘイ</t>
    </rPh>
    <phoneticPr fontId="20"/>
  </si>
  <si>
    <t>最上階の屋上断熱強化</t>
    <rPh sb="0" eb="2">
      <t>サイジョウ</t>
    </rPh>
    <rPh sb="2" eb="3">
      <t>カイ</t>
    </rPh>
    <rPh sb="4" eb="6">
      <t>オクジョウ</t>
    </rPh>
    <rPh sb="6" eb="8">
      <t>ダンネツ</t>
    </rPh>
    <rPh sb="8" eb="10">
      <t>キョウカ</t>
    </rPh>
    <phoneticPr fontId="20"/>
  </si>
  <si>
    <t>屋上緑化、壁面緑化</t>
    <rPh sb="0" eb="2">
      <t>オクジョウ</t>
    </rPh>
    <rPh sb="2" eb="4">
      <t>リョッカ</t>
    </rPh>
    <rPh sb="5" eb="7">
      <t>ヘキメン</t>
    </rPh>
    <rPh sb="7" eb="9">
      <t>リョッカ</t>
    </rPh>
    <phoneticPr fontId="20"/>
  </si>
  <si>
    <t>その他</t>
    <rPh sb="2" eb="3">
      <t>タ</t>
    </rPh>
    <phoneticPr fontId="20"/>
  </si>
  <si>
    <t>太陽光パネル
の設置の有無</t>
    <rPh sb="0" eb="3">
      <t>タイヨウコウ</t>
    </rPh>
    <rPh sb="8" eb="10">
      <t>セッチ</t>
    </rPh>
    <rPh sb="11" eb="13">
      <t>ウム</t>
    </rPh>
    <phoneticPr fontId="21"/>
  </si>
  <si>
    <t>公称最大
出力の合計</t>
    <rPh sb="0" eb="2">
      <t>コウショウ</t>
    </rPh>
    <rPh sb="2" eb="4">
      <t>サイダイ</t>
    </rPh>
    <rPh sb="5" eb="7">
      <t>シュツリョク</t>
    </rPh>
    <rPh sb="8" eb="10">
      <t>ゴウケイ</t>
    </rPh>
    <phoneticPr fontId="20"/>
  </si>
  <si>
    <t>分配方法</t>
    <rPh sb="0" eb="2">
      <t>ブンパイ</t>
    </rPh>
    <rPh sb="2" eb="4">
      <t>ホウホウ</t>
    </rPh>
    <phoneticPr fontId="21"/>
  </si>
  <si>
    <t>専有部住戸配分数</t>
    <rPh sb="0" eb="2">
      <t>センユウ</t>
    </rPh>
    <rPh sb="2" eb="3">
      <t>ブ</t>
    </rPh>
    <rPh sb="3" eb="5">
      <t>ジュウコ</t>
    </rPh>
    <rPh sb="5" eb="7">
      <t>ハイブン</t>
    </rPh>
    <rPh sb="7" eb="8">
      <t>スウ</t>
    </rPh>
    <phoneticPr fontId="20"/>
  </si>
  <si>
    <t>容量の合計</t>
    <rPh sb="0" eb="2">
      <t>ヨウリョウ</t>
    </rPh>
    <rPh sb="3" eb="5">
      <t>ゴウケイ</t>
    </rPh>
    <phoneticPr fontId="20"/>
  </si>
  <si>
    <t>供給住戸割合</t>
    <rPh sb="0" eb="2">
      <t>キョウキュウ</t>
    </rPh>
    <rPh sb="2" eb="4">
      <t>ジュウコ</t>
    </rPh>
    <rPh sb="4" eb="6">
      <t>ワリアイ</t>
    </rPh>
    <phoneticPr fontId="20"/>
  </si>
  <si>
    <t>共用部</t>
    <rPh sb="0" eb="2">
      <t>キョウヨウ</t>
    </rPh>
    <rPh sb="2" eb="3">
      <t>ブ</t>
    </rPh>
    <phoneticPr fontId="20"/>
  </si>
  <si>
    <t>設備用途区分</t>
    <rPh sb="0" eb="2">
      <t>セツビ</t>
    </rPh>
    <rPh sb="2" eb="4">
      <t>ヨウト</t>
    </rPh>
    <rPh sb="4" eb="6">
      <t>クブン</t>
    </rPh>
    <phoneticPr fontId="21"/>
  </si>
  <si>
    <t>一次エネルギー消費量</t>
    <rPh sb="0" eb="2">
      <t>イチジ</t>
    </rPh>
    <rPh sb="7" eb="10">
      <t>ショウヒリョウ</t>
    </rPh>
    <phoneticPr fontId="21"/>
  </si>
  <si>
    <t>専有部</t>
    <rPh sb="0" eb="2">
      <t>センユウ</t>
    </rPh>
    <rPh sb="2" eb="3">
      <t>ブ</t>
    </rPh>
    <phoneticPr fontId="21"/>
  </si>
  <si>
    <t>共用部</t>
    <rPh sb="0" eb="2">
      <t>キョウヨウ</t>
    </rPh>
    <rPh sb="2" eb="3">
      <t>ブ</t>
    </rPh>
    <phoneticPr fontId="21"/>
  </si>
  <si>
    <t>項目</t>
    <rPh sb="0" eb="2">
      <t>コウモク</t>
    </rPh>
    <phoneticPr fontId="21"/>
  </si>
  <si>
    <t>設備・システム名</t>
  </si>
  <si>
    <t>システム概要（能力・性能・規模・他）</t>
    <rPh sb="4" eb="6">
      <t>ガイヨウ</t>
    </rPh>
    <rPh sb="7" eb="9">
      <t>ノウリョク</t>
    </rPh>
    <rPh sb="10" eb="12">
      <t>セイノウ</t>
    </rPh>
    <rPh sb="13" eb="15">
      <t>キボ</t>
    </rPh>
    <rPh sb="16" eb="17">
      <t>タ</t>
    </rPh>
    <phoneticPr fontId="21"/>
  </si>
  <si>
    <t>補助</t>
    <rPh sb="0" eb="2">
      <t>ホジョ</t>
    </rPh>
    <phoneticPr fontId="21"/>
  </si>
  <si>
    <t>断熱</t>
    <rPh sb="0" eb="2">
      <t>ダンネツ</t>
    </rPh>
    <phoneticPr fontId="20"/>
  </si>
  <si>
    <t>計</t>
    <rPh sb="0" eb="1">
      <t>ケイ</t>
    </rPh>
    <phoneticPr fontId="20"/>
  </si>
  <si>
    <t>再生可能エネルギー等を除く一次エネルギー消費削減率</t>
    <rPh sb="0" eb="2">
      <t>サイセイ</t>
    </rPh>
    <rPh sb="2" eb="4">
      <t>カノウ</t>
    </rPh>
    <rPh sb="9" eb="10">
      <t>ナド</t>
    </rPh>
    <rPh sb="11" eb="12">
      <t>ノゾ</t>
    </rPh>
    <rPh sb="13" eb="15">
      <t>イチジ</t>
    </rPh>
    <rPh sb="20" eb="22">
      <t>ショウヒ</t>
    </rPh>
    <rPh sb="22" eb="24">
      <t>サクゲン</t>
    </rPh>
    <rPh sb="24" eb="25">
      <t>リツ</t>
    </rPh>
    <phoneticPr fontId="20"/>
  </si>
  <si>
    <t>再生可能エネルギー等を含む一次エネルギー消費削減率</t>
    <rPh sb="0" eb="2">
      <t>サイセイ</t>
    </rPh>
    <rPh sb="2" eb="4">
      <t>カノウ</t>
    </rPh>
    <rPh sb="9" eb="10">
      <t>ナド</t>
    </rPh>
    <rPh sb="11" eb="12">
      <t>フク</t>
    </rPh>
    <rPh sb="13" eb="15">
      <t>イチジ</t>
    </rPh>
    <rPh sb="20" eb="22">
      <t>ショウヒ</t>
    </rPh>
    <rPh sb="22" eb="24">
      <t>サクゲン</t>
    </rPh>
    <rPh sb="24" eb="25">
      <t>リツ</t>
    </rPh>
    <phoneticPr fontId="20"/>
  </si>
  <si>
    <t>ＺＥＨ-Ｍの種類</t>
    <rPh sb="6" eb="8">
      <t>シュルイ</t>
    </rPh>
    <phoneticPr fontId="20"/>
  </si>
  <si>
    <t>合計</t>
    <rPh sb="0" eb="2">
      <t>ゴウケイ</t>
    </rPh>
    <phoneticPr fontId="20"/>
  </si>
  <si>
    <t>【片面印刷】で印刷すること</t>
    <rPh sb="1" eb="3">
      <t>カタメン</t>
    </rPh>
    <rPh sb="3" eb="5">
      <t>インサツ</t>
    </rPh>
    <rPh sb="7" eb="9">
      <t>インサツ</t>
    </rPh>
    <phoneticPr fontId="21"/>
  </si>
  <si>
    <t>実施計画書</t>
    <rPh sb="0" eb="2">
      <t>ジッシ</t>
    </rPh>
    <rPh sb="2" eb="5">
      <t>ケイカクショ</t>
    </rPh>
    <phoneticPr fontId="21"/>
  </si>
  <si>
    <t>（１）申請者概要</t>
  </si>
  <si>
    <t>申請者１</t>
    <rPh sb="0" eb="3">
      <t>シンセイシャ</t>
    </rPh>
    <phoneticPr fontId="20"/>
  </si>
  <si>
    <t>ふりがな</t>
  </si>
  <si>
    <t>法人名又は氏名</t>
  </si>
  <si>
    <t>代表者役職</t>
    <rPh sb="3" eb="5">
      <t>ヤクショク</t>
    </rPh>
    <phoneticPr fontId="21"/>
  </si>
  <si>
    <t>代表者名</t>
    <rPh sb="3" eb="4">
      <t>メイ</t>
    </rPh>
    <phoneticPr fontId="21"/>
  </si>
  <si>
    <t>住    所</t>
    <rPh sb="0" eb="1">
      <t>ジュウ</t>
    </rPh>
    <rPh sb="5" eb="6">
      <t>トコロ</t>
    </rPh>
    <phoneticPr fontId="21"/>
  </si>
  <si>
    <t>（２）ＺＥＨデベロッパー登録情報</t>
  </si>
  <si>
    <t>（３）補助事業担当者情報</t>
  </si>
  <si>
    <t>所属部署</t>
    <rPh sb="0" eb="2">
      <t>ショゾク</t>
    </rPh>
    <rPh sb="2" eb="4">
      <t>ブショ</t>
    </rPh>
    <phoneticPr fontId="21"/>
  </si>
  <si>
    <t>担当者役職</t>
    <rPh sb="0" eb="3">
      <t>タントウシャ</t>
    </rPh>
    <rPh sb="3" eb="5">
      <t>ヤクショク</t>
    </rPh>
    <phoneticPr fontId="21"/>
  </si>
  <si>
    <t>携帯電話番号</t>
    <rPh sb="0" eb="2">
      <t>ケイタイ</t>
    </rPh>
    <rPh sb="2" eb="4">
      <t>デンワ</t>
    </rPh>
    <rPh sb="4" eb="6">
      <t>バンゴウ</t>
    </rPh>
    <phoneticPr fontId="21"/>
  </si>
  <si>
    <t>他の補助金の有無</t>
    <rPh sb="0" eb="8">
      <t>タホジョキンウム</t>
    </rPh>
    <phoneticPr fontId="21"/>
  </si>
  <si>
    <t>他の補助金名</t>
    <rPh sb="0" eb="6">
      <t>タホジョキンメイ</t>
    </rPh>
    <phoneticPr fontId="21"/>
  </si>
  <si>
    <t>一般社団法人　環境共創イニシアチブ</t>
  </si>
  <si>
    <t>２.</t>
  </si>
  <si>
    <t>暴力団排除に関する誓約事項について熟読し、理解の上、これに同意している。</t>
  </si>
  <si>
    <t>４.</t>
  </si>
  <si>
    <t>５.</t>
  </si>
  <si>
    <t>６.</t>
  </si>
  <si>
    <t>７.</t>
  </si>
  <si>
    <t>８.</t>
  </si>
  <si>
    <t>９.</t>
  </si>
  <si>
    <t>年</t>
    <rPh sb="0" eb="1">
      <t>ネン</t>
    </rPh>
    <phoneticPr fontId="21"/>
  </si>
  <si>
    <t>月</t>
    <rPh sb="0" eb="1">
      <t>ツキ</t>
    </rPh>
    <phoneticPr fontId="21"/>
  </si>
  <si>
    <t>代表者等名</t>
    <rPh sb="0" eb="3">
      <t>ダイヒョウシャ</t>
    </rPh>
    <rPh sb="4" eb="5">
      <t>メイ</t>
    </rPh>
    <phoneticPr fontId="23"/>
  </si>
  <si>
    <t>生年月日</t>
    <rPh sb="0" eb="2">
      <t>セイネン</t>
    </rPh>
    <rPh sb="2" eb="4">
      <t>ガッピ</t>
    </rPh>
    <phoneticPr fontId="23"/>
  </si>
  <si>
    <t>交付申請書</t>
    <rPh sb="0" eb="2">
      <t>コウフ</t>
    </rPh>
    <rPh sb="2" eb="5">
      <t>シンセイショ</t>
    </rPh>
    <phoneticPr fontId="21"/>
  </si>
  <si>
    <t>記</t>
    <rPh sb="0" eb="1">
      <t>キ</t>
    </rPh>
    <phoneticPr fontId="21"/>
  </si>
  <si>
    <t>１.申請する補助事業</t>
    <rPh sb="2" eb="4">
      <t>シンセイ</t>
    </rPh>
    <rPh sb="6" eb="8">
      <t>ホジョ</t>
    </rPh>
    <rPh sb="8" eb="10">
      <t>ジギョウ</t>
    </rPh>
    <phoneticPr fontId="21"/>
  </si>
  <si>
    <t>２.補助事業の名称</t>
    <rPh sb="2" eb="4">
      <t>ホジョ</t>
    </rPh>
    <rPh sb="4" eb="6">
      <t>ジギョウ</t>
    </rPh>
    <rPh sb="7" eb="9">
      <t>メイショウ</t>
    </rPh>
    <phoneticPr fontId="21"/>
  </si>
  <si>
    <t>３.補助事業の実施計画</t>
    <rPh sb="2" eb="4">
      <t>ホジョ</t>
    </rPh>
    <rPh sb="4" eb="6">
      <t>ジギョウ</t>
    </rPh>
    <rPh sb="7" eb="9">
      <t>ジッシ</t>
    </rPh>
    <rPh sb="9" eb="11">
      <t>ケイカク</t>
    </rPh>
    <phoneticPr fontId="21"/>
  </si>
  <si>
    <t>円</t>
    <rPh sb="0" eb="1">
      <t>エン</t>
    </rPh>
    <phoneticPr fontId="21"/>
  </si>
  <si>
    <t>５.補助事業に要する経費、補助対象経費及び補助金の額並びに区分ごとの配分（別紙１）</t>
    <rPh sb="2" eb="4">
      <t>ホジョ</t>
    </rPh>
    <rPh sb="4" eb="6">
      <t>ジギョウ</t>
    </rPh>
    <rPh sb="7" eb="8">
      <t>ヨウ</t>
    </rPh>
    <rPh sb="10" eb="12">
      <t>ケイヒ</t>
    </rPh>
    <rPh sb="13" eb="15">
      <t>ホジョ</t>
    </rPh>
    <rPh sb="15" eb="17">
      <t>タイショウ</t>
    </rPh>
    <rPh sb="17" eb="19">
      <t>ケイヒ</t>
    </rPh>
    <rPh sb="19" eb="20">
      <t>オヨ</t>
    </rPh>
    <rPh sb="21" eb="24">
      <t>ホジョキン</t>
    </rPh>
    <rPh sb="25" eb="26">
      <t>ガク</t>
    </rPh>
    <rPh sb="26" eb="27">
      <t>ナラ</t>
    </rPh>
    <rPh sb="29" eb="31">
      <t>クブン</t>
    </rPh>
    <rPh sb="34" eb="36">
      <t>ハイブン</t>
    </rPh>
    <rPh sb="37" eb="39">
      <t>ベッシ</t>
    </rPh>
    <phoneticPr fontId="21"/>
  </si>
  <si>
    <t>６.補助事業の開始及び完了予定日</t>
    <rPh sb="2" eb="4">
      <t>ホジョ</t>
    </rPh>
    <rPh sb="4" eb="6">
      <t>ジギョウ</t>
    </rPh>
    <rPh sb="7" eb="9">
      <t>カイシ</t>
    </rPh>
    <rPh sb="9" eb="10">
      <t>オヨ</t>
    </rPh>
    <rPh sb="11" eb="13">
      <t>カンリョウ</t>
    </rPh>
    <rPh sb="13" eb="15">
      <t>ヨテイ</t>
    </rPh>
    <rPh sb="15" eb="16">
      <t>ヒ</t>
    </rPh>
    <phoneticPr fontId="21"/>
  </si>
  <si>
    <t>日</t>
    <rPh sb="0" eb="1">
      <t>ヒ</t>
    </rPh>
    <phoneticPr fontId="21"/>
  </si>
  <si>
    <t>（注）この申請書には、以下の書面を添付すること。</t>
  </si>
  <si>
    <t>　　　暴力団排除に関する誓約事項（別紙２）</t>
    <rPh sb="3" eb="6">
      <t>ボウリョクダン</t>
    </rPh>
    <rPh sb="6" eb="8">
      <t>ハイジョ</t>
    </rPh>
    <rPh sb="9" eb="10">
      <t>カン</t>
    </rPh>
    <rPh sb="12" eb="14">
      <t>セイヤク</t>
    </rPh>
    <rPh sb="14" eb="16">
      <t>ジコウ</t>
    </rPh>
    <rPh sb="17" eb="19">
      <t>ベッシ</t>
    </rPh>
    <phoneticPr fontId="21"/>
  </si>
  <si>
    <t>　　　役員名簿（別紙３）</t>
    <rPh sb="3" eb="5">
      <t>ヤクイン</t>
    </rPh>
    <rPh sb="5" eb="7">
      <t>メイボ</t>
    </rPh>
    <rPh sb="8" eb="10">
      <t>ベッシ</t>
    </rPh>
    <phoneticPr fontId="24"/>
  </si>
  <si>
    <t>（別紙１）</t>
    <rPh sb="1" eb="3">
      <t>ベッシ</t>
    </rPh>
    <phoneticPr fontId="21"/>
  </si>
  <si>
    <t>補助事業に要する経費、補助対象経費及び補助金の額並びに区分ごとの配分</t>
    <rPh sb="0" eb="2">
      <t>ホジョ</t>
    </rPh>
    <rPh sb="2" eb="4">
      <t>ジギョウ</t>
    </rPh>
    <rPh sb="5" eb="6">
      <t>ヨウ</t>
    </rPh>
    <rPh sb="8" eb="10">
      <t>ケイヒ</t>
    </rPh>
    <rPh sb="11" eb="13">
      <t>ホジョ</t>
    </rPh>
    <rPh sb="13" eb="15">
      <t>タイショウ</t>
    </rPh>
    <rPh sb="15" eb="17">
      <t>ケイヒ</t>
    </rPh>
    <rPh sb="17" eb="18">
      <t>オヨ</t>
    </rPh>
    <rPh sb="19" eb="22">
      <t>ホジョキン</t>
    </rPh>
    <rPh sb="23" eb="24">
      <t>ガク</t>
    </rPh>
    <rPh sb="24" eb="25">
      <t>ナラ</t>
    </rPh>
    <rPh sb="27" eb="29">
      <t>クブン</t>
    </rPh>
    <rPh sb="32" eb="34">
      <t>ハイブン</t>
    </rPh>
    <phoneticPr fontId="21"/>
  </si>
  <si>
    <t>（単位：円）</t>
  </si>
  <si>
    <t>補助対象</t>
  </si>
  <si>
    <t>補助事業に要する経費</t>
  </si>
  <si>
    <t>補助金の額</t>
  </si>
  <si>
    <t>経費の区分</t>
    <rPh sb="0" eb="2">
      <t>ケイヒ</t>
    </rPh>
    <rPh sb="3" eb="5">
      <t>クブン</t>
    </rPh>
    <phoneticPr fontId="20"/>
  </si>
  <si>
    <t>（参考値）</t>
  </si>
  <si>
    <t>設計費</t>
    <rPh sb="0" eb="2">
      <t>セッケイ</t>
    </rPh>
    <rPh sb="2" eb="3">
      <t>ヒ</t>
    </rPh>
    <phoneticPr fontId="20"/>
  </si>
  <si>
    <t>（別紙２）</t>
    <rPh sb="1" eb="3">
      <t>ベッシ</t>
    </rPh>
    <phoneticPr fontId="21"/>
  </si>
  <si>
    <t>記</t>
  </si>
  <si>
    <t>（別紙３）</t>
    <rPh sb="1" eb="3">
      <t>ベッシ</t>
    </rPh>
    <phoneticPr fontId="21"/>
  </si>
  <si>
    <t>氏名　カナ</t>
    <rPh sb="0" eb="2">
      <t>シメイ</t>
    </rPh>
    <phoneticPr fontId="21"/>
  </si>
  <si>
    <t>氏名　漢字</t>
    <rPh sb="0" eb="2">
      <t>シメイ</t>
    </rPh>
    <rPh sb="3" eb="5">
      <t>カンジ</t>
    </rPh>
    <phoneticPr fontId="21"/>
  </si>
  <si>
    <t>生年月日</t>
    <rPh sb="0" eb="2">
      <t>セイネン</t>
    </rPh>
    <rPh sb="2" eb="4">
      <t>ガッピ</t>
    </rPh>
    <phoneticPr fontId="21"/>
  </si>
  <si>
    <t>会社名</t>
    <rPh sb="0" eb="2">
      <t>カイシャ</t>
    </rPh>
    <rPh sb="2" eb="3">
      <t>メイ</t>
    </rPh>
    <phoneticPr fontId="21"/>
  </si>
  <si>
    <t>和暦</t>
    <rPh sb="0" eb="2">
      <t>ワレキ</t>
    </rPh>
    <phoneticPr fontId="21"/>
  </si>
  <si>
    <t>←（注１）、（注２）の内容をよく確認の上、商業登記簿に記載されているすべての役員を入力すること</t>
    <rPh sb="2" eb="3">
      <t>チュウ</t>
    </rPh>
    <rPh sb="7" eb="8">
      <t>チュウ</t>
    </rPh>
    <rPh sb="11" eb="13">
      <t>ナイヨウ</t>
    </rPh>
    <rPh sb="16" eb="18">
      <t>カクニン</t>
    </rPh>
    <rPh sb="19" eb="20">
      <t>ウエ</t>
    </rPh>
    <rPh sb="21" eb="23">
      <t>ショウギョウ</t>
    </rPh>
    <rPh sb="23" eb="26">
      <t>トウキボ</t>
    </rPh>
    <rPh sb="27" eb="29">
      <t>キサイ</t>
    </rPh>
    <rPh sb="38" eb="40">
      <t>ヤクイン</t>
    </rPh>
    <rPh sb="41" eb="43">
      <t>ニュウリョク</t>
    </rPh>
    <phoneticPr fontId="20"/>
  </si>
  <si>
    <t>インデックス名</t>
  </si>
  <si>
    <t>書類名</t>
  </si>
  <si>
    <t>作成
形式</t>
  </si>
  <si>
    <t>提出
区分</t>
  </si>
  <si>
    <t>特記事項</t>
  </si>
  <si>
    <t>①交付申請書</t>
  </si>
  <si>
    <t>様式第１　交付申請書</t>
  </si>
  <si>
    <t>必須</t>
  </si>
  <si>
    <t>誓約書</t>
  </si>
  <si>
    <t>１．申請者の詳細</t>
  </si>
  <si>
    <t>２．全体概要</t>
  </si>
  <si>
    <t>A３サイズでカラー印刷</t>
  </si>
  <si>
    <t>該当</t>
  </si>
  <si>
    <t>写し</t>
  </si>
  <si>
    <t>自由</t>
  </si>
  <si>
    <t>建物案内図</t>
  </si>
  <si>
    <t>建物配置図</t>
  </si>
  <si>
    <t>建物概要</t>
  </si>
  <si>
    <t>その他申請に必要な書類がある場合</t>
  </si>
  <si>
    <t>事業年度</t>
    <rPh sb="0" eb="2">
      <t>ジギョウ</t>
    </rPh>
    <rPh sb="2" eb="4">
      <t>ネンド</t>
    </rPh>
    <phoneticPr fontId="20"/>
  </si>
  <si>
    <t>補助事業の名称</t>
    <rPh sb="0" eb="2">
      <t>ホジョ</t>
    </rPh>
    <rPh sb="2" eb="4">
      <t>ジギョウ</t>
    </rPh>
    <rPh sb="5" eb="7">
      <t>メイショウ</t>
    </rPh>
    <phoneticPr fontId="20"/>
  </si>
  <si>
    <t>項目</t>
    <rPh sb="0" eb="2">
      <t>コウモク</t>
    </rPh>
    <phoneticPr fontId="20"/>
  </si>
  <si>
    <t>補助対象経費</t>
    <rPh sb="0" eb="2">
      <t>ホジョ</t>
    </rPh>
    <rPh sb="2" eb="4">
      <t>タイショウ</t>
    </rPh>
    <rPh sb="4" eb="6">
      <t>ケイヒ</t>
    </rPh>
    <phoneticPr fontId="21"/>
  </si>
  <si>
    <t>備　考</t>
    <rPh sb="0" eb="1">
      <t>ビ</t>
    </rPh>
    <rPh sb="2" eb="3">
      <t>コウ</t>
    </rPh>
    <phoneticPr fontId="21"/>
  </si>
  <si>
    <t>設備費・工事費</t>
    <rPh sb="2" eb="3">
      <t>ヒ</t>
    </rPh>
    <rPh sb="4" eb="6">
      <t>セツビコウジヒ</t>
    </rPh>
    <phoneticPr fontId="20"/>
  </si>
  <si>
    <t>住戸に係る高性能断熱材</t>
    <rPh sb="0" eb="2">
      <t>ジュウコ</t>
    </rPh>
    <rPh sb="3" eb="4">
      <t>カカワ</t>
    </rPh>
    <rPh sb="5" eb="8">
      <t>コウセイノウ</t>
    </rPh>
    <rPh sb="8" eb="10">
      <t>ダンネツ</t>
    </rPh>
    <rPh sb="10" eb="11">
      <t>ザイ</t>
    </rPh>
    <phoneticPr fontId="21"/>
  </si>
  <si>
    <t>専有部</t>
    <rPh sb="0" eb="3">
      <t>センユウブ</t>
    </rPh>
    <phoneticPr fontId="21"/>
  </si>
  <si>
    <t>高効率個別エアコン</t>
  </si>
  <si>
    <t>台</t>
    <rPh sb="0" eb="1">
      <t>ダイ</t>
    </rPh>
    <phoneticPr fontId="21"/>
  </si>
  <si>
    <t>床暖房</t>
    <rPh sb="0" eb="1">
      <t>ユカ</t>
    </rPh>
    <rPh sb="1" eb="3">
      <t>ダンボウ</t>
    </rPh>
    <phoneticPr fontId="20"/>
  </si>
  <si>
    <t>給湯設備</t>
    <rPh sb="0" eb="2">
      <t>キュウトウ</t>
    </rPh>
    <rPh sb="2" eb="4">
      <t>セツビ</t>
    </rPh>
    <phoneticPr fontId="20"/>
  </si>
  <si>
    <t>ハイブリッド給湯機</t>
    <rPh sb="6" eb="8">
      <t>キュウトウ</t>
    </rPh>
    <rPh sb="8" eb="9">
      <t>キ</t>
    </rPh>
    <phoneticPr fontId="21"/>
  </si>
  <si>
    <t>床面積（㎡）</t>
  </si>
  <si>
    <t>属性</t>
  </si>
  <si>
    <t>50㎡以上</t>
  </si>
  <si>
    <t>中住戸中間階</t>
  </si>
  <si>
    <t>中住戸最下階</t>
  </si>
  <si>
    <t>中住戸最上階</t>
  </si>
  <si>
    <t>角住戸中間階</t>
  </si>
  <si>
    <t>角住戸最下階</t>
  </si>
  <si>
    <t>角住戸最上階</t>
  </si>
  <si>
    <t>（全体）</t>
    <rPh sb="1" eb="3">
      <t>ゼンタイ</t>
    </rPh>
    <phoneticPr fontId="21"/>
  </si>
  <si>
    <t>補助事業に要する経費</t>
    <rPh sb="0" eb="2">
      <t>ホジョ</t>
    </rPh>
    <rPh sb="2" eb="4">
      <t>ジギョウ</t>
    </rPh>
    <rPh sb="5" eb="6">
      <t>ヨウ</t>
    </rPh>
    <rPh sb="8" eb="10">
      <t>ケイヒ</t>
    </rPh>
    <phoneticPr fontId="21"/>
  </si>
  <si>
    <t>補助対象外経費</t>
    <rPh sb="0" eb="2">
      <t>ホジョ</t>
    </rPh>
    <rPh sb="2" eb="4">
      <t>タイショウ</t>
    </rPh>
    <rPh sb="4" eb="5">
      <t>ガイ</t>
    </rPh>
    <rPh sb="5" eb="7">
      <t>ケイヒ</t>
    </rPh>
    <phoneticPr fontId="21"/>
  </si>
  <si>
    <t>設計費</t>
    <rPh sb="0" eb="2">
      <t>セッケイ</t>
    </rPh>
    <rPh sb="2" eb="3">
      <t>ヒ</t>
    </rPh>
    <phoneticPr fontId="21"/>
  </si>
  <si>
    <t>設備費・工事費</t>
    <rPh sb="0" eb="2">
      <t>セツビ</t>
    </rPh>
    <rPh sb="2" eb="3">
      <t>ヒ</t>
    </rPh>
    <rPh sb="4" eb="6">
      <t>コウジ</t>
    </rPh>
    <rPh sb="6" eb="7">
      <t>ヒ</t>
    </rPh>
    <phoneticPr fontId="21"/>
  </si>
  <si>
    <t>合計</t>
    <rPh sb="0" eb="2">
      <t>ゴウケイ</t>
    </rPh>
    <phoneticPr fontId="21"/>
  </si>
  <si>
    <t>補助対象経費の区分</t>
    <rPh sb="0" eb="2">
      <t>ホジョ</t>
    </rPh>
    <rPh sb="2" eb="4">
      <t>タイショウ</t>
    </rPh>
    <rPh sb="4" eb="6">
      <t>ケイヒ</t>
    </rPh>
    <rPh sb="7" eb="9">
      <t>クブン</t>
    </rPh>
    <phoneticPr fontId="21"/>
  </si>
  <si>
    <t>（一部のシートは、白色のセルへの入力もあるので確認すること）</t>
    <phoneticPr fontId="21"/>
  </si>
  <si>
    <t>交付申請日</t>
    <phoneticPr fontId="21"/>
  </si>
  <si>
    <t>１．基本情報</t>
    <rPh sb="2" eb="4">
      <t>キホン</t>
    </rPh>
    <rPh sb="4" eb="6">
      <t>ジョウホウ</t>
    </rPh>
    <phoneticPr fontId="21"/>
  </si>
  <si>
    <t>２．申請者情報</t>
    <rPh sb="2" eb="5">
      <t>シンセイシャ</t>
    </rPh>
    <rPh sb="5" eb="7">
      <t>ジョウホウ</t>
    </rPh>
    <phoneticPr fontId="21"/>
  </si>
  <si>
    <t>３．ZEHデベロッパー情報</t>
    <rPh sb="11" eb="13">
      <t>ジョウホウ</t>
    </rPh>
    <phoneticPr fontId="21"/>
  </si>
  <si>
    <t>法人番号</t>
    <rPh sb="0" eb="2">
      <t>ホウジン</t>
    </rPh>
    <rPh sb="2" eb="4">
      <t>バンゴウ</t>
    </rPh>
    <phoneticPr fontId="21"/>
  </si>
  <si>
    <t>登録名称</t>
    <phoneticPr fontId="21"/>
  </si>
  <si>
    <t>補助事業の遂行に係る融資計画</t>
    <phoneticPr fontId="21"/>
  </si>
  <si>
    <t>住所</t>
    <phoneticPr fontId="21"/>
  </si>
  <si>
    <t>氏名</t>
    <phoneticPr fontId="21"/>
  </si>
  <si>
    <t>役職名</t>
    <phoneticPr fontId="21"/>
  </si>
  <si>
    <t>氏名（ふりがな）</t>
    <phoneticPr fontId="21"/>
  </si>
  <si>
    <t>メールアドレス</t>
    <phoneticPr fontId="21"/>
  </si>
  <si>
    <t>←yyyy/m/dで入力</t>
    <rPh sb="9" eb="11">
      <t>ニュウリョク</t>
    </rPh>
    <phoneticPr fontId="20"/>
  </si>
  <si>
    <t>設計者</t>
    <rPh sb="0" eb="3">
      <t>セッケイシャ</t>
    </rPh>
    <phoneticPr fontId="20"/>
  </si>
  <si>
    <t>法人名称</t>
    <rPh sb="0" eb="2">
      <t>ホウジン</t>
    </rPh>
    <rPh sb="2" eb="4">
      <t>メイショウ</t>
    </rPh>
    <phoneticPr fontId="20"/>
  </si>
  <si>
    <t>建築工事
施工者</t>
    <rPh sb="0" eb="2">
      <t>ケンチク</t>
    </rPh>
    <rPh sb="2" eb="4">
      <t>コウジ</t>
    </rPh>
    <rPh sb="5" eb="8">
      <t>セコウシャ</t>
    </rPh>
    <phoneticPr fontId="20"/>
  </si>
  <si>
    <t>４．補助事業担当者情報</t>
    <rPh sb="4" eb="6">
      <t>ジギョウ</t>
    </rPh>
    <rPh sb="6" eb="9">
      <t>タントウシャ</t>
    </rPh>
    <rPh sb="9" eb="11">
      <t>ジョウホウ</t>
    </rPh>
    <phoneticPr fontId="21"/>
  </si>
  <si>
    <t>　</t>
    <phoneticPr fontId="20"/>
  </si>
  <si>
    <t>（単位：円）</t>
    <phoneticPr fontId="21"/>
  </si>
  <si>
    <t>別添による</t>
    <phoneticPr fontId="21"/>
  </si>
  <si>
    <t>（１）開始年月日</t>
    <phoneticPr fontId="21"/>
  </si>
  <si>
    <t>（２）完了予定年月日</t>
    <phoneticPr fontId="21"/>
  </si>
  <si>
    <t>　　　最終年度の事業完了予定日</t>
    <phoneticPr fontId="21"/>
  </si>
  <si>
    <t>補助対象経費</t>
    <phoneticPr fontId="21"/>
  </si>
  <si>
    <t>　※２行目以降も直接入力　</t>
    <phoneticPr fontId="21"/>
  </si>
  <si>
    <t>代表担当者</t>
  </si>
  <si>
    <t>入力方法</t>
    <phoneticPr fontId="20"/>
  </si>
  <si>
    <t>再生可能エネルギー等を含む
一次エネルギー消費削減率（住棟）</t>
    <rPh sb="0" eb="2">
      <t>サイセイ</t>
    </rPh>
    <rPh sb="2" eb="4">
      <t>カノウ</t>
    </rPh>
    <rPh sb="9" eb="10">
      <t>ナド</t>
    </rPh>
    <rPh sb="11" eb="12">
      <t>フク</t>
    </rPh>
    <rPh sb="14" eb="16">
      <t>イチジ</t>
    </rPh>
    <rPh sb="21" eb="23">
      <t>ショウヒ</t>
    </rPh>
    <rPh sb="23" eb="25">
      <t>サクゲン</t>
    </rPh>
    <rPh sb="25" eb="26">
      <t>リツ</t>
    </rPh>
    <rPh sb="27" eb="28">
      <t>ジュウ</t>
    </rPh>
    <rPh sb="28" eb="29">
      <t>トウ</t>
    </rPh>
    <phoneticPr fontId="21"/>
  </si>
  <si>
    <t>空調</t>
    <rPh sb="0" eb="1">
      <t>ソラ</t>
    </rPh>
    <rPh sb="1" eb="2">
      <t>チョウ</t>
    </rPh>
    <phoneticPr fontId="20"/>
  </si>
  <si>
    <t>換気</t>
    <rPh sb="0" eb="1">
      <t>カン</t>
    </rPh>
    <rPh sb="1" eb="2">
      <t>キ</t>
    </rPh>
    <phoneticPr fontId="20"/>
  </si>
  <si>
    <t>照明</t>
    <rPh sb="0" eb="1">
      <t>アキラ</t>
    </rPh>
    <rPh sb="1" eb="2">
      <t>メイ</t>
    </rPh>
    <phoneticPr fontId="20"/>
  </si>
  <si>
    <t>給湯</t>
    <rPh sb="0" eb="1">
      <t>キュウ</t>
    </rPh>
    <rPh sb="1" eb="2">
      <t>ユ</t>
    </rPh>
    <phoneticPr fontId="20"/>
  </si>
  <si>
    <t>％</t>
    <phoneticPr fontId="20"/>
  </si>
  <si>
    <t>専有部</t>
  </si>
  <si>
    <t>□</t>
  </si>
  <si>
    <t xml:space="preserve"> </t>
    <phoneticPr fontId="74"/>
  </si>
  <si>
    <t>補助事業の名称</t>
    <rPh sb="0" eb="2">
      <t>ホジョ</t>
    </rPh>
    <rPh sb="2" eb="4">
      <t>ジギョウ</t>
    </rPh>
    <rPh sb="5" eb="7">
      <t>メイショウ</t>
    </rPh>
    <phoneticPr fontId="74"/>
  </si>
  <si>
    <t>各住戸の
外皮平均
熱貫流率
（ＵＡ値）</t>
    <phoneticPr fontId="74"/>
  </si>
  <si>
    <t>番号</t>
    <rPh sb="0" eb="2">
      <t>バンゴウ</t>
    </rPh>
    <phoneticPr fontId="74"/>
  </si>
  <si>
    <t>階数</t>
    <rPh sb="0" eb="2">
      <t>カイスウ</t>
    </rPh>
    <phoneticPr fontId="74"/>
  </si>
  <si>
    <t>部屋
番号</t>
    <rPh sb="0" eb="2">
      <t>ヘヤ</t>
    </rPh>
    <rPh sb="3" eb="5">
      <t>バンゴウ</t>
    </rPh>
    <phoneticPr fontId="74"/>
  </si>
  <si>
    <t>間取り</t>
    <phoneticPr fontId="74"/>
  </si>
  <si>
    <t>床面積
（㎡）</t>
    <rPh sb="0" eb="3">
      <t>ユカメンセキ</t>
    </rPh>
    <phoneticPr fontId="74"/>
  </si>
  <si>
    <t>各住戸の
外皮平均
熱貫流率
（ＵＡ値）</t>
    <rPh sb="0" eb="1">
      <t>カク</t>
    </rPh>
    <rPh sb="1" eb="3">
      <t>ジュウコ</t>
    </rPh>
    <phoneticPr fontId="74"/>
  </si>
  <si>
    <t>住戸の位置属性</t>
    <rPh sb="0" eb="2">
      <t>ジュウコ</t>
    </rPh>
    <rPh sb="3" eb="5">
      <t>イチ</t>
    </rPh>
    <rPh sb="5" eb="7">
      <t>ゾクセイ</t>
    </rPh>
    <phoneticPr fontId="74"/>
  </si>
  <si>
    <t>住戸に係る高性能断熱材</t>
    <rPh sb="0" eb="2">
      <t>ジュウコ</t>
    </rPh>
    <rPh sb="3" eb="4">
      <t>カカワ</t>
    </rPh>
    <rPh sb="5" eb="8">
      <t>コウセイノウ</t>
    </rPh>
    <rPh sb="8" eb="11">
      <t>ダンネツザイ</t>
    </rPh>
    <phoneticPr fontId="74"/>
  </si>
  <si>
    <t>換気設備</t>
    <rPh sb="0" eb="2">
      <t>カンキ</t>
    </rPh>
    <rPh sb="2" eb="4">
      <t>セツビ</t>
    </rPh>
    <phoneticPr fontId="74"/>
  </si>
  <si>
    <t>給湯設備</t>
    <rPh sb="0" eb="2">
      <t>キュウトウ</t>
    </rPh>
    <rPh sb="2" eb="4">
      <t>セツビ</t>
    </rPh>
    <phoneticPr fontId="74"/>
  </si>
  <si>
    <t>平面＆断面</t>
    <rPh sb="0" eb="2">
      <t>ヘイメン</t>
    </rPh>
    <rPh sb="3" eb="5">
      <t>ダンメン</t>
    </rPh>
    <phoneticPr fontId="74"/>
  </si>
  <si>
    <t>係数</t>
    <rPh sb="0" eb="2">
      <t>ケイスウ</t>
    </rPh>
    <phoneticPr fontId="74"/>
  </si>
  <si>
    <t>床面積
50㎡未満</t>
    <rPh sb="0" eb="3">
      <t>ユカメンセキ</t>
    </rPh>
    <phoneticPr fontId="74"/>
  </si>
  <si>
    <t>平面</t>
    <rPh sb="0" eb="2">
      <t>ヘイメン</t>
    </rPh>
    <phoneticPr fontId="74"/>
  </si>
  <si>
    <t>断面</t>
    <rPh sb="0" eb="2">
      <t>ダンメン</t>
    </rPh>
    <phoneticPr fontId="74"/>
  </si>
  <si>
    <t>住宅モデル区分による係数</t>
    <rPh sb="0" eb="2">
      <t>ジュウタク</t>
    </rPh>
    <rPh sb="5" eb="7">
      <t>クブン</t>
    </rPh>
    <rPh sb="10" eb="12">
      <t>ケイスウ</t>
    </rPh>
    <phoneticPr fontId="74"/>
  </si>
  <si>
    <t>補助対象経費</t>
    <rPh sb="0" eb="2">
      <t>ホジョ</t>
    </rPh>
    <rPh sb="2" eb="4">
      <t>タイショウ</t>
    </rPh>
    <rPh sb="4" eb="6">
      <t>ケイヒ</t>
    </rPh>
    <phoneticPr fontId="74"/>
  </si>
  <si>
    <t>導入年</t>
    <rPh sb="0" eb="2">
      <t>ドウニュウ</t>
    </rPh>
    <rPh sb="2" eb="3">
      <t>ネン</t>
    </rPh>
    <phoneticPr fontId="74"/>
  </si>
  <si>
    <t>定格出力</t>
    <rPh sb="0" eb="2">
      <t>テイカク</t>
    </rPh>
    <rPh sb="2" eb="4">
      <t>シュツリョク</t>
    </rPh>
    <phoneticPr fontId="74"/>
  </si>
  <si>
    <t>数量</t>
    <rPh sb="0" eb="2">
      <t>スウリョウ</t>
    </rPh>
    <phoneticPr fontId="74"/>
  </si>
  <si>
    <t>設備</t>
    <rPh sb="0" eb="2">
      <t>セツビ</t>
    </rPh>
    <phoneticPr fontId="74"/>
  </si>
  <si>
    <t>換気種別</t>
    <rPh sb="0" eb="2">
      <t>カンキ</t>
    </rPh>
    <rPh sb="2" eb="4">
      <t>シュベツ</t>
    </rPh>
    <phoneticPr fontId="74"/>
  </si>
  <si>
    <t>設備種別</t>
    <rPh sb="0" eb="2">
      <t>セツビ</t>
    </rPh>
    <rPh sb="2" eb="4">
      <t>シュベツ</t>
    </rPh>
    <phoneticPr fontId="74"/>
  </si>
  <si>
    <t>通常</t>
    <rPh sb="0" eb="2">
      <t>ツウジョウ</t>
    </rPh>
    <phoneticPr fontId="74"/>
  </si>
  <si>
    <t>妻側
住戸の妻面
開口率
25%以上</t>
    <phoneticPr fontId="74"/>
  </si>
  <si>
    <t>床面積</t>
    <rPh sb="0" eb="3">
      <t>ユカメンセキ</t>
    </rPh>
    <phoneticPr fontId="74"/>
  </si>
  <si>
    <t>住戸の
外皮
性能</t>
    <rPh sb="0" eb="2">
      <t>ジュウコ</t>
    </rPh>
    <rPh sb="4" eb="6">
      <t>ガイヒ</t>
    </rPh>
    <rPh sb="7" eb="9">
      <t>セイノウ</t>
    </rPh>
    <phoneticPr fontId="74"/>
  </si>
  <si>
    <t>住戸の
位置
属性</t>
    <rPh sb="0" eb="2">
      <t>ジュウコ</t>
    </rPh>
    <rPh sb="4" eb="6">
      <t>イチ</t>
    </rPh>
    <rPh sb="7" eb="9">
      <t>ゾクセイ</t>
    </rPh>
    <phoneticPr fontId="74"/>
  </si>
  <si>
    <t>以上</t>
    <rPh sb="0" eb="2">
      <t>イジョウ</t>
    </rPh>
    <phoneticPr fontId="74"/>
  </si>
  <si>
    <t>以下</t>
    <rPh sb="0" eb="2">
      <t>イカ</t>
    </rPh>
    <phoneticPr fontId="74"/>
  </si>
  <si>
    <t>a</t>
    <phoneticPr fontId="22"/>
  </si>
  <si>
    <t>b</t>
    <phoneticPr fontId="22"/>
  </si>
  <si>
    <t>戸</t>
    <rPh sb="0" eb="1">
      <t>ト</t>
    </rPh>
    <phoneticPr fontId="21"/>
  </si>
  <si>
    <t>設計費の補助対象経費　総計</t>
    <rPh sb="0" eb="2">
      <t>セッケイ</t>
    </rPh>
    <rPh sb="2" eb="3">
      <t>ヒ</t>
    </rPh>
    <rPh sb="4" eb="6">
      <t>ホジョ</t>
    </rPh>
    <rPh sb="6" eb="8">
      <t>タイショウ</t>
    </rPh>
    <rPh sb="8" eb="10">
      <t>ケイヒ</t>
    </rPh>
    <rPh sb="11" eb="12">
      <t>ソウ</t>
    </rPh>
    <rPh sb="12" eb="13">
      <t>ケイ</t>
    </rPh>
    <phoneticPr fontId="21"/>
  </si>
  <si>
    <t>２００,０００円＋（２,０００円×住戸数）</t>
    <phoneticPr fontId="21"/>
  </si>
  <si>
    <t>１</t>
    <phoneticPr fontId="21"/>
  </si>
  <si>
    <t xml:space="preserve"> 補助金の額（参考値）</t>
    <rPh sb="1" eb="3">
      <t>ホジョ</t>
    </rPh>
    <rPh sb="5" eb="6">
      <t>ガク</t>
    </rPh>
    <rPh sb="7" eb="9">
      <t>サンコウ</t>
    </rPh>
    <rPh sb="9" eb="10">
      <t>チ</t>
    </rPh>
    <phoneticPr fontId="21"/>
  </si>
  <si>
    <t>_</t>
    <phoneticPr fontId="21"/>
  </si>
  <si>
    <t>２</t>
    <phoneticPr fontId="21"/>
  </si>
  <si>
    <t>３</t>
    <phoneticPr fontId="21"/>
  </si>
  <si>
    <t>４</t>
    <phoneticPr fontId="21"/>
  </si>
  <si>
    <t>蓄電システム</t>
    <rPh sb="0" eb="2">
      <t>チクデン</t>
    </rPh>
    <phoneticPr fontId="74"/>
  </si>
  <si>
    <t>円</t>
    <rPh sb="0" eb="1">
      <t>エン</t>
    </rPh>
    <phoneticPr fontId="72"/>
  </si>
  <si>
    <t>メーカー名</t>
    <rPh sb="4" eb="5">
      <t>メイ</t>
    </rPh>
    <phoneticPr fontId="72"/>
  </si>
  <si>
    <t>費目</t>
    <rPh sb="0" eb="2">
      <t>ヒモク</t>
    </rPh>
    <phoneticPr fontId="72"/>
  </si>
  <si>
    <t>単位</t>
    <rPh sb="0" eb="2">
      <t>タンイ</t>
    </rPh>
    <phoneticPr fontId="72"/>
  </si>
  <si>
    <t>本年度 交付申請時</t>
    <rPh sb="0" eb="3">
      <t>ホンネンド</t>
    </rPh>
    <rPh sb="4" eb="6">
      <t>コウフ</t>
    </rPh>
    <rPh sb="6" eb="8">
      <t>シンセイ</t>
    </rPh>
    <rPh sb="8" eb="9">
      <t>ジ</t>
    </rPh>
    <phoneticPr fontId="72"/>
  </si>
  <si>
    <t>備　考</t>
    <rPh sb="0" eb="1">
      <t>ビ</t>
    </rPh>
    <rPh sb="2" eb="3">
      <t>コウ</t>
    </rPh>
    <phoneticPr fontId="72"/>
  </si>
  <si>
    <t>単　価</t>
    <rPh sb="0" eb="1">
      <t>タン</t>
    </rPh>
    <rPh sb="2" eb="3">
      <t>アタイ</t>
    </rPh>
    <phoneticPr fontId="72"/>
  </si>
  <si>
    <t>補助事業に要する経費</t>
    <rPh sb="0" eb="2">
      <t>ホジョ</t>
    </rPh>
    <rPh sb="2" eb="4">
      <t>ジギョウ</t>
    </rPh>
    <rPh sb="5" eb="6">
      <t>ヨウ</t>
    </rPh>
    <rPh sb="8" eb="10">
      <t>ケイヒ</t>
    </rPh>
    <phoneticPr fontId="72"/>
  </si>
  <si>
    <t>補助対象経費</t>
    <rPh sb="0" eb="2">
      <t>ホジョ</t>
    </rPh>
    <rPh sb="2" eb="4">
      <t>タイショウ</t>
    </rPh>
    <rPh sb="4" eb="6">
      <t>ケイヒ</t>
    </rPh>
    <phoneticPr fontId="72"/>
  </si>
  <si>
    <t>補助対象外経費</t>
    <rPh sb="0" eb="2">
      <t>ホジョ</t>
    </rPh>
    <rPh sb="2" eb="4">
      <t>タイショウ</t>
    </rPh>
    <rPh sb="4" eb="5">
      <t>ガイ</t>
    </rPh>
    <rPh sb="5" eb="7">
      <t>ケイヒ</t>
    </rPh>
    <phoneticPr fontId="72"/>
  </si>
  <si>
    <t>数量</t>
    <rPh sb="0" eb="2">
      <t>スウリョウ</t>
    </rPh>
    <phoneticPr fontId="72"/>
  </si>
  <si>
    <t>金　額</t>
    <rPh sb="0" eb="1">
      <t>キン</t>
    </rPh>
    <rPh sb="2" eb="3">
      <t>ガク</t>
    </rPh>
    <phoneticPr fontId="72"/>
  </si>
  <si>
    <t>蓄電システム</t>
    <rPh sb="0" eb="2">
      <t>チクデン</t>
    </rPh>
    <phoneticPr fontId="21"/>
  </si>
  <si>
    <t>共用部に導入する設備</t>
    <rPh sb="0" eb="3">
      <t>キョウヨウブ</t>
    </rPh>
    <rPh sb="4" eb="6">
      <t>ドウニュウ</t>
    </rPh>
    <rPh sb="8" eb="10">
      <t>セツビ</t>
    </rPh>
    <phoneticPr fontId="21"/>
  </si>
  <si>
    <t>共用部</t>
    <rPh sb="0" eb="3">
      <t>キョウヨウブ</t>
    </rPh>
    <phoneticPr fontId="21"/>
  </si>
  <si>
    <t>合計</t>
    <rPh sb="0" eb="2">
      <t>ゴウケイ</t>
    </rPh>
    <phoneticPr fontId="22"/>
  </si>
  <si>
    <t>小計（Ａ）</t>
    <rPh sb="0" eb="2">
      <t>ショウケイ</t>
    </rPh>
    <phoneticPr fontId="22"/>
  </si>
  <si>
    <t>事業年度　2年目</t>
    <rPh sb="0" eb="2">
      <t>ジギョウ</t>
    </rPh>
    <rPh sb="2" eb="4">
      <t>ネンド</t>
    </rPh>
    <rPh sb="6" eb="8">
      <t>ネンメ</t>
    </rPh>
    <phoneticPr fontId="22"/>
  </si>
  <si>
    <t>事業年度　3年目</t>
    <rPh sb="0" eb="2">
      <t>ジギョウ</t>
    </rPh>
    <rPh sb="2" eb="4">
      <t>ネンド</t>
    </rPh>
    <rPh sb="6" eb="8">
      <t>ネンメ</t>
    </rPh>
    <phoneticPr fontId="22"/>
  </si>
  <si>
    <t>事業年度　4年目</t>
    <rPh sb="0" eb="2">
      <t>ジギョウ</t>
    </rPh>
    <rPh sb="2" eb="4">
      <t>ネンド</t>
    </rPh>
    <rPh sb="6" eb="8">
      <t>ネンメ</t>
    </rPh>
    <phoneticPr fontId="22"/>
  </si>
  <si>
    <t>事業年度　1年目</t>
    <rPh sb="0" eb="2">
      <t>ジギョウ</t>
    </rPh>
    <rPh sb="2" eb="4">
      <t>ネンド</t>
    </rPh>
    <rPh sb="6" eb="8">
      <t>ネンメ</t>
    </rPh>
    <phoneticPr fontId="22"/>
  </si>
  <si>
    <t>C</t>
    <phoneticPr fontId="22"/>
  </si>
  <si>
    <t>D</t>
    <phoneticPr fontId="22"/>
  </si>
  <si>
    <t>E</t>
    <phoneticPr fontId="22"/>
  </si>
  <si>
    <t>必須</t>
    <rPh sb="0" eb="2">
      <t>ヒッス</t>
    </rPh>
    <phoneticPr fontId="22"/>
  </si>
  <si>
    <t>登録状況</t>
    <phoneticPr fontId="21"/>
  </si>
  <si>
    <t>他の補助金
への申請</t>
    <rPh sb="0" eb="1">
      <t>ホカ</t>
    </rPh>
    <rPh sb="2" eb="5">
      <t>ホジョキン</t>
    </rPh>
    <rPh sb="8" eb="10">
      <t>シンセイ</t>
    </rPh>
    <phoneticPr fontId="20"/>
  </si>
  <si>
    <t>B</t>
    <phoneticPr fontId="22"/>
  </si>
  <si>
    <t>A</t>
    <phoneticPr fontId="22"/>
  </si>
  <si>
    <t>H</t>
    <phoneticPr fontId="22"/>
  </si>
  <si>
    <t>小計</t>
    <phoneticPr fontId="21"/>
  </si>
  <si>
    <t>該当</t>
    <phoneticPr fontId="22"/>
  </si>
  <si>
    <t>申請者情報</t>
    <rPh sb="0" eb="3">
      <t>シンセイシャ</t>
    </rPh>
    <rPh sb="3" eb="5">
      <t>ジョウホウ</t>
    </rPh>
    <phoneticPr fontId="21"/>
  </si>
  <si>
    <t>←プルダウンより選択</t>
    <phoneticPr fontId="22"/>
  </si>
  <si>
    <t>専有部・共用部</t>
    <rPh sb="0" eb="3">
      <t>センユウブ</t>
    </rPh>
    <rPh sb="4" eb="7">
      <t>キョウヨウブ</t>
    </rPh>
    <phoneticPr fontId="21"/>
  </si>
  <si>
    <t>　設備費・工事費　合計</t>
    <rPh sb="1" eb="4">
      <t>セツビヒ</t>
    </rPh>
    <rPh sb="5" eb="8">
      <t>コウジヒ</t>
    </rPh>
    <rPh sb="9" eb="10">
      <t>ゴウ</t>
    </rPh>
    <phoneticPr fontId="21"/>
  </si>
  <si>
    <t>I</t>
    <phoneticPr fontId="22"/>
  </si>
  <si>
    <t>小計（Ｃ）</t>
    <rPh sb="0" eb="2">
      <t>ショウケイ</t>
    </rPh>
    <phoneticPr fontId="22"/>
  </si>
  <si>
    <t>小計（Ｂ）</t>
    <rPh sb="0" eb="2">
      <t>ショウケイ</t>
    </rPh>
    <phoneticPr fontId="22"/>
  </si>
  <si>
    <t>型式</t>
    <rPh sb="0" eb="2">
      <t>カタシキ</t>
    </rPh>
    <phoneticPr fontId="72"/>
  </si>
  <si>
    <t>型式</t>
    <rPh sb="0" eb="2">
      <t>カタシキ</t>
    </rPh>
    <phoneticPr fontId="22"/>
  </si>
  <si>
    <t>４．５．事業予定・補助事業実施体制</t>
    <phoneticPr fontId="22"/>
  </si>
  <si>
    <t>建物立面図</t>
    <phoneticPr fontId="22"/>
  </si>
  <si>
    <t>導入戸数
（戸)</t>
    <rPh sb="0" eb="2">
      <t>ドウニュウ</t>
    </rPh>
    <rPh sb="2" eb="4">
      <t>コスウ</t>
    </rPh>
    <rPh sb="6" eb="7">
      <t>コ</t>
    </rPh>
    <phoneticPr fontId="20"/>
  </si>
  <si>
    <r>
      <t>補助対象建築物に対する抵当権設定予定の有無を選択</t>
    </r>
    <r>
      <rPr>
        <sz val="14"/>
        <color rgb="FFFF0000"/>
        <rFont val="Yu Gothic UI"/>
        <family val="3"/>
        <charset val="128"/>
      </rPr>
      <t>（原則、根抵当権設定は認められない）</t>
    </r>
    <rPh sb="0" eb="2">
      <t>ホジョ</t>
    </rPh>
    <rPh sb="2" eb="4">
      <t>タイショウ</t>
    </rPh>
    <rPh sb="4" eb="7">
      <t>ケンチクブツ</t>
    </rPh>
    <rPh sb="8" eb="9">
      <t>タイ</t>
    </rPh>
    <rPh sb="11" eb="14">
      <t>テイトウケン</t>
    </rPh>
    <rPh sb="14" eb="16">
      <t>セッテイ</t>
    </rPh>
    <rPh sb="16" eb="18">
      <t>ヨテイ</t>
    </rPh>
    <rPh sb="19" eb="21">
      <t>ウム</t>
    </rPh>
    <rPh sb="22" eb="24">
      <t>センタク</t>
    </rPh>
    <rPh sb="25" eb="27">
      <t>ゲンソク</t>
    </rPh>
    <rPh sb="28" eb="29">
      <t>ネ</t>
    </rPh>
    <rPh sb="29" eb="31">
      <t>テイトウ</t>
    </rPh>
    <rPh sb="31" eb="32">
      <t>ケン</t>
    </rPh>
    <rPh sb="32" eb="34">
      <t>セッテイ</t>
    </rPh>
    <rPh sb="35" eb="36">
      <t>ミト</t>
    </rPh>
    <phoneticPr fontId="20"/>
  </si>
  <si>
    <t>←共同申請の場合は、全申請者分提出が必要</t>
    <rPh sb="1" eb="3">
      <t>キョウドウ</t>
    </rPh>
    <rPh sb="3" eb="5">
      <t>シンセイ</t>
    </rPh>
    <rPh sb="6" eb="8">
      <t>バアイ</t>
    </rPh>
    <rPh sb="10" eb="11">
      <t>ゼン</t>
    </rPh>
    <rPh sb="11" eb="14">
      <t>シンセイシャ</t>
    </rPh>
    <rPh sb="14" eb="15">
      <t>ブン</t>
    </rPh>
    <rPh sb="15" eb="17">
      <t>テイシュツ</t>
    </rPh>
    <rPh sb="18" eb="20">
      <t>ヒツヨウ</t>
    </rPh>
    <phoneticPr fontId="20"/>
  </si>
  <si>
    <t>マンション名など補助事業を特定できる名称であること　※個人申請の場合、個人名を補助事業の名称につけないこと　※25文字程度に収めること　※半角記号は使用しないこと（/、’、＃、[など）</t>
    <rPh sb="5" eb="6">
      <t>メイ</t>
    </rPh>
    <rPh sb="8" eb="10">
      <t>ホジョ</t>
    </rPh>
    <rPh sb="10" eb="12">
      <t>ジギョウ</t>
    </rPh>
    <rPh sb="13" eb="15">
      <t>トクテイ</t>
    </rPh>
    <rPh sb="18" eb="20">
      <t>メイショウ</t>
    </rPh>
    <rPh sb="27" eb="29">
      <t>コジン</t>
    </rPh>
    <rPh sb="29" eb="31">
      <t>シンセイ</t>
    </rPh>
    <rPh sb="32" eb="34">
      <t>バアイ</t>
    </rPh>
    <rPh sb="35" eb="37">
      <t>コジン</t>
    </rPh>
    <rPh sb="37" eb="38">
      <t>メイ</t>
    </rPh>
    <rPh sb="39" eb="41">
      <t>ホジョ</t>
    </rPh>
    <rPh sb="41" eb="43">
      <t>ジギョウ</t>
    </rPh>
    <rPh sb="44" eb="46">
      <t>メイショウ</t>
    </rPh>
    <rPh sb="57" eb="59">
      <t>モジ</t>
    </rPh>
    <rPh sb="59" eb="61">
      <t>テイド</t>
    </rPh>
    <rPh sb="62" eb="63">
      <t>オサ</t>
    </rPh>
    <rPh sb="69" eb="71">
      <t>ハンカク</t>
    </rPh>
    <rPh sb="71" eb="73">
      <t>キゴウ</t>
    </rPh>
    <rPh sb="74" eb="76">
      <t>シヨウ</t>
    </rPh>
    <phoneticPr fontId="21"/>
  </si>
  <si>
    <t>各階平面図</t>
    <phoneticPr fontId="22"/>
  </si>
  <si>
    <t>←役職が２つ以上ある場合、上位の役職にて記入すること</t>
    <rPh sb="1" eb="3">
      <t>ヤクショク</t>
    </rPh>
    <rPh sb="6" eb="8">
      <t>イジョウ</t>
    </rPh>
    <rPh sb="10" eb="12">
      <t>バアイ</t>
    </rPh>
    <rPh sb="13" eb="15">
      <t>ジョウイ</t>
    </rPh>
    <rPh sb="16" eb="18">
      <t>ヤクショク</t>
    </rPh>
    <rPh sb="20" eb="22">
      <t>キニュウ</t>
    </rPh>
    <phoneticPr fontId="20"/>
  </si>
  <si>
    <t>A３サイズでカラー印刷</t>
    <phoneticPr fontId="22"/>
  </si>
  <si>
    <t>妻側住戸の
妻面開口率
25%以上</t>
    <rPh sb="0" eb="1">
      <t>ツマ</t>
    </rPh>
    <rPh sb="1" eb="2">
      <t>ガワ</t>
    </rPh>
    <rPh sb="2" eb="4">
      <t>ジュウコ</t>
    </rPh>
    <rPh sb="9" eb="11">
      <t>カイコウ</t>
    </rPh>
    <rPh sb="11" eb="12">
      <t>リツイジョウ</t>
    </rPh>
    <phoneticPr fontId="74"/>
  </si>
  <si>
    <t>設置の
有無</t>
    <rPh sb="0" eb="2">
      <t>セッチ</t>
    </rPh>
    <rPh sb="4" eb="6">
      <t>ウム</t>
    </rPh>
    <phoneticPr fontId="74"/>
  </si>
  <si>
    <t>住棟の種別</t>
    <rPh sb="0" eb="1">
      <t>ス</t>
    </rPh>
    <rPh sb="1" eb="2">
      <t>トウ</t>
    </rPh>
    <rPh sb="3" eb="5">
      <t>シュベツ</t>
    </rPh>
    <phoneticPr fontId="21"/>
  </si>
  <si>
    <t>他の補助金に申請する（している場合）、その補助金の正式名称を入力すること</t>
    <rPh sb="0" eb="1">
      <t>ホカ</t>
    </rPh>
    <rPh sb="2" eb="5">
      <t>ホジョキン</t>
    </rPh>
    <rPh sb="6" eb="8">
      <t>シンセイ</t>
    </rPh>
    <rPh sb="15" eb="17">
      <t>バアイ</t>
    </rPh>
    <rPh sb="21" eb="24">
      <t>ホジョキン</t>
    </rPh>
    <rPh sb="25" eb="27">
      <t>セイシキ</t>
    </rPh>
    <rPh sb="27" eb="29">
      <t>メイショウ</t>
    </rPh>
    <rPh sb="30" eb="32">
      <t>ニュウリョク</t>
    </rPh>
    <phoneticPr fontId="20"/>
  </si>
  <si>
    <t>融資予定時期</t>
    <rPh sb="0" eb="2">
      <t>ユウシ</t>
    </rPh>
    <rPh sb="2" eb="4">
      <t>ヨテイ</t>
    </rPh>
    <rPh sb="4" eb="6">
      <t>ジキ</t>
    </rPh>
    <phoneticPr fontId="21"/>
  </si>
  <si>
    <t>❷　ＺＥＨデベロッパー</t>
    <phoneticPr fontId="20"/>
  </si>
  <si>
    <t>❸　建物概要</t>
    <rPh sb="2" eb="4">
      <t>タテモノ</t>
    </rPh>
    <rPh sb="4" eb="6">
      <t>ガイヨウ</t>
    </rPh>
    <phoneticPr fontId="21"/>
  </si>
  <si>
    <t>❹　建物性能</t>
    <rPh sb="2" eb="4">
      <t>タテモノ</t>
    </rPh>
    <rPh sb="4" eb="6">
      <t>セイノウ</t>
    </rPh>
    <phoneticPr fontId="21"/>
  </si>
  <si>
    <t>❺　一次エネルギー計算</t>
    <rPh sb="2" eb="4">
      <t>イチジ</t>
    </rPh>
    <rPh sb="9" eb="11">
      <t>ケイサン</t>
    </rPh>
    <phoneticPr fontId="21"/>
  </si>
  <si>
    <t>　削減量　(ＭＪ/年)</t>
    <rPh sb="1" eb="3">
      <t>サクゲン</t>
    </rPh>
    <rPh sb="3" eb="4">
      <t>リョウ</t>
    </rPh>
    <phoneticPr fontId="21"/>
  </si>
  <si>
    <t xml:space="preserve"> 住宅専有部分</t>
    <rPh sb="1" eb="3">
      <t>ジュウタク</t>
    </rPh>
    <rPh sb="3" eb="5">
      <t>センユウ</t>
    </rPh>
    <rPh sb="5" eb="7">
      <t>ブブン</t>
    </rPh>
    <phoneticPr fontId="21"/>
  </si>
  <si>
    <t>小計（Ｄ）</t>
    <rPh sb="0" eb="2">
      <t>ショウケイ</t>
    </rPh>
    <phoneticPr fontId="22"/>
  </si>
  <si>
    <t>小計（Ｅ）</t>
    <rPh sb="0" eb="2">
      <t>ショウケイ</t>
    </rPh>
    <phoneticPr fontId="22"/>
  </si>
  <si>
    <t>住　　　所</t>
    <rPh sb="0" eb="1">
      <t>ジュウ</t>
    </rPh>
    <rPh sb="4" eb="5">
      <t>ショ</t>
    </rPh>
    <phoneticPr fontId="23"/>
  </si>
  <si>
    <t>名　　　称</t>
    <rPh sb="0" eb="1">
      <t>メイ</t>
    </rPh>
    <rPh sb="4" eb="5">
      <t>ショウ</t>
    </rPh>
    <phoneticPr fontId="23"/>
  </si>
  <si>
    <t>申請者３</t>
    <rPh sb="0" eb="3">
      <t>シンセイシャ</t>
    </rPh>
    <phoneticPr fontId="21"/>
  </si>
  <si>
    <t>申請者４</t>
    <rPh sb="0" eb="3">
      <t>シンセイシャ</t>
    </rPh>
    <phoneticPr fontId="21"/>
  </si>
  <si>
    <t>←共同申請者２がいる場合、左の「＋」ボタンを押下し、入力欄を出現させる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20"/>
  </si>
  <si>
    <t>←共同申請者３がいる場合、左の「＋」ボタンを押下し、入力欄を出現させる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20"/>
  </si>
  <si>
    <t>←共同申請者４がいる場合、左の「＋」ボタンを押下し、入力欄を出現させる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20"/>
  </si>
  <si>
    <t>申請者３
担当者情報</t>
    <rPh sb="0" eb="3">
      <t>シンセイシャ</t>
    </rPh>
    <rPh sb="5" eb="8">
      <t>タントウシャ</t>
    </rPh>
    <rPh sb="8" eb="10">
      <t>ジョウホウ</t>
    </rPh>
    <phoneticPr fontId="20"/>
  </si>
  <si>
    <t>申請者４
担当者情報</t>
    <rPh sb="0" eb="3">
      <t>シンセイシャ</t>
    </rPh>
    <rPh sb="5" eb="8">
      <t>タントウシャ</t>
    </rPh>
    <rPh sb="8" eb="10">
      <t>ジョウホウ</t>
    </rPh>
    <phoneticPr fontId="20"/>
  </si>
  <si>
    <t>←共同申請者２がいる場合は左端の「+」を押下し、印刷すること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20"/>
  </si>
  <si>
    <t>←共同申請者３がいる場合は左端の「+」を押下し、印刷すること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20"/>
  </si>
  <si>
    <t>←共同申請者４がいる場合は左端の「+」を押下し、印刷すること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20"/>
  </si>
  <si>
    <t>４.補助金交付申請額</t>
    <rPh sb="2" eb="5">
      <t>ホジョキン</t>
    </rPh>
    <rPh sb="5" eb="7">
      <t>コウフ</t>
    </rPh>
    <rPh sb="7" eb="9">
      <t>シンセイ</t>
    </rPh>
    <rPh sb="9" eb="10">
      <t>テイガク</t>
    </rPh>
    <phoneticPr fontId="21"/>
  </si>
  <si>
    <t>補助金交付申請額</t>
    <phoneticPr fontId="21"/>
  </si>
  <si>
    <t>役員名簿</t>
    <rPh sb="0" eb="4">
      <t>ヤクインメイボ</t>
    </rPh>
    <phoneticPr fontId="21"/>
  </si>
  <si>
    <t>（注１）申請者が個人の場合は不要とする。ただし、リース事業者等との共同申請の場合は、リース事業者等の
　　　　役員名簿を提出すること。</t>
    <phoneticPr fontId="21"/>
  </si>
  <si>
    <t>誓約書</t>
    <rPh sb="0" eb="3">
      <t>セイヤクショ</t>
    </rPh>
    <phoneticPr fontId="22"/>
  </si>
  <si>
    <t>（注２）役員名簿については、氏名カナ（全角、姓と名の間を全角で１マス空け）、氏名漢字（全角、姓と名の
　　　　間を全角で１マス空け）、生年月日（全角で大正はＴ、昭和はＳ、平成はＨ、数字は２桁全角）、会社
　　　　名及び役職名を記載する。また、外国人については、氏名漢字欄は商業登記簿に記載のとおりに記入し、
　　　　氏名カナ欄はカナ読みを記入すること。</t>
    <phoneticPr fontId="21"/>
  </si>
  <si>
    <t>　その場合は以下の役員名簿に入力すること</t>
    <rPh sb="3" eb="5">
      <t>バアイ</t>
    </rPh>
    <rPh sb="6" eb="8">
      <t>イカ</t>
    </rPh>
    <rPh sb="9" eb="13">
      <t>ヤクインメイボ</t>
    </rPh>
    <rPh sb="14" eb="16">
      <t>ニュウリョク</t>
    </rPh>
    <phoneticPr fontId="21"/>
  </si>
  <si>
    <t>（２）補助事業担当者情報</t>
    <phoneticPr fontId="22"/>
  </si>
  <si>
    <t>申請者２の詳細</t>
    <rPh sb="0" eb="3">
      <t>シンセイシャ</t>
    </rPh>
    <rPh sb="5" eb="7">
      <t>ショウサイ</t>
    </rPh>
    <phoneticPr fontId="21"/>
  </si>
  <si>
    <t>申請者４の詳細</t>
    <rPh sb="0" eb="3">
      <t>シンセイシャ</t>
    </rPh>
    <rPh sb="5" eb="7">
      <t>ショウサイ</t>
    </rPh>
    <phoneticPr fontId="21"/>
  </si>
  <si>
    <t>申請者３の詳細</t>
    <rPh sb="0" eb="3">
      <t>シンセイシャ</t>
    </rPh>
    <rPh sb="5" eb="7">
      <t>ショウサイ</t>
    </rPh>
    <phoneticPr fontId="21"/>
  </si>
  <si>
    <t>事業全体の完了予定時期</t>
    <rPh sb="0" eb="2">
      <t>ジギョウ</t>
    </rPh>
    <rPh sb="2" eb="4">
      <t>ゼンタイ</t>
    </rPh>
    <rPh sb="5" eb="7">
      <t>カンリョウ</t>
    </rPh>
    <rPh sb="7" eb="9">
      <t>ヨテイ</t>
    </rPh>
    <rPh sb="9" eb="11">
      <t>ジキ</t>
    </rPh>
    <phoneticPr fontId="21"/>
  </si>
  <si>
    <t>外皮平均熱貫流率（ＵＡ値）</t>
    <rPh sb="0" eb="2">
      <t>ガイヒ</t>
    </rPh>
    <rPh sb="2" eb="4">
      <t>ヘイキン</t>
    </rPh>
    <rPh sb="4" eb="5">
      <t>ネツ</t>
    </rPh>
    <rPh sb="5" eb="7">
      <t>カンリュウ</t>
    </rPh>
    <rPh sb="7" eb="8">
      <t>リツ</t>
    </rPh>
    <rPh sb="11" eb="12">
      <t>チ</t>
    </rPh>
    <phoneticPr fontId="21"/>
  </si>
  <si>
    <t>【片面印刷】で印刷すること（入力があるページのみ提出）</t>
    <rPh sb="1" eb="3">
      <t>カタメン</t>
    </rPh>
    <rPh sb="3" eb="5">
      <t>インサツ</t>
    </rPh>
    <rPh sb="7" eb="9">
      <t>インサツ</t>
    </rPh>
    <rPh sb="14" eb="16">
      <t>ニュウリョク</t>
    </rPh>
    <rPh sb="24" eb="26">
      <t>テイシュツ</t>
    </rPh>
    <phoneticPr fontId="72"/>
  </si>
  <si>
    <t>住棟形状</t>
    <rPh sb="0" eb="4">
      <t>ジュウトウケイジョウ</t>
    </rPh>
    <phoneticPr fontId="20"/>
  </si>
  <si>
    <t>❻　エネルギー管理体制</t>
    <rPh sb="7" eb="9">
      <t>カンリ</t>
    </rPh>
    <rPh sb="9" eb="11">
      <t>タイセイ</t>
    </rPh>
    <phoneticPr fontId="21"/>
  </si>
  <si>
    <t>創蓄連携システムによる災害時の電力確保計画</t>
    <phoneticPr fontId="20"/>
  </si>
  <si>
    <t>その他（下記の記入欄に具体的に記載すること）</t>
    <rPh sb="2" eb="3">
      <t>タ</t>
    </rPh>
    <rPh sb="4" eb="6">
      <t>カキ</t>
    </rPh>
    <rPh sb="7" eb="10">
      <t>キニュウラン</t>
    </rPh>
    <rPh sb="11" eb="14">
      <t>グタイテキ</t>
    </rPh>
    <rPh sb="15" eb="17">
      <t>キサイ</t>
    </rPh>
    <phoneticPr fontId="20"/>
  </si>
  <si>
    <t/>
  </si>
  <si>
    <t>申請者２</t>
    <rPh sb="0" eb="3">
      <t>シンセイシャ</t>
    </rPh>
    <phoneticPr fontId="20"/>
  </si>
  <si>
    <t>申請者３</t>
    <rPh sb="0" eb="3">
      <t>シンセイシャ</t>
    </rPh>
    <phoneticPr fontId="20"/>
  </si>
  <si>
    <t>申請者４</t>
    <rPh sb="0" eb="3">
      <t>シンセイシャ</t>
    </rPh>
    <phoneticPr fontId="20"/>
  </si>
  <si>
    <t>住宅共用部等</t>
    <rPh sb="5" eb="6">
      <t>トウ</t>
    </rPh>
    <phoneticPr fontId="20"/>
  </si>
  <si>
    <t>該当するものにチェックをすること　（複数回答可、「その他」を選択した場合は下のセルに概要を入力すること）</t>
    <rPh sb="37" eb="38">
      <t>シタ</t>
    </rPh>
    <phoneticPr fontId="20"/>
  </si>
  <si>
    <t>←押印不要</t>
    <rPh sb="1" eb="3">
      <t>オウイン</t>
    </rPh>
    <rPh sb="3" eb="5">
      <t>フヨウ</t>
    </rPh>
    <phoneticPr fontId="74"/>
  </si>
  <si>
    <t>【片面印刷】で印刷すること</t>
    <rPh sb="1" eb="3">
      <t>カタメン</t>
    </rPh>
    <rPh sb="3" eb="5">
      <t>インサツ</t>
    </rPh>
    <rPh sb="7" eb="9">
      <t>インサツ</t>
    </rPh>
    <phoneticPr fontId="20"/>
  </si>
  <si>
    <t>←個人の場合、提出不要</t>
    <rPh sb="1" eb="3">
      <t>コジン</t>
    </rPh>
    <rPh sb="4" eb="6">
      <t>バアイ</t>
    </rPh>
    <rPh sb="7" eb="9">
      <t>テイシュツ</t>
    </rPh>
    <rPh sb="9" eb="11">
      <t>フヨウ</t>
    </rPh>
    <phoneticPr fontId="18"/>
  </si>
  <si>
    <t>◆補助対象経費総括表の数式に影響が出るため行を追加する場合には、項目の先頭や最後ではなく、中程で行の追加をすること</t>
    <rPh sb="1" eb="7">
      <t>ホジョタイショウケイヒ</t>
    </rPh>
    <rPh sb="7" eb="10">
      <t>ソウカツヒョウ</t>
    </rPh>
    <phoneticPr fontId="22"/>
  </si>
  <si>
    <t>ｋＷ</t>
    <phoneticPr fontId="20"/>
  </si>
  <si>
    <t>１．申請者の詳細</t>
    <rPh sb="2" eb="5">
      <t>シンセイシャ</t>
    </rPh>
    <rPh sb="6" eb="8">
      <t>ショウサイ</t>
    </rPh>
    <phoneticPr fontId="21"/>
  </si>
  <si>
    <t>合計</t>
    <rPh sb="0" eb="2">
      <t>ゴウケイ</t>
    </rPh>
    <phoneticPr fontId="85"/>
  </si>
  <si>
    <t>2.5ｋＷ</t>
  </si>
  <si>
    <t>2.8ｋＷ</t>
  </si>
  <si>
    <t>3.6ｋＷ</t>
  </si>
  <si>
    <t>4.0ｋＷ</t>
  </si>
  <si>
    <t>5.6ｋＷ</t>
  </si>
  <si>
    <t>6.3ｋＷ</t>
  </si>
  <si>
    <t>7.1ｋＷ以上</t>
    <rPh sb="5" eb="7">
      <t>イジョウ</t>
    </rPh>
    <phoneticPr fontId="21"/>
  </si>
  <si>
    <t>5.6ｋＷ以上</t>
    <rPh sb="5" eb="7">
      <t>イジョウ</t>
    </rPh>
    <phoneticPr fontId="21"/>
  </si>
  <si>
    <t>5.6ｋＷ未満</t>
    <rPh sb="5" eb="7">
      <t>ミマン</t>
    </rPh>
    <phoneticPr fontId="21"/>
  </si>
  <si>
    <t>土地登記簿謄本（登記情報提供サービスの出力可）</t>
    <rPh sb="8" eb="10">
      <t>トウキ</t>
    </rPh>
    <rPh sb="10" eb="12">
      <t>ジョウホウ</t>
    </rPh>
    <rPh sb="12" eb="14">
      <t>テイキョウ</t>
    </rPh>
    <rPh sb="19" eb="21">
      <t>シュツリョク</t>
    </rPh>
    <rPh sb="21" eb="22">
      <t>カ</t>
    </rPh>
    <phoneticPr fontId="22"/>
  </si>
  <si>
    <t>現在事項全部証明書（登記情報提供サービスの出力可）</t>
    <rPh sb="0" eb="2">
      <t>ゲンザイ</t>
    </rPh>
    <rPh sb="2" eb="4">
      <t>ジコウ</t>
    </rPh>
    <rPh sb="4" eb="6">
      <t>ゼンブ</t>
    </rPh>
    <rPh sb="6" eb="9">
      <t>ショウメイショ</t>
    </rPh>
    <rPh sb="10" eb="12">
      <t>トウキ</t>
    </rPh>
    <rPh sb="12" eb="14">
      <t>ジョウホウ</t>
    </rPh>
    <rPh sb="14" eb="16">
      <t>テイキョウ</t>
    </rPh>
    <rPh sb="21" eb="23">
      <t>シュツリョク</t>
    </rPh>
    <rPh sb="23" eb="24">
      <t>カ</t>
    </rPh>
    <phoneticPr fontId="20"/>
  </si>
  <si>
    <t>▼ 各年度の内訳</t>
    <rPh sb="2" eb="5">
      <t>カクネンド</t>
    </rPh>
    <rPh sb="6" eb="8">
      <t>ウチワケ</t>
    </rPh>
    <phoneticPr fontId="21"/>
  </si>
  <si>
    <t>設備費
・工事費</t>
    <rPh sb="2" eb="3">
      <t>ヒ</t>
    </rPh>
    <rPh sb="5" eb="8">
      <t>コウジヒ</t>
    </rPh>
    <phoneticPr fontId="20"/>
  </si>
  <si>
    <t>　複数年度事業における事業全体の上限は８億円とする</t>
    <phoneticPr fontId="21"/>
  </si>
  <si>
    <t>補助対象事業の費用対効果に伴う補助金の上限額</t>
    <phoneticPr fontId="21"/>
  </si>
  <si>
    <t>補助対象事業の費用対効果に伴う補助金額の上限確認</t>
    <rPh sb="0" eb="2">
      <t>ホジョ</t>
    </rPh>
    <rPh sb="2" eb="4">
      <t>タイショウ</t>
    </rPh>
    <rPh sb="4" eb="6">
      <t>ジギョウ</t>
    </rPh>
    <rPh sb="7" eb="12">
      <t>ヒヨウタイコウカ</t>
    </rPh>
    <rPh sb="13" eb="14">
      <t>トモナ</t>
    </rPh>
    <rPh sb="15" eb="17">
      <t>ホジョ</t>
    </rPh>
    <rPh sb="17" eb="19">
      <t>キンガク</t>
    </rPh>
    <rPh sb="20" eb="22">
      <t>ジョウゲン</t>
    </rPh>
    <rPh sb="22" eb="24">
      <t>カクニン</t>
    </rPh>
    <phoneticPr fontId="21"/>
  </si>
  <si>
    <r>
      <t>法人申請の場合、商業登記簿の記載と一致させること（個人申請者は入力不要）</t>
    </r>
    <r>
      <rPr>
        <sz val="14"/>
        <color rgb="FFFF0000"/>
        <rFont val="Yu Gothic UI"/>
        <family val="3"/>
        <charset val="128"/>
      </rPr>
      <t>（社内役職（社長等）は入力不要）</t>
    </r>
    <rPh sb="0" eb="2">
      <t>ホウジン</t>
    </rPh>
    <rPh sb="2" eb="4">
      <t>シンセイ</t>
    </rPh>
    <rPh sb="5" eb="7">
      <t>バアイ</t>
    </rPh>
    <rPh sb="25" eb="27">
      <t>コジン</t>
    </rPh>
    <rPh sb="27" eb="30">
      <t>シンセイシャ</t>
    </rPh>
    <rPh sb="31" eb="33">
      <t>ニュウリョク</t>
    </rPh>
    <rPh sb="33" eb="35">
      <t>フヨウ</t>
    </rPh>
    <phoneticPr fontId="20"/>
  </si>
  <si>
    <t>共同申請の場合、代表担当者に「●」を入力し、それ以外に「－」を入力すること（単独申請の場合不要）
※今後の審査に関する連絡は全て代表担当者に行います</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rPh sb="64" eb="66">
      <t>ダイヒョウ</t>
    </rPh>
    <rPh sb="66" eb="68">
      <t>タントウ</t>
    </rPh>
    <rPh sb="68" eb="69">
      <t>シャ</t>
    </rPh>
    <phoneticPr fontId="20"/>
  </si>
  <si>
    <t>　４者以上が関与する共同申請の場合、SIIへ事前に相談すること</t>
    <rPh sb="2" eb="3">
      <t>シャ</t>
    </rPh>
    <rPh sb="3" eb="5">
      <t>イジョウ</t>
    </rPh>
    <rPh sb="6" eb="8">
      <t>カンヨ</t>
    </rPh>
    <rPh sb="10" eb="14">
      <t>キョウドウシンセイ</t>
    </rPh>
    <rPh sb="15" eb="17">
      <t>バアイ</t>
    </rPh>
    <rPh sb="22" eb="24">
      <t>ジゼン</t>
    </rPh>
    <rPh sb="25" eb="27">
      <t>ソウダン</t>
    </rPh>
    <phoneticPr fontId="21"/>
  </si>
  <si>
    <t>代　表　理　事　 　　村上　孝　殿</t>
    <rPh sb="0" eb="1">
      <t>ダイ</t>
    </rPh>
    <rPh sb="2" eb="3">
      <t>ヒョウ</t>
    </rPh>
    <rPh sb="4" eb="5">
      <t>リ</t>
    </rPh>
    <rPh sb="6" eb="7">
      <t>コト</t>
    </rPh>
    <rPh sb="16" eb="17">
      <t>ドノ</t>
    </rPh>
    <phoneticPr fontId="21"/>
  </si>
  <si>
    <t>㎡</t>
    <phoneticPr fontId="22"/>
  </si>
  <si>
    <t>セントラル空調</t>
    <rPh sb="5" eb="7">
      <t>クウチョウ</t>
    </rPh>
    <phoneticPr fontId="22"/>
  </si>
  <si>
    <t>20号以下</t>
    <rPh sb="2" eb="3">
      <t>ゴウ</t>
    </rPh>
    <rPh sb="3" eb="5">
      <t>イカ</t>
    </rPh>
    <phoneticPr fontId="22"/>
  </si>
  <si>
    <t>24号</t>
    <rPh sb="2" eb="3">
      <t>ゴウ</t>
    </rPh>
    <phoneticPr fontId="22"/>
  </si>
  <si>
    <t>J</t>
    <phoneticPr fontId="22"/>
  </si>
  <si>
    <t>（J）＝（B）+（C）+（D）+（E）+（F）+（G）+（H）+（I）</t>
    <phoneticPr fontId="21"/>
  </si>
  <si>
    <t>K</t>
    <phoneticPr fontId="22"/>
  </si>
  <si>
    <t>住戸番号</t>
    <rPh sb="0" eb="4">
      <t>ジュウコバンゴウ</t>
    </rPh>
    <phoneticPr fontId="72"/>
  </si>
  <si>
    <t>２．設備情報</t>
    <rPh sb="2" eb="4">
      <t>セツビ</t>
    </rPh>
    <rPh sb="4" eb="6">
      <t>ジョウホウ</t>
    </rPh>
    <phoneticPr fontId="72"/>
  </si>
  <si>
    <t>①</t>
    <phoneticPr fontId="74"/>
  </si>
  <si>
    <t>補助額上限</t>
    <rPh sb="0" eb="2">
      <t>ホジョ</t>
    </rPh>
    <rPh sb="2" eb="3">
      <t>ガク</t>
    </rPh>
    <rPh sb="3" eb="5">
      <t>ジョウゲン</t>
    </rPh>
    <phoneticPr fontId="72"/>
  </si>
  <si>
    <t>使用する部位</t>
    <phoneticPr fontId="72"/>
  </si>
  <si>
    <t>壁</t>
    <rPh sb="0" eb="1">
      <t>カベ</t>
    </rPh>
    <phoneticPr fontId="72"/>
  </si>
  <si>
    <t>床</t>
    <rPh sb="0" eb="1">
      <t>ユカ</t>
    </rPh>
    <phoneticPr fontId="72"/>
  </si>
  <si>
    <t>屋根</t>
    <rPh sb="0" eb="2">
      <t>ヤネ</t>
    </rPh>
    <phoneticPr fontId="72"/>
  </si>
  <si>
    <t>ｍ³</t>
    <phoneticPr fontId="72"/>
  </si>
  <si>
    <t>導入年度</t>
    <rPh sb="0" eb="4">
      <t>ドウニュウネンド</t>
    </rPh>
    <phoneticPr fontId="85"/>
  </si>
  <si>
    <t>補助金申請額</t>
    <rPh sb="0" eb="3">
      <t>ホジョキン</t>
    </rPh>
    <rPh sb="3" eb="6">
      <t>シンセイガク</t>
    </rPh>
    <phoneticPr fontId="85"/>
  </si>
  <si>
    <t>１年目</t>
    <rPh sb="1" eb="3">
      <t>ネンメ</t>
    </rPh>
    <phoneticPr fontId="85"/>
  </si>
  <si>
    <t>円</t>
    <rPh sb="0" eb="1">
      <t>エン</t>
    </rPh>
    <phoneticPr fontId="85"/>
  </si>
  <si>
    <t>２年目</t>
    <rPh sb="1" eb="3">
      <t>ネンメ</t>
    </rPh>
    <phoneticPr fontId="72"/>
  </si>
  <si>
    <t>３年目</t>
    <rPh sb="1" eb="3">
      <t>ネンメ</t>
    </rPh>
    <phoneticPr fontId="85"/>
  </si>
  <si>
    <t>定格能力（暖房）</t>
    <rPh sb="0" eb="2">
      <t>テイカク</t>
    </rPh>
    <rPh sb="2" eb="4">
      <t>ノウリョク</t>
    </rPh>
    <rPh sb="5" eb="7">
      <t>ダンボウ</t>
    </rPh>
    <phoneticPr fontId="72"/>
  </si>
  <si>
    <t>蓄熱槽品番</t>
    <rPh sb="0" eb="2">
      <t>チクネツ</t>
    </rPh>
    <rPh sb="2" eb="3">
      <t>ソウ</t>
    </rPh>
    <rPh sb="3" eb="5">
      <t>ヒンバン</t>
    </rPh>
    <phoneticPr fontId="72"/>
  </si>
  <si>
    <t>パネル面積</t>
    <phoneticPr fontId="85"/>
  </si>
  <si>
    <t>ファンコンベクター</t>
    <phoneticPr fontId="74"/>
  </si>
  <si>
    <t>温水パネルラジエーター</t>
    <rPh sb="0" eb="2">
      <t>オンスイ</t>
    </rPh>
    <phoneticPr fontId="74"/>
  </si>
  <si>
    <t>エアコン①</t>
    <phoneticPr fontId="74"/>
  </si>
  <si>
    <t>エアコン②</t>
    <phoneticPr fontId="74"/>
  </si>
  <si>
    <t>定格出力</t>
    <rPh sb="0" eb="4">
      <t>テイカクシュツリョク</t>
    </rPh>
    <phoneticPr fontId="74"/>
  </si>
  <si>
    <t>暖房能力</t>
    <rPh sb="0" eb="4">
      <t>ダンボウノウリョク</t>
    </rPh>
    <phoneticPr fontId="74"/>
  </si>
  <si>
    <t>数量</t>
    <rPh sb="0" eb="2">
      <t>スウリョウ</t>
    </rPh>
    <phoneticPr fontId="22"/>
  </si>
  <si>
    <t>金額</t>
    <rPh sb="0" eb="2">
      <t>キンガク</t>
    </rPh>
    <phoneticPr fontId="74"/>
  </si>
  <si>
    <t>セントラル
空調システム</t>
    <phoneticPr fontId="74"/>
  </si>
  <si>
    <t>設置台数</t>
    <rPh sb="0" eb="2">
      <t>セッチ</t>
    </rPh>
    <rPh sb="2" eb="4">
      <t>ダイスウ</t>
    </rPh>
    <phoneticPr fontId="74"/>
  </si>
  <si>
    <t>１．補助事業名</t>
    <rPh sb="2" eb="6">
      <t>ホジョジギョウ</t>
    </rPh>
    <rPh sb="6" eb="7">
      <t>メイ</t>
    </rPh>
    <phoneticPr fontId="72"/>
  </si>
  <si>
    <t>補助事業名</t>
    <rPh sb="0" eb="5">
      <t>ホジョジギョウメイ</t>
    </rPh>
    <phoneticPr fontId="72"/>
  </si>
  <si>
    <t>台</t>
    <rPh sb="0" eb="1">
      <t>ダイ</t>
    </rPh>
    <phoneticPr fontId="74"/>
  </si>
  <si>
    <t>②</t>
    <phoneticPr fontId="74"/>
  </si>
  <si>
    <t>２．建材情報</t>
    <rPh sb="2" eb="4">
      <t>ケンザイ</t>
    </rPh>
    <rPh sb="4" eb="6">
      <t>ジョウホウ</t>
    </rPh>
    <phoneticPr fontId="72"/>
  </si>
  <si>
    <t>メーカー名（工場名）</t>
    <rPh sb="4" eb="5">
      <t>メイ</t>
    </rPh>
    <rPh sb="6" eb="8">
      <t>コウジョウ</t>
    </rPh>
    <rPh sb="8" eb="9">
      <t>メイ</t>
    </rPh>
    <phoneticPr fontId="72"/>
  </si>
  <si>
    <t>使用量</t>
    <rPh sb="0" eb="3">
      <t>シヨウリョウ</t>
    </rPh>
    <phoneticPr fontId="72"/>
  </si>
  <si>
    <t>ｍ³</t>
  </si>
  <si>
    <t>３．補助金額の算出</t>
    <rPh sb="2" eb="4">
      <t>ホジョ</t>
    </rPh>
    <rPh sb="4" eb="6">
      <t>キンガク</t>
    </rPh>
    <rPh sb="7" eb="9">
      <t>サンシュツ</t>
    </rPh>
    <phoneticPr fontId="72"/>
  </si>
  <si>
    <t>CLT体積</t>
    <rPh sb="3" eb="5">
      <t>タイセキ</t>
    </rPh>
    <phoneticPr fontId="85"/>
  </si>
  <si>
    <t>補助金申請額（上限金額）</t>
    <rPh sb="0" eb="3">
      <t>ホジョキン</t>
    </rPh>
    <rPh sb="3" eb="6">
      <t>シンセイガク</t>
    </rPh>
    <rPh sb="7" eb="11">
      <t>ジョウゲンキンガク</t>
    </rPh>
    <phoneticPr fontId="85"/>
  </si>
  <si>
    <t>（１）工法</t>
    <rPh sb="3" eb="5">
      <t>コウホウ</t>
    </rPh>
    <phoneticPr fontId="74"/>
  </si>
  <si>
    <t>埋設方法</t>
    <phoneticPr fontId="72"/>
  </si>
  <si>
    <t>クローズドループ</t>
    <phoneticPr fontId="74"/>
  </si>
  <si>
    <t>オープンループ</t>
    <phoneticPr fontId="74"/>
  </si>
  <si>
    <t>クローズドループ</t>
    <phoneticPr fontId="72"/>
  </si>
  <si>
    <t>垂直埋設型</t>
  </si>
  <si>
    <t>水平埋設型</t>
  </si>
  <si>
    <t>工法・名称</t>
    <phoneticPr fontId="72"/>
  </si>
  <si>
    <t>採熱深度</t>
    <rPh sb="0" eb="1">
      <t>ト</t>
    </rPh>
    <rPh sb="1" eb="2">
      <t>ネツ</t>
    </rPh>
    <rPh sb="2" eb="4">
      <t>シンド</t>
    </rPh>
    <phoneticPr fontId="72"/>
  </si>
  <si>
    <t>ｍ</t>
  </si>
  <si>
    <t>地中熱交換器の総長</t>
    <rPh sb="0" eb="2">
      <t>チチュウ</t>
    </rPh>
    <rPh sb="2" eb="6">
      <t>ネツコウカンキ</t>
    </rPh>
    <rPh sb="7" eb="9">
      <t>ソウチョウ</t>
    </rPh>
    <phoneticPr fontId="72"/>
  </si>
  <si>
    <t>地中熱交換器用いるパイプの総長</t>
    <rPh sb="0" eb="2">
      <t>チチュウ</t>
    </rPh>
    <rPh sb="2" eb="6">
      <t>ネツコウカンキ</t>
    </rPh>
    <rPh sb="13" eb="15">
      <t>ソウチョウ</t>
    </rPh>
    <phoneticPr fontId="72"/>
  </si>
  <si>
    <t>施設面積</t>
    <phoneticPr fontId="74"/>
  </si>
  <si>
    <t>オープンループ</t>
    <phoneticPr fontId="72"/>
  </si>
  <si>
    <t>放流型</t>
    <phoneticPr fontId="74"/>
  </si>
  <si>
    <t>還元井型</t>
    <phoneticPr fontId="74"/>
  </si>
  <si>
    <t>浸透枡型</t>
    <phoneticPr fontId="74"/>
  </si>
  <si>
    <t>揚水深度</t>
    <rPh sb="0" eb="2">
      <t>ヨウスイ</t>
    </rPh>
    <rPh sb="2" eb="4">
      <t>シンド</t>
    </rPh>
    <phoneticPr fontId="72"/>
  </si>
  <si>
    <t>還元深度</t>
    <phoneticPr fontId="74"/>
  </si>
  <si>
    <t>（２）熱源機</t>
    <rPh sb="3" eb="6">
      <t>ネツゲンキ</t>
    </rPh>
    <phoneticPr fontId="74"/>
  </si>
  <si>
    <t>kW</t>
    <phoneticPr fontId="74"/>
  </si>
  <si>
    <t>消費電力（暖房）</t>
    <phoneticPr fontId="74"/>
  </si>
  <si>
    <t>W</t>
    <phoneticPr fontId="74"/>
  </si>
  <si>
    <t>暖房時COP</t>
    <phoneticPr fontId="74"/>
  </si>
  <si>
    <t>補助金申請額</t>
    <phoneticPr fontId="74"/>
  </si>
  <si>
    <t>円</t>
    <rPh sb="0" eb="1">
      <t>エン</t>
    </rPh>
    <phoneticPr fontId="74"/>
  </si>
  <si>
    <t>優良ソーラーシステム認証番号
※番号取得していれば記載</t>
    <rPh sb="0" eb="2">
      <t>ユウリョウ</t>
    </rPh>
    <rPh sb="10" eb="12">
      <t>ニンショウ</t>
    </rPh>
    <rPh sb="12" eb="14">
      <t>バンゴウ</t>
    </rPh>
    <rPh sb="16" eb="18">
      <t>バンゴウ</t>
    </rPh>
    <rPh sb="18" eb="20">
      <t>シュトク</t>
    </rPh>
    <rPh sb="25" eb="27">
      <t>キサイ</t>
    </rPh>
    <phoneticPr fontId="72"/>
  </si>
  <si>
    <t>空気集熱式</t>
    <rPh sb="0" eb="2">
      <t>クウキ</t>
    </rPh>
    <rPh sb="2" eb="4">
      <t>シュウネツ</t>
    </rPh>
    <rPh sb="4" eb="5">
      <t>シキ</t>
    </rPh>
    <phoneticPr fontId="72"/>
  </si>
  <si>
    <t>液体集熱式</t>
    <rPh sb="0" eb="2">
      <t>エキタイ</t>
    </rPh>
    <rPh sb="2" eb="4">
      <t>シュウネツ</t>
    </rPh>
    <rPh sb="4" eb="5">
      <t>シキ</t>
    </rPh>
    <phoneticPr fontId="72"/>
  </si>
  <si>
    <t>集熱パネル①</t>
    <phoneticPr fontId="72"/>
  </si>
  <si>
    <t>品番</t>
    <rPh sb="0" eb="2">
      <t>ヒンバン</t>
    </rPh>
    <phoneticPr fontId="74"/>
  </si>
  <si>
    <t>枚数</t>
    <rPh sb="0" eb="2">
      <t>マイスウ</t>
    </rPh>
    <phoneticPr fontId="74"/>
  </si>
  <si>
    <t>枚</t>
    <rPh sb="0" eb="1">
      <t>マイ</t>
    </rPh>
    <phoneticPr fontId="74"/>
  </si>
  <si>
    <t>集熱パネル②</t>
    <phoneticPr fontId="72"/>
  </si>
  <si>
    <t>集熱パネル③</t>
    <phoneticPr fontId="72"/>
  </si>
  <si>
    <t>集熱パネル総面積</t>
    <rPh sb="0" eb="2">
      <t>シュウネツ</t>
    </rPh>
    <rPh sb="5" eb="8">
      <t>ソウメンセキ</t>
    </rPh>
    <phoneticPr fontId="72"/>
  </si>
  <si>
    <t>㎡</t>
    <phoneticPr fontId="74"/>
  </si>
  <si>
    <t>平板形</t>
    <rPh sb="0" eb="2">
      <t>ヘイバン</t>
    </rPh>
    <rPh sb="2" eb="3">
      <t>ガタ</t>
    </rPh>
    <phoneticPr fontId="72"/>
  </si>
  <si>
    <t>真空ガラス管形</t>
    <rPh sb="0" eb="2">
      <t>シンクウ</t>
    </rPh>
    <rPh sb="5" eb="6">
      <t>カン</t>
    </rPh>
    <rPh sb="6" eb="7">
      <t>ガタ</t>
    </rPh>
    <phoneticPr fontId="72"/>
  </si>
  <si>
    <t>【Ａ４カラー】で印刷すること</t>
    <rPh sb="8" eb="10">
      <t>インサツ</t>
    </rPh>
    <phoneticPr fontId="72"/>
  </si>
  <si>
    <t>◆水害等の災害対策に対する補助額の加算を受ける場合、以下に具体的な計画を示すこと</t>
    <rPh sb="1" eb="3">
      <t>スイガイ</t>
    </rPh>
    <rPh sb="3" eb="4">
      <t>トウ</t>
    </rPh>
    <rPh sb="5" eb="7">
      <t>サイガイ</t>
    </rPh>
    <rPh sb="7" eb="9">
      <t>タイサク</t>
    </rPh>
    <rPh sb="10" eb="11">
      <t>タイ</t>
    </rPh>
    <rPh sb="13" eb="15">
      <t>ホジョ</t>
    </rPh>
    <rPh sb="15" eb="16">
      <t>ガク</t>
    </rPh>
    <rPh sb="17" eb="19">
      <t>カサン</t>
    </rPh>
    <rPh sb="20" eb="21">
      <t>ウ</t>
    </rPh>
    <rPh sb="23" eb="25">
      <t>バアイ</t>
    </rPh>
    <rPh sb="26" eb="27">
      <t>シタ</t>
    </rPh>
    <rPh sb="28" eb="29">
      <t>シメ</t>
    </rPh>
    <rPh sb="29" eb="32">
      <t>グタイテキ</t>
    </rPh>
    <rPh sb="33" eb="35">
      <t>ケイカク</t>
    </rPh>
    <phoneticPr fontId="72"/>
  </si>
  <si>
    <t>（１）建設予定地の水害等に係る情報（ハザードマップ引用）</t>
    <rPh sb="3" eb="8">
      <t>ケンセツヨテイチ</t>
    </rPh>
    <rPh sb="9" eb="12">
      <t>スイガイトウ</t>
    </rPh>
    <rPh sb="13" eb="14">
      <t>カカワ</t>
    </rPh>
    <rPh sb="15" eb="17">
      <t>ジョウホウ</t>
    </rPh>
    <rPh sb="25" eb="27">
      <t>インヨウ</t>
    </rPh>
    <phoneticPr fontId="74"/>
  </si>
  <si>
    <t>ｍ</t>
    <phoneticPr fontId="74"/>
  </si>
  <si>
    <t>（２）電源確保のための具体的な対策</t>
    <rPh sb="3" eb="7">
      <t>デンゲンカクホ</t>
    </rPh>
    <rPh sb="11" eb="14">
      <t>グタイテキ</t>
    </rPh>
    <rPh sb="15" eb="17">
      <t>タイサク</t>
    </rPh>
    <phoneticPr fontId="74"/>
  </si>
  <si>
    <t>小計</t>
    <rPh sb="0" eb="2">
      <t>ショウケイ</t>
    </rPh>
    <phoneticPr fontId="22"/>
  </si>
  <si>
    <t>(F)</t>
    <phoneticPr fontId="22"/>
  </si>
  <si>
    <t>補助率
（参考値）</t>
    <phoneticPr fontId="21"/>
  </si>
  <si>
    <t>台数</t>
    <rPh sb="0" eb="2">
      <t>ダイスウ</t>
    </rPh>
    <phoneticPr fontId="20"/>
  </si>
  <si>
    <t>台</t>
    <rPh sb="0" eb="1">
      <t>ダイ</t>
    </rPh>
    <phoneticPr fontId="20"/>
  </si>
  <si>
    <t>設置場所</t>
    <rPh sb="0" eb="4">
      <t>セッチバショ</t>
    </rPh>
    <phoneticPr fontId="20"/>
  </si>
  <si>
    <t>蓄電システム導入の有無</t>
    <phoneticPr fontId="20"/>
  </si>
  <si>
    <t>地中熱ヒートポンプ・システム導入の有無</t>
    <phoneticPr fontId="20"/>
  </si>
  <si>
    <t>専有部・共用部における設備費・工事費の補助対象経費　総計</t>
    <rPh sb="0" eb="3">
      <t>センユウブ</t>
    </rPh>
    <rPh sb="4" eb="7">
      <t>キョウヨウブ</t>
    </rPh>
    <rPh sb="6" eb="7">
      <t>ブ</t>
    </rPh>
    <rPh sb="11" eb="13">
      <t>セツビ</t>
    </rPh>
    <rPh sb="13" eb="14">
      <t>ヒ</t>
    </rPh>
    <rPh sb="15" eb="18">
      <t>コウジヒ</t>
    </rPh>
    <rPh sb="19" eb="21">
      <t>ホジョ</t>
    </rPh>
    <rPh sb="21" eb="23">
      <t>タイショウ</t>
    </rPh>
    <rPh sb="23" eb="25">
      <t>ケイヒ</t>
    </rPh>
    <rPh sb="26" eb="27">
      <t>ソウ</t>
    </rPh>
    <rPh sb="27" eb="28">
      <t>ケイ</t>
    </rPh>
    <phoneticPr fontId="19"/>
  </si>
  <si>
    <t>M</t>
    <phoneticPr fontId="22"/>
  </si>
  <si>
    <t>照明センサー
（単体センサー、
センサー付き照明）</t>
    <rPh sb="0" eb="2">
      <t>ショウメイ</t>
    </rPh>
    <phoneticPr fontId="74"/>
  </si>
  <si>
    <t>建物登記事項証明書取得予定日</t>
    <phoneticPr fontId="21"/>
  </si>
  <si>
    <t>暴力団排除に関する誓約事項</t>
    <phoneticPr fontId="21"/>
  </si>
  <si>
    <t>　当社（個人である場合は私、団体である場合は当団体）は、補助金の交付の申請をするに当たって、また、補助事業の実施期間内及び完了後においては、下記のいずれにも該当しないことを誓約します。この誓約が虚偽であり、又はこの誓約に反したことにより、当方が不利益を被ることとなっても、異議は一切申し立てません。</t>
    <phoneticPr fontId="21"/>
  </si>
  <si>
    <t>　　(１)　法人等（個人、法人又は団体をいう。）が、暴力団（暴力団員による不当な行為の防止等に関す
　　　　　る法律（平成３年法律第７７号）第２条第２号に規定する暴力団をいう。以下同じ。）であると
　　　　　き又は法人等の役員等（個人である場合はその者、法人である場合は役員、団体である場合は代
　　　　　表者、理事等、その他経営に実質的に関与している者をいう。以下同じ。）が、暴力団員（同法
　　　　　第２条第６号に規定する暴力団員をいう。以下同じ。）であるとき。</t>
    <phoneticPr fontId="21"/>
  </si>
  <si>
    <t>　　(２)　役員等が、自己、自社若しくは第三者の不正の利益を図る目的又は第三者に損害を加える目的を
　　　　　もって、暴力団又は暴力団員を利用するなどしているとき。</t>
    <phoneticPr fontId="21"/>
  </si>
  <si>
    <t>　　(３)　役員等が、暴力団又は暴力団員に対して、資金等を供給し、又は便宜を供与するなど直接的ある
　　　　　いは積極的に暴力団の維持、運営に協力し、若しくは関与しているとき。</t>
    <phoneticPr fontId="21"/>
  </si>
  <si>
    <t>　　(４)　役員等が、暴力団又は暴力団員であることを知りながらこれと社会的に非難されるべき関係を有
　　　　　しているとき。</t>
    <phoneticPr fontId="21"/>
  </si>
  <si>
    <t>エネルギー
利用効率化設備</t>
    <rPh sb="6" eb="8">
      <t>リヨウ</t>
    </rPh>
    <rPh sb="8" eb="11">
      <t>コウリツカ</t>
    </rPh>
    <rPh sb="11" eb="13">
      <t>セツビ</t>
    </rPh>
    <phoneticPr fontId="21"/>
  </si>
  <si>
    <t>控除量</t>
    <rPh sb="0" eb="3">
      <t>コウジョリョウ</t>
    </rPh>
    <phoneticPr fontId="20"/>
  </si>
  <si>
    <t>売電量</t>
    <rPh sb="0" eb="3">
      <t>バイデンリョウ</t>
    </rPh>
    <phoneticPr fontId="20"/>
  </si>
  <si>
    <t>太陽光発電</t>
  </si>
  <si>
    <t>再生可能エネルギー(太陽光発電のみ)による削減率</t>
    <rPh sb="0" eb="2">
      <t>サイセイ</t>
    </rPh>
    <rPh sb="2" eb="4">
      <t>カノウ</t>
    </rPh>
    <rPh sb="10" eb="13">
      <t>タイヨウコウ</t>
    </rPh>
    <rPh sb="13" eb="15">
      <t>ハツデン</t>
    </rPh>
    <rPh sb="21" eb="23">
      <t>サクゲン</t>
    </rPh>
    <rPh sb="23" eb="24">
      <t>リツ</t>
    </rPh>
    <phoneticPr fontId="20"/>
  </si>
  <si>
    <t>該当するものにチェックをすること　（複数回答可）</t>
    <phoneticPr fontId="20"/>
  </si>
  <si>
    <t>❼　レジリエンス強化の対策概要（対策等を行う場合は内容の詳細を記入すること）</t>
    <rPh sb="8" eb="9">
      <t>キョウ</t>
    </rPh>
    <rPh sb="11" eb="13">
      <t>タイサク</t>
    </rPh>
    <rPh sb="13" eb="15">
      <t>ガイヨウ</t>
    </rPh>
    <rPh sb="16" eb="18">
      <t>タイサク</t>
    </rPh>
    <rPh sb="18" eb="19">
      <t>トウ</t>
    </rPh>
    <rPh sb="20" eb="21">
      <t>オコナ</t>
    </rPh>
    <rPh sb="21" eb="23">
      <t>ショウサイ</t>
    </rPh>
    <rPh sb="24" eb="26">
      <t>キニュウ</t>
    </rPh>
    <phoneticPr fontId="21"/>
  </si>
  <si>
    <t>❽　普及促進に向けた広報計画の積極度</t>
    <rPh sb="2" eb="4">
      <t>フキュウ</t>
    </rPh>
    <rPh sb="4" eb="6">
      <t>ソクシン</t>
    </rPh>
    <rPh sb="7" eb="8">
      <t>ム</t>
    </rPh>
    <rPh sb="10" eb="12">
      <t>コウホウ</t>
    </rPh>
    <rPh sb="12" eb="14">
      <t>ケイカク</t>
    </rPh>
    <rPh sb="15" eb="17">
      <t>セッキョク</t>
    </rPh>
    <rPh sb="17" eb="18">
      <t>ド</t>
    </rPh>
    <phoneticPr fontId="21"/>
  </si>
  <si>
    <t>❾　ＺＥＨ-Ｍの実現に資する導入設備等</t>
    <rPh sb="8" eb="10">
      <t>ジツゲン</t>
    </rPh>
    <rPh sb="11" eb="12">
      <t>シ</t>
    </rPh>
    <rPh sb="14" eb="16">
      <t>ドウニュウ</t>
    </rPh>
    <rPh sb="16" eb="18">
      <t>セツビ</t>
    </rPh>
    <rPh sb="18" eb="19">
      <t>ナド</t>
    </rPh>
    <phoneticPr fontId="21"/>
  </si>
  <si>
    <t>検査済証取得予定日</t>
    <phoneticPr fontId="22"/>
  </si>
  <si>
    <t>３．設備情報</t>
    <rPh sb="2" eb="4">
      <t>セツビ</t>
    </rPh>
    <rPh sb="4" eb="6">
      <t>ジョウホウ</t>
    </rPh>
    <phoneticPr fontId="72"/>
  </si>
  <si>
    <t>⑥</t>
    <phoneticPr fontId="72"/>
  </si>
  <si>
    <t>セット数</t>
    <rPh sb="3" eb="4">
      <t>スウ</t>
    </rPh>
    <phoneticPr fontId="22"/>
  </si>
  <si>
    <t>セット価格</t>
    <rPh sb="3" eb="5">
      <t>カカク</t>
    </rPh>
    <phoneticPr fontId="22"/>
  </si>
  <si>
    <t>種別</t>
    <rPh sb="0" eb="2">
      <t>シュベツ</t>
    </rPh>
    <phoneticPr fontId="22"/>
  </si>
  <si>
    <t>金額</t>
    <rPh sb="0" eb="2">
      <t>キンガク</t>
    </rPh>
    <phoneticPr fontId="22"/>
  </si>
  <si>
    <t>　設計値　(ＭＪ/年)</t>
    <phoneticPr fontId="21"/>
  </si>
  <si>
    <t>　基準値　(ＭＪ/年)</t>
    <phoneticPr fontId="20"/>
  </si>
  <si>
    <t>合計（円）</t>
    <rPh sb="0" eb="2">
      <t>ゴウケイ</t>
    </rPh>
    <rPh sb="3" eb="4">
      <t>エン</t>
    </rPh>
    <phoneticPr fontId="22"/>
  </si>
  <si>
    <t>パネルラジエーター　価格設定表</t>
    <rPh sb="10" eb="14">
      <t>カカクセッテイ</t>
    </rPh>
    <rPh sb="14" eb="15">
      <t>ヒョウ</t>
    </rPh>
    <phoneticPr fontId="74"/>
  </si>
  <si>
    <t>パネルサイズ(㎜)</t>
    <phoneticPr fontId="74"/>
  </si>
  <si>
    <t>台数</t>
    <rPh sb="0" eb="2">
      <t>ダイスウ</t>
    </rPh>
    <phoneticPr fontId="74"/>
  </si>
  <si>
    <t>H</t>
    <phoneticPr fontId="74"/>
  </si>
  <si>
    <t>D</t>
    <phoneticPr fontId="74"/>
  </si>
  <si>
    <t>本体面積(高さ×幅）</t>
    <rPh sb="0" eb="2">
      <t>ホンタイ</t>
    </rPh>
    <rPh sb="2" eb="4">
      <t>メンセキ</t>
    </rPh>
    <rPh sb="5" eb="6">
      <t>タカ</t>
    </rPh>
    <rPh sb="8" eb="9">
      <t>ハバ</t>
    </rPh>
    <phoneticPr fontId="74"/>
  </si>
  <si>
    <t>円/㎡</t>
    <rPh sb="0" eb="1">
      <t>エン</t>
    </rPh>
    <phoneticPr fontId="74"/>
  </si>
  <si>
    <t>A</t>
    <phoneticPr fontId="74"/>
  </si>
  <si>
    <t>B</t>
    <phoneticPr fontId="74"/>
  </si>
  <si>
    <t>本体奥行</t>
    <rPh sb="0" eb="2">
      <t>ホンタイ</t>
    </rPh>
    <rPh sb="2" eb="4">
      <t>オクユ</t>
    </rPh>
    <phoneticPr fontId="74"/>
  </si>
  <si>
    <t>倍率</t>
    <rPh sb="0" eb="2">
      <t>バイリツ</t>
    </rPh>
    <phoneticPr fontId="74"/>
  </si>
  <si>
    <t>C</t>
    <phoneticPr fontId="74"/>
  </si>
  <si>
    <t>施工費(台)</t>
    <rPh sb="0" eb="3">
      <t>セコウヒ</t>
    </rPh>
    <rPh sb="4" eb="5">
      <t>ダイ</t>
    </rPh>
    <phoneticPr fontId="74"/>
  </si>
  <si>
    <t>E</t>
    <phoneticPr fontId="74"/>
  </si>
  <si>
    <t>F</t>
    <phoneticPr fontId="74"/>
  </si>
  <si>
    <t>G</t>
    <phoneticPr fontId="74"/>
  </si>
  <si>
    <t>(G)</t>
    <phoneticPr fontId="22"/>
  </si>
  <si>
    <t xml:space="preserve"> ファンコンベクター</t>
    <phoneticPr fontId="20"/>
  </si>
  <si>
    <t xml:space="preserve"> 温水パネルラジエーター</t>
    <phoneticPr fontId="20"/>
  </si>
  <si>
    <t>温水床暖房（給湯機と熱源兼用）</t>
    <rPh sb="0" eb="2">
      <t>オンスイ</t>
    </rPh>
    <rPh sb="2" eb="3">
      <t>ユカ</t>
    </rPh>
    <rPh sb="3" eb="5">
      <t>ダンボウ</t>
    </rPh>
    <rPh sb="6" eb="9">
      <t>キュウトウキ</t>
    </rPh>
    <rPh sb="10" eb="14">
      <t>ネツゲンケンヨウ</t>
    </rPh>
    <phoneticPr fontId="21"/>
  </si>
  <si>
    <t>エアコン付き
温水式床暖房</t>
    <rPh sb="4" eb="5">
      <t>ツ</t>
    </rPh>
    <rPh sb="7" eb="9">
      <t>オンスイ</t>
    </rPh>
    <rPh sb="9" eb="10">
      <t>シキ</t>
    </rPh>
    <rPh sb="10" eb="11">
      <t>ユカ</t>
    </rPh>
    <rPh sb="11" eb="13">
      <t>ダンボウ</t>
    </rPh>
    <phoneticPr fontId="20"/>
  </si>
  <si>
    <t>導入
タイプ</t>
    <phoneticPr fontId="74"/>
  </si>
  <si>
    <t>導入タイプ</t>
    <rPh sb="0" eb="2">
      <t>ドウニュウ</t>
    </rPh>
    <phoneticPr fontId="22"/>
  </si>
  <si>
    <t>価格設定表</t>
    <phoneticPr fontId="74"/>
  </si>
  <si>
    <t>室外機</t>
    <rPh sb="0" eb="3">
      <t>シツガイキ</t>
    </rPh>
    <phoneticPr fontId="74"/>
  </si>
  <si>
    <t>室内機</t>
    <rPh sb="0" eb="3">
      <t>シツナイキ</t>
    </rPh>
    <phoneticPr fontId="74"/>
  </si>
  <si>
    <t>マルチエアコン・パッケージエアコン</t>
    <phoneticPr fontId="74"/>
  </si>
  <si>
    <t>AC-1</t>
    <phoneticPr fontId="74"/>
  </si>
  <si>
    <t>AC-2</t>
    <phoneticPr fontId="74"/>
  </si>
  <si>
    <t>ダクト型室内機加算</t>
    <rPh sb="3" eb="4">
      <t>カタ</t>
    </rPh>
    <rPh sb="7" eb="9">
      <t>カサン</t>
    </rPh>
    <phoneticPr fontId="74"/>
  </si>
  <si>
    <t>AC-3</t>
    <phoneticPr fontId="74"/>
  </si>
  <si>
    <t>AC-4</t>
    <phoneticPr fontId="74"/>
  </si>
  <si>
    <t>AC-5</t>
    <phoneticPr fontId="74"/>
  </si>
  <si>
    <t>AC-6</t>
    <phoneticPr fontId="74"/>
  </si>
  <si>
    <t>AC-7</t>
    <phoneticPr fontId="74"/>
  </si>
  <si>
    <t>AC-8</t>
    <phoneticPr fontId="74"/>
  </si>
  <si>
    <t>その他エネルギー（専有部・共用部合算値）</t>
    <phoneticPr fontId="20"/>
  </si>
  <si>
    <t>天井換気扇</t>
    <rPh sb="0" eb="5">
      <t>テンジョウカンキセン</t>
    </rPh>
    <phoneticPr fontId="22"/>
  </si>
  <si>
    <t>天井換気扇(熱交換有り)</t>
    <rPh sb="0" eb="5">
      <t>テンジョウカンキセン</t>
    </rPh>
    <rPh sb="6" eb="10">
      <t>ネツコウカンア</t>
    </rPh>
    <phoneticPr fontId="22"/>
  </si>
  <si>
    <t>キャビネットファン</t>
    <phoneticPr fontId="22"/>
  </si>
  <si>
    <t>ダクト式第一種換気(熱交換有り)</t>
    <rPh sb="3" eb="4">
      <t>シキ</t>
    </rPh>
    <rPh sb="4" eb="7">
      <t>ダイイッシュ</t>
    </rPh>
    <rPh sb="7" eb="9">
      <t>カンキ</t>
    </rPh>
    <phoneticPr fontId="22"/>
  </si>
  <si>
    <t>屋上設置シロッコファン</t>
    <rPh sb="0" eb="4">
      <t>オクジョウセッチ</t>
    </rPh>
    <phoneticPr fontId="22"/>
  </si>
  <si>
    <t>AC-1</t>
    <phoneticPr fontId="22"/>
  </si>
  <si>
    <t>AC-2</t>
  </si>
  <si>
    <t>AC-3</t>
  </si>
  <si>
    <t>AC-4</t>
  </si>
  <si>
    <t>AC-5</t>
  </si>
  <si>
    <t>AC-6</t>
  </si>
  <si>
    <t>AC-7</t>
  </si>
  <si>
    <t>AC-8</t>
  </si>
  <si>
    <t>⑤</t>
    <phoneticPr fontId="22"/>
  </si>
  <si>
    <t>建設予定地</t>
    <rPh sb="0" eb="5">
      <t>ケンセツヨテイチ</t>
    </rPh>
    <phoneticPr fontId="20"/>
  </si>
  <si>
    <t>◆地方公共団体等が公表する水害ハザードマップや過去の水害事例の記録など補足資料を
　 別途添付すること</t>
    <rPh sb="43" eb="45">
      <t>ベット</t>
    </rPh>
    <phoneticPr fontId="72"/>
  </si>
  <si>
    <t>◆オレンジ色のセルに必要事項を入力すること</t>
    <rPh sb="5" eb="6">
      <t>イロ</t>
    </rPh>
    <rPh sb="10" eb="12">
      <t>ヒツヨウ</t>
    </rPh>
    <rPh sb="12" eb="14">
      <t>ジコウ</t>
    </rPh>
    <rPh sb="15" eb="17">
      <t>ニュウリョク</t>
    </rPh>
    <phoneticPr fontId="72"/>
  </si>
  <si>
    <t>④</t>
    <phoneticPr fontId="74"/>
  </si>
  <si>
    <t>◆異なる設備を複数台導入する場合は、シートをコピーし設備ごとに作成すること</t>
    <rPh sb="1" eb="2">
      <t>コト</t>
    </rPh>
    <rPh sb="4" eb="6">
      <t>セツビ</t>
    </rPh>
    <rPh sb="7" eb="10">
      <t>フクスウダイ</t>
    </rPh>
    <rPh sb="10" eb="12">
      <t>ドウニュウ</t>
    </rPh>
    <rPh sb="14" eb="16">
      <t>バアイ</t>
    </rPh>
    <rPh sb="26" eb="28">
      <t>セツビ</t>
    </rPh>
    <rPh sb="31" eb="33">
      <t>サクセイ</t>
    </rPh>
    <phoneticPr fontId="72"/>
  </si>
  <si>
    <t>小計</t>
    <rPh sb="0" eb="2">
      <t>ショウケイ</t>
    </rPh>
    <phoneticPr fontId="21"/>
  </si>
  <si>
    <t>導入設備名</t>
    <phoneticPr fontId="74"/>
  </si>
  <si>
    <t>（M）＝（J）＋（K）</t>
    <phoneticPr fontId="21"/>
  </si>
  <si>
    <t>燃料電池（PEFC_700Ｗ以上）</t>
    <phoneticPr fontId="21"/>
  </si>
  <si>
    <t>燃料電池（SOFC_700Ｗ以上）</t>
    <phoneticPr fontId="21"/>
  </si>
  <si>
    <t>燃料電池（SOFC_400Ｗ以上）</t>
    <phoneticPr fontId="21"/>
  </si>
  <si>
    <t>交付決定後に行う
エネルギー計算に
係る費用</t>
    <phoneticPr fontId="20"/>
  </si>
  <si>
    <t>2.2ｋＷ</t>
    <phoneticPr fontId="22"/>
  </si>
  <si>
    <t>2.8ｋＷ</t>
    <phoneticPr fontId="22"/>
  </si>
  <si>
    <t>3.6ｋＷ</t>
    <phoneticPr fontId="22"/>
  </si>
  <si>
    <t>4.0ｋＷ</t>
    <phoneticPr fontId="22"/>
  </si>
  <si>
    <t>追加補助対象
となる設備等</t>
    <rPh sb="0" eb="2">
      <t>ツイカ</t>
    </rPh>
    <rPh sb="2" eb="4">
      <t>ホジョ</t>
    </rPh>
    <rPh sb="4" eb="6">
      <t>タイショウ</t>
    </rPh>
    <rPh sb="10" eb="12">
      <t>セツビ</t>
    </rPh>
    <rPh sb="12" eb="13">
      <t>トウ</t>
    </rPh>
    <phoneticPr fontId="21"/>
  </si>
  <si>
    <t>-</t>
    <phoneticPr fontId="21"/>
  </si>
  <si>
    <t>４年目</t>
    <rPh sb="1" eb="3">
      <t>ネンメ</t>
    </rPh>
    <phoneticPr fontId="85"/>
  </si>
  <si>
    <t>４．補助金の算出</t>
    <rPh sb="2" eb="5">
      <t>ホジョキン</t>
    </rPh>
    <rPh sb="6" eb="8">
      <t>サンシュツ</t>
    </rPh>
    <phoneticPr fontId="72"/>
  </si>
  <si>
    <t>合計</t>
    <rPh sb="0" eb="2">
      <t>ゴウケイ</t>
    </rPh>
    <phoneticPr fontId="22"/>
  </si>
  <si>
    <t>【本ページは印刷不要】</t>
    <rPh sb="1" eb="2">
      <t>ホン</t>
    </rPh>
    <rPh sb="6" eb="8">
      <t>インサツ</t>
    </rPh>
    <rPh sb="8" eb="10">
      <t>フヨウ</t>
    </rPh>
    <phoneticPr fontId="8"/>
  </si>
  <si>
    <t>該当</t>
    <phoneticPr fontId="74"/>
  </si>
  <si>
    <t>リース契約書（案）</t>
    <rPh sb="3" eb="5">
      <t>ケイヤク</t>
    </rPh>
    <rPh sb="5" eb="6">
      <t>ショ</t>
    </rPh>
    <rPh sb="7" eb="8">
      <t>アン</t>
    </rPh>
    <phoneticPr fontId="74"/>
  </si>
  <si>
    <t>住棟の種別</t>
    <phoneticPr fontId="20"/>
  </si>
  <si>
    <t>台数</t>
    <rPh sb="0" eb="2">
      <t>ダイスウ</t>
    </rPh>
    <phoneticPr fontId="22"/>
  </si>
  <si>
    <t>補助金額</t>
    <rPh sb="0" eb="2">
      <t>ホジョ</t>
    </rPh>
    <rPh sb="2" eb="4">
      <t>キンガク</t>
    </rPh>
    <phoneticPr fontId="74"/>
  </si>
  <si>
    <t>地中熱ヒートポンプ・システム</t>
    <phoneticPr fontId="22"/>
  </si>
  <si>
    <t>ＰＶＴシステム</t>
    <phoneticPr fontId="22"/>
  </si>
  <si>
    <t>液体集熱式太陽熱利用システム</t>
    <phoneticPr fontId="22"/>
  </si>
  <si>
    <t>補助金額</t>
    <rPh sb="0" eb="4">
      <t>ホジョキンガク</t>
    </rPh>
    <phoneticPr fontId="22"/>
  </si>
  <si>
    <t>項目</t>
    <rPh sb="0" eb="2">
      <t>コウモク</t>
    </rPh>
    <phoneticPr fontId="22"/>
  </si>
  <si>
    <t>円</t>
    <rPh sb="0" eb="1">
      <t>エン</t>
    </rPh>
    <phoneticPr fontId="22"/>
  </si>
  <si>
    <t>戸</t>
    <rPh sb="0" eb="1">
      <t>コ</t>
    </rPh>
    <phoneticPr fontId="22"/>
  </si>
  <si>
    <t>台</t>
    <rPh sb="0" eb="1">
      <t>ダイ</t>
    </rPh>
    <phoneticPr fontId="22"/>
  </si>
  <si>
    <t>共用部</t>
    <rPh sb="0" eb="3">
      <t>キョウヨウブ</t>
    </rPh>
    <phoneticPr fontId="22"/>
  </si>
  <si>
    <t>面積・数量・戸数</t>
    <rPh sb="0" eb="2">
      <t>メンセキ</t>
    </rPh>
    <rPh sb="3" eb="5">
      <t>スウリョウ</t>
    </rPh>
    <rPh sb="6" eb="8">
      <t>コスウ</t>
    </rPh>
    <phoneticPr fontId="22"/>
  </si>
  <si>
    <t>備考</t>
    <rPh sb="0" eb="2">
      <t>ビコウ</t>
    </rPh>
    <phoneticPr fontId="22"/>
  </si>
  <si>
    <t>追加補助対象となる設備等の補助金額　合計</t>
    <rPh sb="0" eb="4">
      <t>ツイカホジョ</t>
    </rPh>
    <rPh sb="4" eb="6">
      <t>タイショウ</t>
    </rPh>
    <rPh sb="9" eb="12">
      <t>セツビトウ</t>
    </rPh>
    <rPh sb="13" eb="17">
      <t>ホジョキンガク</t>
    </rPh>
    <rPh sb="18" eb="20">
      <t>ゴウケイ</t>
    </rPh>
    <phoneticPr fontId="22"/>
  </si>
  <si>
    <t>導入
タイプ</t>
    <rPh sb="0" eb="2">
      <t>ドウニュウ</t>
    </rPh>
    <phoneticPr fontId="74"/>
  </si>
  <si>
    <t>建築物の屋上面積（パラペット内側）</t>
    <rPh sb="0" eb="3">
      <t>ケンチクブツ</t>
    </rPh>
    <rPh sb="4" eb="6">
      <t>オクジョウ</t>
    </rPh>
    <rPh sb="6" eb="8">
      <t>メンセキ</t>
    </rPh>
    <rPh sb="14" eb="16">
      <t>ウチガワ</t>
    </rPh>
    <phoneticPr fontId="20"/>
  </si>
  <si>
    <t>塔屋の面積</t>
    <rPh sb="0" eb="1">
      <t>トウ</t>
    </rPh>
    <rPh sb="1" eb="2">
      <t>ヤ</t>
    </rPh>
    <rPh sb="3" eb="5">
      <t>メンセキ</t>
    </rPh>
    <phoneticPr fontId="20"/>
  </si>
  <si>
    <t>PV敷設面積</t>
    <phoneticPr fontId="22"/>
  </si>
  <si>
    <t>PV以外の設備や機械が設置されている面積</t>
    <rPh sb="2" eb="4">
      <t>イガイ</t>
    </rPh>
    <rPh sb="5" eb="7">
      <t>セツビ</t>
    </rPh>
    <rPh sb="8" eb="10">
      <t>キカイ</t>
    </rPh>
    <rPh sb="11" eb="13">
      <t>セッチ</t>
    </rPh>
    <rPh sb="18" eb="20">
      <t>メンセキ</t>
    </rPh>
    <phoneticPr fontId="20"/>
  </si>
  <si>
    <t>採光（トップライト等）敷設面積</t>
    <rPh sb="0" eb="2">
      <t>サイコウ</t>
    </rPh>
    <rPh sb="9" eb="10">
      <t>ナド</t>
    </rPh>
    <rPh sb="11" eb="13">
      <t>フセツ</t>
    </rPh>
    <rPh sb="13" eb="15">
      <t>メンセキ</t>
    </rPh>
    <phoneticPr fontId="20"/>
  </si>
  <si>
    <t>屋上緑化の面積</t>
    <rPh sb="0" eb="2">
      <t>オクジョウ</t>
    </rPh>
    <rPh sb="2" eb="4">
      <t>リョクカ</t>
    </rPh>
    <rPh sb="5" eb="7">
      <t>メンセキ</t>
    </rPh>
    <phoneticPr fontId="20"/>
  </si>
  <si>
    <t>上記以外の面積</t>
    <rPh sb="0" eb="2">
      <t>ジョウキ</t>
    </rPh>
    <rPh sb="2" eb="4">
      <t>イガイ</t>
    </rPh>
    <rPh sb="5" eb="7">
      <t>メンセキ</t>
    </rPh>
    <phoneticPr fontId="20"/>
  </si>
  <si>
    <t>１）空調設備</t>
    <rPh sb="2" eb="4">
      <t>クウチョウ</t>
    </rPh>
    <rPh sb="4" eb="6">
      <t>セツビ</t>
    </rPh>
    <phoneticPr fontId="22"/>
  </si>
  <si>
    <t>２）換気設備</t>
    <rPh sb="2" eb="6">
      <t>カンキセツビ</t>
    </rPh>
    <phoneticPr fontId="22"/>
  </si>
  <si>
    <t>３）照明設備</t>
    <rPh sb="2" eb="6">
      <t>ショウメイセツビ</t>
    </rPh>
    <phoneticPr fontId="22"/>
  </si>
  <si>
    <t>設備</t>
    <rPh sb="0" eb="2">
      <t>セツビ</t>
    </rPh>
    <phoneticPr fontId="22"/>
  </si>
  <si>
    <t>空調設備</t>
    <rPh sb="0" eb="4">
      <t>クウチョウセツビ</t>
    </rPh>
    <phoneticPr fontId="22"/>
  </si>
  <si>
    <t>換気設備</t>
    <rPh sb="0" eb="4">
      <t>カンキセツビ</t>
    </rPh>
    <phoneticPr fontId="22"/>
  </si>
  <si>
    <t>照明設備</t>
    <rPh sb="0" eb="2">
      <t>ショウメイ</t>
    </rPh>
    <rPh sb="2" eb="4">
      <t>セツビ</t>
    </rPh>
    <phoneticPr fontId="22"/>
  </si>
  <si>
    <t>４）共用部定額単価算出表 合計</t>
    <rPh sb="13" eb="15">
      <t>ゴウケイ</t>
    </rPh>
    <phoneticPr fontId="22"/>
  </si>
  <si>
    <t>屋内仕様(センサー付き照明設備又は
単体のセンサー)</t>
    <rPh sb="0" eb="4">
      <t>オクナイシヨウ</t>
    </rPh>
    <rPh sb="9" eb="10">
      <t>ツ</t>
    </rPh>
    <rPh sb="11" eb="15">
      <t>ショウメイセツビ</t>
    </rPh>
    <rPh sb="15" eb="16">
      <t>マタ</t>
    </rPh>
    <rPh sb="18" eb="20">
      <t>タンタイ</t>
    </rPh>
    <phoneticPr fontId="22"/>
  </si>
  <si>
    <t>屋外防滴仕様(階段・廊下設置)
(センサー付き照明設備又は
単体のセンサー)</t>
    <rPh sb="0" eb="6">
      <t>オクガイボウテキシヨウ</t>
    </rPh>
    <rPh sb="7" eb="9">
      <t>カイダン</t>
    </rPh>
    <rPh sb="10" eb="14">
      <t>ロウカセッチ</t>
    </rPh>
    <phoneticPr fontId="22"/>
  </si>
  <si>
    <t>合計（円）</t>
    <rPh sb="0" eb="2">
      <t>ゴウケイ</t>
    </rPh>
    <rPh sb="3" eb="4">
      <t>エン</t>
    </rPh>
    <phoneticPr fontId="22"/>
  </si>
  <si>
    <t>追加補助対象となる
設備等
（設備費・工事費）</t>
    <rPh sb="19" eb="22">
      <t>コウジヒ</t>
    </rPh>
    <phoneticPr fontId="21"/>
  </si>
  <si>
    <t>I</t>
    <phoneticPr fontId="74"/>
  </si>
  <si>
    <t>J</t>
    <phoneticPr fontId="74"/>
  </si>
  <si>
    <t>AC-9</t>
    <phoneticPr fontId="74"/>
  </si>
  <si>
    <t>AC-10</t>
    <phoneticPr fontId="74"/>
  </si>
  <si>
    <t>AC-9</t>
    <phoneticPr fontId="22"/>
  </si>
  <si>
    <t>AC-10</t>
    <phoneticPr fontId="22"/>
  </si>
  <si>
    <t>補助対象経費（単価表にない補助対象設備）</t>
    <rPh sb="0" eb="6">
      <t>ホジョタイショウケイヒ</t>
    </rPh>
    <rPh sb="7" eb="10">
      <t>タンカヒョウ</t>
    </rPh>
    <rPh sb="13" eb="17">
      <t>ホジョタイショウ</t>
    </rPh>
    <rPh sb="17" eb="19">
      <t>セツビ</t>
    </rPh>
    <phoneticPr fontId="22"/>
  </si>
  <si>
    <t>補助対象経費（単価表にない補助対象設備）</t>
    <rPh sb="0" eb="6">
      <t>ホジョタイショウケイヒ</t>
    </rPh>
    <phoneticPr fontId="22"/>
  </si>
  <si>
    <t>初年度事業完了前に必ず取得すること</t>
    <rPh sb="0" eb="3">
      <t>ショネンド</t>
    </rPh>
    <phoneticPr fontId="22"/>
  </si>
  <si>
    <t>※補助金の額（補助金算出額の合計に１,０００円未満の端数が生じた場合は、これを切り捨て）</t>
  </si>
  <si>
    <t>液体集熱式太陽熱
利用システム導入の有無</t>
    <phoneticPr fontId="20"/>
  </si>
  <si>
    <t>２００,０００円＋（６,０００円×住戸数）</t>
    <phoneticPr fontId="22"/>
  </si>
  <si>
    <t>（A）＝（ａ）+（b）</t>
    <phoneticPr fontId="21"/>
  </si>
  <si>
    <r>
      <t>電気ヒートポンプ式給湯機</t>
    </r>
    <r>
      <rPr>
        <sz val="12"/>
        <rFont val="ＭＳ Ｐ明朝"/>
        <family val="1"/>
        <charset val="128"/>
      </rPr>
      <t>（エコキュート等）</t>
    </r>
    <phoneticPr fontId="20"/>
  </si>
  <si>
    <r>
      <t>ガス潜熱回収型給湯機
（</t>
    </r>
    <r>
      <rPr>
        <sz val="11"/>
        <rFont val="ＭＳ Ｐ明朝"/>
        <family val="1"/>
        <charset val="128"/>
      </rPr>
      <t>エコジョーズ等</t>
    </r>
    <r>
      <rPr>
        <sz val="14"/>
        <rFont val="ＭＳ Ｐ明朝"/>
        <family val="1"/>
        <charset val="128"/>
      </rPr>
      <t>）</t>
    </r>
    <rPh sb="18" eb="19">
      <t>トウ</t>
    </rPh>
    <phoneticPr fontId="21"/>
  </si>
  <si>
    <t>専有部</t>
    <rPh sb="0" eb="3">
      <t>センユウブ</t>
    </rPh>
    <phoneticPr fontId="22"/>
  </si>
  <si>
    <t>幅（W）</t>
    <rPh sb="0" eb="1">
      <t>ハバ</t>
    </rPh>
    <phoneticPr fontId="74"/>
  </si>
  <si>
    <t>高さ（H）</t>
    <rPh sb="0" eb="1">
      <t>タカ</t>
    </rPh>
    <phoneticPr fontId="74"/>
  </si>
  <si>
    <t>奥行（D）</t>
    <rPh sb="0" eb="2">
      <t>オクユキ</t>
    </rPh>
    <phoneticPr fontId="74"/>
  </si>
  <si>
    <t>◆同じパネル構成の住戸を導入タイプとして設定すること</t>
    <rPh sb="1" eb="2">
      <t>オナ</t>
    </rPh>
    <rPh sb="6" eb="8">
      <t>コウセイ</t>
    </rPh>
    <rPh sb="9" eb="11">
      <t>ジュウコ</t>
    </rPh>
    <rPh sb="12" eb="14">
      <t>ドウニュウ</t>
    </rPh>
    <rPh sb="20" eb="22">
      <t>セッテイ</t>
    </rPh>
    <phoneticPr fontId="22"/>
  </si>
  <si>
    <t>ダクトタイプ室内機</t>
    <rPh sb="6" eb="9">
      <t>シツナイキ</t>
    </rPh>
    <phoneticPr fontId="74"/>
  </si>
  <si>
    <t>㎥</t>
    <phoneticPr fontId="22"/>
  </si>
  <si>
    <t>　換気設備</t>
    <rPh sb="1" eb="3">
      <t>カンキ</t>
    </rPh>
    <rPh sb="3" eb="5">
      <t>セツビ</t>
    </rPh>
    <phoneticPr fontId="21"/>
  </si>
  <si>
    <t>　照明設備</t>
    <phoneticPr fontId="21"/>
  </si>
  <si>
    <t>上記以外の面積（自動計算）</t>
    <rPh sb="8" eb="10">
      <t>ジドウ</t>
    </rPh>
    <rPh sb="10" eb="12">
      <t>ケイサン</t>
    </rPh>
    <phoneticPr fontId="22"/>
  </si>
  <si>
    <t>-　</t>
    <phoneticPr fontId="21"/>
  </si>
  <si>
    <t>PV以外の設備や機械が設置されている部分の水平投影面積</t>
    <rPh sb="18" eb="20">
      <t>ブブン</t>
    </rPh>
    <phoneticPr fontId="22"/>
  </si>
  <si>
    <t>塔屋(階段室、エレベーターの機械室、空調・給水設備室、倉庫等)の水平投影面積</t>
    <rPh sb="3" eb="6">
      <t>カイダンシツ</t>
    </rPh>
    <rPh sb="27" eb="29">
      <t>ソウコ</t>
    </rPh>
    <rPh sb="29" eb="30">
      <t>ナド</t>
    </rPh>
    <rPh sb="36" eb="38">
      <t>メンセキ</t>
    </rPh>
    <phoneticPr fontId="22"/>
  </si>
  <si>
    <t>トップライト等採光敷設部分の水平投影面積</t>
    <rPh sb="11" eb="13">
      <t>ブブン</t>
    </rPh>
    <phoneticPr fontId="22"/>
  </si>
  <si>
    <t>屋上緑化部分の水平投影面積</t>
    <rPh sb="4" eb="6">
      <t>ブブン</t>
    </rPh>
    <phoneticPr fontId="22"/>
  </si>
  <si>
    <t>太陽光パネル等(設置されている場合)の水平投影面積</t>
    <rPh sb="0" eb="3">
      <t>タイヨウコウ</t>
    </rPh>
    <rPh sb="6" eb="7">
      <t>ナド</t>
    </rPh>
    <rPh sb="8" eb="10">
      <t>セッチ</t>
    </rPh>
    <rPh sb="15" eb="17">
      <t>バアイ</t>
    </rPh>
    <phoneticPr fontId="22"/>
  </si>
  <si>
    <t>ルーフバルコニーの面積</t>
    <rPh sb="9" eb="11">
      <t>メンセキ</t>
    </rPh>
    <phoneticPr fontId="20"/>
  </si>
  <si>
    <t>ルーフバルコニーで専用使用される部分の面積</t>
    <rPh sb="9" eb="11">
      <t>センヨウ</t>
    </rPh>
    <rPh sb="11" eb="13">
      <t>シヨウ</t>
    </rPh>
    <rPh sb="16" eb="18">
      <t>ブブン</t>
    </rPh>
    <phoneticPr fontId="22"/>
  </si>
  <si>
    <t>屋上緊急離着陸場・緊急救助用スペース</t>
    <rPh sb="0" eb="2">
      <t>オクジョウ</t>
    </rPh>
    <rPh sb="2" eb="4">
      <t>キンキュウ</t>
    </rPh>
    <rPh sb="4" eb="7">
      <t>リチャクリク</t>
    </rPh>
    <rPh sb="7" eb="8">
      <t>バ</t>
    </rPh>
    <rPh sb="9" eb="13">
      <t>キンキュウキュウジョ</t>
    </rPh>
    <rPh sb="13" eb="14">
      <t>ヨウ</t>
    </rPh>
    <phoneticPr fontId="22"/>
  </si>
  <si>
    <t>入力方法（小数第２位まで入力、ない場合は入力不要）</t>
    <rPh sb="5" eb="8">
      <t>ショウスウダイ</t>
    </rPh>
    <rPh sb="9" eb="10">
      <t>イ</t>
    </rPh>
    <rPh sb="12" eb="14">
      <t>ニュウリョク</t>
    </rPh>
    <rPh sb="17" eb="19">
      <t>バアイ</t>
    </rPh>
    <rPh sb="20" eb="24">
      <t>ニュウリョクフヨウ</t>
    </rPh>
    <phoneticPr fontId="20"/>
  </si>
  <si>
    <t>屋上緊急離着陸場・緊急救助用スペースの面積</t>
    <rPh sb="19" eb="21">
      <t>メンセキ</t>
    </rPh>
    <phoneticPr fontId="22"/>
  </si>
  <si>
    <t>【片面印刷】で印刷すること（導入する場合）</t>
    <rPh sb="1" eb="3">
      <t>カタメン</t>
    </rPh>
    <rPh sb="3" eb="5">
      <t>インサツ</t>
    </rPh>
    <rPh sb="7" eb="9">
      <t>インサツ</t>
    </rPh>
    <rPh sb="14" eb="16">
      <t>ドウニュウ</t>
    </rPh>
    <rPh sb="18" eb="20">
      <t>バアイ</t>
    </rPh>
    <phoneticPr fontId="72"/>
  </si>
  <si>
    <t>共同住宅</t>
    <rPh sb="0" eb="2">
      <t>キョウドウ</t>
    </rPh>
    <rPh sb="2" eb="4">
      <t>ジュウタク</t>
    </rPh>
    <phoneticPr fontId="20"/>
  </si>
  <si>
    <t>（補助金算出額の合計に1,000円未満の端数が生じた場合は、これを切り捨て）</t>
    <phoneticPr fontId="21"/>
  </si>
  <si>
    <t>層</t>
    <rPh sb="0" eb="1">
      <t>ソウ</t>
    </rPh>
    <phoneticPr fontId="20"/>
  </si>
  <si>
    <t>追加補助対象となる設備</t>
    <rPh sb="0" eb="2">
      <t>ツイカ</t>
    </rPh>
    <rPh sb="2" eb="4">
      <t>ホジョ</t>
    </rPh>
    <rPh sb="4" eb="6">
      <t>タイショウ</t>
    </rPh>
    <rPh sb="9" eb="11">
      <t>セツビ</t>
    </rPh>
    <phoneticPr fontId="74"/>
  </si>
  <si>
    <t>事業完了予定日</t>
    <rPh sb="0" eb="2">
      <t>ジギョウ</t>
    </rPh>
    <rPh sb="2" eb="4">
      <t>カンリョウ</t>
    </rPh>
    <rPh sb="4" eb="6">
      <t>ヨテイ</t>
    </rPh>
    <rPh sb="6" eb="7">
      <t>ビ</t>
    </rPh>
    <phoneticPr fontId="21"/>
  </si>
  <si>
    <t>完了実績報告書 提出予定日</t>
    <rPh sb="0" eb="2">
      <t>カンリョウ</t>
    </rPh>
    <rPh sb="2" eb="4">
      <t>ジッセキ</t>
    </rPh>
    <rPh sb="4" eb="6">
      <t>ホウコク</t>
    </rPh>
    <rPh sb="6" eb="7">
      <t>ショ</t>
    </rPh>
    <rPh sb="8" eb="10">
      <t>テイシュツ</t>
    </rPh>
    <rPh sb="10" eb="12">
      <t>ヨテイ</t>
    </rPh>
    <rPh sb="12" eb="13">
      <t>ビ</t>
    </rPh>
    <phoneticPr fontId="21"/>
  </si>
  <si>
    <t>最終年度の事業完了予定日</t>
    <rPh sb="0" eb="2">
      <t>サイシュウ</t>
    </rPh>
    <rPh sb="2" eb="4">
      <t>ネンド</t>
    </rPh>
    <rPh sb="5" eb="7">
      <t>ジギョウ</t>
    </rPh>
    <rPh sb="7" eb="9">
      <t>カンリョウ</t>
    </rPh>
    <rPh sb="9" eb="11">
      <t>ヨテイ</t>
    </rPh>
    <rPh sb="11" eb="12">
      <t>ビ</t>
    </rPh>
    <phoneticPr fontId="21"/>
  </si>
  <si>
    <t>最終年度の事業完了前に必ず取得すること</t>
    <phoneticPr fontId="22"/>
  </si>
  <si>
    <t>最終年度の完了実績報告書の提出前に必ず取得すること</t>
    <phoneticPr fontId="22"/>
  </si>
  <si>
    <t>未定の場合は『未定』と入力</t>
    <rPh sb="0" eb="2">
      <t>ミテイ</t>
    </rPh>
    <rPh sb="3" eb="5">
      <t>バアイ</t>
    </rPh>
    <rPh sb="7" eb="9">
      <t>ミテイ</t>
    </rPh>
    <rPh sb="11" eb="13">
      <t>ニュウリョク</t>
    </rPh>
    <phoneticPr fontId="22"/>
  </si>
  <si>
    <r>
      <t>補助事業者から購入者への
引渡し開始予定日</t>
    </r>
    <r>
      <rPr>
        <sz val="14"/>
        <color rgb="FFFF0000"/>
        <rFont val="Meiryo UI"/>
        <family val="3"/>
        <charset val="128"/>
      </rPr>
      <t>（分譲のみ入力）</t>
    </r>
    <rPh sb="0" eb="2">
      <t>ホジョ</t>
    </rPh>
    <rPh sb="2" eb="5">
      <t>ジギョウシャ</t>
    </rPh>
    <rPh sb="7" eb="10">
      <t>コウニュウシャ</t>
    </rPh>
    <rPh sb="13" eb="14">
      <t>ヒ</t>
    </rPh>
    <rPh sb="14" eb="15">
      <t>ワタ</t>
    </rPh>
    <rPh sb="16" eb="18">
      <t>カイシ</t>
    </rPh>
    <rPh sb="18" eb="21">
      <t>ヨテイビ</t>
    </rPh>
    <rPh sb="22" eb="24">
      <t>ブンジョウ</t>
    </rPh>
    <rPh sb="26" eb="28">
      <t>ニュウリョク</t>
    </rPh>
    <phoneticPr fontId="21"/>
  </si>
  <si>
    <t>キャリアメール（携帯メール）についてはPDFデータの確認ができる場合のみ可</t>
    <phoneticPr fontId="20"/>
  </si>
  <si>
    <t>資金調達
計画</t>
    <rPh sb="0" eb="4">
      <t>シキンチョウタツ</t>
    </rPh>
    <rPh sb="5" eb="7">
      <t>ケイカク</t>
    </rPh>
    <phoneticPr fontId="22"/>
  </si>
  <si>
    <t>交付決定日</t>
    <rPh sb="0" eb="5">
      <t>コウフケッテイビ</t>
    </rPh>
    <phoneticPr fontId="21"/>
  </si>
  <si>
    <t>蓄電システム</t>
    <rPh sb="0" eb="2">
      <t>チクデン</t>
    </rPh>
    <phoneticPr fontId="22"/>
  </si>
  <si>
    <t>ＭＥＭＳ</t>
    <phoneticPr fontId="22"/>
  </si>
  <si>
    <t>定額単価積み上げ方式に該当しない設備費・工事費</t>
    <phoneticPr fontId="22"/>
  </si>
  <si>
    <t>2.2ｋＷ</t>
    <phoneticPr fontId="22"/>
  </si>
  <si>
    <t>円</t>
    <phoneticPr fontId="22"/>
  </si>
  <si>
    <t>区分（い）</t>
    <rPh sb="0" eb="2">
      <t>クブン</t>
    </rPh>
    <phoneticPr fontId="22"/>
  </si>
  <si>
    <t>区分（い）未満</t>
    <rPh sb="5" eb="7">
      <t>ミマン</t>
    </rPh>
    <phoneticPr fontId="22"/>
  </si>
  <si>
    <t>２．設置場所及び設置台数</t>
    <rPh sb="2" eb="4">
      <t>セッチ</t>
    </rPh>
    <rPh sb="4" eb="6">
      <t>バショ</t>
    </rPh>
    <rPh sb="6" eb="7">
      <t>オヨ</t>
    </rPh>
    <rPh sb="8" eb="10">
      <t>セッチ</t>
    </rPh>
    <rPh sb="10" eb="12">
      <t>ダイスウ</t>
    </rPh>
    <phoneticPr fontId="72"/>
  </si>
  <si>
    <t>設置場所</t>
    <rPh sb="0" eb="4">
      <t>セッチバショ</t>
    </rPh>
    <phoneticPr fontId="22"/>
  </si>
  <si>
    <t>専有部</t>
    <rPh sb="0" eb="3">
      <t>センユウブ</t>
    </rPh>
    <phoneticPr fontId="74"/>
  </si>
  <si>
    <t>共用部</t>
    <phoneticPr fontId="74"/>
  </si>
  <si>
    <t>設置住戸番号
専有部に設置の場合は
設置住戸番号を全て入力</t>
    <rPh sb="0" eb="2">
      <t>セッチ</t>
    </rPh>
    <rPh sb="2" eb="4">
      <t>ジュウコ</t>
    </rPh>
    <rPh sb="4" eb="6">
      <t>バンゴウ</t>
    </rPh>
    <rPh sb="7" eb="10">
      <t>センユウブ</t>
    </rPh>
    <rPh sb="11" eb="13">
      <t>セッチ</t>
    </rPh>
    <rPh sb="14" eb="16">
      <t>バアイ</t>
    </rPh>
    <rPh sb="18" eb="20">
      <t>セッチ</t>
    </rPh>
    <rPh sb="20" eb="22">
      <t>ジュウコ</t>
    </rPh>
    <rPh sb="22" eb="24">
      <t>バンゴウ</t>
    </rPh>
    <rPh sb="25" eb="26">
      <t>スベ</t>
    </rPh>
    <rPh sb="27" eb="29">
      <t>ニュウリョク</t>
    </rPh>
    <phoneticPr fontId="22"/>
  </si>
  <si>
    <t>パッケージ型番</t>
    <rPh sb="5" eb="7">
      <t>カタバン</t>
    </rPh>
    <phoneticPr fontId="22"/>
  </si>
  <si>
    <t>蓄電容量</t>
    <rPh sb="0" eb="2">
      <t>チクデン</t>
    </rPh>
    <rPh sb="2" eb="4">
      <t>ヨウリョウ</t>
    </rPh>
    <phoneticPr fontId="22"/>
  </si>
  <si>
    <t>申請可能な導入価格の上限額</t>
    <rPh sb="0" eb="2">
      <t>シンセイ</t>
    </rPh>
    <rPh sb="2" eb="4">
      <t>カノウ</t>
    </rPh>
    <rPh sb="5" eb="7">
      <t>ドウニュウ</t>
    </rPh>
    <rPh sb="7" eb="9">
      <t>カカク</t>
    </rPh>
    <rPh sb="10" eb="13">
      <t>ジョウゲンガク</t>
    </rPh>
    <phoneticPr fontId="22"/>
  </si>
  <si>
    <t>４．補助対象経費の算出</t>
    <rPh sb="2" eb="4">
      <t>ホジョ</t>
    </rPh>
    <rPh sb="4" eb="6">
      <t>タイショウ</t>
    </rPh>
    <rPh sb="6" eb="8">
      <t>ケイヒ</t>
    </rPh>
    <rPh sb="9" eb="11">
      <t>サンシュツ</t>
    </rPh>
    <phoneticPr fontId="72"/>
  </si>
  <si>
    <t>初期実行容量算出額</t>
    <rPh sb="0" eb="2">
      <t>ショキ</t>
    </rPh>
    <rPh sb="2" eb="4">
      <t>ジッコウ</t>
    </rPh>
    <rPh sb="4" eb="6">
      <t>ヨウリョウ</t>
    </rPh>
    <rPh sb="6" eb="8">
      <t>サンシュツ</t>
    </rPh>
    <rPh sb="8" eb="9">
      <t>ガク</t>
    </rPh>
    <phoneticPr fontId="22"/>
  </si>
  <si>
    <t>消費税を除いた金額を入力</t>
    <rPh sb="0" eb="3">
      <t>ショウヒゼイ</t>
    </rPh>
    <rPh sb="4" eb="5">
      <t>ノゾ</t>
    </rPh>
    <rPh sb="7" eb="9">
      <t>キンガク</t>
    </rPh>
    <rPh sb="10" eb="12">
      <t>ニュウリョク</t>
    </rPh>
    <phoneticPr fontId="74"/>
  </si>
  <si>
    <t>（３）　補助対象経費</t>
    <rPh sb="4" eb="8">
      <t>ホジョタイショウ</t>
    </rPh>
    <rPh sb="8" eb="10">
      <t>ケイヒ</t>
    </rPh>
    <phoneticPr fontId="22"/>
  </si>
  <si>
    <t>設置台数</t>
    <rPh sb="0" eb="2">
      <t>セッチ</t>
    </rPh>
    <rPh sb="2" eb="4">
      <t>ダイスウ</t>
    </rPh>
    <phoneticPr fontId="72"/>
  </si>
  <si>
    <t>③</t>
    <phoneticPr fontId="74"/>
  </si>
  <si>
    <t>補助対象経費</t>
    <phoneticPr fontId="72"/>
  </si>
  <si>
    <t>④</t>
    <phoneticPr fontId="72"/>
  </si>
  <si>
    <t>①、②のいずれか低い金額×③</t>
    <rPh sb="10" eb="12">
      <t>キンガク</t>
    </rPh>
    <phoneticPr fontId="22"/>
  </si>
  <si>
    <t>⑤</t>
    <phoneticPr fontId="74"/>
  </si>
  <si>
    <t>該当しない場合は０を入力</t>
    <rPh sb="0" eb="2">
      <t>ガイトウ</t>
    </rPh>
    <rPh sb="5" eb="7">
      <t>バアイ</t>
    </rPh>
    <rPh sb="10" eb="12">
      <t>ニュウリョク</t>
    </rPh>
    <phoneticPr fontId="22"/>
  </si>
  <si>
    <t>（２）　補助対象経費</t>
    <rPh sb="4" eb="6">
      <t>ホジョ</t>
    </rPh>
    <rPh sb="6" eb="8">
      <t>タイショウ</t>
    </rPh>
    <rPh sb="8" eb="10">
      <t>ケイヒ</t>
    </rPh>
    <phoneticPr fontId="22"/>
  </si>
  <si>
    <t>④＋⑤</t>
    <phoneticPr fontId="22"/>
  </si>
  <si>
    <t>補助対象経費の上限</t>
    <rPh sb="0" eb="2">
      <t>ホジョ</t>
    </rPh>
    <rPh sb="2" eb="4">
      <t>タイショウ</t>
    </rPh>
    <rPh sb="4" eb="6">
      <t>ケイヒ</t>
    </rPh>
    <rPh sb="7" eb="9">
      <t>ジョウゲン</t>
    </rPh>
    <phoneticPr fontId="72"/>
  </si>
  <si>
    <t>⑦</t>
    <phoneticPr fontId="74"/>
  </si>
  <si>
    <t>６０万円／戸</t>
    <rPh sb="2" eb="4">
      <t>マンエン</t>
    </rPh>
    <rPh sb="5" eb="6">
      <t>コ</t>
    </rPh>
    <phoneticPr fontId="22"/>
  </si>
  <si>
    <t>１戸あたりの補助対象経費</t>
    <rPh sb="1" eb="2">
      <t>コ</t>
    </rPh>
    <phoneticPr fontId="72"/>
  </si>
  <si>
    <t>⑧</t>
    <phoneticPr fontId="72"/>
  </si>
  <si>
    <t>該当する場合は120,000円を
プルダウンより選択表示</t>
    <rPh sb="26" eb="28">
      <t>ヒョウジ</t>
    </rPh>
    <phoneticPr fontId="22"/>
  </si>
  <si>
    <t>⑨</t>
    <phoneticPr fontId="72"/>
  </si>
  <si>
    <t>（１）　見積明細により算出</t>
    <phoneticPr fontId="22"/>
  </si>
  <si>
    <t>工事費を含めた導入価格</t>
    <rPh sb="0" eb="3">
      <t>コウジヒ</t>
    </rPh>
    <rPh sb="4" eb="5">
      <t>フク</t>
    </rPh>
    <rPh sb="7" eb="9">
      <t>ドウニュウ</t>
    </rPh>
    <rPh sb="9" eb="11">
      <t>カカク</t>
    </rPh>
    <phoneticPr fontId="22"/>
  </si>
  <si>
    <t>①×②</t>
    <phoneticPr fontId="22"/>
  </si>
  <si>
    <t>１kWhあたりの
補助対象経費の上限</t>
    <rPh sb="9" eb="11">
      <t>ホジョ</t>
    </rPh>
    <rPh sb="11" eb="13">
      <t>タイショウ</t>
    </rPh>
    <rPh sb="13" eb="15">
      <t>ケイヒ</t>
    </rPh>
    <rPh sb="16" eb="18">
      <t>ジョウゲン</t>
    </rPh>
    <phoneticPr fontId="72"/>
  </si>
  <si>
    <t>蓄電システム（共用部）
補助対象経費</t>
    <rPh sb="0" eb="2">
      <t>チクデン</t>
    </rPh>
    <rPh sb="7" eb="10">
      <t>キョウヨウブ</t>
    </rPh>
    <rPh sb="12" eb="14">
      <t>ホジョ</t>
    </rPh>
    <phoneticPr fontId="72"/>
  </si>
  <si>
    <t>Ｖ２Ｈ充電設備（充放電設備）</t>
    <phoneticPr fontId="22"/>
  </si>
  <si>
    <t>ＥＶ充電設備</t>
    <phoneticPr fontId="22"/>
  </si>
  <si>
    <t>見積金額</t>
    <phoneticPr fontId="72"/>
  </si>
  <si>
    <t>（２）　補助額上限</t>
    <rPh sb="4" eb="6">
      <t>ホジョ</t>
    </rPh>
    <rPh sb="6" eb="7">
      <t>ガク</t>
    </rPh>
    <rPh sb="7" eb="9">
      <t>ジョウゲン</t>
    </rPh>
    <phoneticPr fontId="22"/>
  </si>
  <si>
    <t>②</t>
    <phoneticPr fontId="72"/>
  </si>
  <si>
    <t>９０万円／セット</t>
    <rPh sb="2" eb="4">
      <t>マンエン</t>
    </rPh>
    <phoneticPr fontId="22"/>
  </si>
  <si>
    <t>補助対象経費</t>
    <rPh sb="0" eb="4">
      <t>ホジョタイショウ</t>
    </rPh>
    <rPh sb="4" eb="6">
      <t>ケイヒ</t>
    </rPh>
    <phoneticPr fontId="72"/>
  </si>
  <si>
    <t>③</t>
    <phoneticPr fontId="72"/>
  </si>
  <si>
    <t>①、②のいずれか低い金額</t>
    <phoneticPr fontId="22"/>
  </si>
  <si>
    <t>（１）　見積明細により算出</t>
    <rPh sb="4" eb="6">
      <t>ミツモリ</t>
    </rPh>
    <rPh sb="6" eb="8">
      <t>メイサイ</t>
    </rPh>
    <rPh sb="11" eb="13">
      <t>サンシュツ</t>
    </rPh>
    <phoneticPr fontId="22"/>
  </si>
  <si>
    <t>上記金額の1/3</t>
    <rPh sb="0" eb="2">
      <t>ジョウキ</t>
    </rPh>
    <rPh sb="2" eb="4">
      <t>キンガク</t>
    </rPh>
    <phoneticPr fontId="72"/>
  </si>
  <si>
    <t>③</t>
    <phoneticPr fontId="22"/>
  </si>
  <si>
    <t>（２）　一般社団法人 次世代自動車振興センターに登録されているセンター承認本体価格</t>
    <rPh sb="4" eb="6">
      <t>イッパン</t>
    </rPh>
    <rPh sb="6" eb="8">
      <t>シャダン</t>
    </rPh>
    <rPh sb="8" eb="10">
      <t>ホウジン</t>
    </rPh>
    <rPh sb="11" eb="14">
      <t>ジセダイ</t>
    </rPh>
    <rPh sb="14" eb="17">
      <t>ジドウシャ</t>
    </rPh>
    <rPh sb="17" eb="19">
      <t>シンコウ</t>
    </rPh>
    <rPh sb="24" eb="26">
      <t>トウロク</t>
    </rPh>
    <rPh sb="35" eb="37">
      <t>ショウニン</t>
    </rPh>
    <rPh sb="37" eb="39">
      <t>ホンタイ</t>
    </rPh>
    <rPh sb="39" eb="41">
      <t>カカク</t>
    </rPh>
    <phoneticPr fontId="22"/>
  </si>
  <si>
    <t>（３）　補助額上限</t>
    <rPh sb="4" eb="6">
      <t>ホジョ</t>
    </rPh>
    <rPh sb="6" eb="7">
      <t>ガク</t>
    </rPh>
    <rPh sb="7" eb="9">
      <t>ジョウゲン</t>
    </rPh>
    <phoneticPr fontId="22"/>
  </si>
  <si>
    <t>１台あたりの補助額上限</t>
    <rPh sb="6" eb="8">
      <t>ホジョ</t>
    </rPh>
    <rPh sb="8" eb="9">
      <t>ガク</t>
    </rPh>
    <rPh sb="9" eb="11">
      <t>ジョウゲン</t>
    </rPh>
    <phoneticPr fontId="72"/>
  </si>
  <si>
    <t>８０万円／台</t>
    <rPh sb="2" eb="4">
      <t>マンエン</t>
    </rPh>
    <rPh sb="5" eb="6">
      <t>ダイ</t>
    </rPh>
    <phoneticPr fontId="22"/>
  </si>
  <si>
    <t>５．補助金申請額</t>
    <rPh sb="2" eb="4">
      <t>ホジョ</t>
    </rPh>
    <rPh sb="5" eb="7">
      <t>シンセイ</t>
    </rPh>
    <rPh sb="7" eb="8">
      <t>ガク</t>
    </rPh>
    <phoneticPr fontId="72"/>
  </si>
  <si>
    <t>１台あたりの補助金申請額</t>
    <rPh sb="6" eb="9">
      <t>ホジョキン</t>
    </rPh>
    <rPh sb="9" eb="11">
      <t>シンセイ</t>
    </rPh>
    <rPh sb="11" eb="12">
      <t>ガク</t>
    </rPh>
    <phoneticPr fontId="72"/>
  </si>
  <si>
    <t>補助金申請額　総合計</t>
    <rPh sb="0" eb="3">
      <t>ホジョキン</t>
    </rPh>
    <rPh sb="3" eb="5">
      <t>シンセイ</t>
    </rPh>
    <rPh sb="5" eb="6">
      <t>ガク</t>
    </rPh>
    <rPh sb="7" eb="8">
      <t>ソウ</t>
    </rPh>
    <rPh sb="8" eb="10">
      <t>ゴウケイ</t>
    </rPh>
    <phoneticPr fontId="72"/>
  </si>
  <si>
    <t>⑦</t>
    <phoneticPr fontId="72"/>
  </si>
  <si>
    <t>■</t>
  </si>
  <si>
    <t>１台あたりの見積金額（設備費）</t>
    <phoneticPr fontId="72"/>
  </si>
  <si>
    <t>６．補助金申請額</t>
    <rPh sb="2" eb="4">
      <t>ホジョ</t>
    </rPh>
    <rPh sb="5" eb="7">
      <t>シンセイ</t>
    </rPh>
    <rPh sb="7" eb="8">
      <t>ガク</t>
    </rPh>
    <phoneticPr fontId="72"/>
  </si>
  <si>
    <t>２．補助金の算出</t>
    <rPh sb="2" eb="5">
      <t>ホジョキン</t>
    </rPh>
    <rPh sb="6" eb="8">
      <t>サンシュツ</t>
    </rPh>
    <phoneticPr fontId="72"/>
  </si>
  <si>
    <t>３．補助対象経費</t>
    <rPh sb="2" eb="4">
      <t>ホジョ</t>
    </rPh>
    <rPh sb="4" eb="6">
      <t>タイショウ</t>
    </rPh>
    <rPh sb="6" eb="8">
      <t>ケイヒ</t>
    </rPh>
    <phoneticPr fontId="72"/>
  </si>
  <si>
    <t>４．ＭＥＭＳを構成するシステム概要図</t>
    <rPh sb="7" eb="9">
      <t>コウセイ</t>
    </rPh>
    <rPh sb="15" eb="18">
      <t>ガイヨウズ</t>
    </rPh>
    <phoneticPr fontId="72"/>
  </si>
  <si>
    <t>見積内容と一致するように作成すること。（設備図面を添付している場合は作成不要）</t>
    <rPh sb="0" eb="4">
      <t>ミツモリナイヨウ</t>
    </rPh>
    <rPh sb="5" eb="7">
      <t>イッチ</t>
    </rPh>
    <rPh sb="12" eb="14">
      <t>サクセイ</t>
    </rPh>
    <rPh sb="20" eb="22">
      <t>セツビ</t>
    </rPh>
    <rPh sb="22" eb="24">
      <t>ズメン</t>
    </rPh>
    <rPh sb="25" eb="27">
      <t>テンプ</t>
    </rPh>
    <rPh sb="31" eb="33">
      <t>バアイ</t>
    </rPh>
    <rPh sb="34" eb="36">
      <t>サクセイ</t>
    </rPh>
    <rPh sb="36" eb="38">
      <t>フヨウ</t>
    </rPh>
    <phoneticPr fontId="22"/>
  </si>
  <si>
    <t>調整額</t>
    <rPh sb="0" eb="3">
      <t>チョウセイガク</t>
    </rPh>
    <phoneticPr fontId="21"/>
  </si>
  <si>
    <t>kWh</t>
    <phoneticPr fontId="72"/>
  </si>
  <si>
    <t>kW</t>
    <phoneticPr fontId="72"/>
  </si>
  <si>
    <t>←「入力シート」より自動転記</t>
    <rPh sb="2" eb="4">
      <t>ニュウリョク</t>
    </rPh>
    <rPh sb="10" eb="12">
      <t>ジドウ</t>
    </rPh>
    <rPh sb="12" eb="14">
      <t>テンキ</t>
    </rPh>
    <phoneticPr fontId="79"/>
  </si>
  <si>
    <t>←必要事項を入力すること</t>
    <rPh sb="1" eb="3">
      <t>ヒツヨウ</t>
    </rPh>
    <rPh sb="3" eb="5">
      <t>ジコウ</t>
    </rPh>
    <rPh sb="6" eb="8">
      <t>ニュウリョク</t>
    </rPh>
    <phoneticPr fontId="79"/>
  </si>
  <si>
    <t>（２）　初期実行容量の金額</t>
    <phoneticPr fontId="22"/>
  </si>
  <si>
    <t>（１）蓄電システムを複数種設置した際は、このシートをコピーし対象機種にて
　　　作成し、自動表示された４.（３）　補助対象経費の補助対象経費を当欄に入力</t>
    <rPh sb="3" eb="5">
      <t>チクデン</t>
    </rPh>
    <rPh sb="10" eb="12">
      <t>フクスウ</t>
    </rPh>
    <rPh sb="12" eb="13">
      <t>タネ</t>
    </rPh>
    <rPh sb="13" eb="15">
      <t>セッチ</t>
    </rPh>
    <rPh sb="17" eb="18">
      <t>サイ</t>
    </rPh>
    <rPh sb="30" eb="32">
      <t>タイショウ</t>
    </rPh>
    <rPh sb="32" eb="34">
      <t>キシュ</t>
    </rPh>
    <rPh sb="40" eb="42">
      <t>サクセイ</t>
    </rPh>
    <rPh sb="44" eb="46">
      <t>ジドウ</t>
    </rPh>
    <rPh sb="46" eb="48">
      <t>ヒョウジ</t>
    </rPh>
    <rPh sb="64" eb="66">
      <t>ホジョ</t>
    </rPh>
    <rPh sb="66" eb="68">
      <t>タイショウ</t>
    </rPh>
    <rPh sb="68" eb="70">
      <t>ケイヒ</t>
    </rPh>
    <rPh sb="71" eb="73">
      <t>トウラン</t>
    </rPh>
    <rPh sb="74" eb="76">
      <t>ニュウリョク</t>
    </rPh>
    <phoneticPr fontId="22"/>
  </si>
  <si>
    <t>⑥、⑦のいずれか低い金額＋⑧</t>
    <phoneticPr fontId="22"/>
  </si>
  <si>
    <t>④</t>
    <phoneticPr fontId="22"/>
  </si>
  <si>
    <t>⑤</t>
    <phoneticPr fontId="72"/>
  </si>
  <si>
    <t>③、④のいずれか低い金額</t>
    <phoneticPr fontId="22"/>
  </si>
  <si>
    <t>１台あたりの見積金額（設備費）</t>
    <rPh sb="11" eb="15">
      <t>セツビヒオ</t>
    </rPh>
    <phoneticPr fontId="72"/>
  </si>
  <si>
    <t>充電設備のセンター承認本体価格を記入してください。</t>
  </si>
  <si>
    <t>　　</t>
    <phoneticPr fontId="74"/>
  </si>
  <si>
    <t>各メーカーが定める販売価格とは異なります。</t>
    <phoneticPr fontId="74"/>
  </si>
  <si>
    <t>センター承認本体価格 ※１</t>
    <phoneticPr fontId="72"/>
  </si>
  <si>
    <t>※１</t>
    <phoneticPr fontId="74"/>
  </si>
  <si>
    <t>※２</t>
    <phoneticPr fontId="74"/>
  </si>
  <si>
    <t>「補助金交付上限額（基礎） ※２」</t>
    <phoneticPr fontId="72"/>
  </si>
  <si>
    <t>④’</t>
    <phoneticPr fontId="74"/>
  </si>
  <si>
    <t>④の1/3または④’</t>
    <phoneticPr fontId="72"/>
  </si>
  <si>
    <t>千円未満切捨 自動表示</t>
    <phoneticPr fontId="74"/>
  </si>
  <si>
    <t>蓄電容量×設置台数×１６万円</t>
    <rPh sb="0" eb="2">
      <t>チクデン</t>
    </rPh>
    <rPh sb="2" eb="4">
      <t>ヨウリョウ</t>
    </rPh>
    <rPh sb="5" eb="7">
      <t>セッチ</t>
    </rPh>
    <rPh sb="7" eb="9">
      <t>ダイスウ</t>
    </rPh>
    <rPh sb="12" eb="13">
      <t>マン</t>
    </rPh>
    <rPh sb="13" eb="14">
      <t>エン</t>
    </rPh>
    <phoneticPr fontId="22"/>
  </si>
  <si>
    <t>１台あたりの設備費</t>
    <rPh sb="1" eb="2">
      <t>ダイ</t>
    </rPh>
    <rPh sb="6" eb="9">
      <t>セツビヒ</t>
    </rPh>
    <phoneticPr fontId="22"/>
  </si>
  <si>
    <t>１台あたりの工事費</t>
    <rPh sb="1" eb="2">
      <t>ダイ</t>
    </rPh>
    <rPh sb="6" eb="9">
      <t>コウジヒ</t>
    </rPh>
    <phoneticPr fontId="22"/>
  </si>
  <si>
    <t>６．補助対象経費の上限</t>
    <rPh sb="2" eb="4">
      <t>ホジョ</t>
    </rPh>
    <rPh sb="4" eb="8">
      <t>タイショウケイヒ</t>
    </rPh>
    <rPh sb="9" eb="11">
      <t>ジョウゲン</t>
    </rPh>
    <phoneticPr fontId="72"/>
  </si>
  <si>
    <t>５．補助対象経費（複数種設置した場合）</t>
    <rPh sb="2" eb="4">
      <t>ホジョ</t>
    </rPh>
    <rPh sb="4" eb="8">
      <t>タイショウケイヒ</t>
    </rPh>
    <rPh sb="9" eb="10">
      <t>フク</t>
    </rPh>
    <rPh sb="10" eb="11">
      <t>カズ</t>
    </rPh>
    <rPh sb="11" eb="12">
      <t>タネ</t>
    </rPh>
    <rPh sb="12" eb="14">
      <t>セッチ</t>
    </rPh>
    <rPh sb="16" eb="18">
      <t>バアイ</t>
    </rPh>
    <phoneticPr fontId="72"/>
  </si>
  <si>
    <t>７．水害等の災害時の電源確保に一定の配慮がなされた計画</t>
    <rPh sb="2" eb="4">
      <t>スイガイ</t>
    </rPh>
    <rPh sb="4" eb="5">
      <t>ナド</t>
    </rPh>
    <rPh sb="6" eb="9">
      <t>サイガイジ</t>
    </rPh>
    <rPh sb="10" eb="12">
      <t>デンゲン</t>
    </rPh>
    <rPh sb="12" eb="14">
      <t>カクホ</t>
    </rPh>
    <rPh sb="15" eb="17">
      <t>イッテイ</t>
    </rPh>
    <rPh sb="18" eb="20">
      <t>ハイリョ</t>
    </rPh>
    <rPh sb="25" eb="27">
      <t>ケイカク</t>
    </rPh>
    <phoneticPr fontId="72"/>
  </si>
  <si>
    <t>８．補助対象経費</t>
    <rPh sb="2" eb="4">
      <t>ホジョ</t>
    </rPh>
    <rPh sb="4" eb="8">
      <t>タイショウケイヒ</t>
    </rPh>
    <phoneticPr fontId="72"/>
  </si>
  <si>
    <t>専有部</t>
    <rPh sb="0" eb="3">
      <t>センユウブ</t>
    </rPh>
    <phoneticPr fontId="22"/>
  </si>
  <si>
    <t>台</t>
    <rPh sb="0" eb="1">
      <t>ダイ</t>
    </rPh>
    <phoneticPr fontId="22"/>
  </si>
  <si>
    <t>共用部</t>
    <rPh sb="0" eb="3">
      <t>キョウヨウブ</t>
    </rPh>
    <phoneticPr fontId="22"/>
  </si>
  <si>
    <t>補助金申請額（専有部）　総合計</t>
    <rPh sb="0" eb="3">
      <t>ホジョキン</t>
    </rPh>
    <rPh sb="3" eb="5">
      <t>シンセイ</t>
    </rPh>
    <rPh sb="5" eb="6">
      <t>ガク</t>
    </rPh>
    <rPh sb="7" eb="10">
      <t>センユウブ</t>
    </rPh>
    <rPh sb="12" eb="13">
      <t>ソウ</t>
    </rPh>
    <rPh sb="13" eb="15">
      <t>ゴウケイ</t>
    </rPh>
    <phoneticPr fontId="72"/>
  </si>
  <si>
    <t>補助金申請額（共用部）　総合計</t>
    <rPh sb="0" eb="3">
      <t>ホジョキン</t>
    </rPh>
    <rPh sb="3" eb="5">
      <t>シンセイ</t>
    </rPh>
    <rPh sb="5" eb="6">
      <t>ガク</t>
    </rPh>
    <rPh sb="7" eb="10">
      <t>キョウヨウブ</t>
    </rPh>
    <rPh sb="12" eb="13">
      <t>ソウ</t>
    </rPh>
    <rPh sb="13" eb="15">
      <t>ゴウケイ</t>
    </rPh>
    <phoneticPr fontId="72"/>
  </si>
  <si>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72"/>
  </si>
  <si>
    <t>⑧</t>
    <phoneticPr fontId="22"/>
  </si>
  <si>
    <t>⑦×①</t>
    <phoneticPr fontId="22"/>
  </si>
  <si>
    <r>
      <t xml:space="preserve">  補助金の額</t>
    </r>
    <r>
      <rPr>
        <sz val="12"/>
        <color theme="1"/>
        <rFont val="ＭＳ 明朝"/>
        <family val="1"/>
        <charset val="128"/>
      </rPr>
      <t>(補助金算出額の合計に1,000円未満の端数が生じた場合は、これを切り捨て)</t>
    </r>
    <phoneticPr fontId="21"/>
  </si>
  <si>
    <t>小計（調整額を含む）</t>
    <rPh sb="0" eb="2">
      <t>ショウケイ</t>
    </rPh>
    <rPh sb="3" eb="6">
      <t>チョウセイガク</t>
    </rPh>
    <rPh sb="7" eb="8">
      <t>フク</t>
    </rPh>
    <phoneticPr fontId="21"/>
  </si>
  <si>
    <t>中層ZEH-M支援事業</t>
  </si>
  <si>
    <t>中層ＺＥＨ－Ｍ支援事業</t>
  </si>
  <si>
    <t>中層ＺＥＨ－Ｍ支援事業</t>
    <rPh sb="7" eb="9">
      <t>シエン</t>
    </rPh>
    <rPh sb="9" eb="11">
      <t>ジギョウ</t>
    </rPh>
    <phoneticPr fontId="20"/>
  </si>
  <si>
    <t>中層ＺＥＨ－Ｍ支援事業</t>
    <rPh sb="0" eb="1">
      <t>チュウ</t>
    </rPh>
    <phoneticPr fontId="21"/>
  </si>
  <si>
    <t>中層ZEH-M支援事業</t>
    <rPh sb="0" eb="1">
      <t>チュウ</t>
    </rPh>
    <phoneticPr fontId="22"/>
  </si>
  <si>
    <t>該当する申請区分を選択し、以下グレー表示されたセルについては入力不要</t>
    <rPh sb="0" eb="2">
      <t>ガイトウ</t>
    </rPh>
    <rPh sb="4" eb="6">
      <t>シンセイ</t>
    </rPh>
    <rPh sb="6" eb="8">
      <t>クブン</t>
    </rPh>
    <rPh sb="9" eb="11">
      <t>センタク</t>
    </rPh>
    <rPh sb="13" eb="15">
      <t>イカ</t>
    </rPh>
    <rPh sb="18" eb="20">
      <t>ヒョウジ</t>
    </rPh>
    <rPh sb="30" eb="32">
      <t>ニュウリョク</t>
    </rPh>
    <rPh sb="32" eb="34">
      <t>フヨウ</t>
    </rPh>
    <phoneticPr fontId="22"/>
  </si>
  <si>
    <t>【片面印刷】で印刷すること</t>
    <rPh sb="1" eb="3">
      <t>カタメン</t>
    </rPh>
    <rPh sb="3" eb="5">
      <t>インサツ</t>
    </rPh>
    <rPh sb="7" eb="9">
      <t>インサツ</t>
    </rPh>
    <phoneticPr fontId="72"/>
  </si>
  <si>
    <t>１.</t>
    <phoneticPr fontId="72"/>
  </si>
  <si>
    <t>個人情報の取得について</t>
    <phoneticPr fontId="72"/>
  </si>
  <si>
    <t>https://sii.or.jp/privacy/</t>
    <phoneticPr fontId="72"/>
  </si>
  <si>
    <t>取得する情報</t>
    <rPh sb="0" eb="2">
      <t>シュトク</t>
    </rPh>
    <rPh sb="4" eb="6">
      <t>ジョウホウ</t>
    </rPh>
    <phoneticPr fontId="72"/>
  </si>
  <si>
    <t>(ア)	氏名、生年月日、住所、電話番号、メールアドレス、財務資料、口座情報等の補助事業者情報</t>
    <rPh sb="28" eb="32">
      <t>ザイムシリョウ</t>
    </rPh>
    <phoneticPr fontId="74"/>
  </si>
  <si>
    <t>(オ)	その他、本事業に必要な情報</t>
    <phoneticPr fontId="74"/>
  </si>
  <si>
    <t>３.</t>
    <phoneticPr fontId="72"/>
  </si>
  <si>
    <t>第三者への提供について</t>
    <rPh sb="0" eb="3">
      <t>ダイサンシャ</t>
    </rPh>
    <rPh sb="5" eb="7">
      <t>テイキョウ</t>
    </rPh>
    <phoneticPr fontId="72"/>
  </si>
  <si>
    <t>(ア)	法令により提供を求められた場合</t>
    <phoneticPr fontId="74"/>
  </si>
  <si>
    <t>(ウ)	国の機関又は地方公共団体又はその委託先を受けたものが法令の定める事務を遂行することに対して協力する必要がある場合</t>
    <phoneticPr fontId="74"/>
  </si>
  <si>
    <t>本事業における提供先及び利用目的、提供情報について</t>
    <rPh sb="0" eb="1">
      <t>ホン</t>
    </rPh>
    <rPh sb="1" eb="3">
      <t>ジギョウ</t>
    </rPh>
    <rPh sb="7" eb="9">
      <t>テイキョウ</t>
    </rPh>
    <rPh sb="9" eb="10">
      <t>サキ</t>
    </rPh>
    <rPh sb="10" eb="11">
      <t>オヨ</t>
    </rPh>
    <rPh sb="12" eb="14">
      <t>リヨウ</t>
    </rPh>
    <rPh sb="14" eb="16">
      <t>モクテキ</t>
    </rPh>
    <rPh sb="17" eb="19">
      <t>テイキョウ</t>
    </rPh>
    <rPh sb="19" eb="21">
      <t>ジョウホウ</t>
    </rPh>
    <phoneticPr fontId="72"/>
  </si>
  <si>
    <t>提供先での利用目的等を明示した適切な契約締結を行うか、利用規約等への同意を求めます。</t>
    <rPh sb="0" eb="2">
      <t>テイキョウ</t>
    </rPh>
    <rPh sb="2" eb="3">
      <t>サキ</t>
    </rPh>
    <rPh sb="5" eb="7">
      <t>リヨウ</t>
    </rPh>
    <rPh sb="7" eb="9">
      <t>モクテキ</t>
    </rPh>
    <rPh sb="9" eb="10">
      <t>ナド</t>
    </rPh>
    <rPh sb="11" eb="13">
      <t>メイジ</t>
    </rPh>
    <rPh sb="15" eb="17">
      <t>テキセツ</t>
    </rPh>
    <rPh sb="18" eb="20">
      <t>ケイヤク</t>
    </rPh>
    <rPh sb="20" eb="22">
      <t>テイケツ</t>
    </rPh>
    <rPh sb="23" eb="24">
      <t>オコナ</t>
    </rPh>
    <rPh sb="27" eb="29">
      <t>リヨウ</t>
    </rPh>
    <rPh sb="29" eb="31">
      <t>キヤク</t>
    </rPh>
    <rPh sb="31" eb="32">
      <t>トウ</t>
    </rPh>
    <rPh sb="34" eb="36">
      <t>ドウイ</t>
    </rPh>
    <rPh sb="37" eb="38">
      <t>モト</t>
    </rPh>
    <phoneticPr fontId="72"/>
  </si>
  <si>
    <t>匿名加工情報の提供について</t>
    <rPh sb="0" eb="2">
      <t>トクメイ</t>
    </rPh>
    <rPh sb="2" eb="4">
      <t>カコウ</t>
    </rPh>
    <rPh sb="4" eb="6">
      <t>ジョウホウ</t>
    </rPh>
    <rPh sb="7" eb="9">
      <t>テイキョウ</t>
    </rPh>
    <phoneticPr fontId="72"/>
  </si>
  <si>
    <t>提供時には、利用目的を確認し、個人を特定するような行為を行わないことに対して同意を取得します。</t>
    <phoneticPr fontId="74"/>
  </si>
  <si>
    <t>https://sii.or.jp/anonymous_processing/index.html</t>
    <phoneticPr fontId="74"/>
  </si>
  <si>
    <t>個人情報提供の任意性</t>
    <rPh sb="0" eb="2">
      <t>コジン</t>
    </rPh>
    <rPh sb="2" eb="4">
      <t>ジョウホウ</t>
    </rPh>
    <rPh sb="4" eb="6">
      <t>テイキョウ</t>
    </rPh>
    <rPh sb="7" eb="9">
      <t>ニンイ</t>
    </rPh>
    <rPh sb="9" eb="10">
      <t>セイ</t>
    </rPh>
    <phoneticPr fontId="72"/>
  </si>
  <si>
    <t>個人情報の提出がされない場合、利用目的を遂行できないことがございます。</t>
    <rPh sb="0" eb="2">
      <t>コジン</t>
    </rPh>
    <rPh sb="2" eb="4">
      <t>ジョウホウ</t>
    </rPh>
    <rPh sb="5" eb="7">
      <t>テイシュツ</t>
    </rPh>
    <rPh sb="12" eb="14">
      <t>バアイ</t>
    </rPh>
    <rPh sb="15" eb="17">
      <t>リヨウ</t>
    </rPh>
    <rPh sb="17" eb="19">
      <t>モクテキ</t>
    </rPh>
    <rPh sb="20" eb="22">
      <t>スイコウ</t>
    </rPh>
    <phoneticPr fontId="72"/>
  </si>
  <si>
    <t>外部委託</t>
    <rPh sb="0" eb="2">
      <t>ガイブ</t>
    </rPh>
    <rPh sb="2" eb="4">
      <t>イタク</t>
    </rPh>
    <phoneticPr fontId="72"/>
  </si>
  <si>
    <t>することがございます。委託会社に対しては、適切な取扱い及び保護を行います。</t>
    <rPh sb="27" eb="28">
      <t>オヨ</t>
    </rPh>
    <phoneticPr fontId="74"/>
  </si>
  <si>
    <t>開示請求等について</t>
    <rPh sb="0" eb="2">
      <t>カイジ</t>
    </rPh>
    <rPh sb="2" eb="4">
      <t>セイキュウ</t>
    </rPh>
    <rPh sb="4" eb="5">
      <t>ナド</t>
    </rPh>
    <phoneticPr fontId="72"/>
  </si>
  <si>
    <t>たします。</t>
    <phoneticPr fontId="72"/>
  </si>
  <si>
    <t>＜相談窓口＞</t>
    <phoneticPr fontId="74"/>
  </si>
  <si>
    <t>一般社団法人環境共創イニシアチブ</t>
    <phoneticPr fontId="74"/>
  </si>
  <si>
    <t>個人情報取扱管理担当</t>
    <phoneticPr fontId="74"/>
  </si>
  <si>
    <t>p-support@sii.or.jp</t>
    <phoneticPr fontId="74"/>
  </si>
  <si>
    <t>上記を同意したうえで署名します。</t>
    <rPh sb="3" eb="5">
      <t>ドウイ</t>
    </rPh>
    <phoneticPr fontId="72"/>
  </si>
  <si>
    <t>利用目的</t>
    <rPh sb="0" eb="4">
      <t>リヨウモクテキ</t>
    </rPh>
    <phoneticPr fontId="72"/>
  </si>
  <si>
    <t>(ア)	本事業の審査、管理、事業進捗状況の把握等</t>
    <phoneticPr fontId="74"/>
  </si>
  <si>
    <t>(ウ)	その他、本事業の運営に必要な業務</t>
    <phoneticPr fontId="74"/>
  </si>
  <si>
    <t>これらの取得した情報を、「３．」に記載する範囲・目的で提供することに、申請者は同意するものとします。</t>
    <phoneticPr fontId="72"/>
  </si>
  <si>
    <t>４.</t>
    <phoneticPr fontId="72"/>
  </si>
  <si>
    <t>５.</t>
    <phoneticPr fontId="22"/>
  </si>
  <si>
    <t>６.</t>
    <phoneticPr fontId="22"/>
  </si>
  <si>
    <t>７.</t>
    <phoneticPr fontId="22"/>
  </si>
  <si>
    <t>８.</t>
    <phoneticPr fontId="22"/>
  </si>
  <si>
    <t>９.</t>
    <phoneticPr fontId="22"/>
  </si>
  <si>
    <t>（１）　見積明細により算出</t>
    <rPh sb="4" eb="6">
      <t>ミツモリ</t>
    </rPh>
    <rPh sb="6" eb="8">
      <t>メイサイ</t>
    </rPh>
    <rPh sb="11" eb="12">
      <t>サン</t>
    </rPh>
    <rPh sb="12" eb="13">
      <t>シュツ</t>
    </rPh>
    <phoneticPr fontId="22"/>
  </si>
  <si>
    <t>市</t>
  </si>
  <si>
    <t>建物名</t>
    <rPh sb="0" eb="3">
      <t>タテモノメイ</t>
    </rPh>
    <phoneticPr fontId="22"/>
  </si>
  <si>
    <t>都</t>
  </si>
  <si>
    <t>代表者名等</t>
    <rPh sb="0" eb="5">
      <t>ダイヒョウシャメイトウ</t>
    </rPh>
    <phoneticPr fontId="22"/>
  </si>
  <si>
    <t>登録済みの場合は、登録番号を手入力してください。登録状況が「登録申請中」の場合は、「ー」を選択</t>
    <rPh sb="0" eb="3">
      <t>トウロクズ</t>
    </rPh>
    <rPh sb="5" eb="7">
      <t>バアイ</t>
    </rPh>
    <rPh sb="9" eb="13">
      <t>トウロクバンゴウ</t>
    </rPh>
    <rPh sb="14" eb="17">
      <t>テニュウリョク</t>
    </rPh>
    <rPh sb="24" eb="28">
      <t>トウロクジョウキョウ</t>
    </rPh>
    <rPh sb="30" eb="35">
      <t>トウロクシンセイチュウ</t>
    </rPh>
    <rPh sb="37" eb="39">
      <t>バアイ</t>
    </rPh>
    <rPh sb="45" eb="47">
      <t>センタク</t>
    </rPh>
    <phoneticPr fontId="22"/>
  </si>
  <si>
    <t>定格冷房能力(kW)</t>
    <rPh sb="0" eb="2">
      <t>テイカク</t>
    </rPh>
    <rPh sb="2" eb="4">
      <t>レイボウ</t>
    </rPh>
    <rPh sb="4" eb="6">
      <t>ノウリョク</t>
    </rPh>
    <phoneticPr fontId="74"/>
  </si>
  <si>
    <t>設備費・工事費</t>
    <rPh sb="0" eb="2">
      <t>セツビ</t>
    </rPh>
    <rPh sb="2" eb="3">
      <t>ヒ</t>
    </rPh>
    <rPh sb="4" eb="6">
      <t>コウジ</t>
    </rPh>
    <rPh sb="6" eb="7">
      <t>ヒ</t>
    </rPh>
    <phoneticPr fontId="20"/>
  </si>
  <si>
    <t>②の1/3千円未満切捨 自動表示</t>
    <phoneticPr fontId="74"/>
  </si>
  <si>
    <t>②の1/3　千円未満切捨 自動表示</t>
    <phoneticPr fontId="74"/>
  </si>
  <si>
    <t>③、⑤、⑥のいずれか低い金額</t>
    <phoneticPr fontId="22"/>
  </si>
  <si>
    <t>基本情報</t>
    <rPh sb="0" eb="2">
      <t>キホン</t>
    </rPh>
    <rPh sb="2" eb="4">
      <t>ジョウホウ</t>
    </rPh>
    <phoneticPr fontId="20"/>
  </si>
  <si>
    <t>申請者名（法人名または氏名）を入力すること</t>
    <rPh sb="0" eb="3">
      <t>シンセイシャ</t>
    </rPh>
    <rPh sb="3" eb="4">
      <t>メイ</t>
    </rPh>
    <rPh sb="5" eb="7">
      <t>ホウジン</t>
    </rPh>
    <rPh sb="7" eb="8">
      <t>メイ</t>
    </rPh>
    <rPh sb="11" eb="13">
      <t>シメイ</t>
    </rPh>
    <rPh sb="15" eb="17">
      <t>ニュウリョク</t>
    </rPh>
    <phoneticPr fontId="20"/>
  </si>
  <si>
    <t>ひらがなで入力すること</t>
    <rPh sb="5" eb="7">
      <t>ニュウリョク</t>
    </rPh>
    <phoneticPr fontId="20"/>
  </si>
  <si>
    <t>ひらがなで入力すること　※共同申請が個人と法人の組み合わせの場合は、グレーセルを気にせずに必要事項を入力すること</t>
    <rPh sb="5" eb="7">
      <t>ニュウリョク</t>
    </rPh>
    <rPh sb="13" eb="15">
      <t>キョウドウ</t>
    </rPh>
    <rPh sb="15" eb="17">
      <t>シンセイ</t>
    </rPh>
    <rPh sb="18" eb="20">
      <t>コジン</t>
    </rPh>
    <rPh sb="21" eb="23">
      <t>ホウジン</t>
    </rPh>
    <rPh sb="24" eb="25">
      <t>ク</t>
    </rPh>
    <rPh sb="26" eb="27">
      <t>ア</t>
    </rPh>
    <rPh sb="30" eb="32">
      <t>バアイ</t>
    </rPh>
    <rPh sb="40" eb="41">
      <t>キ</t>
    </rPh>
    <rPh sb="45" eb="47">
      <t>ヒツヨウ</t>
    </rPh>
    <rPh sb="47" eb="49">
      <t>ジコウ</t>
    </rPh>
    <rPh sb="50" eb="52">
      <t>ニュウリョク</t>
    </rPh>
    <phoneticPr fontId="20"/>
  </si>
  <si>
    <t>7桁半角数字を「-（ハイフン）」なしで入力すること</t>
    <phoneticPr fontId="22"/>
  </si>
  <si>
    <t>日中に必ず連絡のとれる電話番号を入力すること</t>
    <rPh sb="0" eb="2">
      <t>ニッチュウ</t>
    </rPh>
    <rPh sb="3" eb="4">
      <t>カナラ</t>
    </rPh>
    <rPh sb="5" eb="7">
      <t>レンラク</t>
    </rPh>
    <rPh sb="11" eb="13">
      <t>デンワ</t>
    </rPh>
    <rPh sb="13" eb="15">
      <t>バンゴウ</t>
    </rPh>
    <rPh sb="16" eb="18">
      <t>ニュウリョク</t>
    </rPh>
    <phoneticPr fontId="20"/>
  </si>
  <si>
    <t>塔屋・ルーフバルコニー等を含めたパラペット内側の水平投影面積を入力すること</t>
    <rPh sb="21" eb="23">
      <t>ウチガワ</t>
    </rPh>
    <rPh sb="31" eb="33">
      <t>ニュウリョク</t>
    </rPh>
    <phoneticPr fontId="33"/>
  </si>
  <si>
    <t>洪水によって想定される浸水深</t>
    <rPh sb="0" eb="2">
      <t>コウズイ</t>
    </rPh>
    <rPh sb="6" eb="8">
      <t>ソウテイ</t>
    </rPh>
    <rPh sb="11" eb="14">
      <t>シンスイフカ</t>
    </rPh>
    <phoneticPr fontId="74"/>
  </si>
  <si>
    <t>内水によって想定される浸水深</t>
    <rPh sb="0" eb="2">
      <t>ナイスイ</t>
    </rPh>
    <rPh sb="6" eb="8">
      <t>ソウテイ</t>
    </rPh>
    <rPh sb="11" eb="13">
      <t>シンスイ</t>
    </rPh>
    <rPh sb="13" eb="14">
      <t>フカ</t>
    </rPh>
    <phoneticPr fontId="74"/>
  </si>
  <si>
    <t>※1　８．に示すSIIの外部委託先は除きます。</t>
    <phoneticPr fontId="74"/>
  </si>
  <si>
    <t>←別機種の２台目を導入する場合は入力すること</t>
    <rPh sb="1" eb="2">
      <t>ベツ</t>
    </rPh>
    <rPh sb="2" eb="4">
      <t>キシュ</t>
    </rPh>
    <rPh sb="6" eb="8">
      <t>ダイメ</t>
    </rPh>
    <rPh sb="9" eb="11">
      <t>ドウニュウ</t>
    </rPh>
    <rPh sb="13" eb="15">
      <t>バアイ</t>
    </rPh>
    <rPh sb="16" eb="18">
      <t>ニュウリョク</t>
    </rPh>
    <phoneticPr fontId="79"/>
  </si>
  <si>
    <t>２．設置場所</t>
    <rPh sb="2" eb="4">
      <t>セッチ</t>
    </rPh>
    <rPh sb="4" eb="6">
      <t>バショ</t>
    </rPh>
    <phoneticPr fontId="72"/>
  </si>
  <si>
    <t>１戸あたりの台数を入力</t>
    <rPh sb="1" eb="2">
      <t>コ</t>
    </rPh>
    <rPh sb="6" eb="8">
      <t>ダイスウ</t>
    </rPh>
    <rPh sb="9" eb="11">
      <t>ニュウリョク</t>
    </rPh>
    <phoneticPr fontId="74"/>
  </si>
  <si>
    <t>←※設備費＋工事費が申請可能な導入価格以下でないと申請できないので注意すること</t>
    <rPh sb="2" eb="5">
      <t>セツビヒ</t>
    </rPh>
    <rPh sb="6" eb="9">
      <t>コウジヒ</t>
    </rPh>
    <rPh sb="10" eb="14">
      <t>シンセイカノウ</t>
    </rPh>
    <rPh sb="15" eb="17">
      <t>ドウニュウ</t>
    </rPh>
    <phoneticPr fontId="22"/>
  </si>
  <si>
    <t>個人情報の取得と利用について</t>
    <rPh sb="0" eb="4">
      <t>コジンジョウホウ</t>
    </rPh>
    <rPh sb="5" eb="7">
      <t>シュトク</t>
    </rPh>
    <rPh sb="8" eb="10">
      <t>リヨウ</t>
    </rPh>
    <phoneticPr fontId="72"/>
  </si>
  <si>
    <t>(イ)	建設所在地、地域区分、建築区分、工法種別、延床面積等の建築地情報</t>
    <rPh sb="33" eb="34">
      <t>チ</t>
    </rPh>
    <phoneticPr fontId="74"/>
  </si>
  <si>
    <t>(エ)	一次エネルギー消費量（基準値、設計値、実績値）、発電量、売電量、買電量等のエネルギー使用情報</t>
    <rPh sb="39" eb="40">
      <t>トウ</t>
    </rPh>
    <phoneticPr fontId="74"/>
  </si>
  <si>
    <t>(イ)	人の生命・身体又は財産の保護のために必要がある場合であって、同意を得ることが困難である場合</t>
    <phoneticPr fontId="74"/>
  </si>
  <si>
    <t>提供された個人情報を、個人情報に関する機密保持契約を締結している業務委託会社へ、利用目的の達成に必要な範囲で委託</t>
    <rPh sb="0" eb="2">
      <t>テイキョウ</t>
    </rPh>
    <rPh sb="5" eb="7">
      <t>コジン</t>
    </rPh>
    <rPh sb="7" eb="9">
      <t>ジョウホウ</t>
    </rPh>
    <rPh sb="11" eb="13">
      <t>コジン</t>
    </rPh>
    <rPh sb="13" eb="15">
      <t>ジョウホウ</t>
    </rPh>
    <rPh sb="16" eb="17">
      <t>カン</t>
    </rPh>
    <rPh sb="19" eb="21">
      <t>キミツ</t>
    </rPh>
    <rPh sb="21" eb="23">
      <t>ホジ</t>
    </rPh>
    <rPh sb="23" eb="25">
      <t>ケイヤク</t>
    </rPh>
    <rPh sb="26" eb="28">
      <t>テイケツ</t>
    </rPh>
    <rPh sb="32" eb="34">
      <t>ギョウム</t>
    </rPh>
    <rPh sb="34" eb="36">
      <t>イタク</t>
    </rPh>
    <rPh sb="36" eb="38">
      <t>ガイシャ</t>
    </rPh>
    <rPh sb="40" eb="42">
      <t>リヨウ</t>
    </rPh>
    <rPh sb="42" eb="44">
      <t>モクテキ</t>
    </rPh>
    <rPh sb="45" eb="47">
      <t>タッセイ</t>
    </rPh>
    <rPh sb="48" eb="50">
      <t>ヒツヨウ</t>
    </rPh>
    <rPh sb="51" eb="53">
      <t>ハンイ</t>
    </rPh>
    <rPh sb="54" eb="56">
      <t>イタク</t>
    </rPh>
    <phoneticPr fontId="72"/>
  </si>
  <si>
    <t>第三者への提供の停止等に誠実に対応いたします。手続きは下記の相談窓口までご連絡ください。請求内容を確認のうえ、対応い</t>
    <phoneticPr fontId="72"/>
  </si>
  <si>
    <t>本事業では、別表に示す提供先、利用目的で取得情報を提供します。各提供先に本事業で取得した情報を提供する場合は、提供元と</t>
    <rPh sb="0" eb="1">
      <t>ホン</t>
    </rPh>
    <rPh sb="1" eb="3">
      <t>ジギョウ</t>
    </rPh>
    <rPh sb="6" eb="7">
      <t>ベツ</t>
    </rPh>
    <rPh sb="7" eb="8">
      <t>ヒョウ</t>
    </rPh>
    <rPh sb="9" eb="10">
      <t>シメ</t>
    </rPh>
    <rPh sb="11" eb="13">
      <t>テイキョウ</t>
    </rPh>
    <rPh sb="13" eb="14">
      <t>サキ</t>
    </rPh>
    <rPh sb="15" eb="17">
      <t>リヨウ</t>
    </rPh>
    <rPh sb="17" eb="19">
      <t>モクテキ</t>
    </rPh>
    <rPh sb="20" eb="22">
      <t>シュトク</t>
    </rPh>
    <rPh sb="22" eb="24">
      <t>ジョウホウ</t>
    </rPh>
    <rPh sb="25" eb="27">
      <t>テイキョウ</t>
    </rPh>
    <rPh sb="31" eb="32">
      <t>カク</t>
    </rPh>
    <rPh sb="32" eb="34">
      <t>テイキョウ</t>
    </rPh>
    <rPh sb="34" eb="35">
      <t>サキ</t>
    </rPh>
    <rPh sb="36" eb="37">
      <t>ホン</t>
    </rPh>
    <rPh sb="37" eb="39">
      <t>ジギョウ</t>
    </rPh>
    <rPh sb="40" eb="42">
      <t>シュトク</t>
    </rPh>
    <rPh sb="44" eb="46">
      <t>ジョウホウ</t>
    </rPh>
    <rPh sb="47" eb="49">
      <t>テイキョウ</t>
    </rPh>
    <rPh sb="51" eb="53">
      <t>バアイ</t>
    </rPh>
    <rPh sb="55" eb="58">
      <t>テイキョウモト</t>
    </rPh>
    <phoneticPr fontId="72"/>
  </si>
  <si>
    <t>（別表）本事業における提供先※1、利用目的、提供情報</t>
    <rPh sb="1" eb="3">
      <t>ベッピョウ</t>
    </rPh>
    <phoneticPr fontId="72"/>
  </si>
  <si>
    <t>　　１３．追加補助対象となる設備等の補助金額集計表</t>
    <phoneticPr fontId="22"/>
  </si>
  <si>
    <t>１３．追加補助対象となる設備等の補助金額集計表</t>
    <rPh sb="3" eb="5">
      <t>ツイカ</t>
    </rPh>
    <rPh sb="5" eb="7">
      <t>ホジョ</t>
    </rPh>
    <rPh sb="7" eb="9">
      <t>タイショウ</t>
    </rPh>
    <rPh sb="12" eb="14">
      <t>セツビ</t>
    </rPh>
    <rPh sb="14" eb="15">
      <t>トウ</t>
    </rPh>
    <rPh sb="16" eb="20">
      <t>ホジョキンガク</t>
    </rPh>
    <rPh sb="20" eb="22">
      <t>シュウケイ</t>
    </rPh>
    <rPh sb="22" eb="23">
      <t>ヒョウ</t>
    </rPh>
    <phoneticPr fontId="74"/>
  </si>
  <si>
    <t>5．申請実務協力者（申請窓口を担当する者が申請者以外にいる場合）</t>
    <rPh sb="2" eb="9">
      <t>シンセイジツムキョウリョクシャ</t>
    </rPh>
    <rPh sb="10" eb="14">
      <t>シンセイマドクチ</t>
    </rPh>
    <rPh sb="15" eb="17">
      <t>タントウ</t>
    </rPh>
    <rPh sb="19" eb="20">
      <t>モノ</t>
    </rPh>
    <rPh sb="21" eb="26">
      <t>シンセイシャイガイ</t>
    </rPh>
    <rPh sb="29" eb="31">
      <t>バアイ</t>
    </rPh>
    <phoneticPr fontId="21"/>
  </si>
  <si>
    <t>法人名</t>
    <rPh sb="0" eb="2">
      <t>ホウジン</t>
    </rPh>
    <rPh sb="2" eb="3">
      <t>メイ</t>
    </rPh>
    <phoneticPr fontId="9"/>
  </si>
  <si>
    <t>記載事項がない場合は「－」を入力すること</t>
    <phoneticPr fontId="74"/>
  </si>
  <si>
    <t>記載事項がない場合は「－」を入力すること</t>
    <rPh sb="0" eb="2">
      <t>キサイ</t>
    </rPh>
    <rPh sb="2" eb="4">
      <t>ジコウ</t>
    </rPh>
    <rPh sb="7" eb="9">
      <t>バアイ</t>
    </rPh>
    <rPh sb="14" eb="16">
      <t>ニュウリョク</t>
    </rPh>
    <phoneticPr fontId="74"/>
  </si>
  <si>
    <t>電話番号</t>
    <rPh sb="0" eb="2">
      <t>デンワ</t>
    </rPh>
    <rPh sb="2" eb="4">
      <t>バンゴウ</t>
    </rPh>
    <phoneticPr fontId="9"/>
  </si>
  <si>
    <t>入力必須</t>
    <rPh sb="0" eb="2">
      <t>ニュウリョク</t>
    </rPh>
    <rPh sb="2" eb="4">
      <t>ヒッス</t>
    </rPh>
    <phoneticPr fontId="74"/>
  </si>
  <si>
    <t>記載事項がない場合は入力なしで可</t>
    <rPh sb="0" eb="2">
      <t>キサイ</t>
    </rPh>
    <rPh sb="2" eb="4">
      <t>ジコウ</t>
    </rPh>
    <rPh sb="7" eb="9">
      <t>バアイ</t>
    </rPh>
    <rPh sb="10" eb="12">
      <t>ニュウリョク</t>
    </rPh>
    <rPh sb="15" eb="16">
      <t>カ</t>
    </rPh>
    <phoneticPr fontId="74"/>
  </si>
  <si>
    <t>キャリアメール（携帯メール）は入力不可</t>
    <rPh sb="8" eb="10">
      <t>ケイタイ</t>
    </rPh>
    <rPh sb="15" eb="17">
      <t>ニュウリョク</t>
    </rPh>
    <rPh sb="17" eb="19">
      <t>フカ</t>
    </rPh>
    <phoneticPr fontId="74"/>
  </si>
  <si>
    <t>申請実務
協力者</t>
    <rPh sb="0" eb="2">
      <t>シンセイ</t>
    </rPh>
    <rPh sb="2" eb="4">
      <t>ジツム</t>
    </rPh>
    <rPh sb="5" eb="8">
      <t>キョウリョクシャ</t>
    </rPh>
    <phoneticPr fontId="22"/>
  </si>
  <si>
    <t>法人名</t>
    <rPh sb="0" eb="3">
      <t>ホウジンメイ</t>
    </rPh>
    <phoneticPr fontId="21"/>
  </si>
  <si>
    <t>6．他の補助金に関する事項</t>
    <rPh sb="2" eb="3">
      <t>ホカ</t>
    </rPh>
    <rPh sb="4" eb="7">
      <t>ホジョキン</t>
    </rPh>
    <rPh sb="8" eb="9">
      <t>カン</t>
    </rPh>
    <rPh sb="11" eb="13">
      <t>ジコウ</t>
    </rPh>
    <phoneticPr fontId="21"/>
  </si>
  <si>
    <t>7．資金調達計画</t>
    <rPh sb="2" eb="4">
      <t>シキン</t>
    </rPh>
    <rPh sb="4" eb="6">
      <t>チョウタツ</t>
    </rPh>
    <rPh sb="6" eb="8">
      <t>ケイカク</t>
    </rPh>
    <phoneticPr fontId="21"/>
  </si>
  <si>
    <t>8．事業に係る設計者等情報</t>
    <phoneticPr fontId="21"/>
  </si>
  <si>
    <t>9．屋上利用状況（資料提出不要）</t>
    <rPh sb="2" eb="4">
      <t>オクジョウ</t>
    </rPh>
    <rPh sb="4" eb="8">
      <t>リヨウジョウキョウ</t>
    </rPh>
    <rPh sb="9" eb="15">
      <t>シリョウテイシュツフヨウ</t>
    </rPh>
    <phoneticPr fontId="21"/>
  </si>
  <si>
    <t>（４）申請実務協力者</t>
    <rPh sb="3" eb="10">
      <t>シンセイジツムキョウリョクシャ</t>
    </rPh>
    <phoneticPr fontId="22"/>
  </si>
  <si>
    <t>所属部署</t>
    <rPh sb="0" eb="2">
      <t>ショゾク</t>
    </rPh>
    <rPh sb="2" eb="4">
      <t>ブショ</t>
    </rPh>
    <phoneticPr fontId="9"/>
  </si>
  <si>
    <t>担当者役職</t>
    <rPh sb="0" eb="3">
      <t>タントウシャ</t>
    </rPh>
    <rPh sb="3" eb="5">
      <t>ヤクショク</t>
    </rPh>
    <phoneticPr fontId="9"/>
  </si>
  <si>
    <t>担当者名</t>
    <rPh sb="0" eb="3">
      <t>タントウシャ</t>
    </rPh>
    <rPh sb="3" eb="4">
      <t>メイ</t>
    </rPh>
    <phoneticPr fontId="9"/>
  </si>
  <si>
    <t>住    所</t>
    <rPh sb="0" eb="1">
      <t>ジュウ</t>
    </rPh>
    <rPh sb="5" eb="6">
      <t>トコロ</t>
    </rPh>
    <phoneticPr fontId="9"/>
  </si>
  <si>
    <t>携帯電話番号</t>
    <rPh sb="0" eb="2">
      <t>ケイタイ</t>
    </rPh>
    <rPh sb="2" eb="4">
      <t>デンワ</t>
    </rPh>
    <rPh sb="4" eb="6">
      <t>バンゴウ</t>
    </rPh>
    <phoneticPr fontId="9"/>
  </si>
  <si>
    <t>（５）他の補助金に関する事項</t>
    <phoneticPr fontId="22"/>
  </si>
  <si>
    <t>・定額単価表を用いない設備を導入する場合は
  設備ごとに機器表/仕様書またはカタログ等を添付すること
・設備工事ごとに編集しカラー印刷すること
（例）空調設備・機器表・設備設置図</t>
    <rPh sb="45" eb="47">
      <t>テンプ</t>
    </rPh>
    <phoneticPr fontId="22"/>
  </si>
  <si>
    <t>様式第１</t>
    <rPh sb="0" eb="2">
      <t>ヨウシキ</t>
    </rPh>
    <rPh sb="2" eb="3">
      <t>ダイ</t>
    </rPh>
    <phoneticPr fontId="20"/>
  </si>
  <si>
    <t>役職</t>
    <rPh sb="0" eb="2">
      <t>ヤクショク</t>
    </rPh>
    <phoneticPr fontId="22"/>
  </si>
  <si>
    <t>氏名</t>
    <rPh sb="0" eb="2">
      <t>シメイ</t>
    </rPh>
    <phoneticPr fontId="22"/>
  </si>
  <si>
    <t>一般社団法人　環境共創イニシアチブ</t>
    <phoneticPr fontId="72"/>
  </si>
  <si>
    <t>代表理事　　村上　孝　　殿</t>
    <rPh sb="0" eb="1">
      <t>ダイ</t>
    </rPh>
    <rPh sb="1" eb="2">
      <t>ヒョウ</t>
    </rPh>
    <rPh sb="2" eb="3">
      <t>リ</t>
    </rPh>
    <rPh sb="3" eb="4">
      <t>コト</t>
    </rPh>
    <rPh sb="6" eb="8">
      <t>ムラカミ</t>
    </rPh>
    <rPh sb="9" eb="10">
      <t>タカシ</t>
    </rPh>
    <rPh sb="12" eb="13">
      <t>ドノ</t>
    </rPh>
    <phoneticPr fontId="72"/>
  </si>
  <si>
    <t>交付申請</t>
    <rPh sb="0" eb="2">
      <t>コウフ</t>
    </rPh>
    <rPh sb="2" eb="4">
      <t>シンセイ</t>
    </rPh>
    <phoneticPr fontId="72"/>
  </si>
  <si>
    <t>暴力団排除</t>
    <rPh sb="0" eb="3">
      <t>ボウリョクダン</t>
    </rPh>
    <rPh sb="3" eb="5">
      <t>ハイジョ</t>
    </rPh>
    <phoneticPr fontId="72"/>
  </si>
  <si>
    <t>交付決定前の事業着手の禁止</t>
    <rPh sb="0" eb="2">
      <t>コウフ</t>
    </rPh>
    <rPh sb="2" eb="4">
      <t>ケッテイ</t>
    </rPh>
    <rPh sb="4" eb="5">
      <t>マエ</t>
    </rPh>
    <rPh sb="6" eb="8">
      <t>ジギョウ</t>
    </rPh>
    <rPh sb="8" eb="10">
      <t>チャクシュ</t>
    </rPh>
    <rPh sb="11" eb="13">
      <t>キンシ</t>
    </rPh>
    <phoneticPr fontId="72"/>
  </si>
  <si>
    <t>重複申請の禁止</t>
    <rPh sb="0" eb="2">
      <t>ジュウフク</t>
    </rPh>
    <rPh sb="2" eb="4">
      <t>シンセイ</t>
    </rPh>
    <rPh sb="5" eb="7">
      <t>キンシ</t>
    </rPh>
    <phoneticPr fontId="72"/>
  </si>
  <si>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72"/>
  </si>
  <si>
    <t>申請の無効</t>
    <rPh sb="0" eb="2">
      <t>シンセイ</t>
    </rPh>
    <rPh sb="3" eb="5">
      <t>ムコウ</t>
    </rPh>
    <phoneticPr fontId="72"/>
  </si>
  <si>
    <t>申請書及び添付書類一式について責任をもち、虚偽、不正の記入が一切ないことを確認している。</t>
    <phoneticPr fontId="72"/>
  </si>
  <si>
    <t>個人情報の利用</t>
    <rPh sb="5" eb="7">
      <t>リヨウ</t>
    </rPh>
    <phoneticPr fontId="72"/>
  </si>
  <si>
    <t>申請内容の変更及び取下げ</t>
    <rPh sb="0" eb="2">
      <t>シンセイ</t>
    </rPh>
    <rPh sb="2" eb="4">
      <t>ナイヨウ</t>
    </rPh>
    <rPh sb="5" eb="7">
      <t>ヘンコウ</t>
    </rPh>
    <rPh sb="7" eb="8">
      <t>オヨ</t>
    </rPh>
    <rPh sb="9" eb="11">
      <t>トリサ</t>
    </rPh>
    <phoneticPr fontId="72"/>
  </si>
  <si>
    <t>現地調査等の協力</t>
    <rPh sb="0" eb="2">
      <t>ゲンチ</t>
    </rPh>
    <rPh sb="2" eb="4">
      <t>チョウサ</t>
    </rPh>
    <rPh sb="4" eb="5">
      <t>トウ</t>
    </rPh>
    <rPh sb="6" eb="8">
      <t>キョウリョク</t>
    </rPh>
    <phoneticPr fontId="72"/>
  </si>
  <si>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72"/>
  </si>
  <si>
    <t>事業の不履行等</t>
    <rPh sb="0" eb="2">
      <t>ジギョウ</t>
    </rPh>
    <rPh sb="3" eb="6">
      <t>フリコウ</t>
    </rPh>
    <rPh sb="6" eb="7">
      <t>トウ</t>
    </rPh>
    <phoneticPr fontId="72"/>
  </si>
  <si>
    <t>10.</t>
    <phoneticPr fontId="72"/>
  </si>
  <si>
    <t>免責</t>
    <rPh sb="0" eb="2">
      <t>メンセキ</t>
    </rPh>
    <phoneticPr fontId="72"/>
  </si>
  <si>
    <t>11.</t>
    <phoneticPr fontId="72"/>
  </si>
  <si>
    <t>事業の内容変更、終了</t>
    <rPh sb="0" eb="2">
      <t>ジギョウ</t>
    </rPh>
    <rPh sb="3" eb="5">
      <t>ナイヨウ</t>
    </rPh>
    <rPh sb="5" eb="7">
      <t>ヘンコウ</t>
    </rPh>
    <rPh sb="8" eb="10">
      <t>シュウリョウ</t>
    </rPh>
    <phoneticPr fontId="72"/>
  </si>
  <si>
    <t>12.</t>
    <phoneticPr fontId="74"/>
  </si>
  <si>
    <t>複数年度事業について</t>
    <rPh sb="0" eb="4">
      <t>フクスウネンド</t>
    </rPh>
    <rPh sb="4" eb="6">
      <t>ジギョウ</t>
    </rPh>
    <phoneticPr fontId="72"/>
  </si>
  <si>
    <t>上記を誓約し、申請内容に間違いがないことを確認した上で署名します。</t>
    <rPh sb="3" eb="5">
      <t>セイヤク</t>
    </rPh>
    <phoneticPr fontId="72"/>
  </si>
  <si>
    <t>申請者1</t>
    <rPh sb="0" eb="3">
      <t>シンセイシャ</t>
    </rPh>
    <phoneticPr fontId="72"/>
  </si>
  <si>
    <t>代表者等名</t>
    <phoneticPr fontId="85"/>
  </si>
  <si>
    <t>役職</t>
    <rPh sb="0" eb="2">
      <t>ヤクショク</t>
    </rPh>
    <phoneticPr fontId="74"/>
  </si>
  <si>
    <t>氏名</t>
    <rPh sb="0" eb="2">
      <t>シメイ</t>
    </rPh>
    <phoneticPr fontId="74"/>
  </si>
  <si>
    <t>申請者2</t>
    <rPh sb="0" eb="3">
      <t>シンセイシャ</t>
    </rPh>
    <phoneticPr fontId="72"/>
  </si>
  <si>
    <t>申請者3</t>
    <rPh sb="0" eb="3">
      <t>シンセイシャ</t>
    </rPh>
    <phoneticPr fontId="72"/>
  </si>
  <si>
    <t>申請者4</t>
    <rPh sb="0" eb="3">
      <t>シンセイシャ</t>
    </rPh>
    <phoneticPr fontId="72"/>
  </si>
  <si>
    <t>本年度 交付申請時</t>
    <rPh sb="0" eb="3">
      <t>ホンネンド</t>
    </rPh>
    <rPh sb="1" eb="3">
      <t>ネンド</t>
    </rPh>
    <rPh sb="4" eb="6">
      <t>コウフ</t>
    </rPh>
    <rPh sb="6" eb="8">
      <t>シンセイ</t>
    </rPh>
    <rPh sb="8" eb="9">
      <t>ジ</t>
    </rPh>
    <phoneticPr fontId="72"/>
  </si>
  <si>
    <t>戸あたり50万円の上限額を超えています。上限額との差額が「０円」になるように、各年度から調整（入力箇所はピンクのセル）してください。
←</t>
    <rPh sb="0" eb="1">
      <t>コ</t>
    </rPh>
    <rPh sb="6" eb="8">
      <t>マンエン</t>
    </rPh>
    <rPh sb="9" eb="12">
      <t>ジョウゲンガク</t>
    </rPh>
    <rPh sb="13" eb="14">
      <t>コ</t>
    </rPh>
    <rPh sb="20" eb="23">
      <t>ジョウゲンガク</t>
    </rPh>
    <rPh sb="25" eb="27">
      <t>サガク</t>
    </rPh>
    <rPh sb="30" eb="31">
      <t>エン</t>
    </rPh>
    <rPh sb="39" eb="42">
      <t>カクネンド</t>
    </rPh>
    <rPh sb="44" eb="46">
      <t>チョウセイ</t>
    </rPh>
    <rPh sb="47" eb="49">
      <t>ニュウリョク</t>
    </rPh>
    <rPh sb="49" eb="51">
      <t>カショ</t>
    </rPh>
    <phoneticPr fontId="21"/>
  </si>
  <si>
    <t>補助対象経費</t>
    <phoneticPr fontId="22"/>
  </si>
  <si>
    <t>備考</t>
    <rPh sb="0" eb="2">
      <t>ビコウ</t>
    </rPh>
    <phoneticPr fontId="22"/>
  </si>
  <si>
    <t>金額</t>
    <rPh sb="0" eb="2">
      <t>キンガク</t>
    </rPh>
    <phoneticPr fontId="22"/>
  </si>
  <si>
    <t>合計</t>
    <rPh sb="0" eb="2">
      <t>ゴウケイ</t>
    </rPh>
    <phoneticPr fontId="22"/>
  </si>
  <si>
    <t>補助事業名</t>
    <rPh sb="0" eb="5">
      <t>ホジョジギョウメイ</t>
    </rPh>
    <phoneticPr fontId="22"/>
  </si>
  <si>
    <t>支店名</t>
    <rPh sb="0" eb="3">
      <t>シテンメイ</t>
    </rPh>
    <phoneticPr fontId="20"/>
  </si>
  <si>
    <t>担当者名</t>
    <rPh sb="0" eb="4">
      <t>タントウシャメイ</t>
    </rPh>
    <phoneticPr fontId="20"/>
  </si>
  <si>
    <t>電話番号</t>
    <rPh sb="0" eb="4">
      <t>デンワバンゴウ</t>
    </rPh>
    <phoneticPr fontId="20"/>
  </si>
  <si>
    <r>
      <t xml:space="preserve">エアコン付き温水床暖房で
</t>
    </r>
    <r>
      <rPr>
        <b/>
        <sz val="11"/>
        <color rgb="FFFF0000"/>
        <rFont val="ＭＳ Ｐ明朝"/>
        <family val="1"/>
        <charset val="128"/>
      </rPr>
      <t>区分（い）未満を導入する場合のみ使用</t>
    </r>
    <rPh sb="4" eb="5">
      <t>ツ</t>
    </rPh>
    <rPh sb="6" eb="11">
      <t>オンスイユカダンボウ</t>
    </rPh>
    <rPh sb="13" eb="15">
      <t>クブン</t>
    </rPh>
    <rPh sb="18" eb="20">
      <t>ミマン</t>
    </rPh>
    <rPh sb="21" eb="23">
      <t>ドウニュウ</t>
    </rPh>
    <rPh sb="25" eb="27">
      <t>バアイ</t>
    </rPh>
    <rPh sb="29" eb="31">
      <t>シヨウ</t>
    </rPh>
    <phoneticPr fontId="74"/>
  </si>
  <si>
    <r>
      <t xml:space="preserve">床暖房
</t>
    </r>
    <r>
      <rPr>
        <b/>
        <sz val="10"/>
        <color rgb="FFFF0000"/>
        <rFont val="ＭＳ Ｐ明朝"/>
        <family val="1"/>
        <charset val="128"/>
      </rPr>
      <t>（エアコン付き温水床暖房で
区分（い）を導入する場合はこちらの列に入力）</t>
    </r>
    <rPh sb="0" eb="3">
      <t>ユカダンボウ</t>
    </rPh>
    <rPh sb="35" eb="36">
      <t>レツ</t>
    </rPh>
    <rPh sb="37" eb="39">
      <t>ニュウリョク</t>
    </rPh>
    <phoneticPr fontId="74"/>
  </si>
  <si>
    <t>共用部に導入する場合、⑧の金額を「１３.追加補助対象となる設備等の補助金額集計表」I列に入力すること。</t>
    <rPh sb="0" eb="3">
      <t>キョウヨウブ</t>
    </rPh>
    <rPh sb="4" eb="6">
      <t>ドウニュウ</t>
    </rPh>
    <rPh sb="8" eb="10">
      <t>バアイ</t>
    </rPh>
    <rPh sb="13" eb="15">
      <t>キンガク</t>
    </rPh>
    <rPh sb="20" eb="22">
      <t>ツイカ</t>
    </rPh>
    <rPh sb="22" eb="26">
      <t>ホジョタイショウ</t>
    </rPh>
    <rPh sb="29" eb="32">
      <t>セツビトウ</t>
    </rPh>
    <rPh sb="33" eb="37">
      <t>ホジョキンガク</t>
    </rPh>
    <rPh sb="37" eb="40">
      <t>シュウケイヒョウ</t>
    </rPh>
    <rPh sb="42" eb="43">
      <t>レツ</t>
    </rPh>
    <rPh sb="44" eb="46">
      <t>ニュウリョク</t>
    </rPh>
    <phoneticPr fontId="22"/>
  </si>
  <si>
    <t>８０万円／台</t>
    <rPh sb="2" eb="3">
      <t>マン</t>
    </rPh>
    <rPh sb="3" eb="4">
      <t>エン</t>
    </rPh>
    <rPh sb="5" eb="6">
      <t>ダイ</t>
    </rPh>
    <phoneticPr fontId="22"/>
  </si>
  <si>
    <t>本事業に関与するZEHデベロッパーの登録状況を選択すること　（登録済みのデベロッパーは実績報告書を提出済であること）</t>
    <rPh sb="0" eb="1">
      <t>ホン</t>
    </rPh>
    <rPh sb="1" eb="3">
      <t>ジギョウ</t>
    </rPh>
    <rPh sb="4" eb="6">
      <t>カンヨ</t>
    </rPh>
    <rPh sb="18" eb="20">
      <t>トウロク</t>
    </rPh>
    <rPh sb="20" eb="22">
      <t>ジョウキョウ</t>
    </rPh>
    <rPh sb="23" eb="25">
      <t>センタク</t>
    </rPh>
    <rPh sb="31" eb="33">
      <t>トウロク</t>
    </rPh>
    <rPh sb="33" eb="34">
      <t>ズ</t>
    </rPh>
    <rPh sb="43" eb="45">
      <t>ジッセキ</t>
    </rPh>
    <rPh sb="45" eb="47">
      <t>ホウコク</t>
    </rPh>
    <rPh sb="47" eb="48">
      <t>ショ</t>
    </rPh>
    <rPh sb="49" eb="51">
      <t>テイシュツ</t>
    </rPh>
    <rPh sb="51" eb="52">
      <t>スミ</t>
    </rPh>
    <phoneticPr fontId="20"/>
  </si>
  <si>
    <r>
      <t xml:space="preserve">定率または定額
</t>
    </r>
    <r>
      <rPr>
        <sz val="11"/>
        <rFont val="ＭＳ 明朝"/>
        <family val="1"/>
        <charset val="128"/>
      </rPr>
      <t>（それぞれの補助金算出額に
1,000円未満の端数が
生じた場合はこれを
切り捨て）</t>
    </r>
    <phoneticPr fontId="21"/>
  </si>
  <si>
    <t>◆見積もり明細より補助対象経費となる費目及び金額をもれなく入力すること</t>
    <rPh sb="1" eb="3">
      <t>ミツ</t>
    </rPh>
    <rPh sb="5" eb="7">
      <t>メイサイ</t>
    </rPh>
    <rPh sb="9" eb="15">
      <t>ホジョタイショウケイヒ</t>
    </rPh>
    <rPh sb="18" eb="20">
      <t>ヒモク</t>
    </rPh>
    <rPh sb="20" eb="21">
      <t>オヨ</t>
    </rPh>
    <rPh sb="22" eb="24">
      <t>キンガク</t>
    </rPh>
    <rPh sb="29" eb="31">
      <t>ニュウリョク</t>
    </rPh>
    <phoneticPr fontId="22"/>
  </si>
  <si>
    <t>３．補助対象経費の算出</t>
    <rPh sb="2" eb="4">
      <t>ホジョ</t>
    </rPh>
    <rPh sb="4" eb="6">
      <t>タイショウ</t>
    </rPh>
    <rPh sb="6" eb="8">
      <t>ケイヒ</t>
    </rPh>
    <rPh sb="9" eb="11">
      <t>サンシュツ</t>
    </rPh>
    <phoneticPr fontId="72"/>
  </si>
  <si>
    <t>（３）　蓄電システム（共用部）補助対象経費</t>
    <rPh sb="4" eb="6">
      <t>チクデン</t>
    </rPh>
    <rPh sb="11" eb="14">
      <t>キョウヨウブ</t>
    </rPh>
    <rPh sb="15" eb="17">
      <t>ホジョ</t>
    </rPh>
    <rPh sb="17" eb="19">
      <t>タイショウ</t>
    </rPh>
    <rPh sb="19" eb="21">
      <t>ケイヒ</t>
    </rPh>
    <phoneticPr fontId="22"/>
  </si>
  <si>
    <t>◆見積明細</t>
    <rPh sb="1" eb="3">
      <t>ミツ</t>
    </rPh>
    <rPh sb="3" eb="5">
      <t>メイサイ</t>
    </rPh>
    <phoneticPr fontId="22"/>
  </si>
  <si>
    <t>補助事業に要する
経費</t>
    <rPh sb="0" eb="2">
      <t>ホジョ</t>
    </rPh>
    <rPh sb="2" eb="4">
      <t>ジギョウ</t>
    </rPh>
    <rPh sb="5" eb="6">
      <t>ヨウ</t>
    </rPh>
    <rPh sb="9" eb="11">
      <t>ケイヒ</t>
    </rPh>
    <phoneticPr fontId="72"/>
  </si>
  <si>
    <t>←※設備費、工事費の導入価格を入力すること（消費税を除いた金額を入力）</t>
    <rPh sb="2" eb="5">
      <t>セツビヒ</t>
    </rPh>
    <rPh sb="6" eb="9">
      <t>コウジヒ</t>
    </rPh>
    <rPh sb="10" eb="14">
      <t>ドウニュウカカク</t>
    </rPh>
    <rPh sb="15" eb="17">
      <t>ニュウリョク</t>
    </rPh>
    <phoneticPr fontId="22"/>
  </si>
  <si>
    <t>（１）　導入価格（見積明細により算出）</t>
    <rPh sb="4" eb="6">
      <t>ドウニュウ</t>
    </rPh>
    <rPh sb="6" eb="8">
      <t>カカク</t>
    </rPh>
    <rPh sb="9" eb="11">
      <t>ミツモリ</t>
    </rPh>
    <rPh sb="11" eb="13">
      <t>メイサイ</t>
    </rPh>
    <rPh sb="16" eb="18">
      <t>サンシュツ</t>
    </rPh>
    <phoneticPr fontId="22"/>
  </si>
  <si>
    <t>←数式が入っているので触らないこと</t>
    <rPh sb="1" eb="3">
      <t>スウシキ</t>
    </rPh>
    <rPh sb="4" eb="5">
      <t>ハイ</t>
    </rPh>
    <rPh sb="11" eb="12">
      <t>サワ</t>
    </rPh>
    <phoneticPr fontId="79"/>
  </si>
  <si>
    <t>個人情報の取得と利用について</t>
    <rPh sb="0" eb="4">
      <t>コジンジョウホウ</t>
    </rPh>
    <rPh sb="5" eb="7">
      <t>シュトク</t>
    </rPh>
    <rPh sb="8" eb="10">
      <t>リヨウ</t>
    </rPh>
    <phoneticPr fontId="22"/>
  </si>
  <si>
    <t>⑨</t>
    <phoneticPr fontId="22"/>
  </si>
  <si>
    <t>⑩</t>
    <phoneticPr fontId="72"/>
  </si>
  <si>
    <t>⑧＋⑨</t>
    <phoneticPr fontId="22"/>
  </si>
  <si>
    <t>⑦×①（専有部の台数）</t>
    <rPh sb="4" eb="7">
      <t>センユウブ</t>
    </rPh>
    <rPh sb="8" eb="10">
      <t>ダイスウ</t>
    </rPh>
    <phoneticPr fontId="22"/>
  </si>
  <si>
    <t>共用部に導入する場合、⑨の金額を「１３.追加補助対象となる設備等の補助金額集計表」I列に入力すること。</t>
    <rPh sb="0" eb="3">
      <t>キョウヨウブ</t>
    </rPh>
    <rPh sb="4" eb="6">
      <t>ドウニュウ</t>
    </rPh>
    <rPh sb="8" eb="10">
      <t>バアイ</t>
    </rPh>
    <rPh sb="13" eb="15">
      <t>キンガク</t>
    </rPh>
    <rPh sb="20" eb="22">
      <t>ツイカ</t>
    </rPh>
    <rPh sb="22" eb="26">
      <t>ホジョタイショウ</t>
    </rPh>
    <rPh sb="29" eb="32">
      <t>セツビトウ</t>
    </rPh>
    <rPh sb="33" eb="37">
      <t>ホジョキンガク</t>
    </rPh>
    <rPh sb="37" eb="40">
      <t>シュウケイヒョウ</t>
    </rPh>
    <rPh sb="42" eb="43">
      <t>レツ</t>
    </rPh>
    <rPh sb="44" eb="46">
      <t>ニュウリョク</t>
    </rPh>
    <phoneticPr fontId="22"/>
  </si>
  <si>
    <t>事業年度　１年目</t>
    <rPh sb="0" eb="2">
      <t>ジギョウ</t>
    </rPh>
    <rPh sb="2" eb="4">
      <t>ネンド</t>
    </rPh>
    <rPh sb="6" eb="8">
      <t>ネンメ</t>
    </rPh>
    <phoneticPr fontId="22"/>
  </si>
  <si>
    <t>事業年度　２年目</t>
    <rPh sb="0" eb="2">
      <t>ジギョウ</t>
    </rPh>
    <rPh sb="2" eb="4">
      <t>ネンド</t>
    </rPh>
    <rPh sb="6" eb="8">
      <t>ネンメ</t>
    </rPh>
    <phoneticPr fontId="22"/>
  </si>
  <si>
    <t>事業年度　３年目</t>
    <rPh sb="0" eb="2">
      <t>ジギョウ</t>
    </rPh>
    <rPh sb="2" eb="4">
      <t>ネンド</t>
    </rPh>
    <rPh sb="6" eb="8">
      <t>ネンメ</t>
    </rPh>
    <phoneticPr fontId="22"/>
  </si>
  <si>
    <t>事業年度　４年目</t>
    <rPh sb="0" eb="2">
      <t>ジギョウ</t>
    </rPh>
    <rPh sb="2" eb="4">
      <t>ネンド</t>
    </rPh>
    <rPh sb="6" eb="8">
      <t>ネンメ</t>
    </rPh>
    <phoneticPr fontId="22"/>
  </si>
  <si>
    <t>　数量に”０”を入力すること</t>
    <phoneticPr fontId="22"/>
  </si>
  <si>
    <t>戸あたり５０万円の補助額の上限</t>
    <rPh sb="0" eb="1">
      <t>コ</t>
    </rPh>
    <rPh sb="6" eb="8">
      <t>マンエン</t>
    </rPh>
    <rPh sb="9" eb="12">
      <t>ホジョガク</t>
    </rPh>
    <rPh sb="13" eb="15">
      <t>ジョウゲン</t>
    </rPh>
    <phoneticPr fontId="22"/>
  </si>
  <si>
    <t>戸あたり５０万円の補助額の上限との差額</t>
    <rPh sb="0" eb="1">
      <t>ト</t>
    </rPh>
    <rPh sb="6" eb="7">
      <t>マン</t>
    </rPh>
    <rPh sb="7" eb="8">
      <t>エン</t>
    </rPh>
    <rPh sb="9" eb="11">
      <t>ホジョ</t>
    </rPh>
    <rPh sb="11" eb="12">
      <t>ガク</t>
    </rPh>
    <rPh sb="13" eb="15">
      <t>ジョウゲン</t>
    </rPh>
    <rPh sb="17" eb="19">
      <t>サガク</t>
    </rPh>
    <phoneticPr fontId="21"/>
  </si>
  <si>
    <t>←「ＢＥＬＳ取得に係る費用」を補助対象としない場合、</t>
    <rPh sb="6" eb="8">
      <t>シュトク</t>
    </rPh>
    <rPh sb="9" eb="10">
      <t>カカワ</t>
    </rPh>
    <rPh sb="11" eb="13">
      <t>ヒヨウ</t>
    </rPh>
    <rPh sb="15" eb="17">
      <t>ホジョ</t>
    </rPh>
    <rPh sb="17" eb="19">
      <t>タイショウ</t>
    </rPh>
    <rPh sb="23" eb="25">
      <t>バアイ</t>
    </rPh>
    <phoneticPr fontId="21"/>
  </si>
  <si>
    <t>⑦×①（共用部の台数）</t>
    <rPh sb="4" eb="7">
      <t>キョウヨウブ</t>
    </rPh>
    <rPh sb="8" eb="10">
      <t>ダイスウ</t>
    </rPh>
    <phoneticPr fontId="22"/>
  </si>
  <si>
    <t>「補助金交付上限額 ※２」</t>
    <phoneticPr fontId="72"/>
  </si>
  <si>
    <r>
      <t>空調設備（</t>
    </r>
    <r>
      <rPr>
        <b/>
        <sz val="11"/>
        <color rgb="FFFF0000"/>
        <rFont val="ＭＳ Ｐ明朝"/>
        <family val="1"/>
        <charset val="128"/>
      </rPr>
      <t>区分（い）</t>
    </r>
    <r>
      <rPr>
        <sz val="11"/>
        <color theme="1"/>
        <rFont val="ＭＳ Ｐ明朝"/>
        <family val="1"/>
        <charset val="128"/>
      </rPr>
      <t>）</t>
    </r>
    <rPh sb="0" eb="2">
      <t>クウチョウ</t>
    </rPh>
    <rPh sb="2" eb="4">
      <t>セツビ</t>
    </rPh>
    <rPh sb="5" eb="7">
      <t>クブン</t>
    </rPh>
    <phoneticPr fontId="74"/>
  </si>
  <si>
    <r>
      <t>空調設備（</t>
    </r>
    <r>
      <rPr>
        <b/>
        <sz val="11"/>
        <color rgb="FFFF0000"/>
        <rFont val="ＭＳ Ｐ明朝"/>
        <family val="1"/>
        <charset val="128"/>
      </rPr>
      <t>区分（い）未満</t>
    </r>
    <r>
      <rPr>
        <sz val="11"/>
        <color theme="1"/>
        <rFont val="ＭＳ Ｐ明朝"/>
        <family val="1"/>
        <charset val="128"/>
      </rPr>
      <t>）</t>
    </r>
    <rPh sb="0" eb="2">
      <t>クウチョウ</t>
    </rPh>
    <rPh sb="2" eb="4">
      <t>セツビ</t>
    </rPh>
    <rPh sb="5" eb="7">
      <t>クブン</t>
    </rPh>
    <rPh sb="10" eb="12">
      <t>ミマン</t>
    </rPh>
    <phoneticPr fontId="74"/>
  </si>
  <si>
    <t>氏と名を分けてひらがなで入力すること（個人申請は入力不要）</t>
    <rPh sb="0" eb="1">
      <t>シ</t>
    </rPh>
    <rPh sb="2" eb="3">
      <t>メイ</t>
    </rPh>
    <rPh sb="4" eb="5">
      <t>ワ</t>
    </rPh>
    <rPh sb="12" eb="14">
      <t>ニュウリョク</t>
    </rPh>
    <rPh sb="19" eb="21">
      <t>コジン</t>
    </rPh>
    <rPh sb="21" eb="23">
      <t>シンセイ</t>
    </rPh>
    <rPh sb="24" eb="28">
      <t>ニュウリョクフヨウ</t>
    </rPh>
    <phoneticPr fontId="20"/>
  </si>
  <si>
    <t>商業登記簿の記載と一致させること（氏と名を分けて入力すること）（個人申請は入力不要）</t>
    <rPh sb="17" eb="18">
      <t>シ</t>
    </rPh>
    <rPh sb="19" eb="20">
      <t>メイ</t>
    </rPh>
    <rPh sb="21" eb="22">
      <t>ワ</t>
    </rPh>
    <rPh sb="24" eb="26">
      <t>ニュウリョク</t>
    </rPh>
    <rPh sb="32" eb="36">
      <t>コジンシンセイ</t>
    </rPh>
    <rPh sb="37" eb="41">
      <t>ニュウリョクフヨウ</t>
    </rPh>
    <phoneticPr fontId="20"/>
  </si>
  <si>
    <t>申請者内における補助事業担当者情報を入力すること（氏と名を分けて入力すること）</t>
    <rPh sb="0" eb="3">
      <t>シンセイシャ</t>
    </rPh>
    <rPh sb="3" eb="4">
      <t>ナイ</t>
    </rPh>
    <rPh sb="8" eb="10">
      <t>ホジョ</t>
    </rPh>
    <rPh sb="10" eb="12">
      <t>ジギョウ</t>
    </rPh>
    <rPh sb="12" eb="15">
      <t>タントウシャ</t>
    </rPh>
    <rPh sb="15" eb="17">
      <t>ジョウホウ</t>
    </rPh>
    <rPh sb="18" eb="20">
      <t>ニュウリョク</t>
    </rPh>
    <rPh sb="25" eb="26">
      <t>シ</t>
    </rPh>
    <rPh sb="27" eb="28">
      <t>メイ</t>
    </rPh>
    <rPh sb="29" eb="30">
      <t>ワ</t>
    </rPh>
    <rPh sb="32" eb="34">
      <t>ニュウリョク</t>
    </rPh>
    <phoneticPr fontId="20"/>
  </si>
  <si>
    <t>エネルギー
計測表示装置</t>
    <rPh sb="6" eb="8">
      <t>ケイソク</t>
    </rPh>
    <rPh sb="8" eb="10">
      <t>ヒョウジ</t>
    </rPh>
    <rPh sb="10" eb="12">
      <t>ソウチ</t>
    </rPh>
    <phoneticPr fontId="74"/>
  </si>
  <si>
    <t>温水床暖房（専用熱源機）</t>
    <rPh sb="0" eb="2">
      <t>オンスイ</t>
    </rPh>
    <rPh sb="2" eb="3">
      <t>ユカ</t>
    </rPh>
    <rPh sb="3" eb="5">
      <t>ダンボウ</t>
    </rPh>
    <rPh sb="6" eb="8">
      <t>センヨウ</t>
    </rPh>
    <rPh sb="8" eb="10">
      <t>ネツゲン</t>
    </rPh>
    <rPh sb="10" eb="11">
      <t>キ</t>
    </rPh>
    <phoneticPr fontId="21"/>
  </si>
  <si>
    <t>エネルギー計測表示装置</t>
    <rPh sb="7" eb="9">
      <t>ヒョウジ</t>
    </rPh>
    <phoneticPr fontId="21"/>
  </si>
  <si>
    <r>
      <t>エネルギー計測表示装置</t>
    </r>
    <r>
      <rPr>
        <sz val="12"/>
        <rFont val="ＭＳ Ｐ明朝"/>
        <family val="1"/>
        <charset val="128"/>
      </rPr>
      <t>（ガスの計測ができるもの）</t>
    </r>
    <rPh sb="5" eb="7">
      <t>ケイソク</t>
    </rPh>
    <rPh sb="7" eb="9">
      <t>ヒョウジ</t>
    </rPh>
    <rPh sb="9" eb="11">
      <t>ソウチ</t>
    </rPh>
    <rPh sb="15" eb="17">
      <t>ケイソク</t>
    </rPh>
    <phoneticPr fontId="21"/>
  </si>
  <si>
    <t>他の補助金への申請有無をプルダウンより選択すること</t>
    <rPh sb="0" eb="1">
      <t>ホカ</t>
    </rPh>
    <rPh sb="2" eb="5">
      <t>ホジョキン</t>
    </rPh>
    <rPh sb="7" eb="9">
      <t>シンセイ</t>
    </rPh>
    <rPh sb="9" eb="11">
      <t>ウム</t>
    </rPh>
    <rPh sb="19" eb="21">
      <t>センタク</t>
    </rPh>
    <phoneticPr fontId="20"/>
  </si>
  <si>
    <r>
      <t xml:space="preserve">  調整後の補助金の額</t>
    </r>
    <r>
      <rPr>
        <sz val="12"/>
        <color theme="1"/>
        <rFont val="ＭＳ 明朝"/>
        <family val="1"/>
        <charset val="128"/>
      </rPr>
      <t>(補助金算出額の合計に1,000円未満の端数が生じた場合はこれを切り捨て)</t>
    </r>
    <rPh sb="2" eb="4">
      <t>チョウセイ</t>
    </rPh>
    <rPh sb="4" eb="5">
      <t>ゴ</t>
    </rPh>
    <rPh sb="6" eb="8">
      <t>ホジョ</t>
    </rPh>
    <rPh sb="10" eb="11">
      <t>ガク</t>
    </rPh>
    <rPh sb="12" eb="15">
      <t>ホジョキン</t>
    </rPh>
    <rPh sb="15" eb="17">
      <t>サンシュツ</t>
    </rPh>
    <rPh sb="17" eb="18">
      <t>ガク</t>
    </rPh>
    <rPh sb="19" eb="21">
      <t>ゴウケイ</t>
    </rPh>
    <rPh sb="27" eb="28">
      <t>エン</t>
    </rPh>
    <rPh sb="28" eb="30">
      <t>ミマン</t>
    </rPh>
    <rPh sb="31" eb="33">
      <t>ハスウ</t>
    </rPh>
    <rPh sb="34" eb="35">
      <t>ショウ</t>
    </rPh>
    <rPh sb="37" eb="39">
      <t>バアイ</t>
    </rPh>
    <rPh sb="43" eb="44">
      <t>キ</t>
    </rPh>
    <rPh sb="45" eb="46">
      <t>ス</t>
    </rPh>
    <phoneticPr fontId="21"/>
  </si>
  <si>
    <t>Ｖ２Ｈ充電設備（充放電設備）のセンター承認本体価格が公表されていない場合は、補助金交付上限額を入力すること。</t>
    <rPh sb="8" eb="13">
      <t>ジュウホウデンセツビ</t>
    </rPh>
    <phoneticPr fontId="22"/>
  </si>
  <si>
    <t>令和６年度　中層ＺＥＨ－Ｍ支援事業　　交付申請書情報入力シート</t>
    <rPh sb="0" eb="2">
      <t>レイワ</t>
    </rPh>
    <rPh sb="3" eb="5">
      <t>ネンド</t>
    </rPh>
    <rPh sb="13" eb="15">
      <t>シエン</t>
    </rPh>
    <rPh sb="15" eb="17">
      <t>ジギョウ</t>
    </rPh>
    <rPh sb="19" eb="21">
      <t>コウフ</t>
    </rPh>
    <rPh sb="21" eb="24">
      <t>シンセイショ</t>
    </rPh>
    <rPh sb="24" eb="26">
      <t>ジョウホウ</t>
    </rPh>
    <rPh sb="26" eb="28">
      <t>ニュウリョク</t>
    </rPh>
    <phoneticPr fontId="21"/>
  </si>
  <si>
    <t>各種書類は不備の無いよう、申請者自身でよく確認し、提出すること</t>
    <rPh sb="13" eb="15">
      <t>シンセイ</t>
    </rPh>
    <rPh sb="15" eb="16">
      <t>シャ</t>
    </rPh>
    <phoneticPr fontId="21"/>
  </si>
  <si>
    <t>書類の不備、不足、誤りがあり、審査の継続が困難であるとSIIが判断した際は、申請書類の不受理や不採択になる場合があるので注意すること</t>
    <phoneticPr fontId="21"/>
  </si>
  <si>
    <r>
      <rPr>
        <b/>
        <sz val="14"/>
        <color rgb="FFFFCC99"/>
        <rFont val="Microsoft JhengHei"/>
        <family val="3"/>
      </rPr>
      <t>██</t>
    </r>
    <r>
      <rPr>
        <b/>
        <sz val="14"/>
        <color theme="9" tint="0.59999389629810485"/>
        <rFont val="Meiryo UI"/>
        <family val="3"/>
        <charset val="128"/>
      </rPr>
      <t>　</t>
    </r>
    <r>
      <rPr>
        <b/>
        <sz val="14"/>
        <color theme="1" tint="0.14999847407452621"/>
        <rFont val="Meiryo UI"/>
        <family val="3"/>
        <charset val="128"/>
      </rPr>
      <t>オレンジ色のセルは入力必須項目</t>
    </r>
    <rPh sb="7" eb="8">
      <t>イロ</t>
    </rPh>
    <rPh sb="12" eb="14">
      <t>ニュウリョク</t>
    </rPh>
    <rPh sb="14" eb="16">
      <t>ヒッス</t>
    </rPh>
    <rPh sb="16" eb="18">
      <t>コウモク</t>
    </rPh>
    <phoneticPr fontId="21"/>
  </si>
  <si>
    <t>本シートに入力すると、各種申請様式に自動転記される</t>
    <rPh sb="0" eb="1">
      <t>ホン</t>
    </rPh>
    <rPh sb="5" eb="7">
      <t>ニュウリョク</t>
    </rPh>
    <rPh sb="11" eb="13">
      <t>カクシュ</t>
    </rPh>
    <rPh sb="13" eb="15">
      <t>シンセイ</t>
    </rPh>
    <rPh sb="15" eb="17">
      <t>ヨウシキ</t>
    </rPh>
    <rPh sb="18" eb="20">
      <t>ジドウ</t>
    </rPh>
    <rPh sb="20" eb="22">
      <t>テンキ</t>
    </rPh>
    <phoneticPr fontId="21"/>
  </si>
  <si>
    <t>本シートに無い情報は、各種申請様式に直接入力すること</t>
    <phoneticPr fontId="22"/>
  </si>
  <si>
    <t>該当する種別を選択すること</t>
    <rPh sb="0" eb="2">
      <t>ガイトウ</t>
    </rPh>
    <rPh sb="4" eb="6">
      <t>シュベツ</t>
    </rPh>
    <rPh sb="7" eb="9">
      <t>センタク</t>
    </rPh>
    <phoneticPr fontId="22"/>
  </si>
  <si>
    <t>該当する区分を選択すること</t>
    <rPh sb="0" eb="2">
      <t>ガイトウ</t>
    </rPh>
    <rPh sb="4" eb="6">
      <t>クブン</t>
    </rPh>
    <rPh sb="7" eb="9">
      <t>センタク</t>
    </rPh>
    <phoneticPr fontId="22"/>
  </si>
  <si>
    <t>令和
６年度</t>
    <phoneticPr fontId="22"/>
  </si>
  <si>
    <t>交付申請書を提出する日（2024年5月10日~12月6日の間）</t>
    <phoneticPr fontId="22"/>
  </si>
  <si>
    <t>・令和６年度のみ事業の場合（単年度）：2025年1月24日まで
・令和７年度以降も継続して実施する場合（複数年度）
 a）１年目がＢＥＬＳ取得のみの場合：2025年1月31日まで
 b）１年目から工事を行う場合：2025年1月24日まで</t>
    <rPh sb="1" eb="3">
      <t>レイワ</t>
    </rPh>
    <rPh sb="4" eb="6">
      <t>ネンド</t>
    </rPh>
    <rPh sb="8" eb="10">
      <t>ジギョウ</t>
    </rPh>
    <rPh sb="11" eb="13">
      <t>バアイ</t>
    </rPh>
    <rPh sb="14" eb="17">
      <t>タンネンド</t>
    </rPh>
    <rPh sb="23" eb="24">
      <t>ネン</t>
    </rPh>
    <rPh sb="25" eb="26">
      <t>ガツ</t>
    </rPh>
    <rPh sb="28" eb="29">
      <t>ニチ</t>
    </rPh>
    <rPh sb="33" eb="35">
      <t>レイワ</t>
    </rPh>
    <rPh sb="36" eb="38">
      <t>ネンド</t>
    </rPh>
    <rPh sb="38" eb="40">
      <t>イコウ</t>
    </rPh>
    <rPh sb="41" eb="43">
      <t>ケイゾク</t>
    </rPh>
    <rPh sb="45" eb="47">
      <t>ジッシ</t>
    </rPh>
    <rPh sb="49" eb="51">
      <t>バアイ</t>
    </rPh>
    <rPh sb="52" eb="56">
      <t>フクスウネンド</t>
    </rPh>
    <rPh sb="62" eb="64">
      <t>ネンメ</t>
    </rPh>
    <rPh sb="69" eb="71">
      <t>シュトク</t>
    </rPh>
    <rPh sb="74" eb="76">
      <t>バアイ</t>
    </rPh>
    <rPh sb="81" eb="82">
      <t>ネン</t>
    </rPh>
    <rPh sb="83" eb="84">
      <t>ガツ</t>
    </rPh>
    <rPh sb="86" eb="87">
      <t>ニチ</t>
    </rPh>
    <rPh sb="94" eb="96">
      <t>ネンメ</t>
    </rPh>
    <rPh sb="98" eb="100">
      <t>コウジ</t>
    </rPh>
    <rPh sb="101" eb="102">
      <t>オコナ</t>
    </rPh>
    <rPh sb="103" eb="105">
      <t>バアイ</t>
    </rPh>
    <rPh sb="110" eb="111">
      <t>ネン</t>
    </rPh>
    <rPh sb="112" eb="113">
      <t>ガツ</t>
    </rPh>
    <rPh sb="115" eb="116">
      <t>ニチ</t>
    </rPh>
    <phoneticPr fontId="22"/>
  </si>
  <si>
    <t>事業完了日から30日以内又は以下のいずれか早い日まで
・令和６年度のみ事業の場合（単年度）：2025年1月31日まで
・令和７年度以降も継続して実施する場合（複数年度）
 a）１年目がＢＥＬＳ取得のみの場合：2025年2月7日まで
 b）１年目から工事を行う場合：2025年1月31日まで</t>
    <rPh sb="0" eb="2">
      <t>ジギョウ</t>
    </rPh>
    <rPh sb="2" eb="5">
      <t>カンリョウビ</t>
    </rPh>
    <rPh sb="9" eb="10">
      <t>ニチ</t>
    </rPh>
    <rPh sb="10" eb="12">
      <t>イナイ</t>
    </rPh>
    <rPh sb="12" eb="13">
      <t>マタ</t>
    </rPh>
    <rPh sb="14" eb="16">
      <t>イカ</t>
    </rPh>
    <rPh sb="21" eb="22">
      <t>ハヤ</t>
    </rPh>
    <rPh sb="23" eb="24">
      <t>ヒ</t>
    </rPh>
    <phoneticPr fontId="22"/>
  </si>
  <si>
    <t>販売開始予定日又は
入居者募集開始予定日</t>
    <rPh sb="0" eb="2">
      <t>ハンバイ</t>
    </rPh>
    <rPh sb="2" eb="4">
      <t>カイシ</t>
    </rPh>
    <rPh sb="4" eb="6">
      <t>ヨテイ</t>
    </rPh>
    <rPh sb="6" eb="7">
      <t>ビ</t>
    </rPh>
    <rPh sb="7" eb="8">
      <t>マタ</t>
    </rPh>
    <rPh sb="10" eb="13">
      <t>ニュウキョシャ</t>
    </rPh>
    <rPh sb="13" eb="15">
      <t>ボシュウ</t>
    </rPh>
    <rPh sb="15" eb="20">
      <t>カイシヨテイビ</t>
    </rPh>
    <phoneticPr fontId="21"/>
  </si>
  <si>
    <r>
      <t>・事業主</t>
    </r>
    <r>
      <rPr>
        <sz val="14"/>
        <color theme="1"/>
        <rFont val="Yu Gothic UI"/>
        <family val="2"/>
        <charset val="128"/>
      </rPr>
      <t>から購入者への引渡し開始予定日を入力
・</t>
    </r>
    <r>
      <rPr>
        <sz val="14"/>
        <color rgb="FFFF0000"/>
        <rFont val="Meiryo UI"/>
        <family val="3"/>
        <charset val="128"/>
      </rPr>
      <t>最終</t>
    </r>
    <r>
      <rPr>
        <sz val="14"/>
        <color rgb="FFFF0000"/>
        <rFont val="Yu Gothic UI"/>
        <family val="2"/>
        <charset val="128"/>
      </rPr>
      <t>年度の事業完了予定日から２ヶ月以上空けること</t>
    </r>
    <rPh sb="1" eb="4">
      <t>ジギョウヌシ</t>
    </rPh>
    <rPh sb="6" eb="9">
      <t>コウニュウシャ</t>
    </rPh>
    <rPh sb="11" eb="12">
      <t>ヒ</t>
    </rPh>
    <rPh sb="12" eb="13">
      <t>ワタ</t>
    </rPh>
    <rPh sb="14" eb="16">
      <t>カイシ</t>
    </rPh>
    <rPh sb="16" eb="19">
      <t>ヨテイビ</t>
    </rPh>
    <rPh sb="20" eb="22">
      <t>ニュウリョク</t>
    </rPh>
    <rPh sb="24" eb="26">
      <t>サイシュウ</t>
    </rPh>
    <rPh sb="26" eb="28">
      <t>ネンド</t>
    </rPh>
    <rPh sb="29" eb="31">
      <t>ジギョウ</t>
    </rPh>
    <rPh sb="31" eb="33">
      <t>カンリョウ</t>
    </rPh>
    <rPh sb="33" eb="35">
      <t>ヨテイ</t>
    </rPh>
    <rPh sb="35" eb="36">
      <t>ヒ</t>
    </rPh>
    <rPh sb="40" eb="41">
      <t>ゲツ</t>
    </rPh>
    <rPh sb="41" eb="43">
      <t>イジョウ</t>
    </rPh>
    <rPh sb="43" eb="44">
      <t>ア</t>
    </rPh>
    <phoneticPr fontId="20"/>
  </si>
  <si>
    <t>13桁（国税庁｜法人番号公表サイト参照）</t>
    <rPh sb="2" eb="3">
      <t>ケタ</t>
    </rPh>
    <rPh sb="4" eb="7">
      <t>コクゼイチョウ</t>
    </rPh>
    <rPh sb="8" eb="10">
      <t>ホウジン</t>
    </rPh>
    <rPh sb="10" eb="12">
      <t>バンゴウ</t>
    </rPh>
    <rPh sb="12" eb="14">
      <t>コウヒョウ</t>
    </rPh>
    <rPh sb="17" eb="19">
      <t>サンショウ</t>
    </rPh>
    <phoneticPr fontId="20"/>
  </si>
  <si>
    <t>※法人申請の場合のみ入力すること</t>
    <phoneticPr fontId="20"/>
  </si>
  <si>
    <t>共同申請の場合、代表担当者に「●」を入力し、それ以外に「－」を入力すること（単独申請の場合不要）
※今後の審査に関する連絡は全て代表担当者に行う</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phoneticPr fontId="20"/>
  </si>
  <si>
    <t>公募要領Ｐ６１「申請実務協力者」を参照し、対象の場合に限り入力すること（ZEHデベロッパー登録名称と一致させること）</t>
    <rPh sb="0" eb="2">
      <t>コウボ</t>
    </rPh>
    <rPh sb="2" eb="4">
      <t>ヨウリョウ</t>
    </rPh>
    <rPh sb="8" eb="10">
      <t>シンセイ</t>
    </rPh>
    <rPh sb="10" eb="12">
      <t>ジツム</t>
    </rPh>
    <rPh sb="12" eb="15">
      <t>キョウリョクシャ</t>
    </rPh>
    <rPh sb="17" eb="19">
      <t>サンショウ</t>
    </rPh>
    <rPh sb="21" eb="23">
      <t>タイショウ</t>
    </rPh>
    <rPh sb="24" eb="26">
      <t>バアイ</t>
    </rPh>
    <rPh sb="27" eb="28">
      <t>カギ</t>
    </rPh>
    <rPh sb="29" eb="31">
      <t>ニュウリョク</t>
    </rPh>
    <rPh sb="45" eb="49">
      <t>トウロクメイショウ</t>
    </rPh>
    <rPh sb="50" eb="52">
      <t>イッチ</t>
    </rPh>
    <phoneticPr fontId="74"/>
  </si>
  <si>
    <t>◆青字の下線がある書類名をクリックすると、該当ページに遷移</t>
    <rPh sb="1" eb="3">
      <t>アオジ</t>
    </rPh>
    <rPh sb="4" eb="6">
      <t>カセン</t>
    </rPh>
    <rPh sb="9" eb="11">
      <t>ショルイ</t>
    </rPh>
    <rPh sb="11" eb="12">
      <t>メイ</t>
    </rPh>
    <rPh sb="21" eb="23">
      <t>ガイトウ</t>
    </rPh>
    <rPh sb="27" eb="29">
      <t>センイ</t>
    </rPh>
    <phoneticPr fontId="72"/>
  </si>
  <si>
    <t>◆オレンジ色のセルに必要事項を入力すること（自動反映箇所のセルは白色）　※本シートでは役員名簿のみ直接入力すること</t>
    <rPh sb="5" eb="6">
      <t>イロ</t>
    </rPh>
    <rPh sb="10" eb="12">
      <t>ヒツヨウ</t>
    </rPh>
    <rPh sb="12" eb="14">
      <t>ジコウ</t>
    </rPh>
    <rPh sb="15" eb="17">
      <t>ニュウリョク</t>
    </rPh>
    <rPh sb="37" eb="38">
      <t>ホン</t>
    </rPh>
    <rPh sb="43" eb="45">
      <t>ヤクイン</t>
    </rPh>
    <rPh sb="45" eb="47">
      <t>メイボ</t>
    </rPh>
    <rPh sb="49" eb="51">
      <t>チョクセツ</t>
    </rPh>
    <rPh sb="51" eb="53">
      <t>ニュウリョク</t>
    </rPh>
    <phoneticPr fontId="20"/>
  </si>
  <si>
    <t>令和６年度
二酸化炭素排出抑制対策事業費等補助金
（戸建住宅ネット・ゼロ・エネルギー・ハウス（ＺＥＨ）化等支援事業
及び集合住宅の省ＣＯ２化促進事業）</t>
    <phoneticPr fontId="21"/>
  </si>
  <si>
    <t>令和６年度　中層ＺＥＨ－Ｍ支援事業</t>
    <phoneticPr fontId="21"/>
  </si>
  <si>
    <t>←共同申請の場合、左端の「＋」を出現させた上で出力を行うこと</t>
    <rPh sb="21" eb="22">
      <t>ウエ</t>
    </rPh>
    <phoneticPr fontId="74"/>
  </si>
  <si>
    <t>申請者名</t>
    <rPh sb="0" eb="3">
      <t>シンセイシャ</t>
    </rPh>
    <rPh sb="3" eb="4">
      <t>メイ</t>
    </rPh>
    <phoneticPr fontId="85"/>
  </si>
  <si>
    <t>申請者名</t>
    <rPh sb="0" eb="4">
      <t>シンセイシャメイ</t>
    </rPh>
    <phoneticPr fontId="85"/>
  </si>
  <si>
    <t>◆本シートは入力は全て自動転記のため、表示内容を確認し印刷すること</t>
    <rPh sb="1" eb="2">
      <t>ホン</t>
    </rPh>
    <rPh sb="6" eb="8">
      <t>ニュウリョク</t>
    </rPh>
    <rPh sb="9" eb="10">
      <t>スベ</t>
    </rPh>
    <rPh sb="11" eb="13">
      <t>ジドウ</t>
    </rPh>
    <rPh sb="13" eb="15">
      <t>テンキ</t>
    </rPh>
    <rPh sb="19" eb="21">
      <t>ヒョウジ</t>
    </rPh>
    <rPh sb="21" eb="23">
      <t>ナイヨウ</t>
    </rPh>
    <rPh sb="24" eb="26">
      <t>カクニン</t>
    </rPh>
    <rPh sb="27" eb="29">
      <t>インサツ</t>
    </rPh>
    <phoneticPr fontId="21"/>
  </si>
  <si>
    <t>←共同申請の場合、左端の「＋」を出現させた上で出力を行うこと</t>
    <rPh sb="1" eb="3">
      <t>キョウドウ</t>
    </rPh>
    <rPh sb="3" eb="5">
      <t>シンセイ</t>
    </rPh>
    <rPh sb="6" eb="8">
      <t>バアイ</t>
    </rPh>
    <rPh sb="21" eb="22">
      <t>ウエ</t>
    </rPh>
    <phoneticPr fontId="74"/>
  </si>
  <si>
    <t>申請者名</t>
    <rPh sb="0" eb="4">
      <t>シンセイシャメイ</t>
    </rPh>
    <phoneticPr fontId="22"/>
  </si>
  <si>
    <t>◆オレンジ色のセルに必要事項を入力すること　（自動反映箇所のセルは白色※一部除く）　</t>
    <rPh sb="5" eb="6">
      <t>イロ</t>
    </rPh>
    <rPh sb="10" eb="12">
      <t>ヒツヨウ</t>
    </rPh>
    <rPh sb="12" eb="14">
      <t>ジコウ</t>
    </rPh>
    <rPh sb="15" eb="17">
      <t>ニュウリョク</t>
    </rPh>
    <rPh sb="36" eb="38">
      <t>イチブ</t>
    </rPh>
    <rPh sb="38" eb="39">
      <t>ノゾ</t>
    </rPh>
    <phoneticPr fontId="21"/>
  </si>
  <si>
    <t>法人番号（13桁）</t>
    <rPh sb="0" eb="2">
      <t>ホウジン</t>
    </rPh>
    <rPh sb="2" eb="4">
      <t>バンゴウ</t>
    </rPh>
    <rPh sb="7" eb="8">
      <t>ケタ</t>
    </rPh>
    <phoneticPr fontId="21"/>
  </si>
  <si>
    <t>メールアドレス（個人のみ）</t>
    <rPh sb="8" eb="10">
      <t>コジン</t>
    </rPh>
    <phoneticPr fontId="21"/>
  </si>
  <si>
    <t>メールアドレス</t>
    <phoneticPr fontId="22"/>
  </si>
  <si>
    <t>◆「デコ活宣言・デコ活応援団参画」の項目は直接入力すること</t>
    <phoneticPr fontId="22"/>
  </si>
  <si>
    <t>（６）デコ活宣言・デコ活応援団参画</t>
    <phoneticPr fontId="22"/>
  </si>
  <si>
    <t>（３）デコ活宣言・デコ活応援団参画</t>
    <phoneticPr fontId="22"/>
  </si>
  <si>
    <t>政府が推進する新しい国民活動「デコ活」の趣旨に賛同し、
「デコ活宣言」あるいは「デコ活応援団」への参画、もしくは両方を行いました。</t>
    <phoneticPr fontId="22"/>
  </si>
  <si>
    <r>
      <t>←「デコ活宣言・デコ活応援団参画」の趣旨に賛同、登録した上でプルダウンから「</t>
    </r>
    <r>
      <rPr>
        <b/>
        <sz val="16"/>
        <color rgb="FFFFFF00"/>
        <rFont val="Segoe UI Symbol"/>
        <family val="3"/>
      </rPr>
      <t>☑</t>
    </r>
    <r>
      <rPr>
        <b/>
        <sz val="16"/>
        <color rgb="FFFFFF00"/>
        <rFont val="HGｺﾞｼｯｸM"/>
        <family val="3"/>
        <charset val="128"/>
      </rPr>
      <t>」を選択すること</t>
    </r>
    <phoneticPr fontId="20"/>
  </si>
  <si>
    <t>【Ａ３カラー】で印刷すること。</t>
    <rPh sb="8" eb="10">
      <t>インサツ</t>
    </rPh>
    <phoneticPr fontId="21"/>
  </si>
  <si>
    <t>◆オレンジ色のセルに必要事項を入力すること（自動反映箇所のセルは白色）</t>
    <rPh sb="5" eb="6">
      <t>イロ</t>
    </rPh>
    <rPh sb="10" eb="12">
      <t>ヒツヨウ</t>
    </rPh>
    <rPh sb="12" eb="14">
      <t>ジコウ</t>
    </rPh>
    <rPh sb="15" eb="17">
      <t>ニュウリョク</t>
    </rPh>
    <rPh sb="22" eb="24">
      <t>ジドウ</t>
    </rPh>
    <rPh sb="32" eb="34">
      <t>ハクショク</t>
    </rPh>
    <phoneticPr fontId="21"/>
  </si>
  <si>
    <r>
      <t>　※該当する者は</t>
    </r>
    <r>
      <rPr>
        <sz val="14"/>
        <color rgb="FFFFFF00"/>
        <rFont val="Segoe UI Symbol"/>
        <family val="3"/>
      </rPr>
      <t>❼</t>
    </r>
    <r>
      <rPr>
        <b/>
        <sz val="14"/>
        <color rgb="FFFFFF00"/>
        <rFont val="HGｺﾞｼｯｸM"/>
        <family val="1"/>
        <charset val="128"/>
      </rPr>
      <t>、</t>
    </r>
    <r>
      <rPr>
        <sz val="14"/>
        <color rgb="FFFFFF00"/>
        <rFont val="Segoe UI Symbol"/>
        <family val="1"/>
      </rPr>
      <t>❽</t>
    </r>
    <r>
      <rPr>
        <sz val="14"/>
        <color rgb="FFFFFF00"/>
        <rFont val="HGｺﾞｼｯｸM"/>
        <family val="1"/>
        <charset val="128"/>
      </rPr>
      <t>、</t>
    </r>
    <r>
      <rPr>
        <sz val="14"/>
        <color rgb="FFFFFF00"/>
        <rFont val="Segoe UI Symbol"/>
        <family val="1"/>
      </rPr>
      <t>❾</t>
    </r>
    <r>
      <rPr>
        <b/>
        <sz val="14"/>
        <color rgb="FFFFFF00"/>
        <rFont val="HGｺﾞｼｯｸM"/>
        <family val="3"/>
        <charset val="128"/>
      </rPr>
      <t>も必須のため、白色だが入力を忘れないこと</t>
    </r>
    <rPh sb="2" eb="4">
      <t>ガイトウ</t>
    </rPh>
    <rPh sb="6" eb="7">
      <t>モノ</t>
    </rPh>
    <rPh sb="14" eb="16">
      <t>ヒッス</t>
    </rPh>
    <rPh sb="20" eb="22">
      <t>シロイロ</t>
    </rPh>
    <rPh sb="24" eb="26">
      <t>ニュウリョク</t>
    </rPh>
    <rPh sb="27" eb="28">
      <t>ワス</t>
    </rPh>
    <phoneticPr fontId="21"/>
  </si>
  <si>
    <t>◆全住戸の住戸情報を入力すること</t>
    <rPh sb="1" eb="2">
      <t>ゼン</t>
    </rPh>
    <rPh sb="2" eb="4">
      <t>ジュウコ</t>
    </rPh>
    <rPh sb="5" eb="7">
      <t>ジュウコ</t>
    </rPh>
    <rPh sb="7" eb="9">
      <t>ジョウホウ</t>
    </rPh>
    <rPh sb="10" eb="12">
      <t>ニュウリョク</t>
    </rPh>
    <phoneticPr fontId="22"/>
  </si>
  <si>
    <t>１０．パネルラジエーター設備費用算出シート</t>
    <phoneticPr fontId="22"/>
  </si>
  <si>
    <t>断熱/空調/給湯/換気/照明/太陽光発電設備/蓄電システム/
ＨＥＭＳ/ＭＥＭＳ/その他</t>
    <rPh sb="20" eb="22">
      <t>セツビ</t>
    </rPh>
    <rPh sb="23" eb="25">
      <t>チクデン</t>
    </rPh>
    <phoneticPr fontId="22"/>
  </si>
  <si>
    <r>
      <t>３．補助事業概要図</t>
    </r>
    <r>
      <rPr>
        <sz val="16"/>
        <rFont val="ＭＳ 明朝"/>
        <family val="1"/>
        <charset val="128"/>
      </rPr>
      <t>（イラスト、設備図等を用いて事業内容を表現する）</t>
    </r>
    <rPh sb="2" eb="4">
      <t>ホジョ</t>
    </rPh>
    <rPh sb="4" eb="6">
      <t>ジギョウ</t>
    </rPh>
    <rPh sb="6" eb="8">
      <t>ガイヨウ</t>
    </rPh>
    <rPh sb="8" eb="9">
      <t>ズ</t>
    </rPh>
    <rPh sb="15" eb="17">
      <t>セツビ</t>
    </rPh>
    <rPh sb="23" eb="25">
      <t>ジギョウ</t>
    </rPh>
    <rPh sb="25" eb="27">
      <t>ナイヨウ</t>
    </rPh>
    <phoneticPr fontId="21"/>
  </si>
  <si>
    <t>補助事業の名称</t>
    <rPh sb="0" eb="2">
      <t>ホジョ</t>
    </rPh>
    <rPh sb="2" eb="4">
      <t>ジギョウ</t>
    </rPh>
    <rPh sb="5" eb="7">
      <t>メイショウ</t>
    </rPh>
    <phoneticPr fontId="0"/>
  </si>
  <si>
    <t>補助事業者名</t>
    <rPh sb="0" eb="2">
      <t>ホジョ</t>
    </rPh>
    <rPh sb="2" eb="4">
      <t>ジギョウ</t>
    </rPh>
    <rPh sb="4" eb="5">
      <t>シャ</t>
    </rPh>
    <rPh sb="5" eb="6">
      <t>メイ</t>
    </rPh>
    <phoneticPr fontId="0"/>
  </si>
  <si>
    <r>
      <rPr>
        <b/>
        <sz val="14"/>
        <color rgb="FFFFFF00"/>
        <rFont val="HGｺﾞｼｯｸM"/>
        <family val="3"/>
        <charset val="128"/>
      </rPr>
      <t>◆補助対象設備を赤でマーキングすること　※複数年度事業は、</t>
    </r>
    <r>
      <rPr>
        <b/>
        <sz val="14"/>
        <color rgb="FFFF0000"/>
        <rFont val="HGｺﾞｼｯｸM"/>
        <family val="3"/>
        <charset val="128"/>
      </rPr>
      <t>1年目：赤</t>
    </r>
    <r>
      <rPr>
        <b/>
        <sz val="14"/>
        <color rgb="FFFFFF00"/>
        <rFont val="HGｺﾞｼｯｸM"/>
        <family val="3"/>
        <charset val="128"/>
      </rPr>
      <t>、</t>
    </r>
    <r>
      <rPr>
        <b/>
        <sz val="14"/>
        <color rgb="FF0070C0"/>
        <rFont val="HGｺﾞｼｯｸM"/>
        <family val="3"/>
        <charset val="128"/>
      </rPr>
      <t>2年目：青</t>
    </r>
    <r>
      <rPr>
        <b/>
        <sz val="14"/>
        <color rgb="FFFFFF00"/>
        <rFont val="HGｺﾞｼｯｸM"/>
        <family val="3"/>
        <charset val="128"/>
      </rPr>
      <t>、</t>
    </r>
    <r>
      <rPr>
        <b/>
        <sz val="14"/>
        <color rgb="FF00B050"/>
        <rFont val="HGｺﾞｼｯｸM"/>
        <family val="3"/>
        <charset val="128"/>
      </rPr>
      <t>3年目：緑</t>
    </r>
    <r>
      <rPr>
        <b/>
        <sz val="14"/>
        <color rgb="FFFFFF00"/>
        <rFont val="HGｺﾞｼｯｸM"/>
        <family val="3"/>
        <charset val="128"/>
      </rPr>
      <t>、</t>
    </r>
    <r>
      <rPr>
        <b/>
        <sz val="14"/>
        <color rgb="FFFFC000"/>
        <rFont val="HGｺﾞｼｯｸM"/>
        <family val="3"/>
        <charset val="128"/>
      </rPr>
      <t>４年目：オレンジ</t>
    </r>
    <r>
      <rPr>
        <b/>
        <sz val="14"/>
        <color rgb="FFFFFF00"/>
        <rFont val="HGｺﾞｼｯｸM"/>
        <family val="3"/>
        <charset val="128"/>
      </rPr>
      <t xml:space="preserve"> に色分けすること</t>
    </r>
    <rPh sb="48" eb="50">
      <t>ネンメ</t>
    </rPh>
    <phoneticPr fontId="20"/>
  </si>
  <si>
    <t>【Ａ３カラー】で印刷すること</t>
    <rPh sb="8" eb="10">
      <t>インサツ</t>
    </rPh>
    <phoneticPr fontId="21"/>
  </si>
  <si>
    <t>３．補助事業概要図</t>
    <rPh sb="2" eb="4">
      <t>ホジョ</t>
    </rPh>
    <rPh sb="4" eb="6">
      <t>ジギョウ</t>
    </rPh>
    <rPh sb="6" eb="9">
      <t>ガイヨウズ</t>
    </rPh>
    <phoneticPr fontId="22"/>
  </si>
  <si>
    <t>４．住戸情報入力</t>
    <rPh sb="2" eb="4">
      <t>ジュウコ</t>
    </rPh>
    <rPh sb="4" eb="6">
      <t>ジョウホウ</t>
    </rPh>
    <rPh sb="6" eb="8">
      <t>ニュウリョク</t>
    </rPh>
    <phoneticPr fontId="22"/>
  </si>
  <si>
    <t>５．補助対象経費総括表（まとめ）</t>
    <rPh sb="2" eb="4">
      <t>ホジョ</t>
    </rPh>
    <rPh sb="4" eb="6">
      <t>タイショウ</t>
    </rPh>
    <rPh sb="6" eb="8">
      <t>ケイヒ</t>
    </rPh>
    <rPh sb="8" eb="11">
      <t>ソウカツヒョウ</t>
    </rPh>
    <phoneticPr fontId="20"/>
  </si>
  <si>
    <t>６-１～４．補助対象経費総括表（１年目）（２年目）（３年目）（４年目）</t>
    <phoneticPr fontId="22"/>
  </si>
  <si>
    <t>８．共用部空調設備費用算出シート</t>
    <phoneticPr fontId="22"/>
  </si>
  <si>
    <t>③参考見積</t>
    <rPh sb="1" eb="3">
      <t>サンコウ</t>
    </rPh>
    <rPh sb="3" eb="5">
      <t>ミツモリ</t>
    </rPh>
    <phoneticPr fontId="22"/>
  </si>
  <si>
    <t>参考見積</t>
    <phoneticPr fontId="22"/>
  </si>
  <si>
    <t>１１．蓄電システム補助対象経費算出シート（共用部）</t>
    <rPh sb="3" eb="5">
      <t>チクデン</t>
    </rPh>
    <rPh sb="9" eb="15">
      <t>ホジョタイショウケイヒ</t>
    </rPh>
    <rPh sb="15" eb="17">
      <t>サンシュツ</t>
    </rPh>
    <rPh sb="21" eb="24">
      <t>キョウヨウブ</t>
    </rPh>
    <phoneticPr fontId="20"/>
  </si>
  <si>
    <t>１２．ＭＥＭＳ補助対象経費算出シート</t>
    <rPh sb="7" eb="13">
      <t>ホジョタイショウケイヒ</t>
    </rPh>
    <rPh sb="13" eb="15">
      <t>サンシュツ</t>
    </rPh>
    <phoneticPr fontId="22"/>
  </si>
  <si>
    <t>　　１４．蓄電システム明細（専有部）</t>
    <rPh sb="5" eb="7">
      <t>チクデン</t>
    </rPh>
    <rPh sb="11" eb="13">
      <t>メイサイ</t>
    </rPh>
    <rPh sb="14" eb="17">
      <t>センユウブ</t>
    </rPh>
    <phoneticPr fontId="20"/>
  </si>
  <si>
    <t>　　１５．水害等の災害時の電源確保に配慮した蓄電システム導入計画</t>
    <rPh sb="5" eb="8">
      <t>スイガイトウ</t>
    </rPh>
    <rPh sb="9" eb="12">
      <t>サイガイジ</t>
    </rPh>
    <rPh sb="13" eb="17">
      <t>デンゲンカクホ</t>
    </rPh>
    <rPh sb="18" eb="20">
      <t>ハイリョ</t>
    </rPh>
    <rPh sb="22" eb="24">
      <t>チクデン</t>
    </rPh>
    <rPh sb="28" eb="32">
      <t>ドウニュウケイカク</t>
    </rPh>
    <phoneticPr fontId="22"/>
  </si>
  <si>
    <t>　　１６．ＥＶ充電設備補助金算出シート</t>
    <rPh sb="11" eb="16">
      <t>ホジョキンサンシュツ</t>
    </rPh>
    <phoneticPr fontId="22"/>
  </si>
  <si>
    <t>　　１７．Ｖ２Ｈ充電設備（充放電設備）補助金算出シート</t>
    <rPh sb="19" eb="24">
      <t>ホジョキンサンシュツ</t>
    </rPh>
    <phoneticPr fontId="22"/>
  </si>
  <si>
    <t>　　１９．地中熱ヒートポンプ・システム明細</t>
    <phoneticPr fontId="22"/>
  </si>
  <si>
    <t>　　２０．ＰＶＴシステム明細</t>
    <phoneticPr fontId="22"/>
  </si>
  <si>
    <t>　　２１．液体集熱式太陽熱利用システム明細</t>
    <phoneticPr fontId="22"/>
  </si>
  <si>
    <t>２２．工程表</t>
    <rPh sb="5" eb="6">
      <t>ヒョウ</t>
    </rPh>
    <phoneticPr fontId="22"/>
  </si>
  <si>
    <t>④財務資料</t>
    <phoneticPr fontId="22"/>
  </si>
  <si>
    <t>⑤土地登記簿等</t>
    <phoneticPr fontId="22"/>
  </si>
  <si>
    <t>⑥建物図面</t>
    <phoneticPr fontId="22"/>
  </si>
  <si>
    <t>⑦設計図</t>
    <phoneticPr fontId="22"/>
  </si>
  <si>
    <t>⑧追加補助設備に係る書類</t>
    <rPh sb="1" eb="7">
      <t>ツイカホジョセツビ</t>
    </rPh>
    <rPh sb="8" eb="9">
      <t>カカワ</t>
    </rPh>
    <rPh sb="10" eb="12">
      <t>ショルイ</t>
    </rPh>
    <phoneticPr fontId="74"/>
  </si>
  <si>
    <t>⑨商業登記簿等</t>
    <rPh sb="1" eb="3">
      <t>ショウギョウ</t>
    </rPh>
    <rPh sb="3" eb="6">
      <t>トウキボ</t>
    </rPh>
    <rPh sb="6" eb="7">
      <t>トウ</t>
    </rPh>
    <phoneticPr fontId="20"/>
  </si>
  <si>
    <t>◆ＳＩＩは、審査に必要な書類の追加提出を申請者に求めることがあるので対応すること</t>
    <rPh sb="6" eb="8">
      <t>シンサ</t>
    </rPh>
    <rPh sb="9" eb="11">
      <t>ヒツヨウ</t>
    </rPh>
    <rPh sb="12" eb="14">
      <t>ショルイ</t>
    </rPh>
    <rPh sb="15" eb="17">
      <t>ツイカ</t>
    </rPh>
    <rPh sb="17" eb="19">
      <t>テイシュツ</t>
    </rPh>
    <rPh sb="20" eb="23">
      <t>シンセイシャ</t>
    </rPh>
    <rPh sb="24" eb="25">
      <t>モト</t>
    </rPh>
    <rPh sb="34" eb="36">
      <t>タイオウ</t>
    </rPh>
    <phoneticPr fontId="20"/>
  </si>
  <si>
    <t>◆複数年度事業の場合は全年度の事業実施工程がわかるように工程表を作成すること（年度の間は補助対象事業着手できない期間があるので注意すること）</t>
    <rPh sb="1" eb="3">
      <t>フクスウ</t>
    </rPh>
    <rPh sb="3" eb="5">
      <t>ネンド</t>
    </rPh>
    <rPh sb="5" eb="7">
      <t>ジギョウ</t>
    </rPh>
    <rPh sb="8" eb="10">
      <t>バアイ</t>
    </rPh>
    <rPh sb="11" eb="12">
      <t>ゼン</t>
    </rPh>
    <rPh sb="12" eb="14">
      <t>ネンド</t>
    </rPh>
    <rPh sb="15" eb="19">
      <t>ジギョウジッシ</t>
    </rPh>
    <rPh sb="19" eb="21">
      <t>コウテイ</t>
    </rPh>
    <rPh sb="28" eb="31">
      <t>コウテイヒョウ</t>
    </rPh>
    <rPh sb="32" eb="34">
      <t>サクセイ</t>
    </rPh>
    <rPh sb="39" eb="41">
      <t>ネンド</t>
    </rPh>
    <rPh sb="42" eb="43">
      <t>アイダ</t>
    </rPh>
    <rPh sb="44" eb="46">
      <t>ホジョ</t>
    </rPh>
    <rPh sb="46" eb="48">
      <t>タイショウ</t>
    </rPh>
    <rPh sb="48" eb="50">
      <t>ジギョウ</t>
    </rPh>
    <rPh sb="50" eb="52">
      <t>チャクシュ</t>
    </rPh>
    <rPh sb="56" eb="58">
      <t>キカン</t>
    </rPh>
    <rPh sb="63" eb="65">
      <t>チュウイ</t>
    </rPh>
    <phoneticPr fontId="18"/>
  </si>
  <si>
    <t>２２．工程表</t>
    <rPh sb="3" eb="6">
      <t>コウテイヒョウ</t>
    </rPh>
    <phoneticPr fontId="21"/>
  </si>
  <si>
    <t>２１．液体集熱式太陽熱利用システム明細</t>
    <rPh sb="17" eb="19">
      <t>メイサイ</t>
    </rPh>
    <phoneticPr fontId="74"/>
  </si>
  <si>
    <t>２０．ＰＶＴシステム（太陽光発電パネルと太陽熱集熱器が一体となったもの）明細</t>
    <rPh sb="36" eb="38">
      <t>メイサイ</t>
    </rPh>
    <phoneticPr fontId="74"/>
  </si>
  <si>
    <t>１９．地中熱ヒートポンプ・システム明細</t>
    <rPh sb="17" eb="19">
      <t>メイサイ</t>
    </rPh>
    <phoneticPr fontId="74"/>
  </si>
  <si>
    <t>１７．Ｖ２Ｈ充電設備（充放電設備）補助金算出シート</t>
    <phoneticPr fontId="74"/>
  </si>
  <si>
    <t>←公募要領Ｐ４２を確認すること</t>
    <phoneticPr fontId="74"/>
  </si>
  <si>
    <t>専有部に導入する場合、「４.住戸情報入力」AX列の導入する住戸に、⑦の金額×住戸毎の設置台数の合計金額を入力すること。</t>
    <rPh sb="0" eb="3">
      <t>センユウブ</t>
    </rPh>
    <rPh sb="4" eb="6">
      <t>ドウニュウ</t>
    </rPh>
    <rPh sb="8" eb="10">
      <t>バアイ</t>
    </rPh>
    <rPh sb="14" eb="16">
      <t>ジュウコ</t>
    </rPh>
    <rPh sb="16" eb="18">
      <t>ジョウホウ</t>
    </rPh>
    <rPh sb="18" eb="20">
      <t>ニュウリョク</t>
    </rPh>
    <rPh sb="23" eb="24">
      <t>レツ</t>
    </rPh>
    <rPh sb="25" eb="27">
      <t>ドウニュウ</t>
    </rPh>
    <rPh sb="29" eb="31">
      <t>ジュウコ</t>
    </rPh>
    <rPh sb="38" eb="41">
      <t>ジュウコゴト</t>
    </rPh>
    <rPh sb="42" eb="46">
      <t>セッチダイスウ</t>
    </rPh>
    <rPh sb="47" eb="51">
      <t>ゴウケイキンガク</t>
    </rPh>
    <rPh sb="52" eb="54">
      <t>ニュウリョク</t>
    </rPh>
    <phoneticPr fontId="22"/>
  </si>
  <si>
    <t>１６．ＥＶ充電設備（充放電設備）補助金算出シート</t>
    <phoneticPr fontId="74"/>
  </si>
  <si>
    <t>←公募要領Ｐ４１を確認すること</t>
    <phoneticPr fontId="74"/>
  </si>
  <si>
    <t>ＥＶ充電設備のセンター承認本体価格が公表されていない場合は、補助金交付上限額（基礎）を入力すること。</t>
    <phoneticPr fontId="22"/>
  </si>
  <si>
    <t>一般社団法人次世代自動車振興センターが執行する「令和５年度補正 クリーンエネルギー自動車の普及促進に向けた充電・充てんインフラ等導入促進補助金」又は「令和６年度 クリーンエネルギー自動車の普及促進に向けた充電・充てんインフラ等導入促進補助金」に製品登録されている設備であること。</t>
    <rPh sb="131" eb="133">
      <t>セツビ</t>
    </rPh>
    <phoneticPr fontId="22"/>
  </si>
  <si>
    <t>一般社団法人次世代自動車振興センターが執行する「令和５年度補正 クリーンエネルギー自動車の普及促進に向けた充電・充てんインフラ等導入促進補助金」又は「令和６年度 クリーンエネルギー自動車の普及促進に向けた充電・充てんインフラ等導入促進補助金」に製品登録されている機器のうち、ＥＣＨＯＮＥＴ　Ｌｉｔｅ規格の認証登録番号を取得しているもの。</t>
    <rPh sb="29" eb="31">
      <t>ホセイ</t>
    </rPh>
    <rPh sb="45" eb="47">
      <t>フキュウ</t>
    </rPh>
    <rPh sb="47" eb="49">
      <t>ソクシン</t>
    </rPh>
    <rPh sb="50" eb="51">
      <t>ム</t>
    </rPh>
    <rPh sb="53" eb="55">
      <t>ジュウデン</t>
    </rPh>
    <rPh sb="56" eb="57">
      <t>ジュウ</t>
    </rPh>
    <rPh sb="63" eb="64">
      <t>トウ</t>
    </rPh>
    <rPh sb="64" eb="66">
      <t>ドウニュウ</t>
    </rPh>
    <rPh sb="66" eb="68">
      <t>ソクシン</t>
    </rPh>
    <rPh sb="68" eb="71">
      <t>ホジョキン</t>
    </rPh>
    <rPh sb="122" eb="124">
      <t>セイヒン</t>
    </rPh>
    <phoneticPr fontId="22"/>
  </si>
  <si>
    <t>１５．水害等の災害時の電源確保に配慮した蓄電システム導入計画の詳細</t>
    <rPh sb="3" eb="5">
      <t>スイガイ</t>
    </rPh>
    <rPh sb="5" eb="6">
      <t>トウ</t>
    </rPh>
    <rPh sb="7" eb="9">
      <t>サイガイ</t>
    </rPh>
    <rPh sb="9" eb="10">
      <t>ジ</t>
    </rPh>
    <rPh sb="11" eb="13">
      <t>デンゲン</t>
    </rPh>
    <rPh sb="13" eb="15">
      <t>カクホ</t>
    </rPh>
    <rPh sb="16" eb="18">
      <t>ハイリョ</t>
    </rPh>
    <rPh sb="20" eb="22">
      <t>チクデン</t>
    </rPh>
    <rPh sb="26" eb="28">
      <t>ドウニュウ</t>
    </rPh>
    <rPh sb="28" eb="30">
      <t>ケイカク</t>
    </rPh>
    <rPh sb="31" eb="33">
      <t>ショウサイ</t>
    </rPh>
    <phoneticPr fontId="72"/>
  </si>
  <si>
    <t>⑨の金額を「４．住戸情報入力」シートの蓄電システムの補助対象経費の欄に記入すること</t>
    <phoneticPr fontId="22"/>
  </si>
  <si>
    <t>←消費税を除いた金額を入力すること</t>
    <phoneticPr fontId="22"/>
  </si>
  <si>
    <t>③の金額を「７．共用部定額単価算出シート」の導入する年度の「４）共用部定額単価算出表 合計」欄に記入すること</t>
    <rPh sb="8" eb="11">
      <t>キョウヨウブ</t>
    </rPh>
    <rPh sb="11" eb="15">
      <t>テイガクタンカ</t>
    </rPh>
    <rPh sb="15" eb="17">
      <t>サンシュツ</t>
    </rPh>
    <rPh sb="22" eb="24">
      <t>ドウニュウ</t>
    </rPh>
    <rPh sb="26" eb="28">
      <t>ネンド</t>
    </rPh>
    <phoneticPr fontId="22"/>
  </si>
  <si>
    <t>◆金額に係る項目を入力する際は「単価」、「補助事業に要する経費」の数量、「補助対象経費」の数量を入力すること　※他の欄には数式が入っているので注意すること</t>
    <rPh sb="1" eb="3">
      <t>キンガク</t>
    </rPh>
    <rPh sb="4" eb="5">
      <t>カカワ</t>
    </rPh>
    <rPh sb="6" eb="8">
      <t>コウモク</t>
    </rPh>
    <rPh sb="9" eb="11">
      <t>ニュウリョク</t>
    </rPh>
    <rPh sb="13" eb="14">
      <t>サイ</t>
    </rPh>
    <rPh sb="16" eb="18">
      <t>タンカ</t>
    </rPh>
    <rPh sb="21" eb="23">
      <t>ホジョ</t>
    </rPh>
    <rPh sb="23" eb="25">
      <t>ジギョウ</t>
    </rPh>
    <rPh sb="26" eb="27">
      <t>ヨウ</t>
    </rPh>
    <rPh sb="29" eb="31">
      <t>ケイヒ</t>
    </rPh>
    <rPh sb="33" eb="35">
      <t>スウリョウ</t>
    </rPh>
    <rPh sb="37" eb="39">
      <t>ホジョ</t>
    </rPh>
    <rPh sb="39" eb="41">
      <t>タイショウ</t>
    </rPh>
    <rPh sb="41" eb="43">
      <t>ケイヒ</t>
    </rPh>
    <rPh sb="45" eb="47">
      <t>スウリョウ</t>
    </rPh>
    <rPh sb="48" eb="50">
      <t>ニュウリョク</t>
    </rPh>
    <rPh sb="56" eb="57">
      <t>ホカ</t>
    </rPh>
    <rPh sb="58" eb="59">
      <t>ラン</t>
    </rPh>
    <rPh sb="61" eb="63">
      <t>スウシキ</t>
    </rPh>
    <rPh sb="64" eb="65">
      <t>ハイ</t>
    </rPh>
    <rPh sb="71" eb="73">
      <t>チュウイ</t>
    </rPh>
    <phoneticPr fontId="72"/>
  </si>
  <si>
    <t>◆金額はすべて税抜・小数点以下切り捨てとすること</t>
    <rPh sb="1" eb="3">
      <t>キンガク</t>
    </rPh>
    <rPh sb="7" eb="8">
      <t>ゼイ</t>
    </rPh>
    <rPh sb="8" eb="9">
      <t>ヌ</t>
    </rPh>
    <rPh sb="10" eb="12">
      <t>ショウスウ</t>
    </rPh>
    <rPh sb="12" eb="13">
      <t>テン</t>
    </rPh>
    <rPh sb="13" eb="15">
      <t>イカ</t>
    </rPh>
    <rPh sb="15" eb="16">
      <t>キ</t>
    </rPh>
    <rPh sb="17" eb="18">
      <t>ス</t>
    </rPh>
    <phoneticPr fontId="72"/>
  </si>
  <si>
    <t>１２．MEMS　補助対象経費算出シート</t>
    <rPh sb="10" eb="12">
      <t>タイショウ</t>
    </rPh>
    <rPh sb="12" eb="14">
      <t>ケイヒ</t>
    </rPh>
    <phoneticPr fontId="74"/>
  </si>
  <si>
    <t>１１．蓄電システム　補助対象経費算出シート（共用部）</t>
    <rPh sb="22" eb="25">
      <t>キョウヨウブ</t>
    </rPh>
    <phoneticPr fontId="74"/>
  </si>
  <si>
    <t>⑤の金額を「７．共用部定額単価算出シート」の導入する年度の「４）共用部定額単価算出表 合計」欄に記入すること</t>
    <rPh sb="8" eb="11">
      <t>キョウヨウブ</t>
    </rPh>
    <rPh sb="11" eb="15">
      <t>テイガクタンカ</t>
    </rPh>
    <rPh sb="15" eb="17">
      <t>サンシュツ</t>
    </rPh>
    <rPh sb="22" eb="24">
      <t>ドウニュウ</t>
    </rPh>
    <rPh sb="26" eb="28">
      <t>ネンド</t>
    </rPh>
    <phoneticPr fontId="22"/>
  </si>
  <si>
    <t>◆小計・合計・集計欄の数式に影響が出るため行を追加する場合には、項目の先頭や最後ではなく、中程で行の追加をすること</t>
    <phoneticPr fontId="22"/>
  </si>
  <si>
    <t>１４．蓄電システム明細（専有部）</t>
    <rPh sb="9" eb="11">
      <t>メイサイ</t>
    </rPh>
    <rPh sb="12" eb="15">
      <t>センユウブ</t>
    </rPh>
    <phoneticPr fontId="74"/>
  </si>
  <si>
    <t>◆【Ａ４カラー】で片面印刷すること（導入する場合）</t>
    <rPh sb="18" eb="20">
      <t>ドウニュウ</t>
    </rPh>
    <rPh sb="22" eb="24">
      <t>バアイ</t>
    </rPh>
    <phoneticPr fontId="22"/>
  </si>
  <si>
    <t>１０.パネルラジエーター設備費用算出シート</t>
    <rPh sb="12" eb="14">
      <t>セツビ</t>
    </rPh>
    <rPh sb="14" eb="16">
      <t>ヒヨウ</t>
    </rPh>
    <rPh sb="16" eb="18">
      <t>サンシュツ</t>
    </rPh>
    <phoneticPr fontId="74"/>
  </si>
  <si>
    <t>９-１．費用明細書　（共用部）</t>
    <rPh sb="4" eb="6">
      <t>ヒヨウ</t>
    </rPh>
    <rPh sb="6" eb="9">
      <t>メイサイショ</t>
    </rPh>
    <rPh sb="11" eb="13">
      <t>キョウヨウ</t>
    </rPh>
    <rPh sb="13" eb="14">
      <t>ブ</t>
    </rPh>
    <phoneticPr fontId="74"/>
  </si>
  <si>
    <t>９-２．費用明細書　（共用部）</t>
    <rPh sb="4" eb="6">
      <t>ヒヨウ</t>
    </rPh>
    <rPh sb="6" eb="9">
      <t>メイサイショ</t>
    </rPh>
    <rPh sb="11" eb="13">
      <t>キョウヨウ</t>
    </rPh>
    <rPh sb="13" eb="14">
      <t>ブ</t>
    </rPh>
    <phoneticPr fontId="74"/>
  </si>
  <si>
    <t>９-３．費用明細書　（共用部）</t>
    <rPh sb="4" eb="6">
      <t>ヒヨウ</t>
    </rPh>
    <rPh sb="6" eb="9">
      <t>メイサイショ</t>
    </rPh>
    <rPh sb="11" eb="13">
      <t>キョウヨウ</t>
    </rPh>
    <rPh sb="13" eb="14">
      <t>ブ</t>
    </rPh>
    <phoneticPr fontId="74"/>
  </si>
  <si>
    <t>９-４．費用明細書　（共用部）</t>
    <rPh sb="4" eb="6">
      <t>ヒヨウ</t>
    </rPh>
    <rPh sb="6" eb="9">
      <t>メイサイショ</t>
    </rPh>
    <rPh sb="11" eb="13">
      <t>キョウヨウ</t>
    </rPh>
    <rPh sb="13" eb="14">
      <t>ブ</t>
    </rPh>
    <phoneticPr fontId="74"/>
  </si>
  <si>
    <t>◆【Ａ４カラー】で片面印刷すること</t>
    <rPh sb="9" eb="13">
      <t>カタメンインサツ</t>
    </rPh>
    <phoneticPr fontId="72"/>
  </si>
  <si>
    <t>◆定額単価表にない補助対象設備については、このシートを用いて明細書を作成すること</t>
    <rPh sb="1" eb="3">
      <t>テイガク</t>
    </rPh>
    <rPh sb="3" eb="5">
      <t>タンカ</t>
    </rPh>
    <rPh sb="5" eb="6">
      <t>ヒョウ</t>
    </rPh>
    <rPh sb="9" eb="11">
      <t>ホジョ</t>
    </rPh>
    <rPh sb="11" eb="13">
      <t>タイショウ</t>
    </rPh>
    <rPh sb="13" eb="15">
      <t>セツビ</t>
    </rPh>
    <rPh sb="27" eb="28">
      <t>モチ</t>
    </rPh>
    <rPh sb="30" eb="33">
      <t>メイサイショ</t>
    </rPh>
    <rPh sb="34" eb="36">
      <t>サクセイ</t>
    </rPh>
    <phoneticPr fontId="72"/>
  </si>
  <si>
    <t>８．共用部空調設備費用算出シート（マルチエアコン・パッケージエアコン用）</t>
    <rPh sb="2" eb="5">
      <t>キョウヨウブ</t>
    </rPh>
    <rPh sb="5" eb="7">
      <t>クウチョウ</t>
    </rPh>
    <rPh sb="7" eb="9">
      <t>セツビ</t>
    </rPh>
    <rPh sb="9" eb="11">
      <t>ヒヨウ</t>
    </rPh>
    <rPh sb="11" eb="13">
      <t>サンシュツ</t>
    </rPh>
    <rPh sb="34" eb="35">
      <t>ヨウ</t>
    </rPh>
    <phoneticPr fontId="74"/>
  </si>
  <si>
    <t>◆室外機１台に紐づく室内機の台数・能力の組み合わせを導入タイプとして設定すること</t>
    <rPh sb="20" eb="21">
      <t>ク</t>
    </rPh>
    <rPh sb="22" eb="23">
      <t>ア</t>
    </rPh>
    <rPh sb="26" eb="28">
      <t>ドウニュウ</t>
    </rPh>
    <rPh sb="34" eb="36">
      <t>セッテイ</t>
    </rPh>
    <phoneticPr fontId="22"/>
  </si>
  <si>
    <t>蓄電システム</t>
    <rPh sb="0" eb="2">
      <t>チクデン</t>
    </rPh>
    <phoneticPr fontId="22"/>
  </si>
  <si>
    <t>「２０．ＰＶＴシステム明細」から自動転記（検算すること）</t>
    <phoneticPr fontId="22"/>
  </si>
  <si>
    <t>「４．住戸情報入力」から自動転記（検算すること）</t>
    <rPh sb="3" eb="9">
      <t>ジュウコジョウホウニュウリョク</t>
    </rPh>
    <rPh sb="14" eb="16">
      <t>テンキ</t>
    </rPh>
    <phoneticPr fontId="22"/>
  </si>
  <si>
    <t>「２１．液体集熱式太陽熱利用システム明細」から
自動転記（検算すること）</t>
    <phoneticPr fontId="22"/>
  </si>
  <si>
    <t>「４．住戸情報入力」から自動転記（検算すること）</t>
    <rPh sb="3" eb="9">
      <t>ジュウコジョウホウニュウリョク</t>
    </rPh>
    <phoneticPr fontId="22"/>
  </si>
  <si>
    <t>「２１．液体集熱式太陽熱利用システム明細」
から自動転記（検算すること）</t>
    <phoneticPr fontId="22"/>
  </si>
  <si>
    <t>【Ａ３カラー】で印刷すること　※作成時には記入例を削除すること</t>
    <rPh sb="8" eb="10">
      <t>インサツ</t>
    </rPh>
    <rPh sb="16" eb="18">
      <t>サクセイ</t>
    </rPh>
    <rPh sb="18" eb="19">
      <t>ジ</t>
    </rPh>
    <rPh sb="21" eb="23">
      <t>キニュウ</t>
    </rPh>
    <rPh sb="23" eb="24">
      <t>レイ</t>
    </rPh>
    <rPh sb="25" eb="27">
      <t>サクジョ</t>
    </rPh>
    <phoneticPr fontId="20"/>
  </si>
  <si>
    <t>共用部に導入する場合は見積明細書も提出すること</t>
    <rPh sb="0" eb="3">
      <t>キョウヨウブ</t>
    </rPh>
    <rPh sb="11" eb="13">
      <t>ミツ</t>
    </rPh>
    <rPh sb="13" eb="16">
      <t>メイサイショ</t>
    </rPh>
    <phoneticPr fontId="22"/>
  </si>
  <si>
    <t>土地賃貸借契約書</t>
    <rPh sb="0" eb="2">
      <t>トチ</t>
    </rPh>
    <rPh sb="2" eb="5">
      <t>チンタイシャク</t>
    </rPh>
    <rPh sb="5" eb="8">
      <t>ケイヤクショ</t>
    </rPh>
    <phoneticPr fontId="20"/>
  </si>
  <si>
    <t>該当設備を導入する場合は提出すること</t>
    <rPh sb="0" eb="2">
      <t>ガイトウ</t>
    </rPh>
    <rPh sb="2" eb="4">
      <t>セツビ</t>
    </rPh>
    <rPh sb="5" eb="7">
      <t>ドウニュウ</t>
    </rPh>
    <rPh sb="9" eb="11">
      <t>バアイ</t>
    </rPh>
    <rPh sb="12" eb="14">
      <t>テイシュツ</t>
    </rPh>
    <phoneticPr fontId="22"/>
  </si>
  <si>
    <t>該当設備を導入する場合は提出すること</t>
    <phoneticPr fontId="22"/>
  </si>
  <si>
    <t>導入する場合は見積明細書と併せて提出すること</t>
    <rPh sb="0" eb="2">
      <t>ドウニュウ</t>
    </rPh>
    <rPh sb="4" eb="6">
      <t>バアイ</t>
    </rPh>
    <rPh sb="7" eb="9">
      <t>ミツモリ</t>
    </rPh>
    <rPh sb="9" eb="11">
      <t>メイサイ</t>
    </rPh>
    <rPh sb="11" eb="12">
      <t>ショ</t>
    </rPh>
    <rPh sb="13" eb="14">
      <t>アワ</t>
    </rPh>
    <rPh sb="16" eb="18">
      <t>テイシュツ</t>
    </rPh>
    <phoneticPr fontId="22"/>
  </si>
  <si>
    <t>導入計画を行う場合は提出すること</t>
    <rPh sb="0" eb="2">
      <t>ドウニュウ</t>
    </rPh>
    <rPh sb="2" eb="4">
      <t>ケイカク</t>
    </rPh>
    <rPh sb="5" eb="6">
      <t>オコナ</t>
    </rPh>
    <rPh sb="7" eb="9">
      <t>バアイ</t>
    </rPh>
    <rPh sb="10" eb="12">
      <t>テイシュツ</t>
    </rPh>
    <phoneticPr fontId="22"/>
  </si>
  <si>
    <t>該当設備を導入する場合は提出すること</t>
    <rPh sb="0" eb="2">
      <t>ガイトウ</t>
    </rPh>
    <rPh sb="2" eb="4">
      <t>セツビ</t>
    </rPh>
    <rPh sb="5" eb="7">
      <t>ドウニュウ</t>
    </rPh>
    <rPh sb="9" eb="11">
      <t>バアイ</t>
    </rPh>
    <rPh sb="12" eb="14">
      <t>テイシュツ</t>
    </rPh>
    <phoneticPr fontId="22"/>
  </si>
  <si>
    <t>・法人申請のみ提出すること
・共同申請の場合は、全申請者分を提出すること</t>
    <rPh sb="1" eb="3">
      <t>ホウジン</t>
    </rPh>
    <rPh sb="3" eb="5">
      <t>シンセイ</t>
    </rPh>
    <rPh sb="7" eb="9">
      <t>テイシュツ</t>
    </rPh>
    <rPh sb="15" eb="17">
      <t>キョウドウ</t>
    </rPh>
    <rPh sb="17" eb="19">
      <t>シンセイ</t>
    </rPh>
    <rPh sb="20" eb="22">
      <t>バアイ</t>
    </rPh>
    <rPh sb="24" eb="25">
      <t>ゼン</t>
    </rPh>
    <rPh sb="25" eb="28">
      <t>シンセイシャ</t>
    </rPh>
    <rPh sb="28" eb="29">
      <t>ブン</t>
    </rPh>
    <rPh sb="30" eb="32">
      <t>テイシュツ</t>
    </rPh>
    <phoneticPr fontId="20"/>
  </si>
  <si>
    <t>・押印不要
・共同申請の場合は、全申請者分を記載すること</t>
    <rPh sb="1" eb="3">
      <t>オウイン</t>
    </rPh>
    <rPh sb="3" eb="5">
      <t>フヨウ</t>
    </rPh>
    <rPh sb="7" eb="9">
      <t>キョウドウ</t>
    </rPh>
    <rPh sb="9" eb="11">
      <t>シンセイ</t>
    </rPh>
    <rPh sb="12" eb="14">
      <t>バアイ</t>
    </rPh>
    <rPh sb="16" eb="17">
      <t>ゼン</t>
    </rPh>
    <rPh sb="17" eb="20">
      <t>シンセイシャ</t>
    </rPh>
    <rPh sb="20" eb="21">
      <t>ブン</t>
    </rPh>
    <rPh sb="22" eb="24">
      <t>キサイ</t>
    </rPh>
    <phoneticPr fontId="20"/>
  </si>
  <si>
    <t>９-１～４．費用明細書（共用部）
（１年目）（２年目）（３年目）（４年目）</t>
    <rPh sb="6" eb="8">
      <t>ヒヨウ</t>
    </rPh>
    <rPh sb="8" eb="10">
      <t>メイサイ</t>
    </rPh>
    <rPh sb="10" eb="11">
      <t>ショ</t>
    </rPh>
    <rPh sb="19" eb="21">
      <t>ネンメ</t>
    </rPh>
    <rPh sb="24" eb="26">
      <t>ネンメ</t>
    </rPh>
    <rPh sb="29" eb="31">
      <t>ネンメ</t>
    </rPh>
    <rPh sb="34" eb="36">
      <t>ネンメ</t>
    </rPh>
    <phoneticPr fontId="22"/>
  </si>
  <si>
    <t>７-１～４．共用部定額単価算出シート
（１年目）（２年目）（３年目）（４年目）</t>
    <rPh sb="21" eb="23">
      <t>ネンメ</t>
    </rPh>
    <rPh sb="26" eb="28">
      <t>ネンメ</t>
    </rPh>
    <rPh sb="31" eb="33">
      <t>ネンメ</t>
    </rPh>
    <rPh sb="36" eb="38">
      <t>ネンメ</t>
    </rPh>
    <phoneticPr fontId="22"/>
  </si>
  <si>
    <t>定額単価積み上げ方式を用いない設備を導入する場合は
該当設備費及び工事費の見積明細書も提出すること</t>
    <rPh sb="0" eb="2">
      <t>テイガク</t>
    </rPh>
    <rPh sb="2" eb="4">
      <t>タンカ</t>
    </rPh>
    <rPh sb="4" eb="5">
      <t>ツ</t>
    </rPh>
    <rPh sb="6" eb="7">
      <t>ア</t>
    </rPh>
    <rPh sb="8" eb="10">
      <t>ホウシキ</t>
    </rPh>
    <rPh sb="11" eb="12">
      <t>モチ</t>
    </rPh>
    <rPh sb="15" eb="17">
      <t>セツビ</t>
    </rPh>
    <rPh sb="18" eb="20">
      <t>ドウニュウ</t>
    </rPh>
    <rPh sb="22" eb="24">
      <t>バアイ</t>
    </rPh>
    <rPh sb="26" eb="28">
      <t>ガイトウ</t>
    </rPh>
    <rPh sb="28" eb="31">
      <t>セツビヒ</t>
    </rPh>
    <rPh sb="31" eb="32">
      <t>オヨ</t>
    </rPh>
    <rPh sb="33" eb="36">
      <t>コウジヒ</t>
    </rPh>
    <rPh sb="37" eb="39">
      <t>ミツ</t>
    </rPh>
    <rPh sb="39" eb="42">
      <t>メイサイショ</t>
    </rPh>
    <rPh sb="43" eb="45">
      <t>テイシュツ</t>
    </rPh>
    <phoneticPr fontId="22"/>
  </si>
  <si>
    <t>直近１期分の財務諸表</t>
    <rPh sb="0" eb="2">
      <t>チョッキン</t>
    </rPh>
    <rPh sb="3" eb="4">
      <t>キ</t>
    </rPh>
    <rPh sb="4" eb="5">
      <t>ブン</t>
    </rPh>
    <phoneticPr fontId="20"/>
  </si>
  <si>
    <t>全申請者分（個人事業主の場合は確定申告書類の写し）</t>
    <rPh sb="0" eb="1">
      <t>ゼン</t>
    </rPh>
    <rPh sb="1" eb="4">
      <t>シンセイシャ</t>
    </rPh>
    <rPh sb="4" eb="5">
      <t>ブン</t>
    </rPh>
    <rPh sb="6" eb="8">
      <t>コジン</t>
    </rPh>
    <rPh sb="8" eb="10">
      <t>ジギョウ</t>
    </rPh>
    <rPh sb="10" eb="11">
      <t>ヌシ</t>
    </rPh>
    <rPh sb="12" eb="14">
      <t>バアイ</t>
    </rPh>
    <rPh sb="15" eb="17">
      <t>カクテイ</t>
    </rPh>
    <rPh sb="17" eb="19">
      <t>シンコク</t>
    </rPh>
    <rPh sb="19" eb="21">
      <t>ショルイ</t>
    </rPh>
    <rPh sb="22" eb="23">
      <t>ウツ</t>
    </rPh>
    <phoneticPr fontId="74"/>
  </si>
  <si>
    <t>土地が賃貸の場合は提出必須</t>
    <rPh sb="0" eb="2">
      <t>トチ</t>
    </rPh>
    <rPh sb="3" eb="5">
      <t>チンタイ</t>
    </rPh>
    <rPh sb="6" eb="8">
      <t>バアイ</t>
    </rPh>
    <rPh sb="9" eb="11">
      <t>テイシュツ</t>
    </rPh>
    <rPh sb="11" eb="13">
      <t>ヒッス</t>
    </rPh>
    <phoneticPr fontId="20"/>
  </si>
  <si>
    <t>複数年度事業は、各階平面図および断面図または矩計図に住戸ごとで補助対象設備等の導入年別（１年目は赤、２年目は青、３年目は緑、４年目はオレンジ）に色分けしてマーキングすること</t>
    <rPh sb="0" eb="2">
      <t>フクスウ</t>
    </rPh>
    <rPh sb="2" eb="4">
      <t>ネンド</t>
    </rPh>
    <rPh sb="4" eb="6">
      <t>ジギョウ</t>
    </rPh>
    <rPh sb="8" eb="10">
      <t>カクカイ</t>
    </rPh>
    <rPh sb="10" eb="13">
      <t>ヘイメンズ</t>
    </rPh>
    <rPh sb="26" eb="28">
      <t>ジュウコ</t>
    </rPh>
    <rPh sb="31" eb="33">
      <t>ホジョ</t>
    </rPh>
    <rPh sb="33" eb="35">
      <t>タイショウ</t>
    </rPh>
    <rPh sb="35" eb="37">
      <t>セツビ</t>
    </rPh>
    <rPh sb="37" eb="38">
      <t>ナド</t>
    </rPh>
    <rPh sb="39" eb="41">
      <t>ドウニュウ</t>
    </rPh>
    <rPh sb="41" eb="43">
      <t>ネンベツ</t>
    </rPh>
    <rPh sb="45" eb="47">
      <t>ネンメ</t>
    </rPh>
    <rPh sb="48" eb="49">
      <t>アカ</t>
    </rPh>
    <rPh sb="51" eb="53">
      <t>ネンメ</t>
    </rPh>
    <rPh sb="54" eb="55">
      <t>アオ</t>
    </rPh>
    <rPh sb="57" eb="59">
      <t>ネンメ</t>
    </rPh>
    <rPh sb="60" eb="61">
      <t>ミドリ</t>
    </rPh>
    <rPh sb="63" eb="64">
      <t>ネン</t>
    </rPh>
    <rPh sb="64" eb="65">
      <t>メ</t>
    </rPh>
    <rPh sb="72" eb="74">
      <t>イロワ</t>
    </rPh>
    <phoneticPr fontId="20"/>
  </si>
  <si>
    <t>断面図又は矩計図</t>
    <rPh sb="3" eb="4">
      <t>マタ</t>
    </rPh>
    <phoneticPr fontId="22"/>
  </si>
  <si>
    <t>提出
データ
種別</t>
    <rPh sb="0" eb="2">
      <t>テイシュツ</t>
    </rPh>
    <rPh sb="7" eb="9">
      <t>シュベツ</t>
    </rPh>
    <phoneticPr fontId="22"/>
  </si>
  <si>
    <t>Ｅｘｃｅｌ</t>
    <phoneticPr fontId="22"/>
  </si>
  <si>
    <t>ＳＩＩ
指定</t>
    <rPh sb="4" eb="6">
      <t>シテイ</t>
    </rPh>
    <phoneticPr fontId="20"/>
  </si>
  <si>
    <t>ＥＶ充電設備又はＶ２Ｈ充電設備（充放電設備）カタログ</t>
    <rPh sb="6" eb="7">
      <t>マタ</t>
    </rPh>
    <phoneticPr fontId="22"/>
  </si>
  <si>
    <t>システム構成部材一覧</t>
    <phoneticPr fontId="22"/>
  </si>
  <si>
    <t>・ＥＶ充電設備又はＶ２Ｈ充電設備（充放電設備）を
  導入する場合は提出すること
・充電設備本体の価格が確認できること
・本体及び据付け工事が確認できること
・見積書は宛先、発行元、発行日が確認できること</t>
    <rPh sb="5" eb="7">
      <t>セツビ</t>
    </rPh>
    <rPh sb="7" eb="8">
      <t>マタ</t>
    </rPh>
    <rPh sb="61" eb="63">
      <t>ホンタイ</t>
    </rPh>
    <rPh sb="63" eb="64">
      <t>オヨ</t>
    </rPh>
    <rPh sb="65" eb="67">
      <t>スエツケ</t>
    </rPh>
    <rPh sb="68" eb="70">
      <t>コウジ</t>
    </rPh>
    <rPh sb="71" eb="73">
      <t>カクニン</t>
    </rPh>
    <phoneticPr fontId="74"/>
  </si>
  <si>
    <t>システム構成図</t>
    <phoneticPr fontId="22"/>
  </si>
  <si>
    <t>平面図（兼設備設置図）</t>
    <phoneticPr fontId="74"/>
  </si>
  <si>
    <t>・蓄電システム、ＥＶ充電設備、Ｖ２Ｈ充電設備（充放電
  設備）、ＰＶＴシステム、又は液体集熱式太陽熱利用
  システムをリース契約する場合は提出すること
・リースの期間は原則法定耐用年数以上とすること</t>
    <rPh sb="10" eb="12">
      <t>ジュウデン</t>
    </rPh>
    <rPh sb="12" eb="14">
      <t>セツビ</t>
    </rPh>
    <rPh sb="18" eb="22">
      <t>ジュウデンセツビ</t>
    </rPh>
    <rPh sb="41" eb="42">
      <t>マタ</t>
    </rPh>
    <rPh sb="43" eb="45">
      <t>エキタイ</t>
    </rPh>
    <rPh sb="45" eb="48">
      <t>シュウネツシキ</t>
    </rPh>
    <rPh sb="48" eb="51">
      <t>タイヨウネツ</t>
    </rPh>
    <rPh sb="51" eb="53">
      <t>リヨウ</t>
    </rPh>
    <rPh sb="64" eb="66">
      <t>ケイヤク</t>
    </rPh>
    <rPh sb="68" eb="70">
      <t>バアイ</t>
    </rPh>
    <rPh sb="71" eb="73">
      <t>テイシュツ</t>
    </rPh>
    <phoneticPr fontId="74"/>
  </si>
  <si>
    <t>・全申請者分提出
・個人等の場合は公的機関発行の本人確認ができる書類
 （運転免許証の写し等）を提出すること
・発行から３ヶ月以内のもの</t>
    <rPh sb="12" eb="13">
      <t>トウ</t>
    </rPh>
    <rPh sb="14" eb="16">
      <t>バアイ</t>
    </rPh>
    <rPh sb="17" eb="21">
      <t>コウテキキカン</t>
    </rPh>
    <rPh sb="21" eb="23">
      <t>ハッコウ</t>
    </rPh>
    <rPh sb="24" eb="26">
      <t>ホンニン</t>
    </rPh>
    <rPh sb="26" eb="28">
      <t>カクニン</t>
    </rPh>
    <rPh sb="32" eb="34">
      <t>ショルイ</t>
    </rPh>
    <rPh sb="37" eb="39">
      <t>ウンテン</t>
    </rPh>
    <rPh sb="39" eb="42">
      <t>メンキョショウ</t>
    </rPh>
    <rPh sb="43" eb="44">
      <t>ウツ</t>
    </rPh>
    <rPh sb="45" eb="46">
      <t>ナド</t>
    </rPh>
    <rPh sb="48" eb="50">
      <t>テイシュツ</t>
    </rPh>
    <phoneticPr fontId="20"/>
  </si>
  <si>
    <t>⑩委任状</t>
    <rPh sb="1" eb="4">
      <t>イニンジョウ</t>
    </rPh>
    <phoneticPr fontId="22"/>
  </si>
  <si>
    <t>⑪その他</t>
    <phoneticPr fontId="22"/>
  </si>
  <si>
    <t>必須</t>
    <rPh sb="0" eb="2">
      <t>ヒッス</t>
    </rPh>
    <phoneticPr fontId="22"/>
  </si>
  <si>
    <t>指定された書式に記名・押印の上、ＰＤＦファイルで提出すること</t>
    <rPh sb="0" eb="2">
      <t>シテイ</t>
    </rPh>
    <rPh sb="5" eb="7">
      <t>ショシキ</t>
    </rPh>
    <rPh sb="8" eb="10">
      <t>キメイ</t>
    </rPh>
    <rPh sb="11" eb="13">
      <t>オウイン</t>
    </rPh>
    <rPh sb="14" eb="15">
      <t>ウエ</t>
    </rPh>
    <rPh sb="24" eb="26">
      <t>テイシュツ</t>
    </rPh>
    <phoneticPr fontId="22"/>
  </si>
  <si>
    <t>―</t>
    <phoneticPr fontId="22"/>
  </si>
  <si>
    <t>A３サイズでカラー印刷</t>
    <phoneticPr fontId="22"/>
  </si>
  <si>
    <t>◆インデックス名に沿ってインデックスを作成し、作成した申請書類を下記に示した順番でファイリングして公募期間内にＳＩＩへ送付すること</t>
    <rPh sb="7" eb="8">
      <t>メイ</t>
    </rPh>
    <rPh sb="9" eb="10">
      <t>ソ</t>
    </rPh>
    <rPh sb="19" eb="21">
      <t>サクセイ</t>
    </rPh>
    <rPh sb="23" eb="25">
      <t>サクセイ</t>
    </rPh>
    <rPh sb="27" eb="29">
      <t>シンセイ</t>
    </rPh>
    <rPh sb="29" eb="31">
      <t>ショルイ</t>
    </rPh>
    <rPh sb="49" eb="51">
      <t>コウボ</t>
    </rPh>
    <rPh sb="51" eb="53">
      <t>キカン</t>
    </rPh>
    <rPh sb="53" eb="54">
      <t>ウチ</t>
    </rPh>
    <rPh sb="59" eb="61">
      <t>ソウフ</t>
    </rPh>
    <phoneticPr fontId="21"/>
  </si>
  <si>
    <t>　　　その他一般社団法人環境共創イニシアチブが指示する書面</t>
    <rPh sb="5" eb="6">
      <t>タ</t>
    </rPh>
    <rPh sb="6" eb="12">
      <t>イッパンシャダンホウジン</t>
    </rPh>
    <rPh sb="12" eb="16">
      <t>カンキョウキョウソウ</t>
    </rPh>
    <rPh sb="23" eb="25">
      <t>シジ</t>
    </rPh>
    <rPh sb="27" eb="29">
      <t>ショメン</t>
    </rPh>
    <phoneticPr fontId="21"/>
  </si>
  <si>
    <t>令和６年度　二酸化炭素排出抑制対策事業費等補助金（戸建住宅ネット・ゼロ・エネルギー・ハウス（ＺＥＨ）化等支援事業</t>
    <phoneticPr fontId="72"/>
  </si>
  <si>
    <t>Ｖ２Ｈ充電設備（充放電設備）</t>
    <phoneticPr fontId="20"/>
  </si>
  <si>
    <t>ＥＶ充電設備</t>
    <phoneticPr fontId="20"/>
  </si>
  <si>
    <t>ＰＶＴシステム導入の有無</t>
    <phoneticPr fontId="20"/>
  </si>
  <si>
    <t>４．住戸情報入力</t>
    <rPh sb="2" eb="4">
      <t>ジュウコ</t>
    </rPh>
    <rPh sb="4" eb="6">
      <t>ジョウホウ</t>
    </rPh>
    <rPh sb="6" eb="8">
      <t>ニュウリョク</t>
    </rPh>
    <phoneticPr fontId="72"/>
  </si>
  <si>
    <t>５．補助対象経費総括表（まとめ）</t>
    <rPh sb="2" eb="4">
      <t>ホジョ</t>
    </rPh>
    <rPh sb="4" eb="6">
      <t>タイショウ</t>
    </rPh>
    <rPh sb="6" eb="8">
      <t>ケイヒ</t>
    </rPh>
    <rPh sb="8" eb="11">
      <t>ソウカツヒョウ</t>
    </rPh>
    <phoneticPr fontId="21"/>
  </si>
  <si>
    <t>←「戸あたり５０万円の補助額の上限」を超えた場合に調整額を入力すること</t>
    <rPh sb="2" eb="3">
      <t>コ</t>
    </rPh>
    <rPh sb="8" eb="10">
      <t>マンエン</t>
    </rPh>
    <rPh sb="11" eb="13">
      <t>ホジョ</t>
    </rPh>
    <rPh sb="13" eb="14">
      <t>ガク</t>
    </rPh>
    <rPh sb="15" eb="17">
      <t>ジョウゲン</t>
    </rPh>
    <rPh sb="19" eb="20">
      <t>コ</t>
    </rPh>
    <rPh sb="22" eb="24">
      <t>バアイ</t>
    </rPh>
    <rPh sb="25" eb="27">
      <t>チョウセイ</t>
    </rPh>
    <rPh sb="27" eb="28">
      <t>ガク</t>
    </rPh>
    <rPh sb="29" eb="31">
      <t>ニュウリョク</t>
    </rPh>
    <phoneticPr fontId="21"/>
  </si>
  <si>
    <t xml:space="preserve">   但し、補助金額が０円より大きくなるようにすること</t>
    <rPh sb="15" eb="16">
      <t>オオ</t>
    </rPh>
    <phoneticPr fontId="22"/>
  </si>
  <si>
    <t>←公募要領Ｐ１４「補助金額の上限」②のとおり、</t>
    <phoneticPr fontId="21"/>
  </si>
  <si>
    <t>←公募要領Ｐ１４「補助金額の上限」①のとおり、３億円／年とする</t>
    <phoneticPr fontId="21"/>
  </si>
  <si>
    <t>【Ａ４カラー】【片面印刷】で印刷すること</t>
    <rPh sb="8" eb="10">
      <t>カタメン</t>
    </rPh>
    <rPh sb="10" eb="12">
      <t>インサツ</t>
    </rPh>
    <rPh sb="14" eb="16">
      <t>インサツ</t>
    </rPh>
    <phoneticPr fontId="21"/>
  </si>
  <si>
    <t>６-１．補助対象経費総括表</t>
    <rPh sb="4" eb="6">
      <t>ホジョ</t>
    </rPh>
    <rPh sb="6" eb="8">
      <t>タイショウ</t>
    </rPh>
    <rPh sb="8" eb="10">
      <t>ケイヒ</t>
    </rPh>
    <rPh sb="10" eb="13">
      <t>ソウカツヒョウ</t>
    </rPh>
    <phoneticPr fontId="21"/>
  </si>
  <si>
    <t>ＢＥＬＳ取得に係る費用（住戸ＢＥＬＳ取得費用を含む）</t>
    <rPh sb="12" eb="14">
      <t>ジュウコ</t>
    </rPh>
    <rPh sb="18" eb="20">
      <t>シュトク</t>
    </rPh>
    <rPh sb="20" eb="22">
      <t>ヒヨウ</t>
    </rPh>
    <rPh sb="23" eb="24">
      <t>フク</t>
    </rPh>
    <phoneticPr fontId="20"/>
  </si>
  <si>
    <t>「４.住戸情報入力」から自動転記（検算すること）</t>
    <rPh sb="5" eb="7">
      <t>ジョウホウ</t>
    </rPh>
    <rPh sb="7" eb="9">
      <t>ニュウリョク</t>
    </rPh>
    <rPh sb="12" eb="14">
      <t>ジドウ</t>
    </rPh>
    <rPh sb="14" eb="16">
      <t>テンキ</t>
    </rPh>
    <rPh sb="17" eb="19">
      <t>ケンザン</t>
    </rPh>
    <phoneticPr fontId="20"/>
  </si>
  <si>
    <t>６-２．補助対象経費総括表</t>
    <rPh sb="4" eb="6">
      <t>ホジョ</t>
    </rPh>
    <rPh sb="6" eb="8">
      <t>タイショウ</t>
    </rPh>
    <rPh sb="8" eb="10">
      <t>ケイヒ</t>
    </rPh>
    <rPh sb="10" eb="13">
      <t>ソウカツヒョウ</t>
    </rPh>
    <phoneticPr fontId="21"/>
  </si>
  <si>
    <t>６-３．補助対象経費総括表</t>
    <rPh sb="4" eb="6">
      <t>ホジョ</t>
    </rPh>
    <rPh sb="6" eb="8">
      <t>タイショウ</t>
    </rPh>
    <rPh sb="8" eb="10">
      <t>ケイヒ</t>
    </rPh>
    <rPh sb="10" eb="13">
      <t>ソウカツヒョウ</t>
    </rPh>
    <phoneticPr fontId="21"/>
  </si>
  <si>
    <t>６-４．補助対象経費総括表</t>
    <rPh sb="4" eb="6">
      <t>ホジョ</t>
    </rPh>
    <rPh sb="6" eb="8">
      <t>タイショウ</t>
    </rPh>
    <rPh sb="8" eb="10">
      <t>ケイヒ</t>
    </rPh>
    <rPh sb="10" eb="13">
      <t>ソウカツヒョウ</t>
    </rPh>
    <phoneticPr fontId="21"/>
  </si>
  <si>
    <t>◆【Ａ４カラー】で片面印刷すること</t>
    <phoneticPr fontId="22"/>
  </si>
  <si>
    <t>◆公募要領Ｐ１９～２４共用部の定額単価表を基に入力すること</t>
    <rPh sb="1" eb="5">
      <t>コウボヨウリョウ</t>
    </rPh>
    <rPh sb="11" eb="14">
      <t>キョウヨウブ</t>
    </rPh>
    <rPh sb="15" eb="20">
      <t>テイガクタンカヒョウ</t>
    </rPh>
    <rPh sb="21" eb="22">
      <t>モト</t>
    </rPh>
    <rPh sb="23" eb="25">
      <t>ニュウリョク</t>
    </rPh>
    <phoneticPr fontId="22"/>
  </si>
  <si>
    <t>７-１.共用部定額単価算出シート</t>
    <rPh sb="4" eb="7">
      <t>キョウヨウブ</t>
    </rPh>
    <rPh sb="7" eb="9">
      <t>テイガク</t>
    </rPh>
    <rPh sb="9" eb="11">
      <t>タンカ</t>
    </rPh>
    <rPh sb="11" eb="13">
      <t>サンシュツ</t>
    </rPh>
    <phoneticPr fontId="74"/>
  </si>
  <si>
    <t>７-２.共用部定額単価算出シート</t>
    <rPh sb="4" eb="7">
      <t>キョウヨウブ</t>
    </rPh>
    <rPh sb="7" eb="9">
      <t>テイガク</t>
    </rPh>
    <rPh sb="9" eb="11">
      <t>タンカ</t>
    </rPh>
    <rPh sb="11" eb="13">
      <t>サンシュツ</t>
    </rPh>
    <phoneticPr fontId="74"/>
  </si>
  <si>
    <t>７-３.共用部定額単価算出シート</t>
    <rPh sb="4" eb="7">
      <t>キョウヨウブ</t>
    </rPh>
    <rPh sb="7" eb="9">
      <t>テイガク</t>
    </rPh>
    <rPh sb="9" eb="11">
      <t>タンカ</t>
    </rPh>
    <rPh sb="11" eb="13">
      <t>サンシュツ</t>
    </rPh>
    <phoneticPr fontId="74"/>
  </si>
  <si>
    <t>７-４.共用部定額単価算出シート</t>
    <rPh sb="4" eb="7">
      <t>キョウヨウブ</t>
    </rPh>
    <rPh sb="7" eb="9">
      <t>テイガク</t>
    </rPh>
    <rPh sb="9" eb="11">
      <t>タンカ</t>
    </rPh>
    <rPh sb="11" eb="13">
      <t>サンシュツ</t>
    </rPh>
    <phoneticPr fontId="74"/>
  </si>
  <si>
    <t>円</t>
    <rPh sb="0" eb="1">
      <t>エン</t>
    </rPh>
    <phoneticPr fontId="22"/>
  </si>
  <si>
    <t>１）住戸番号</t>
    <rPh sb="2" eb="6">
      <t>ジュウコバンゴウ</t>
    </rPh>
    <phoneticPr fontId="72"/>
  </si>
  <si>
    <t>住戸番号（部屋番号）</t>
    <rPh sb="0" eb="4">
      <t>ジュウコバンゴウ</t>
    </rPh>
    <rPh sb="5" eb="9">
      <t>ヘヤバンゴウ</t>
    </rPh>
    <phoneticPr fontId="74"/>
  </si>
  <si>
    <t>パッケージ型番</t>
    <rPh sb="5" eb="7">
      <t>カタバン</t>
    </rPh>
    <phoneticPr fontId="72"/>
  </si>
  <si>
    <t>初期実効容量</t>
    <rPh sb="0" eb="2">
      <t>ショキ</t>
    </rPh>
    <rPh sb="2" eb="4">
      <t>ジッコウ</t>
    </rPh>
    <rPh sb="4" eb="6">
      <t>ヨウリョウ</t>
    </rPh>
    <phoneticPr fontId="72"/>
  </si>
  <si>
    <t>(Ⅰ)</t>
    <phoneticPr fontId="74"/>
  </si>
  <si>
    <t>蓄電容量</t>
    <rPh sb="0" eb="2">
      <t>チクデン</t>
    </rPh>
    <rPh sb="2" eb="4">
      <t>ヨウリョウ</t>
    </rPh>
    <phoneticPr fontId="72"/>
  </si>
  <si>
    <t>PCSのタイプ</t>
    <phoneticPr fontId="72"/>
  </si>
  <si>
    <t>PCSの定格出力</t>
    <rPh sb="4" eb="6">
      <t>テイカク</t>
    </rPh>
    <rPh sb="6" eb="8">
      <t>シュツリョク</t>
    </rPh>
    <phoneticPr fontId="72"/>
  </si>
  <si>
    <t>申請可能な導入価格（設備費＋工事費）の上限額</t>
    <rPh sb="0" eb="2">
      <t>シンセイ</t>
    </rPh>
    <rPh sb="2" eb="4">
      <t>カノウ</t>
    </rPh>
    <rPh sb="5" eb="7">
      <t>ドウニュウ</t>
    </rPh>
    <rPh sb="7" eb="9">
      <t>カカク</t>
    </rPh>
    <rPh sb="10" eb="13">
      <t>セツビヒ</t>
    </rPh>
    <rPh sb="14" eb="17">
      <t>コウジヒ</t>
    </rPh>
    <rPh sb="19" eb="22">
      <t>ジョウゲンガク</t>
    </rPh>
    <phoneticPr fontId="72"/>
  </si>
  <si>
    <t>設備費※1
（補助対象経費）</t>
    <rPh sb="0" eb="3">
      <t>セツビヒ</t>
    </rPh>
    <rPh sb="7" eb="9">
      <t>ホジョ</t>
    </rPh>
    <rPh sb="9" eb="11">
      <t>タイショウ</t>
    </rPh>
    <rPh sb="11" eb="13">
      <t>ケイヒ</t>
    </rPh>
    <phoneticPr fontId="72"/>
  </si>
  <si>
    <t>(Ⅱ)</t>
    <phoneticPr fontId="74"/>
  </si>
  <si>
    <t>※1　蓄電システム１台あたりの設備費（見積金額）を入力すること。</t>
    <rPh sb="3" eb="5">
      <t>チクデン</t>
    </rPh>
    <rPh sb="10" eb="11">
      <t>ダイ</t>
    </rPh>
    <rPh sb="15" eb="18">
      <t>セツビヒ</t>
    </rPh>
    <rPh sb="19" eb="21">
      <t>ミツ</t>
    </rPh>
    <rPh sb="21" eb="23">
      <t>キンガク</t>
    </rPh>
    <rPh sb="25" eb="27">
      <t>ニュウリョク</t>
    </rPh>
    <phoneticPr fontId="74"/>
  </si>
  <si>
    <t>工事費※2</t>
    <rPh sb="0" eb="3">
      <t>コウジヒ</t>
    </rPh>
    <phoneticPr fontId="72"/>
  </si>
  <si>
    <t>※2　蓄電システム１台あたりの工事費（見積金額）を入力すること。</t>
    <rPh sb="3" eb="5">
      <t>チクデン</t>
    </rPh>
    <rPh sb="10" eb="11">
      <t>ダイ</t>
    </rPh>
    <rPh sb="15" eb="18">
      <t>コウジヒ</t>
    </rPh>
    <rPh sb="19" eb="21">
      <t>ミツ</t>
    </rPh>
    <rPh sb="21" eb="23">
      <t>キンガク</t>
    </rPh>
    <rPh sb="25" eb="27">
      <t>ニュウリョク</t>
    </rPh>
    <phoneticPr fontId="74"/>
  </si>
  <si>
    <t>設備費＋工事費</t>
    <rPh sb="0" eb="3">
      <t>セツビヒ</t>
    </rPh>
    <rPh sb="4" eb="7">
      <t>コウジヒ</t>
    </rPh>
    <phoneticPr fontId="72"/>
  </si>
  <si>
    <t>導入台数</t>
    <rPh sb="0" eb="2">
      <t>ドウニュウ</t>
    </rPh>
    <rPh sb="2" eb="4">
      <t>ダイスウ</t>
    </rPh>
    <phoneticPr fontId="72"/>
  </si>
  <si>
    <t>台</t>
    <rPh sb="0" eb="1">
      <t>ダイ</t>
    </rPh>
    <phoneticPr fontId="72"/>
  </si>
  <si>
    <t>(Ⅲ)</t>
    <phoneticPr fontId="74"/>
  </si>
  <si>
    <t>補助金の算出額(1kWhあたり）</t>
    <rPh sb="0" eb="3">
      <t>ホジョキン</t>
    </rPh>
    <rPh sb="4" eb="6">
      <t>サンシュツ</t>
    </rPh>
    <rPh sb="6" eb="7">
      <t>ガク</t>
    </rPh>
    <phoneticPr fontId="72"/>
  </si>
  <si>
    <t>(Ⅳ)　</t>
    <phoneticPr fontId="74"/>
  </si>
  <si>
    <t>←０円表示となった場合、蓄電システム（設備費＋工事費）が申請可能な導入価格よりも</t>
    <rPh sb="2" eb="5">
      <t>エンヒョウジ</t>
    </rPh>
    <rPh sb="9" eb="11">
      <t>バアイ</t>
    </rPh>
    <rPh sb="12" eb="14">
      <t>チクデン</t>
    </rPh>
    <rPh sb="19" eb="22">
      <t>セツビヒ</t>
    </rPh>
    <rPh sb="23" eb="26">
      <t>コウジヒ</t>
    </rPh>
    <rPh sb="28" eb="32">
      <t>シンセイカノウ</t>
    </rPh>
    <rPh sb="33" eb="37">
      <t>ドウニュウカカク</t>
    </rPh>
    <phoneticPr fontId="74"/>
  </si>
  <si>
    <t>初期実効容量(合計)</t>
    <rPh sb="0" eb="2">
      <t>ショキ</t>
    </rPh>
    <rPh sb="2" eb="4">
      <t>ジッコウ</t>
    </rPh>
    <rPh sb="4" eb="6">
      <t>ヨウリョウ</t>
    </rPh>
    <rPh sb="7" eb="9">
      <t>ゴウケイ</t>
    </rPh>
    <phoneticPr fontId="72"/>
  </si>
  <si>
    <t>①＝(Ⅰ)×(Ⅲ)×(Ⅳ)</t>
    <phoneticPr fontId="74"/>
  </si>
  <si>
    <t>補助対象経費の合計額</t>
    <rPh sb="0" eb="6">
      <t>ホジョタイショウケイヒ</t>
    </rPh>
    <rPh sb="7" eb="10">
      <t>ゴウケイガク</t>
    </rPh>
    <phoneticPr fontId="72"/>
  </si>
  <si>
    <t>②＝(Ⅱ)×(Ⅲ)
千円未満切捨 自動表示</t>
    <phoneticPr fontId="74"/>
  </si>
  <si>
    <t>この機種での算出額</t>
    <rPh sb="2" eb="4">
      <t>キシュ</t>
    </rPh>
    <rPh sb="6" eb="8">
      <t>サンシュツ</t>
    </rPh>
    <rPh sb="8" eb="9">
      <t>ガク</t>
    </rPh>
    <phoneticPr fontId="74"/>
  </si>
  <si>
    <t xml:space="preserve"> 円</t>
    <rPh sb="1" eb="2">
      <t>エン</t>
    </rPh>
    <phoneticPr fontId="72"/>
  </si>
  <si>
    <t>④＝①,③のいずれか低い金額</t>
    <phoneticPr fontId="74"/>
  </si>
  <si>
    <t>別機種の算出額※3</t>
    <rPh sb="0" eb="3">
      <t>ベツキシュ</t>
    </rPh>
    <rPh sb="4" eb="7">
      <t>サンシュツガク</t>
    </rPh>
    <phoneticPr fontId="74"/>
  </si>
  <si>
    <t xml:space="preserve"> 円</t>
    <phoneticPr fontId="72"/>
  </si>
  <si>
    <t>⑤
千円未満切捨</t>
    <rPh sb="2" eb="4">
      <t>センエン</t>
    </rPh>
    <rPh sb="4" eb="6">
      <t>ミマン</t>
    </rPh>
    <rPh sb="6" eb="7">
      <t>キ</t>
    </rPh>
    <rPh sb="7" eb="8">
      <t>ス</t>
    </rPh>
    <phoneticPr fontId="74"/>
  </si>
  <si>
    <t>※3　蓄電システムを複数種設置した際は、このシートをコピー、Ⅰ．１）～５）まで入力し、
　　　 自動表示された５）の算出額④を当欄に入力すること。</t>
    <rPh sb="3" eb="5">
      <t>チクデン</t>
    </rPh>
    <rPh sb="10" eb="12">
      <t>フクスウ</t>
    </rPh>
    <rPh sb="12" eb="13">
      <t>シュ</t>
    </rPh>
    <rPh sb="13" eb="15">
      <t>セッチ</t>
    </rPh>
    <rPh sb="17" eb="18">
      <t>サイ</t>
    </rPh>
    <rPh sb="39" eb="41">
      <t>ニュウリョク</t>
    </rPh>
    <rPh sb="48" eb="50">
      <t>ジドウ</t>
    </rPh>
    <rPh sb="50" eb="52">
      <t>ヒョウジ</t>
    </rPh>
    <rPh sb="58" eb="61">
      <t>サンシュツガク</t>
    </rPh>
    <rPh sb="63" eb="64">
      <t>トウ</t>
    </rPh>
    <rPh sb="64" eb="65">
      <t>ラン</t>
    </rPh>
    <rPh sb="66" eb="68">
      <t>ニュウリョク</t>
    </rPh>
    <phoneticPr fontId="74"/>
  </si>
  <si>
    <t>算出額合計</t>
    <rPh sb="0" eb="2">
      <t>サンシュツ</t>
    </rPh>
    <rPh sb="2" eb="3">
      <t>ガク</t>
    </rPh>
    <rPh sb="3" eb="5">
      <t>ゴウケイ</t>
    </rPh>
    <phoneticPr fontId="72"/>
  </si>
  <si>
    <t>⑥＝④＋⑤</t>
    <phoneticPr fontId="72"/>
  </si>
  <si>
    <t>災害時の電源確保に配慮した
4kWh以上の蓄電システムの場合の加算※４</t>
    <rPh sb="5" eb="7">
      <t>イジョウ</t>
    </rPh>
    <rPh sb="8" eb="10">
      <t>チクデン</t>
    </rPh>
    <rPh sb="15" eb="17">
      <t>バアイ</t>
    </rPh>
    <rPh sb="18" eb="20">
      <t>カサン</t>
    </rPh>
    <phoneticPr fontId="72"/>
  </si>
  <si>
    <t>※４　該当する住戸の場合は40,000円を選択入力すること</t>
    <phoneticPr fontId="74"/>
  </si>
  <si>
    <t>　 に導入計画を記載すること</t>
    <rPh sb="3" eb="5">
      <t>ドウニュウ</t>
    </rPh>
    <phoneticPr fontId="74"/>
  </si>
  <si>
    <t>補助金申請額</t>
    <rPh sb="0" eb="6">
      <t>ホジョキンシンセイガク</t>
    </rPh>
    <phoneticPr fontId="72"/>
  </si>
  <si>
    <t>⑨＝⑥,⑦のいずれか低い金額+⑧</t>
    <phoneticPr fontId="74"/>
  </si>
  <si>
    <t>１台あたりの見積金額（工事費）</t>
    <rPh sb="11" eb="14">
      <t>コウジヒ</t>
    </rPh>
    <phoneticPr fontId="72"/>
  </si>
  <si>
    <t>（ⅱ）設備費の「補助金交付上限額」＋工事費の定額</t>
    <rPh sb="3" eb="6">
      <t>セツビヒ</t>
    </rPh>
    <rPh sb="8" eb="11">
      <t>ホジョキン</t>
    </rPh>
    <rPh sb="11" eb="13">
      <t>コウフ</t>
    </rPh>
    <rPh sb="13" eb="15">
      <t>ジョウゲン</t>
    </rPh>
    <rPh sb="15" eb="16">
      <t>ガク</t>
    </rPh>
    <rPh sb="18" eb="21">
      <t>コウジヒ</t>
    </rPh>
    <rPh sb="22" eb="24">
      <t>テイガク</t>
    </rPh>
    <phoneticPr fontId="22"/>
  </si>
  <si>
    <t xml:space="preserve">補助金交付上限額 </t>
    <phoneticPr fontId="72"/>
  </si>
  <si>
    <t>工事費</t>
    <rPh sb="0" eb="3">
      <t>コウジヒ</t>
    </rPh>
    <phoneticPr fontId="72"/>
  </si>
  <si>
    <t>定額</t>
    <rPh sb="0" eb="2">
      <t>テイガク</t>
    </rPh>
    <phoneticPr fontId="74"/>
  </si>
  <si>
    <t>（ⅲ）　補助額上限</t>
    <rPh sb="4" eb="6">
      <t>ホジョ</t>
    </rPh>
    <rPh sb="6" eb="7">
      <t>ガク</t>
    </rPh>
    <rPh sb="7" eb="9">
      <t>ジョウゲン</t>
    </rPh>
    <phoneticPr fontId="22"/>
  </si>
  <si>
    <t>８０万／台</t>
    <rPh sb="2" eb="3">
      <t>マン</t>
    </rPh>
    <rPh sb="4" eb="5">
      <t>ダイ</t>
    </rPh>
    <phoneticPr fontId="22"/>
  </si>
  <si>
    <t>➇</t>
    <phoneticPr fontId="22"/>
  </si>
  <si>
    <t>初期実効容量</t>
    <rPh sb="0" eb="2">
      <t>ショキ</t>
    </rPh>
    <rPh sb="2" eb="4">
      <t>ジッコウ</t>
    </rPh>
    <rPh sb="4" eb="6">
      <t>ヨウリョウ</t>
    </rPh>
    <phoneticPr fontId="22"/>
  </si>
  <si>
    <t>ＰＣＳのタイプ</t>
    <phoneticPr fontId="22"/>
  </si>
  <si>
    <t>ＰＣＳの定格出力</t>
    <rPh sb="4" eb="6">
      <t>テイカク</t>
    </rPh>
    <rPh sb="6" eb="8">
      <t>シュツリョク</t>
    </rPh>
    <phoneticPr fontId="22"/>
  </si>
  <si>
    <t>　超えていないか確認すること</t>
    <phoneticPr fontId="74"/>
  </si>
  <si>
    <t>←消費税を除いた工事費の見積金額を入力すること</t>
    <rPh sb="1" eb="4">
      <t>ショウヒゼイ</t>
    </rPh>
    <rPh sb="5" eb="6">
      <t>ノゾ</t>
    </rPh>
    <rPh sb="8" eb="11">
      <t>コウジヒ</t>
    </rPh>
    <rPh sb="12" eb="16">
      <t>ミツモリキンガク</t>
    </rPh>
    <rPh sb="17" eb="19">
      <t>ニュウリョク</t>
    </rPh>
    <phoneticPr fontId="74"/>
  </si>
  <si>
    <t>←消費税を除いた設備のみの見積金額を入力すること</t>
    <rPh sb="1" eb="4">
      <t>ショウヒゼイ</t>
    </rPh>
    <rPh sb="5" eb="6">
      <t>ノゾ</t>
    </rPh>
    <rPh sb="8" eb="10">
      <t>セツビ</t>
    </rPh>
    <rPh sb="13" eb="15">
      <t>ミツモリ</t>
    </rPh>
    <rPh sb="15" eb="17">
      <t>キンガク</t>
    </rPh>
    <rPh sb="18" eb="20">
      <t>ニュウリョク</t>
    </rPh>
    <phoneticPr fontId="74"/>
  </si>
  <si>
    <t>（ⅰ）　見積明細により算出</t>
    <rPh sb="4" eb="6">
      <t>ミツモリ</t>
    </rPh>
    <rPh sb="6" eb="8">
      <t>メイサイ</t>
    </rPh>
    <rPh sb="11" eb="13">
      <t>サンシュツ</t>
    </rPh>
    <phoneticPr fontId="22"/>
  </si>
  <si>
    <t>１６．ＥＶ充電設備補助金算出シート</t>
    <phoneticPr fontId="74"/>
  </si>
  <si>
    <t>マルチ・パッケージエアコン 導入タイプ</t>
    <rPh sb="14" eb="16">
      <t>ドウニュウ</t>
    </rPh>
    <phoneticPr fontId="22"/>
  </si>
  <si>
    <t>個別エアコン</t>
    <rPh sb="0" eb="2">
      <t>コベツ</t>
    </rPh>
    <phoneticPr fontId="22"/>
  </si>
  <si>
    <t>2.2kW</t>
    <phoneticPr fontId="22"/>
  </si>
  <si>
    <t>2.5kW</t>
    <phoneticPr fontId="22"/>
  </si>
  <si>
    <t>2.8kW</t>
    <phoneticPr fontId="22"/>
  </si>
  <si>
    <t>3.6kW</t>
    <phoneticPr fontId="22"/>
  </si>
  <si>
    <t>4.0kW</t>
    <phoneticPr fontId="22"/>
  </si>
  <si>
    <t>5.6kW</t>
    <phoneticPr fontId="22"/>
  </si>
  <si>
    <t>6.3kW</t>
    <phoneticPr fontId="22"/>
  </si>
  <si>
    <t>7.1kW以上</t>
    <rPh sb="5" eb="7">
      <t>イジョウ</t>
    </rPh>
    <phoneticPr fontId="22"/>
  </si>
  <si>
    <t>個別エアコン 区分</t>
    <rPh sb="0" eb="2">
      <t>コベツ</t>
    </rPh>
    <rPh sb="7" eb="9">
      <t>クブン</t>
    </rPh>
    <phoneticPr fontId="22"/>
  </si>
  <si>
    <t>定格冷房能力(kW)</t>
    <phoneticPr fontId="22"/>
  </si>
  <si>
    <t>屋内仕様
(センサー付き照明又はセンサー単体)</t>
    <rPh sb="0" eb="4">
      <t>オクナイシヨウ</t>
    </rPh>
    <phoneticPr fontId="22"/>
  </si>
  <si>
    <t>屋外防滴仕様(階段・廊下設置)
(センサー付き照明又はセンサー単体)</t>
    <rPh sb="0" eb="6">
      <t>オクガイボウテキシヨウ</t>
    </rPh>
    <rPh sb="7" eb="9">
      <t>カイダン</t>
    </rPh>
    <rPh sb="10" eb="14">
      <t>ロウカセッチ</t>
    </rPh>
    <phoneticPr fontId="22"/>
  </si>
  <si>
    <t>【Ａ４カラー】【片面印刷】で印刷すること</t>
    <phoneticPr fontId="72"/>
  </si>
  <si>
    <t>②実施計画書</t>
    <phoneticPr fontId="22"/>
  </si>
  <si>
    <t>・ＥＶ充電設備又はＶ２Ｈ充電設備（充放電設備）を
  導入する場合、提出はすること
・補助対象となる設備のカタログ又Ｗｅｂカタログの表紙と
  該当設備が記載されているページ
・カタログには、該当設備が記載されたページに付箋を貼り、
  型番に蛍光ペン等でマークを入れること</t>
    <rPh sb="7" eb="8">
      <t>マタ</t>
    </rPh>
    <phoneticPr fontId="22"/>
  </si>
  <si>
    <t>事前に提供先と提供目的、提供する項目等を明示し、ご本人に同意いただいたものに限ります。</t>
    <rPh sb="18" eb="19">
      <t>トウ</t>
    </rPh>
    <phoneticPr fontId="72"/>
  </si>
  <si>
    <t>取得した個人情報は、以下の場合及び「５．」へ記載する提供先を除き、第三者への提供を行いません。提供が必要となる場合は、</t>
    <rPh sb="15" eb="16">
      <t>オヨ</t>
    </rPh>
    <phoneticPr fontId="72"/>
  </si>
  <si>
    <t>適切なエネルギー需給構造の構築を図ること、及び住宅・建築物における脱炭素化を支援し、もって２０５０年までのカーボンニュートラル</t>
    <rPh sb="26" eb="29">
      <t>ケンチクブツ</t>
    </rPh>
    <phoneticPr fontId="72"/>
  </si>
  <si>
    <t>提供する場合があります。</t>
    <phoneticPr fontId="74"/>
  </si>
  <si>
    <t>達成に向けて脱炭素社会の構築を推進することを目的として、「２．」に記載する情報を、個人が特定できないよう匿名加工を行った上で、</t>
    <phoneticPr fontId="72"/>
  </si>
  <si>
    <t>交付決定通知書を受領する前に本事業に着手した場合には、補助金の交付対象とならないことを了承している。</t>
    <rPh sb="0" eb="2">
      <t>コウフ</t>
    </rPh>
    <rPh sb="2" eb="4">
      <t>ケッテイ</t>
    </rPh>
    <rPh sb="4" eb="7">
      <t>ツウチショ</t>
    </rPh>
    <rPh sb="8" eb="10">
      <t>ジュリョウ</t>
    </rPh>
    <rPh sb="12" eb="13">
      <t>マエ</t>
    </rPh>
    <rPh sb="14" eb="17">
      <t>ホンジギョウ</t>
    </rPh>
    <phoneticPr fontId="72"/>
  </si>
  <si>
    <t>※補助金の額≦49.97×年間一次エネルギー消費削減量となるように</t>
  </si>
  <si>
    <t xml:space="preserve"> 「2.全体概要」の➎一次エネルギー計算を見直すこと</t>
  </si>
  <si>
    <t>「２.全体概要」で設置場所を選択した上で「１６．ＥＶ充電設備補助金算出シート」と「１７．Ｖ２Ｈ充電設備（充放電設備）補助金算出シート」で算出した台数と補助金額を手入力すること</t>
    <rPh sb="9" eb="11">
      <t>セッチ</t>
    </rPh>
    <rPh sb="11" eb="13">
      <t>バショ</t>
    </rPh>
    <rPh sb="14" eb="16">
      <t>センタク</t>
    </rPh>
    <rPh sb="18" eb="19">
      <t>ウエ</t>
    </rPh>
    <rPh sb="68" eb="70">
      <t>サンシュツ</t>
    </rPh>
    <rPh sb="77" eb="79">
      <t>キンガク</t>
    </rPh>
    <rPh sb="80" eb="83">
      <t>テニュウリョク</t>
    </rPh>
    <phoneticPr fontId="22"/>
  </si>
  <si>
    <t>「２.全体概要」で設置場所を選択した上で「１６．ＥＶ充電設備補助金算出シート」と「１７．Ｖ２Ｈ充電設備（充放電設備）補助金算出シート」で算出した台数と補助金額を手入力すること</t>
    <phoneticPr fontId="22"/>
  </si>
  <si>
    <t>　私は、補助金の交付の申請を一般社団法人環境共創イニシアチブ（以下「ＳＩＩ」という。）に提出するにあたって、また、
  補助事業の実施期間内及び完了後においては、下記の事項について誓約します。
　この誓約が虚偽であり、又はこの誓約に反したことにより、当方が不利益を被ることとなっても、一切異議は申し立てません。</t>
    <phoneticPr fontId="72"/>
  </si>
  <si>
    <t>ＳＩＩは、国との協議に基づき、本事業本事業を終了、又はその制度内容の変更を行うことができることを承知している。</t>
    <rPh sb="15" eb="18">
      <t>ホンジギョウ</t>
    </rPh>
    <phoneticPr fontId="72"/>
  </si>
  <si>
    <t>　私は、補助金の交付の申請を一般社団法人環境共創イニシアチブ（以下「ＳＩＩ」という。）に提出するにあたって、また、
  補助事業の実施期間内及び完了後においては、下記の事項について同意します。</t>
    <phoneticPr fontId="72"/>
  </si>
  <si>
    <t>一般社団法人環境共創イニシアチブ（以下「ＳＩＩ」といいます。）は執行する令和６年度　二酸化炭素排出抑制対策事業費等補助金</t>
    <phoneticPr fontId="72"/>
  </si>
  <si>
    <t>ＳＩＩは、本事業の実施期間に以下の情報を取得します。</t>
    <phoneticPr fontId="74"/>
  </si>
  <si>
    <t>ＳＩＩは、「２．」で取得した情報を以下の目的で利用する。</t>
    <rPh sb="10" eb="12">
      <t>シュトク</t>
    </rPh>
    <rPh sb="14" eb="16">
      <t>ジョウホウ</t>
    </rPh>
    <rPh sb="17" eb="19">
      <t>イカ</t>
    </rPh>
    <rPh sb="20" eb="22">
      <t>モクテキ</t>
    </rPh>
    <rPh sb="23" eb="25">
      <t>リヨウ</t>
    </rPh>
    <phoneticPr fontId="74"/>
  </si>
  <si>
    <t>(イ)	ＳＩＩの各種情報案内、アンケート・調査等の実施</t>
    <phoneticPr fontId="74"/>
  </si>
  <si>
    <t>ＳＩＩの匿名加工情報に関するポリシーに関しては、以下をご確認下さい。</t>
    <phoneticPr fontId="74"/>
  </si>
  <si>
    <t>ＳＩＩに保有している個人データ、個人情報の利用目的の通知、個人情報の開示、内容の訂正、追加又は削除、利用の停止、消去及び</t>
    <phoneticPr fontId="72"/>
  </si>
  <si>
    <t>及び集合住宅の省ＣＯ２化促進事業）（以下、本事業という。）の交付規程及び公募要領の内容を全て承知の上で、</t>
    <phoneticPr fontId="22"/>
  </si>
  <si>
    <t>申請者の役割及び要件等について確認し、了承している。</t>
    <phoneticPr fontId="22"/>
  </si>
  <si>
    <t>万が一、違反する行為が発生した場合の罰則等を理解し、了承している。</t>
    <phoneticPr fontId="22"/>
  </si>
  <si>
    <t>ＳＩＩが取得した個人情報等については、申請に係る事務処理に利用する他、個人情報の保護に関する法律（平成１５年</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72"/>
  </si>
  <si>
    <t>ＳＩＩが作成するパンフレット・事例集、国が行うその他調査業務等に利用されることがあり、その場合、国が指定する</t>
    <phoneticPr fontId="22"/>
  </si>
  <si>
    <t>外部機関に個人情報等が提供されることに同意している。</t>
    <phoneticPr fontId="22"/>
  </si>
  <si>
    <t>また、本情報が同一の設備等に対し、国から他の補助金を受けていないかを調査するために利用されることに同意している。</t>
    <phoneticPr fontId="22"/>
  </si>
  <si>
    <t>申請書の提出後に申請内容に変更が発生した場合には、ＳＩＩに速やかに報告することを了承している。万が一、</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72"/>
  </si>
  <si>
    <t>違反する行為が発生した場合は、ＳＩＩの指示に従い申請書の取下げを行うことに同意している。</t>
    <phoneticPr fontId="22"/>
  </si>
  <si>
    <t>申請者がＳＩＩに連絡することを怠ったことにより、事業の不履行等が生じ審査が継続できないとＳＩＩが判断した場合は、</t>
    <rPh sb="0" eb="3">
      <t>シンセイシャ</t>
    </rPh>
    <rPh sb="8" eb="10">
      <t>レンラク</t>
    </rPh>
    <rPh sb="15" eb="16">
      <t>オコタ</t>
    </rPh>
    <rPh sb="32" eb="33">
      <t>ショウ</t>
    </rPh>
    <rPh sb="34" eb="36">
      <t>シンサ</t>
    </rPh>
    <rPh sb="37" eb="39">
      <t>ケイゾク</t>
    </rPh>
    <phoneticPr fontId="72"/>
  </si>
  <si>
    <t>当該申請者の申請及び登録を無効とすることができることを理解し、了承している。</t>
    <phoneticPr fontId="22"/>
  </si>
  <si>
    <t>ＳＩＩは、ＺＥＨデベロッパー、補助事業者（補助事業を行おうとするもの）、申請実務協力者、その他の者との間に</t>
    <rPh sb="21" eb="23">
      <t>ホジョ</t>
    </rPh>
    <rPh sb="23" eb="25">
      <t>ジギョウ</t>
    </rPh>
    <rPh sb="26" eb="27">
      <t>オコナ</t>
    </rPh>
    <rPh sb="36" eb="38">
      <t>シンセイ</t>
    </rPh>
    <rPh sb="38" eb="40">
      <t>ジツム</t>
    </rPh>
    <rPh sb="40" eb="42">
      <t>キョウリョク</t>
    </rPh>
    <rPh sb="42" eb="43">
      <t>シャ</t>
    </rPh>
    <phoneticPr fontId="72"/>
  </si>
  <si>
    <t>生じるトラブルや損害について、一切の関与・責任を負わないことを理解し、了承している。</t>
    <phoneticPr fontId="22"/>
  </si>
  <si>
    <t>本年度の交付決定は、翌年度以降の交付決定を保証するものではないことを了承している。翌年度以後において</t>
    <rPh sb="0" eb="3">
      <t>ホンネンド</t>
    </rPh>
    <rPh sb="4" eb="8">
      <t>コウフケッテイ</t>
    </rPh>
    <rPh sb="10" eb="13">
      <t>ヨクネンド</t>
    </rPh>
    <rPh sb="13" eb="15">
      <t>イコウ</t>
    </rPh>
    <rPh sb="16" eb="20">
      <t>コウフケッテイ</t>
    </rPh>
    <rPh sb="21" eb="23">
      <t>ホショウ</t>
    </rPh>
    <rPh sb="34" eb="36">
      <t>リョウショウ</t>
    </rPh>
    <rPh sb="41" eb="44">
      <t>ヨクネンド</t>
    </rPh>
    <rPh sb="44" eb="46">
      <t>イゴ</t>
    </rPh>
    <phoneticPr fontId="72"/>
  </si>
  <si>
    <t xml:space="preserve">公募予算額を超える申請があった場合等には、補助金額が減額される（状況によっては交付決定されない）場合がある。
</t>
    <phoneticPr fontId="22"/>
  </si>
  <si>
    <t>その場合でも、原則、竣工まで事業を継続すること、及び、途中で事業を中止した場合には、原則として既に交付した</t>
    <phoneticPr fontId="22"/>
  </si>
  <si>
    <t>補助金の返還が必要となる場合があることを了承している。</t>
    <phoneticPr fontId="22"/>
  </si>
  <si>
    <t>２）設備情報</t>
    <rPh sb="2" eb="4">
      <t>セツビ</t>
    </rPh>
    <rPh sb="4" eb="6">
      <t>ジョウホウ</t>
    </rPh>
    <phoneticPr fontId="72"/>
  </si>
  <si>
    <t>３）初期実行容量による算出額</t>
    <rPh sb="2" eb="4">
      <t>ショキ</t>
    </rPh>
    <rPh sb="4" eb="8">
      <t>ジッコウヨウリョウ</t>
    </rPh>
    <rPh sb="11" eb="13">
      <t>サンシュツ</t>
    </rPh>
    <rPh sb="13" eb="14">
      <t>ガク</t>
    </rPh>
    <phoneticPr fontId="72"/>
  </si>
  <si>
    <t>４）補助対象経費（設備費）による算出額</t>
    <rPh sb="2" eb="8">
      <t>ホジョタイショウケイヒ</t>
    </rPh>
    <rPh sb="9" eb="12">
      <t>セツビヒ</t>
    </rPh>
    <rPh sb="16" eb="18">
      <t>サンシュツ</t>
    </rPh>
    <rPh sb="18" eb="19">
      <t>ガク</t>
    </rPh>
    <phoneticPr fontId="72"/>
  </si>
  <si>
    <t>補助対象経費の１／３</t>
    <rPh sb="0" eb="6">
      <t>ホジョタイショウケイヒ</t>
    </rPh>
    <phoneticPr fontId="72"/>
  </si>
  <si>
    <t>③＝②の１／３</t>
    <phoneticPr fontId="72"/>
  </si>
  <si>
    <t>５）①、③のいずれか低い金額</t>
    <phoneticPr fontId="72"/>
  </si>
  <si>
    <t>６）（複数種設置した場合のみ）別機種の算出額　※該当しない場合は「0」と入力すること</t>
    <rPh sb="3" eb="5">
      <t>フクスウ</t>
    </rPh>
    <rPh sb="5" eb="6">
      <t>シュ</t>
    </rPh>
    <rPh sb="6" eb="8">
      <t>セッチ</t>
    </rPh>
    <rPh sb="10" eb="12">
      <t>バアイ</t>
    </rPh>
    <rPh sb="15" eb="16">
      <t>ベツ</t>
    </rPh>
    <rPh sb="16" eb="18">
      <t>キシュ</t>
    </rPh>
    <rPh sb="19" eb="22">
      <t>サンシュツガク</t>
    </rPh>
    <phoneticPr fontId="74"/>
  </si>
  <si>
    <t>７）この住戸の合計算出額</t>
    <rPh sb="4" eb="6">
      <t>ジュウコ</t>
    </rPh>
    <rPh sb="7" eb="9">
      <t>ゴウケイ</t>
    </rPh>
    <rPh sb="9" eb="12">
      <t>サンシュツガク</t>
    </rPh>
    <phoneticPr fontId="72"/>
  </si>
  <si>
    <t>←消費税を除いた金額を入力すること</t>
    <rPh sb="1" eb="4">
      <t>ショウヒゼイ</t>
    </rPh>
    <rPh sb="5" eb="6">
      <t>ノゾ</t>
    </rPh>
    <rPh sb="8" eb="10">
      <t>キンガク</t>
    </rPh>
    <rPh sb="11" eb="13">
      <t>ニュウリョク</t>
    </rPh>
    <phoneticPr fontId="74"/>
  </si>
  <si>
    <t>見積金額の合計</t>
    <rPh sb="0" eb="4">
      <t>ミツモリキンガク</t>
    </rPh>
    <rPh sb="5" eb="7">
      <t>ゴウケイ</t>
    </rPh>
    <phoneticPr fontId="72"/>
  </si>
  <si>
    <t>②+③</t>
    <phoneticPr fontId="74"/>
  </si>
  <si>
    <t>見積金額の合計×１／３</t>
    <rPh sb="0" eb="4">
      <t>ミツモリキンガク</t>
    </rPh>
    <rPh sb="5" eb="7">
      <t>ゴウケイ</t>
    </rPh>
    <phoneticPr fontId="72"/>
  </si>
  <si>
    <t>④×１／３　千円未満切捨　自動表示</t>
    <rPh sb="6" eb="7">
      <t>セン</t>
    </rPh>
    <rPh sb="7" eb="8">
      <t>エン</t>
    </rPh>
    <rPh sb="8" eb="10">
      <t>ミマン</t>
    </rPh>
    <rPh sb="10" eb="11">
      <t>キ</t>
    </rPh>
    <rPh sb="11" eb="12">
      <t>シャ</t>
    </rPh>
    <rPh sb="13" eb="15">
      <t>ジドウ</t>
    </rPh>
    <rPh sb="15" eb="17">
      <t>ヒョウジ</t>
    </rPh>
    <phoneticPr fontId="74"/>
  </si>
  <si>
    <t>⑥</t>
    <phoneticPr fontId="74"/>
  </si>
  <si>
    <t>←「令和５年度補正 クリーンエネルギー自動車導入促進補助金」又は</t>
    <rPh sb="7" eb="9">
      <t>ホセイ</t>
    </rPh>
    <phoneticPr fontId="74"/>
  </si>
  <si>
    <t>⑦</t>
    <phoneticPr fontId="22"/>
  </si>
  <si>
    <t>　「令和６年度 クリーンエネルギー自動車導入促進補助金」において</t>
    <phoneticPr fontId="74"/>
  </si>
  <si>
    <t>合計金額</t>
    <rPh sb="0" eb="4">
      <t>ゴウケイキンガク</t>
    </rPh>
    <phoneticPr fontId="72"/>
  </si>
  <si>
    <t>⑥＋⑦　千円未満切捨　自動表示</t>
    <phoneticPr fontId="74"/>
  </si>
  <si>
    <t>　公表・登録されているＥＶ充電充電設備の補助金交付上限額（補助率１／２）</t>
    <rPh sb="13" eb="15">
      <t>ジュウデン</t>
    </rPh>
    <rPh sb="20" eb="23">
      <t>ホジョキン</t>
    </rPh>
    <rPh sb="23" eb="25">
      <t>コウフ</t>
    </rPh>
    <rPh sb="25" eb="27">
      <t>ジョウゲン</t>
    </rPh>
    <rPh sb="29" eb="32">
      <t>ホジョリツ</t>
    </rPh>
    <phoneticPr fontId="74"/>
  </si>
  <si>
    <t>⑩</t>
    <phoneticPr fontId="22"/>
  </si>
  <si>
    <t>⑤、➇、⑨のいずれか低い金額</t>
    <phoneticPr fontId="74"/>
  </si>
  <si>
    <t>専有部に導入する場合、「５-2.補助金額算出表　その２」の導入する住戸に⑩の金額×住戸毎の設置台数の合計金額を入力すること。</t>
    <rPh sb="0" eb="3">
      <t>センユウブ</t>
    </rPh>
    <rPh sb="4" eb="6">
      <t>ドウニュウ</t>
    </rPh>
    <rPh sb="8" eb="10">
      <t>バアイ</t>
    </rPh>
    <rPh sb="38" eb="40">
      <t>キンガク</t>
    </rPh>
    <rPh sb="41" eb="44">
      <t>ジュウコゴト</t>
    </rPh>
    <rPh sb="45" eb="49">
      <t>セッチダイスウ</t>
    </rPh>
    <rPh sb="50" eb="54">
      <t>ゴウケイキンガク</t>
    </rPh>
    <rPh sb="55" eb="57">
      <t>ニュウリョク</t>
    </rPh>
    <phoneticPr fontId="22"/>
  </si>
  <si>
    <t>補助金申請額（専有部）
総合計</t>
    <rPh sb="0" eb="3">
      <t>ホジョキン</t>
    </rPh>
    <rPh sb="3" eb="5">
      <t>シンセイ</t>
    </rPh>
    <rPh sb="5" eb="6">
      <t>ガク</t>
    </rPh>
    <rPh sb="7" eb="10">
      <t>センユウブ</t>
    </rPh>
    <rPh sb="12" eb="13">
      <t>ソウ</t>
    </rPh>
    <rPh sb="13" eb="15">
      <t>ゴウケイ</t>
    </rPh>
    <phoneticPr fontId="72"/>
  </si>
  <si>
    <t>⑪</t>
    <phoneticPr fontId="22"/>
  </si>
  <si>
    <t>⑩×①（専有部の台数）</t>
    <rPh sb="4" eb="7">
      <t>センユウブ</t>
    </rPh>
    <rPh sb="8" eb="10">
      <t>ダイスウ</t>
    </rPh>
    <phoneticPr fontId="22"/>
  </si>
  <si>
    <t>⑫</t>
    <phoneticPr fontId="72"/>
  </si>
  <si>
    <t>⑩×①（共用部の台数）</t>
    <rPh sb="4" eb="7">
      <t>キョウヨウブ</t>
    </rPh>
    <rPh sb="8" eb="10">
      <t>ダイスウ</t>
    </rPh>
    <phoneticPr fontId="22"/>
  </si>
  <si>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72"/>
  </si>
  <si>
    <t>⑬</t>
    <phoneticPr fontId="72"/>
  </si>
  <si>
    <t>⑪＋⑫</t>
    <phoneticPr fontId="22"/>
  </si>
  <si>
    <t>千円未満切捨　自動表示</t>
    <phoneticPr fontId="74"/>
  </si>
  <si>
    <t>　公表・登録されているＶ２Ｈ充電設備（充放電設備）の補助金交付上限額</t>
    <phoneticPr fontId="74"/>
  </si>
  <si>
    <t>導入年度（リストから選択）</t>
    <rPh sb="0" eb="4">
      <t>ドウニュウネンド</t>
    </rPh>
    <rPh sb="10" eb="12">
      <t>センタク</t>
    </rPh>
    <phoneticPr fontId="85"/>
  </si>
  <si>
    <t>【片面印刷】で印刷すること（導入する場合）</t>
    <phoneticPr fontId="22"/>
  </si>
  <si>
    <t>共用部に導入する場合、⑫の金額を「１３.追加補助対象となる設備等の補助金額集計表」I列に入力すること</t>
    <rPh sb="0" eb="3">
      <t>キョウヨウブ</t>
    </rPh>
    <rPh sb="4" eb="6">
      <t>ドウニュウ</t>
    </rPh>
    <rPh sb="8" eb="10">
      <t>バアイ</t>
    </rPh>
    <rPh sb="13" eb="15">
      <t>キンガク</t>
    </rPh>
    <phoneticPr fontId="22"/>
  </si>
  <si>
    <t>①</t>
    <phoneticPr fontId="22"/>
  </si>
  <si>
    <t>⑪</t>
    <phoneticPr fontId="72"/>
  </si>
  <si>
    <t>共用部に導入する場合、⑪の金額を「１３.追加補助対象となる設備等の補助金額集計表」I列に入力すること。</t>
    <rPh sb="0" eb="3">
      <t>キョウヨウブ</t>
    </rPh>
    <rPh sb="4" eb="6">
      <t>ドウニュウ</t>
    </rPh>
    <rPh sb="8" eb="10">
      <t>バアイ</t>
    </rPh>
    <rPh sb="13" eb="15">
      <t>キンガク</t>
    </rPh>
    <phoneticPr fontId="22"/>
  </si>
  <si>
    <t xml:space="preserve"> ２．補助対象蓄電システム</t>
    <rPh sb="3" eb="5">
      <t>ホジョ</t>
    </rPh>
    <rPh sb="5" eb="7">
      <t>タイショウ</t>
    </rPh>
    <rPh sb="7" eb="9">
      <t>チクデン</t>
    </rPh>
    <phoneticPr fontId="72"/>
  </si>
  <si>
    <t>３．補助額上限</t>
    <rPh sb="2" eb="4">
      <t>ホジョ</t>
    </rPh>
    <rPh sb="4" eb="5">
      <t>ガク</t>
    </rPh>
    <rPh sb="5" eb="7">
      <t>ジョウゲン</t>
    </rPh>
    <phoneticPr fontId="72"/>
  </si>
  <si>
    <t>４．災害時の電源確保</t>
    <rPh sb="2" eb="4">
      <t>サイガイ</t>
    </rPh>
    <rPh sb="4" eb="5">
      <t>ジ</t>
    </rPh>
    <rPh sb="6" eb="8">
      <t>デンゲン</t>
    </rPh>
    <rPh sb="8" eb="10">
      <t>カクホ</t>
    </rPh>
    <phoneticPr fontId="72"/>
  </si>
  <si>
    <t>５．合計</t>
    <rPh sb="2" eb="4">
      <t>ゴウケイ</t>
    </rPh>
    <phoneticPr fontId="72"/>
  </si>
  <si>
    <t>１）設置場所</t>
    <rPh sb="2" eb="4">
      <t>セッチ</t>
    </rPh>
    <rPh sb="4" eb="6">
      <t>バショ</t>
    </rPh>
    <phoneticPr fontId="72"/>
  </si>
  <si>
    <t>１４．蓄電システム明細</t>
    <phoneticPr fontId="74"/>
  </si>
  <si>
    <t>←その他媒体を選択した場合、具体的に記入すること</t>
    <rPh sb="3" eb="4">
      <t>タ</t>
    </rPh>
    <rPh sb="4" eb="6">
      <t>バイタイ</t>
    </rPh>
    <rPh sb="7" eb="9">
      <t>センタク</t>
    </rPh>
    <rPh sb="11" eb="13">
      <t>バアイ</t>
    </rPh>
    <rPh sb="14" eb="17">
      <t>グタイテキ</t>
    </rPh>
    <rPh sb="18" eb="20">
      <t>キニュウ</t>
    </rPh>
    <phoneticPr fontId="21"/>
  </si>
  <si>
    <t>初期実効容量</t>
    <rPh sb="0" eb="4">
      <t>ショキジッコウ</t>
    </rPh>
    <rPh sb="4" eb="6">
      <t>ヨウリョウ</t>
    </rPh>
    <phoneticPr fontId="22"/>
  </si>
  <si>
    <t>戸数は「４．住戸情報入力」から自動転記（検算すること）
補助金額は「１４.蓄電システム明細（専有部）」で算出した金額を手入力すること</t>
    <rPh sb="0" eb="2">
      <t>コスウ</t>
    </rPh>
    <rPh sb="6" eb="8">
      <t>ジュウコ</t>
    </rPh>
    <rPh sb="8" eb="10">
      <t>ジョウホウ</t>
    </rPh>
    <rPh sb="10" eb="11">
      <t>ニュウ</t>
    </rPh>
    <rPh sb="11" eb="12">
      <t>リョク</t>
    </rPh>
    <rPh sb="28" eb="32">
      <t>ホジョキンガク</t>
    </rPh>
    <rPh sb="52" eb="54">
      <t>サンシュツ</t>
    </rPh>
    <rPh sb="56" eb="58">
      <t>キンガク</t>
    </rPh>
    <rPh sb="59" eb="62">
      <t>テニュウリョク</t>
    </rPh>
    <phoneticPr fontId="22"/>
  </si>
  <si>
    <t>戸数は「４．住戸情報入力」から自動転記（検算すること）
補助金額は「１４.蓄電システム明細（専有部）」で算出した金額を手入力すること</t>
    <phoneticPr fontId="22"/>
  </si>
  <si>
    <t>中間年度（２年目以降）の事業完了日は当該年度の1月24日まで</t>
    <rPh sb="0" eb="4">
      <t>チュウカンネンド</t>
    </rPh>
    <rPh sb="6" eb="8">
      <t>ネンメ</t>
    </rPh>
    <rPh sb="8" eb="10">
      <t>イコウ</t>
    </rPh>
    <rPh sb="12" eb="14">
      <t>ジギョウ</t>
    </rPh>
    <rPh sb="14" eb="17">
      <t>カンリョウビ</t>
    </rPh>
    <rPh sb="18" eb="22">
      <t>トウガイネンド</t>
    </rPh>
    <phoneticPr fontId="22"/>
  </si>
  <si>
    <t>ＥＶ充電設備又はＶ２Ｈ充電設備（充放電設備）見積明細</t>
    <rPh sb="6" eb="7">
      <t>マタ</t>
    </rPh>
    <phoneticPr fontId="22"/>
  </si>
  <si>
    <t>住戸ＢＥＬＳ・省エネ性能ラベルの取得と訴求について</t>
    <rPh sb="0" eb="2">
      <t>ジュウコ</t>
    </rPh>
    <rPh sb="7" eb="8">
      <t>ショウ</t>
    </rPh>
    <rPh sb="10" eb="12">
      <t>セイノウ</t>
    </rPh>
    <rPh sb="16" eb="18">
      <t>シュトク</t>
    </rPh>
    <rPh sb="19" eb="21">
      <t>ソキュウ</t>
    </rPh>
    <phoneticPr fontId="20"/>
  </si>
  <si>
    <t>実施する場合はチェックをすること</t>
    <rPh sb="0" eb="2">
      <t>ジッシ</t>
    </rPh>
    <rPh sb="4" eb="6">
      <t>バアイ</t>
    </rPh>
    <phoneticPr fontId="20"/>
  </si>
  <si>
    <t>全住戸のＢＥＬＳ取得</t>
    <rPh sb="0" eb="1">
      <t>ゼン</t>
    </rPh>
    <rPh sb="1" eb="3">
      <t>ジュウコ</t>
    </rPh>
    <rPh sb="8" eb="10">
      <t>シュトク</t>
    </rPh>
    <phoneticPr fontId="20"/>
  </si>
  <si>
    <t>住戸ＢＥＬＳ・省エネ性能ラベルの活用による広報計画</t>
    <rPh sb="7" eb="8">
      <t>ショウ</t>
    </rPh>
    <rPh sb="10" eb="12">
      <t>セイノウ</t>
    </rPh>
    <phoneticPr fontId="20"/>
  </si>
  <si>
    <t>コージェネ
レーション</t>
    <phoneticPr fontId="20"/>
  </si>
  <si>
    <t>発電量</t>
    <rPh sb="0" eb="3">
      <t>ハツデンリョウ</t>
    </rPh>
    <phoneticPr fontId="20"/>
  </si>
  <si>
    <t>法律第５７号）に基づいた上で、ＳＩＩが開催するセミナー、シンポジウム、本事業の効果検証のための調査・分析、</t>
    <phoneticPr fontId="22"/>
  </si>
  <si>
    <t>ＳＩＩの個人情報保護方針は以下をご確認ください。</t>
    <phoneticPr fontId="72"/>
  </si>
  <si>
    <t>本事業では、ＳＩＩから直接、又はＳＩＩのホームページ等で外部の研究機関等に対して、内外の経済的社会的環境に応じた安定的かつ</t>
    <phoneticPr fontId="72"/>
  </si>
  <si>
    <t>←全体床面積には建築確認申請の延べ面積と同一の面積を記載すること</t>
    <rPh sb="1" eb="3">
      <t>ゼンタイ</t>
    </rPh>
    <rPh sb="3" eb="6">
      <t>ユカメンセキ</t>
    </rPh>
    <rPh sb="8" eb="10">
      <t>ケンチク</t>
    </rPh>
    <rPh sb="10" eb="12">
      <t>カクニン</t>
    </rPh>
    <rPh sb="12" eb="14">
      <t>シンセイ</t>
    </rPh>
    <rPh sb="15" eb="16">
      <t>ノ</t>
    </rPh>
    <rPh sb="17" eb="19">
      <t>メンセキ</t>
    </rPh>
    <rPh sb="20" eb="22">
      <t>ドウイツ</t>
    </rPh>
    <rPh sb="23" eb="25">
      <t>メンセキ</t>
    </rPh>
    <rPh sb="26" eb="28">
      <t>キサイ</t>
    </rPh>
    <phoneticPr fontId="21"/>
  </si>
  <si>
    <t>←住宅外用途部分（駐輪場・車庫・店舗等）がある場合は該当セルへの入力を忘れないこと</t>
    <rPh sb="1" eb="3">
      <t>ジュウタク</t>
    </rPh>
    <rPh sb="3" eb="4">
      <t>ガイ</t>
    </rPh>
    <rPh sb="4" eb="6">
      <t>ヨウト</t>
    </rPh>
    <rPh sb="6" eb="8">
      <t>ブブン</t>
    </rPh>
    <rPh sb="9" eb="12">
      <t>チュウリンジョウ</t>
    </rPh>
    <rPh sb="13" eb="15">
      <t>シャコ</t>
    </rPh>
    <rPh sb="16" eb="18">
      <t>テンポ</t>
    </rPh>
    <rPh sb="18" eb="19">
      <t>ナド</t>
    </rPh>
    <rPh sb="23" eb="25">
      <t>バアイ</t>
    </rPh>
    <rPh sb="26" eb="28">
      <t>ガイトウ</t>
    </rPh>
    <rPh sb="32" eb="34">
      <t>ニュウリョク</t>
    </rPh>
    <rPh sb="35" eb="36">
      <t>ワス</t>
    </rPh>
    <phoneticPr fontId="21"/>
  </si>
  <si>
    <t>専有部に導入する場合、「４.住戸情報入力」AX列の導入する住戸に、⑩の金額×住戸毎の設置台数の合計金額を入力すること</t>
    <rPh sb="0" eb="3">
      <t>センユウブ</t>
    </rPh>
    <rPh sb="4" eb="6">
      <t>ドウニュウ</t>
    </rPh>
    <rPh sb="8" eb="10">
      <t>バアイ</t>
    </rPh>
    <phoneticPr fontId="22"/>
  </si>
  <si>
    <t>１８．直交集成板（ＣＬＴ）明細</t>
    <rPh sb="3" eb="8">
      <t>チョッコウシュウセイバン</t>
    </rPh>
    <phoneticPr fontId="74"/>
  </si>
  <si>
    <t>　　１８．直交集成板（ＣＬＴ）明細</t>
    <rPh sb="5" eb="10">
      <t>チョッコウシュウセイバン</t>
    </rPh>
    <phoneticPr fontId="22"/>
  </si>
  <si>
    <t>・ＥＶ充電設備又はＶ２Ｈ充電設備（充放電設備）、
  直交集成板（ＣＬＴ）、地中熱ヒートポンプ・システム、
  ＰＶＴシステム、
  又は液体集熱式太陽熱利用システムを  導入する場合は
  提出すること
・補助対象となる建材又は設備について設置場所を
  記入すること
・ＥＶ充電設備、Ｖ２Ｈ充電設備（充放電設備）に
  ついては、補助対象建築物の配線取出ボックスから
  補助対象設備までの配線を明記すること</t>
    <rPh sb="3" eb="5">
      <t>ジュウデン</t>
    </rPh>
    <rPh sb="5" eb="7">
      <t>セツビ</t>
    </rPh>
    <rPh sb="7" eb="8">
      <t>マタ</t>
    </rPh>
    <rPh sb="12" eb="14">
      <t>ジュウデン</t>
    </rPh>
    <rPh sb="14" eb="16">
      <t>セツビ</t>
    </rPh>
    <rPh sb="17" eb="20">
      <t>ジュウホウデン</t>
    </rPh>
    <rPh sb="20" eb="22">
      <t>セツビ</t>
    </rPh>
    <rPh sb="27" eb="32">
      <t>チョッコウシュウセイバン</t>
    </rPh>
    <rPh sb="104" eb="106">
      <t>ホジョ</t>
    </rPh>
    <rPh sb="106" eb="108">
      <t>タイショウ</t>
    </rPh>
    <rPh sb="111" eb="113">
      <t>ケンザイ</t>
    </rPh>
    <rPh sb="113" eb="114">
      <t>マタ</t>
    </rPh>
    <rPh sb="115" eb="117">
      <t>セツビ</t>
    </rPh>
    <rPh sb="121" eb="123">
      <t>セッチ</t>
    </rPh>
    <rPh sb="123" eb="125">
      <t>バショ</t>
    </rPh>
    <rPh sb="129" eb="131">
      <t>キニュウ</t>
    </rPh>
    <rPh sb="139" eb="141">
      <t>ジュウデン</t>
    </rPh>
    <rPh sb="141" eb="143">
      <t>セツビ</t>
    </rPh>
    <rPh sb="147" eb="149">
      <t>ジュウデン</t>
    </rPh>
    <rPh sb="149" eb="151">
      <t>セツビ</t>
    </rPh>
    <rPh sb="152" eb="155">
      <t>ジュウホウデン</t>
    </rPh>
    <rPh sb="155" eb="157">
      <t>セツビ</t>
    </rPh>
    <rPh sb="167" eb="169">
      <t>ホジョ</t>
    </rPh>
    <rPh sb="169" eb="171">
      <t>タイショウ</t>
    </rPh>
    <rPh sb="171" eb="174">
      <t>ケンチクブツ</t>
    </rPh>
    <rPh sb="175" eb="177">
      <t>ハイセン</t>
    </rPh>
    <rPh sb="177" eb="179">
      <t>トリダ</t>
    </rPh>
    <rPh sb="188" eb="190">
      <t>ホジョ</t>
    </rPh>
    <rPh sb="190" eb="192">
      <t>タイショウ</t>
    </rPh>
    <rPh sb="192" eb="194">
      <t>セツビ</t>
    </rPh>
    <rPh sb="197" eb="199">
      <t>ハイセン</t>
    </rPh>
    <rPh sb="200" eb="202">
      <t>メイキ</t>
    </rPh>
    <phoneticPr fontId="74"/>
  </si>
  <si>
    <t>・直交集成板（ＣＬＴ）、地中熱ヒートポンプ・システム、
  ＰＶＴシステム、
  又は液体集熱式太陽熱利用システムを導入する場合は
  提出すること
・導入する建材又は設備の部材名、メーカー、数量、単位を
  記入すること</t>
    <rPh sb="1" eb="6">
      <t>チョッコウシュウセイバン</t>
    </rPh>
    <rPh sb="76" eb="78">
      <t>ドウニュウ</t>
    </rPh>
    <rPh sb="80" eb="82">
      <t>ケンザイ</t>
    </rPh>
    <rPh sb="82" eb="83">
      <t>マタ</t>
    </rPh>
    <rPh sb="84" eb="86">
      <t>セツビ</t>
    </rPh>
    <rPh sb="87" eb="89">
      <t>ブザイ</t>
    </rPh>
    <rPh sb="89" eb="90">
      <t>メイ</t>
    </rPh>
    <rPh sb="96" eb="98">
      <t>スウリョウ</t>
    </rPh>
    <rPh sb="99" eb="101">
      <t>タンイ</t>
    </rPh>
    <rPh sb="105" eb="107">
      <t>キニュウ</t>
    </rPh>
    <phoneticPr fontId="74"/>
  </si>
  <si>
    <t>・直交集成板（ＣＬＴ）、地中熱ヒートポンプ・システム、
  ＰＶＴシステム、
  又は液体集熱式太陽熱利用システムを導入する場合は
  提出すること
・イラストや構成図等を用いて、システム全体を表現すること</t>
    <rPh sb="1" eb="6">
      <t>チョッコウシュウセイバン</t>
    </rPh>
    <rPh sb="81" eb="84">
      <t>コウセイズ</t>
    </rPh>
    <rPh sb="84" eb="85">
      <t>トウ</t>
    </rPh>
    <rPh sb="86" eb="87">
      <t>モチ</t>
    </rPh>
    <rPh sb="94" eb="96">
      <t>ゼンタイ</t>
    </rPh>
    <rPh sb="97" eb="99">
      <t>ヒョウゲン</t>
    </rPh>
    <phoneticPr fontId="22"/>
  </si>
  <si>
    <t>広報実施開始予定年月</t>
    <phoneticPr fontId="20"/>
  </si>
  <si>
    <t>＜媒体の分類＞
省エネ性能ラベルによる住棟のエネルギー消費性能・断熱性能表示があるもののみ入力すること</t>
    <rPh sb="1" eb="3">
      <t>バイタイ</t>
    </rPh>
    <rPh sb="4" eb="6">
      <t>ブンルイ</t>
    </rPh>
    <rPh sb="45" eb="47">
      <t>ニュウリョク</t>
    </rPh>
    <phoneticPr fontId="20"/>
  </si>
  <si>
    <t>暖　房</t>
    <rPh sb="0" eb="1">
      <t>ダン</t>
    </rPh>
    <rPh sb="2" eb="3">
      <t>フサ</t>
    </rPh>
    <phoneticPr fontId="20"/>
  </si>
  <si>
    <t>冷　房</t>
    <rPh sb="0" eb="1">
      <t>ヒヤ</t>
    </rPh>
    <rPh sb="2" eb="3">
      <t>フサ</t>
    </rPh>
    <phoneticPr fontId="20"/>
  </si>
  <si>
    <t>昇　降　機</t>
    <rPh sb="0" eb="1">
      <t>ノボル</t>
    </rPh>
    <rPh sb="2" eb="3">
      <t>タカシ</t>
    </rPh>
    <rPh sb="4" eb="5">
      <t>キ</t>
    </rPh>
    <phoneticPr fontId="20"/>
  </si>
  <si>
    <t>　二酸化炭素排出抑制対策事業費等補助金（戸建住宅ネット・ゼロ・エネルギー・ハウス（ＺＥＨ）化等支援事業及び集合住宅の省ＣＯ２化促進事業）交付規程（以下「交付規程」という。）第４条の規定に基づき、下記のとおり申請します。
　なお、補助金等に係る予算の執行の適正化に関する法律（昭和３０年法律第１７９号）、補助金等に係る予算の執行の適正化に関する法律施行令（昭和３０年政令第２５５号）、二酸化炭素排出抑制対策事業費等補助金（戸建住宅ネット･ゼロ･エネルギー･ハウス（ＺＥＨ）化等支援事業及び集合住宅の省ＣＯ２化促進事業）交付要綱（令和６年４月１日環地温発第２４０３２９４３号）及び交付規程の定めるところに従うことを承知の上、申請します。</t>
    <phoneticPr fontId="21"/>
  </si>
  <si>
    <t>ＢＥＬＳ取得予定日</t>
    <phoneticPr fontId="22"/>
  </si>
  <si>
    <t>（戸建住宅ネット・ゼロ・エネルギー・ハウス（ＺＥＨ）化等支援事業及び集合住宅の省ＣＯ２化促進事業）のうち中層ＺＥＨ－Ｍ支援事業</t>
    <rPh sb="52" eb="54">
      <t>チュウソウ</t>
    </rPh>
    <phoneticPr fontId="72"/>
  </si>
  <si>
    <t>（以下「本事業」といいます。）の実施のため、以下「２．」に記載する情報を本事業の実施期間にわたり取得します。</t>
    <phoneticPr fontId="74"/>
  </si>
  <si>
    <t>直交集成板（ＣＬＴ）</t>
    <phoneticPr fontId="22"/>
  </si>
  <si>
    <t>補助対象建築物の住宅用途部分にかかる部分（全住戸及び住宅用途にかかる共用部）全てのエネルギー（電気・ガス）使用状況を計測・記録し、補助事業者からＳＩＩへ一括報告できる。</t>
    <rPh sb="0" eb="7">
      <t>ホジョタイショウケンチクブツ</t>
    </rPh>
    <rPh sb="8" eb="14">
      <t>ジュウタクヨウトブブン</t>
    </rPh>
    <rPh sb="18" eb="20">
      <t>ブブン</t>
    </rPh>
    <rPh sb="21" eb="24">
      <t>ゼンジュウコ</t>
    </rPh>
    <rPh sb="24" eb="25">
      <t>オヨ</t>
    </rPh>
    <rPh sb="26" eb="30">
      <t>ジュウタクヨウト</t>
    </rPh>
    <rPh sb="34" eb="37">
      <t>キョウヨウブ</t>
    </rPh>
    <rPh sb="38" eb="39">
      <t>スベ</t>
    </rPh>
    <rPh sb="47" eb="49">
      <t>デンキ</t>
    </rPh>
    <rPh sb="53" eb="57">
      <t>シヨウジョウキョウ</t>
    </rPh>
    <rPh sb="58" eb="60">
      <t>ケイソク</t>
    </rPh>
    <rPh sb="61" eb="63">
      <t>キロク</t>
    </rPh>
    <rPh sb="65" eb="70">
      <t>ホジョジギョウシャ</t>
    </rPh>
    <rPh sb="76" eb="78">
      <t>イッカツ</t>
    </rPh>
    <rPh sb="78" eb="80">
      <t>ホウコク</t>
    </rPh>
    <phoneticPr fontId="20"/>
  </si>
  <si>
    <t>ＨＥＭＳを使用して各住戸のエネルギー使用状況をエネルギー区分（冷暖房、換気、給湯、照明、その他）ごとに計測し、補助事業者からＳＩＩへ報告できる。</t>
    <rPh sb="5" eb="7">
      <t>シヨウ</t>
    </rPh>
    <rPh sb="9" eb="12">
      <t>カクジュウコ</t>
    </rPh>
    <rPh sb="18" eb="22">
      <t>シヨウジョウキョウ</t>
    </rPh>
    <rPh sb="28" eb="30">
      <t>クブン</t>
    </rPh>
    <rPh sb="51" eb="53">
      <t>ケイソク</t>
    </rPh>
    <rPh sb="66" eb="68">
      <t>ホウコク</t>
    </rPh>
    <phoneticPr fontId="20"/>
  </si>
  <si>
    <t>※直交集成板（ＣＬＴ）の補助額上限額は１棟あたり１，５００万円</t>
    <rPh sb="17" eb="18">
      <t>ガク</t>
    </rPh>
    <phoneticPr fontId="74"/>
  </si>
  <si>
    <t>（別紙１）　補助事業に要する経費、補助対象経費及び補助金の額並びに区分ごとの配分</t>
    <rPh sb="6" eb="8">
      <t>ホジョ</t>
    </rPh>
    <rPh sb="8" eb="10">
      <t>ジギョウ</t>
    </rPh>
    <rPh sb="11" eb="12">
      <t>ヨウ</t>
    </rPh>
    <rPh sb="14" eb="16">
      <t>ケイヒ</t>
    </rPh>
    <rPh sb="17" eb="19">
      <t>ホジョ</t>
    </rPh>
    <rPh sb="19" eb="21">
      <t>タイショウ</t>
    </rPh>
    <rPh sb="21" eb="23">
      <t>ケイヒ</t>
    </rPh>
    <rPh sb="23" eb="24">
      <t>オヨ</t>
    </rPh>
    <rPh sb="25" eb="28">
      <t>ホジョキン</t>
    </rPh>
    <rPh sb="29" eb="30">
      <t>ガク</t>
    </rPh>
    <rPh sb="30" eb="31">
      <t>ナラ</t>
    </rPh>
    <rPh sb="33" eb="35">
      <t>クブン</t>
    </rPh>
    <rPh sb="38" eb="40">
      <t>ハイブン</t>
    </rPh>
    <phoneticPr fontId="20"/>
  </si>
  <si>
    <t>（別紙２）　暴力団排除に関する誓約事項</t>
    <phoneticPr fontId="22"/>
  </si>
  <si>
    <t>（別紙３）　役員名簿</t>
    <phoneticPr fontId="22"/>
  </si>
  <si>
    <t>定額単価以外の設備の導入、蓄電池の導入（共用部）
又はＭＥＭＳの導入を行う場合は提出必須</t>
    <rPh sb="0" eb="2">
      <t>テイガク</t>
    </rPh>
    <rPh sb="2" eb="4">
      <t>タンカ</t>
    </rPh>
    <rPh sb="4" eb="6">
      <t>イガイ</t>
    </rPh>
    <rPh sb="7" eb="9">
      <t>セツビ</t>
    </rPh>
    <rPh sb="10" eb="12">
      <t>ドウニュウ</t>
    </rPh>
    <rPh sb="13" eb="16">
      <t>チクデンチ</t>
    </rPh>
    <rPh sb="17" eb="19">
      <t>ドウニュウ</t>
    </rPh>
    <rPh sb="20" eb="23">
      <t>キョウヨウブ</t>
    </rPh>
    <rPh sb="25" eb="26">
      <t>マタ</t>
    </rPh>
    <rPh sb="32" eb="34">
      <t>ドウニュウ</t>
    </rPh>
    <rPh sb="35" eb="36">
      <t>オコナ</t>
    </rPh>
    <rPh sb="37" eb="39">
      <t>バアイ</t>
    </rPh>
    <rPh sb="40" eb="42">
      <t>テイシュツ</t>
    </rPh>
    <rPh sb="42" eb="44">
      <t>ヒッス</t>
    </rPh>
    <phoneticPr fontId="22"/>
  </si>
  <si>
    <t>・発行日より３ヶ月以内のもの
・未取得の場合はその旨と取得時期を説明した紙面を添付す
  ること</t>
    <rPh sb="1" eb="4">
      <t>ハッコウビ</t>
    </rPh>
    <rPh sb="8" eb="9">
      <t>ゲツ</t>
    </rPh>
    <rPh sb="9" eb="11">
      <t>イナイ</t>
    </rPh>
    <rPh sb="16" eb="17">
      <t>ミ</t>
    </rPh>
    <rPh sb="17" eb="19">
      <t>シュトク</t>
    </rPh>
    <rPh sb="20" eb="22">
      <t>バアイ</t>
    </rPh>
    <rPh sb="25" eb="26">
      <t>ムネ</t>
    </rPh>
    <rPh sb="27" eb="29">
      <t>シュトク</t>
    </rPh>
    <rPh sb="29" eb="31">
      <t>ジキ</t>
    </rPh>
    <rPh sb="32" eb="34">
      <t>セツメイ</t>
    </rPh>
    <rPh sb="36" eb="38">
      <t>シメン</t>
    </rPh>
    <rPh sb="39" eb="41">
      <t>テンプ</t>
    </rPh>
    <phoneticPr fontId="20"/>
  </si>
  <si>
    <t>←以下（別紙１）の合計金額が反映</t>
    <rPh sb="1" eb="3">
      <t>イカ</t>
    </rPh>
    <rPh sb="4" eb="6">
      <t>ベッシ</t>
    </rPh>
    <rPh sb="9" eb="13">
      <t>ゴウケイキンガク</t>
    </rPh>
    <rPh sb="14" eb="16">
      <t>ハンエイ</t>
    </rPh>
    <phoneticPr fontId="21"/>
  </si>
  <si>
    <t>←５.補助対象経費総括表（まとめ）から反映</t>
    <rPh sb="3" eb="9">
      <t>ホジョタイショウケイヒ</t>
    </rPh>
    <rPh sb="9" eb="12">
      <t>ソウカツヒョウ</t>
    </rPh>
    <rPh sb="19" eb="21">
      <t>ハンエイ</t>
    </rPh>
    <phoneticPr fontId="21"/>
  </si>
  <si>
    <t>(ウ)	ＺＥＨ－Ｍ種別、外皮平均熱貫流率、導入設備種別等の性能情報</t>
    <rPh sb="29" eb="31">
      <t>セイノウ</t>
    </rPh>
    <phoneticPr fontId="74"/>
  </si>
  <si>
    <t>ＣＬＴ導入の有無</t>
    <rPh sb="3" eb="5">
      <t>ドウニュウ</t>
    </rPh>
    <rPh sb="6" eb="8">
      <t>ウム</t>
    </rPh>
    <phoneticPr fontId="20"/>
  </si>
  <si>
    <t>←令和６年度における、蓄電システムの申請可能な導入価格の上限額を表示</t>
    <rPh sb="1" eb="3">
      <t>レイワ</t>
    </rPh>
    <rPh sb="4" eb="6">
      <t>ネンド</t>
    </rPh>
    <rPh sb="11" eb="13">
      <t>チクデン</t>
    </rPh>
    <rPh sb="18" eb="22">
      <t>シンセイカノウ</t>
    </rPh>
    <rPh sb="23" eb="25">
      <t>ドウニュウ</t>
    </rPh>
    <rPh sb="25" eb="27">
      <t>カカク</t>
    </rPh>
    <rPh sb="28" eb="31">
      <t>ジョウゲンガク</t>
    </rPh>
    <rPh sb="32" eb="34">
      <t>ヒョウジ</t>
    </rPh>
    <phoneticPr fontId="74"/>
  </si>
  <si>
    <t>←設備費と工事費の合計が申請可能な導入価格以下にすること</t>
    <rPh sb="1" eb="4">
      <t>セツビヒ</t>
    </rPh>
    <rPh sb="5" eb="8">
      <t>コウジヒ</t>
    </rPh>
    <rPh sb="9" eb="11">
      <t>ゴウケイ</t>
    </rPh>
    <rPh sb="12" eb="16">
      <t>シンセイカノウ</t>
    </rPh>
    <rPh sb="17" eb="19">
      <t>ドウニュウ</t>
    </rPh>
    <rPh sb="19" eb="21">
      <t>カカク</t>
    </rPh>
    <rPh sb="21" eb="23">
      <t>イカ</t>
    </rPh>
    <phoneticPr fontId="74"/>
  </si>
  <si>
    <t>←加算する場合は「１５．水害等の災害時の電源確保に配慮した蓄電システム導入計画の詳細」</t>
    <rPh sb="1" eb="3">
      <t>カサン</t>
    </rPh>
    <rPh sb="5" eb="7">
      <t>バアイ</t>
    </rPh>
    <phoneticPr fontId="74"/>
  </si>
  <si>
    <t>←・「令和５年度補正 クリーンエネルギー自動車導入促進補助金」又は</t>
    <rPh sb="8" eb="10">
      <t>ホセイ</t>
    </rPh>
    <phoneticPr fontId="74"/>
  </si>
  <si>
    <t>　  「令和６年度 クリーンエネルギー自動車導入促進補助金」に製品登録されている設備であること</t>
    <rPh sb="31" eb="35">
      <t>セイヒントウロク</t>
    </rPh>
    <rPh sb="40" eb="42">
      <t>セツビ</t>
    </rPh>
    <phoneticPr fontId="74"/>
  </si>
  <si>
    <t>　・ＥＣＨＯＮＥＴ Ｌｉｔｅ規格の認証登録番号を取得しているもの</t>
    <phoneticPr fontId="74"/>
  </si>
  <si>
    <t>（２）　１ｋＷｈあたりの補助対象経費の上限</t>
    <rPh sb="12" eb="14">
      <t>ホジョ</t>
    </rPh>
    <rPh sb="14" eb="16">
      <t>タイショウ</t>
    </rPh>
    <rPh sb="16" eb="18">
      <t>ケイヒ</t>
    </rPh>
    <rPh sb="19" eb="21">
      <t>ジョウゲン</t>
    </rPh>
    <phoneticPr fontId="22"/>
  </si>
  <si>
    <t>「１８．直交集成板（ＣＬＴ）明細」から自動転記（検算すること）</t>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</si>
</sst>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5" formatCode="&quot;¥&quot;#,##0;&quot;¥&quot;\-#,##0"/>
    <numFmt numFmtId="6" formatCode="&quot;¥&quot;#,##0;[Red]&quot;¥&quot;\-#,##0"/>
    <numFmt numFmtId="176" formatCode="000\-0000"/>
    <numFmt numFmtId="177" formatCode="[=1]&quot;単年度事業&quot;;0\ &quot;年度事業（１年目）&quot;"/>
    <numFmt numFmtId="178" formatCode="yyyy\ &quot; 年 &quot;\ m\ &quot; 月 &quot;\ d\ &quot; 日 &quot;"/>
    <numFmt numFmtId="179" formatCode="ggg\ e\ &quot; 年 &quot;\ m\ &quot; 月 &quot;\ d\ &quot; 日 &quot;"/>
    <numFmt numFmtId="180" formatCode="yyyy\ &quot; 年 &quot;\ m\ &quot; 月 &quot;\ d\ &quot; 日&quot;"/>
    <numFmt numFmtId="181" formatCode="#,##0&quot;円&quot;"/>
    <numFmt numFmtId="182" formatCode="&quot;〒&quot;\ 000\ \-\ 0000"/>
    <numFmt numFmtId="183" formatCode="0.00_ "/>
    <numFmt numFmtId="184" formatCode="0.000_ "/>
    <numFmt numFmtId="185" formatCode="#,##0.00_ "/>
    <numFmt numFmtId="186" formatCode="#,##0_ ;[Red]\-#,##0\ "/>
    <numFmt numFmtId="187" formatCode="#,##0.0"/>
    <numFmt numFmtId="188" formatCode="0_ "/>
    <numFmt numFmtId="189" formatCode="General&quot;年目&quot;"/>
    <numFmt numFmtId="190" formatCode="0.00_);[Red]\(0.00\)"/>
    <numFmt numFmtId="191" formatCode="\(@\)"/>
    <numFmt numFmtId="192" formatCode="@&quot;年目&quot;"/>
    <numFmt numFmtId="193" formatCode="\(@&quot;年&quot;&quot;目&quot;\)"/>
    <numFmt numFmtId="194" formatCode="#,##0.0;[Red]\-#,##0.0"/>
    <numFmt numFmtId="195" formatCode="0_);[Red]\(0\)"/>
    <numFmt numFmtId="196" formatCode="0.0"/>
    <numFmt numFmtId="197" formatCode="#,##0;&quot;▲ &quot;#,##0"/>
    <numFmt numFmtId="198" formatCode="#,##0_);[Red]\(#,##0\)"/>
    <numFmt numFmtId="199" formatCode="[DBNum3]00"/>
    <numFmt numFmtId="200" formatCode="yyyy\ &quot; 年   &quot;\ m\ &quot; 月 &quot;"/>
    <numFmt numFmtId="201" formatCode="yyyy/mm/dd"/>
    <numFmt numFmtId="202" formatCode="hh&quot;時&quot;mm&quot;分&quot;"/>
    <numFmt numFmtId="203" formatCode="0.0%"/>
    <numFmt numFmtId="204" formatCode="#,##0.0_ "/>
    <numFmt numFmtId="205" formatCode="#,##0.0000;[Red]\-#,##0.0000"/>
    <numFmt numFmtId="206" formatCode="0.00&quot;㎡未満&quot;"/>
    <numFmt numFmtId="207" formatCode="0.00&quot;㎡以上&quot;"/>
    <numFmt numFmtId="208" formatCode="0&quot;㎜未満&quot;"/>
    <numFmt numFmtId="209" formatCode="0&quot;㎜以上&quot;"/>
    <numFmt numFmtId="210" formatCode="&quot;高さ&quot;0&quot;㎜以下&quot;"/>
    <numFmt numFmtId="211" formatCode="&quot;奥行&quot;0&quot;㎜以上&quot;"/>
    <numFmt numFmtId="212" formatCode="0&quot;台&quot;"/>
    <numFmt numFmtId="213" formatCode="#,##0_ "/>
    <numFmt numFmtId="214" formatCode="#,##0&quot;円/kW&quot;"/>
    <numFmt numFmtId="215" formatCode="\+#,##0&quot;円/台&quot;"/>
    <numFmt numFmtId="216" formatCode="#,##0&quot;円/台&quot;"/>
    <numFmt numFmtId="217" formatCode="#,##0_ ;\-#,##0_ "/>
    <numFmt numFmtId="218" formatCode="#,##0_ ;[Red]\-#,##0_ ;0_ "/>
    <numFmt numFmtId="219" formatCode="0_ ;[Red]\-0_ "/>
    <numFmt numFmtId="220" formatCode="#,##0_ ;[Red]\-#,##0_ "/>
    <numFmt numFmtId="221" formatCode="#,##0.0_ ;[Red]\-#,##0.0_ "/>
    <numFmt numFmtId="222" formatCode="#,##0_ ;&quot;▲ &quot;#,##0_ ;0_ "/>
    <numFmt numFmtId="223" formatCode="#,##0_ ;[Red]\-#,##0_ ;&quot;-&quot;_ ;@_ "/>
    <numFmt numFmtId="224" formatCode="#,##0.00_ ;[Red]\-#,##0.00_ "/>
    <numFmt numFmtId="225" formatCode="yyyy&quot;年&quot;m&quot;月&quot;;@"/>
  </numFmts>
  <fonts count="253">
    <font>
      <sz val="11"/>
      <color theme="1"/>
      <name val="Yu Gothic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Yu Gothic UI"/>
      <family val="2"/>
      <charset val="128"/>
    </font>
    <font>
      <b/>
      <sz val="15"/>
      <color theme="3"/>
      <name val="Yu Gothic UI"/>
      <family val="2"/>
      <charset val="128"/>
    </font>
    <font>
      <b/>
      <sz val="11"/>
      <color theme="3"/>
      <name val="Yu Gothic UI"/>
      <family val="2"/>
      <charset val="128"/>
    </font>
    <font>
      <sz val="6"/>
      <name val="Yu Gothic UI"/>
      <family val="2"/>
      <charset val="128"/>
    </font>
    <font>
      <b/>
      <sz val="10"/>
      <color theme="1"/>
      <name val="Yu Gothic UI"/>
      <family val="3"/>
      <charset val="128"/>
    </font>
    <font>
      <sz val="12"/>
      <color rgb="FFFFCC99"/>
      <name val="Yu Gothic UI"/>
      <family val="2"/>
      <charset val="128"/>
    </font>
    <font>
      <sz val="10"/>
      <color theme="1"/>
      <name val="Yu Gothic UI"/>
      <family val="2"/>
      <charset val="128"/>
    </font>
    <font>
      <sz val="14"/>
      <color theme="1"/>
      <name val="Yu Gothic UI"/>
      <family val="2"/>
      <charset val="128"/>
    </font>
    <font>
      <b/>
      <sz val="14"/>
      <color rgb="FFFF0000"/>
      <name val="Yu Gothic UI"/>
      <family val="3"/>
      <charset val="128"/>
    </font>
    <font>
      <b/>
      <sz val="14"/>
      <color theme="9" tint="0.59999389629810485"/>
      <name val="Meiryo UI"/>
      <family val="3"/>
      <charset val="128"/>
    </font>
    <font>
      <b/>
      <sz val="14"/>
      <color theme="1" tint="0.14999847407452621"/>
      <name val="Meiryo UI"/>
      <family val="3"/>
      <charset val="128"/>
    </font>
    <font>
      <b/>
      <sz val="14"/>
      <color theme="1"/>
      <name val="Yu Gothic UI"/>
      <family val="3"/>
      <charset val="128"/>
    </font>
    <font>
      <b/>
      <sz val="14"/>
      <name val="Yu Gothic UI"/>
      <family val="3"/>
      <charset val="128"/>
    </font>
    <font>
      <b/>
      <sz val="14"/>
      <color theme="0"/>
      <name val="Yu Gothic UI"/>
      <family val="3"/>
      <charset val="128"/>
    </font>
    <font>
      <sz val="14"/>
      <color rgb="FFFF0000"/>
      <name val="Meiryo UI"/>
      <family val="3"/>
      <charset val="128"/>
    </font>
    <font>
      <sz val="12"/>
      <color rgb="FF808080"/>
      <name val="Yu Gothic UI"/>
      <family val="3"/>
      <charset val="128"/>
    </font>
    <font>
      <sz val="16"/>
      <color theme="1"/>
      <name val="Yu Gothic UI"/>
      <family val="2"/>
      <charset val="128"/>
    </font>
    <font>
      <b/>
      <sz val="16"/>
      <color theme="1"/>
      <name val="Yu Gothic UI"/>
      <family val="3"/>
      <charset val="128"/>
    </font>
    <font>
      <sz val="14"/>
      <color theme="0"/>
      <name val="Yu Gothic UI"/>
      <family val="2"/>
      <charset val="128"/>
    </font>
    <font>
      <sz val="14"/>
      <color theme="0"/>
      <name val="Yu Gothic UI"/>
      <family val="3"/>
      <charset val="128"/>
    </font>
    <font>
      <b/>
      <sz val="16"/>
      <color rgb="FFFFFF00"/>
      <name val="Yu Gothic UI"/>
      <family val="3"/>
      <charset val="128"/>
    </font>
    <font>
      <sz val="16"/>
      <color theme="1"/>
      <name val="ＭＳ 明朝"/>
      <family val="1"/>
      <charset val="128"/>
    </font>
    <font>
      <sz val="14"/>
      <color theme="1"/>
      <name val="ＭＳ 明朝"/>
      <family val="1"/>
      <charset val="128"/>
    </font>
    <font>
      <sz val="36"/>
      <color theme="1"/>
      <name val="ＭＳ 明朝"/>
      <family val="1"/>
      <charset val="128"/>
    </font>
    <font>
      <sz val="22"/>
      <color theme="1"/>
      <name val="ＭＳ 明朝"/>
      <family val="1"/>
      <charset val="128"/>
    </font>
    <font>
      <b/>
      <sz val="14"/>
      <color rgb="FFFFFF00"/>
      <name val="ＭＳ 明朝"/>
      <family val="1"/>
      <charset val="128"/>
    </font>
    <font>
      <sz val="8"/>
      <color theme="1"/>
      <name val="ＭＳ 明朝"/>
      <family val="1"/>
      <charset val="128"/>
    </font>
    <font>
      <sz val="6"/>
      <color theme="1"/>
      <name val="ＭＳ 明朝"/>
      <family val="1"/>
      <charset val="128"/>
    </font>
    <font>
      <sz val="34"/>
      <color theme="1"/>
      <name val="ＭＳ 明朝"/>
      <family val="1"/>
      <charset val="128"/>
    </font>
    <font>
      <sz val="12"/>
      <color theme="1"/>
      <name val="ＭＳ 明朝"/>
      <family val="1"/>
      <charset val="128"/>
    </font>
    <font>
      <sz val="14"/>
      <color theme="0"/>
      <name val="ＭＳ 明朝"/>
      <family val="1"/>
      <charset val="128"/>
    </font>
    <font>
      <sz val="14"/>
      <color theme="1"/>
      <name val="ＭＳ Ｐ明朝"/>
      <family val="1"/>
      <charset val="128"/>
    </font>
    <font>
      <sz val="11"/>
      <name val="ＭＳ Ｐゴシック"/>
      <family val="3"/>
      <charset val="128"/>
    </font>
    <font>
      <sz val="11"/>
      <color indexed="8"/>
      <name val="ＭＳ Ｐゴシック"/>
      <family val="3"/>
      <charset val="128"/>
    </font>
    <font>
      <sz val="11"/>
      <color theme="1"/>
      <name val="游ゴシック"/>
      <family val="2"/>
      <charset val="128"/>
      <scheme val="minor"/>
    </font>
    <font>
      <b/>
      <sz val="16"/>
      <color theme="1"/>
      <name val="ＭＳ 明朝"/>
      <family val="1"/>
      <charset val="128"/>
    </font>
    <font>
      <sz val="18"/>
      <color theme="1"/>
      <name val="ＭＳ 明朝"/>
      <family val="1"/>
      <charset val="128"/>
    </font>
    <font>
      <sz val="10"/>
      <color theme="1"/>
      <name val="ＭＳ 明朝"/>
      <family val="1"/>
      <charset val="128"/>
    </font>
    <font>
      <sz val="24"/>
      <color theme="1"/>
      <name val="ＭＳ 明朝"/>
      <family val="1"/>
      <charset val="128"/>
    </font>
    <font>
      <sz val="20"/>
      <color theme="1"/>
      <name val="ＭＳ 明朝"/>
      <family val="1"/>
      <charset val="128"/>
    </font>
    <font>
      <u/>
      <sz val="14"/>
      <color theme="1"/>
      <name val="ＭＳ 明朝"/>
      <family val="1"/>
      <charset val="128"/>
    </font>
    <font>
      <sz val="9"/>
      <color rgb="FFCCFFFF"/>
      <name val="Yu Gothic UI"/>
      <family val="3"/>
      <charset val="128"/>
    </font>
    <font>
      <b/>
      <sz val="9"/>
      <color rgb="FFCCFFFF"/>
      <name val="Yu Gothic UI"/>
      <family val="3"/>
      <charset val="128"/>
    </font>
    <font>
      <sz val="10"/>
      <color theme="1"/>
      <name val="Yu Gothic UI"/>
      <family val="3"/>
      <charset val="128"/>
    </font>
    <font>
      <sz val="12"/>
      <color theme="1"/>
      <name val="Yu Gothic UI"/>
      <family val="2"/>
      <charset val="128"/>
    </font>
    <font>
      <sz val="12"/>
      <color theme="1"/>
      <name val="Yu Gothic UI"/>
      <family val="3"/>
      <charset val="128"/>
    </font>
    <font>
      <sz val="12"/>
      <color theme="1"/>
      <name val="ＭＳ Ｐ明朝"/>
      <family val="1"/>
      <charset val="128"/>
    </font>
    <font>
      <sz val="14"/>
      <color rgb="FFDDDDDD"/>
      <name val="ＭＳ 明朝"/>
      <family val="1"/>
      <charset val="128"/>
    </font>
    <font>
      <sz val="18"/>
      <color theme="0"/>
      <name val="ＭＳ 明朝"/>
      <family val="1"/>
      <charset val="128"/>
    </font>
    <font>
      <sz val="16"/>
      <name val="ＭＳ 明朝"/>
      <family val="1"/>
      <charset val="128"/>
    </font>
    <font>
      <sz val="11"/>
      <color theme="1"/>
      <name val="ＭＳ Ｐ明朝"/>
      <family val="1"/>
      <charset val="128"/>
    </font>
    <font>
      <sz val="11"/>
      <color theme="1"/>
      <name val="ＭＳ 明朝"/>
      <family val="1"/>
      <charset val="128"/>
    </font>
    <font>
      <u/>
      <sz val="10"/>
      <color theme="1"/>
      <name val="ＭＳ 明朝"/>
      <family val="1"/>
      <charset val="128"/>
    </font>
    <font>
      <sz val="6"/>
      <name val="ＭＳ Ｐゴシック"/>
      <family val="3"/>
      <charset val="128"/>
    </font>
    <font>
      <sz val="9"/>
      <color theme="1"/>
      <name val="ＭＳ Ｐ明朝"/>
      <family val="1"/>
      <charset val="128"/>
    </font>
    <font>
      <sz val="6"/>
      <name val="游ゴシック"/>
      <family val="2"/>
      <charset val="128"/>
      <scheme val="minor"/>
    </font>
    <font>
      <sz val="9"/>
      <color theme="0"/>
      <name val="ＭＳ Ｐ明朝"/>
      <family val="1"/>
      <charset val="128"/>
    </font>
    <font>
      <b/>
      <sz val="16"/>
      <color theme="1"/>
      <name val="ＭＳ Ｐ明朝"/>
      <family val="1"/>
      <charset val="128"/>
    </font>
    <font>
      <sz val="26"/>
      <color theme="1"/>
      <name val="ＭＳ Ｐ明朝"/>
      <family val="1"/>
      <charset val="128"/>
    </font>
    <font>
      <sz val="16"/>
      <color theme="1"/>
      <name val="ＭＳ Ｐ明朝"/>
      <family val="1"/>
      <charset val="128"/>
    </font>
    <font>
      <sz val="18"/>
      <color theme="1"/>
      <name val="ＭＳ Ｐ明朝"/>
      <family val="1"/>
      <charset val="128"/>
    </font>
    <font>
      <sz val="12"/>
      <color indexed="81"/>
      <name val="MS P ゴシック"/>
      <family val="3"/>
      <charset val="128"/>
    </font>
    <font>
      <sz val="14"/>
      <name val="ＭＳ 明朝"/>
      <family val="1"/>
      <charset val="128"/>
    </font>
    <font>
      <sz val="11"/>
      <color theme="1"/>
      <name val="游ゴシック"/>
      <family val="3"/>
      <charset val="128"/>
      <scheme val="minor"/>
    </font>
    <font>
      <sz val="10"/>
      <name val="ＭＳ Ｐ明朝"/>
      <family val="1"/>
      <charset val="128"/>
    </font>
    <font>
      <sz val="10"/>
      <color theme="1"/>
      <name val="游ゴシック"/>
      <family val="2"/>
      <charset val="128"/>
      <scheme val="minor"/>
    </font>
    <font>
      <sz val="6"/>
      <name val="游ゴシック"/>
      <family val="3"/>
      <charset val="128"/>
      <scheme val="minor"/>
    </font>
    <font>
      <b/>
      <sz val="14"/>
      <name val="ＭＳ Ｐ明朝"/>
      <family val="1"/>
      <charset val="128"/>
    </font>
    <font>
      <sz val="12"/>
      <name val="ＭＳ Ｐ明朝"/>
      <family val="1"/>
      <charset val="128"/>
    </font>
    <font>
      <b/>
      <sz val="12"/>
      <name val="ＭＳ Ｐ明朝"/>
      <family val="1"/>
      <charset val="128"/>
    </font>
    <font>
      <sz val="14"/>
      <color rgb="FFFF0000"/>
      <name val="Yu Gothic UI"/>
      <family val="2"/>
      <charset val="128"/>
    </font>
    <font>
      <sz val="14"/>
      <color theme="1"/>
      <name val="Yu Gothic UI"/>
      <family val="3"/>
      <charset val="128"/>
    </font>
    <font>
      <sz val="14"/>
      <name val="ＭＳ Ｐ明朝"/>
      <family val="1"/>
      <charset val="128"/>
    </font>
    <font>
      <sz val="14"/>
      <name val="Yu Gothic UI"/>
      <family val="3"/>
      <charset val="128"/>
    </font>
    <font>
      <sz val="9"/>
      <color theme="1"/>
      <name val="Yu Gothic UI"/>
      <family val="2"/>
      <charset val="128"/>
    </font>
    <font>
      <sz val="12"/>
      <name val="ＭＳ 明朝"/>
      <family val="1"/>
      <charset val="128"/>
    </font>
    <font>
      <sz val="14"/>
      <color rgb="FFFF0000"/>
      <name val="Yu Gothic UI"/>
      <family val="3"/>
      <charset val="128"/>
    </font>
    <font>
      <b/>
      <sz val="8"/>
      <color theme="1"/>
      <name val="Yu Gothic UI"/>
      <family val="3"/>
      <charset val="128"/>
    </font>
    <font>
      <sz val="14"/>
      <name val="Yu Gothic UI"/>
      <family val="2"/>
      <charset val="128"/>
    </font>
    <font>
      <sz val="13"/>
      <name val="ＭＳ 明朝"/>
      <family val="1"/>
      <charset val="128"/>
    </font>
    <font>
      <sz val="13"/>
      <name val="ＭＳ Ｐ明朝"/>
      <family val="1"/>
      <charset val="128"/>
    </font>
    <font>
      <sz val="40"/>
      <color theme="1"/>
      <name val="ＭＳ Ｐ明朝"/>
      <family val="1"/>
      <charset val="128"/>
    </font>
    <font>
      <sz val="20"/>
      <name val="ＭＳ Ｐ明朝"/>
      <family val="1"/>
      <charset val="128"/>
    </font>
    <font>
      <sz val="36"/>
      <name val="ＭＳ Ｐ明朝"/>
      <family val="1"/>
      <charset val="128"/>
    </font>
    <font>
      <sz val="20"/>
      <color theme="1"/>
      <name val="ＭＳ Ｐ明朝"/>
      <family val="1"/>
      <charset val="128"/>
    </font>
    <font>
      <sz val="22"/>
      <color rgb="FFFF0000"/>
      <name val="ＭＳ 明朝"/>
      <family val="1"/>
      <charset val="128"/>
    </font>
    <font>
      <b/>
      <sz val="12"/>
      <color indexed="81"/>
      <name val="MS P ゴシック"/>
      <family val="3"/>
      <charset val="128"/>
    </font>
    <font>
      <b/>
      <sz val="14"/>
      <color indexed="81"/>
      <name val="MS P ゴシック"/>
      <family val="3"/>
      <charset val="128"/>
    </font>
    <font>
      <sz val="9"/>
      <color indexed="81"/>
      <name val="MS P ゴシック"/>
      <family val="3"/>
      <charset val="128"/>
    </font>
    <font>
      <b/>
      <sz val="10"/>
      <color rgb="FFFFFF00"/>
      <name val="ＭＳ Ｐゴシック"/>
      <family val="3"/>
      <charset val="128"/>
    </font>
    <font>
      <sz val="12"/>
      <color rgb="FF808080"/>
      <name val="ＭＳ 明朝"/>
      <family val="1"/>
      <charset val="128"/>
    </font>
    <font>
      <sz val="12"/>
      <color theme="0" tint="-0.499984740745262"/>
      <name val="Yu Gothic UI"/>
      <family val="2"/>
      <charset val="128"/>
    </font>
    <font>
      <sz val="10"/>
      <color theme="0" tint="-0.499984740745262"/>
      <name val="ＭＳ Ｐ明朝"/>
      <family val="1"/>
      <charset val="128"/>
    </font>
    <font>
      <sz val="12"/>
      <color theme="0" tint="-0.499984740745262"/>
      <name val="ＭＳ Ｐ明朝"/>
      <family val="1"/>
      <charset val="128"/>
    </font>
    <font>
      <sz val="10"/>
      <color theme="0" tint="-0.499984740745262"/>
      <name val="ＭＳ 明朝"/>
      <family val="1"/>
      <charset val="128"/>
    </font>
    <font>
      <b/>
      <sz val="14"/>
      <color theme="1"/>
      <name val="Meiryo UI"/>
      <family val="3"/>
      <charset val="128"/>
    </font>
    <font>
      <sz val="14"/>
      <color rgb="FFFF0000"/>
      <name val="ＭＳ 明朝"/>
      <family val="1"/>
      <charset val="128"/>
    </font>
    <font>
      <sz val="14"/>
      <color rgb="FF808080"/>
      <name val="ＭＳ 明朝"/>
      <family val="1"/>
      <charset val="128"/>
    </font>
    <font>
      <sz val="18"/>
      <name val="ＭＳ 明朝"/>
      <family val="1"/>
      <charset val="128"/>
    </font>
    <font>
      <b/>
      <sz val="16"/>
      <name val="ＭＳ 明朝"/>
      <family val="1"/>
      <charset val="128"/>
    </font>
    <font>
      <sz val="26"/>
      <name val="ＭＳ 明朝"/>
      <family val="1"/>
      <charset val="128"/>
    </font>
    <font>
      <sz val="24"/>
      <name val="ＭＳ 明朝"/>
      <family val="1"/>
      <charset val="128"/>
    </font>
    <font>
      <sz val="6"/>
      <name val="ＭＳ 明朝"/>
      <family val="1"/>
      <charset val="128"/>
    </font>
    <font>
      <sz val="8"/>
      <name val="ＭＳ Ｐゴシック"/>
      <family val="3"/>
      <charset val="128"/>
    </font>
    <font>
      <u/>
      <sz val="14"/>
      <name val="ＭＳ 明朝"/>
      <family val="1"/>
      <charset val="128"/>
    </font>
    <font>
      <sz val="10"/>
      <name val="ＭＳ 明朝"/>
      <family val="1"/>
      <charset val="128"/>
    </font>
    <font>
      <sz val="10.5"/>
      <name val="ＭＳ 明朝"/>
      <family val="1"/>
      <charset val="128"/>
    </font>
    <font>
      <b/>
      <sz val="12"/>
      <color theme="1"/>
      <name val="ＭＳ 明朝"/>
      <family val="1"/>
      <charset val="128"/>
    </font>
    <font>
      <b/>
      <sz val="16"/>
      <color rgb="FFFFFF00"/>
      <name val="HGｺﾞｼｯｸM"/>
      <family val="3"/>
      <charset val="128"/>
    </font>
    <font>
      <sz val="14"/>
      <color theme="1"/>
      <name val="HGｺﾞｼｯｸM"/>
      <family val="3"/>
      <charset val="128"/>
    </font>
    <font>
      <sz val="22"/>
      <color theme="1"/>
      <name val="HGｺﾞｼｯｸM"/>
      <family val="3"/>
      <charset val="128"/>
    </font>
    <font>
      <sz val="24"/>
      <color theme="1"/>
      <name val="HGｺﾞｼｯｸM"/>
      <family val="3"/>
      <charset val="128"/>
    </font>
    <font>
      <b/>
      <sz val="14"/>
      <color rgb="FFFFFF00"/>
      <name val="HGｺﾞｼｯｸM"/>
      <family val="3"/>
      <charset val="128"/>
    </font>
    <font>
      <sz val="12"/>
      <color theme="1"/>
      <name val="HGｺﾞｼｯｸM"/>
      <family val="3"/>
      <charset val="128"/>
    </font>
    <font>
      <sz val="16"/>
      <color theme="1"/>
      <name val="HGｺﾞｼｯｸM"/>
      <family val="3"/>
      <charset val="128"/>
    </font>
    <font>
      <b/>
      <sz val="16"/>
      <color rgb="FFFFFF00"/>
      <name val="Segoe UI Symbol"/>
      <family val="3"/>
    </font>
    <font>
      <sz val="14"/>
      <color theme="0"/>
      <name val="HGｺﾞｼｯｸM"/>
      <family val="3"/>
      <charset val="128"/>
    </font>
    <font>
      <b/>
      <sz val="12"/>
      <color rgb="FFFFFF00"/>
      <name val="HGｺﾞｼｯｸM"/>
      <family val="3"/>
      <charset val="128"/>
    </font>
    <font>
      <b/>
      <sz val="11"/>
      <color rgb="FFFFFF00"/>
      <name val="HGｺﾞｼｯｸM"/>
      <family val="3"/>
      <charset val="128"/>
    </font>
    <font>
      <sz val="11"/>
      <color theme="1"/>
      <name val="HGｺﾞｼｯｸM"/>
      <family val="3"/>
      <charset val="128"/>
    </font>
    <font>
      <sz val="12"/>
      <name val="HGｺﾞｼｯｸM"/>
      <family val="3"/>
      <charset val="128"/>
    </font>
    <font>
      <b/>
      <u/>
      <sz val="14"/>
      <color theme="0"/>
      <name val="ＭＳ 明朝"/>
      <family val="1"/>
      <charset val="128"/>
    </font>
    <font>
      <sz val="14"/>
      <color rgb="FF0000FF"/>
      <name val="Yu Gothic UI"/>
      <family val="3"/>
      <charset val="128"/>
    </font>
    <font>
      <b/>
      <sz val="20"/>
      <name val="ＭＳ Ｐ明朝"/>
      <family val="1"/>
      <charset val="128"/>
    </font>
    <font>
      <b/>
      <sz val="16"/>
      <name val="Yu Gothic UI"/>
      <family val="3"/>
      <charset val="128"/>
    </font>
    <font>
      <sz val="9"/>
      <name val="ＭＳ Ｐゴシック"/>
      <family val="3"/>
      <charset val="128"/>
    </font>
    <font>
      <sz val="13"/>
      <name val="ＭＳ Ｐゴシック"/>
      <family val="3"/>
      <charset val="128"/>
    </font>
    <font>
      <sz val="10"/>
      <name val="ＭＳ Ｐゴシック"/>
      <family val="3"/>
      <charset val="128"/>
    </font>
    <font>
      <sz val="12"/>
      <name val="ＭＳ Ｐゴシック"/>
      <family val="3"/>
      <charset val="128"/>
    </font>
    <font>
      <sz val="9"/>
      <color theme="1"/>
      <name val="ＭＳ Ｐゴシック 本文"/>
      <family val="3"/>
      <charset val="128"/>
    </font>
    <font>
      <sz val="10"/>
      <color indexed="8"/>
      <name val="ＭＳ 明朝"/>
      <family val="1"/>
      <charset val="128"/>
    </font>
    <font>
      <sz val="11"/>
      <color theme="1"/>
      <name val="Meiryo UI"/>
      <family val="3"/>
      <charset val="128"/>
    </font>
    <font>
      <sz val="11"/>
      <name val="ＭＳ Ｐ明朝"/>
      <family val="1"/>
      <charset val="128"/>
    </font>
    <font>
      <sz val="15"/>
      <name val="ＭＳ Ｐ明朝"/>
      <family val="1"/>
      <charset val="128"/>
    </font>
    <font>
      <sz val="11"/>
      <color indexed="8"/>
      <name val="ＭＳ Ｐ明朝"/>
      <family val="1"/>
      <charset val="128"/>
    </font>
    <font>
      <sz val="10"/>
      <color indexed="8"/>
      <name val="ＭＳ Ｐ明朝"/>
      <family val="1"/>
      <charset val="128"/>
    </font>
    <font>
      <sz val="9"/>
      <name val="ＭＳ Ｐ明朝"/>
      <family val="1"/>
      <charset val="128"/>
    </font>
    <font>
      <sz val="9"/>
      <color indexed="8"/>
      <name val="ＭＳ Ｐ明朝"/>
      <family val="1"/>
      <charset val="128"/>
    </font>
    <font>
      <b/>
      <sz val="14"/>
      <color theme="1"/>
      <name val="ＭＳ Ｐ明朝"/>
      <family val="1"/>
      <charset val="128"/>
    </font>
    <font>
      <sz val="24"/>
      <color theme="1"/>
      <name val="ＭＳ Ｐ明朝"/>
      <family val="1"/>
      <charset val="128"/>
    </font>
    <font>
      <u/>
      <sz val="9"/>
      <name val="ＭＳ Ｐ明朝"/>
      <family val="1"/>
      <charset val="128"/>
    </font>
    <font>
      <sz val="10"/>
      <color theme="1"/>
      <name val="ＭＳ Ｐ明朝"/>
      <family val="1"/>
      <charset val="128"/>
    </font>
    <font>
      <sz val="8"/>
      <name val="ＭＳ Ｐ明朝"/>
      <family val="1"/>
      <charset val="128"/>
    </font>
    <font>
      <b/>
      <sz val="11"/>
      <name val="ＭＳ Ｐ明朝"/>
      <family val="1"/>
      <charset val="128"/>
    </font>
    <font>
      <sz val="10"/>
      <color theme="1"/>
      <name val="ＭＳ Ｐゴシック"/>
      <family val="3"/>
      <charset val="128"/>
    </font>
    <font>
      <sz val="10"/>
      <color indexed="8"/>
      <name val="ＭＳ Ｐゴシック"/>
      <family val="3"/>
      <charset val="128"/>
    </font>
    <font>
      <sz val="12"/>
      <color theme="1"/>
      <name val="ＭＳ Ｐゴシック"/>
      <family val="3"/>
      <charset val="128"/>
    </font>
    <font>
      <sz val="15"/>
      <name val="ＭＳ Ｐゴシック"/>
      <family val="3"/>
      <charset val="128"/>
    </font>
    <font>
      <u/>
      <sz val="9"/>
      <name val="ＭＳ Ｐゴシック"/>
      <family val="3"/>
      <charset val="128"/>
    </font>
    <font>
      <b/>
      <u/>
      <sz val="11"/>
      <name val="ＭＳ Ｐ明朝"/>
      <family val="1"/>
      <charset val="128"/>
    </font>
    <font>
      <sz val="9"/>
      <color theme="1" tint="4.9989318521683403E-2"/>
      <name val="ＭＳ Ｐ明朝"/>
      <family val="1"/>
      <charset val="128"/>
    </font>
    <font>
      <sz val="11"/>
      <name val="HGSｺﾞｼｯｸM"/>
      <family val="3"/>
      <charset val="128"/>
    </font>
    <font>
      <b/>
      <sz val="14"/>
      <color rgb="FFFFFF00"/>
      <name val="HGｺﾞｼｯｸM"/>
      <family val="1"/>
      <charset val="128"/>
    </font>
    <font>
      <u/>
      <sz val="11"/>
      <color indexed="12"/>
      <name val="ＭＳ Ｐゴシック"/>
      <family val="3"/>
      <charset val="128"/>
    </font>
    <font>
      <sz val="11"/>
      <color rgb="FF000000"/>
      <name val="游ゴシック"/>
      <family val="2"/>
      <charset val="128"/>
      <scheme val="minor"/>
    </font>
    <font>
      <sz val="10"/>
      <name val="ＭＳ ゴシック"/>
      <family val="3"/>
      <charset val="128"/>
    </font>
    <font>
      <u/>
      <sz val="11"/>
      <color theme="1"/>
      <name val="ＭＳ Ｐ明朝"/>
      <family val="1"/>
      <charset val="128"/>
    </font>
    <font>
      <sz val="11"/>
      <color theme="1"/>
      <name val="HGPｺﾞｼｯｸM"/>
      <family val="3"/>
      <charset val="128"/>
    </font>
    <font>
      <sz val="16"/>
      <color theme="1"/>
      <name val="Yu Gothic UI"/>
      <family val="3"/>
      <charset val="128"/>
    </font>
    <font>
      <sz val="20"/>
      <color theme="1"/>
      <name val="Yu Gothic UI"/>
      <family val="3"/>
      <charset val="128"/>
    </font>
    <font>
      <sz val="28"/>
      <color theme="1"/>
      <name val="Yu Gothic UI"/>
      <family val="3"/>
      <charset val="128"/>
    </font>
    <font>
      <sz val="11"/>
      <name val="Yu Gothic UI"/>
      <family val="3"/>
      <charset val="128"/>
    </font>
    <font>
      <b/>
      <sz val="11"/>
      <color rgb="FFFFFF00"/>
      <name val="HGPｺﾞｼｯｸM"/>
      <family val="3"/>
      <charset val="128"/>
    </font>
    <font>
      <b/>
      <sz val="11"/>
      <color theme="1"/>
      <name val="HGPｺﾞｼｯｸM"/>
      <family val="3"/>
      <charset val="128"/>
    </font>
    <font>
      <b/>
      <strike/>
      <sz val="11"/>
      <color rgb="FFFFFF00"/>
      <name val="HGPｺﾞｼｯｸM"/>
      <family val="3"/>
      <charset val="128"/>
    </font>
    <font>
      <b/>
      <sz val="14"/>
      <name val="ＭＳ 明朝"/>
      <family val="1"/>
      <charset val="128"/>
    </font>
    <font>
      <b/>
      <sz val="20"/>
      <name val="ＭＳ 明朝"/>
      <family val="1"/>
      <charset val="128"/>
    </font>
    <font>
      <sz val="11"/>
      <name val="ＭＳ 明朝"/>
      <family val="1"/>
      <charset val="128"/>
    </font>
    <font>
      <u/>
      <sz val="11"/>
      <color theme="1"/>
      <name val="ＭＳ 明朝"/>
      <family val="1"/>
      <charset val="128"/>
    </font>
    <font>
      <b/>
      <sz val="11"/>
      <color theme="1"/>
      <name val="ＭＳ 明朝"/>
      <family val="1"/>
      <charset val="128"/>
    </font>
    <font>
      <b/>
      <sz val="12"/>
      <name val="ＭＳ 明朝"/>
      <family val="1"/>
      <charset val="128"/>
    </font>
    <font>
      <b/>
      <sz val="14"/>
      <color rgb="FFFFFF00"/>
      <name val="HGPｺﾞｼｯｸM"/>
      <family val="3"/>
      <charset val="128"/>
    </font>
    <font>
      <sz val="10"/>
      <color theme="1"/>
      <name val="HGPｺﾞｼｯｸM"/>
      <family val="3"/>
      <charset val="128"/>
    </font>
    <font>
      <sz val="8.5"/>
      <name val="ＭＳ Ｐ明朝"/>
      <family val="1"/>
      <charset val="128"/>
    </font>
    <font>
      <u/>
      <sz val="14"/>
      <name val="ＭＳ Ｐ明朝"/>
      <family val="1"/>
      <charset val="128"/>
    </font>
    <font>
      <b/>
      <sz val="9"/>
      <color indexed="81"/>
      <name val="MS P ゴシック"/>
      <family val="3"/>
      <charset val="128"/>
    </font>
    <font>
      <u/>
      <sz val="16"/>
      <color theme="1"/>
      <name val="ＭＳ Ｐ明朝"/>
      <family val="1"/>
      <charset val="128"/>
    </font>
    <font>
      <sz val="14"/>
      <color rgb="FFFFFF00"/>
      <name val="Segoe UI Symbol"/>
      <family val="3"/>
    </font>
    <font>
      <sz val="14"/>
      <color rgb="FFFFFF00"/>
      <name val="Segoe UI Symbol"/>
      <family val="1"/>
    </font>
    <font>
      <u/>
      <sz val="12"/>
      <color theme="1"/>
      <name val="ＭＳ Ｐ明朝"/>
      <family val="1"/>
      <charset val="128"/>
    </font>
    <font>
      <u/>
      <sz val="14"/>
      <name val="Yu Gothic UI"/>
      <family val="2"/>
      <charset val="128"/>
    </font>
    <font>
      <b/>
      <sz val="11"/>
      <color rgb="FFFFFF00"/>
      <name val="HGSｺﾞｼｯｸM"/>
      <family val="3"/>
      <charset val="128"/>
    </font>
    <font>
      <b/>
      <sz val="14"/>
      <color rgb="FFFFFF00"/>
      <name val="HGSｺﾞｼｯｸM"/>
      <family val="3"/>
      <charset val="128"/>
    </font>
    <font>
      <b/>
      <sz val="20"/>
      <color theme="1"/>
      <name val="ＭＳ Ｐ明朝"/>
      <family val="1"/>
      <charset val="128"/>
    </font>
    <font>
      <u/>
      <sz val="11"/>
      <color theme="10"/>
      <name val="Yu Gothic UI"/>
      <family val="2"/>
      <charset val="128"/>
    </font>
    <font>
      <u/>
      <sz val="12"/>
      <name val="ＭＳ Ｐ明朝"/>
      <family val="1"/>
      <charset val="128"/>
    </font>
    <font>
      <sz val="9"/>
      <color rgb="FFFF0000"/>
      <name val="ＭＳ Ｐ明朝"/>
      <family val="1"/>
      <charset val="128"/>
    </font>
    <font>
      <b/>
      <u/>
      <sz val="14"/>
      <color rgb="FFFF0000"/>
      <name val="ＭＳ 明朝"/>
      <family val="1"/>
      <charset val="128"/>
    </font>
    <font>
      <sz val="18"/>
      <name val="ＭＳ Ｐ明朝"/>
      <family val="1"/>
      <charset val="128"/>
    </font>
    <font>
      <b/>
      <sz val="16"/>
      <color rgb="FFFFFF00"/>
      <name val="ＭＳ Ｐゴシック"/>
      <family val="3"/>
      <charset val="128"/>
    </font>
    <font>
      <b/>
      <sz val="12"/>
      <color rgb="FFFFFF00"/>
      <name val="ＭＳ Ｐ明朝"/>
      <family val="1"/>
      <charset val="128"/>
    </font>
    <font>
      <sz val="12"/>
      <color rgb="FFFFFF00"/>
      <name val="ＭＳ Ｐ明朝"/>
      <family val="1"/>
      <charset val="128"/>
    </font>
    <font>
      <b/>
      <sz val="12"/>
      <color rgb="FFFFFF00"/>
      <name val="ＭＳ Ｐゴシック"/>
      <family val="3"/>
      <charset val="128"/>
    </font>
    <font>
      <sz val="12"/>
      <color theme="1"/>
      <name val="ＭＳ ゴシック"/>
      <family val="3"/>
      <charset val="128"/>
    </font>
    <font>
      <u/>
      <sz val="11"/>
      <color theme="10"/>
      <name val="游ゴシック"/>
      <family val="2"/>
      <charset val="128"/>
      <scheme val="minor"/>
    </font>
    <font>
      <sz val="14"/>
      <color rgb="FF000000"/>
      <name val="Yu Gothic UI"/>
      <family val="3"/>
      <charset val="128"/>
    </font>
    <font>
      <sz val="11"/>
      <color indexed="81"/>
      <name val="MS P ゴシック"/>
      <family val="3"/>
      <charset val="128"/>
    </font>
    <font>
      <sz val="14"/>
      <color theme="1" tint="0.14999847407452621"/>
      <name val="Yu Gothic UI"/>
      <family val="3"/>
      <charset val="128"/>
    </font>
    <font>
      <b/>
      <u/>
      <sz val="8"/>
      <name val="ＭＳ Ｐ明朝"/>
      <family val="1"/>
      <charset val="128"/>
    </font>
    <font>
      <sz val="10"/>
      <color rgb="FFFF0000"/>
      <name val="ＭＳ Ｐ明朝"/>
      <family val="1"/>
      <charset val="128"/>
    </font>
    <font>
      <b/>
      <sz val="11"/>
      <color rgb="FFFF0000"/>
      <name val="ＭＳ Ｐ明朝"/>
      <family val="1"/>
      <charset val="128"/>
    </font>
    <font>
      <b/>
      <sz val="10"/>
      <color rgb="FFFF0000"/>
      <name val="ＭＳ Ｐ明朝"/>
      <family val="1"/>
      <charset val="128"/>
    </font>
    <font>
      <sz val="14"/>
      <color theme="1" tint="0.14999847407452621"/>
      <name val="Meiryo UI"/>
      <family val="3"/>
      <charset val="128"/>
    </font>
    <font>
      <u/>
      <sz val="14"/>
      <color theme="10"/>
      <name val="Yu Gothic UI"/>
      <family val="3"/>
      <charset val="128"/>
    </font>
    <font>
      <u/>
      <sz val="14"/>
      <color theme="10"/>
      <name val="Yu Gothic UI"/>
      <family val="2"/>
      <charset val="128"/>
    </font>
    <font>
      <sz val="14"/>
      <color rgb="FFFFFF00"/>
      <name val="HGｺﾞｼｯｸM"/>
      <family val="1"/>
      <charset val="128"/>
    </font>
    <font>
      <b/>
      <sz val="14"/>
      <color rgb="FFFFCC99"/>
      <name val="Microsoft JhengHei"/>
      <family val="3"/>
    </font>
    <font>
      <b/>
      <sz val="18"/>
      <color rgb="FFFFFF00"/>
      <name val="HGｺﾞｼｯｸM"/>
      <family val="3"/>
      <charset val="128"/>
    </font>
    <font>
      <sz val="18"/>
      <color theme="1"/>
      <name val="HGｺﾞｼｯｸM"/>
      <family val="3"/>
      <charset val="128"/>
    </font>
    <font>
      <b/>
      <sz val="14"/>
      <color theme="1"/>
      <name val="HGｺﾞｼｯｸM"/>
      <family val="3"/>
      <charset val="128"/>
    </font>
    <font>
      <b/>
      <sz val="14"/>
      <color rgb="FFFF0000"/>
      <name val="HGｺﾞｼｯｸM"/>
      <family val="3"/>
      <charset val="128"/>
    </font>
    <font>
      <b/>
      <sz val="14"/>
      <color rgb="FF0070C0"/>
      <name val="HGｺﾞｼｯｸM"/>
      <family val="3"/>
      <charset val="128"/>
    </font>
    <font>
      <b/>
      <sz val="14"/>
      <color rgb="FF00B050"/>
      <name val="HGｺﾞｼｯｸM"/>
      <family val="3"/>
      <charset val="128"/>
    </font>
    <font>
      <b/>
      <sz val="14"/>
      <color rgb="FFFFC000"/>
      <name val="HGｺﾞｼｯｸM"/>
      <family val="3"/>
      <charset val="128"/>
    </font>
    <font>
      <sz val="26"/>
      <color theme="1"/>
      <name val="ＭＳ 明朝"/>
      <family val="1"/>
      <charset val="128"/>
    </font>
    <font>
      <sz val="11"/>
      <name val="HGｺﾞｼｯｸM"/>
      <family val="3"/>
      <charset val="128"/>
    </font>
    <font>
      <sz val="8"/>
      <name val="HGｺﾞｼｯｸM"/>
      <family val="3"/>
      <charset val="128"/>
    </font>
    <font>
      <sz val="10"/>
      <color theme="1"/>
      <name val="HGｺﾞｼｯｸM"/>
      <family val="3"/>
      <charset val="128"/>
    </font>
    <font>
      <sz val="13"/>
      <name val="HGｺﾞｼｯｸM"/>
      <family val="3"/>
      <charset val="128"/>
    </font>
    <font>
      <sz val="10"/>
      <name val="HGｺﾞｼｯｸM"/>
      <family val="3"/>
      <charset val="128"/>
    </font>
    <font>
      <b/>
      <sz val="14"/>
      <color theme="0"/>
      <name val="HGｺﾞｼｯｸM"/>
      <family val="3"/>
      <charset val="128"/>
    </font>
    <font>
      <b/>
      <sz val="16"/>
      <color rgb="FFFF0000"/>
      <name val="HGｺﾞｼｯｸM"/>
      <family val="3"/>
      <charset val="128"/>
    </font>
    <font>
      <sz val="14"/>
      <color rgb="FFFFFF00"/>
      <name val="HGｺﾞｼｯｸM"/>
      <family val="3"/>
      <charset val="128"/>
    </font>
    <font>
      <sz val="7"/>
      <name val="ＭＳ Ｐ明朝"/>
      <family val="1"/>
      <charset val="128"/>
    </font>
    <font>
      <b/>
      <sz val="16"/>
      <name val="ＭＳ Ｐ明朝"/>
      <family val="1"/>
      <charset val="128"/>
    </font>
    <font>
      <sz val="8"/>
      <color rgb="FFFF0000"/>
      <name val="ＭＳ Ｐゴシック"/>
      <family val="3"/>
      <charset val="128"/>
    </font>
    <font>
      <sz val="14"/>
      <name val="HGｺﾞｼｯｸM"/>
      <family val="3"/>
      <charset val="128"/>
    </font>
    <font>
      <sz val="11"/>
      <color theme="1"/>
      <name val="ＭＳ Ｐゴシック"/>
      <family val="3"/>
      <charset val="128"/>
    </font>
    <font>
      <sz val="11"/>
      <name val="HGPｺﾞｼｯｸM"/>
      <family val="3"/>
      <charset val="128"/>
    </font>
    <font>
      <sz val="8"/>
      <name val="游ゴシック Light"/>
      <family val="3"/>
      <charset val="128"/>
    </font>
    <font>
      <sz val="10"/>
      <color indexed="8"/>
      <name val="HGｺﾞｼｯｸM"/>
      <family val="3"/>
      <charset val="128"/>
    </font>
    <font>
      <sz val="8"/>
      <color rgb="FFFFFF00"/>
      <name val="HGｺﾞｼｯｸM"/>
      <family val="3"/>
      <charset val="128"/>
    </font>
    <font>
      <b/>
      <sz val="14"/>
      <color rgb="FFFF0000"/>
      <name val="ＭＳ 明朝"/>
      <family val="1"/>
      <charset val="128"/>
    </font>
    <font>
      <u/>
      <sz val="11"/>
      <color theme="10"/>
      <name val="HGｺﾞｼｯｸM"/>
      <family val="3"/>
      <charset val="128"/>
    </font>
  </fonts>
  <fills count="27">
    <fill>
      <patternFill patternType="none"/>
    </fill>
    <fill>
      <patternFill patternType="gray125"/>
    </fill>
    <fill>
      <patternFill patternType="solid">
        <fgColor rgb="FF99CCFF"/>
        <bgColor indexed="64"/>
      </patternFill>
    </fill>
    <fill>
      <patternFill patternType="solid">
        <fgColor rgb="FFDDDDDD"/>
        <bgColor indexed="64"/>
      </patternFill>
    </fill>
    <fill>
      <patternFill patternType="solid">
        <fgColor rgb="FFCCFFFF"/>
        <bgColor indexed="64"/>
      </patternFill>
    </fill>
    <fill>
      <patternFill patternType="solid">
        <fgColor rgb="FFEAEAEA"/>
        <bgColor indexed="64"/>
      </patternFill>
    </fill>
    <fill>
      <patternFill patternType="solid">
        <fgColor rgb="FF333399"/>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FF00"/>
        <bgColor indexed="64"/>
      </patternFill>
    </fill>
    <fill>
      <patternFill patternType="solid">
        <fgColor rgb="FFF0F3FA"/>
        <bgColor indexed="64"/>
      </patternFill>
    </fill>
    <fill>
      <patternFill patternType="solid">
        <fgColor theme="5" tint="0.79998168889431442"/>
        <bgColor indexed="64"/>
      </patternFill>
    </fill>
    <fill>
      <patternFill patternType="solid">
        <fgColor rgb="FFD9D9D9"/>
        <bgColor indexed="64"/>
      </patternFill>
    </fill>
    <fill>
      <patternFill patternType="solid">
        <fgColor rgb="FFFFCCFF"/>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0000"/>
        <bgColor indexed="64"/>
      </patternFill>
    </fill>
    <fill>
      <patternFill patternType="solid">
        <fgColor rgb="FFDDEBF7"/>
        <bgColor indexed="64"/>
      </patternFill>
    </fill>
  </fills>
  <borders count="273">
    <border>
      <left/>
      <right/>
      <top/>
      <bottom/>
      <diagonal/>
    </border>
    <border>
      <left style="thick">
        <color rgb="FFFF0066"/>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theme="1"/>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auto="1"/>
      </right>
      <top/>
      <bottom style="thin">
        <color theme="0"/>
      </bottom>
      <diagonal/>
    </border>
    <border>
      <left/>
      <right style="thin">
        <color auto="1"/>
      </right>
      <top style="thin">
        <color theme="0"/>
      </top>
      <bottom style="thin">
        <color theme="0"/>
      </bottom>
      <diagonal/>
    </border>
    <border>
      <left/>
      <right style="thin">
        <color auto="1"/>
      </right>
      <top style="thin">
        <color theme="0"/>
      </top>
      <bottom/>
      <diagonal/>
    </border>
    <border>
      <left style="thin">
        <color theme="0"/>
      </left>
      <right style="thin">
        <color theme="0"/>
      </right>
      <top style="thin">
        <color theme="0"/>
      </top>
      <bottom/>
      <diagonal/>
    </border>
    <border>
      <left/>
      <right/>
      <top/>
      <bottom style="dotted">
        <color auto="1"/>
      </bottom>
      <diagonal/>
    </border>
    <border>
      <left/>
      <right style="thin">
        <color theme="0"/>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style="thin">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right/>
      <top/>
      <bottom style="double">
        <color auto="1"/>
      </bottom>
      <diagonal/>
    </border>
    <border>
      <left/>
      <right style="thin">
        <color auto="1"/>
      </right>
      <top/>
      <bottom style="double">
        <color auto="1"/>
      </bottom>
      <diagonal/>
    </border>
    <border>
      <left/>
      <right style="thin">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indexed="64"/>
      </left>
      <right/>
      <top style="medium">
        <color indexed="64"/>
      </top>
      <bottom style="thin">
        <color auto="1"/>
      </bottom>
      <diagonal/>
    </border>
    <border>
      <left/>
      <right style="thin">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right/>
      <top style="double">
        <color auto="1"/>
      </top>
      <bottom style="thin">
        <color indexed="64"/>
      </bottom>
      <diagonal/>
    </border>
    <border>
      <left style="thin">
        <color auto="1"/>
      </left>
      <right style="thin">
        <color auto="1"/>
      </right>
      <top style="thin">
        <color auto="1"/>
      </top>
      <bottom style="double">
        <color indexed="64"/>
      </bottom>
      <diagonal/>
    </border>
    <border>
      <left style="thin">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diagonalUp="1">
      <left style="thin">
        <color auto="1"/>
      </left>
      <right/>
      <top style="thin">
        <color auto="1"/>
      </top>
      <bottom style="hair">
        <color auto="1"/>
      </bottom>
      <diagonal style="hair">
        <color theme="0" tint="-0.24994659260841701"/>
      </diagonal>
    </border>
    <border diagonalUp="1">
      <left/>
      <right style="thin">
        <color auto="1"/>
      </right>
      <top style="thin">
        <color auto="1"/>
      </top>
      <bottom style="hair">
        <color auto="1"/>
      </bottom>
      <diagonal style="hair">
        <color theme="0" tint="-0.24994659260841701"/>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dotted">
        <color auto="1"/>
      </top>
      <bottom style="dotted">
        <color auto="1"/>
      </bottom>
      <diagonal/>
    </border>
    <border>
      <left style="thin">
        <color auto="1"/>
      </left>
      <right/>
      <top style="medium">
        <color indexed="64"/>
      </top>
      <bottom style="double">
        <color auto="1"/>
      </bottom>
      <diagonal/>
    </border>
    <border>
      <left/>
      <right style="medium">
        <color indexed="64"/>
      </right>
      <top/>
      <bottom style="thin">
        <color auto="1"/>
      </bottom>
      <diagonal/>
    </border>
    <border>
      <left/>
      <right style="medium">
        <color indexed="64"/>
      </right>
      <top style="medium">
        <color indexed="64"/>
      </top>
      <bottom style="double">
        <color indexed="64"/>
      </bottom>
      <diagonal/>
    </border>
    <border>
      <left style="medium">
        <color indexed="64"/>
      </left>
      <right/>
      <top style="double">
        <color indexed="64"/>
      </top>
      <bottom style="medium">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style="thin">
        <color auto="1"/>
      </left>
      <right/>
      <top/>
      <bottom style="double">
        <color auto="1"/>
      </bottom>
      <diagonal/>
    </border>
    <border>
      <left/>
      <right style="medium">
        <color indexed="64"/>
      </right>
      <top style="double">
        <color indexed="64"/>
      </top>
      <bottom style="medium">
        <color indexed="64"/>
      </bottom>
      <diagonal/>
    </border>
    <border>
      <left style="thin">
        <color auto="1"/>
      </left>
      <right style="thin">
        <color auto="1"/>
      </right>
      <top style="double">
        <color auto="1"/>
      </top>
      <bottom style="thin">
        <color auto="1"/>
      </bottom>
      <diagonal/>
    </border>
    <border>
      <left/>
      <right style="thin">
        <color indexed="64"/>
      </right>
      <top style="double">
        <color indexed="64"/>
      </top>
      <bottom style="thin">
        <color indexed="64"/>
      </bottom>
      <diagonal/>
    </border>
    <border diagonalUp="1">
      <left style="thin">
        <color auto="1"/>
      </left>
      <right/>
      <top style="thin">
        <color auto="1"/>
      </top>
      <bottom style="thin">
        <color auto="1"/>
      </bottom>
      <diagonal style="thin">
        <color theme="0" tint="-0.24994659260841701"/>
      </diagonal>
    </border>
    <border diagonalUp="1">
      <left/>
      <right style="thin">
        <color auto="1"/>
      </right>
      <top style="thin">
        <color auto="1"/>
      </top>
      <bottom style="thin">
        <color auto="1"/>
      </bottom>
      <diagonal style="thin">
        <color theme="0" tint="-0.24994659260841701"/>
      </diagonal>
    </border>
    <border>
      <left style="thin">
        <color indexed="64"/>
      </left>
      <right style="medium">
        <color indexed="64"/>
      </right>
      <top style="double">
        <color indexed="64"/>
      </top>
      <bottom style="medium">
        <color indexed="64"/>
      </bottom>
      <diagonal/>
    </border>
    <border>
      <left style="thin">
        <color auto="1"/>
      </left>
      <right style="thin">
        <color auto="1"/>
      </right>
      <top style="double">
        <color indexed="64"/>
      </top>
      <bottom style="medium">
        <color indexed="64"/>
      </bottom>
      <diagonal/>
    </border>
    <border>
      <left/>
      <right/>
      <top style="double">
        <color auto="1"/>
      </top>
      <bottom style="medium">
        <color indexed="64"/>
      </bottom>
      <diagonal/>
    </border>
    <border>
      <left style="dashed">
        <color indexed="64"/>
      </left>
      <right style="thin">
        <color auto="1"/>
      </right>
      <top style="thin">
        <color auto="1"/>
      </top>
      <bottom style="double">
        <color indexed="64"/>
      </bottom>
      <diagonal/>
    </border>
    <border>
      <left style="dashed">
        <color indexed="64"/>
      </left>
      <right style="thin">
        <color auto="1"/>
      </right>
      <top style="thin">
        <color auto="1"/>
      </top>
      <bottom style="thin">
        <color auto="1"/>
      </bottom>
      <diagonal/>
    </border>
    <border>
      <left style="dashed">
        <color indexed="64"/>
      </left>
      <right style="thin">
        <color auto="1"/>
      </right>
      <top/>
      <bottom/>
      <diagonal/>
    </border>
    <border>
      <left style="dashed">
        <color indexed="64"/>
      </left>
      <right style="thin">
        <color auto="1"/>
      </right>
      <top style="medium">
        <color indexed="64"/>
      </top>
      <bottom style="thin">
        <color indexed="64"/>
      </bottom>
      <diagonal/>
    </border>
    <border>
      <left style="dashed">
        <color indexed="64"/>
      </left>
      <right style="thin">
        <color auto="1"/>
      </right>
      <top/>
      <bottom style="medium">
        <color indexed="64"/>
      </bottom>
      <diagonal/>
    </border>
    <border>
      <left style="dashed">
        <color indexed="64"/>
      </left>
      <right style="thin">
        <color auto="1"/>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theme="1" tint="0.24994659260841701"/>
      </left>
      <right style="medium">
        <color theme="1" tint="0.24994659260841701"/>
      </right>
      <top style="medium">
        <color theme="1" tint="0.24994659260841701"/>
      </top>
      <bottom style="thin">
        <color auto="1"/>
      </bottom>
      <diagonal/>
    </border>
    <border>
      <left style="medium">
        <color theme="1" tint="0.24994659260841701"/>
      </left>
      <right style="medium">
        <color theme="1" tint="0.24994659260841701"/>
      </right>
      <top style="thin">
        <color auto="1"/>
      </top>
      <bottom style="thin">
        <color auto="1"/>
      </bottom>
      <diagonal/>
    </border>
    <border>
      <left style="medium">
        <color theme="1" tint="0.24994659260841701"/>
      </left>
      <right style="medium">
        <color theme="1" tint="0.24994659260841701"/>
      </right>
      <top style="thin">
        <color auto="1"/>
      </top>
      <bottom style="medium">
        <color theme="1" tint="0.24994659260841701"/>
      </bottom>
      <diagonal/>
    </border>
    <border>
      <left style="medium">
        <color theme="1" tint="0.24994659260841701"/>
      </left>
      <right/>
      <top style="medium">
        <color theme="1" tint="0.24994659260841701"/>
      </top>
      <bottom style="thin">
        <color auto="1"/>
      </bottom>
      <diagonal/>
    </border>
    <border>
      <left style="medium">
        <color theme="1" tint="0.24994659260841701"/>
      </left>
      <right/>
      <top style="thin">
        <color auto="1"/>
      </top>
      <bottom style="thin">
        <color auto="1"/>
      </bottom>
      <diagonal/>
    </border>
    <border>
      <left style="medium">
        <color theme="1" tint="0.24994659260841701"/>
      </left>
      <right/>
      <top style="thin">
        <color auto="1"/>
      </top>
      <bottom style="medium">
        <color theme="1" tint="0.24994659260841701"/>
      </bottom>
      <diagonal/>
    </border>
    <border>
      <left style="medium">
        <color theme="1" tint="0.24994659260841701"/>
      </left>
      <right style="thin">
        <color auto="1"/>
      </right>
      <top style="medium">
        <color theme="1" tint="0.24994659260841701"/>
      </top>
      <bottom style="thin">
        <color auto="1"/>
      </bottom>
      <diagonal/>
    </border>
    <border>
      <left style="thin">
        <color auto="1"/>
      </left>
      <right style="medium">
        <color theme="1" tint="0.24994659260841701"/>
      </right>
      <top style="medium">
        <color theme="1" tint="0.24994659260841701"/>
      </top>
      <bottom style="thin">
        <color auto="1"/>
      </bottom>
      <diagonal/>
    </border>
    <border>
      <left style="medium">
        <color theme="1" tint="0.24994659260841701"/>
      </left>
      <right style="thin">
        <color auto="1"/>
      </right>
      <top style="thin">
        <color auto="1"/>
      </top>
      <bottom style="thin">
        <color auto="1"/>
      </bottom>
      <diagonal/>
    </border>
    <border>
      <left style="thin">
        <color auto="1"/>
      </left>
      <right style="medium">
        <color theme="1" tint="0.24994659260841701"/>
      </right>
      <top style="thin">
        <color auto="1"/>
      </top>
      <bottom style="thin">
        <color auto="1"/>
      </bottom>
      <diagonal/>
    </border>
    <border>
      <left style="thin">
        <color auto="1"/>
      </left>
      <right style="thin">
        <color auto="1"/>
      </right>
      <top style="medium">
        <color theme="1" tint="0.24994659260841701"/>
      </top>
      <bottom style="thin">
        <color auto="1"/>
      </bottom>
      <diagonal/>
    </border>
    <border>
      <left style="thin">
        <color auto="1"/>
      </left>
      <right style="thin">
        <color auto="1"/>
      </right>
      <top style="thin">
        <color auto="1"/>
      </top>
      <bottom style="medium">
        <color theme="1" tint="0.24994659260841701"/>
      </bottom>
      <diagonal/>
    </border>
    <border>
      <left style="thin">
        <color auto="1"/>
      </left>
      <right/>
      <top style="medium">
        <color theme="1" tint="0.24994659260841701"/>
      </top>
      <bottom style="thin">
        <color auto="1"/>
      </bottom>
      <diagonal/>
    </border>
    <border>
      <left style="thin">
        <color auto="1"/>
      </left>
      <right/>
      <top style="thin">
        <color auto="1"/>
      </top>
      <bottom style="medium">
        <color theme="1" tint="0.24994659260841701"/>
      </bottom>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diagonal style="thin">
        <color auto="1"/>
      </diagonal>
    </border>
    <border diagonalUp="1">
      <left style="thin">
        <color auto="1"/>
      </left>
      <right style="thin">
        <color auto="1"/>
      </right>
      <top/>
      <bottom style="thin">
        <color auto="1"/>
      </bottom>
      <diagonal style="thin">
        <color auto="1"/>
      </diagonal>
    </border>
    <border>
      <left style="thin">
        <color theme="0"/>
      </left>
      <right/>
      <top/>
      <bottom/>
      <diagonal/>
    </border>
    <border diagonalUp="1">
      <left style="thin">
        <color auto="1"/>
      </left>
      <right/>
      <top style="thin">
        <color auto="1"/>
      </top>
      <bottom style="double">
        <color indexed="64"/>
      </bottom>
      <diagonal style="hair">
        <color theme="0" tint="-0.24994659260841701"/>
      </diagonal>
    </border>
    <border diagonalUp="1">
      <left/>
      <right/>
      <top style="thin">
        <color auto="1"/>
      </top>
      <bottom style="double">
        <color indexed="64"/>
      </bottom>
      <diagonal style="hair">
        <color theme="0" tint="-0.24994659260841701"/>
      </diagonal>
    </border>
    <border diagonalUp="1">
      <left/>
      <right style="thin">
        <color auto="1"/>
      </right>
      <top style="thin">
        <color auto="1"/>
      </top>
      <bottom style="double">
        <color indexed="64"/>
      </bottom>
      <diagonal style="hair">
        <color theme="0" tint="-0.24994659260841701"/>
      </diagonal>
    </border>
    <border>
      <left style="thin">
        <color indexed="64"/>
      </left>
      <right style="thin">
        <color auto="1"/>
      </right>
      <top style="double">
        <color auto="1"/>
      </top>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left style="medium">
        <color indexed="64"/>
      </left>
      <right style="thin">
        <color auto="1"/>
      </right>
      <top/>
      <bottom style="thin">
        <color auto="1"/>
      </bottom>
      <diagonal/>
    </border>
    <border>
      <left style="thin">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auto="1"/>
      </left>
      <right style="thin">
        <color auto="1"/>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style="thin">
        <color indexed="64"/>
      </right>
      <top style="medium">
        <color indexed="64"/>
      </top>
      <bottom/>
      <diagonal/>
    </border>
    <border>
      <left style="thin">
        <color auto="1"/>
      </left>
      <right/>
      <top style="medium">
        <color indexed="64"/>
      </top>
      <bottom/>
      <diagonal/>
    </border>
    <border>
      <left style="thin">
        <color auto="1"/>
      </left>
      <right style="medium">
        <color indexed="64"/>
      </right>
      <top/>
      <bottom style="thin">
        <color auto="1"/>
      </bottom>
      <diagonal/>
    </border>
    <border>
      <left style="medium">
        <color theme="0"/>
      </left>
      <right style="medium">
        <color theme="0"/>
      </right>
      <top style="medium">
        <color theme="0"/>
      </top>
      <bottom style="medium">
        <color theme="0"/>
      </bottom>
      <diagonal/>
    </border>
    <border diagonalUp="1">
      <left style="thin">
        <color auto="1"/>
      </left>
      <right style="thin">
        <color indexed="64"/>
      </right>
      <top style="thin">
        <color auto="1"/>
      </top>
      <bottom style="thin">
        <color auto="1"/>
      </bottom>
      <diagonal style="thin">
        <color auto="1"/>
      </diagonal>
    </border>
    <border>
      <left style="thin">
        <color theme="0"/>
      </left>
      <right style="thin">
        <color theme="0"/>
      </right>
      <top/>
      <bottom style="thin">
        <color theme="0"/>
      </bottom>
      <diagonal/>
    </border>
    <border>
      <left style="thin">
        <color indexed="64"/>
      </left>
      <right/>
      <top style="hair">
        <color indexed="64"/>
      </top>
      <bottom/>
      <diagonal/>
    </border>
    <border>
      <left/>
      <right/>
      <top style="hair">
        <color indexed="64"/>
      </top>
      <bottom/>
      <diagonal/>
    </border>
    <border>
      <left style="hair">
        <color indexed="64"/>
      </left>
      <right style="thin">
        <color indexed="64"/>
      </right>
      <top style="hair">
        <color indexed="64"/>
      </top>
      <bottom style="hair">
        <color indexed="64"/>
      </bottom>
      <diagonal/>
    </border>
    <border>
      <left/>
      <right/>
      <top style="medium">
        <color theme="1" tint="0.24994659260841701"/>
      </top>
      <bottom style="thin">
        <color auto="1"/>
      </bottom>
      <diagonal/>
    </border>
    <border>
      <left style="medium">
        <color theme="1" tint="0.24994659260841701"/>
      </left>
      <right/>
      <top/>
      <bottom style="thin">
        <color auto="1"/>
      </bottom>
      <diagonal/>
    </border>
    <border>
      <left/>
      <right style="medium">
        <color theme="1" tint="0.24994659260841701"/>
      </right>
      <top/>
      <bottom style="thin">
        <color auto="1"/>
      </bottom>
      <diagonal/>
    </border>
    <border>
      <left style="medium">
        <color theme="1" tint="0.24994659260841701"/>
      </left>
      <right/>
      <top style="medium">
        <color indexed="64"/>
      </top>
      <bottom/>
      <diagonal/>
    </border>
    <border>
      <left/>
      <right style="medium">
        <color theme="1" tint="0.24994659260841701"/>
      </right>
      <top style="medium">
        <color indexed="64"/>
      </top>
      <bottom/>
      <diagonal/>
    </border>
    <border>
      <left/>
      <right style="medium">
        <color theme="1" tint="0.24994659260841701"/>
      </right>
      <top style="medium">
        <color theme="1" tint="0.24994659260841701"/>
      </top>
      <bottom style="thin">
        <color auto="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indexed="64"/>
      </bottom>
      <diagonal/>
    </border>
    <border>
      <left/>
      <right style="thin">
        <color theme="1"/>
      </right>
      <top/>
      <bottom style="thin">
        <color indexed="64"/>
      </bottom>
      <diagonal/>
    </border>
    <border>
      <left style="thin">
        <color auto="1"/>
      </left>
      <right style="dotted">
        <color indexed="64"/>
      </right>
      <top style="thin">
        <color auto="1"/>
      </top>
      <bottom style="thin">
        <color auto="1"/>
      </bottom>
      <diagonal/>
    </border>
    <border>
      <left style="medium">
        <color auto="1"/>
      </left>
      <right style="thin">
        <color indexed="64"/>
      </right>
      <top style="medium">
        <color auto="1"/>
      </top>
      <bottom/>
      <diagonal/>
    </border>
    <border>
      <left style="thin">
        <color indexed="64"/>
      </left>
      <right/>
      <top style="medium">
        <color auto="1"/>
      </top>
      <bottom style="hair">
        <color indexed="64"/>
      </bottom>
      <diagonal/>
    </border>
    <border>
      <left/>
      <right/>
      <top style="medium">
        <color auto="1"/>
      </top>
      <bottom style="hair">
        <color indexed="64"/>
      </bottom>
      <diagonal/>
    </border>
    <border>
      <left/>
      <right style="hair">
        <color auto="1"/>
      </right>
      <top style="medium">
        <color auto="1"/>
      </top>
      <bottom style="hair">
        <color indexed="64"/>
      </bottom>
      <diagonal/>
    </border>
    <border>
      <left style="hair">
        <color auto="1"/>
      </left>
      <right style="double">
        <color auto="1"/>
      </right>
      <top style="medium">
        <color auto="1"/>
      </top>
      <bottom/>
      <diagonal/>
    </border>
    <border>
      <left style="double">
        <color auto="1"/>
      </left>
      <right style="medium">
        <color indexed="64"/>
      </right>
      <top style="medium">
        <color indexed="64"/>
      </top>
      <bottom/>
      <diagonal/>
    </border>
    <border>
      <left style="medium">
        <color auto="1"/>
      </left>
      <right style="thin">
        <color indexed="64"/>
      </right>
      <top/>
      <bottom style="double">
        <color indexed="64"/>
      </bottom>
      <diagonal/>
    </border>
    <border>
      <left style="thin">
        <color indexed="64"/>
      </left>
      <right style="hair">
        <color auto="1"/>
      </right>
      <top/>
      <bottom style="double">
        <color indexed="64"/>
      </bottom>
      <diagonal/>
    </border>
    <border>
      <left style="hair">
        <color auto="1"/>
      </left>
      <right style="hair">
        <color auto="1"/>
      </right>
      <top/>
      <bottom style="double">
        <color indexed="64"/>
      </bottom>
      <diagonal/>
    </border>
    <border>
      <left style="hair">
        <color auto="1"/>
      </left>
      <right style="double">
        <color auto="1"/>
      </right>
      <top/>
      <bottom style="double">
        <color indexed="64"/>
      </bottom>
      <diagonal/>
    </border>
    <border>
      <left style="double">
        <color auto="1"/>
      </left>
      <right style="medium">
        <color indexed="64"/>
      </right>
      <top/>
      <bottom style="double">
        <color indexed="64"/>
      </bottom>
      <diagonal/>
    </border>
    <border>
      <left style="medium">
        <color auto="1"/>
      </left>
      <right style="hair">
        <color auto="1"/>
      </right>
      <top style="medium">
        <color auto="1"/>
      </top>
      <bottom style="double">
        <color indexed="64"/>
      </bottom>
      <diagonal/>
    </border>
    <border>
      <left style="hair">
        <color auto="1"/>
      </left>
      <right style="medium">
        <color auto="1"/>
      </right>
      <top style="medium">
        <color auto="1"/>
      </top>
      <bottom style="double">
        <color indexed="64"/>
      </bottom>
      <diagonal/>
    </border>
    <border>
      <left style="medium">
        <color auto="1"/>
      </left>
      <right style="thin">
        <color indexed="64"/>
      </right>
      <top style="double">
        <color indexed="64"/>
      </top>
      <bottom/>
      <diagonal/>
    </border>
    <border>
      <left style="thin">
        <color indexed="64"/>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double">
        <color auto="1"/>
      </left>
      <right style="medium">
        <color indexed="64"/>
      </right>
      <top style="double">
        <color indexed="64"/>
      </top>
      <bottom/>
      <diagonal/>
    </border>
    <border>
      <left style="medium">
        <color auto="1"/>
      </left>
      <right style="hair">
        <color auto="1"/>
      </right>
      <top/>
      <bottom style="hair">
        <color auto="1"/>
      </bottom>
      <diagonal/>
    </border>
    <border>
      <left style="thin">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double">
        <color auto="1"/>
      </left>
      <right style="medium">
        <color indexed="64"/>
      </right>
      <top/>
      <bottom/>
      <diagonal/>
    </border>
    <border>
      <left style="medium">
        <color auto="1"/>
      </left>
      <right style="hair">
        <color auto="1"/>
      </right>
      <top style="hair">
        <color auto="1"/>
      </top>
      <bottom style="hair">
        <color auto="1"/>
      </bottom>
      <diagonal/>
    </border>
    <border>
      <left style="double">
        <color auto="1"/>
      </left>
      <right style="medium">
        <color indexed="64"/>
      </right>
      <top/>
      <bottom style="thin">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double">
        <color auto="1"/>
      </left>
      <right style="medium">
        <color indexed="64"/>
      </right>
      <top/>
      <bottom style="medium">
        <color indexed="64"/>
      </bottom>
      <diagonal/>
    </border>
    <border>
      <left style="thin">
        <color indexed="64"/>
      </left>
      <right style="thin">
        <color auto="1"/>
      </right>
      <top style="double">
        <color indexed="64"/>
      </top>
      <bottom style="double">
        <color indexed="64"/>
      </bottom>
      <diagonal/>
    </border>
    <border>
      <left style="medium">
        <color auto="1"/>
      </left>
      <right style="hair">
        <color auto="1"/>
      </right>
      <top style="double">
        <color indexed="64"/>
      </top>
      <bottom/>
      <diagonal/>
    </border>
    <border>
      <left style="medium">
        <color auto="1"/>
      </left>
      <right style="hair">
        <color auto="1"/>
      </right>
      <top/>
      <bottom style="thin">
        <color indexed="64"/>
      </bottom>
      <diagonal/>
    </border>
    <border>
      <left style="hair">
        <color auto="1"/>
      </left>
      <right style="medium">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double">
        <color auto="1"/>
      </right>
      <top style="hair">
        <color auto="1"/>
      </top>
      <bottom style="thin">
        <color indexed="64"/>
      </bottom>
      <diagonal/>
    </border>
    <border>
      <left/>
      <right style="hair">
        <color auto="1"/>
      </right>
      <top style="thin">
        <color indexed="64"/>
      </top>
      <bottom style="medium">
        <color auto="1"/>
      </bottom>
      <diagonal/>
    </border>
    <border>
      <left style="hair">
        <color auto="1"/>
      </left>
      <right style="medium">
        <color auto="1"/>
      </right>
      <top/>
      <bottom style="medium">
        <color auto="1"/>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auto="1"/>
      </right>
      <top style="hair">
        <color auto="1"/>
      </top>
      <bottom/>
      <diagonal/>
    </border>
    <border>
      <left style="medium">
        <color indexed="64"/>
      </left>
      <right/>
      <top style="double">
        <color indexed="64"/>
      </top>
      <bottom style="thin">
        <color indexed="64"/>
      </bottom>
      <diagonal/>
    </border>
    <border diagonalUp="1">
      <left style="thin">
        <color auto="1"/>
      </left>
      <right/>
      <top style="thin">
        <color auto="1"/>
      </top>
      <bottom style="double">
        <color indexed="64"/>
      </bottom>
      <diagonal style="thin">
        <color theme="0" tint="-0.24994659260841701"/>
      </diagonal>
    </border>
    <border diagonalUp="1">
      <left/>
      <right style="thin">
        <color auto="1"/>
      </right>
      <top style="thin">
        <color auto="1"/>
      </top>
      <bottom style="double">
        <color indexed="64"/>
      </bottom>
      <diagonal style="thin">
        <color theme="0" tint="-0.24994659260841701"/>
      </diagonal>
    </border>
    <border>
      <left style="hair">
        <color auto="1"/>
      </left>
      <right style="thin">
        <color indexed="64"/>
      </right>
      <top style="medium">
        <color auto="1"/>
      </top>
      <bottom/>
      <diagonal/>
    </border>
    <border>
      <left/>
      <right style="medium">
        <color indexed="64"/>
      </right>
      <top style="medium">
        <color indexed="64"/>
      </top>
      <bottom/>
      <diagonal/>
    </border>
    <border>
      <left style="medium">
        <color indexed="64"/>
      </left>
      <right style="medium">
        <color auto="1"/>
      </right>
      <top/>
      <bottom/>
      <diagonal/>
    </border>
    <border>
      <left style="hair">
        <color auto="1"/>
      </left>
      <right style="thin">
        <color indexed="64"/>
      </right>
      <top/>
      <bottom style="double">
        <color indexed="64"/>
      </bottom>
      <diagonal/>
    </border>
    <border>
      <left/>
      <right style="medium">
        <color indexed="64"/>
      </right>
      <top/>
      <bottom style="double">
        <color indexed="64"/>
      </bottom>
      <diagonal/>
    </border>
    <border>
      <left style="hair">
        <color auto="1"/>
      </left>
      <right style="thin">
        <color indexed="64"/>
      </right>
      <top/>
      <bottom style="hair">
        <color auto="1"/>
      </bottom>
      <diagonal/>
    </border>
    <border>
      <left/>
      <right style="thin">
        <color indexed="64"/>
      </right>
      <top style="double">
        <color indexed="64"/>
      </top>
      <bottom/>
      <diagonal/>
    </border>
    <border>
      <left style="thin">
        <color indexed="64"/>
      </left>
      <right style="hair">
        <color auto="1"/>
      </right>
      <top style="hair">
        <color auto="1"/>
      </top>
      <bottom style="double">
        <color indexed="64"/>
      </bottom>
      <diagonal/>
    </border>
    <border>
      <left style="hair">
        <color auto="1"/>
      </left>
      <right style="hair">
        <color auto="1"/>
      </right>
      <top style="hair">
        <color auto="1"/>
      </top>
      <bottom style="double">
        <color indexed="64"/>
      </bottom>
      <diagonal/>
    </border>
    <border>
      <left style="hair">
        <color auto="1"/>
      </left>
      <right style="thin">
        <color indexed="64"/>
      </right>
      <top style="hair">
        <color auto="1"/>
      </top>
      <bottom style="double">
        <color indexed="64"/>
      </bottom>
      <diagonal/>
    </border>
    <border>
      <left style="medium">
        <color auto="1"/>
      </left>
      <right style="hair">
        <color auto="1"/>
      </right>
      <top/>
      <bottom/>
      <diagonal/>
    </border>
    <border>
      <left style="hair">
        <color auto="1"/>
      </left>
      <right style="medium">
        <color auto="1"/>
      </right>
      <top/>
      <bottom/>
      <diagonal/>
    </border>
    <border>
      <left style="medium">
        <color indexed="64"/>
      </left>
      <right/>
      <top style="double">
        <color indexed="64"/>
      </top>
      <bottom/>
      <diagonal/>
    </border>
    <border>
      <left style="thin">
        <color rgb="FF595959"/>
      </left>
      <right style="thin">
        <color rgb="FF595959"/>
      </right>
      <top/>
      <bottom/>
      <diagonal/>
    </border>
    <border>
      <left style="thin">
        <color rgb="FF595959"/>
      </left>
      <right style="thin">
        <color rgb="FF595959"/>
      </right>
      <top/>
      <bottom style="thin">
        <color rgb="FF595959"/>
      </bottom>
      <diagonal/>
    </border>
    <border>
      <left/>
      <right style="hair">
        <color auto="1"/>
      </right>
      <top/>
      <bottom style="hair">
        <color indexed="64"/>
      </bottom>
      <diagonal/>
    </border>
    <border>
      <left style="medium">
        <color auto="1"/>
      </left>
      <right style="hair">
        <color auto="1"/>
      </right>
      <top/>
      <bottom style="medium">
        <color indexed="64"/>
      </bottom>
      <diagonal/>
    </border>
    <border>
      <left style="hair">
        <color auto="1"/>
      </left>
      <right style="thin">
        <color indexed="64"/>
      </right>
      <top/>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double">
        <color auto="1"/>
      </left>
      <right/>
      <top style="medium">
        <color indexed="64"/>
      </top>
      <bottom/>
      <diagonal/>
    </border>
    <border>
      <left style="double">
        <color auto="1"/>
      </left>
      <right/>
      <top/>
      <bottom style="double">
        <color indexed="64"/>
      </bottom>
      <diagonal/>
    </border>
    <border>
      <left style="thin">
        <color indexed="64"/>
      </left>
      <right style="medium">
        <color indexed="64"/>
      </right>
      <top style="hair">
        <color indexed="64"/>
      </top>
      <bottom style="double">
        <color indexed="64"/>
      </bottom>
      <diagonal/>
    </border>
    <border>
      <left style="thin">
        <color indexed="64"/>
      </left>
      <right style="medium">
        <color indexed="64"/>
      </right>
      <top style="hair">
        <color indexed="64"/>
      </top>
      <bottom/>
      <diagonal/>
    </border>
    <border>
      <left style="thin">
        <color indexed="64"/>
      </left>
      <right style="hair">
        <color auto="1"/>
      </right>
      <top style="double">
        <color indexed="64"/>
      </top>
      <bottom/>
      <diagonal/>
    </border>
    <border>
      <left style="thin">
        <color indexed="64"/>
      </left>
      <right style="hair">
        <color auto="1"/>
      </right>
      <top/>
      <bottom/>
      <diagonal/>
    </border>
    <border>
      <left style="thin">
        <color indexed="64"/>
      </left>
      <right style="hair">
        <color auto="1"/>
      </right>
      <top/>
      <bottom style="thin">
        <color indexed="64"/>
      </bottom>
      <diagonal/>
    </border>
    <border>
      <left style="thin">
        <color theme="0"/>
      </left>
      <right style="thin">
        <color theme="0"/>
      </right>
      <top/>
      <bottom/>
      <diagonal/>
    </border>
    <border>
      <left/>
      <right style="thin">
        <color theme="0"/>
      </right>
      <top style="thin">
        <color theme="0"/>
      </top>
      <bottom/>
      <diagonal/>
    </border>
    <border>
      <left style="hair">
        <color indexed="64"/>
      </left>
      <right/>
      <top style="hair">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diagonalUp="1">
      <left/>
      <right style="thin">
        <color auto="1"/>
      </right>
      <top style="thin">
        <color auto="1"/>
      </top>
      <bottom/>
      <diagonal style="hair">
        <color theme="0" tint="-0.24994659260841701"/>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bottom style="thin">
        <color indexed="64"/>
      </bottom>
      <diagonal/>
    </border>
    <border>
      <left style="hair">
        <color indexed="64"/>
      </left>
      <right/>
      <top style="thin">
        <color auto="1"/>
      </top>
      <bottom style="thin">
        <color auto="1"/>
      </bottom>
      <diagonal/>
    </border>
    <border>
      <left/>
      <right style="hair">
        <color indexed="64"/>
      </right>
      <top style="thin">
        <color auto="1"/>
      </top>
      <bottom style="thin">
        <color auto="1"/>
      </bottom>
      <diagonal/>
    </border>
    <border>
      <left style="thin">
        <color indexed="64"/>
      </left>
      <right style="hair">
        <color indexed="64"/>
      </right>
      <top style="thin">
        <color indexed="64"/>
      </top>
      <bottom style="thin">
        <color indexed="64"/>
      </bottom>
      <diagonal/>
    </border>
    <border>
      <left/>
      <right/>
      <top/>
      <bottom style="dotted">
        <color theme="0" tint="-0.14993743705557422"/>
      </bottom>
      <diagonal/>
    </border>
    <border>
      <left/>
      <right/>
      <top style="dotted">
        <color theme="0" tint="-0.14993743705557422"/>
      </top>
      <bottom/>
      <diagonal/>
    </border>
    <border>
      <left style="thin">
        <color indexed="64"/>
      </left>
      <right/>
      <top style="double">
        <color auto="1"/>
      </top>
      <bottom/>
      <diagonal/>
    </border>
    <border>
      <left style="thin">
        <color rgb="FF595959"/>
      </left>
      <right/>
      <top/>
      <bottom style="thin">
        <color rgb="FF595959"/>
      </bottom>
      <diagonal/>
    </border>
    <border>
      <left style="thin">
        <color rgb="FF595959"/>
      </left>
      <right/>
      <top style="thin">
        <color rgb="FF595959"/>
      </top>
      <bottom style="thin">
        <color rgb="FF595959"/>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diagonalUp="1">
      <left/>
      <right style="thin">
        <color auto="1"/>
      </right>
      <top/>
      <bottom style="double">
        <color indexed="64"/>
      </bottom>
      <diagonal style="hair">
        <color theme="0" tint="-0.24994659260841701"/>
      </diagonal>
    </border>
    <border>
      <left/>
      <right style="medium">
        <color indexed="64"/>
      </right>
      <top style="double">
        <color auto="1"/>
      </top>
      <bottom style="thin">
        <color auto="1"/>
      </bottom>
      <diagonal/>
    </border>
  </borders>
  <cellStyleXfs count="2468">
    <xf numFmtId="0" fontId="0" fillId="0" borderId="0">
      <alignment vertical="center"/>
    </xf>
    <xf numFmtId="38" fontId="19" fillId="0" borderId="0" applyFont="0" applyFill="0" applyBorder="0" applyAlignment="0" applyProtection="0">
      <alignment vertical="center"/>
    </xf>
    <xf numFmtId="0" fontId="51" fillId="0" borderId="0"/>
    <xf numFmtId="0" fontId="52" fillId="0" borderId="0">
      <alignment vertical="center"/>
    </xf>
    <xf numFmtId="38" fontId="53" fillId="0" borderId="0" applyFont="0" applyFill="0" applyBorder="0" applyAlignment="0" applyProtection="0">
      <alignment vertical="center"/>
    </xf>
    <xf numFmtId="0" fontId="53" fillId="0" borderId="0">
      <alignment vertical="center"/>
    </xf>
    <xf numFmtId="0" fontId="82" fillId="0" borderId="0">
      <alignment vertical="center"/>
    </xf>
    <xf numFmtId="38" fontId="82" fillId="0" borderId="0" applyFont="0" applyFill="0" applyBorder="0" applyAlignment="0" applyProtection="0">
      <alignment vertical="center"/>
    </xf>
    <xf numFmtId="0" fontId="84" fillId="0" borderId="0">
      <alignment vertical="center"/>
    </xf>
    <xf numFmtId="38" fontId="52" fillId="0" borderId="0" applyFont="0" applyFill="0" applyBorder="0" applyAlignment="0" applyProtection="0">
      <alignment vertical="center"/>
    </xf>
    <xf numFmtId="38" fontId="84" fillId="0" borderId="0" applyFont="0" applyFill="0" applyBorder="0" applyAlignment="0" applyProtection="0">
      <alignment vertical="center"/>
    </xf>
    <xf numFmtId="6" fontId="82" fillId="0" borderId="0" applyFont="0" applyFill="0" applyBorder="0" applyAlignment="0" applyProtection="0">
      <alignment vertical="center"/>
    </xf>
    <xf numFmtId="0" fontId="52" fillId="0" borderId="0">
      <alignment vertical="center"/>
    </xf>
    <xf numFmtId="0" fontId="18" fillId="0" borderId="0">
      <alignment vertical="center"/>
    </xf>
    <xf numFmtId="0" fontId="82" fillId="0" borderId="0">
      <alignment vertical="center"/>
    </xf>
    <xf numFmtId="0" fontId="17" fillId="0" borderId="0">
      <alignment vertical="center"/>
    </xf>
    <xf numFmtId="6" fontId="82" fillId="0" borderId="0" applyFont="0" applyFill="0" applyBorder="0" applyAlignment="0" applyProtection="0">
      <alignment vertical="center"/>
    </xf>
    <xf numFmtId="38" fontId="84" fillId="0" borderId="0" applyFont="0" applyFill="0" applyBorder="0" applyAlignment="0" applyProtection="0">
      <alignment vertical="center"/>
    </xf>
    <xf numFmtId="38" fontId="82" fillId="0" borderId="0" applyFont="0" applyFill="0" applyBorder="0" applyAlignment="0" applyProtection="0">
      <alignment vertical="center"/>
    </xf>
    <xf numFmtId="6" fontId="82" fillId="0" borderId="0" applyFont="0" applyFill="0" applyBorder="0" applyAlignment="0" applyProtection="0">
      <alignment vertical="center"/>
    </xf>
    <xf numFmtId="0" fontId="17" fillId="0" borderId="0">
      <alignment vertical="center"/>
    </xf>
    <xf numFmtId="0" fontId="16" fillId="0" borderId="0">
      <alignment vertical="center"/>
    </xf>
    <xf numFmtId="0" fontId="16" fillId="0" borderId="0">
      <alignment vertical="center"/>
    </xf>
    <xf numFmtId="0" fontId="84" fillId="0" borderId="0">
      <alignment vertical="center"/>
    </xf>
    <xf numFmtId="0" fontId="15" fillId="0" borderId="0">
      <alignment vertical="center"/>
    </xf>
    <xf numFmtId="38" fontId="14"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2" fillId="0" borderId="0">
      <alignment vertical="center"/>
    </xf>
    <xf numFmtId="38" fontId="12" fillId="0" borderId="0" applyFont="0" applyFill="0" applyBorder="0" applyAlignment="0" applyProtection="0">
      <alignment vertical="center"/>
    </xf>
    <xf numFmtId="0" fontId="172" fillId="0" borderId="0" applyNumberFormat="0" applyFill="0" applyBorder="0" applyAlignment="0" applyProtection="0">
      <alignment vertical="top"/>
      <protection locked="0"/>
    </xf>
    <xf numFmtId="38" fontId="51" fillId="0" borderId="0" applyFont="0" applyFill="0" applyBorder="0" applyAlignment="0" applyProtection="0">
      <alignment vertical="center"/>
    </xf>
    <xf numFmtId="0" fontId="12" fillId="0" borderId="0">
      <alignment vertical="center"/>
    </xf>
    <xf numFmtId="6" fontId="51" fillId="0" borderId="0" applyFont="0" applyFill="0" applyBorder="0" applyAlignment="0" applyProtection="0">
      <alignment vertical="center"/>
    </xf>
    <xf numFmtId="38" fontId="51" fillId="0" borderId="0" applyFont="0" applyFill="0" applyBorder="0" applyAlignment="0" applyProtection="0"/>
    <xf numFmtId="0" fontId="52" fillId="0" borderId="0">
      <alignment vertical="center"/>
    </xf>
    <xf numFmtId="0" fontId="12" fillId="0" borderId="0">
      <alignment vertical="center"/>
    </xf>
    <xf numFmtId="6" fontId="82" fillId="0" borderId="0" applyFont="0" applyFill="0" applyBorder="0" applyAlignment="0" applyProtection="0">
      <alignment vertical="center"/>
    </xf>
    <xf numFmtId="9" fontId="51" fillId="0" borderId="0" applyFont="0" applyFill="0" applyBorder="0" applyAlignment="0" applyProtection="0"/>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52" fillId="0" borderId="0">
      <alignment vertical="center"/>
    </xf>
    <xf numFmtId="0" fontId="52" fillId="0" borderId="0">
      <alignment vertical="center"/>
    </xf>
    <xf numFmtId="0" fontId="52" fillId="0" borderId="0">
      <alignment vertical="center"/>
    </xf>
    <xf numFmtId="0" fontId="82" fillId="0" borderId="0">
      <alignment vertical="center"/>
    </xf>
    <xf numFmtId="0" fontId="52" fillId="0" borderId="0">
      <alignment vertical="center"/>
    </xf>
    <xf numFmtId="0" fontId="82" fillId="0" borderId="0">
      <alignment vertical="center"/>
    </xf>
    <xf numFmtId="9" fontId="12" fillId="0" borderId="0" applyFont="0" applyFill="0" applyBorder="0" applyAlignment="0" applyProtection="0">
      <alignment vertical="center"/>
    </xf>
    <xf numFmtId="0" fontId="51" fillId="0" borderId="0"/>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9" fontId="51" fillId="0" borderId="0" applyFont="0" applyFill="0" applyBorder="0" applyAlignment="0" applyProtection="0">
      <alignment vertical="center"/>
    </xf>
    <xf numFmtId="0" fontId="51" fillId="0" borderId="0"/>
    <xf numFmtId="0" fontId="51" fillId="0" borderId="0"/>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51" fillId="0" borderId="0" applyFont="0" applyFill="0" applyBorder="0" applyAlignment="0" applyProtection="0"/>
    <xf numFmtId="9" fontId="82" fillId="0" borderId="0" applyFont="0" applyFill="0" applyBorder="0" applyAlignment="0" applyProtection="0">
      <alignment vertical="center"/>
    </xf>
    <xf numFmtId="9" fontId="51" fillId="0" borderId="0" applyFont="0" applyFill="0" applyBorder="0" applyAlignment="0" applyProtection="0">
      <alignment vertical="center"/>
    </xf>
    <xf numFmtId="3" fontId="52" fillId="0" borderId="0" applyFont="0" applyFill="0" applyBorder="0" applyAlignment="0" applyProtection="0">
      <alignment vertical="center"/>
    </xf>
    <xf numFmtId="38" fontId="82" fillId="0" borderId="0" applyFont="0" applyFill="0" applyBorder="0" applyAlignment="0" applyProtection="0">
      <alignment vertical="center"/>
    </xf>
    <xf numFmtId="3" fontId="52" fillId="0" borderId="0" applyFont="0" applyFill="0" applyBorder="0" applyAlignment="0" applyProtection="0">
      <alignment vertical="center"/>
    </xf>
    <xf numFmtId="0" fontId="51" fillId="0" borderId="0"/>
    <xf numFmtId="0" fontId="82" fillId="0" borderId="0"/>
    <xf numFmtId="0" fontId="12" fillId="0" borderId="0">
      <alignment vertical="center"/>
    </xf>
    <xf numFmtId="0" fontId="12" fillId="0" borderId="0">
      <alignment vertical="center"/>
    </xf>
    <xf numFmtId="0" fontId="173" fillId="0" borderId="0">
      <alignment vertical="center"/>
    </xf>
    <xf numFmtId="0" fontId="12" fillId="0" borderId="0">
      <alignment vertical="center"/>
    </xf>
    <xf numFmtId="9" fontId="51"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74" fillId="0" borderId="0"/>
    <xf numFmtId="9" fontId="51" fillId="0" borderId="0" applyFont="0" applyFill="0" applyBorder="0" applyAlignment="0" applyProtection="0">
      <alignment vertical="center"/>
    </xf>
    <xf numFmtId="9" fontId="82" fillId="0" borderId="0" applyFont="0" applyFill="0" applyBorder="0" applyAlignment="0" applyProtection="0">
      <alignment vertical="center"/>
    </xf>
    <xf numFmtId="9" fontId="12" fillId="0" borderId="0" applyFont="0" applyFill="0" applyBorder="0" applyAlignment="0" applyProtection="0">
      <alignment vertical="center"/>
    </xf>
    <xf numFmtId="38" fontId="51" fillId="0" borderId="0" applyFont="0" applyFill="0" applyBorder="0" applyAlignment="0" applyProtection="0">
      <alignment vertical="center"/>
    </xf>
    <xf numFmtId="38" fontId="12" fillId="0" borderId="0" applyFont="0" applyFill="0" applyBorder="0" applyAlignment="0" applyProtection="0">
      <alignment vertical="center"/>
    </xf>
    <xf numFmtId="38" fontId="8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1" fillId="0" borderId="0"/>
    <xf numFmtId="0" fontId="82" fillId="0" borderId="0">
      <alignment vertical="center"/>
    </xf>
    <xf numFmtId="0" fontId="8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84" fillId="0" borderId="0">
      <alignment vertical="center"/>
    </xf>
    <xf numFmtId="0" fontId="51" fillId="0" borderId="0"/>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51"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1" fillId="0" borderId="0"/>
    <xf numFmtId="38" fontId="51"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51"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38" fontId="11" fillId="0" borderId="0" applyFont="0" applyFill="0" applyBorder="0" applyAlignment="0" applyProtection="0">
      <alignment vertical="center"/>
    </xf>
    <xf numFmtId="0" fontId="11" fillId="0" borderId="0">
      <alignment vertical="center"/>
    </xf>
    <xf numFmtId="9" fontId="11" fillId="0" borderId="0" applyFont="0" applyFill="0" applyBorder="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0" borderId="0">
      <alignment vertical="center"/>
    </xf>
    <xf numFmtId="0" fontId="9" fillId="0" borderId="0">
      <alignment vertical="center"/>
    </xf>
    <xf numFmtId="38" fontId="9" fillId="0" borderId="0" applyFont="0" applyFill="0" applyBorder="0" applyAlignment="0" applyProtection="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203"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5" fillId="0" borderId="0">
      <alignment vertical="center"/>
    </xf>
    <xf numFmtId="38" fontId="4" fillId="0" borderId="0" applyFont="0" applyFill="0" applyBorder="0" applyAlignment="0" applyProtection="0">
      <alignment vertical="center"/>
    </xf>
    <xf numFmtId="38" fontId="19" fillId="0" borderId="0" applyFont="0" applyFill="0" applyBorder="0" applyAlignment="0" applyProtection="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6" fontId="82" fillId="0" borderId="0" applyFont="0" applyFill="0" applyBorder="0" applyAlignment="0" applyProtection="0">
      <alignment vertical="center"/>
    </xf>
    <xf numFmtId="0" fontId="2" fillId="0" borderId="0">
      <alignment vertical="center"/>
    </xf>
    <xf numFmtId="0" fontId="2" fillId="0" borderId="0">
      <alignment vertical="center"/>
    </xf>
    <xf numFmtId="6" fontId="82" fillId="0" borderId="0" applyFont="0" applyFill="0" applyBorder="0" applyAlignment="0" applyProtection="0">
      <alignment vertical="center"/>
    </xf>
    <xf numFmtId="6" fontId="8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6" fontId="51" fillId="0" borderId="0" applyFont="0" applyFill="0" applyBorder="0" applyAlignment="0" applyProtection="0">
      <alignment vertical="center"/>
    </xf>
    <xf numFmtId="0" fontId="2" fillId="0" borderId="0">
      <alignment vertical="center"/>
    </xf>
    <xf numFmtId="6" fontId="8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cellStyleXfs>
  <cellXfs count="2429">
    <xf numFmtId="0" fontId="0" fillId="0" borderId="0" xfId="0">
      <alignment vertical="center"/>
    </xf>
    <xf numFmtId="0" fontId="25" fillId="0" borderId="0" xfId="0" applyFont="1">
      <alignment vertical="center"/>
    </xf>
    <xf numFmtId="0" fontId="26" fillId="0" borderId="6" xfId="0" applyFont="1" applyBorder="1" applyAlignment="1" applyProtection="1">
      <alignment horizontal="center" vertical="center" shrinkToFit="1"/>
      <protection locked="0"/>
    </xf>
    <xf numFmtId="0" fontId="41" fillId="0" borderId="0" xfId="0" applyFont="1">
      <alignment vertical="center"/>
    </xf>
    <xf numFmtId="0" fontId="26" fillId="0" borderId="11" xfId="0" applyFont="1" applyBorder="1" applyAlignment="1" applyProtection="1">
      <alignment horizontal="left" vertical="center" indent="1"/>
      <protection locked="0"/>
    </xf>
    <xf numFmtId="0" fontId="55" fillId="0" borderId="0" xfId="0" applyFont="1">
      <alignment vertical="center"/>
    </xf>
    <xf numFmtId="0" fontId="58" fillId="0" borderId="0" xfId="0" applyFont="1">
      <alignment vertical="center"/>
    </xf>
    <xf numFmtId="0" fontId="56" fillId="0" borderId="0" xfId="0" applyFont="1">
      <alignment vertical="center"/>
    </xf>
    <xf numFmtId="0" fontId="54" fillId="0" borderId="0" xfId="0" applyFont="1">
      <alignment vertical="center"/>
    </xf>
    <xf numFmtId="0" fontId="67" fillId="0" borderId="0" xfId="0" applyFont="1" applyAlignment="1">
      <alignment vertical="center" shrinkToFit="1"/>
    </xf>
    <xf numFmtId="0" fontId="49" fillId="0" borderId="0" xfId="0" applyFont="1">
      <alignment vertical="center"/>
    </xf>
    <xf numFmtId="0" fontId="55" fillId="0" borderId="0" xfId="0" applyFont="1" applyProtection="1">
      <alignment vertical="center"/>
      <protection locked="0"/>
    </xf>
    <xf numFmtId="49" fontId="69" fillId="0" borderId="0" xfId="5" applyNumberFormat="1" applyFont="1" applyAlignment="1">
      <alignment horizontal="center" vertical="center" wrapText="1"/>
    </xf>
    <xf numFmtId="0" fontId="73" fillId="0" borderId="0" xfId="5" applyFont="1" applyAlignment="1">
      <alignment horizontal="center" vertical="center" wrapText="1"/>
    </xf>
    <xf numFmtId="0" fontId="75" fillId="0" borderId="0" xfId="5" applyFont="1" applyAlignment="1">
      <alignment horizontal="center" vertical="center" wrapText="1"/>
    </xf>
    <xf numFmtId="0" fontId="75" fillId="0" borderId="0" xfId="5" applyFont="1" applyAlignment="1">
      <alignment horizontal="center" vertical="center" shrinkToFit="1"/>
    </xf>
    <xf numFmtId="0" fontId="77" fillId="0" borderId="0" xfId="5" applyFont="1" applyAlignment="1">
      <alignment horizontal="center" vertical="center" wrapText="1"/>
    </xf>
    <xf numFmtId="0" fontId="73" fillId="0" borderId="0" xfId="5" applyFont="1" applyAlignment="1">
      <alignment horizontal="center" vertical="center" shrinkToFit="1"/>
    </xf>
    <xf numFmtId="0" fontId="78" fillId="0" borderId="0" xfId="5" applyFont="1" applyAlignment="1">
      <alignment horizontal="center" vertical="center" wrapText="1"/>
    </xf>
    <xf numFmtId="0" fontId="69" fillId="0" borderId="0" xfId="5" applyFont="1" applyAlignment="1" applyProtection="1">
      <alignment horizontal="center" vertical="center" wrapText="1"/>
      <protection locked="0"/>
    </xf>
    <xf numFmtId="49" fontId="69" fillId="0" borderId="0" xfId="5" applyNumberFormat="1" applyFont="1" applyAlignment="1" applyProtection="1">
      <alignment horizontal="center" vertical="center" wrapText="1"/>
      <protection locked="0"/>
    </xf>
    <xf numFmtId="38" fontId="41" fillId="0" borderId="0" xfId="1" applyFont="1">
      <alignment vertical="center"/>
    </xf>
    <xf numFmtId="38" fontId="57" fillId="0" borderId="0" xfId="1" applyFont="1">
      <alignment vertical="center"/>
    </xf>
    <xf numFmtId="38" fontId="55" fillId="0" borderId="0" xfId="1" applyFont="1">
      <alignment vertical="center"/>
    </xf>
    <xf numFmtId="38" fontId="41" fillId="0" borderId="0" xfId="1" applyFont="1" applyAlignment="1">
      <alignment horizontal="right" vertical="center"/>
    </xf>
    <xf numFmtId="38" fontId="56" fillId="0" borderId="0" xfId="1" applyFont="1">
      <alignment vertical="center"/>
    </xf>
    <xf numFmtId="38" fontId="41" fillId="0" borderId="6" xfId="1" applyFont="1" applyBorder="1" applyAlignment="1">
      <alignment horizontal="center" vertical="center"/>
    </xf>
    <xf numFmtId="38" fontId="50" fillId="0" borderId="6" xfId="1" applyFont="1" applyBorder="1" applyAlignment="1">
      <alignment horizontal="center" vertical="center"/>
    </xf>
    <xf numFmtId="38" fontId="66" fillId="0" borderId="6" xfId="1" applyFont="1" applyBorder="1" applyAlignment="1">
      <alignment horizontal="center" vertical="center"/>
    </xf>
    <xf numFmtId="38" fontId="41" fillId="0" borderId="43" xfId="1" applyFont="1" applyBorder="1" applyAlignment="1">
      <alignment horizontal="center" vertical="center"/>
    </xf>
    <xf numFmtId="193" fontId="41" fillId="0" borderId="0" xfId="1" applyNumberFormat="1" applyFont="1">
      <alignment vertical="center"/>
    </xf>
    <xf numFmtId="0" fontId="41" fillId="0" borderId="0" xfId="0" applyFont="1" applyProtection="1">
      <alignment vertical="center"/>
      <protection locked="0"/>
    </xf>
    <xf numFmtId="0" fontId="69" fillId="0" borderId="0" xfId="5" applyFont="1" applyAlignment="1">
      <alignment horizontal="center" vertical="center" wrapText="1"/>
    </xf>
    <xf numFmtId="189" fontId="69" fillId="0" borderId="0" xfId="5" applyNumberFormat="1" applyFont="1" applyAlignment="1">
      <alignment horizontal="center" vertical="center" textRotation="255" wrapText="1"/>
    </xf>
    <xf numFmtId="38" fontId="69" fillId="0" borderId="0" xfId="4" applyFont="1" applyAlignment="1">
      <alignment horizontal="center" vertical="center" wrapText="1"/>
    </xf>
    <xf numFmtId="197" fontId="87" fillId="0" borderId="81" xfId="2" applyNumberFormat="1" applyFont="1" applyBorder="1" applyAlignment="1">
      <alignment horizontal="center" vertical="center" shrinkToFit="1"/>
    </xf>
    <xf numFmtId="38" fontId="75" fillId="0" borderId="0" xfId="1" applyFont="1" applyAlignment="1">
      <alignment horizontal="center" vertical="center" wrapText="1"/>
    </xf>
    <xf numFmtId="38" fontId="73" fillId="0" borderId="0" xfId="1" applyFont="1" applyAlignment="1">
      <alignment horizontal="center" vertical="center" wrapText="1"/>
    </xf>
    <xf numFmtId="0" fontId="96" fillId="0" borderId="7" xfId="0" applyFont="1" applyBorder="1" applyAlignment="1" applyProtection="1">
      <alignment horizontal="left" vertical="center" indent="2"/>
      <protection locked="0"/>
    </xf>
    <xf numFmtId="38" fontId="69" fillId="0" borderId="0" xfId="1" applyFont="1" applyAlignment="1" applyProtection="1">
      <alignment horizontal="center" vertical="center" wrapText="1"/>
      <protection locked="0"/>
    </xf>
    <xf numFmtId="38" fontId="69" fillId="0" borderId="0" xfId="4" applyFont="1" applyFill="1" applyAlignment="1" applyProtection="1">
      <alignment horizontal="center" vertical="center" wrapText="1"/>
      <protection locked="0"/>
    </xf>
    <xf numFmtId="38" fontId="69" fillId="0" borderId="0" xfId="4" applyFont="1" applyAlignment="1" applyProtection="1">
      <alignment horizontal="center" vertical="center" wrapText="1"/>
      <protection locked="0"/>
    </xf>
    <xf numFmtId="38" fontId="41" fillId="0" borderId="0" xfId="1" applyFont="1" applyBorder="1">
      <alignment vertical="center"/>
    </xf>
    <xf numFmtId="0" fontId="48" fillId="0" borderId="0" xfId="0" applyFont="1">
      <alignment vertical="center"/>
    </xf>
    <xf numFmtId="0" fontId="48" fillId="0" borderId="0" xfId="0" applyFont="1" applyAlignment="1">
      <alignment horizontal="center" vertical="center"/>
    </xf>
    <xf numFmtId="0" fontId="43" fillId="0" borderId="0" xfId="0" applyFont="1">
      <alignment vertical="center"/>
    </xf>
    <xf numFmtId="0" fontId="65" fillId="0" borderId="0" xfId="22" applyFont="1">
      <alignment vertical="center"/>
    </xf>
    <xf numFmtId="0" fontId="65" fillId="0" borderId="0" xfId="22" applyFont="1" applyAlignment="1">
      <alignment vertical="center" shrinkToFit="1"/>
    </xf>
    <xf numFmtId="0" fontId="87" fillId="0" borderId="106" xfId="2" applyFont="1" applyBorder="1" applyAlignment="1">
      <alignment vertical="center" shrinkToFit="1"/>
    </xf>
    <xf numFmtId="0" fontId="87" fillId="0" borderId="101" xfId="2" applyFont="1" applyBorder="1" applyAlignment="1">
      <alignment vertical="center" shrinkToFit="1"/>
    </xf>
    <xf numFmtId="197" fontId="87" fillId="15" borderId="81" xfId="2" applyNumberFormat="1" applyFont="1" applyFill="1" applyBorder="1" applyAlignment="1">
      <alignment horizontal="center" vertical="center" shrinkToFit="1"/>
    </xf>
    <xf numFmtId="197" fontId="87" fillId="16" borderId="81" xfId="2" applyNumberFormat="1" applyFont="1" applyFill="1" applyBorder="1" applyAlignment="1">
      <alignment horizontal="center" vertical="center" shrinkToFit="1"/>
    </xf>
    <xf numFmtId="0" fontId="65" fillId="0" borderId="0" xfId="22" applyFont="1" applyAlignment="1">
      <alignment horizontal="center" vertical="center"/>
    </xf>
    <xf numFmtId="0" fontId="65" fillId="0" borderId="0" xfId="22" applyFont="1" applyAlignment="1">
      <alignment horizontal="center" vertical="center" shrinkToFit="1"/>
    </xf>
    <xf numFmtId="0" fontId="87" fillId="0" borderId="0" xfId="2" applyFont="1" applyAlignment="1">
      <alignment vertical="center"/>
    </xf>
    <xf numFmtId="0" fontId="87" fillId="0" borderId="117" xfId="2" applyFont="1" applyBorder="1" applyAlignment="1">
      <alignment horizontal="left" vertical="center" wrapText="1" shrinkToFit="1"/>
    </xf>
    <xf numFmtId="0" fontId="69" fillId="0" borderId="6" xfId="5" applyFont="1" applyBorder="1" applyAlignment="1" applyProtection="1">
      <alignment horizontal="center" vertical="center" wrapText="1"/>
      <protection locked="0"/>
    </xf>
    <xf numFmtId="0" fontId="69" fillId="0" borderId="119" xfId="5" applyFont="1" applyBorder="1" applyAlignment="1" applyProtection="1">
      <alignment horizontal="center" vertical="center" wrapText="1"/>
      <protection locked="0"/>
    </xf>
    <xf numFmtId="49" fontId="69" fillId="0" borderId="119" xfId="5" applyNumberFormat="1" applyFont="1" applyBorder="1" applyAlignment="1" applyProtection="1">
      <alignment horizontal="center" vertical="center" wrapText="1"/>
      <protection locked="0"/>
    </xf>
    <xf numFmtId="0" fontId="69" fillId="0" borderId="120" xfId="5" applyFont="1" applyBorder="1" applyAlignment="1" applyProtection="1">
      <alignment horizontal="center" vertical="center" wrapText="1"/>
      <protection locked="0"/>
    </xf>
    <xf numFmtId="49" fontId="69" fillId="0" borderId="120" xfId="5" applyNumberFormat="1" applyFont="1" applyBorder="1" applyAlignment="1" applyProtection="1">
      <alignment horizontal="center" vertical="center" wrapText="1"/>
      <protection locked="0"/>
    </xf>
    <xf numFmtId="0" fontId="69" fillId="0" borderId="126" xfId="5" applyFont="1" applyBorder="1" applyAlignment="1" applyProtection="1">
      <alignment horizontal="center" vertical="center" wrapText="1"/>
      <protection locked="0"/>
    </xf>
    <xf numFmtId="0" fontId="69" fillId="0" borderId="127" xfId="5" applyFont="1" applyBorder="1" applyAlignment="1" applyProtection="1">
      <alignment horizontal="center" vertical="center" wrapText="1"/>
      <protection locked="0"/>
    </xf>
    <xf numFmtId="0" fontId="69" fillId="0" borderId="129" xfId="5" applyFont="1" applyBorder="1" applyAlignment="1" applyProtection="1">
      <alignment horizontal="center" vertical="center" wrapText="1"/>
      <protection locked="0"/>
    </xf>
    <xf numFmtId="0" fontId="69" fillId="0" borderId="122" xfId="5" applyFont="1" applyBorder="1" applyAlignment="1" applyProtection="1">
      <alignment horizontal="center" vertical="center" wrapText="1"/>
      <protection locked="0"/>
    </xf>
    <xf numFmtId="0" fontId="69" fillId="0" borderId="123" xfId="5" applyFont="1" applyBorder="1" applyAlignment="1" applyProtection="1">
      <alignment horizontal="center" vertical="center" wrapText="1"/>
      <protection locked="0"/>
    </xf>
    <xf numFmtId="38" fontId="69" fillId="0" borderId="122" xfId="1" applyFont="1" applyBorder="1" applyAlignment="1" applyProtection="1">
      <alignment horizontal="center" vertical="center" wrapText="1"/>
      <protection locked="0"/>
    </xf>
    <xf numFmtId="38" fontId="69" fillId="0" borderId="123" xfId="1" applyFont="1" applyBorder="1" applyAlignment="1" applyProtection="1">
      <alignment horizontal="center" vertical="center" wrapText="1"/>
      <protection locked="0"/>
    </xf>
    <xf numFmtId="38" fontId="75" fillId="0" borderId="0" xfId="4" applyFont="1" applyFill="1" applyAlignment="1">
      <alignment horizontal="center" vertical="center" wrapText="1"/>
    </xf>
    <xf numFmtId="38" fontId="75" fillId="0" borderId="0" xfId="1" applyFont="1" applyFill="1" applyAlignment="1">
      <alignment horizontal="center" vertical="center" wrapText="1"/>
    </xf>
    <xf numFmtId="189" fontId="75" fillId="0" borderId="0" xfId="5" applyNumberFormat="1" applyFont="1" applyAlignment="1">
      <alignment horizontal="center" vertical="center" textRotation="255" shrinkToFit="1"/>
    </xf>
    <xf numFmtId="189" fontId="73" fillId="0" borderId="0" xfId="5" applyNumberFormat="1" applyFont="1" applyAlignment="1">
      <alignment horizontal="center" vertical="center" textRotation="255" shrinkToFit="1"/>
    </xf>
    <xf numFmtId="189" fontId="69" fillId="0" borderId="6" xfId="5" applyNumberFormat="1" applyFont="1" applyBorder="1" applyAlignment="1" applyProtection="1">
      <alignment horizontal="center" vertical="center" textRotation="255" shrinkToFit="1"/>
      <protection locked="0"/>
    </xf>
    <xf numFmtId="189" fontId="69" fillId="0" borderId="0" xfId="5" applyNumberFormat="1" applyFont="1" applyAlignment="1" applyProtection="1">
      <alignment horizontal="center" vertical="center" textRotation="255" shrinkToFit="1"/>
      <protection locked="0"/>
    </xf>
    <xf numFmtId="189" fontId="69" fillId="0" borderId="127" xfId="5" applyNumberFormat="1" applyFont="1" applyBorder="1" applyAlignment="1" applyProtection="1">
      <alignment horizontal="center" vertical="center" textRotation="255" shrinkToFit="1"/>
      <protection locked="0"/>
    </xf>
    <xf numFmtId="189" fontId="69" fillId="0" borderId="0" xfId="5" applyNumberFormat="1" applyFont="1" applyAlignment="1">
      <alignment horizontal="center" vertical="center" textRotation="255" shrinkToFit="1"/>
    </xf>
    <xf numFmtId="0" fontId="100" fillId="0" borderId="0" xfId="5" applyFont="1" applyAlignment="1">
      <alignment horizontal="center" vertical="center" wrapText="1"/>
    </xf>
    <xf numFmtId="0" fontId="65" fillId="0" borderId="119" xfId="5" applyFont="1" applyBorder="1" applyAlignment="1" applyProtection="1">
      <alignment horizontal="center" vertical="center" wrapText="1"/>
      <protection locked="0"/>
    </xf>
    <xf numFmtId="0" fontId="65" fillId="0" borderId="120" xfId="5" applyFont="1" applyBorder="1" applyAlignment="1" applyProtection="1">
      <alignment horizontal="center" vertical="center" wrapText="1"/>
      <protection locked="0"/>
    </xf>
    <xf numFmtId="0" fontId="65" fillId="0" borderId="0" xfId="5" applyFont="1" applyAlignment="1" applyProtection="1">
      <alignment horizontal="center" vertical="center" wrapText="1"/>
      <protection locked="0"/>
    </xf>
    <xf numFmtId="0" fontId="101" fillId="0" borderId="0" xfId="2" applyFont="1" applyAlignment="1">
      <alignment vertical="center"/>
    </xf>
    <xf numFmtId="0" fontId="103" fillId="0" borderId="0" xfId="22" applyFont="1">
      <alignment vertical="center"/>
    </xf>
    <xf numFmtId="0" fontId="91" fillId="0" borderId="0" xfId="2" applyFont="1" applyAlignment="1">
      <alignment vertical="center"/>
    </xf>
    <xf numFmtId="0" fontId="50" fillId="0" borderId="0" xfId="22" applyFont="1">
      <alignment vertical="center"/>
    </xf>
    <xf numFmtId="0" fontId="102" fillId="0" borderId="0" xfId="2" applyFont="1" applyAlignment="1">
      <alignment vertical="center"/>
    </xf>
    <xf numFmtId="38" fontId="49" fillId="0" borderId="0" xfId="1" applyFont="1" applyFill="1">
      <alignment vertical="center"/>
    </xf>
    <xf numFmtId="195" fontId="69" fillId="0" borderId="0" xfId="5" applyNumberFormat="1" applyFont="1" applyAlignment="1">
      <alignment horizontal="center" vertical="center" wrapText="1"/>
    </xf>
    <xf numFmtId="195" fontId="69" fillId="0" borderId="119" xfId="5" applyNumberFormat="1" applyFont="1" applyBorder="1" applyAlignment="1" applyProtection="1">
      <alignment horizontal="center" vertical="center" wrapText="1"/>
      <protection locked="0"/>
    </xf>
    <xf numFmtId="195" fontId="69" fillId="0" borderId="120" xfId="5" applyNumberFormat="1" applyFont="1" applyBorder="1" applyAlignment="1" applyProtection="1">
      <alignment horizontal="center" vertical="center" wrapText="1"/>
      <protection locked="0"/>
    </xf>
    <xf numFmtId="195" fontId="69" fillId="0" borderId="0" xfId="5" applyNumberFormat="1" applyFont="1" applyAlignment="1" applyProtection="1">
      <alignment horizontal="center" vertical="center" wrapText="1"/>
      <protection locked="0"/>
    </xf>
    <xf numFmtId="0" fontId="79" fillId="0" borderId="0" xfId="5" applyFont="1" applyAlignment="1">
      <alignment horizontal="center" vertical="center" wrapText="1"/>
    </xf>
    <xf numFmtId="0" fontId="103" fillId="0" borderId="0" xfId="5" applyFont="1" applyAlignment="1">
      <alignment horizontal="center" vertical="center" wrapText="1"/>
    </xf>
    <xf numFmtId="0" fontId="83" fillId="0" borderId="0" xfId="2" applyFont="1" applyAlignment="1">
      <alignment vertical="center"/>
    </xf>
    <xf numFmtId="0" fontId="108" fillId="0" borderId="0" xfId="2" applyFont="1" applyAlignment="1">
      <alignment vertical="center"/>
    </xf>
    <xf numFmtId="0" fontId="83" fillId="0" borderId="0" xfId="2" applyFont="1" applyAlignment="1">
      <alignment vertical="center" shrinkToFit="1"/>
    </xf>
    <xf numFmtId="0" fontId="83" fillId="0" borderId="0" xfId="2" applyFont="1" applyAlignment="1">
      <alignment horizontal="center" vertical="center"/>
    </xf>
    <xf numFmtId="197" fontId="83" fillId="0" borderId="0" xfId="2" applyNumberFormat="1" applyFont="1" applyAlignment="1">
      <alignment vertical="center"/>
    </xf>
    <xf numFmtId="197" fontId="83" fillId="0" borderId="0" xfId="2" applyNumberFormat="1" applyFont="1" applyAlignment="1">
      <alignment horizontal="center" vertical="center"/>
    </xf>
    <xf numFmtId="0" fontId="87" fillId="0" borderId="51" xfId="2" applyFont="1" applyBorder="1" applyAlignment="1" applyProtection="1">
      <alignment horizontal="left" vertical="center" shrinkToFit="1"/>
      <protection locked="0"/>
    </xf>
    <xf numFmtId="0" fontId="87" fillId="0" borderId="112" xfId="2" applyFont="1" applyBorder="1" applyAlignment="1" applyProtection="1">
      <alignment vertical="center" shrinkToFit="1"/>
      <protection locked="0"/>
    </xf>
    <xf numFmtId="198" fontId="87" fillId="0" borderId="82" xfId="2" applyNumberFormat="1" applyFont="1" applyBorder="1" applyAlignment="1" applyProtection="1">
      <alignment horizontal="center" vertical="center" shrinkToFit="1"/>
      <protection locked="0"/>
    </xf>
    <xf numFmtId="198" fontId="87" fillId="0" borderId="84" xfId="2" applyNumberFormat="1" applyFont="1" applyBorder="1" applyAlignment="1" applyProtection="1">
      <alignment horizontal="center" vertical="center" shrinkToFit="1"/>
      <protection locked="0"/>
    </xf>
    <xf numFmtId="0" fontId="87" fillId="0" borderId="52" xfId="2" applyFont="1" applyBorder="1" applyAlignment="1" applyProtection="1">
      <alignment vertical="center" shrinkToFit="1"/>
      <protection locked="0"/>
    </xf>
    <xf numFmtId="0" fontId="87" fillId="0" borderId="85" xfId="2" applyFont="1" applyBorder="1" applyAlignment="1" applyProtection="1">
      <alignment vertical="center" shrinkToFit="1"/>
      <protection locked="0"/>
    </xf>
    <xf numFmtId="38" fontId="113" fillId="0" borderId="0" xfId="1" applyFont="1" applyAlignment="1">
      <alignment horizontal="right" vertical="top"/>
    </xf>
    <xf numFmtId="0" fontId="92" fillId="0" borderId="0" xfId="0" applyFont="1">
      <alignment vertical="center"/>
    </xf>
    <xf numFmtId="0" fontId="41" fillId="0" borderId="6" xfId="0" applyFont="1" applyBorder="1" applyAlignment="1">
      <alignment horizontal="center" vertical="center"/>
    </xf>
    <xf numFmtId="0" fontId="48" fillId="0" borderId="6" xfId="0" applyFont="1" applyBorder="1" applyAlignment="1" applyProtection="1">
      <alignment horizontal="center" vertical="center" shrinkToFit="1"/>
      <protection locked="0"/>
    </xf>
    <xf numFmtId="199" fontId="48" fillId="0" borderId="6" xfId="0" applyNumberFormat="1" applyFont="1" applyBorder="1" applyAlignment="1" applyProtection="1">
      <alignment horizontal="center" vertical="center" shrinkToFit="1"/>
      <protection locked="0"/>
    </xf>
    <xf numFmtId="0" fontId="41" fillId="0" borderId="0" xfId="0" applyFont="1" applyAlignment="1">
      <alignment horizontal="center" vertical="center"/>
    </xf>
    <xf numFmtId="0" fontId="41" fillId="0" borderId="0" xfId="0" applyFont="1" applyAlignment="1">
      <alignment horizontal="left" vertical="center" indent="1" shrinkToFit="1"/>
    </xf>
    <xf numFmtId="0" fontId="117" fillId="0" borderId="0" xfId="0" applyFont="1" applyAlignment="1">
      <alignment vertical="center" shrinkToFit="1"/>
    </xf>
    <xf numFmtId="0" fontId="81" fillId="0" borderId="0" xfId="0" applyFont="1">
      <alignment vertical="center"/>
    </xf>
    <xf numFmtId="0" fontId="119" fillId="0" borderId="0" xfId="0" applyFont="1" applyAlignment="1">
      <alignment vertical="center" shrinkToFit="1"/>
    </xf>
    <xf numFmtId="0" fontId="81" fillId="0" borderId="0" xfId="0" applyFont="1" applyAlignment="1">
      <alignment horizontal="right" vertical="center"/>
    </xf>
    <xf numFmtId="0" fontId="81" fillId="0" borderId="9" xfId="0" applyFont="1" applyBorder="1" applyAlignment="1">
      <alignment horizontal="right" vertical="center"/>
    </xf>
    <xf numFmtId="0" fontId="81" fillId="0" borderId="8" xfId="0" applyFont="1" applyBorder="1" applyProtection="1">
      <alignment vertical="center"/>
      <protection locked="0"/>
    </xf>
    <xf numFmtId="0" fontId="120" fillId="0" borderId="0" xfId="0" applyFont="1" applyAlignment="1">
      <alignment vertical="center" shrinkToFit="1"/>
    </xf>
    <xf numFmtId="0" fontId="81" fillId="0" borderId="34" xfId="0" applyFont="1" applyBorder="1" applyAlignment="1" applyProtection="1">
      <alignment horizontal="right" vertical="center"/>
      <protection locked="0"/>
    </xf>
    <xf numFmtId="0" fontId="81" fillId="0" borderId="35" xfId="0" applyFont="1" applyBorder="1" applyAlignment="1" applyProtection="1">
      <alignment horizontal="right" vertical="center"/>
      <protection locked="0"/>
    </xf>
    <xf numFmtId="0" fontId="81" fillId="0" borderId="38" xfId="0" applyFont="1" applyBorder="1" applyAlignment="1" applyProtection="1">
      <alignment horizontal="right" vertical="center"/>
      <protection locked="0"/>
    </xf>
    <xf numFmtId="0" fontId="121" fillId="0" borderId="0" xfId="0" applyFont="1">
      <alignment vertical="center"/>
    </xf>
    <xf numFmtId="0" fontId="98" fillId="0" borderId="6" xfId="0" applyFont="1" applyBorder="1" applyAlignment="1" applyProtection="1">
      <alignment horizontal="center" vertical="center" shrinkToFit="1"/>
      <protection locked="0"/>
    </xf>
    <xf numFmtId="0" fontId="81" fillId="0" borderId="7" xfId="0" applyFont="1" applyBorder="1" applyProtection="1">
      <alignment vertical="center"/>
      <protection locked="0"/>
    </xf>
    <xf numFmtId="0" fontId="98" fillId="0" borderId="6" xfId="0" applyFont="1" applyBorder="1" applyAlignment="1" applyProtection="1">
      <alignment vertical="center" shrinkToFit="1"/>
      <protection locked="0"/>
    </xf>
    <xf numFmtId="0" fontId="48" fillId="0" borderId="6" xfId="0" applyFont="1" applyBorder="1" applyAlignment="1" applyProtection="1">
      <alignment horizontal="left" vertical="center" shrinkToFit="1"/>
      <protection locked="0"/>
    </xf>
    <xf numFmtId="0" fontId="121" fillId="0" borderId="0" xfId="0" applyFont="1" applyAlignment="1">
      <alignment vertical="center" shrinkToFit="1"/>
    </xf>
    <xf numFmtId="0" fontId="118" fillId="0" borderId="0" xfId="0" applyFont="1">
      <alignment vertical="center"/>
    </xf>
    <xf numFmtId="38" fontId="41" fillId="0" borderId="35" xfId="1" applyFont="1" applyFill="1" applyBorder="1" applyAlignment="1">
      <alignment vertical="center" wrapText="1"/>
    </xf>
    <xf numFmtId="38" fontId="41" fillId="0" borderId="35" xfId="1" applyFont="1" applyFill="1" applyBorder="1" applyAlignment="1">
      <alignment vertical="center"/>
    </xf>
    <xf numFmtId="38" fontId="41" fillId="0" borderId="0" xfId="1" applyFont="1" applyFill="1" applyBorder="1" applyAlignment="1">
      <alignment vertical="center"/>
    </xf>
    <xf numFmtId="0" fontId="81" fillId="3" borderId="62" xfId="0" applyFont="1" applyFill="1" applyBorder="1" applyAlignment="1">
      <alignment horizontal="center" vertical="center"/>
    </xf>
    <xf numFmtId="0" fontId="81" fillId="3" borderId="53" xfId="0" applyFont="1" applyFill="1" applyBorder="1" applyAlignment="1">
      <alignment horizontal="center" vertical="center"/>
    </xf>
    <xf numFmtId="0" fontId="81" fillId="3" borderId="65" xfId="0" applyFont="1" applyFill="1" applyBorder="1" applyAlignment="1">
      <alignment horizontal="center" vertical="center"/>
    </xf>
    <xf numFmtId="0" fontId="81" fillId="3" borderId="86" xfId="0" applyFont="1" applyFill="1" applyBorder="1" applyAlignment="1">
      <alignment horizontal="center" vertical="center"/>
    </xf>
    <xf numFmtId="0" fontId="81" fillId="3" borderId="116" xfId="0" applyFont="1" applyFill="1" applyBorder="1" applyAlignment="1">
      <alignment horizontal="center" vertical="center"/>
    </xf>
    <xf numFmtId="0" fontId="81" fillId="0" borderId="56" xfId="0" applyFont="1" applyBorder="1" applyProtection="1">
      <alignment vertical="center"/>
      <protection locked="0"/>
    </xf>
    <xf numFmtId="0" fontId="81" fillId="0" borderId="61" xfId="0" applyFont="1" applyBorder="1" applyAlignment="1">
      <alignment horizontal="right" vertical="center"/>
    </xf>
    <xf numFmtId="0" fontId="81" fillId="0" borderId="53" xfId="0" applyFont="1" applyBorder="1" applyAlignment="1" applyProtection="1">
      <alignment horizontal="center" vertical="center"/>
      <protection locked="0"/>
    </xf>
    <xf numFmtId="182" fontId="41" fillId="0" borderId="0" xfId="0" applyNumberFormat="1" applyFont="1">
      <alignment vertical="center"/>
    </xf>
    <xf numFmtId="0" fontId="41" fillId="0" borderId="0" xfId="0" applyFont="1" applyAlignment="1">
      <alignment vertical="center" wrapText="1" shrinkToFit="1"/>
    </xf>
    <xf numFmtId="0" fontId="42" fillId="0" borderId="0" xfId="0" applyFont="1">
      <alignment vertical="center"/>
    </xf>
    <xf numFmtId="0" fontId="41" fillId="0" borderId="0" xfId="0" applyFont="1" applyAlignment="1">
      <alignment vertical="center" shrinkToFit="1"/>
    </xf>
    <xf numFmtId="0" fontId="109" fillId="0" borderId="0" xfId="0" applyFont="1" applyAlignment="1">
      <alignment horizontal="left" vertical="center" indent="1"/>
    </xf>
    <xf numFmtId="179" fontId="41" fillId="0" borderId="0" xfId="0" applyNumberFormat="1" applyFont="1">
      <alignment vertical="center"/>
    </xf>
    <xf numFmtId="179" fontId="41" fillId="0" borderId="0" xfId="0" applyNumberFormat="1" applyFont="1" applyAlignment="1">
      <alignment horizontal="left" vertical="center" indent="1"/>
    </xf>
    <xf numFmtId="0" fontId="81" fillId="0" borderId="0" xfId="0" applyFont="1" applyAlignment="1">
      <alignment vertical="center" wrapText="1"/>
    </xf>
    <xf numFmtId="0" fontId="115" fillId="0" borderId="0" xfId="0" applyFont="1" applyAlignment="1">
      <alignment horizontal="left" vertical="center" wrapText="1"/>
    </xf>
    <xf numFmtId="0" fontId="41" fillId="0" borderId="0" xfId="0" applyFont="1" applyAlignment="1">
      <alignment horizontal="left" vertical="center" indent="3"/>
    </xf>
    <xf numFmtId="49" fontId="41" fillId="0" borderId="0" xfId="0" applyNumberFormat="1" applyFont="1">
      <alignment vertical="center"/>
    </xf>
    <xf numFmtId="0" fontId="41" fillId="0" borderId="0" xfId="0" applyFont="1" applyAlignment="1">
      <alignment horizontal="right" vertical="center"/>
    </xf>
    <xf numFmtId="181" fontId="40" fillId="0" borderId="0" xfId="1" applyNumberFormat="1" applyFont="1" applyAlignment="1" applyProtection="1">
      <alignment vertical="center"/>
    </xf>
    <xf numFmtId="0" fontId="46" fillId="0" borderId="0" xfId="0" applyFont="1">
      <alignment vertical="center"/>
    </xf>
    <xf numFmtId="180" fontId="40" fillId="0" borderId="0" xfId="0" applyNumberFormat="1" applyFont="1">
      <alignment vertical="center"/>
    </xf>
    <xf numFmtId="0" fontId="45" fillId="0" borderId="0" xfId="0" applyFont="1">
      <alignment vertical="center"/>
    </xf>
    <xf numFmtId="0" fontId="47" fillId="0" borderId="0" xfId="0" applyFont="1">
      <alignment vertical="center"/>
    </xf>
    <xf numFmtId="0" fontId="41" fillId="0" borderId="34" xfId="0" applyFont="1" applyBorder="1" applyAlignment="1">
      <alignment horizontal="center"/>
    </xf>
    <xf numFmtId="0" fontId="41" fillId="0" borderId="36" xfId="0" applyFont="1" applyBorder="1" applyAlignment="1">
      <alignment horizontal="center"/>
    </xf>
    <xf numFmtId="0" fontId="41" fillId="0" borderId="40" xfId="0" applyFont="1" applyBorder="1" applyAlignment="1">
      <alignment horizontal="center" vertical="top"/>
    </xf>
    <xf numFmtId="0" fontId="41" fillId="0" borderId="41" xfId="0" applyFont="1" applyBorder="1" applyAlignment="1">
      <alignment horizontal="center" vertical="top"/>
    </xf>
    <xf numFmtId="38" fontId="41" fillId="0" borderId="0" xfId="1" applyFont="1" applyBorder="1" applyAlignment="1" applyProtection="1">
      <alignment vertical="center"/>
    </xf>
    <xf numFmtId="0" fontId="41" fillId="0" borderId="0" xfId="0" applyFont="1" applyAlignment="1">
      <alignment vertical="center" wrapText="1"/>
    </xf>
    <xf numFmtId="0" fontId="41" fillId="0" borderId="0" xfId="0" applyFont="1" applyAlignment="1">
      <alignment vertical="top" wrapText="1"/>
    </xf>
    <xf numFmtId="0" fontId="41" fillId="0" borderId="0" xfId="0" applyFont="1" applyAlignment="1">
      <alignment vertical="top"/>
    </xf>
    <xf numFmtId="0" fontId="104" fillId="0" borderId="0" xfId="0" applyFont="1">
      <alignment vertical="center"/>
    </xf>
    <xf numFmtId="0" fontId="43" fillId="0" borderId="0" xfId="0" applyFont="1" applyAlignment="1">
      <alignment horizontal="center" vertical="center"/>
    </xf>
    <xf numFmtId="0" fontId="41" fillId="5" borderId="6" xfId="0" applyFont="1" applyFill="1" applyBorder="1" applyAlignment="1">
      <alignment horizontal="center" vertical="center"/>
    </xf>
    <xf numFmtId="0" fontId="41" fillId="0" borderId="6" xfId="0" applyFont="1" applyBorder="1" applyAlignment="1" applyProtection="1">
      <alignment horizontal="left" vertical="center" indent="1" shrinkToFit="1"/>
      <protection locked="0"/>
    </xf>
    <xf numFmtId="38" fontId="41" fillId="0" borderId="7" xfId="1" applyFont="1" applyBorder="1" applyAlignment="1" applyProtection="1">
      <alignment horizontal="center" vertical="center"/>
    </xf>
    <xf numFmtId="38" fontId="44" fillId="0" borderId="0" xfId="1" applyFont="1" applyAlignment="1">
      <alignment vertical="center"/>
    </xf>
    <xf numFmtId="0" fontId="69" fillId="18" borderId="6" xfId="5" applyFont="1" applyFill="1" applyBorder="1" applyAlignment="1">
      <alignment horizontal="center" vertical="center" wrapText="1"/>
    </xf>
    <xf numFmtId="0" fontId="112" fillId="0" borderId="0" xfId="0" applyFont="1" applyAlignment="1">
      <alignment horizontal="right" vertical="center"/>
    </xf>
    <xf numFmtId="0" fontId="70" fillId="0" borderId="0" xfId="0" applyFont="1">
      <alignment vertical="center"/>
    </xf>
    <xf numFmtId="0" fontId="69" fillId="0" borderId="0" xfId="0" applyFont="1">
      <alignment vertical="center"/>
    </xf>
    <xf numFmtId="0" fontId="50" fillId="0" borderId="0" xfId="0" applyFont="1">
      <alignment vertical="center"/>
    </xf>
    <xf numFmtId="0" fontId="41" fillId="10" borderId="6" xfId="0" applyFont="1" applyFill="1" applyBorder="1" applyAlignment="1">
      <alignment horizontal="center" vertical="center"/>
    </xf>
    <xf numFmtId="0" fontId="41" fillId="10" borderId="6" xfId="0" applyFont="1" applyFill="1" applyBorder="1" applyAlignment="1">
      <alignment horizontal="center" vertical="center" wrapText="1"/>
    </xf>
    <xf numFmtId="0" fontId="98" fillId="0" borderId="52" xfId="0" applyFont="1" applyBorder="1" applyAlignment="1" applyProtection="1">
      <alignment horizontal="center" vertical="center"/>
      <protection locked="0"/>
    </xf>
    <xf numFmtId="0" fontId="94" fillId="0" borderId="0" xfId="0" applyFont="1" applyAlignment="1">
      <alignment vertical="center" wrapText="1"/>
    </xf>
    <xf numFmtId="0" fontId="98" fillId="0" borderId="53" xfId="0" applyFont="1" applyBorder="1" applyAlignment="1" applyProtection="1">
      <alignment horizontal="center" vertical="center"/>
      <protection locked="0"/>
    </xf>
    <xf numFmtId="0" fontId="98" fillId="0" borderId="65" xfId="0" applyFont="1" applyBorder="1" applyAlignment="1" applyProtection="1">
      <alignment horizontal="center" vertical="center"/>
      <protection locked="0"/>
    </xf>
    <xf numFmtId="0" fontId="98" fillId="0" borderId="81" xfId="0" applyFont="1" applyBorder="1" applyAlignment="1" applyProtection="1">
      <alignment horizontal="center" vertical="center" shrinkToFit="1"/>
      <protection locked="0"/>
    </xf>
    <xf numFmtId="0" fontId="98" fillId="0" borderId="81" xfId="0" applyFont="1" applyBorder="1" applyAlignment="1" applyProtection="1">
      <alignment vertical="center" shrinkToFit="1"/>
      <protection locked="0"/>
    </xf>
    <xf numFmtId="0" fontId="98" fillId="0" borderId="58" xfId="0" applyFont="1" applyBorder="1" applyAlignment="1" applyProtection="1">
      <alignment horizontal="center" vertical="center"/>
      <protection locked="0"/>
    </xf>
    <xf numFmtId="56" fontId="26" fillId="0" borderId="16" xfId="0" applyNumberFormat="1" applyFont="1" applyBorder="1" applyAlignment="1" applyProtection="1">
      <alignment horizontal="left" vertical="center" indent="1"/>
      <protection locked="0"/>
    </xf>
    <xf numFmtId="189" fontId="69" fillId="0" borderId="7" xfId="5" applyNumberFormat="1" applyFont="1" applyBorder="1" applyAlignment="1" applyProtection="1">
      <alignment horizontal="center" vertical="center" textRotation="255" shrinkToFit="1"/>
      <protection locked="0"/>
    </xf>
    <xf numFmtId="0" fontId="90" fillId="0" borderId="0" xfId="0" applyFont="1">
      <alignment vertical="center"/>
    </xf>
    <xf numFmtId="0" fontId="127" fillId="0" borderId="0" xfId="0" applyFont="1">
      <alignment vertical="center"/>
    </xf>
    <xf numFmtId="0" fontId="128" fillId="0" borderId="0" xfId="0" applyFont="1">
      <alignment vertical="center"/>
    </xf>
    <xf numFmtId="0" fontId="129" fillId="0" borderId="0" xfId="0" applyFont="1">
      <alignment vertical="center"/>
    </xf>
    <xf numFmtId="0" fontId="130" fillId="0" borderId="0" xfId="0" applyFont="1">
      <alignment vertical="center"/>
    </xf>
    <xf numFmtId="0" fontId="131" fillId="0" borderId="0" xfId="0" applyFont="1">
      <alignment vertical="center"/>
    </xf>
    <xf numFmtId="0" fontId="128" fillId="0" borderId="0" xfId="0" applyFont="1" applyAlignment="1">
      <alignment vertical="center" wrapText="1"/>
    </xf>
    <xf numFmtId="0" fontId="133" fillId="0" borderId="0" xfId="0" applyFont="1">
      <alignment vertical="center"/>
    </xf>
    <xf numFmtId="0" fontId="135" fillId="0" borderId="0" xfId="0" applyFont="1">
      <alignment vertical="center"/>
    </xf>
    <xf numFmtId="0" fontId="127" fillId="0" borderId="0" xfId="2" applyFont="1" applyAlignment="1">
      <alignment vertical="center"/>
    </xf>
    <xf numFmtId="195" fontId="138" fillId="0" borderId="0" xfId="5" applyNumberFormat="1" applyFont="1" applyAlignment="1">
      <alignment horizontal="center" vertical="center" wrapText="1"/>
    </xf>
    <xf numFmtId="49" fontId="138" fillId="0" borderId="0" xfId="5" applyNumberFormat="1" applyFont="1" applyAlignment="1">
      <alignment horizontal="center" vertical="center" wrapText="1"/>
    </xf>
    <xf numFmtId="0" fontId="138" fillId="0" borderId="0" xfId="5" applyFont="1" applyAlignment="1">
      <alignment horizontal="center" vertical="center" wrapText="1"/>
    </xf>
    <xf numFmtId="38" fontId="138" fillId="0" borderId="0" xfId="4" applyFont="1" applyFill="1" applyAlignment="1">
      <alignment horizontal="center" vertical="center" wrapText="1"/>
    </xf>
    <xf numFmtId="189" fontId="138" fillId="0" borderId="0" xfId="5" applyNumberFormat="1" applyFont="1" applyAlignment="1">
      <alignment horizontal="center" vertical="center" textRotation="255" shrinkToFit="1"/>
    </xf>
    <xf numFmtId="38" fontId="138" fillId="0" borderId="0" xfId="1" applyFont="1" applyFill="1" applyAlignment="1">
      <alignment horizontal="center" vertical="center" wrapText="1"/>
    </xf>
    <xf numFmtId="0" fontId="137" fillId="0" borderId="0" xfId="0" applyFont="1">
      <alignment vertical="center"/>
    </xf>
    <xf numFmtId="0" fontId="136" fillId="11" borderId="0" xfId="2" applyFont="1" applyFill="1" applyAlignment="1" applyProtection="1">
      <alignment vertical="center" wrapText="1"/>
      <protection hidden="1"/>
    </xf>
    <xf numFmtId="0" fontId="136" fillId="11" borderId="0" xfId="2" applyFont="1" applyFill="1" applyAlignment="1" applyProtection="1">
      <alignment vertical="center" shrinkToFit="1"/>
      <protection hidden="1"/>
    </xf>
    <xf numFmtId="0" fontId="139" fillId="0" borderId="0" xfId="2" applyFont="1" applyAlignment="1" applyProtection="1">
      <alignment vertical="center"/>
      <protection hidden="1"/>
    </xf>
    <xf numFmtId="0" fontId="138" fillId="0" borderId="0" xfId="0" applyFont="1">
      <alignment vertical="center"/>
    </xf>
    <xf numFmtId="0" fontId="136" fillId="0" borderId="0" xfId="2" applyFont="1" applyAlignment="1">
      <alignment vertical="center"/>
    </xf>
    <xf numFmtId="0" fontId="127" fillId="12" borderId="0" xfId="2" applyFont="1" applyFill="1" applyAlignment="1">
      <alignment vertical="center"/>
    </xf>
    <xf numFmtId="0" fontId="136" fillId="12" borderId="0" xfId="2" applyFont="1" applyFill="1" applyAlignment="1">
      <alignment vertical="center"/>
    </xf>
    <xf numFmtId="0" fontId="136" fillId="12" borderId="0" xfId="2" applyFont="1" applyFill="1" applyAlignment="1">
      <alignment vertical="center" shrinkToFit="1"/>
    </xf>
    <xf numFmtId="0" fontId="139" fillId="12" borderId="0" xfId="2" applyFont="1" applyFill="1" applyAlignment="1">
      <alignment vertical="center"/>
    </xf>
    <xf numFmtId="0" fontId="139" fillId="12" borderId="0" xfId="2" applyFont="1" applyFill="1" applyAlignment="1">
      <alignment horizontal="center" vertical="center"/>
    </xf>
    <xf numFmtId="197" fontId="139" fillId="12" borderId="0" xfId="2" applyNumberFormat="1" applyFont="1" applyFill="1" applyAlignment="1">
      <alignment vertical="center"/>
    </xf>
    <xf numFmtId="197" fontId="139" fillId="12" borderId="0" xfId="2" applyNumberFormat="1" applyFont="1" applyFill="1" applyAlignment="1">
      <alignment horizontal="center" vertical="center"/>
    </xf>
    <xf numFmtId="0" fontId="139" fillId="0" borderId="0" xfId="2" applyFont="1" applyAlignment="1">
      <alignment vertical="center" shrinkToFit="1"/>
    </xf>
    <xf numFmtId="0" fontId="139" fillId="0" borderId="0" xfId="2" applyFont="1" applyAlignment="1">
      <alignment vertical="center"/>
    </xf>
    <xf numFmtId="0" fontId="139" fillId="0" borderId="0" xfId="2" applyFont="1" applyAlignment="1">
      <alignment horizontal="center" vertical="center"/>
    </xf>
    <xf numFmtId="197" fontId="139" fillId="0" borderId="0" xfId="2" applyNumberFormat="1" applyFont="1" applyAlignment="1">
      <alignment vertical="center"/>
    </xf>
    <xf numFmtId="197" fontId="139" fillId="0" borderId="0" xfId="2" applyNumberFormat="1" applyFont="1" applyAlignment="1">
      <alignment horizontal="center" vertical="center"/>
    </xf>
    <xf numFmtId="38" fontId="140" fillId="0" borderId="158" xfId="1" applyFont="1" applyBorder="1">
      <alignment vertical="center"/>
    </xf>
    <xf numFmtId="38" fontId="81" fillId="0" borderId="159" xfId="1" applyFont="1" applyFill="1" applyBorder="1" applyAlignment="1" applyProtection="1">
      <alignment horizontal="center" vertical="center"/>
    </xf>
    <xf numFmtId="0" fontId="39" fillId="0" borderId="0" xfId="0" applyFont="1">
      <alignment vertical="center"/>
    </xf>
    <xf numFmtId="0" fontId="87" fillId="0" borderId="0" xfId="22" applyFont="1">
      <alignment vertical="center"/>
    </xf>
    <xf numFmtId="0" fontId="87" fillId="0" borderId="0" xfId="22" applyFont="1" applyAlignment="1">
      <alignment vertical="center" shrinkToFit="1"/>
    </xf>
    <xf numFmtId="0" fontId="87" fillId="0" borderId="0" xfId="22" applyFont="1" applyAlignment="1">
      <alignment horizontal="center" vertical="center"/>
    </xf>
    <xf numFmtId="0" fontId="81" fillId="0" borderId="0" xfId="0" applyFont="1" applyAlignment="1">
      <alignment horizontal="center" vertical="center"/>
    </xf>
    <xf numFmtId="0" fontId="81" fillId="0" borderId="0" xfId="0" applyFont="1" applyAlignment="1">
      <alignment horizontal="left" vertical="center" indent="3"/>
    </xf>
    <xf numFmtId="0" fontId="122" fillId="0" borderId="0" xfId="6" applyFont="1" applyProtection="1">
      <alignment vertical="center"/>
      <protection hidden="1"/>
    </xf>
    <xf numFmtId="0" fontId="56" fillId="0" borderId="0" xfId="12" applyFont="1" applyProtection="1">
      <alignment vertical="center"/>
      <protection hidden="1"/>
    </xf>
    <xf numFmtId="0" fontId="122" fillId="0" borderId="0" xfId="6" applyFont="1">
      <alignment vertical="center"/>
    </xf>
    <xf numFmtId="0" fontId="145" fillId="0" borderId="0" xfId="6" applyFont="1">
      <alignment vertical="center"/>
    </xf>
    <xf numFmtId="0" fontId="146" fillId="9" borderId="0" xfId="6" applyFont="1" applyFill="1">
      <alignment vertical="center"/>
    </xf>
    <xf numFmtId="0" fontId="147" fillId="9" borderId="0" xfId="6" applyFont="1" applyFill="1" applyAlignment="1"/>
    <xf numFmtId="0" fontId="145" fillId="9" borderId="0" xfId="6" applyFont="1" applyFill="1">
      <alignment vertical="center"/>
    </xf>
    <xf numFmtId="0" fontId="145" fillId="9" borderId="0" xfId="6" applyFont="1" applyFill="1" applyAlignment="1">
      <alignment horizontal="left" vertical="center" indent="1"/>
    </xf>
    <xf numFmtId="0" fontId="145" fillId="0" borderId="0" xfId="6" applyFont="1" applyProtection="1">
      <alignment vertical="center"/>
      <protection hidden="1"/>
    </xf>
    <xf numFmtId="0" fontId="148" fillId="0" borderId="0" xfId="12" applyFont="1" applyAlignment="1" applyProtection="1">
      <alignment horizontal="right" vertical="center"/>
      <protection hidden="1"/>
    </xf>
    <xf numFmtId="0" fontId="56" fillId="0" borderId="0" xfId="12" applyFont="1" applyAlignment="1" applyProtection="1">
      <alignment horizontal="right" vertical="center"/>
      <protection hidden="1"/>
    </xf>
    <xf numFmtId="0" fontId="83" fillId="9" borderId="0" xfId="6" applyFont="1" applyFill="1" applyAlignment="1">
      <alignment vertical="top" wrapText="1"/>
    </xf>
    <xf numFmtId="0" fontId="149" fillId="0" borderId="0" xfId="12" applyFont="1" applyProtection="1">
      <alignment vertical="center"/>
      <protection hidden="1"/>
    </xf>
    <xf numFmtId="38" fontId="150" fillId="0" borderId="0" xfId="10" applyFont="1" applyProtection="1">
      <alignment vertical="center"/>
      <protection hidden="1"/>
    </xf>
    <xf numFmtId="0" fontId="124" fillId="0" borderId="0" xfId="12" applyFont="1" applyProtection="1">
      <alignment vertical="center"/>
      <protection hidden="1"/>
    </xf>
    <xf numFmtId="0" fontId="56" fillId="9" borderId="0" xfId="12" applyFont="1" applyFill="1" applyProtection="1">
      <alignment vertical="center"/>
      <protection hidden="1"/>
    </xf>
    <xf numFmtId="0" fontId="41" fillId="9" borderId="0" xfId="12" applyFont="1" applyFill="1" applyAlignment="1" applyProtection="1">
      <alignment vertical="center" wrapText="1"/>
      <protection hidden="1"/>
    </xf>
    <xf numFmtId="201" fontId="56" fillId="0" borderId="0" xfId="12" applyNumberFormat="1" applyFont="1" applyProtection="1">
      <alignment vertical="center"/>
      <protection hidden="1"/>
    </xf>
    <xf numFmtId="202" fontId="56" fillId="0" borderId="0" xfId="12" applyNumberFormat="1" applyFont="1" applyAlignment="1" applyProtection="1">
      <alignment horizontal="center" vertical="center"/>
      <protection hidden="1"/>
    </xf>
    <xf numFmtId="201" fontId="65" fillId="0" borderId="0" xfId="6" applyNumberFormat="1" applyFont="1" applyAlignment="1" applyProtection="1">
      <alignment vertical="center" wrapText="1"/>
      <protection hidden="1"/>
    </xf>
    <xf numFmtId="202" fontId="65" fillId="0" borderId="0" xfId="6" applyNumberFormat="1" applyFont="1" applyAlignment="1" applyProtection="1">
      <alignment horizontal="center" vertical="center" wrapText="1"/>
      <protection hidden="1"/>
    </xf>
    <xf numFmtId="201" fontId="65" fillId="14" borderId="0" xfId="6" applyNumberFormat="1" applyFont="1" applyFill="1" applyAlignment="1" applyProtection="1">
      <alignment vertical="center" wrapText="1"/>
      <protection hidden="1"/>
    </xf>
    <xf numFmtId="202" fontId="65" fillId="14" borderId="0" xfId="6" applyNumberFormat="1" applyFont="1" applyFill="1" applyAlignment="1" applyProtection="1">
      <alignment horizontal="center" vertical="center" wrapText="1"/>
      <protection hidden="1"/>
    </xf>
    <xf numFmtId="0" fontId="82" fillId="0" borderId="0" xfId="14">
      <alignment vertical="center"/>
    </xf>
    <xf numFmtId="0" fontId="151" fillId="0" borderId="0" xfId="12" applyFont="1" applyAlignment="1">
      <alignment horizontal="center" vertical="center" wrapText="1" shrinkToFit="1"/>
    </xf>
    <xf numFmtId="49" fontId="152" fillId="0" borderId="0" xfId="12" applyNumberFormat="1" applyFont="1" applyAlignment="1">
      <alignment vertical="center" shrinkToFit="1"/>
    </xf>
    <xf numFmtId="0" fontId="153" fillId="0" borderId="0" xfId="12" applyFont="1" applyAlignment="1">
      <alignment vertical="center" textRotation="255"/>
    </xf>
    <xf numFmtId="0" fontId="99" fillId="0" borderId="0" xfId="14" applyFont="1" applyAlignment="1">
      <alignment horizontal="center" vertical="center"/>
    </xf>
    <xf numFmtId="0" fontId="99" fillId="0" borderId="0" xfId="12" applyFont="1" applyAlignment="1">
      <alignment vertical="center" wrapText="1"/>
    </xf>
    <xf numFmtId="0" fontId="154" fillId="0" borderId="0" xfId="12" applyFont="1">
      <alignment vertical="center"/>
    </xf>
    <xf numFmtId="0" fontId="99" fillId="0" borderId="0" xfId="12" applyFont="1">
      <alignment vertical="center"/>
    </xf>
    <xf numFmtId="49" fontId="99" fillId="0" borderId="0" xfId="12" applyNumberFormat="1" applyFont="1" applyAlignment="1">
      <alignment horizontal="center" vertical="center" shrinkToFit="1"/>
    </xf>
    <xf numFmtId="49" fontId="99" fillId="0" borderId="0" xfId="12" applyNumberFormat="1" applyFont="1" applyAlignment="1">
      <alignment vertical="center" shrinkToFit="1"/>
    </xf>
    <xf numFmtId="49" fontId="99" fillId="0" borderId="0" xfId="12" applyNumberFormat="1" applyFont="1" applyAlignment="1">
      <alignment horizontal="left" vertical="center" shrinkToFit="1"/>
    </xf>
    <xf numFmtId="0" fontId="99" fillId="0" borderId="0" xfId="14" applyFont="1">
      <alignment vertical="center"/>
    </xf>
    <xf numFmtId="0" fontId="87" fillId="0" borderId="0" xfId="14" applyFont="1" applyAlignment="1">
      <alignment horizontal="center" vertical="center" wrapText="1"/>
    </xf>
    <xf numFmtId="0" fontId="87" fillId="0" borderId="0" xfId="14" applyFont="1" applyAlignment="1">
      <alignment horizontal="center" vertical="center"/>
    </xf>
    <xf numFmtId="49" fontId="87" fillId="0" borderId="0" xfId="12" applyNumberFormat="1" applyFont="1" applyAlignment="1">
      <alignment horizontal="center" vertical="center" shrinkToFit="1"/>
    </xf>
    <xf numFmtId="0" fontId="79" fillId="0" borderId="0" xfId="0" applyFont="1">
      <alignment vertical="center"/>
    </xf>
    <xf numFmtId="0" fontId="50" fillId="0" borderId="0" xfId="0" applyFont="1" applyAlignment="1">
      <alignment horizontal="right" vertical="center"/>
    </xf>
    <xf numFmtId="0" fontId="50" fillId="0" borderId="0" xfId="0" applyFont="1" applyAlignment="1">
      <alignment vertical="center" shrinkToFit="1"/>
    </xf>
    <xf numFmtId="0" fontId="69" fillId="0" borderId="0" xfId="0" applyFont="1" applyAlignment="1">
      <alignment horizontal="right" vertical="center"/>
    </xf>
    <xf numFmtId="0" fontId="69" fillId="0" borderId="0" xfId="0" applyFont="1" applyAlignment="1">
      <alignment vertical="center" shrinkToFit="1"/>
    </xf>
    <xf numFmtId="0" fontId="77" fillId="0" borderId="0" xfId="0" applyFont="1">
      <alignment vertical="center"/>
    </xf>
    <xf numFmtId="0" fontId="69" fillId="0" borderId="0" xfId="0" applyFont="1" applyAlignment="1">
      <alignment horizontal="center" vertical="center"/>
    </xf>
    <xf numFmtId="0" fontId="91" fillId="0" borderId="9" xfId="0" applyFont="1" applyBorder="1">
      <alignment vertical="center"/>
    </xf>
    <xf numFmtId="0" fontId="158" fillId="0" borderId="0" xfId="0" applyFont="1">
      <alignment vertical="center"/>
    </xf>
    <xf numFmtId="0" fontId="69" fillId="0" borderId="8" xfId="5" applyFont="1" applyBorder="1" applyAlignment="1" applyProtection="1">
      <alignment horizontal="center" vertical="center" wrapText="1"/>
      <protection locked="0"/>
    </xf>
    <xf numFmtId="0" fontId="87" fillId="0" borderId="0" xfId="12" applyFont="1" applyAlignment="1">
      <alignment horizontal="center" vertical="center" wrapText="1" shrinkToFit="1"/>
    </xf>
    <xf numFmtId="0" fontId="83" fillId="9" borderId="0" xfId="6" applyFont="1" applyFill="1" applyAlignment="1"/>
    <xf numFmtId="0" fontId="161" fillId="0" borderId="0" xfId="6" applyFont="1" applyProtection="1">
      <alignment vertical="center"/>
      <protection hidden="1"/>
    </xf>
    <xf numFmtId="0" fontId="83" fillId="9" borderId="0" xfId="6" applyFont="1" applyFill="1" applyAlignment="1">
      <alignment vertical="center" wrapText="1"/>
    </xf>
    <xf numFmtId="0" fontId="161" fillId="0" borderId="0" xfId="6" applyFont="1">
      <alignment vertical="center"/>
    </xf>
    <xf numFmtId="0" fontId="161" fillId="0" borderId="0" xfId="12" applyFont="1" applyAlignment="1">
      <alignment vertical="center" shrinkToFit="1"/>
    </xf>
    <xf numFmtId="0" fontId="155" fillId="0" borderId="0" xfId="6" applyFont="1" applyAlignment="1">
      <alignment horizontal="right" vertical="center"/>
    </xf>
    <xf numFmtId="0" fontId="162" fillId="9" borderId="0" xfId="6" applyFont="1" applyFill="1">
      <alignment vertical="center"/>
    </xf>
    <xf numFmtId="0" fontId="161" fillId="9" borderId="0" xfId="6" applyFont="1" applyFill="1">
      <alignment vertical="center"/>
    </xf>
    <xf numFmtId="0" fontId="161" fillId="0" borderId="0" xfId="6" applyFont="1" applyAlignment="1">
      <alignment horizontal="right" vertical="center"/>
    </xf>
    <xf numFmtId="0" fontId="151" fillId="9" borderId="0" xfId="6" applyFont="1" applyFill="1">
      <alignment vertical="center"/>
    </xf>
    <xf numFmtId="0" fontId="161" fillId="9" borderId="0" xfId="6" applyFont="1" applyFill="1" applyAlignment="1">
      <alignment horizontal="center" vertical="center"/>
    </xf>
    <xf numFmtId="0" fontId="99" fillId="0" borderId="0" xfId="6" applyFont="1">
      <alignment vertical="center"/>
    </xf>
    <xf numFmtId="0" fontId="83" fillId="9" borderId="0" xfId="6" applyFont="1" applyFill="1">
      <alignment vertical="center"/>
    </xf>
    <xf numFmtId="0" fontId="87" fillId="9" borderId="0" xfId="6" applyFont="1" applyFill="1" applyAlignment="1"/>
    <xf numFmtId="0" fontId="99" fillId="9" borderId="0" xfId="6" applyFont="1" applyFill="1">
      <alignment vertical="center"/>
    </xf>
    <xf numFmtId="0" fontId="99" fillId="9" borderId="0" xfId="6" applyFont="1" applyFill="1" applyAlignment="1">
      <alignment horizontal="left" vertical="center" indent="1"/>
    </xf>
    <xf numFmtId="0" fontId="99" fillId="0" borderId="0" xfId="6" applyFont="1" applyProtection="1">
      <alignment vertical="center"/>
      <protection hidden="1"/>
    </xf>
    <xf numFmtId="0" fontId="73" fillId="0" borderId="0" xfId="12" applyFont="1" applyAlignment="1" applyProtection="1">
      <alignment horizontal="right" vertical="center"/>
      <protection hidden="1"/>
    </xf>
    <xf numFmtId="0" fontId="151" fillId="0" borderId="0" xfId="6" applyFont="1">
      <alignment vertical="center"/>
    </xf>
    <xf numFmtId="0" fontId="83" fillId="0" borderId="0" xfId="6" applyFont="1" applyAlignment="1">
      <alignment horizontal="left" vertical="center" shrinkToFit="1"/>
    </xf>
    <xf numFmtId="0" fontId="83" fillId="19" borderId="7" xfId="14" applyFont="1" applyFill="1" applyBorder="1" applyAlignment="1" applyProtection="1">
      <alignment horizontal="center" vertical="center"/>
      <protection locked="0"/>
    </xf>
    <xf numFmtId="0" fontId="155" fillId="0" borderId="8" xfId="6" applyFont="1" applyBorder="1">
      <alignment vertical="center"/>
    </xf>
    <xf numFmtId="0" fontId="83" fillId="19" borderId="8" xfId="14" applyFont="1" applyFill="1" applyBorder="1" applyAlignment="1" applyProtection="1">
      <alignment horizontal="center" vertical="center"/>
      <protection locked="0"/>
    </xf>
    <xf numFmtId="0" fontId="83" fillId="0" borderId="9" xfId="6" applyFont="1" applyBorder="1">
      <alignment vertical="center"/>
    </xf>
    <xf numFmtId="0" fontId="163" fillId="0" borderId="0" xfId="12" applyFont="1" applyAlignment="1" applyProtection="1">
      <alignment horizontal="right" vertical="center"/>
      <protection hidden="1"/>
    </xf>
    <xf numFmtId="0" fontId="83" fillId="9" borderId="0" xfId="6" applyFont="1" applyFill="1" applyAlignment="1">
      <alignment horizontal="center" vertical="center" wrapText="1"/>
    </xf>
    <xf numFmtId="0" fontId="151" fillId="9" borderId="0" xfId="6" applyFont="1" applyFill="1" applyAlignment="1">
      <alignment horizontal="right" vertical="center"/>
    </xf>
    <xf numFmtId="0" fontId="155" fillId="9" borderId="0" xfId="6" applyFont="1" applyFill="1" applyAlignment="1">
      <alignment horizontal="left" vertical="top"/>
    </xf>
    <xf numFmtId="0" fontId="83" fillId="9" borderId="0" xfId="6" applyFont="1" applyFill="1" applyAlignment="1">
      <alignment horizontal="right" vertical="center"/>
    </xf>
    <xf numFmtId="0" fontId="151" fillId="0" borderId="0" xfId="6" applyFont="1" applyAlignment="1">
      <alignment horizontal="center" vertical="center"/>
    </xf>
    <xf numFmtId="0" fontId="155" fillId="9" borderId="0" xfId="6" applyFont="1" applyFill="1" applyAlignment="1">
      <alignment vertical="top"/>
    </xf>
    <xf numFmtId="0" fontId="155" fillId="0" borderId="0" xfId="6" applyFont="1">
      <alignment vertical="center"/>
    </xf>
    <xf numFmtId="0" fontId="164" fillId="0" borderId="0" xfId="12" applyFont="1" applyProtection="1">
      <alignment vertical="center"/>
      <protection hidden="1"/>
    </xf>
    <xf numFmtId="0" fontId="154" fillId="0" borderId="0" xfId="12" applyFont="1" applyProtection="1">
      <alignment vertical="center"/>
      <protection hidden="1"/>
    </xf>
    <xf numFmtId="38" fontId="69" fillId="0" borderId="0" xfId="10" applyFont="1" applyProtection="1">
      <alignment vertical="center"/>
      <protection hidden="1"/>
    </xf>
    <xf numFmtId="0" fontId="146" fillId="0" borderId="0" xfId="12" applyFont="1" applyProtection="1">
      <alignment vertical="center"/>
      <protection hidden="1"/>
    </xf>
    <xf numFmtId="0" fontId="83" fillId="0" borderId="0" xfId="12" applyFont="1" applyProtection="1">
      <alignment vertical="center"/>
      <protection hidden="1"/>
    </xf>
    <xf numFmtId="0" fontId="160" fillId="9" borderId="0" xfId="12" applyFont="1" applyFill="1" applyProtection="1">
      <alignment vertical="center"/>
      <protection hidden="1"/>
    </xf>
    <xf numFmtId="0" fontId="50" fillId="9" borderId="0" xfId="12" applyFont="1" applyFill="1" applyAlignment="1" applyProtection="1">
      <alignment vertical="center" wrapText="1"/>
      <protection hidden="1"/>
    </xf>
    <xf numFmtId="201" fontId="163" fillId="0" borderId="0" xfId="12" applyNumberFormat="1" applyFont="1" applyProtection="1">
      <alignment vertical="center"/>
      <protection hidden="1"/>
    </xf>
    <xf numFmtId="202" fontId="160" fillId="0" borderId="0" xfId="12" applyNumberFormat="1" applyFont="1" applyAlignment="1" applyProtection="1">
      <alignment horizontal="center" vertical="center"/>
      <protection hidden="1"/>
    </xf>
    <xf numFmtId="201" fontId="165" fillId="0" borderId="0" xfId="6" applyNumberFormat="1" applyFont="1" applyAlignment="1" applyProtection="1">
      <alignment vertical="center" wrapText="1"/>
      <protection hidden="1"/>
    </xf>
    <xf numFmtId="201" fontId="165" fillId="14" borderId="0" xfId="6" applyNumberFormat="1" applyFont="1" applyFill="1" applyAlignment="1" applyProtection="1">
      <alignment vertical="center" wrapText="1"/>
      <protection hidden="1"/>
    </xf>
    <xf numFmtId="0" fontId="155" fillId="19" borderId="7" xfId="14" applyFont="1" applyFill="1" applyBorder="1" applyAlignment="1" applyProtection="1">
      <alignment horizontal="center" vertical="center"/>
      <protection locked="0"/>
    </xf>
    <xf numFmtId="0" fontId="156" fillId="0" borderId="8" xfId="12" applyFont="1" applyBorder="1">
      <alignment vertical="center"/>
    </xf>
    <xf numFmtId="0" fontId="155" fillId="19" borderId="8" xfId="14" applyFont="1" applyFill="1" applyBorder="1" applyAlignment="1" applyProtection="1">
      <alignment horizontal="center" vertical="center"/>
      <protection locked="0"/>
    </xf>
    <xf numFmtId="0" fontId="155" fillId="9" borderId="8" xfId="14" applyFont="1" applyFill="1" applyBorder="1">
      <alignment vertical="center"/>
    </xf>
    <xf numFmtId="0" fontId="155" fillId="0" borderId="9" xfId="6" applyFont="1" applyBorder="1">
      <alignment vertical="center"/>
    </xf>
    <xf numFmtId="49" fontId="83" fillId="9" borderId="0" xfId="14" applyNumberFormat="1" applyFont="1" applyFill="1">
      <alignment vertical="center"/>
    </xf>
    <xf numFmtId="49" fontId="152" fillId="0" borderId="0" xfId="12" applyNumberFormat="1" applyFont="1" applyAlignment="1">
      <alignment horizontal="center" vertical="center" shrinkToFit="1"/>
    </xf>
    <xf numFmtId="49" fontId="166" fillId="0" borderId="0" xfId="12" applyNumberFormat="1" applyFont="1" applyAlignment="1">
      <alignment horizontal="center" vertical="center" shrinkToFit="1"/>
    </xf>
    <xf numFmtId="0" fontId="152" fillId="0" borderId="0" xfId="12" applyFont="1" applyAlignment="1">
      <alignment vertical="center" shrinkToFit="1"/>
    </xf>
    <xf numFmtId="0" fontId="69" fillId="0" borderId="0" xfId="14" applyFont="1">
      <alignment vertical="center"/>
    </xf>
    <xf numFmtId="0" fontId="87" fillId="0" borderId="0" xfId="12" applyFont="1" applyAlignment="1">
      <alignment vertical="center" shrinkToFit="1"/>
    </xf>
    <xf numFmtId="49" fontId="155" fillId="0" borderId="0" xfId="12" applyNumberFormat="1" applyFont="1" applyAlignment="1">
      <alignment vertical="center" shrinkToFit="1"/>
    </xf>
    <xf numFmtId="49" fontId="144" fillId="0" borderId="0" xfId="12" applyNumberFormat="1" applyFont="1" applyAlignment="1">
      <alignment vertical="center" shrinkToFit="1"/>
    </xf>
    <xf numFmtId="49" fontId="155" fillId="0" borderId="9" xfId="12" applyNumberFormat="1" applyFont="1" applyBorder="1" applyAlignment="1">
      <alignment vertical="center" shrinkToFit="1"/>
    </xf>
    <xf numFmtId="0" fontId="155" fillId="0" borderId="9" xfId="12" applyFont="1" applyBorder="1" applyAlignment="1">
      <alignment vertical="center" shrinkToFit="1"/>
    </xf>
    <xf numFmtId="0" fontId="144" fillId="0" borderId="0" xfId="12" applyFont="1" applyAlignment="1">
      <alignment vertical="center" shrinkToFit="1"/>
    </xf>
    <xf numFmtId="0" fontId="155" fillId="0" borderId="0" xfId="12" applyFont="1" applyAlignment="1">
      <alignment vertical="center" shrinkToFit="1"/>
    </xf>
    <xf numFmtId="49" fontId="145" fillId="0" borderId="0" xfId="12" applyNumberFormat="1" applyFont="1" applyAlignment="1">
      <alignment horizontal="center" vertical="center" shrinkToFit="1"/>
    </xf>
    <xf numFmtId="0" fontId="99" fillId="9" borderId="8" xfId="6" applyFont="1" applyFill="1" applyBorder="1">
      <alignment vertical="center"/>
    </xf>
    <xf numFmtId="0" fontId="83" fillId="0" borderId="7" xfId="14" applyFont="1" applyBorder="1" applyAlignment="1" applyProtection="1">
      <alignment horizontal="center" vertical="center"/>
      <protection locked="0"/>
    </xf>
    <xf numFmtId="0" fontId="83" fillId="0" borderId="8" xfId="14" applyFont="1" applyBorder="1" applyAlignment="1" applyProtection="1">
      <alignment horizontal="center" vertical="center"/>
      <protection locked="0"/>
    </xf>
    <xf numFmtId="0" fontId="83" fillId="0" borderId="0" xfId="6" applyFont="1" applyAlignment="1">
      <alignment horizontal="center" vertical="center"/>
    </xf>
    <xf numFmtId="0" fontId="83" fillId="0" borderId="0" xfId="6" applyFont="1">
      <alignment vertical="center"/>
    </xf>
    <xf numFmtId="0" fontId="155" fillId="0" borderId="0" xfId="6" applyFont="1" applyAlignment="1">
      <alignment horizontal="center" vertical="center"/>
    </xf>
    <xf numFmtId="0" fontId="151" fillId="0" borderId="0" xfId="6" applyFont="1" applyProtection="1">
      <alignment vertical="center"/>
      <protection hidden="1"/>
    </xf>
    <xf numFmtId="0" fontId="51" fillId="0" borderId="0" xfId="6" applyFont="1" applyProtection="1">
      <alignment vertical="center"/>
      <protection hidden="1"/>
    </xf>
    <xf numFmtId="0" fontId="163" fillId="0" borderId="0" xfId="12" applyFont="1" applyProtection="1">
      <alignment vertical="center"/>
      <protection hidden="1"/>
    </xf>
    <xf numFmtId="0" fontId="160" fillId="0" borderId="0" xfId="12" applyFont="1" applyProtection="1">
      <alignment vertical="center"/>
      <protection hidden="1"/>
    </xf>
    <xf numFmtId="0" fontId="51" fillId="0" borderId="0" xfId="6" applyFont="1">
      <alignment vertical="center"/>
    </xf>
    <xf numFmtId="0" fontId="155" fillId="0" borderId="9" xfId="6" applyFont="1" applyBorder="1" applyAlignment="1">
      <alignment horizontal="center" vertical="center"/>
    </xf>
    <xf numFmtId="0" fontId="155" fillId="0" borderId="8" xfId="12" applyFont="1" applyBorder="1" applyAlignment="1">
      <alignment vertical="center" wrapText="1"/>
    </xf>
    <xf numFmtId="0" fontId="155" fillId="0" borderId="8" xfId="12" applyFont="1" applyBorder="1">
      <alignment vertical="center"/>
    </xf>
    <xf numFmtId="0" fontId="151" fillId="0" borderId="0" xfId="2" applyFont="1"/>
    <xf numFmtId="0" fontId="86" fillId="0" borderId="0" xfId="2" applyFont="1" applyAlignment="1">
      <alignment horizontal="left" vertical="center"/>
    </xf>
    <xf numFmtId="0" fontId="169" fillId="0" borderId="0" xfId="2" applyFont="1"/>
    <xf numFmtId="0" fontId="155" fillId="0" borderId="0" xfId="2" applyFont="1"/>
    <xf numFmtId="0" fontId="169" fillId="0" borderId="9" xfId="2" applyFont="1" applyBorder="1" applyAlignment="1">
      <alignment vertical="center"/>
    </xf>
    <xf numFmtId="0" fontId="169" fillId="0" borderId="0" xfId="2" applyFont="1" applyAlignment="1">
      <alignment vertical="center"/>
    </xf>
    <xf numFmtId="0" fontId="160" fillId="0" borderId="0" xfId="2" applyFont="1" applyAlignment="1">
      <alignment horizontal="left" vertical="center"/>
    </xf>
    <xf numFmtId="0" fontId="87" fillId="0" borderId="0" xfId="1245" applyFont="1">
      <alignment vertical="center"/>
    </xf>
    <xf numFmtId="38" fontId="159" fillId="0" borderId="0" xfId="1246" applyFont="1" applyFill="1" applyBorder="1" applyAlignment="1" applyProtection="1">
      <alignment vertical="center" shrinkToFit="1"/>
    </xf>
    <xf numFmtId="38" fontId="167" fillId="0" borderId="0" xfId="1246" applyFont="1" applyFill="1" applyBorder="1" applyAlignment="1" applyProtection="1">
      <alignment vertical="center" shrinkToFit="1"/>
    </xf>
    <xf numFmtId="0" fontId="155" fillId="0" borderId="0" xfId="1245" applyFont="1">
      <alignment vertical="center"/>
    </xf>
    <xf numFmtId="0" fontId="163" fillId="0" borderId="0" xfId="12" applyFont="1">
      <alignment vertical="center"/>
    </xf>
    <xf numFmtId="0" fontId="160" fillId="0" borderId="0" xfId="12" applyFont="1">
      <alignment vertical="center"/>
    </xf>
    <xf numFmtId="0" fontId="73" fillId="0" borderId="0" xfId="12" applyFont="1" applyAlignment="1">
      <alignment horizontal="right" vertical="center"/>
    </xf>
    <xf numFmtId="0" fontId="163" fillId="0" borderId="0" xfId="12" applyFont="1" applyAlignment="1">
      <alignment horizontal="right" vertical="center"/>
    </xf>
    <xf numFmtId="0" fontId="164" fillId="0" borderId="0" xfId="12" applyFont="1">
      <alignment vertical="center"/>
    </xf>
    <xf numFmtId="38" fontId="69" fillId="0" borderId="0" xfId="10" applyFont="1" applyProtection="1">
      <alignment vertical="center"/>
    </xf>
    <xf numFmtId="0" fontId="146" fillId="0" borderId="0" xfId="12" applyFont="1">
      <alignment vertical="center"/>
    </xf>
    <xf numFmtId="0" fontId="83" fillId="0" borderId="0" xfId="12" applyFont="1">
      <alignment vertical="center"/>
    </xf>
    <xf numFmtId="0" fontId="160" fillId="9" borderId="0" xfId="12" applyFont="1" applyFill="1">
      <alignment vertical="center"/>
    </xf>
    <xf numFmtId="0" fontId="50" fillId="9" borderId="0" xfId="12" applyFont="1" applyFill="1" applyAlignment="1">
      <alignment vertical="center" wrapText="1"/>
    </xf>
    <xf numFmtId="201" fontId="163" fillId="0" borderId="0" xfId="12" applyNumberFormat="1" applyFont="1">
      <alignment vertical="center"/>
    </xf>
    <xf numFmtId="202" fontId="160" fillId="0" borderId="0" xfId="12" applyNumberFormat="1" applyFont="1" applyAlignment="1">
      <alignment horizontal="center" vertical="center"/>
    </xf>
    <xf numFmtId="201" fontId="165" fillId="0" borderId="0" xfId="6" applyNumberFormat="1" applyFont="1" applyAlignment="1">
      <alignment vertical="center" wrapText="1"/>
    </xf>
    <xf numFmtId="202" fontId="65" fillId="0" borderId="0" xfId="6" applyNumberFormat="1" applyFont="1" applyAlignment="1">
      <alignment horizontal="center" vertical="center" wrapText="1"/>
    </xf>
    <xf numFmtId="201" fontId="165" fillId="14" borderId="0" xfId="6" applyNumberFormat="1" applyFont="1" applyFill="1" applyAlignment="1">
      <alignment vertical="center" wrapText="1"/>
    </xf>
    <xf numFmtId="202" fontId="65" fillId="14" borderId="0" xfId="6" applyNumberFormat="1" applyFont="1" applyFill="1" applyAlignment="1">
      <alignment horizontal="center" vertical="center" wrapText="1"/>
    </xf>
    <xf numFmtId="38" fontId="48" fillId="0" borderId="208" xfId="1" applyFont="1" applyBorder="1" applyAlignment="1">
      <alignment horizontal="center" vertical="center" wrapText="1"/>
    </xf>
    <xf numFmtId="0" fontId="177" fillId="0" borderId="0" xfId="0" applyFont="1">
      <alignment vertical="center"/>
    </xf>
    <xf numFmtId="0" fontId="177" fillId="0" borderId="0" xfId="0" applyFont="1" applyAlignment="1">
      <alignment horizontal="center" vertical="center"/>
    </xf>
    <xf numFmtId="0" fontId="177" fillId="0" borderId="0" xfId="0" applyFont="1" applyAlignment="1">
      <alignment vertical="center" wrapText="1"/>
    </xf>
    <xf numFmtId="0" fontId="178" fillId="0" borderId="0" xfId="0" applyFont="1">
      <alignment vertical="center"/>
    </xf>
    <xf numFmtId="0" fontId="90" fillId="5" borderId="34" xfId="0" applyFont="1" applyFill="1" applyBorder="1" applyAlignment="1">
      <alignment horizontal="center" vertical="center"/>
    </xf>
    <xf numFmtId="0" fontId="90" fillId="5" borderId="35" xfId="0" applyFont="1" applyFill="1" applyBorder="1" applyAlignment="1">
      <alignment horizontal="center" vertical="center"/>
    </xf>
    <xf numFmtId="0" fontId="90" fillId="5" borderId="35" xfId="0" applyFont="1" applyFill="1" applyBorder="1" applyAlignment="1">
      <alignment horizontal="center" vertical="center" wrapText="1"/>
    </xf>
    <xf numFmtId="0" fontId="90" fillId="5" borderId="36" xfId="0" applyFont="1" applyFill="1" applyBorder="1" applyAlignment="1">
      <alignment horizontal="center" vertical="center" wrapText="1"/>
    </xf>
    <xf numFmtId="0" fontId="90" fillId="0" borderId="0" xfId="0" applyFont="1" applyAlignment="1">
      <alignment horizontal="center" vertical="center"/>
    </xf>
    <xf numFmtId="0" fontId="179" fillId="0" borderId="0" xfId="0" applyFont="1">
      <alignment vertical="center"/>
    </xf>
    <xf numFmtId="0" fontId="90" fillId="0" borderId="0" xfId="0" applyFont="1" applyAlignment="1">
      <alignment vertical="center" wrapText="1"/>
    </xf>
    <xf numFmtId="0" fontId="180" fillId="0" borderId="0" xfId="2" applyFont="1"/>
    <xf numFmtId="0" fontId="181" fillId="0" borderId="0" xfId="1251" applyFont="1" applyAlignment="1">
      <alignment horizontal="left" vertical="center"/>
    </xf>
    <xf numFmtId="0" fontId="176" fillId="0" borderId="0" xfId="1251" applyFont="1">
      <alignment vertical="center"/>
    </xf>
    <xf numFmtId="0" fontId="176" fillId="0" borderId="0" xfId="1251" applyFont="1" applyAlignment="1">
      <alignment horizontal="center" vertical="center"/>
    </xf>
    <xf numFmtId="38" fontId="176" fillId="0" borderId="0" xfId="1252" applyFont="1" applyBorder="1" applyAlignment="1">
      <alignment horizontal="center" vertical="center"/>
    </xf>
    <xf numFmtId="38" fontId="176" fillId="0" borderId="0" xfId="1252" applyFont="1" applyBorder="1">
      <alignment vertical="center"/>
    </xf>
    <xf numFmtId="214" fontId="176" fillId="0" borderId="196" xfId="1252" applyNumberFormat="1" applyFont="1" applyBorder="1">
      <alignment vertical="center"/>
    </xf>
    <xf numFmtId="215" fontId="176" fillId="0" borderId="211" xfId="1252" applyNumberFormat="1" applyFont="1" applyBorder="1">
      <alignment vertical="center"/>
    </xf>
    <xf numFmtId="206" fontId="176" fillId="0" borderId="198" xfId="1251" applyNumberFormat="1" applyFont="1" applyBorder="1" applyAlignment="1">
      <alignment horizontal="center" vertical="center"/>
    </xf>
    <xf numFmtId="216" fontId="176" fillId="0" borderId="196" xfId="1252" applyNumberFormat="1" applyFont="1" applyBorder="1">
      <alignment vertical="center"/>
    </xf>
    <xf numFmtId="206" fontId="176" fillId="0" borderId="205" xfId="1251" applyNumberFormat="1" applyFont="1" applyBorder="1" applyAlignment="1">
      <alignment horizontal="center" vertical="center"/>
    </xf>
    <xf numFmtId="216" fontId="176" fillId="0" borderId="206" xfId="1252" applyNumberFormat="1" applyFont="1" applyBorder="1">
      <alignment vertical="center"/>
    </xf>
    <xf numFmtId="0" fontId="41" fillId="0" borderId="39" xfId="0" applyFont="1" applyBorder="1">
      <alignment vertical="center"/>
    </xf>
    <xf numFmtId="0" fontId="182" fillId="0" borderId="0" xfId="0" applyFont="1">
      <alignment vertical="center"/>
    </xf>
    <xf numFmtId="0" fontId="176" fillId="0" borderId="0" xfId="0" applyFont="1">
      <alignment vertical="center"/>
    </xf>
    <xf numFmtId="0" fontId="183" fillId="0" borderId="0" xfId="0" applyFont="1">
      <alignment vertical="center"/>
    </xf>
    <xf numFmtId="0" fontId="185" fillId="0" borderId="0" xfId="1250" applyFont="1">
      <alignment vertical="center"/>
    </xf>
    <xf numFmtId="0" fontId="94" fillId="0" borderId="0" xfId="1250" applyFont="1">
      <alignment vertical="center"/>
    </xf>
    <xf numFmtId="0" fontId="94" fillId="0" borderId="0" xfId="1250" applyFont="1" applyAlignment="1">
      <alignment vertical="center" shrinkToFit="1"/>
    </xf>
    <xf numFmtId="0" fontId="68" fillId="0" borderId="0" xfId="1250" applyFont="1" applyAlignment="1">
      <alignment horizontal="center" vertical="center"/>
    </xf>
    <xf numFmtId="49" fontId="68" fillId="0" borderId="0" xfId="9" applyNumberFormat="1" applyFont="1" applyFill="1" applyBorder="1" applyAlignment="1" applyProtection="1">
      <alignment horizontal="center" vertical="center" shrinkToFit="1"/>
    </xf>
    <xf numFmtId="49" fontId="94" fillId="0" borderId="0" xfId="9" applyNumberFormat="1" applyFont="1" applyFill="1" applyBorder="1" applyAlignment="1" applyProtection="1">
      <alignment vertical="center" shrinkToFit="1"/>
    </xf>
    <xf numFmtId="0" fontId="94" fillId="0" borderId="0" xfId="1250" applyFont="1" applyAlignment="1">
      <alignment horizontal="center" vertical="center"/>
    </xf>
    <xf numFmtId="0" fontId="70" fillId="0" borderId="0" xfId="0" applyFont="1" applyAlignment="1">
      <alignment horizontal="center" vertical="center"/>
    </xf>
    <xf numFmtId="0" fontId="70" fillId="0" borderId="39" xfId="0" applyFont="1" applyBorder="1">
      <alignment vertical="center"/>
    </xf>
    <xf numFmtId="0" fontId="48" fillId="0" borderId="35" xfId="0" applyFont="1" applyBorder="1" applyAlignment="1">
      <alignment horizontal="center" vertical="center"/>
    </xf>
    <xf numFmtId="0" fontId="184" fillId="0" borderId="0" xfId="22" applyFont="1">
      <alignment vertical="center"/>
    </xf>
    <xf numFmtId="0" fontId="48" fillId="0" borderId="0" xfId="22" applyFont="1">
      <alignment vertical="center"/>
    </xf>
    <xf numFmtId="0" fontId="48" fillId="0" borderId="0" xfId="22" applyFont="1" applyAlignment="1">
      <alignment vertical="center" shrinkToFit="1"/>
    </xf>
    <xf numFmtId="0" fontId="70" fillId="10" borderId="6" xfId="22" applyFont="1" applyFill="1" applyBorder="1" applyAlignment="1">
      <alignment horizontal="center" vertical="center"/>
    </xf>
    <xf numFmtId="0" fontId="70" fillId="0" borderId="39" xfId="0" applyFont="1" applyBorder="1" applyAlignment="1">
      <alignment horizontal="center" vertical="center"/>
    </xf>
    <xf numFmtId="0" fontId="70" fillId="12" borderId="9" xfId="0" applyFont="1" applyFill="1" applyBorder="1" applyAlignment="1">
      <alignment horizontal="center" vertical="center"/>
    </xf>
    <xf numFmtId="0" fontId="70" fillId="12" borderId="36" xfId="0" applyFont="1" applyFill="1" applyBorder="1" applyAlignment="1">
      <alignment horizontal="center" vertical="center"/>
    </xf>
    <xf numFmtId="0" fontId="45" fillId="0" borderId="6" xfId="0" applyFont="1" applyBorder="1" applyAlignment="1">
      <alignment vertical="center" wrapText="1"/>
    </xf>
    <xf numFmtId="0" fontId="45" fillId="0" borderId="43" xfId="0" applyFont="1" applyBorder="1" applyAlignment="1">
      <alignment vertical="center" wrapText="1"/>
    </xf>
    <xf numFmtId="0" fontId="45" fillId="0" borderId="44" xfId="0" applyFont="1" applyBorder="1" applyAlignment="1">
      <alignment vertical="center" wrapText="1"/>
    </xf>
    <xf numFmtId="0" fontId="189" fillId="0" borderId="0" xfId="22" applyFont="1">
      <alignment vertical="center"/>
    </xf>
    <xf numFmtId="38" fontId="176" fillId="0" borderId="0" xfId="1252" applyFont="1" applyFill="1" applyBorder="1">
      <alignment vertical="center"/>
    </xf>
    <xf numFmtId="0" fontId="189" fillId="0" borderId="0" xfId="1250" applyFont="1">
      <alignment vertical="center"/>
    </xf>
    <xf numFmtId="0" fontId="190" fillId="0" borderId="0" xfId="0" applyFont="1">
      <alignment vertical="center"/>
    </xf>
    <xf numFmtId="205" fontId="126" fillId="0" borderId="0" xfId="1252" applyNumberFormat="1" applyFont="1">
      <alignment vertical="center"/>
    </xf>
    <xf numFmtId="0" fontId="70" fillId="0" borderId="0" xfId="1251" applyFont="1">
      <alignment vertical="center"/>
    </xf>
    <xf numFmtId="0" fontId="70" fillId="0" borderId="0" xfId="1251" applyFont="1" applyAlignment="1">
      <alignment horizontal="center" vertical="center"/>
    </xf>
    <xf numFmtId="38" fontId="70" fillId="0" borderId="224" xfId="1252" applyFont="1" applyFill="1" applyBorder="1" applyAlignment="1">
      <alignment horizontal="center" vertical="center"/>
    </xf>
    <xf numFmtId="0" fontId="70" fillId="20" borderId="187" xfId="1251" applyFont="1" applyFill="1" applyBorder="1" applyAlignment="1">
      <alignment horizontal="center" vertical="center"/>
    </xf>
    <xf numFmtId="0" fontId="70" fillId="20" borderId="188" xfId="1251" applyFont="1" applyFill="1" applyBorder="1" applyAlignment="1">
      <alignment horizontal="center" vertical="center"/>
    </xf>
    <xf numFmtId="38" fontId="70" fillId="0" borderId="197" xfId="1252" applyFont="1" applyBorder="1">
      <alignment vertical="center"/>
    </xf>
    <xf numFmtId="38" fontId="70" fillId="0" borderId="224" xfId="1252" applyFont="1" applyFill="1" applyBorder="1">
      <alignment vertical="center"/>
    </xf>
    <xf numFmtId="38" fontId="70" fillId="0" borderId="202" xfId="1252" applyFont="1" applyBorder="1">
      <alignment vertical="center"/>
    </xf>
    <xf numFmtId="203" fontId="70" fillId="0" borderId="204" xfId="1253" applyNumberFormat="1" applyFont="1" applyBorder="1">
      <alignment vertical="center"/>
    </xf>
    <xf numFmtId="203" fontId="70" fillId="0" borderId="224" xfId="1253" applyNumberFormat="1" applyFont="1" applyFill="1" applyBorder="1">
      <alignment vertical="center"/>
    </xf>
    <xf numFmtId="0" fontId="70" fillId="0" borderId="148" xfId="1251" applyFont="1" applyBorder="1">
      <alignment vertical="center"/>
    </xf>
    <xf numFmtId="0" fontId="56" fillId="10" borderId="6" xfId="0" applyFont="1" applyFill="1" applyBorder="1" applyAlignment="1">
      <alignment horizontal="center" vertical="center"/>
    </xf>
    <xf numFmtId="0" fontId="56" fillId="0" borderId="0" xfId="0" applyFont="1" applyAlignment="1">
      <alignment horizontal="center" vertical="center"/>
    </xf>
    <xf numFmtId="0" fontId="191" fillId="0" borderId="0" xfId="0" applyFont="1">
      <alignment vertical="center"/>
    </xf>
    <xf numFmtId="0" fontId="71" fillId="0" borderId="0" xfId="0" applyFont="1">
      <alignment vertical="center"/>
    </xf>
    <xf numFmtId="0" fontId="56" fillId="0" borderId="39" xfId="0" applyFont="1" applyBorder="1">
      <alignment vertical="center"/>
    </xf>
    <xf numFmtId="38" fontId="48" fillId="10" borderId="208" xfId="1" applyFont="1" applyFill="1" applyBorder="1" applyAlignment="1">
      <alignment horizontal="center" vertical="center" wrapText="1"/>
    </xf>
    <xf numFmtId="38" fontId="41" fillId="10" borderId="43" xfId="1" applyFont="1" applyFill="1" applyBorder="1" applyAlignment="1">
      <alignment horizontal="center" vertical="center"/>
    </xf>
    <xf numFmtId="0" fontId="176" fillId="0" borderId="0" xfId="1248" applyFont="1">
      <alignment vertical="center"/>
    </xf>
    <xf numFmtId="38" fontId="176" fillId="0" borderId="0" xfId="1249" applyFont="1" applyProtection="1">
      <alignment vertical="center"/>
    </xf>
    <xf numFmtId="0" fontId="176" fillId="0" borderId="0" xfId="1248" applyFont="1" applyAlignment="1">
      <alignment horizontal="center" vertical="center"/>
    </xf>
    <xf numFmtId="205" fontId="126" fillId="0" borderId="0" xfId="1249" applyNumberFormat="1" applyFont="1" applyProtection="1">
      <alignment vertical="center"/>
    </xf>
    <xf numFmtId="205" fontId="40" fillId="0" borderId="0" xfId="1249" applyNumberFormat="1" applyFont="1" applyProtection="1">
      <alignment vertical="center"/>
    </xf>
    <xf numFmtId="0" fontId="70" fillId="0" borderId="0" xfId="1248" applyFont="1">
      <alignment vertical="center"/>
    </xf>
    <xf numFmtId="38" fontId="70" fillId="0" borderId="0" xfId="1249" applyFont="1" applyProtection="1">
      <alignment vertical="center"/>
    </xf>
    <xf numFmtId="0" fontId="70" fillId="0" borderId="0" xfId="1248" applyFont="1" applyAlignment="1">
      <alignment horizontal="center" vertical="center"/>
    </xf>
    <xf numFmtId="205" fontId="70" fillId="0" borderId="0" xfId="1249" applyNumberFormat="1" applyFont="1" applyProtection="1">
      <alignment vertical="center"/>
    </xf>
    <xf numFmtId="38" fontId="70" fillId="0" borderId="224" xfId="1249" applyFont="1" applyFill="1" applyBorder="1" applyAlignment="1" applyProtection="1">
      <alignment horizontal="center" vertical="center"/>
    </xf>
    <xf numFmtId="38" fontId="176" fillId="0" borderId="0" xfId="1249" applyFont="1" applyBorder="1" applyAlignment="1" applyProtection="1">
      <alignment horizontal="center" vertical="center"/>
    </xf>
    <xf numFmtId="0" fontId="70" fillId="3" borderId="187" xfId="1248" applyFont="1" applyFill="1" applyBorder="1" applyAlignment="1">
      <alignment horizontal="center" vertical="center"/>
    </xf>
    <xf numFmtId="0" fontId="70" fillId="3" borderId="188" xfId="1248" applyFont="1" applyFill="1" applyBorder="1" applyAlignment="1">
      <alignment horizontal="center" vertical="center"/>
    </xf>
    <xf numFmtId="38" fontId="70" fillId="3" borderId="188" xfId="1249" applyFont="1" applyFill="1" applyBorder="1" applyAlignment="1" applyProtection="1">
      <alignment horizontal="center" vertical="center"/>
    </xf>
    <xf numFmtId="38" fontId="176" fillId="0" borderId="0" xfId="1249" applyFont="1" applyBorder="1" applyProtection="1">
      <alignment vertical="center"/>
    </xf>
    <xf numFmtId="0" fontId="176" fillId="0" borderId="191" xfId="1248" applyFont="1" applyBorder="1" applyAlignment="1">
      <alignment horizontal="center" vertical="center"/>
    </xf>
    <xf numFmtId="0" fontId="176" fillId="0" borderId="192" xfId="1248" applyFont="1" applyBorder="1" applyAlignment="1">
      <alignment horizontal="center" vertical="center"/>
    </xf>
    <xf numFmtId="38" fontId="187" fillId="0" borderId="224" xfId="1249" applyFont="1" applyBorder="1" applyProtection="1">
      <alignment vertical="center"/>
    </xf>
    <xf numFmtId="206" fontId="176" fillId="0" borderId="198" xfId="1248" applyNumberFormat="1" applyFont="1" applyBorder="1" applyAlignment="1">
      <alignment horizontal="center" vertical="center"/>
    </xf>
    <xf numFmtId="38" fontId="176" fillId="0" borderId="196" xfId="1249" applyFont="1" applyBorder="1" applyProtection="1">
      <alignment vertical="center"/>
    </xf>
    <xf numFmtId="206" fontId="176" fillId="0" borderId="203" xfId="1248" applyNumberFormat="1" applyFont="1" applyBorder="1" applyAlignment="1">
      <alignment horizontal="center" vertical="center"/>
    </xf>
    <xf numFmtId="38" fontId="176" fillId="0" borderId="201" xfId="1249" applyFont="1" applyBorder="1" applyProtection="1">
      <alignment vertical="center"/>
    </xf>
    <xf numFmtId="38" fontId="187" fillId="0" borderId="0" xfId="1249" applyFont="1" applyBorder="1" applyProtection="1">
      <alignment vertical="center"/>
    </xf>
    <xf numFmtId="207" fontId="176" fillId="0" borderId="205" xfId="1248" applyNumberFormat="1" applyFont="1" applyBorder="1" applyAlignment="1">
      <alignment horizontal="center" vertical="center"/>
    </xf>
    <xf numFmtId="38" fontId="176" fillId="0" borderId="206" xfId="1249" applyFont="1" applyBorder="1" applyProtection="1">
      <alignment vertical="center"/>
    </xf>
    <xf numFmtId="0" fontId="70" fillId="0" borderId="151" xfId="1248" applyFont="1" applyBorder="1" applyAlignment="1">
      <alignment horizontal="center" vertical="center"/>
    </xf>
    <xf numFmtId="38" fontId="187" fillId="0" borderId="151" xfId="1249" applyFont="1" applyFill="1" applyBorder="1" applyProtection="1">
      <alignment vertical="center"/>
    </xf>
    <xf numFmtId="38" fontId="187" fillId="0" borderId="0" xfId="1249" applyFont="1" applyFill="1" applyBorder="1" applyProtection="1">
      <alignment vertical="center"/>
    </xf>
    <xf numFmtId="38" fontId="176" fillId="0" borderId="0" xfId="1249" applyFont="1" applyFill="1" applyBorder="1" applyProtection="1">
      <alignment vertical="center"/>
    </xf>
    <xf numFmtId="0" fontId="176" fillId="0" borderId="238" xfId="1248" applyFont="1" applyBorder="1" applyAlignment="1">
      <alignment horizontal="center" vertical="center"/>
    </xf>
    <xf numFmtId="0" fontId="176" fillId="0" borderId="215" xfId="1248" applyFont="1" applyBorder="1" applyAlignment="1">
      <alignment horizontal="center" vertical="center"/>
    </xf>
    <xf numFmtId="38" fontId="70" fillId="0" borderId="0" xfId="1249" applyFont="1" applyFill="1" applyBorder="1" applyAlignment="1" applyProtection="1">
      <alignment horizontal="center" vertical="center"/>
    </xf>
    <xf numFmtId="208" fontId="176" fillId="0" borderId="198" xfId="1248" applyNumberFormat="1" applyFont="1" applyBorder="1" applyAlignment="1">
      <alignment horizontal="center" vertical="center"/>
    </xf>
    <xf numFmtId="196" fontId="176" fillId="0" borderId="196" xfId="1248" applyNumberFormat="1" applyFont="1" applyBorder="1">
      <alignment vertical="center"/>
    </xf>
    <xf numFmtId="208" fontId="176" fillId="0" borderId="203" xfId="1248" applyNumberFormat="1" applyFont="1" applyBorder="1" applyAlignment="1">
      <alignment horizontal="center" vertical="center"/>
    </xf>
    <xf numFmtId="0" fontId="176" fillId="0" borderId="201" xfId="1248" applyFont="1" applyBorder="1">
      <alignment vertical="center"/>
    </xf>
    <xf numFmtId="209" fontId="176" fillId="0" borderId="205" xfId="1248" applyNumberFormat="1" applyFont="1" applyBorder="1" applyAlignment="1">
      <alignment horizontal="center" vertical="center"/>
    </xf>
    <xf numFmtId="0" fontId="176" fillId="0" borderId="206" xfId="1248" applyFont="1" applyBorder="1">
      <alignment vertical="center"/>
    </xf>
    <xf numFmtId="210" fontId="176" fillId="0" borderId="203" xfId="1248" applyNumberFormat="1" applyFont="1" applyBorder="1" applyAlignment="1">
      <alignment horizontal="center" vertical="center"/>
    </xf>
    <xf numFmtId="194" fontId="176" fillId="0" borderId="201" xfId="1249" applyNumberFormat="1" applyFont="1" applyBorder="1" applyProtection="1">
      <alignment vertical="center"/>
    </xf>
    <xf numFmtId="211" fontId="176" fillId="0" borderId="205" xfId="1248" applyNumberFormat="1" applyFont="1" applyBorder="1" applyAlignment="1">
      <alignment horizontal="center" vertical="center"/>
    </xf>
    <xf numFmtId="0" fontId="176" fillId="0" borderId="232" xfId="1248" applyFont="1" applyBorder="1" applyAlignment="1">
      <alignment horizontal="center" vertical="center"/>
    </xf>
    <xf numFmtId="0" fontId="176" fillId="0" borderId="233" xfId="1248" applyFont="1" applyBorder="1" applyAlignment="1">
      <alignment horizontal="center" vertical="center"/>
    </xf>
    <xf numFmtId="212" fontId="176" fillId="0" borderId="198" xfId="1248" applyNumberFormat="1" applyFont="1" applyBorder="1" applyAlignment="1">
      <alignment horizontal="center" vertical="center"/>
    </xf>
    <xf numFmtId="0" fontId="176" fillId="0" borderId="203" xfId="1248" applyFont="1" applyBorder="1" applyAlignment="1">
      <alignment horizontal="center" vertical="center"/>
    </xf>
    <xf numFmtId="0" fontId="176" fillId="0" borderId="205" xfId="1248" applyFont="1" applyBorder="1" applyAlignment="1">
      <alignment horizontal="center" vertical="center"/>
    </xf>
    <xf numFmtId="38" fontId="187" fillId="0" borderId="148" xfId="1249" applyFont="1" applyFill="1" applyBorder="1" applyProtection="1">
      <alignment vertical="center"/>
    </xf>
    <xf numFmtId="38" fontId="187" fillId="0" borderId="224" xfId="1248" applyNumberFormat="1" applyFont="1" applyBorder="1">
      <alignment vertical="center"/>
    </xf>
    <xf numFmtId="0" fontId="176" fillId="0" borderId="224" xfId="1248" applyFont="1" applyBorder="1">
      <alignment vertical="center"/>
    </xf>
    <xf numFmtId="0" fontId="71" fillId="0" borderId="38" xfId="0" applyFont="1" applyBorder="1">
      <alignment vertical="center"/>
    </xf>
    <xf numFmtId="0" fontId="81" fillId="0" borderId="8" xfId="0" applyFont="1" applyBorder="1">
      <alignment vertical="center"/>
    </xf>
    <xf numFmtId="0" fontId="81" fillId="0" borderId="9" xfId="0" applyFont="1" applyBorder="1">
      <alignment vertical="center"/>
    </xf>
    <xf numFmtId="0" fontId="81" fillId="0" borderId="85" xfId="0" applyFont="1" applyBorder="1">
      <alignment vertical="center"/>
    </xf>
    <xf numFmtId="0" fontId="81" fillId="3" borderId="57" xfId="0" applyFont="1" applyFill="1" applyBorder="1" applyAlignment="1">
      <alignment horizontal="center" vertical="center"/>
    </xf>
    <xf numFmtId="0" fontId="81" fillId="3" borderId="7" xfId="0" applyFont="1" applyFill="1" applyBorder="1" applyAlignment="1">
      <alignment horizontal="center" vertical="center"/>
    </xf>
    <xf numFmtId="0" fontId="176" fillId="0" borderId="148" xfId="1251" applyFont="1" applyBorder="1" applyAlignment="1">
      <alignment horizontal="center" vertical="center"/>
    </xf>
    <xf numFmtId="0" fontId="176" fillId="0" borderId="145" xfId="1251" applyFont="1" applyBorder="1" applyAlignment="1">
      <alignment horizontal="center" vertical="center"/>
    </xf>
    <xf numFmtId="38" fontId="70" fillId="12" borderId="7" xfId="1" applyFont="1" applyFill="1" applyBorder="1" applyProtection="1">
      <alignment vertical="center"/>
      <protection locked="0"/>
    </xf>
    <xf numFmtId="38" fontId="187" fillId="0" borderId="0" xfId="1" applyFont="1" applyBorder="1" applyProtection="1">
      <alignment vertical="center"/>
    </xf>
    <xf numFmtId="206" fontId="176" fillId="0" borderId="0" xfId="1251" applyNumberFormat="1" applyFont="1" applyAlignment="1">
      <alignment horizontal="center" vertical="center"/>
    </xf>
    <xf numFmtId="216" fontId="176" fillId="0" borderId="0" xfId="1252" applyNumberFormat="1" applyFont="1" applyBorder="1">
      <alignment vertical="center"/>
    </xf>
    <xf numFmtId="0" fontId="176" fillId="0" borderId="0" xfId="1251" applyFont="1" applyAlignment="1">
      <alignment horizontal="right" vertical="center"/>
    </xf>
    <xf numFmtId="0" fontId="92" fillId="0" borderId="38" xfId="0" applyFont="1" applyBorder="1">
      <alignment vertical="center"/>
    </xf>
    <xf numFmtId="0" fontId="81" fillId="0" borderId="67" xfId="0" applyFont="1" applyBorder="1" applyAlignment="1">
      <alignment horizontal="center" vertical="center" wrapText="1"/>
    </xf>
    <xf numFmtId="0" fontId="81" fillId="0" borderId="208" xfId="0" applyFont="1" applyBorder="1" applyAlignment="1">
      <alignment horizontal="center" vertical="center" wrapText="1"/>
    </xf>
    <xf numFmtId="0" fontId="81" fillId="0" borderId="102" xfId="0" applyFont="1" applyBorder="1" applyAlignment="1">
      <alignment horizontal="center" vertical="center" wrapText="1"/>
    </xf>
    <xf numFmtId="0" fontId="94" fillId="3" borderId="179" xfId="0" applyFont="1" applyFill="1" applyBorder="1" applyAlignment="1">
      <alignment horizontal="right" vertical="center"/>
    </xf>
    <xf numFmtId="0" fontId="81" fillId="0" borderId="8" xfId="0" applyFont="1" applyBorder="1" applyAlignment="1" applyProtection="1">
      <alignment horizontal="center" vertical="center" wrapText="1"/>
      <protection locked="0"/>
    </xf>
    <xf numFmtId="0" fontId="94" fillId="0" borderId="9" xfId="0" applyFont="1" applyBorder="1" applyAlignment="1">
      <alignment vertical="center" wrapText="1"/>
    </xf>
    <xf numFmtId="0" fontId="81" fillId="0" borderId="8" xfId="0" applyFont="1" applyBorder="1" applyAlignment="1" applyProtection="1">
      <alignment horizontal="center" vertical="center"/>
      <protection locked="0"/>
    </xf>
    <xf numFmtId="0" fontId="94" fillId="0" borderId="9" xfId="0" applyFont="1" applyBorder="1" applyAlignment="1">
      <alignment horizontal="left" vertical="center"/>
    </xf>
    <xf numFmtId="0" fontId="81" fillId="0" borderId="81" xfId="0" applyFont="1" applyBorder="1" applyAlignment="1" applyProtection="1">
      <alignment horizontal="center" vertical="center"/>
      <protection locked="0"/>
    </xf>
    <xf numFmtId="0" fontId="155" fillId="0" borderId="0" xfId="5" applyFont="1" applyAlignment="1">
      <alignment horizontal="center" vertical="center" wrapText="1"/>
    </xf>
    <xf numFmtId="189" fontId="155" fillId="0" borderId="0" xfId="5" applyNumberFormat="1" applyFont="1" applyAlignment="1">
      <alignment horizontal="center" vertical="center" textRotation="255" shrinkToFit="1"/>
    </xf>
    <xf numFmtId="0" fontId="91" fillId="3" borderId="6" xfId="0" applyFont="1" applyFill="1" applyBorder="1" applyAlignment="1">
      <alignment horizontal="center" vertical="center"/>
    </xf>
    <xf numFmtId="191" fontId="91" fillId="0" borderId="8" xfId="0" applyNumberFormat="1" applyFont="1" applyBorder="1" applyAlignment="1">
      <alignment horizontal="right" vertical="center"/>
    </xf>
    <xf numFmtId="38" fontId="91" fillId="0" borderId="7" xfId="1" applyFont="1" applyBorder="1" applyProtection="1">
      <alignment vertical="center"/>
      <protection locked="0"/>
    </xf>
    <xf numFmtId="0" fontId="91" fillId="0" borderId="9" xfId="0" applyFont="1" applyBorder="1" applyAlignment="1">
      <alignment horizontal="right" vertical="center"/>
    </xf>
    <xf numFmtId="3" fontId="91" fillId="0" borderId="8" xfId="0" applyNumberFormat="1" applyFont="1" applyBorder="1" applyAlignment="1">
      <alignment vertical="center" shrinkToFit="1"/>
    </xf>
    <xf numFmtId="191" fontId="91" fillId="0" borderId="47" xfId="0" applyNumberFormat="1" applyFont="1" applyBorder="1" applyAlignment="1">
      <alignment horizontal="right" vertical="center"/>
    </xf>
    <xf numFmtId="0" fontId="91" fillId="0" borderId="47" xfId="0" applyFont="1" applyBorder="1" applyAlignment="1">
      <alignment horizontal="right" vertical="center"/>
    </xf>
    <xf numFmtId="3" fontId="91" fillId="0" borderId="46" xfId="0" applyNumberFormat="1" applyFont="1" applyBorder="1" applyAlignment="1">
      <alignment vertical="center" shrinkToFit="1"/>
    </xf>
    <xf numFmtId="0" fontId="91" fillId="0" borderId="47" xfId="0" applyFont="1" applyBorder="1">
      <alignment vertical="center"/>
    </xf>
    <xf numFmtId="191" fontId="91" fillId="10" borderId="41" xfId="0" applyNumberFormat="1" applyFont="1" applyFill="1" applyBorder="1" applyAlignment="1">
      <alignment horizontal="right" vertical="center"/>
    </xf>
    <xf numFmtId="3" fontId="91" fillId="0" borderId="37" xfId="0" applyNumberFormat="1" applyFont="1" applyBorder="1" applyAlignment="1">
      <alignment vertical="center" shrinkToFit="1"/>
    </xf>
    <xf numFmtId="0" fontId="91" fillId="0" borderId="41" xfId="0" applyFont="1" applyBorder="1" applyAlignment="1">
      <alignment horizontal="right" vertical="center"/>
    </xf>
    <xf numFmtId="0" fontId="91" fillId="0" borderId="41" xfId="0" applyFont="1" applyBorder="1">
      <alignment vertical="center"/>
    </xf>
    <xf numFmtId="0" fontId="151" fillId="4" borderId="7" xfId="0" applyFont="1" applyFill="1" applyBorder="1" applyAlignment="1">
      <alignment vertical="center" textRotation="255"/>
    </xf>
    <xf numFmtId="191" fontId="91" fillId="0" borderId="46" xfId="0" applyNumberFormat="1" applyFont="1" applyBorder="1" applyAlignment="1">
      <alignment horizontal="right" vertical="center"/>
    </xf>
    <xf numFmtId="0" fontId="91" fillId="0" borderId="47" xfId="0" applyFont="1" applyBorder="1" applyAlignment="1">
      <alignment vertical="center" wrapText="1"/>
    </xf>
    <xf numFmtId="38" fontId="91" fillId="0" borderId="90" xfId="1" applyFont="1" applyBorder="1" applyAlignment="1" applyProtection="1">
      <alignment vertical="center" shrinkToFit="1"/>
    </xf>
    <xf numFmtId="0" fontId="91" fillId="0" borderId="92" xfId="0" applyFont="1" applyBorder="1" applyAlignment="1">
      <alignment horizontal="right" vertical="center"/>
    </xf>
    <xf numFmtId="38" fontId="91" fillId="0" borderId="90" xfId="1" applyFont="1" applyBorder="1" applyProtection="1">
      <alignment vertical="center"/>
    </xf>
    <xf numFmtId="3" fontId="91" fillId="0" borderId="91" xfId="0" applyNumberFormat="1" applyFont="1" applyBorder="1" applyAlignment="1">
      <alignment vertical="center" shrinkToFit="1"/>
    </xf>
    <xf numFmtId="38" fontId="91" fillId="0" borderId="28" xfId="1" applyFont="1" applyBorder="1" applyAlignment="1" applyProtection="1">
      <alignment vertical="center" shrinkToFit="1"/>
    </xf>
    <xf numFmtId="0" fontId="91" fillId="0" borderId="30" xfId="0" applyFont="1" applyBorder="1" applyAlignment="1">
      <alignment horizontal="right" vertical="center"/>
    </xf>
    <xf numFmtId="38" fontId="91" fillId="0" borderId="28" xfId="1" applyFont="1" applyBorder="1" applyProtection="1">
      <alignment vertical="center"/>
    </xf>
    <xf numFmtId="3" fontId="91" fillId="0" borderId="29" xfId="0" applyNumberFormat="1" applyFont="1" applyBorder="1" applyAlignment="1">
      <alignment vertical="center" shrinkToFit="1"/>
    </xf>
    <xf numFmtId="38" fontId="91" fillId="0" borderId="68" xfId="1" applyFont="1" applyBorder="1" applyAlignment="1" applyProtection="1">
      <alignment vertical="center" shrinkToFit="1"/>
    </xf>
    <xf numFmtId="0" fontId="91" fillId="0" borderId="70" xfId="0" applyFont="1" applyBorder="1" applyAlignment="1">
      <alignment horizontal="right" vertical="center"/>
    </xf>
    <xf numFmtId="38" fontId="91" fillId="0" borderId="68" xfId="1" applyFont="1" applyBorder="1" applyProtection="1">
      <alignment vertical="center"/>
    </xf>
    <xf numFmtId="3" fontId="91" fillId="0" borderId="69" xfId="0" applyNumberFormat="1" applyFont="1" applyBorder="1" applyAlignment="1">
      <alignment vertical="center" shrinkToFit="1"/>
    </xf>
    <xf numFmtId="0" fontId="91" fillId="0" borderId="41" xfId="0" applyFont="1" applyBorder="1" applyAlignment="1">
      <alignment vertical="center" wrapText="1"/>
    </xf>
    <xf numFmtId="38" fontId="91" fillId="0" borderId="34" xfId="1" applyFont="1" applyBorder="1" applyProtection="1">
      <alignment vertical="center"/>
    </xf>
    <xf numFmtId="38" fontId="91" fillId="0" borderId="161" xfId="1" applyFont="1" applyBorder="1" applyProtection="1">
      <alignment vertical="center"/>
    </xf>
    <xf numFmtId="38" fontId="91" fillId="0" borderId="161" xfId="1" applyFont="1" applyBorder="1" applyAlignment="1" applyProtection="1">
      <alignment vertical="center" shrinkToFit="1"/>
    </xf>
    <xf numFmtId="0" fontId="91" fillId="0" borderId="218" xfId="0" applyFont="1" applyBorder="1" applyAlignment="1">
      <alignment horizontal="right" vertical="center"/>
    </xf>
    <xf numFmtId="38" fontId="91" fillId="0" borderId="38" xfId="1" applyFont="1" applyBorder="1" applyProtection="1">
      <alignment vertical="center"/>
    </xf>
    <xf numFmtId="38" fontId="91" fillId="0" borderId="7" xfId="1" applyFont="1" applyBorder="1" applyAlignment="1" applyProtection="1">
      <alignment vertical="center" shrinkToFit="1"/>
    </xf>
    <xf numFmtId="38" fontId="91" fillId="0" borderId="7" xfId="1" applyFont="1" applyBorder="1" applyProtection="1">
      <alignment vertical="center"/>
    </xf>
    <xf numFmtId="38" fontId="91" fillId="0" borderId="31" xfId="1" applyFont="1" applyFill="1" applyBorder="1" applyAlignment="1" applyProtection="1">
      <alignment vertical="center" shrinkToFit="1"/>
    </xf>
    <xf numFmtId="38" fontId="91" fillId="0" borderId="25" xfId="1" applyFont="1" applyBorder="1" applyAlignment="1" applyProtection="1">
      <alignment vertical="center" shrinkToFit="1"/>
    </xf>
    <xf numFmtId="38" fontId="91" fillId="0" borderId="25" xfId="1" applyFont="1" applyBorder="1" applyProtection="1">
      <alignment vertical="center"/>
    </xf>
    <xf numFmtId="191" fontId="91" fillId="10" borderId="142" xfId="0" applyNumberFormat="1" applyFont="1" applyFill="1" applyBorder="1" applyAlignment="1">
      <alignment horizontal="right" vertical="center"/>
    </xf>
    <xf numFmtId="3" fontId="91" fillId="0" borderId="141" xfId="0" applyNumberFormat="1" applyFont="1" applyBorder="1" applyAlignment="1">
      <alignment vertical="center" shrinkToFit="1"/>
    </xf>
    <xf numFmtId="0" fontId="91" fillId="0" borderId="142" xfId="0" applyFont="1" applyBorder="1" applyAlignment="1">
      <alignment horizontal="right" vertical="center"/>
    </xf>
    <xf numFmtId="0" fontId="91" fillId="0" borderId="142" xfId="0" applyFont="1" applyBorder="1">
      <alignment vertical="center"/>
    </xf>
    <xf numFmtId="0" fontId="81" fillId="10" borderId="99" xfId="0" applyFont="1" applyFill="1" applyBorder="1" applyAlignment="1">
      <alignment horizontal="right" vertical="center"/>
    </xf>
    <xf numFmtId="0" fontId="91" fillId="10" borderId="103" xfId="0" applyFont="1" applyFill="1" applyBorder="1" applyAlignment="1">
      <alignment horizontal="right" vertical="center"/>
    </xf>
    <xf numFmtId="3" fontId="91" fillId="0" borderId="66" xfId="0" applyNumberFormat="1" applyFont="1" applyBorder="1" applyAlignment="1">
      <alignment vertical="center" shrinkToFit="1"/>
    </xf>
    <xf numFmtId="0" fontId="91" fillId="0" borderId="103" xfId="0" applyFont="1" applyBorder="1" applyAlignment="1">
      <alignment horizontal="right" vertical="center"/>
    </xf>
    <xf numFmtId="0" fontId="81" fillId="10" borderId="140" xfId="0" applyFont="1" applyFill="1" applyBorder="1" applyAlignment="1">
      <alignment horizontal="right" vertical="center"/>
    </xf>
    <xf numFmtId="0" fontId="91" fillId="10" borderId="142" xfId="0" applyFont="1" applyFill="1" applyBorder="1" applyAlignment="1">
      <alignment horizontal="right" vertical="center"/>
    </xf>
    <xf numFmtId="0" fontId="91" fillId="0" borderId="33" xfId="0" applyFont="1" applyBorder="1" applyAlignment="1">
      <alignment horizontal="right" vertical="center"/>
    </xf>
    <xf numFmtId="38" fontId="91" fillId="0" borderId="31" xfId="1" applyFont="1" applyBorder="1" applyProtection="1">
      <alignment vertical="center"/>
    </xf>
    <xf numFmtId="3" fontId="91" fillId="0" borderId="32" xfId="0" applyNumberFormat="1" applyFont="1" applyBorder="1" applyAlignment="1">
      <alignment vertical="center" shrinkToFit="1"/>
    </xf>
    <xf numFmtId="3" fontId="91" fillId="0" borderId="25" xfId="0" applyNumberFormat="1" applyFont="1" applyBorder="1" applyAlignment="1">
      <alignment vertical="center" shrinkToFit="1"/>
    </xf>
    <xf numFmtId="0" fontId="91" fillId="0" borderId="27" xfId="0" applyFont="1" applyBorder="1" applyAlignment="1">
      <alignment horizontal="right" vertical="center"/>
    </xf>
    <xf numFmtId="0" fontId="91" fillId="0" borderId="36" xfId="0" applyFont="1" applyBorder="1" applyAlignment="1">
      <alignment horizontal="right" vertical="center"/>
    </xf>
    <xf numFmtId="3" fontId="91" fillId="0" borderId="26" xfId="0" applyNumberFormat="1" applyFont="1" applyBorder="1" applyAlignment="1">
      <alignment vertical="center" shrinkToFit="1"/>
    </xf>
    <xf numFmtId="38" fontId="91" fillId="0" borderId="40" xfId="1" applyFont="1" applyBorder="1" applyAlignment="1" applyProtection="1">
      <alignment vertical="center" shrinkToFit="1"/>
    </xf>
    <xf numFmtId="3" fontId="193" fillId="0" borderId="45" xfId="0" applyNumberFormat="1" applyFont="1" applyBorder="1" applyAlignment="1">
      <alignment vertical="center" shrinkToFit="1"/>
    </xf>
    <xf numFmtId="191" fontId="91" fillId="10" borderId="60" xfId="0" applyNumberFormat="1" applyFont="1" applyFill="1" applyBorder="1" applyAlignment="1">
      <alignment horizontal="right" vertical="center"/>
    </xf>
    <xf numFmtId="3" fontId="91" fillId="0" borderId="59" xfId="0" applyNumberFormat="1" applyFont="1" applyBorder="1" applyAlignment="1">
      <alignment vertical="center" shrinkToFit="1"/>
    </xf>
    <xf numFmtId="0" fontId="91" fillId="0" borderId="60" xfId="0" applyFont="1" applyBorder="1" applyAlignment="1">
      <alignment horizontal="right" vertical="center"/>
    </xf>
    <xf numFmtId="0" fontId="91" fillId="0" borderId="60" xfId="0" applyFont="1" applyBorder="1">
      <alignment vertical="center"/>
    </xf>
    <xf numFmtId="3" fontId="193" fillId="0" borderId="46" xfId="0" applyNumberFormat="1" applyFont="1" applyBorder="1" applyAlignment="1">
      <alignment vertical="center" shrinkToFit="1"/>
    </xf>
    <xf numFmtId="191" fontId="91" fillId="3" borderId="60" xfId="0" applyNumberFormat="1" applyFont="1" applyFill="1" applyBorder="1" applyAlignment="1">
      <alignment horizontal="right" vertical="center"/>
    </xf>
    <xf numFmtId="191" fontId="91" fillId="10" borderId="103" xfId="0" applyNumberFormat="1" applyFont="1" applyFill="1" applyBorder="1" applyAlignment="1">
      <alignment horizontal="right" vertical="center"/>
    </xf>
    <xf numFmtId="3" fontId="91" fillId="0" borderId="99" xfId="0" applyNumberFormat="1" applyFont="1" applyBorder="1" applyAlignment="1">
      <alignment vertical="center" shrinkToFit="1"/>
    </xf>
    <xf numFmtId="0" fontId="91" fillId="0" borderId="102" xfId="0" applyFont="1" applyBorder="1">
      <alignment vertical="center"/>
    </xf>
    <xf numFmtId="0" fontId="56" fillId="0" borderId="6" xfId="0" applyFont="1" applyBorder="1" applyAlignment="1">
      <alignment horizontal="center" vertical="center"/>
    </xf>
    <xf numFmtId="0" fontId="56" fillId="0" borderId="67" xfId="0" applyFont="1" applyBorder="1" applyAlignment="1">
      <alignment horizontal="center" vertical="center"/>
    </xf>
    <xf numFmtId="0" fontId="56" fillId="0" borderId="42" xfId="0" applyFont="1" applyBorder="1" applyAlignment="1">
      <alignment horizontal="center" vertical="center"/>
    </xf>
    <xf numFmtId="0" fontId="56" fillId="0" borderId="6" xfId="0" applyFont="1" applyBorder="1" applyAlignment="1">
      <alignment horizontal="center" vertical="center" wrapText="1"/>
    </xf>
    <xf numFmtId="0" fontId="56" fillId="0" borderId="67" xfId="0" applyFont="1" applyBorder="1" applyAlignment="1">
      <alignment horizontal="center" vertical="center" wrapText="1"/>
    </xf>
    <xf numFmtId="0" fontId="56" fillId="0" borderId="9" xfId="0" applyFont="1" applyBorder="1" applyAlignment="1">
      <alignment horizontal="center" vertical="center"/>
    </xf>
    <xf numFmtId="0" fontId="56" fillId="0" borderId="44" xfId="0" applyFont="1" applyBorder="1" applyAlignment="1">
      <alignment horizontal="center" vertical="center"/>
    </xf>
    <xf numFmtId="217" fontId="59" fillId="0" borderId="6" xfId="1" applyNumberFormat="1" applyFont="1" applyBorder="1">
      <alignment vertical="center"/>
    </xf>
    <xf numFmtId="217" fontId="59" fillId="0" borderId="43" xfId="1" applyNumberFormat="1" applyFont="1" applyBorder="1">
      <alignment vertical="center"/>
    </xf>
    <xf numFmtId="217" fontId="59" fillId="0" borderId="44" xfId="1" applyNumberFormat="1" applyFont="1" applyBorder="1">
      <alignment vertical="center"/>
    </xf>
    <xf numFmtId="217" fontId="81" fillId="0" borderId="98" xfId="1" applyNumberFormat="1" applyFont="1" applyFill="1" applyBorder="1" applyAlignment="1" applyProtection="1">
      <alignment horizontal="right" vertical="center"/>
    </xf>
    <xf numFmtId="217" fontId="81" fillId="0" borderId="208" xfId="1" applyNumberFormat="1" applyFont="1" applyFill="1" applyBorder="1" applyAlignment="1" applyProtection="1">
      <alignment horizontal="right" vertical="center"/>
    </xf>
    <xf numFmtId="217" fontId="59" fillId="0" borderId="6" xfId="1" applyNumberFormat="1" applyFont="1" applyBorder="1" applyAlignment="1">
      <alignment horizontal="right" vertical="center"/>
    </xf>
    <xf numFmtId="217" fontId="59" fillId="0" borderId="43" xfId="1" applyNumberFormat="1" applyFont="1" applyBorder="1" applyAlignment="1">
      <alignment horizontal="right" vertical="center"/>
    </xf>
    <xf numFmtId="217" fontId="41" fillId="0" borderId="6" xfId="1" applyNumberFormat="1" applyFont="1" applyBorder="1" applyAlignment="1">
      <alignment horizontal="right" vertical="center"/>
    </xf>
    <xf numFmtId="217" fontId="59" fillId="0" borderId="208" xfId="1" applyNumberFormat="1" applyFont="1" applyFill="1" applyBorder="1">
      <alignment vertical="center"/>
    </xf>
    <xf numFmtId="217" fontId="59" fillId="0" borderId="102" xfId="1" applyNumberFormat="1" applyFont="1" applyBorder="1">
      <alignment vertical="center"/>
    </xf>
    <xf numFmtId="217" fontId="59" fillId="0" borderId="98" xfId="1" applyNumberFormat="1" applyFont="1" applyFill="1" applyBorder="1">
      <alignment vertical="center"/>
    </xf>
    <xf numFmtId="217" fontId="123" fillId="0" borderId="0" xfId="1" applyNumberFormat="1" applyFont="1" applyAlignment="1" applyProtection="1">
      <alignment vertical="center"/>
    </xf>
    <xf numFmtId="217" fontId="123" fillId="0" borderId="208" xfId="0" applyNumberFormat="1" applyFont="1" applyBorder="1">
      <alignment vertical="center"/>
    </xf>
    <xf numFmtId="49" fontId="68" fillId="0" borderId="37" xfId="9" applyNumberFormat="1" applyFont="1" applyFill="1" applyBorder="1" applyAlignment="1" applyProtection="1">
      <alignment horizontal="center" vertical="center" shrinkToFit="1"/>
    </xf>
    <xf numFmtId="217" fontId="71" fillId="0" borderId="6" xfId="1" applyNumberFormat="1" applyFont="1" applyBorder="1" applyProtection="1">
      <alignment vertical="center"/>
    </xf>
    <xf numFmtId="217" fontId="71" fillId="0" borderId="67" xfId="1" applyNumberFormat="1" applyFont="1" applyBorder="1" applyProtection="1">
      <alignment vertical="center"/>
    </xf>
    <xf numFmtId="217" fontId="71" fillId="0" borderId="43" xfId="1" applyNumberFormat="1" applyFont="1" applyBorder="1" applyProtection="1">
      <alignment vertical="center"/>
    </xf>
    <xf numFmtId="217" fontId="71" fillId="0" borderId="98" xfId="1" applyNumberFormat="1" applyFont="1" applyBorder="1" applyProtection="1">
      <alignment vertical="center"/>
    </xf>
    <xf numFmtId="217" fontId="71" fillId="0" borderId="102" xfId="1" applyNumberFormat="1" applyFont="1" applyBorder="1" applyProtection="1">
      <alignment vertical="center"/>
    </xf>
    <xf numFmtId="217" fontId="187" fillId="0" borderId="207" xfId="1252" applyNumberFormat="1" applyFont="1" applyBorder="1">
      <alignment vertical="center"/>
    </xf>
    <xf numFmtId="217" fontId="123" fillId="0" borderId="67" xfId="0" applyNumberFormat="1" applyFont="1" applyBorder="1">
      <alignment vertical="center"/>
    </xf>
    <xf numFmtId="217" fontId="123" fillId="0" borderId="102" xfId="0" applyNumberFormat="1" applyFont="1" applyBorder="1">
      <alignment vertical="center"/>
    </xf>
    <xf numFmtId="183" fontId="65" fillId="0" borderId="119" xfId="5" applyNumberFormat="1" applyFont="1" applyBorder="1" applyAlignment="1" applyProtection="1">
      <alignment horizontal="right" vertical="center"/>
      <protection locked="0"/>
    </xf>
    <xf numFmtId="183" fontId="65" fillId="0" borderId="120" xfId="5" applyNumberFormat="1" applyFont="1" applyBorder="1" applyAlignment="1" applyProtection="1">
      <alignment horizontal="right" vertical="center"/>
      <protection locked="0"/>
    </xf>
    <xf numFmtId="183" fontId="198" fillId="0" borderId="6" xfId="5" applyNumberFormat="1" applyFont="1" applyBorder="1">
      <alignment vertical="center"/>
    </xf>
    <xf numFmtId="218" fontId="198" fillId="0" borderId="6" xfId="4" applyNumberFormat="1" applyFont="1" applyBorder="1" applyAlignment="1" applyProtection="1">
      <alignment vertical="center"/>
    </xf>
    <xf numFmtId="183" fontId="198" fillId="0" borderId="129" xfId="5" applyNumberFormat="1" applyFont="1" applyBorder="1">
      <alignment vertical="center"/>
    </xf>
    <xf numFmtId="218" fontId="198" fillId="0" borderId="129" xfId="4" applyNumberFormat="1" applyFont="1" applyBorder="1" applyAlignment="1" applyProtection="1">
      <alignment vertical="center"/>
    </xf>
    <xf numFmtId="218" fontId="175" fillId="0" borderId="9" xfId="5" applyNumberFormat="1" applyFont="1" applyBorder="1">
      <alignment vertical="center"/>
    </xf>
    <xf numFmtId="220" fontId="69" fillId="0" borderId="7" xfId="1" applyNumberFormat="1" applyFont="1" applyBorder="1" applyAlignment="1" applyProtection="1">
      <alignment vertical="center"/>
      <protection locked="0"/>
    </xf>
    <xf numFmtId="220" fontId="69" fillId="0" borderId="131" xfId="1" applyNumberFormat="1" applyFont="1" applyBorder="1" applyAlignment="1" applyProtection="1">
      <alignment vertical="center"/>
      <protection locked="0"/>
    </xf>
    <xf numFmtId="217" fontId="70" fillId="0" borderId="194" xfId="1" applyNumberFormat="1" applyFont="1" applyBorder="1" applyProtection="1">
      <alignment vertical="center"/>
      <protection locked="0"/>
    </xf>
    <xf numFmtId="217" fontId="70" fillId="0" borderId="195" xfId="1" applyNumberFormat="1" applyFont="1" applyBorder="1" applyProtection="1">
      <alignment vertical="center"/>
      <protection locked="0"/>
    </xf>
    <xf numFmtId="217" fontId="70" fillId="0" borderId="195" xfId="1" applyNumberFormat="1" applyFont="1" applyFill="1" applyBorder="1" applyProtection="1">
      <alignment vertical="center"/>
      <protection locked="0"/>
    </xf>
    <xf numFmtId="217" fontId="70" fillId="0" borderId="227" xfId="1" applyNumberFormat="1" applyFont="1" applyBorder="1" applyProtection="1">
      <alignment vertical="center"/>
      <protection locked="0"/>
    </xf>
    <xf numFmtId="217" fontId="70" fillId="0" borderId="199" xfId="1" applyNumberFormat="1" applyFont="1" applyBorder="1" applyProtection="1">
      <alignment vertical="center"/>
      <protection locked="0"/>
    </xf>
    <xf numFmtId="217" fontId="70" fillId="0" borderId="200" xfId="1" applyNumberFormat="1" applyFont="1" applyBorder="1" applyProtection="1">
      <alignment vertical="center"/>
      <protection locked="0"/>
    </xf>
    <xf numFmtId="217" fontId="70" fillId="0" borderId="200" xfId="1" applyNumberFormat="1" applyFont="1" applyFill="1" applyBorder="1" applyProtection="1">
      <alignment vertical="center"/>
      <protection locked="0"/>
    </xf>
    <xf numFmtId="217" fontId="70" fillId="0" borderId="163" xfId="1" applyNumberFormat="1" applyFont="1" applyBorder="1" applyProtection="1">
      <alignment vertical="center"/>
      <protection locked="0"/>
    </xf>
    <xf numFmtId="217" fontId="70" fillId="0" borderId="229" xfId="1" applyNumberFormat="1" applyFont="1" applyBorder="1" applyProtection="1">
      <alignment vertical="center"/>
      <protection locked="0"/>
    </xf>
    <xf numFmtId="217" fontId="70" fillId="0" borderId="230" xfId="1" applyNumberFormat="1" applyFont="1" applyBorder="1" applyProtection="1">
      <alignment vertical="center"/>
      <protection locked="0"/>
    </xf>
    <xf numFmtId="217" fontId="70" fillId="0" borderId="230" xfId="1" applyNumberFormat="1" applyFont="1" applyFill="1" applyBorder="1" applyProtection="1">
      <alignment vertical="center"/>
      <protection locked="0"/>
    </xf>
    <xf numFmtId="217" fontId="70" fillId="0" borderId="231" xfId="1" applyNumberFormat="1" applyFont="1" applyBorder="1" applyProtection="1">
      <alignment vertical="center"/>
      <protection locked="0"/>
    </xf>
    <xf numFmtId="220" fontId="70" fillId="0" borderId="194" xfId="1" applyNumberFormat="1" applyFont="1" applyBorder="1" applyProtection="1">
      <alignment vertical="center"/>
      <protection locked="0"/>
    </xf>
    <xf numFmtId="220" fontId="70" fillId="0" borderId="195" xfId="1" applyNumberFormat="1" applyFont="1" applyBorder="1" applyProtection="1">
      <alignment vertical="center"/>
      <protection locked="0"/>
    </xf>
    <xf numFmtId="220" fontId="70" fillId="0" borderId="195" xfId="1" applyNumberFormat="1" applyFont="1" applyFill="1" applyBorder="1" applyProtection="1">
      <alignment vertical="center"/>
      <protection locked="0"/>
    </xf>
    <xf numFmtId="220" fontId="70" fillId="0" borderId="227" xfId="1" applyNumberFormat="1" applyFont="1" applyBorder="1" applyProtection="1">
      <alignment vertical="center"/>
      <protection locked="0"/>
    </xf>
    <xf numFmtId="220" fontId="70" fillId="0" borderId="199" xfId="1" applyNumberFormat="1" applyFont="1" applyBorder="1" applyProtection="1">
      <alignment vertical="center"/>
      <protection locked="0"/>
    </xf>
    <xf numFmtId="220" fontId="70" fillId="0" borderId="200" xfId="1" applyNumberFormat="1" applyFont="1" applyBorder="1" applyProtection="1">
      <alignment vertical="center"/>
      <protection locked="0"/>
    </xf>
    <xf numFmtId="220" fontId="70" fillId="0" borderId="163" xfId="1" applyNumberFormat="1" applyFont="1" applyBorder="1" applyProtection="1">
      <alignment vertical="center"/>
      <protection locked="0"/>
    </xf>
    <xf numFmtId="220" fontId="70" fillId="0" borderId="229" xfId="1" applyNumberFormat="1" applyFont="1" applyBorder="1" applyProtection="1">
      <alignment vertical="center"/>
      <protection locked="0"/>
    </xf>
    <xf numFmtId="220" fontId="70" fillId="0" borderId="230" xfId="1" applyNumberFormat="1" applyFont="1" applyBorder="1" applyProtection="1">
      <alignment vertical="center"/>
      <protection locked="0"/>
    </xf>
    <xf numFmtId="220" fontId="70" fillId="0" borderId="231" xfId="1" applyNumberFormat="1" applyFont="1" applyBorder="1" applyProtection="1">
      <alignment vertical="center"/>
      <protection locked="0"/>
    </xf>
    <xf numFmtId="220" fontId="70" fillId="0" borderId="163" xfId="1" applyNumberFormat="1" applyFont="1" applyFill="1" applyBorder="1" applyProtection="1">
      <alignment vertical="center"/>
      <protection locked="0"/>
    </xf>
    <xf numFmtId="220" fontId="56" fillId="0" borderId="6" xfId="0" applyNumberFormat="1" applyFont="1" applyBorder="1" applyProtection="1">
      <alignment vertical="center"/>
      <protection locked="0"/>
    </xf>
    <xf numFmtId="220" fontId="56" fillId="0" borderId="67" xfId="0" applyNumberFormat="1" applyFont="1" applyBorder="1" applyProtection="1">
      <alignment vertical="center"/>
      <protection locked="0"/>
    </xf>
    <xf numFmtId="220" fontId="56" fillId="0" borderId="44" xfId="0" applyNumberFormat="1" applyFont="1" applyBorder="1" applyProtection="1">
      <alignment vertical="center"/>
      <protection locked="0"/>
    </xf>
    <xf numFmtId="221" fontId="70" fillId="0" borderId="195" xfId="1252" applyNumberFormat="1" applyFont="1" applyFill="1" applyBorder="1" applyProtection="1">
      <alignment vertical="center"/>
      <protection locked="0"/>
    </xf>
    <xf numFmtId="221" fontId="70" fillId="0" borderId="200" xfId="1252" applyNumberFormat="1" applyFont="1" applyFill="1" applyBorder="1" applyProtection="1">
      <alignment vertical="center"/>
      <protection locked="0"/>
    </xf>
    <xf numFmtId="221" fontId="70" fillId="0" borderId="212" xfId="1252" applyNumberFormat="1" applyFont="1" applyFill="1" applyBorder="1" applyProtection="1">
      <alignment vertical="center"/>
      <protection locked="0"/>
    </xf>
    <xf numFmtId="219" fontId="70" fillId="0" borderId="196" xfId="1251" applyNumberFormat="1" applyFont="1" applyBorder="1" applyProtection="1">
      <alignment vertical="center"/>
      <protection locked="0"/>
    </xf>
    <xf numFmtId="219" fontId="70" fillId="0" borderId="201" xfId="1251" applyNumberFormat="1" applyFont="1" applyBorder="1" applyProtection="1">
      <alignment vertical="center"/>
      <protection locked="0"/>
    </xf>
    <xf numFmtId="219" fontId="70" fillId="0" borderId="213" xfId="1251" applyNumberFormat="1" applyFont="1" applyBorder="1" applyProtection="1">
      <alignment vertical="center"/>
      <protection locked="0"/>
    </xf>
    <xf numFmtId="219" fontId="70" fillId="0" borderId="215" xfId="1251" applyNumberFormat="1" applyFont="1" applyBorder="1" applyProtection="1">
      <alignment vertical="center"/>
      <protection locked="0"/>
    </xf>
    <xf numFmtId="222" fontId="87" fillId="0" borderId="53" xfId="2" applyNumberFormat="1" applyFont="1" applyBorder="1" applyAlignment="1" applyProtection="1">
      <alignment vertical="center" shrinkToFit="1"/>
      <protection locked="0"/>
    </xf>
    <xf numFmtId="222" fontId="87" fillId="16" borderId="6" xfId="2" applyNumberFormat="1" applyFont="1" applyFill="1" applyBorder="1" applyAlignment="1" applyProtection="1">
      <alignment vertical="center" shrinkToFit="1"/>
      <protection locked="0"/>
    </xf>
    <xf numFmtId="222" fontId="87" fillId="16" borderId="6" xfId="2" applyNumberFormat="1" applyFont="1" applyFill="1" applyBorder="1" applyAlignment="1">
      <alignment vertical="center" shrinkToFit="1"/>
    </xf>
    <xf numFmtId="222" fontId="87" fillId="15" borderId="6" xfId="2" applyNumberFormat="1" applyFont="1" applyFill="1" applyBorder="1" applyAlignment="1" applyProtection="1">
      <alignment vertical="center" shrinkToFit="1"/>
      <protection locked="0"/>
    </xf>
    <xf numFmtId="222" fontId="87" fillId="15" borderId="6" xfId="2" applyNumberFormat="1" applyFont="1" applyFill="1" applyBorder="1" applyAlignment="1">
      <alignment vertical="center" shrinkToFit="1"/>
    </xf>
    <xf numFmtId="222" fontId="87" fillId="0" borderId="6" xfId="2" applyNumberFormat="1" applyFont="1" applyBorder="1" applyAlignment="1">
      <alignment vertical="center" shrinkToFit="1"/>
    </xf>
    <xf numFmtId="222" fontId="87" fillId="0" borderId="77" xfId="2" applyNumberFormat="1" applyFont="1" applyBorder="1" applyAlignment="1" applyProtection="1">
      <alignment vertical="center" shrinkToFit="1"/>
      <protection locked="0"/>
    </xf>
    <xf numFmtId="222" fontId="87" fillId="16" borderId="42" xfId="2" applyNumberFormat="1" applyFont="1" applyFill="1" applyBorder="1" applyAlignment="1" applyProtection="1">
      <alignment vertical="center" shrinkToFit="1"/>
      <protection locked="0"/>
    </xf>
    <xf numFmtId="222" fontId="87" fillId="16" borderId="42" xfId="2" applyNumberFormat="1" applyFont="1" applyFill="1" applyBorder="1" applyAlignment="1">
      <alignment vertical="center" shrinkToFit="1"/>
    </xf>
    <xf numFmtId="222" fontId="87" fillId="15" borderId="42" xfId="2" applyNumberFormat="1" applyFont="1" applyFill="1" applyBorder="1" applyAlignment="1" applyProtection="1">
      <alignment vertical="center" shrinkToFit="1"/>
      <protection locked="0"/>
    </xf>
    <xf numFmtId="222" fontId="87" fillId="15" borderId="42" xfId="2" applyNumberFormat="1" applyFont="1" applyFill="1" applyBorder="1" applyAlignment="1">
      <alignment vertical="center" shrinkToFit="1"/>
    </xf>
    <xf numFmtId="222" fontId="87" fillId="0" borderId="42" xfId="2" applyNumberFormat="1" applyFont="1" applyBorder="1" applyAlignment="1">
      <alignment vertical="center" shrinkToFit="1"/>
    </xf>
    <xf numFmtId="222" fontId="87" fillId="16" borderId="107" xfId="2" applyNumberFormat="1" applyFont="1" applyFill="1" applyBorder="1" applyAlignment="1">
      <alignment vertical="center" shrinkToFit="1"/>
    </xf>
    <xf numFmtId="222" fontId="87" fillId="15" borderId="107" xfId="2" applyNumberFormat="1" applyFont="1" applyFill="1" applyBorder="1" applyAlignment="1">
      <alignment vertical="center" shrinkToFit="1"/>
    </xf>
    <xf numFmtId="222" fontId="87" fillId="0" borderId="107" xfId="2" applyNumberFormat="1" applyFont="1" applyBorder="1" applyAlignment="1">
      <alignment vertical="center" shrinkToFit="1"/>
    </xf>
    <xf numFmtId="222" fontId="88" fillId="16" borderId="116" xfId="2" applyNumberFormat="1" applyFont="1" applyFill="1" applyBorder="1" applyAlignment="1">
      <alignment horizontal="right" vertical="center" shrinkToFit="1"/>
    </xf>
    <xf numFmtId="222" fontId="88" fillId="15" borderId="116" xfId="2" applyNumberFormat="1" applyFont="1" applyFill="1" applyBorder="1" applyAlignment="1">
      <alignment horizontal="right" vertical="center" shrinkToFit="1"/>
    </xf>
    <xf numFmtId="222" fontId="88" fillId="0" borderId="116" xfId="2" applyNumberFormat="1" applyFont="1" applyBorder="1" applyAlignment="1">
      <alignment horizontal="right" vertical="center" shrinkToFit="1"/>
    </xf>
    <xf numFmtId="223" fontId="41" fillId="0" borderId="208" xfId="1" quotePrefix="1" applyNumberFormat="1" applyFont="1" applyBorder="1" applyAlignment="1">
      <alignment horizontal="right" vertical="center"/>
    </xf>
    <xf numFmtId="223" fontId="41" fillId="0" borderId="208" xfId="1" applyNumberFormat="1" applyFont="1" applyBorder="1" applyAlignment="1">
      <alignment horizontal="right" vertical="center"/>
    </xf>
    <xf numFmtId="187" fontId="81" fillId="0" borderId="7" xfId="0" applyNumberFormat="1" applyFont="1" applyBorder="1" applyAlignment="1">
      <alignment vertical="center" shrinkToFit="1"/>
    </xf>
    <xf numFmtId="0" fontId="45" fillId="0" borderId="67" xfId="0" applyFont="1" applyBorder="1" applyAlignment="1">
      <alignment vertical="center" wrapText="1"/>
    </xf>
    <xf numFmtId="0" fontId="159" fillId="0" borderId="8" xfId="6" applyFont="1" applyBorder="1" applyAlignment="1">
      <alignment horizontal="center" vertical="center"/>
    </xf>
    <xf numFmtId="49" fontId="155" fillId="0" borderId="9" xfId="12" applyNumberFormat="1" applyFont="1" applyBorder="1" applyAlignment="1">
      <alignment horizontal="center" vertical="center" shrinkToFit="1"/>
    </xf>
    <xf numFmtId="49" fontId="155" fillId="0" borderId="60" xfId="12" applyNumberFormat="1" applyFont="1" applyBorder="1" applyAlignment="1">
      <alignment horizontal="center" vertical="center" shrinkToFit="1"/>
    </xf>
    <xf numFmtId="49" fontId="155" fillId="0" borderId="103" xfId="12" applyNumberFormat="1" applyFont="1" applyBorder="1" applyAlignment="1">
      <alignment horizontal="center" vertical="center" shrinkToFit="1"/>
    </xf>
    <xf numFmtId="0" fontId="155" fillId="0" borderId="9" xfId="12" applyFont="1" applyBorder="1" applyAlignment="1">
      <alignment horizontal="center" vertical="center" shrinkToFit="1"/>
    </xf>
    <xf numFmtId="0" fontId="155" fillId="0" borderId="60" xfId="12" applyFont="1" applyBorder="1" applyAlignment="1">
      <alignment horizontal="center" vertical="center" shrinkToFit="1"/>
    </xf>
    <xf numFmtId="0" fontId="155" fillId="0" borderId="103" xfId="12" applyFont="1" applyBorder="1" applyAlignment="1">
      <alignment horizontal="center" vertical="center" shrinkToFit="1"/>
    </xf>
    <xf numFmtId="0" fontId="190" fillId="0" borderId="0" xfId="1251" applyFont="1" applyAlignment="1">
      <alignment horizontal="left" vertical="center"/>
    </xf>
    <xf numFmtId="0" fontId="170" fillId="0" borderId="0" xfId="2" applyFont="1"/>
    <xf numFmtId="0" fontId="200" fillId="0" borderId="0" xfId="2" applyFont="1" applyAlignment="1">
      <alignment vertical="center"/>
    </xf>
    <xf numFmtId="0" fontId="201" fillId="0" borderId="0" xfId="2" applyFont="1" applyAlignment="1">
      <alignment vertical="center"/>
    </xf>
    <xf numFmtId="0" fontId="90" fillId="0" borderId="6" xfId="0" applyFont="1" applyBorder="1" applyAlignment="1">
      <alignment horizontal="center" vertical="center"/>
    </xf>
    <xf numFmtId="0" fontId="92" fillId="0" borderId="6" xfId="0" applyFont="1" applyBorder="1" applyAlignment="1">
      <alignment vertical="center" wrapText="1"/>
    </xf>
    <xf numFmtId="217" fontId="187" fillId="0" borderId="245" xfId="1" applyNumberFormat="1" applyFont="1" applyBorder="1" applyAlignment="1" applyProtection="1">
      <alignment vertical="center" shrinkToFit="1"/>
    </xf>
    <xf numFmtId="217" fontId="187" fillId="0" borderId="101" xfId="1" applyNumberFormat="1" applyFont="1" applyBorder="1" applyAlignment="1" applyProtection="1">
      <alignment vertical="center" shrinkToFit="1"/>
    </xf>
    <xf numFmtId="217" fontId="187" fillId="0" borderId="106" xfId="1" applyNumberFormat="1" applyFont="1" applyBorder="1" applyAlignment="1" applyProtection="1">
      <alignment vertical="center" shrinkToFit="1"/>
    </xf>
    <xf numFmtId="217" fontId="187" fillId="0" borderId="244" xfId="1" applyNumberFormat="1" applyFont="1" applyBorder="1" applyAlignment="1" applyProtection="1">
      <alignment vertical="center" shrinkToFit="1"/>
    </xf>
    <xf numFmtId="217" fontId="187" fillId="0" borderId="151" xfId="1" applyNumberFormat="1" applyFont="1" applyBorder="1" applyAlignment="1" applyProtection="1">
      <alignment vertical="center" shrinkToFit="1"/>
    </xf>
    <xf numFmtId="217" fontId="187" fillId="0" borderId="106" xfId="1249" applyNumberFormat="1" applyFont="1" applyBorder="1" applyAlignment="1" applyProtection="1">
      <alignment vertical="center" shrinkToFit="1"/>
    </xf>
    <xf numFmtId="0" fontId="70" fillId="0" borderId="199" xfId="1248" applyFont="1" applyBorder="1" applyProtection="1">
      <alignment vertical="center"/>
      <protection locked="0"/>
    </xf>
    <xf numFmtId="0" fontId="70" fillId="0" borderId="200" xfId="1248" applyFont="1" applyBorder="1" applyProtection="1">
      <alignment vertical="center"/>
      <protection locked="0"/>
    </xf>
    <xf numFmtId="38" fontId="70" fillId="0" borderId="200" xfId="1249" applyFont="1" applyBorder="1" applyProtection="1">
      <alignment vertical="center"/>
      <protection locked="0"/>
    </xf>
    <xf numFmtId="0" fontId="90" fillId="0" borderId="6" xfId="0" applyFont="1" applyBorder="1" applyAlignment="1">
      <alignment vertical="center" wrapText="1"/>
    </xf>
    <xf numFmtId="0" fontId="92" fillId="0" borderId="6" xfId="0" applyFont="1" applyBorder="1">
      <alignment vertical="center"/>
    </xf>
    <xf numFmtId="0" fontId="91" fillId="0" borderId="90" xfId="0" applyFont="1" applyBorder="1" applyAlignment="1">
      <alignment horizontal="left" vertical="center" indent="1"/>
    </xf>
    <xf numFmtId="0" fontId="91" fillId="0" borderId="91" xfId="0" applyFont="1" applyBorder="1" applyAlignment="1">
      <alignment horizontal="left" vertical="center" indent="1"/>
    </xf>
    <xf numFmtId="0" fontId="155" fillId="9" borderId="0" xfId="6" applyFont="1" applyFill="1" applyAlignment="1">
      <alignment vertical="top" wrapText="1"/>
    </xf>
    <xf numFmtId="0" fontId="155" fillId="9" borderId="0" xfId="6" applyFont="1" applyFill="1">
      <alignment vertical="center"/>
    </xf>
    <xf numFmtId="0" fontId="83" fillId="9" borderId="0" xfId="6" applyFont="1" applyFill="1" applyAlignment="1">
      <alignment horizontal="left" vertical="center"/>
    </xf>
    <xf numFmtId="0" fontId="69" fillId="0" borderId="6" xfId="1254" applyFont="1" applyBorder="1" applyAlignment="1">
      <alignment horizontal="center" vertical="center" wrapText="1"/>
    </xf>
    <xf numFmtId="0" fontId="69" fillId="0" borderId="44" xfId="1254" applyFont="1" applyBorder="1" applyAlignment="1">
      <alignment horizontal="center" vertical="center" wrapText="1"/>
    </xf>
    <xf numFmtId="190" fontId="69" fillId="0" borderId="6" xfId="1254" applyNumberFormat="1" applyFont="1" applyBorder="1" applyAlignment="1">
      <alignment horizontal="center" vertical="center" wrapText="1"/>
    </xf>
    <xf numFmtId="191" fontId="91" fillId="10" borderId="37" xfId="0" applyNumberFormat="1" applyFont="1" applyFill="1" applyBorder="1" applyAlignment="1">
      <alignment horizontal="right" vertical="center"/>
    </xf>
    <xf numFmtId="3" fontId="91" fillId="10" borderId="91" xfId="0" applyNumberFormat="1" applyFont="1" applyFill="1" applyBorder="1" applyAlignment="1">
      <alignment vertical="center" shrinkToFit="1"/>
    </xf>
    <xf numFmtId="0" fontId="91" fillId="10" borderId="92" xfId="0" applyFont="1" applyFill="1" applyBorder="1" applyAlignment="1">
      <alignment horizontal="right" vertical="center"/>
    </xf>
    <xf numFmtId="0" fontId="91" fillId="10" borderId="35" xfId="0" applyFont="1" applyFill="1" applyBorder="1">
      <alignment vertical="center"/>
    </xf>
    <xf numFmtId="3" fontId="91" fillId="10" borderId="0" xfId="0" applyNumberFormat="1" applyFont="1" applyFill="1" applyAlignment="1">
      <alignment vertical="center" shrinkToFit="1"/>
    </xf>
    <xf numFmtId="0" fontId="91" fillId="10" borderId="39" xfId="0" applyFont="1" applyFill="1" applyBorder="1" applyAlignment="1">
      <alignment horizontal="right" vertical="center"/>
    </xf>
    <xf numFmtId="0" fontId="131" fillId="0" borderId="0" xfId="2" applyFont="1" applyAlignment="1">
      <alignment vertical="center"/>
    </xf>
    <xf numFmtId="0" fontId="83" fillId="9" borderId="0" xfId="6" applyFont="1" applyFill="1" applyAlignment="1">
      <alignment vertical="top"/>
    </xf>
    <xf numFmtId="38" fontId="70" fillId="0" borderId="0" xfId="1" applyFont="1">
      <alignment vertical="center"/>
    </xf>
    <xf numFmtId="38" fontId="91" fillId="0" borderId="29" xfId="1" applyFont="1" applyBorder="1" applyAlignment="1" applyProtection="1">
      <alignment vertical="center" shrinkToFit="1"/>
    </xf>
    <xf numFmtId="38" fontId="91" fillId="0" borderId="32" xfId="1" applyFont="1" applyBorder="1" applyAlignment="1" applyProtection="1">
      <alignment vertical="center" shrinkToFit="1"/>
    </xf>
    <xf numFmtId="38" fontId="91" fillId="0" borderId="91" xfId="1" applyFont="1" applyBorder="1" applyAlignment="1" applyProtection="1">
      <alignment vertical="center" shrinkToFit="1"/>
    </xf>
    <xf numFmtId="38" fontId="91" fillId="0" borderId="91" xfId="1" applyFont="1" applyBorder="1" applyProtection="1">
      <alignment vertical="center"/>
    </xf>
    <xf numFmtId="38" fontId="91" fillId="0" borderId="29" xfId="1" applyFont="1" applyBorder="1" applyProtection="1">
      <alignment vertical="center"/>
    </xf>
    <xf numFmtId="38" fontId="91" fillId="0" borderId="32" xfId="1" applyFont="1" applyBorder="1" applyProtection="1">
      <alignment vertical="center"/>
    </xf>
    <xf numFmtId="0" fontId="91" fillId="0" borderId="252" xfId="0" applyFont="1" applyBorder="1" applyAlignment="1">
      <alignment horizontal="right" vertical="center"/>
    </xf>
    <xf numFmtId="0" fontId="91" fillId="0" borderId="29" xfId="0" applyFont="1" applyBorder="1" applyAlignment="1">
      <alignment horizontal="right" vertical="center"/>
    </xf>
    <xf numFmtId="0" fontId="91" fillId="0" borderId="32" xfId="0" applyFont="1" applyBorder="1" applyAlignment="1">
      <alignment horizontal="right" vertical="center"/>
    </xf>
    <xf numFmtId="0" fontId="91" fillId="0" borderId="253" xfId="0" applyFont="1" applyBorder="1" applyAlignment="1">
      <alignment horizontal="right" vertical="center"/>
    </xf>
    <xf numFmtId="3" fontId="91" fillId="10" borderId="25" xfId="0" applyNumberFormat="1" applyFont="1" applyFill="1" applyBorder="1" applyAlignment="1">
      <alignment vertical="center" shrinkToFit="1"/>
    </xf>
    <xf numFmtId="191" fontId="91" fillId="10" borderId="99" xfId="0" applyNumberFormat="1" applyFont="1" applyFill="1" applyBorder="1" applyAlignment="1">
      <alignment horizontal="right" vertical="center"/>
    </xf>
    <xf numFmtId="191" fontId="91" fillId="10" borderId="66" xfId="0" applyNumberFormat="1" applyFont="1" applyFill="1" applyBorder="1" applyAlignment="1">
      <alignment horizontal="right" vertical="center"/>
    </xf>
    <xf numFmtId="3" fontId="91" fillId="0" borderId="28" xfId="0" applyNumberFormat="1" applyFont="1" applyBorder="1" applyAlignment="1">
      <alignment vertical="center" shrinkToFit="1"/>
    </xf>
    <xf numFmtId="0" fontId="91" fillId="10" borderId="25" xfId="0" applyFont="1" applyFill="1" applyBorder="1">
      <alignment vertical="center"/>
    </xf>
    <xf numFmtId="0" fontId="91" fillId="10" borderId="27" xfId="0" applyFont="1" applyFill="1" applyBorder="1">
      <alignment vertical="center"/>
    </xf>
    <xf numFmtId="0" fontId="124" fillId="0" borderId="38" xfId="6" applyFont="1" applyBorder="1" applyAlignment="1">
      <alignment horizontal="center" vertical="center"/>
    </xf>
    <xf numFmtId="0" fontId="124" fillId="0" borderId="0" xfId="6" applyFont="1">
      <alignment vertical="center"/>
    </xf>
    <xf numFmtId="0" fontId="124" fillId="9" borderId="0" xfId="6" applyFont="1" applyFill="1" applyAlignment="1">
      <alignment horizontal="left" vertical="center" indent="1"/>
    </xf>
    <xf numFmtId="0" fontId="124" fillId="9" borderId="0" xfId="6" applyFont="1" applyFill="1">
      <alignment vertical="center"/>
    </xf>
    <xf numFmtId="0" fontId="136" fillId="0" borderId="0" xfId="12" applyFont="1" applyProtection="1">
      <alignment vertical="center"/>
      <protection hidden="1"/>
    </xf>
    <xf numFmtId="0" fontId="136" fillId="0" borderId="0" xfId="6" applyFont="1">
      <alignment vertical="center"/>
    </xf>
    <xf numFmtId="0" fontId="83" fillId="0" borderId="0" xfId="6" applyFont="1" applyAlignment="1"/>
    <xf numFmtId="0" fontId="155" fillId="0" borderId="0" xfId="6" applyFont="1" applyAlignment="1">
      <alignment vertical="center" wrapText="1" shrinkToFit="1"/>
    </xf>
    <xf numFmtId="38" fontId="94" fillId="0" borderId="9" xfId="1" applyFont="1" applyBorder="1" applyAlignment="1">
      <alignment vertical="center"/>
    </xf>
    <xf numFmtId="38" fontId="94" fillId="0" borderId="0" xfId="1" applyFont="1" applyBorder="1" applyAlignment="1">
      <alignment vertical="center"/>
    </xf>
    <xf numFmtId="38" fontId="41" fillId="22" borderId="6" xfId="1" applyFont="1" applyFill="1" applyBorder="1" applyAlignment="1">
      <alignment horizontal="center" vertical="center"/>
    </xf>
    <xf numFmtId="38" fontId="41" fillId="0" borderId="35" xfId="1" applyFont="1" applyFill="1" applyBorder="1" applyAlignment="1">
      <alignment horizontal="right" vertical="center"/>
    </xf>
    <xf numFmtId="217" fontId="59" fillId="0" borderId="67" xfId="1" applyNumberFormat="1" applyFont="1" applyFill="1" applyBorder="1">
      <alignment vertical="center"/>
    </xf>
    <xf numFmtId="38" fontId="41" fillId="0" borderId="0" xfId="1" applyFont="1" applyFill="1" applyBorder="1" applyAlignment="1">
      <alignment horizontal="right" vertical="center"/>
    </xf>
    <xf numFmtId="217" fontId="59" fillId="12" borderId="6" xfId="1" applyNumberFormat="1" applyFont="1" applyFill="1" applyBorder="1" applyAlignment="1">
      <alignment horizontal="right" vertical="center"/>
    </xf>
    <xf numFmtId="38" fontId="206" fillId="0" borderId="0" xfId="1" applyFont="1">
      <alignment vertical="center"/>
    </xf>
    <xf numFmtId="38" fontId="41" fillId="0" borderId="35" xfId="1" applyFont="1" applyFill="1" applyBorder="1">
      <alignment vertical="center"/>
    </xf>
    <xf numFmtId="217" fontId="59" fillId="0" borderId="42" xfId="1" applyNumberFormat="1" applyFont="1" applyBorder="1">
      <alignment vertical="center"/>
    </xf>
    <xf numFmtId="223" fontId="41" fillId="0" borderId="67" xfId="1" quotePrefix="1" applyNumberFormat="1" applyFont="1" applyBorder="1" applyAlignment="1">
      <alignment horizontal="right" vertical="center"/>
    </xf>
    <xf numFmtId="223" fontId="41" fillId="0" borderId="98" xfId="1" quotePrefix="1" applyNumberFormat="1" applyFont="1" applyBorder="1" applyAlignment="1">
      <alignment horizontal="right" vertical="center"/>
    </xf>
    <xf numFmtId="38" fontId="41" fillId="24" borderId="98" xfId="1" applyFont="1" applyFill="1" applyBorder="1" applyAlignment="1">
      <alignment horizontal="center" vertical="center"/>
    </xf>
    <xf numFmtId="0" fontId="87" fillId="9" borderId="34" xfId="6" applyFont="1" applyFill="1" applyBorder="1" applyAlignment="1" applyProtection="1">
      <protection locked="0"/>
    </xf>
    <xf numFmtId="0" fontId="99" fillId="9" borderId="35" xfId="6" applyFont="1" applyFill="1" applyBorder="1" applyProtection="1">
      <alignment vertical="center"/>
      <protection locked="0"/>
    </xf>
    <xf numFmtId="0" fontId="99" fillId="9" borderId="35" xfId="6" applyFont="1" applyFill="1" applyBorder="1" applyAlignment="1" applyProtection="1">
      <alignment horizontal="left" vertical="center" indent="1"/>
      <protection locked="0"/>
    </xf>
    <xf numFmtId="0" fontId="99" fillId="0" borderId="38" xfId="6" applyFont="1" applyBorder="1" applyProtection="1">
      <alignment vertical="center"/>
      <protection locked="0" hidden="1"/>
    </xf>
    <xf numFmtId="0" fontId="99" fillId="9" borderId="0" xfId="6" applyFont="1" applyFill="1" applyProtection="1">
      <alignment vertical="center"/>
      <protection locked="0"/>
    </xf>
    <xf numFmtId="0" fontId="99" fillId="9" borderId="0" xfId="6" applyFont="1" applyFill="1" applyAlignment="1" applyProtection="1">
      <alignment horizontal="left" vertical="center" indent="1"/>
      <protection locked="0"/>
    </xf>
    <xf numFmtId="0" fontId="87" fillId="9" borderId="38" xfId="6" applyFont="1" applyFill="1" applyBorder="1" applyAlignment="1" applyProtection="1">
      <protection locked="0"/>
    </xf>
    <xf numFmtId="0" fontId="161" fillId="0" borderId="38" xfId="6" applyFont="1" applyBorder="1" applyProtection="1">
      <alignment vertical="center"/>
      <protection locked="0"/>
    </xf>
    <xf numFmtId="0" fontId="161" fillId="0" borderId="0" xfId="6" applyFont="1" applyProtection="1">
      <alignment vertical="center"/>
      <protection locked="0"/>
    </xf>
    <xf numFmtId="0" fontId="161" fillId="0" borderId="38" xfId="6" applyFont="1" applyBorder="1" applyProtection="1">
      <alignment vertical="center"/>
      <protection locked="0" hidden="1"/>
    </xf>
    <xf numFmtId="0" fontId="161" fillId="0" borderId="0" xfId="6" applyFont="1" applyProtection="1">
      <alignment vertical="center"/>
      <protection locked="0" hidden="1"/>
    </xf>
    <xf numFmtId="0" fontId="161" fillId="0" borderId="40" xfId="6" applyFont="1" applyBorder="1" applyProtection="1">
      <alignment vertical="center"/>
      <protection locked="0" hidden="1"/>
    </xf>
    <xf numFmtId="0" fontId="161" fillId="0" borderId="37" xfId="6" applyFont="1" applyBorder="1" applyProtection="1">
      <alignment vertical="center"/>
      <protection locked="0" hidden="1"/>
    </xf>
    <xf numFmtId="38" fontId="50" fillId="0" borderId="90" xfId="1" applyFont="1" applyFill="1" applyBorder="1" applyAlignment="1" applyProtection="1">
      <alignment vertical="center" shrinkToFit="1"/>
    </xf>
    <xf numFmtId="0" fontId="50" fillId="0" borderId="92" xfId="0" applyFont="1" applyBorder="1" applyAlignment="1">
      <alignment horizontal="right" vertical="center"/>
    </xf>
    <xf numFmtId="38" fontId="50" fillId="0" borderId="28" xfId="1" applyFont="1" applyFill="1" applyBorder="1" applyAlignment="1" applyProtection="1">
      <alignment vertical="center" shrinkToFit="1"/>
    </xf>
    <xf numFmtId="0" fontId="50" fillId="0" borderId="30" xfId="0" applyFont="1" applyBorder="1" applyAlignment="1">
      <alignment horizontal="right" vertical="center"/>
    </xf>
    <xf numFmtId="38" fontId="50" fillId="0" borderId="68" xfId="1" applyFont="1" applyFill="1" applyBorder="1" applyAlignment="1" applyProtection="1">
      <alignment vertical="center" shrinkToFit="1"/>
    </xf>
    <xf numFmtId="0" fontId="50" fillId="0" borderId="70" xfId="0" applyFont="1" applyBorder="1" applyAlignment="1">
      <alignment horizontal="right" vertical="center"/>
    </xf>
    <xf numFmtId="0" fontId="207" fillId="11" borderId="0" xfId="2" applyFont="1" applyFill="1" applyAlignment="1" applyProtection="1">
      <alignment vertical="center"/>
      <protection hidden="1"/>
    </xf>
    <xf numFmtId="0" fontId="209" fillId="11" borderId="0" xfId="2" applyFont="1" applyFill="1" applyAlignment="1" applyProtection="1">
      <alignment vertical="center" wrapText="1"/>
      <protection hidden="1"/>
    </xf>
    <xf numFmtId="0" fontId="87" fillId="0" borderId="0" xfId="2" applyFont="1" applyAlignment="1" applyProtection="1">
      <alignment vertical="center"/>
      <protection hidden="1"/>
    </xf>
    <xf numFmtId="0" fontId="210" fillId="0" borderId="0" xfId="2" applyFont="1" applyAlignment="1" applyProtection="1">
      <alignment vertical="center"/>
      <protection hidden="1"/>
    </xf>
    <xf numFmtId="0" fontId="147" fillId="0" borderId="0" xfId="2" applyFont="1" applyAlignment="1" applyProtection="1">
      <alignment vertical="center"/>
      <protection hidden="1"/>
    </xf>
    <xf numFmtId="0" fontId="48" fillId="0" borderId="0" xfId="12" applyFont="1" applyProtection="1">
      <alignment vertical="center"/>
      <protection hidden="1"/>
    </xf>
    <xf numFmtId="0" fontId="211" fillId="0" borderId="0" xfId="12" applyFont="1" applyProtection="1">
      <alignment vertical="center"/>
      <protection hidden="1"/>
    </xf>
    <xf numFmtId="0" fontId="48" fillId="9" borderId="0" xfId="12" applyFont="1" applyFill="1" applyProtection="1">
      <alignment vertical="center"/>
      <protection hidden="1"/>
    </xf>
    <xf numFmtId="0" fontId="48" fillId="9" borderId="0" xfId="12" applyFont="1" applyFill="1" applyAlignment="1" applyProtection="1">
      <alignment horizontal="center" vertical="center"/>
      <protection hidden="1"/>
    </xf>
    <xf numFmtId="38" fontId="48" fillId="9" borderId="0" xfId="9" applyFont="1" applyFill="1" applyProtection="1">
      <alignment vertical="center"/>
      <protection hidden="1"/>
    </xf>
    <xf numFmtId="49" fontId="48" fillId="9" borderId="0" xfId="12" applyNumberFormat="1" applyFont="1" applyFill="1" applyProtection="1">
      <alignment vertical="center"/>
      <protection hidden="1"/>
    </xf>
    <xf numFmtId="49" fontId="48" fillId="9" borderId="0" xfId="6" applyNumberFormat="1" applyFont="1" applyFill="1" applyAlignment="1" applyProtection="1">
      <alignment vertical="center" wrapText="1"/>
      <protection hidden="1"/>
    </xf>
    <xf numFmtId="49" fontId="48" fillId="9" borderId="0" xfId="6" applyNumberFormat="1" applyFont="1" applyFill="1" applyAlignment="1" applyProtection="1">
      <alignment vertical="top"/>
      <protection hidden="1"/>
    </xf>
    <xf numFmtId="49" fontId="212" fillId="9" borderId="0" xfId="6" applyNumberFormat="1" applyFont="1" applyFill="1" applyAlignment="1" applyProtection="1">
      <alignment vertical="top"/>
      <protection hidden="1"/>
    </xf>
    <xf numFmtId="0" fontId="5" fillId="0" borderId="0" xfId="1258" applyProtection="1">
      <alignment vertical="center"/>
      <protection hidden="1"/>
    </xf>
    <xf numFmtId="0" fontId="48" fillId="0" borderId="0" xfId="12" applyFont="1" applyAlignment="1" applyProtection="1">
      <alignment horizontal="center" vertical="center"/>
      <protection hidden="1"/>
    </xf>
    <xf numFmtId="20" fontId="48" fillId="9" borderId="0" xfId="6" applyNumberFormat="1" applyFont="1" applyFill="1" applyAlignment="1" applyProtection="1">
      <alignment vertical="top"/>
      <protection hidden="1"/>
    </xf>
    <xf numFmtId="49" fontId="82" fillId="9" borderId="0" xfId="6" applyNumberFormat="1" applyFill="1" applyAlignment="1" applyProtection="1">
      <alignment vertical="top"/>
      <protection hidden="1"/>
    </xf>
    <xf numFmtId="49" fontId="48" fillId="9" borderId="0" xfId="6" applyNumberFormat="1" applyFont="1" applyFill="1" applyAlignment="1" applyProtection="1">
      <alignment horizontal="left" vertical="center"/>
      <protection hidden="1"/>
    </xf>
    <xf numFmtId="49" fontId="48" fillId="9" borderId="0" xfId="6" applyNumberFormat="1" applyFont="1" applyFill="1" applyProtection="1">
      <alignment vertical="center"/>
      <protection hidden="1"/>
    </xf>
    <xf numFmtId="0" fontId="126" fillId="9" borderId="0" xfId="12" applyFont="1" applyFill="1" applyProtection="1">
      <alignment vertical="center"/>
      <protection hidden="1"/>
    </xf>
    <xf numFmtId="0" fontId="208" fillId="0" borderId="0" xfId="12" applyFont="1" applyProtection="1">
      <alignment vertical="center"/>
      <protection hidden="1"/>
    </xf>
    <xf numFmtId="0" fontId="165" fillId="9" borderId="0" xfId="6" applyFont="1" applyFill="1" applyProtection="1">
      <alignment vertical="center"/>
      <protection hidden="1"/>
    </xf>
    <xf numFmtId="0" fontId="65" fillId="9" borderId="0" xfId="6" applyFont="1" applyFill="1" applyAlignment="1" applyProtection="1">
      <alignment vertical="center" wrapText="1"/>
      <protection hidden="1"/>
    </xf>
    <xf numFmtId="0" fontId="65" fillId="9" borderId="0" xfId="6" applyFont="1" applyFill="1" applyProtection="1">
      <alignment vertical="center"/>
      <protection hidden="1"/>
    </xf>
    <xf numFmtId="0" fontId="65" fillId="9" borderId="0" xfId="6" applyFont="1" applyFill="1" applyAlignment="1" applyProtection="1">
      <alignment horizontal="left" vertical="center"/>
      <protection hidden="1"/>
    </xf>
    <xf numFmtId="0" fontId="65" fillId="9" borderId="0" xfId="6" applyFont="1" applyFill="1" applyAlignment="1" applyProtection="1">
      <alignment horizontal="left" vertical="center" indent="1" shrinkToFit="1"/>
      <protection hidden="1"/>
    </xf>
    <xf numFmtId="38" fontId="48" fillId="0" borderId="0" xfId="9" applyFont="1" applyProtection="1">
      <alignment vertical="center"/>
      <protection hidden="1"/>
    </xf>
    <xf numFmtId="0" fontId="48" fillId="9" borderId="0" xfId="12" applyFont="1" applyFill="1" applyAlignment="1" applyProtection="1">
      <alignment horizontal="right" vertical="distributed" wrapText="1"/>
      <protection hidden="1"/>
    </xf>
    <xf numFmtId="49" fontId="48" fillId="9" borderId="0" xfId="6" applyNumberFormat="1" applyFont="1" applyFill="1" applyAlignment="1" applyProtection="1">
      <alignment vertical="top" wrapText="1" shrinkToFit="1"/>
      <protection hidden="1"/>
    </xf>
    <xf numFmtId="49" fontId="48" fillId="9" borderId="0" xfId="6" applyNumberFormat="1" applyFont="1" applyFill="1" applyAlignment="1" applyProtection="1">
      <alignment vertical="top" shrinkToFit="1"/>
      <protection hidden="1"/>
    </xf>
    <xf numFmtId="0" fontId="48" fillId="0" borderId="0" xfId="12" applyFont="1" applyAlignment="1" applyProtection="1">
      <alignment horizontal="left" vertical="center"/>
      <protection hidden="1"/>
    </xf>
    <xf numFmtId="188" fontId="48" fillId="9" borderId="0" xfId="12" applyNumberFormat="1" applyFont="1" applyFill="1" applyAlignment="1" applyProtection="1">
      <alignment vertical="center" shrinkToFit="1"/>
      <protection hidden="1"/>
    </xf>
    <xf numFmtId="0" fontId="208" fillId="0" borderId="0" xfId="2" applyFont="1" applyAlignment="1">
      <alignment vertical="center"/>
    </xf>
    <xf numFmtId="49" fontId="26" fillId="0" borderId="30" xfId="0" applyNumberFormat="1" applyFont="1" applyBorder="1" applyAlignment="1" applyProtection="1">
      <alignment horizontal="left" vertical="center" indent="1" shrinkToFit="1"/>
      <protection locked="0"/>
    </xf>
    <xf numFmtId="49" fontId="26" fillId="0" borderId="33" xfId="0" applyNumberFormat="1" applyFont="1" applyBorder="1" applyAlignment="1" applyProtection="1">
      <alignment horizontal="left" vertical="center" indent="1" shrinkToFit="1"/>
      <protection locked="0"/>
    </xf>
    <xf numFmtId="0" fontId="26" fillId="0" borderId="30" xfId="0" applyFont="1" applyBorder="1" applyAlignment="1" applyProtection="1">
      <alignment horizontal="left" vertical="center" indent="1" shrinkToFit="1"/>
      <protection locked="0"/>
    </xf>
    <xf numFmtId="0" fontId="26" fillId="0" borderId="33" xfId="0" applyFont="1" applyBorder="1" applyAlignment="1" applyProtection="1">
      <alignment horizontal="left" vertical="center" indent="1" shrinkToFit="1"/>
      <protection locked="0"/>
    </xf>
    <xf numFmtId="0" fontId="204" fillId="9" borderId="8" xfId="6" applyFont="1" applyFill="1" applyBorder="1" applyAlignment="1">
      <alignment horizontal="center" vertical="center" wrapText="1"/>
    </xf>
    <xf numFmtId="0" fontId="65" fillId="9" borderId="0" xfId="6" applyFont="1" applyFill="1" applyAlignment="1" applyProtection="1">
      <alignment vertical="center" shrinkToFit="1"/>
      <protection hidden="1"/>
    </xf>
    <xf numFmtId="0" fontId="41" fillId="0" borderId="35" xfId="0" applyFont="1" applyBorder="1" applyAlignment="1">
      <alignment horizontal="left" vertical="center" indent="1" shrinkToFit="1"/>
    </xf>
    <xf numFmtId="0" fontId="41" fillId="0" borderId="35" xfId="0" applyFont="1" applyBorder="1" applyAlignment="1">
      <alignment vertical="center" shrinkToFit="1"/>
    </xf>
    <xf numFmtId="0" fontId="116" fillId="0" borderId="35" xfId="0" applyFont="1" applyBorder="1" applyAlignment="1">
      <alignment vertical="center" shrinkToFit="1"/>
    </xf>
    <xf numFmtId="0" fontId="65" fillId="9" borderId="35" xfId="6" applyFont="1" applyFill="1" applyBorder="1" applyAlignment="1" applyProtection="1">
      <alignment horizontal="left" vertical="center" indent="1" shrinkToFit="1"/>
      <protection hidden="1"/>
    </xf>
    <xf numFmtId="0" fontId="26" fillId="0" borderId="28" xfId="0" applyFont="1" applyBorder="1" applyAlignment="1" applyProtection="1">
      <alignment horizontal="left" vertical="center" indent="1"/>
      <protection locked="0"/>
    </xf>
    <xf numFmtId="0" fontId="26" fillId="0" borderId="28" xfId="0" applyFont="1" applyBorder="1" applyAlignment="1" applyProtection="1">
      <alignment horizontal="left" vertical="center" wrapText="1" indent="1"/>
      <protection locked="0"/>
    </xf>
    <xf numFmtId="0" fontId="26" fillId="9" borderId="255" xfId="0" applyFont="1" applyFill="1" applyBorder="1" applyAlignment="1" applyProtection="1">
      <alignment horizontal="left" vertical="center" indent="1" shrinkToFit="1"/>
      <protection locked="0"/>
    </xf>
    <xf numFmtId="217" fontId="56" fillId="0" borderId="6" xfId="1" applyNumberFormat="1" applyFont="1" applyFill="1" applyBorder="1" applyProtection="1">
      <alignment vertical="center"/>
      <protection locked="0"/>
    </xf>
    <xf numFmtId="38" fontId="87" fillId="0" borderId="0" xfId="1255" applyFont="1" applyFill="1" applyBorder="1" applyAlignment="1" applyProtection="1">
      <alignment vertical="center" wrapText="1" shrinkToFit="1"/>
    </xf>
    <xf numFmtId="0" fontId="83" fillId="0" borderId="7" xfId="14" applyFont="1" applyBorder="1" applyAlignment="1">
      <alignment horizontal="center" vertical="center"/>
    </xf>
    <xf numFmtId="0" fontId="83" fillId="0" borderId="8" xfId="6" applyFont="1" applyBorder="1">
      <alignment vertical="center"/>
    </xf>
    <xf numFmtId="0" fontId="151" fillId="0" borderId="38" xfId="6" applyFont="1" applyBorder="1" applyAlignment="1">
      <alignment horizontal="center" vertical="center"/>
    </xf>
    <xf numFmtId="0" fontId="83" fillId="0" borderId="0" xfId="6" applyFont="1" applyAlignment="1">
      <alignment vertical="center" wrapText="1"/>
    </xf>
    <xf numFmtId="0" fontId="155" fillId="9" borderId="35" xfId="6" applyFont="1" applyFill="1" applyBorder="1" applyAlignment="1">
      <alignment vertical="top"/>
    </xf>
    <xf numFmtId="0" fontId="83" fillId="0" borderId="0" xfId="6" applyFont="1" applyAlignment="1">
      <alignment horizontal="center" vertical="center" wrapText="1"/>
    </xf>
    <xf numFmtId="38" fontId="87" fillId="0" borderId="0" xfId="1" applyFont="1" applyFill="1" applyBorder="1" applyAlignment="1" applyProtection="1">
      <alignment vertical="center" wrapText="1" shrinkToFit="1"/>
    </xf>
    <xf numFmtId="0" fontId="205" fillId="9" borderId="0" xfId="6" applyFont="1" applyFill="1" applyAlignment="1">
      <alignment vertical="top"/>
    </xf>
    <xf numFmtId="0" fontId="155" fillId="23" borderId="6" xfId="6" applyFont="1" applyFill="1" applyBorder="1">
      <alignment vertical="center"/>
    </xf>
    <xf numFmtId="0" fontId="155" fillId="0" borderId="8" xfId="6" applyFont="1" applyBorder="1" applyAlignment="1">
      <alignment horizontal="center" vertical="center"/>
    </xf>
    <xf numFmtId="0" fontId="83" fillId="9" borderId="6" xfId="6" applyFont="1" applyFill="1" applyBorder="1" applyAlignment="1">
      <alignment horizontal="center" vertical="center" wrapText="1"/>
    </xf>
    <xf numFmtId="0" fontId="83" fillId="17" borderId="0" xfId="6" applyFont="1" applyFill="1" applyAlignment="1">
      <alignment vertical="center" wrapText="1"/>
    </xf>
    <xf numFmtId="0" fontId="155" fillId="9" borderId="0" xfId="6" applyFont="1" applyFill="1" applyAlignment="1">
      <alignment vertical="center" wrapText="1"/>
    </xf>
    <xf numFmtId="0" fontId="204" fillId="9" borderId="0" xfId="6" applyFont="1" applyFill="1" applyAlignment="1">
      <alignment horizontal="center" vertical="center" wrapText="1"/>
    </xf>
    <xf numFmtId="0" fontId="26" fillId="0" borderId="0" xfId="0" applyFont="1">
      <alignment vertical="center"/>
    </xf>
    <xf numFmtId="0" fontId="26" fillId="0" borderId="0" xfId="0" applyFont="1" applyAlignment="1">
      <alignment horizontal="left" vertical="center" shrinkToFit="1"/>
    </xf>
    <xf numFmtId="0" fontId="110" fillId="0" borderId="0" xfId="0" applyFont="1" applyAlignment="1">
      <alignment horizontal="right" vertical="center"/>
    </xf>
    <xf numFmtId="189" fontId="111" fillId="0" borderId="0" xfId="5" applyNumberFormat="1" applyFont="1" applyAlignment="1">
      <alignment horizontal="right" vertical="center"/>
    </xf>
    <xf numFmtId="0" fontId="36" fillId="0" borderId="0" xfId="0" applyFont="1">
      <alignment vertical="center"/>
    </xf>
    <xf numFmtId="0" fontId="143" fillId="0" borderId="0" xfId="0" applyFont="1">
      <alignment vertical="center"/>
    </xf>
    <xf numFmtId="0" fontId="27" fillId="0" borderId="0" xfId="0" applyFont="1">
      <alignment vertical="center"/>
    </xf>
    <xf numFmtId="0" fontId="114" fillId="0" borderId="0" xfId="0" applyFont="1">
      <alignment vertical="center"/>
    </xf>
    <xf numFmtId="0" fontId="30" fillId="0" borderId="0" xfId="0" applyFont="1">
      <alignment vertical="center"/>
    </xf>
    <xf numFmtId="49" fontId="92" fillId="0" borderId="0" xfId="0" applyNumberFormat="1" applyFont="1">
      <alignment vertical="center"/>
    </xf>
    <xf numFmtId="0" fontId="32" fillId="0" borderId="0" xfId="0" applyFont="1">
      <alignment vertical="center"/>
    </xf>
    <xf numFmtId="0" fontId="32" fillId="6" borderId="1" xfId="0" applyFont="1" applyFill="1" applyBorder="1">
      <alignment vertical="center"/>
    </xf>
    <xf numFmtId="0" fontId="89" fillId="0" borderId="0" xfId="0" applyFont="1">
      <alignment vertical="center"/>
    </xf>
    <xf numFmtId="0" fontId="26" fillId="0" borderId="23" xfId="0" applyFont="1" applyBorder="1" applyAlignment="1">
      <alignment vertical="center" wrapText="1"/>
    </xf>
    <xf numFmtId="0" fontId="37" fillId="0" borderId="0" xfId="0" applyFont="1">
      <alignment vertical="center"/>
    </xf>
    <xf numFmtId="49" fontId="92" fillId="0" borderId="8" xfId="0" applyNumberFormat="1" applyFont="1" applyBorder="1" applyAlignment="1">
      <alignment horizontal="left" vertical="center" indent="1" shrinkToFit="1"/>
    </xf>
    <xf numFmtId="0" fontId="34" fillId="0" borderId="9" xfId="0" applyFont="1" applyBorder="1">
      <alignment vertical="center"/>
    </xf>
    <xf numFmtId="0" fontId="35" fillId="0" borderId="0" xfId="0" applyFont="1">
      <alignment vertical="center"/>
    </xf>
    <xf numFmtId="0" fontId="26" fillId="0" borderId="93" xfId="0" applyFont="1" applyBorder="1">
      <alignment vertical="center"/>
    </xf>
    <xf numFmtId="0" fontId="92" fillId="0" borderId="93" xfId="0" applyFont="1" applyBorder="1">
      <alignment vertical="center"/>
    </xf>
    <xf numFmtId="0" fontId="34" fillId="0" borderId="33" xfId="0" applyFont="1" applyBorder="1">
      <alignment vertical="center"/>
    </xf>
    <xf numFmtId="0" fontId="90" fillId="0" borderId="93" xfId="0" applyFont="1" applyBorder="1" applyAlignment="1">
      <alignment vertical="center" wrapText="1"/>
    </xf>
    <xf numFmtId="0" fontId="90" fillId="0" borderId="93" xfId="0" applyFont="1" applyBorder="1">
      <alignment vertical="center"/>
    </xf>
    <xf numFmtId="0" fontId="95" fillId="0" borderId="93" xfId="0" applyFont="1" applyBorder="1">
      <alignment vertical="center"/>
    </xf>
    <xf numFmtId="0" fontId="34" fillId="0" borderId="41" xfId="0" applyFont="1" applyBorder="1">
      <alignment vertical="center"/>
    </xf>
    <xf numFmtId="0" fontId="92" fillId="0" borderId="93" xfId="0" applyFont="1" applyBorder="1" applyAlignment="1">
      <alignment vertical="center" wrapText="1"/>
    </xf>
    <xf numFmtId="0" fontId="63" fillId="0" borderId="0" xfId="0" applyFont="1">
      <alignment vertical="center"/>
    </xf>
    <xf numFmtId="0" fontId="31" fillId="4" borderId="1" xfId="0" applyFont="1" applyFill="1" applyBorder="1">
      <alignment vertical="center"/>
    </xf>
    <xf numFmtId="0" fontId="31" fillId="4" borderId="0" xfId="0" applyFont="1" applyFill="1">
      <alignment vertical="center"/>
    </xf>
    <xf numFmtId="0" fontId="31" fillId="4" borderId="37" xfId="0" applyFont="1" applyFill="1" applyBorder="1">
      <alignment vertical="center"/>
    </xf>
    <xf numFmtId="0" fontId="36" fillId="0" borderId="8" xfId="0" applyFont="1" applyBorder="1" applyAlignment="1">
      <alignment horizontal="right" vertical="center"/>
    </xf>
    <xf numFmtId="0" fontId="93" fillId="0" borderId="9" xfId="0" applyFont="1" applyBorder="1">
      <alignment vertical="center"/>
    </xf>
    <xf numFmtId="0" fontId="90" fillId="0" borderId="23" xfId="0" applyFont="1" applyBorder="1">
      <alignment vertical="center"/>
    </xf>
    <xf numFmtId="0" fontId="26" fillId="0" borderId="23" xfId="0" applyFont="1" applyBorder="1">
      <alignment vertical="center"/>
    </xf>
    <xf numFmtId="0" fontId="89" fillId="0" borderId="93" xfId="0" applyFont="1" applyBorder="1">
      <alignment vertical="center"/>
    </xf>
    <xf numFmtId="0" fontId="26" fillId="0" borderId="93" xfId="0" applyFont="1" applyBorder="1" applyAlignment="1">
      <alignment vertical="center" wrapText="1"/>
    </xf>
    <xf numFmtId="0" fontId="37" fillId="0" borderId="0" xfId="0" applyFont="1" applyAlignment="1">
      <alignment horizontal="right" vertical="center"/>
    </xf>
    <xf numFmtId="0" fontId="38" fillId="0" borderId="0" xfId="0" applyFont="1">
      <alignment vertical="center"/>
    </xf>
    <xf numFmtId="0" fontId="64" fillId="0" borderId="0" xfId="0" applyFont="1">
      <alignment vertical="center"/>
    </xf>
    <xf numFmtId="0" fontId="34" fillId="0" borderId="36" xfId="0" applyFont="1" applyBorder="1">
      <alignment vertical="center"/>
    </xf>
    <xf numFmtId="0" fontId="62" fillId="0" borderId="0" xfId="0" applyFont="1">
      <alignment vertical="center"/>
    </xf>
    <xf numFmtId="0" fontId="89" fillId="0" borderId="23" xfId="0" applyFont="1" applyBorder="1">
      <alignment vertical="center"/>
    </xf>
    <xf numFmtId="183" fontId="26" fillId="0" borderId="27" xfId="0" applyNumberFormat="1" applyFont="1" applyBorder="1" applyAlignment="1">
      <alignment vertical="center" shrinkToFit="1"/>
    </xf>
    <xf numFmtId="0" fontId="92" fillId="0" borderId="23" xfId="0" applyFont="1" applyBorder="1">
      <alignment vertical="center"/>
    </xf>
    <xf numFmtId="183" fontId="26" fillId="0" borderId="30" xfId="0" applyNumberFormat="1" applyFont="1" applyBorder="1" applyAlignment="1">
      <alignment vertical="center" shrinkToFit="1"/>
    </xf>
    <xf numFmtId="183" fontId="26" fillId="0" borderId="218" xfId="0" applyNumberFormat="1" applyFont="1" applyBorder="1" applyAlignment="1">
      <alignment vertical="center" shrinkToFit="1"/>
    </xf>
    <xf numFmtId="0" fontId="26" fillId="0" borderId="35" xfId="0" applyFont="1" applyBorder="1" applyAlignment="1">
      <alignment horizontal="left" vertical="center" shrinkToFit="1"/>
    </xf>
    <xf numFmtId="0" fontId="26" fillId="0" borderId="35" xfId="0" applyFont="1" applyBorder="1">
      <alignment vertical="center"/>
    </xf>
    <xf numFmtId="0" fontId="36" fillId="0" borderId="8" xfId="0" applyFont="1" applyBorder="1" applyAlignment="1" applyProtection="1">
      <alignment horizontal="right" vertical="center"/>
      <protection locked="0"/>
    </xf>
    <xf numFmtId="0" fontId="26" fillId="9" borderId="28" xfId="0" applyFont="1" applyFill="1" applyBorder="1" applyAlignment="1" applyProtection="1">
      <alignment horizontal="center" vertical="center" wrapText="1"/>
      <protection locked="0"/>
    </xf>
    <xf numFmtId="0" fontId="26" fillId="0" borderId="0" xfId="0" applyFont="1" applyAlignment="1">
      <alignment horizontal="center" vertical="center"/>
    </xf>
    <xf numFmtId="0" fontId="26" fillId="0" borderId="0" xfId="0" applyFont="1" applyAlignment="1">
      <alignment horizontal="left" vertical="center" indent="1"/>
    </xf>
    <xf numFmtId="49" fontId="26" fillId="0" borderId="41" xfId="0" applyNumberFormat="1" applyFont="1" applyBorder="1" applyAlignment="1" applyProtection="1">
      <alignment horizontal="left" vertical="center" indent="1" shrinkToFit="1"/>
      <protection locked="0"/>
    </xf>
    <xf numFmtId="49" fontId="26" fillId="0" borderId="163" xfId="0" applyNumberFormat="1" applyFont="1" applyBorder="1" applyAlignment="1" applyProtection="1">
      <alignment horizontal="left" vertical="center" indent="1" shrinkToFit="1"/>
      <protection locked="0"/>
    </xf>
    <xf numFmtId="0" fontId="26" fillId="0" borderId="38" xfId="0" applyFont="1" applyBorder="1">
      <alignment vertical="center"/>
    </xf>
    <xf numFmtId="0" fontId="94" fillId="9" borderId="0" xfId="35" applyFont="1" applyFill="1" applyProtection="1">
      <alignment vertical="center"/>
      <protection hidden="1"/>
    </xf>
    <xf numFmtId="195" fontId="48" fillId="9" borderId="0" xfId="12" applyNumberFormat="1" applyFont="1" applyFill="1" applyProtection="1">
      <alignment vertical="center"/>
      <protection hidden="1"/>
    </xf>
    <xf numFmtId="188" fontId="48" fillId="9" borderId="0" xfId="12" applyNumberFormat="1" applyFont="1" applyFill="1" applyAlignment="1">
      <alignment vertical="center" shrinkToFit="1"/>
    </xf>
    <xf numFmtId="38" fontId="140" fillId="0" borderId="0" xfId="1" applyFont="1" applyBorder="1">
      <alignment vertical="center"/>
    </xf>
    <xf numFmtId="217" fontId="123" fillId="0" borderId="98" xfId="1" applyNumberFormat="1" applyFont="1" applyFill="1" applyBorder="1" applyAlignment="1" applyProtection="1">
      <alignment horizontal="right" vertical="center"/>
    </xf>
    <xf numFmtId="38" fontId="48" fillId="0" borderId="6" xfId="1" applyFont="1" applyBorder="1" applyAlignment="1">
      <alignment horizontal="left" vertical="center" wrapText="1"/>
    </xf>
    <xf numFmtId="38" fontId="41" fillId="12" borderId="6" xfId="1" applyFont="1" applyFill="1" applyBorder="1">
      <alignment vertical="center"/>
    </xf>
    <xf numFmtId="38" fontId="48" fillId="0" borderId="6" xfId="1" applyFont="1" applyBorder="1" applyAlignment="1">
      <alignment horizontal="center" vertical="center"/>
    </xf>
    <xf numFmtId="38" fontId="41" fillId="21" borderId="6" xfId="1" applyFont="1" applyFill="1" applyBorder="1" applyProtection="1">
      <alignment vertical="center"/>
      <protection locked="0"/>
    </xf>
    <xf numFmtId="38" fontId="41" fillId="12" borderId="43" xfId="1" applyFont="1" applyFill="1" applyBorder="1">
      <alignment vertical="center"/>
    </xf>
    <xf numFmtId="38" fontId="41" fillId="0" borderId="42" xfId="1" applyFont="1" applyBorder="1">
      <alignment vertical="center"/>
    </xf>
    <xf numFmtId="38" fontId="41" fillId="0" borderId="7" xfId="1" applyFont="1" applyBorder="1" applyAlignment="1">
      <alignment vertical="center" shrinkToFit="1"/>
    </xf>
    <xf numFmtId="38" fontId="41" fillId="0" borderId="8" xfId="1" applyFont="1" applyBorder="1">
      <alignment vertical="center"/>
    </xf>
    <xf numFmtId="217" fontId="123" fillId="0" borderId="6" xfId="1" applyNumberFormat="1" applyFont="1" applyFill="1" applyBorder="1" applyAlignment="1" applyProtection="1">
      <alignment horizontal="right" vertical="center"/>
    </xf>
    <xf numFmtId="0" fontId="161" fillId="9" borderId="0" xfId="6" applyFont="1" applyFill="1" applyAlignment="1">
      <alignment horizontal="left" vertical="center" shrinkToFit="1"/>
    </xf>
    <xf numFmtId="0" fontId="218" fillId="0" borderId="0" xfId="6" applyFont="1" applyAlignment="1">
      <alignment horizontal="left" vertical="center"/>
    </xf>
    <xf numFmtId="0" fontId="216" fillId="9" borderId="262" xfId="0" applyFont="1" applyFill="1" applyBorder="1" applyAlignment="1" applyProtection="1">
      <alignment horizontal="left" vertical="center"/>
      <protection hidden="1"/>
    </xf>
    <xf numFmtId="0" fontId="95" fillId="9" borderId="263" xfId="0" applyFont="1" applyFill="1" applyBorder="1" applyAlignment="1" applyProtection="1">
      <alignment horizontal="left" vertical="center"/>
      <protection hidden="1"/>
    </xf>
    <xf numFmtId="0" fontId="216" fillId="9" borderId="93" xfId="0" applyFont="1" applyFill="1" applyBorder="1" applyAlignment="1" applyProtection="1">
      <alignment horizontal="left" vertical="center"/>
      <protection hidden="1"/>
    </xf>
    <xf numFmtId="0" fontId="221" fillId="9" borderId="23" xfId="0" applyFont="1" applyFill="1" applyBorder="1" applyAlignment="1" applyProtection="1">
      <alignment horizontal="left" vertical="center"/>
      <protection hidden="1"/>
    </xf>
    <xf numFmtId="0" fontId="221" fillId="9" borderId="0" xfId="0" applyFont="1" applyFill="1" applyAlignment="1" applyProtection="1">
      <alignment horizontal="left" vertical="center"/>
      <protection hidden="1"/>
    </xf>
    <xf numFmtId="0" fontId="94" fillId="3" borderId="179" xfId="0" applyFont="1" applyFill="1" applyBorder="1" applyAlignment="1">
      <alignment horizontal="center" vertical="center"/>
    </xf>
    <xf numFmtId="0" fontId="205" fillId="0" borderId="0" xfId="6" applyFont="1" applyAlignment="1">
      <alignment horizontal="left" vertical="center"/>
    </xf>
    <xf numFmtId="197" fontId="87" fillId="16" borderId="6" xfId="2" applyNumberFormat="1" applyFont="1" applyFill="1" applyBorder="1" applyAlignment="1">
      <alignment vertical="center" shrinkToFit="1"/>
    </xf>
    <xf numFmtId="197" fontId="87" fillId="15" borderId="6" xfId="2" applyNumberFormat="1" applyFont="1" applyFill="1" applyBorder="1" applyAlignment="1">
      <alignment vertical="center" shrinkToFit="1"/>
    </xf>
    <xf numFmtId="197" fontId="87" fillId="0" borderId="6" xfId="2" applyNumberFormat="1" applyFont="1" applyBorder="1" applyAlignment="1">
      <alignment vertical="center" shrinkToFit="1"/>
    </xf>
    <xf numFmtId="198" fontId="217" fillId="9" borderId="43" xfId="6" applyNumberFormat="1" applyFont="1" applyFill="1" applyBorder="1">
      <alignment vertical="center"/>
    </xf>
    <xf numFmtId="0" fontId="217" fillId="9" borderId="43" xfId="6" applyFont="1" applyFill="1" applyBorder="1">
      <alignment vertical="center"/>
    </xf>
    <xf numFmtId="198" fontId="159" fillId="9" borderId="6" xfId="6" applyNumberFormat="1" applyFont="1" applyFill="1" applyBorder="1" applyAlignment="1">
      <alignment horizontal="right" vertical="center"/>
    </xf>
    <xf numFmtId="198" fontId="159" fillId="9" borderId="67" xfId="6" applyNumberFormat="1" applyFont="1" applyFill="1" applyBorder="1" applyAlignment="1">
      <alignment horizontal="right" vertical="center"/>
    </xf>
    <xf numFmtId="0" fontId="155" fillId="0" borderId="6" xfId="6" applyFont="1" applyBorder="1" applyProtection="1">
      <alignment vertical="center"/>
      <protection locked="0" hidden="1"/>
    </xf>
    <xf numFmtId="0" fontId="155" fillId="0" borderId="67" xfId="6" applyFont="1" applyBorder="1" applyProtection="1">
      <alignment vertical="center"/>
      <protection locked="0" hidden="1"/>
    </xf>
    <xf numFmtId="0" fontId="160" fillId="0" borderId="0" xfId="6" applyFont="1" applyAlignment="1">
      <alignment horizontal="left" vertical="center"/>
    </xf>
    <xf numFmtId="0" fontId="99" fillId="0" borderId="37" xfId="6" applyFont="1" applyBorder="1">
      <alignment vertical="center"/>
    </xf>
    <xf numFmtId="0" fontId="145" fillId="0" borderId="37" xfId="6" applyFont="1" applyBorder="1" applyProtection="1">
      <alignment vertical="center"/>
      <protection hidden="1"/>
    </xf>
    <xf numFmtId="0" fontId="163" fillId="0" borderId="37" xfId="12" applyFont="1" applyBorder="1" applyProtection="1">
      <alignment vertical="center"/>
      <protection hidden="1"/>
    </xf>
    <xf numFmtId="0" fontId="160" fillId="0" borderId="37" xfId="12" applyFont="1" applyBorder="1" applyProtection="1">
      <alignment vertical="center"/>
      <protection hidden="1"/>
    </xf>
    <xf numFmtId="0" fontId="99" fillId="0" borderId="37" xfId="6" applyFont="1" applyBorder="1" applyProtection="1">
      <alignment vertical="center"/>
      <protection hidden="1"/>
    </xf>
    <xf numFmtId="0" fontId="99" fillId="0" borderId="36" xfId="6" applyFont="1" applyBorder="1" applyProtection="1">
      <alignment vertical="center"/>
      <protection hidden="1"/>
    </xf>
    <xf numFmtId="0" fontId="99" fillId="0" borderId="39" xfId="6" applyFont="1" applyBorder="1" applyProtection="1">
      <alignment vertical="center"/>
      <protection hidden="1"/>
    </xf>
    <xf numFmtId="0" fontId="161" fillId="0" borderId="39" xfId="6" applyFont="1" applyBorder="1" applyProtection="1">
      <alignment vertical="center"/>
      <protection hidden="1"/>
    </xf>
    <xf numFmtId="0" fontId="161" fillId="0" borderId="37" xfId="6" applyFont="1" applyBorder="1" applyProtection="1">
      <alignment vertical="center"/>
      <protection hidden="1"/>
    </xf>
    <xf numFmtId="0" fontId="122" fillId="0" borderId="37" xfId="6" applyFont="1" applyBorder="1" applyProtection="1">
      <alignment vertical="center"/>
      <protection hidden="1"/>
    </xf>
    <xf numFmtId="0" fontId="164" fillId="0" borderId="37" xfId="12" applyFont="1" applyBorder="1" applyProtection="1">
      <alignment vertical="center"/>
      <protection hidden="1"/>
    </xf>
    <xf numFmtId="0" fontId="154" fillId="0" borderId="37" xfId="12" applyFont="1" applyBorder="1" applyProtection="1">
      <alignment vertical="center"/>
      <protection hidden="1"/>
    </xf>
    <xf numFmtId="0" fontId="161" fillId="0" borderId="41" xfId="6" applyFont="1" applyBorder="1" applyProtection="1">
      <alignment vertical="center"/>
      <protection hidden="1"/>
    </xf>
    <xf numFmtId="198" fontId="155" fillId="16" borderId="6" xfId="6" applyNumberFormat="1" applyFont="1" applyFill="1" applyBorder="1" applyProtection="1">
      <alignment vertical="center"/>
      <protection locked="0"/>
    </xf>
    <xf numFmtId="198" fontId="155" fillId="16" borderId="67" xfId="6" applyNumberFormat="1" applyFont="1" applyFill="1" applyBorder="1" applyProtection="1">
      <alignment vertical="center"/>
      <protection locked="0"/>
    </xf>
    <xf numFmtId="197" fontId="87" fillId="26" borderId="6" xfId="2" applyNumberFormat="1" applyFont="1" applyFill="1" applyBorder="1" applyAlignment="1">
      <alignment vertical="center" shrinkToFit="1"/>
    </xf>
    <xf numFmtId="198" fontId="155" fillId="26" borderId="6" xfId="6" applyNumberFormat="1" applyFont="1" applyFill="1" applyBorder="1" applyProtection="1">
      <alignment vertical="center"/>
      <protection locked="0"/>
    </xf>
    <xf numFmtId="198" fontId="155" fillId="26" borderId="67" xfId="6" applyNumberFormat="1" applyFont="1" applyFill="1" applyBorder="1" applyProtection="1">
      <alignment vertical="center"/>
      <protection locked="0"/>
    </xf>
    <xf numFmtId="0" fontId="87" fillId="0" borderId="38" xfId="1255" applyNumberFormat="1" applyFont="1" applyFill="1" applyBorder="1" applyAlignment="1" applyProtection="1">
      <alignment vertical="center" wrapText="1" shrinkToFit="1"/>
    </xf>
    <xf numFmtId="0" fontId="87" fillId="0" borderId="0" xfId="1255" applyNumberFormat="1" applyFont="1" applyFill="1" applyBorder="1" applyAlignment="1" applyProtection="1">
      <alignment vertical="center" wrapText="1" shrinkToFit="1"/>
    </xf>
    <xf numFmtId="0" fontId="124" fillId="0" borderId="0" xfId="6" applyFont="1" applyAlignment="1">
      <alignment horizontal="center" vertical="center"/>
    </xf>
    <xf numFmtId="38" fontId="59" fillId="0" borderId="6" xfId="1" applyFont="1" applyFill="1" applyBorder="1" applyAlignment="1">
      <alignment horizontal="right" vertical="center"/>
    </xf>
    <xf numFmtId="38" fontId="59" fillId="0" borderId="9" xfId="1" applyFont="1" applyBorder="1" applyAlignment="1">
      <alignment horizontal="right" vertical="center"/>
    </xf>
    <xf numFmtId="49" fontId="92" fillId="0" borderId="35" xfId="1256" applyNumberFormat="1" applyFont="1" applyFill="1" applyBorder="1" applyAlignment="1" applyProtection="1">
      <alignment horizontal="left" vertical="center" indent="1" shrinkToFit="1"/>
    </xf>
    <xf numFmtId="49" fontId="92" fillId="0" borderId="35" xfId="0" applyNumberFormat="1" applyFont="1" applyBorder="1" applyAlignment="1">
      <alignment horizontal="left" vertical="center" indent="1" shrinkToFit="1"/>
    </xf>
    <xf numFmtId="0" fontId="151" fillId="9" borderId="39" xfId="6" applyFont="1" applyFill="1" applyBorder="1">
      <alignment vertical="center"/>
    </xf>
    <xf numFmtId="0" fontId="222" fillId="0" borderId="0" xfId="1256" applyFont="1">
      <alignment vertical="center"/>
    </xf>
    <xf numFmtId="0" fontId="222" fillId="0" borderId="0" xfId="1256" applyFont="1" applyAlignment="1">
      <alignment vertical="center" wrapText="1"/>
    </xf>
    <xf numFmtId="0" fontId="223" fillId="0" borderId="0" xfId="1256" applyFont="1">
      <alignment vertical="center"/>
    </xf>
    <xf numFmtId="38" fontId="91" fillId="0" borderId="45" xfId="1" applyFont="1" applyBorder="1" applyProtection="1">
      <alignment vertical="center"/>
      <protection locked="0"/>
    </xf>
    <xf numFmtId="0" fontId="26" fillId="2" borderId="5" xfId="0" applyFont="1" applyFill="1" applyBorder="1" applyAlignment="1">
      <alignment horizontal="center" vertical="center" shrinkToFit="1"/>
    </xf>
    <xf numFmtId="0" fontId="92" fillId="2" borderId="5" xfId="0" applyFont="1" applyFill="1" applyBorder="1" applyAlignment="1">
      <alignment horizontal="center" vertical="center" shrinkToFit="1"/>
    </xf>
    <xf numFmtId="0" fontId="26" fillId="2" borderId="20" xfId="0" applyFont="1" applyFill="1" applyBorder="1" applyAlignment="1">
      <alignment horizontal="center" vertical="center"/>
    </xf>
    <xf numFmtId="0" fontId="26" fillId="2" borderId="21" xfId="0" applyFont="1" applyFill="1" applyBorder="1" applyAlignment="1">
      <alignment horizontal="center" vertical="center"/>
    </xf>
    <xf numFmtId="0" fontId="226" fillId="0" borderId="0" xfId="0" applyFont="1">
      <alignment vertical="center"/>
    </xf>
    <xf numFmtId="0" fontId="227" fillId="0" borderId="0" xfId="0" applyFont="1">
      <alignment vertical="center"/>
    </xf>
    <xf numFmtId="0" fontId="226" fillId="0" borderId="0" xfId="12" applyFont="1">
      <alignment vertical="center"/>
    </xf>
    <xf numFmtId="0" fontId="227" fillId="17" borderId="0" xfId="0" applyFont="1" applyFill="1">
      <alignment vertical="center"/>
    </xf>
    <xf numFmtId="38" fontId="226" fillId="0" borderId="0" xfId="1" applyFont="1" applyAlignment="1">
      <alignment vertical="center"/>
    </xf>
    <xf numFmtId="0" fontId="227" fillId="0" borderId="0" xfId="0" applyFont="1" applyAlignment="1">
      <alignment horizontal="center" vertical="center"/>
    </xf>
    <xf numFmtId="0" fontId="127" fillId="0" borderId="0" xfId="12" applyFont="1" applyProtection="1">
      <alignment vertical="center"/>
      <protection hidden="1"/>
    </xf>
    <xf numFmtId="0" fontId="226" fillId="0" borderId="0" xfId="2" applyFont="1" applyAlignment="1">
      <alignment vertical="center"/>
    </xf>
    <xf numFmtId="0" fontId="132" fillId="0" borderId="0" xfId="12" applyFont="1" applyProtection="1">
      <alignment vertical="center"/>
      <protection hidden="1"/>
    </xf>
    <xf numFmtId="0" fontId="223" fillId="0" borderId="0" xfId="1256" applyFont="1" applyAlignment="1">
      <alignment vertical="center" wrapText="1"/>
    </xf>
    <xf numFmtId="0" fontId="228" fillId="0" borderId="0" xfId="0" applyFont="1">
      <alignment vertical="center"/>
    </xf>
    <xf numFmtId="0" fontId="233" fillId="0" borderId="0" xfId="0" applyFont="1">
      <alignment vertical="center"/>
    </xf>
    <xf numFmtId="0" fontId="41" fillId="3" borderId="6" xfId="0" applyFont="1" applyFill="1" applyBorder="1" applyAlignment="1">
      <alignment horizontal="center" vertical="center"/>
    </xf>
    <xf numFmtId="0" fontId="59" fillId="0" borderId="8" xfId="0" applyFont="1" applyBorder="1" applyAlignment="1">
      <alignment horizontal="left" vertical="center" wrapText="1" indent="1" shrinkToFit="1"/>
    </xf>
    <xf numFmtId="0" fontId="41" fillId="0" borderId="34" xfId="0" applyFont="1" applyBorder="1" applyProtection="1">
      <alignment vertical="center"/>
      <protection locked="0"/>
    </xf>
    <xf numFmtId="0" fontId="41" fillId="0" borderId="35" xfId="0" applyFont="1" applyBorder="1" applyProtection="1">
      <alignment vertical="center"/>
      <protection locked="0"/>
    </xf>
    <xf numFmtId="0" fontId="41" fillId="0" borderId="36" xfId="0" applyFont="1" applyBorder="1" applyProtection="1">
      <alignment vertical="center"/>
      <protection locked="0"/>
    </xf>
    <xf numFmtId="0" fontId="41" fillId="0" borderId="38" xfId="0" applyFont="1" applyBorder="1" applyProtection="1">
      <alignment vertical="center"/>
      <protection locked="0"/>
    </xf>
    <xf numFmtId="0" fontId="41" fillId="0" borderId="39" xfId="0" applyFont="1" applyBorder="1" applyProtection="1">
      <alignment vertical="center"/>
      <protection locked="0"/>
    </xf>
    <xf numFmtId="0" fontId="41" fillId="0" borderId="40" xfId="0" applyFont="1" applyBorder="1" applyProtection="1">
      <alignment vertical="center"/>
      <protection locked="0"/>
    </xf>
    <xf numFmtId="0" fontId="41" fillId="0" borderId="37" xfId="0" applyFont="1" applyBorder="1" applyProtection="1">
      <alignment vertical="center"/>
      <protection locked="0"/>
    </xf>
    <xf numFmtId="0" fontId="41" fillId="0" borderId="41" xfId="0" applyFont="1" applyBorder="1" applyProtection="1">
      <alignment vertical="center"/>
      <protection locked="0"/>
    </xf>
    <xf numFmtId="0" fontId="92" fillId="0" borderId="6" xfId="0" applyFont="1" applyBorder="1" applyAlignment="1">
      <alignment horizontal="left" vertical="center"/>
    </xf>
    <xf numFmtId="0" fontId="137" fillId="0" borderId="0" xfId="2" applyFont="1" applyAlignment="1">
      <alignment vertical="center"/>
    </xf>
    <xf numFmtId="0" fontId="234" fillId="0" borderId="0" xfId="6" applyFont="1" applyProtection="1">
      <alignment vertical="center"/>
      <protection hidden="1"/>
    </xf>
    <xf numFmtId="0" fontId="235" fillId="0" borderId="0" xfId="6" applyFont="1" applyProtection="1">
      <alignment vertical="center"/>
      <protection hidden="1"/>
    </xf>
    <xf numFmtId="0" fontId="236" fillId="0" borderId="0" xfId="12" applyFont="1" applyProtection="1">
      <alignment vertical="center"/>
      <protection hidden="1"/>
    </xf>
    <xf numFmtId="0" fontId="237" fillId="0" borderId="0" xfId="6" applyFont="1" applyProtection="1">
      <alignment vertical="center"/>
      <protection hidden="1"/>
    </xf>
    <xf numFmtId="0" fontId="238" fillId="17" borderId="0" xfId="6" applyFont="1" applyFill="1" applyAlignment="1">
      <alignment vertical="center" wrapText="1"/>
    </xf>
    <xf numFmtId="0" fontId="131" fillId="0" borderId="0" xfId="1251" applyFont="1" applyAlignment="1">
      <alignment horizontal="left" vertical="center"/>
    </xf>
    <xf numFmtId="0" fontId="45" fillId="0" borderId="42" xfId="0" applyFont="1" applyBorder="1" applyAlignment="1">
      <alignment vertical="center" wrapText="1"/>
    </xf>
    <xf numFmtId="38" fontId="70" fillId="12" borderId="34" xfId="1" applyFont="1" applyFill="1" applyBorder="1" applyProtection="1">
      <alignment vertical="center"/>
      <protection locked="0"/>
    </xf>
    <xf numFmtId="38" fontId="187" fillId="0" borderId="7" xfId="1" applyFont="1" applyFill="1" applyBorder="1" applyAlignment="1" applyProtection="1">
      <alignment vertical="center"/>
    </xf>
    <xf numFmtId="38" fontId="187" fillId="0" borderId="34" xfId="1" applyFont="1" applyFill="1" applyBorder="1" applyProtection="1">
      <alignment vertical="center"/>
    </xf>
    <xf numFmtId="0" fontId="70" fillId="12" borderId="41" xfId="0" applyFont="1" applyFill="1" applyBorder="1" applyAlignment="1">
      <alignment horizontal="center" vertical="center"/>
    </xf>
    <xf numFmtId="38" fontId="187" fillId="0" borderId="99" xfId="1" applyFont="1" applyBorder="1" applyProtection="1">
      <alignment vertical="center"/>
    </xf>
    <xf numFmtId="0" fontId="70" fillId="0" borderId="228" xfId="0" applyFont="1" applyBorder="1" applyAlignment="1">
      <alignment horizontal="center" vertical="center"/>
    </xf>
    <xf numFmtId="0" fontId="45" fillId="0" borderId="139" xfId="0" applyFont="1" applyBorder="1" applyAlignment="1">
      <alignment vertical="center" wrapText="1"/>
    </xf>
    <xf numFmtId="38" fontId="187" fillId="0" borderId="264" xfId="1" applyFont="1" applyBorder="1" applyProtection="1">
      <alignment vertical="center"/>
    </xf>
    <xf numFmtId="0" fontId="70" fillId="12" borderId="8" xfId="0" applyFont="1" applyFill="1" applyBorder="1" applyAlignment="1">
      <alignment horizontal="center" vertical="center"/>
    </xf>
    <xf numFmtId="0" fontId="0" fillId="0" borderId="38" xfId="0" applyBorder="1">
      <alignment vertical="center"/>
    </xf>
    <xf numFmtId="0" fontId="70" fillId="0" borderId="103" xfId="0" applyFont="1" applyBorder="1" applyAlignment="1">
      <alignment horizontal="center" vertical="center"/>
    </xf>
    <xf numFmtId="0" fontId="45" fillId="0" borderId="102" xfId="0" applyFont="1" applyBorder="1" applyAlignment="1">
      <alignment vertical="center" wrapText="1"/>
    </xf>
    <xf numFmtId="0" fontId="92" fillId="0" borderId="38" xfId="0" applyFont="1" applyBorder="1" applyAlignment="1">
      <alignment horizontal="left" vertical="center"/>
    </xf>
    <xf numFmtId="0" fontId="92" fillId="0" borderId="9" xfId="0" applyFont="1" applyBorder="1">
      <alignment vertical="center"/>
    </xf>
    <xf numFmtId="0" fontId="92" fillId="0" borderId="7" xfId="0" applyFont="1" applyBorder="1">
      <alignment vertical="center"/>
    </xf>
    <xf numFmtId="0" fontId="92" fillId="0" borderId="7" xfId="0" applyFont="1" applyBorder="1" applyAlignment="1">
      <alignment vertical="center" wrapText="1"/>
    </xf>
    <xf numFmtId="0" fontId="92" fillId="0" borderId="265" xfId="0" applyFont="1" applyBorder="1" applyAlignment="1">
      <alignment horizontal="left" vertical="center" wrapText="1" readingOrder="1"/>
    </xf>
    <xf numFmtId="0" fontId="92" fillId="0" borderId="266" xfId="0" applyFont="1" applyBorder="1" applyAlignment="1">
      <alignment horizontal="left" vertical="center" wrapText="1" readingOrder="1"/>
    </xf>
    <xf numFmtId="0" fontId="90" fillId="0" borderId="6" xfId="0" applyFont="1" applyBorder="1" applyAlignment="1">
      <alignment horizontal="center" vertical="center" wrapText="1"/>
    </xf>
    <xf numFmtId="0" fontId="95" fillId="0" borderId="6" xfId="0" applyFont="1" applyBorder="1" applyAlignment="1">
      <alignment vertical="center" wrapText="1"/>
    </xf>
    <xf numFmtId="0" fontId="214" fillId="0" borderId="6" xfId="0" applyFont="1" applyBorder="1" applyAlignment="1">
      <alignment horizontal="left" vertical="center" wrapText="1" readingOrder="1"/>
    </xf>
    <xf numFmtId="0" fontId="141" fillId="0" borderId="6" xfId="0" applyFont="1" applyBorder="1" applyAlignment="1">
      <alignment horizontal="center" vertical="center"/>
    </xf>
    <xf numFmtId="38" fontId="131" fillId="0" borderId="0" xfId="1" applyFont="1" applyAlignment="1">
      <alignment vertical="center"/>
    </xf>
    <xf numFmtId="38" fontId="128" fillId="0" borderId="0" xfId="1" applyFont="1">
      <alignment vertical="center"/>
    </xf>
    <xf numFmtId="38" fontId="138" fillId="0" borderId="0" xfId="1" applyFont="1">
      <alignment vertical="center"/>
    </xf>
    <xf numFmtId="38" fontId="239" fillId="0" borderId="158" xfId="1" applyFont="1" applyBorder="1" applyAlignment="1">
      <alignment vertical="center" wrapText="1"/>
    </xf>
    <xf numFmtId="38" fontId="240" fillId="0" borderId="0" xfId="1" applyFont="1" applyAlignment="1">
      <alignment horizontal="left" vertical="center" wrapText="1" shrinkToFit="1"/>
    </xf>
    <xf numFmtId="38" fontId="241" fillId="0" borderId="0" xfId="1" applyFont="1">
      <alignment vertical="center"/>
    </xf>
    <xf numFmtId="38" fontId="131" fillId="0" borderId="0" xfId="1" applyFont="1" applyAlignment="1">
      <alignment vertical="top"/>
    </xf>
    <xf numFmtId="0" fontId="91" fillId="0" borderId="251" xfId="0" applyFont="1" applyBorder="1" applyAlignment="1">
      <alignment horizontal="left" vertical="center" indent="1"/>
    </xf>
    <xf numFmtId="0" fontId="161" fillId="0" borderId="0" xfId="12" applyFont="1" applyAlignment="1" applyProtection="1">
      <alignment vertical="center" shrinkToFit="1"/>
      <protection hidden="1"/>
    </xf>
    <xf numFmtId="0" fontId="155" fillId="0" borderId="0" xfId="6" applyFont="1" applyAlignment="1" applyProtection="1">
      <alignment horizontal="right" vertical="center"/>
      <protection hidden="1"/>
    </xf>
    <xf numFmtId="0" fontId="161" fillId="9" borderId="0" xfId="6" applyFont="1" applyFill="1" applyProtection="1">
      <alignment vertical="center"/>
      <protection hidden="1"/>
    </xf>
    <xf numFmtId="0" fontId="86" fillId="9" borderId="0" xfId="6" applyFont="1" applyFill="1" applyProtection="1">
      <alignment vertical="center"/>
      <protection hidden="1"/>
    </xf>
    <xf numFmtId="0" fontId="99" fillId="9" borderId="0" xfId="6" applyFont="1" applyFill="1" applyProtection="1">
      <alignment vertical="center"/>
      <protection hidden="1"/>
    </xf>
    <xf numFmtId="0" fontId="99" fillId="9" borderId="37" xfId="6" applyFont="1" applyFill="1" applyBorder="1" applyProtection="1">
      <alignment vertical="center"/>
      <protection hidden="1"/>
    </xf>
    <xf numFmtId="0" fontId="99" fillId="9" borderId="0" xfId="6" applyFont="1" applyFill="1" applyAlignment="1" applyProtection="1">
      <alignment horizontal="left" vertical="center" indent="1"/>
      <protection hidden="1"/>
    </xf>
    <xf numFmtId="0" fontId="151" fillId="9" borderId="0" xfId="6" applyFont="1" applyFill="1" applyProtection="1">
      <alignment vertical="center"/>
      <protection hidden="1"/>
    </xf>
    <xf numFmtId="0" fontId="155" fillId="0" borderId="38" xfId="6" applyFont="1" applyBorder="1" applyAlignment="1" applyProtection="1">
      <alignment horizontal="center" vertical="center"/>
      <protection hidden="1"/>
    </xf>
    <xf numFmtId="0" fontId="155" fillId="0" borderId="0" xfId="6" applyFont="1" applyProtection="1">
      <alignment vertical="center"/>
      <protection hidden="1"/>
    </xf>
    <xf numFmtId="0" fontId="155" fillId="9" borderId="0" xfId="6" applyFont="1" applyFill="1" applyAlignment="1" applyProtection="1">
      <alignment horizontal="left" vertical="center" indent="1"/>
      <protection hidden="1"/>
    </xf>
    <xf numFmtId="0" fontId="155" fillId="9" borderId="0" xfId="6" applyFont="1" applyFill="1" applyProtection="1">
      <alignment vertical="center"/>
      <protection hidden="1"/>
    </xf>
    <xf numFmtId="0" fontId="155" fillId="0" borderId="0" xfId="6" applyFont="1" applyAlignment="1" applyProtection="1">
      <alignment horizontal="center" vertical="center"/>
      <protection hidden="1"/>
    </xf>
    <xf numFmtId="0" fontId="83" fillId="9" borderId="0" xfId="6" applyFont="1" applyFill="1" applyProtection="1">
      <alignment vertical="center"/>
      <protection hidden="1"/>
    </xf>
    <xf numFmtId="0" fontId="83" fillId="9" borderId="0" xfId="6" applyFont="1" applyFill="1" applyAlignment="1" applyProtection="1">
      <alignment horizontal="left" vertical="center"/>
      <protection hidden="1"/>
    </xf>
    <xf numFmtId="0" fontId="151" fillId="9" borderId="0" xfId="6" applyFont="1" applyFill="1" applyAlignment="1" applyProtection="1">
      <alignment horizontal="center" vertical="center"/>
      <protection hidden="1"/>
    </xf>
    <xf numFmtId="0" fontId="155" fillId="9" borderId="0" xfId="6" applyFont="1" applyFill="1" applyAlignment="1" applyProtection="1">
      <protection hidden="1"/>
    </xf>
    <xf numFmtId="0" fontId="155" fillId="9" borderId="0" xfId="6" applyFont="1" applyFill="1" applyAlignment="1" applyProtection="1">
      <alignment horizontal="center" vertical="center"/>
      <protection hidden="1"/>
    </xf>
    <xf numFmtId="0" fontId="151" fillId="9" borderId="0" xfId="6" applyFont="1" applyFill="1" applyAlignment="1" applyProtection="1">
      <alignment horizontal="right" vertical="center"/>
      <protection hidden="1"/>
    </xf>
    <xf numFmtId="0" fontId="155" fillId="9" borderId="0" xfId="6" applyFont="1" applyFill="1" applyAlignment="1" applyProtection="1">
      <alignment horizontal="left" vertical="top"/>
      <protection hidden="1"/>
    </xf>
    <xf numFmtId="0" fontId="83" fillId="9" borderId="0" xfId="6" applyFont="1" applyFill="1" applyAlignment="1" applyProtection="1">
      <alignment horizontal="right" vertical="center"/>
      <protection hidden="1"/>
    </xf>
    <xf numFmtId="0" fontId="83" fillId="9" borderId="0" xfId="6" applyFont="1" applyFill="1" applyAlignment="1" applyProtection="1">
      <alignment vertical="top" wrapText="1"/>
      <protection hidden="1"/>
    </xf>
    <xf numFmtId="0" fontId="155" fillId="9" borderId="0" xfId="6" applyFont="1" applyFill="1" applyAlignment="1" applyProtection="1">
      <alignment vertical="center" wrapText="1"/>
      <protection hidden="1"/>
    </xf>
    <xf numFmtId="0" fontId="155" fillId="0" borderId="0" xfId="6" applyFont="1" applyAlignment="1" applyProtection="1">
      <alignment vertical="center" wrapText="1"/>
      <protection hidden="1"/>
    </xf>
    <xf numFmtId="0" fontId="83" fillId="9" borderId="0" xfId="6" applyFont="1" applyFill="1" applyAlignment="1" applyProtection="1">
      <alignment vertical="center" wrapText="1"/>
      <protection hidden="1"/>
    </xf>
    <xf numFmtId="0" fontId="151" fillId="0" borderId="0" xfId="6" applyFont="1" applyAlignment="1" applyProtection="1">
      <alignment horizontal="center" vertical="center"/>
      <protection hidden="1"/>
    </xf>
    <xf numFmtId="0" fontId="162" fillId="9" borderId="0" xfId="6" applyFont="1" applyFill="1" applyAlignment="1" applyProtection="1">
      <alignment horizontal="center" vertical="center" wrapText="1"/>
      <protection hidden="1"/>
    </xf>
    <xf numFmtId="38" fontId="243" fillId="0" borderId="0" xfId="9" applyFont="1" applyFill="1" applyBorder="1" applyAlignment="1" applyProtection="1">
      <alignment horizontal="center" vertical="center" shrinkToFit="1"/>
      <protection hidden="1"/>
    </xf>
    <xf numFmtId="49" fontId="83" fillId="9" borderId="0" xfId="6" applyNumberFormat="1" applyFont="1" applyFill="1" applyAlignment="1" applyProtection="1">
      <alignment vertical="center" wrapText="1"/>
      <protection hidden="1"/>
    </xf>
    <xf numFmtId="0" fontId="244" fillId="0" borderId="0" xfId="6" applyFont="1" applyProtection="1">
      <alignment vertical="center"/>
      <protection hidden="1"/>
    </xf>
    <xf numFmtId="38" fontId="87" fillId="0" borderId="0" xfId="1260" applyFont="1" applyFill="1" applyBorder="1" applyAlignment="1" applyProtection="1">
      <alignment vertical="center" wrapText="1" shrinkToFit="1"/>
    </xf>
    <xf numFmtId="0" fontId="56" fillId="10" borderId="43" xfId="0" applyFont="1" applyFill="1" applyBorder="1" applyAlignment="1">
      <alignment horizontal="center" vertical="center"/>
    </xf>
    <xf numFmtId="0" fontId="245" fillId="0" borderId="0" xfId="6" applyFont="1" applyProtection="1">
      <alignment vertical="center"/>
      <protection hidden="1"/>
    </xf>
    <xf numFmtId="0" fontId="234" fillId="0" borderId="0" xfId="6" applyFont="1">
      <alignment vertical="center"/>
    </xf>
    <xf numFmtId="0" fontId="136" fillId="0" borderId="0" xfId="6" applyFont="1" applyProtection="1">
      <alignment vertical="center"/>
      <protection hidden="1"/>
    </xf>
    <xf numFmtId="0" fontId="139" fillId="0" borderId="0" xfId="6" applyFont="1" applyProtection="1">
      <alignment vertical="center"/>
      <protection hidden="1"/>
    </xf>
    <xf numFmtId="0" fontId="151" fillId="9" borderId="0" xfId="6" applyFont="1" applyFill="1" applyAlignment="1">
      <alignment horizontal="left" vertical="center"/>
    </xf>
    <xf numFmtId="0" fontId="246" fillId="0" borderId="0" xfId="12" applyFont="1" applyProtection="1">
      <alignment vertical="center"/>
      <protection hidden="1"/>
    </xf>
    <xf numFmtId="0" fontId="69" fillId="0" borderId="0" xfId="12" applyFont="1" applyProtection="1">
      <alignment vertical="center"/>
      <protection hidden="1"/>
    </xf>
    <xf numFmtId="0" fontId="70" fillId="12" borderId="35" xfId="0" applyFont="1" applyFill="1" applyBorder="1" applyAlignment="1">
      <alignment horizontal="center" vertical="center"/>
    </xf>
    <xf numFmtId="0" fontId="45" fillId="0" borderId="98" xfId="0" applyFont="1" applyBorder="1" applyAlignment="1">
      <alignment vertical="center" wrapText="1"/>
    </xf>
    <xf numFmtId="0" fontId="190" fillId="0" borderId="0" xfId="1261" applyFont="1" applyAlignment="1">
      <alignment horizontal="left" vertical="center"/>
    </xf>
    <xf numFmtId="0" fontId="189" fillId="0" borderId="0" xfId="1262" applyFont="1">
      <alignment vertical="center"/>
    </xf>
    <xf numFmtId="0" fontId="185" fillId="0" borderId="0" xfId="1262" applyFont="1">
      <alignment vertical="center"/>
    </xf>
    <xf numFmtId="0" fontId="94" fillId="0" borderId="0" xfId="1262" applyFont="1">
      <alignment vertical="center"/>
    </xf>
    <xf numFmtId="0" fontId="94" fillId="0" borderId="0" xfId="1262" applyFont="1" applyAlignment="1">
      <alignment vertical="center" shrinkToFit="1"/>
    </xf>
    <xf numFmtId="0" fontId="94" fillId="0" borderId="0" xfId="1262" applyFont="1" applyAlignment="1">
      <alignment horizontal="center" vertical="center"/>
    </xf>
    <xf numFmtId="0" fontId="247" fillId="10" borderId="267" xfId="0" applyFont="1" applyFill="1" applyBorder="1" applyAlignment="1">
      <alignment horizontal="left" vertical="center" indent="1"/>
    </xf>
    <xf numFmtId="38" fontId="247" fillId="10" borderId="268" xfId="1" applyFont="1" applyFill="1" applyBorder="1" applyAlignment="1" applyProtection="1">
      <alignment horizontal="center" vertical="center" shrinkToFit="1"/>
    </xf>
    <xf numFmtId="38" fontId="176" fillId="10" borderId="269" xfId="1" applyFont="1" applyFill="1" applyBorder="1" applyAlignment="1" applyProtection="1">
      <alignment horizontal="center" vertical="center" shrinkToFit="1"/>
    </xf>
    <xf numFmtId="0" fontId="176" fillId="0" borderId="203" xfId="1263" applyNumberFormat="1" applyFont="1" applyFill="1" applyBorder="1" applyAlignment="1" applyProtection="1">
      <alignment horizontal="center" vertical="center"/>
      <protection locked="0"/>
    </xf>
    <xf numFmtId="38" fontId="247" fillId="0" borderId="200" xfId="1" applyFont="1" applyBorder="1" applyAlignment="1" applyProtection="1">
      <alignment vertical="center" shrinkToFit="1"/>
    </xf>
    <xf numFmtId="38" fontId="176" fillId="0" borderId="201" xfId="1" applyFont="1" applyFill="1" applyBorder="1" applyAlignment="1" applyProtection="1">
      <alignment vertical="center" shrinkToFit="1"/>
    </xf>
    <xf numFmtId="0" fontId="176" fillId="0" borderId="205" xfId="1263" applyNumberFormat="1" applyFont="1" applyFill="1" applyBorder="1" applyAlignment="1" applyProtection="1">
      <alignment horizontal="center" vertical="center" shrinkToFit="1"/>
      <protection locked="0"/>
    </xf>
    <xf numFmtId="38" fontId="247" fillId="0" borderId="270" xfId="1" applyFont="1" applyBorder="1" applyAlignment="1" applyProtection="1">
      <alignment vertical="center" shrinkToFit="1"/>
    </xf>
    <xf numFmtId="38" fontId="176" fillId="0" borderId="206" xfId="1" applyFont="1" applyFill="1" applyBorder="1" applyAlignment="1" applyProtection="1">
      <alignment vertical="center" shrinkToFit="1"/>
    </xf>
    <xf numFmtId="220" fontId="56" fillId="0" borderId="81" xfId="0" applyNumberFormat="1" applyFont="1" applyBorder="1" applyProtection="1">
      <alignment vertical="center"/>
      <protection locked="0"/>
    </xf>
    <xf numFmtId="217" fontId="71" fillId="0" borderId="81" xfId="1" applyNumberFormat="1" applyFont="1" applyBorder="1" applyProtection="1">
      <alignment vertical="center"/>
    </xf>
    <xf numFmtId="0" fontId="83" fillId="9" borderId="0" xfId="6" applyFont="1" applyFill="1" applyAlignment="1">
      <alignment horizontal="left" vertical="center" wrapText="1"/>
    </xf>
    <xf numFmtId="0" fontId="155" fillId="9" borderId="0" xfId="6" applyFont="1" applyFill="1" applyAlignment="1">
      <alignment horizontal="left" vertical="center"/>
    </xf>
    <xf numFmtId="38" fontId="240" fillId="0" borderId="38" xfId="1" applyFont="1" applyBorder="1" applyAlignment="1">
      <alignment vertical="top"/>
    </xf>
    <xf numFmtId="3" fontId="193" fillId="0" borderId="100" xfId="0" applyNumberFormat="1" applyFont="1" applyBorder="1" applyAlignment="1">
      <alignment vertical="center" shrinkToFit="1"/>
    </xf>
    <xf numFmtId="3" fontId="91" fillId="0" borderId="140" xfId="0" applyNumberFormat="1" applyFont="1" applyBorder="1" applyAlignment="1">
      <alignment vertical="center" shrinkToFit="1"/>
    </xf>
    <xf numFmtId="0" fontId="91" fillId="0" borderId="208" xfId="0" applyFont="1" applyBorder="1">
      <alignment vertical="center"/>
    </xf>
    <xf numFmtId="38" fontId="240" fillId="0" borderId="0" xfId="1" applyFont="1" applyAlignment="1">
      <alignment vertical="center"/>
    </xf>
    <xf numFmtId="3" fontId="91" fillId="0" borderId="68" xfId="0" applyNumberFormat="1" applyFont="1" applyBorder="1" applyAlignment="1">
      <alignment vertical="center" shrinkToFit="1"/>
    </xf>
    <xf numFmtId="0" fontId="70" fillId="0" borderId="41" xfId="0" applyFont="1" applyBorder="1" applyAlignment="1">
      <alignment horizontal="center" vertical="center"/>
    </xf>
    <xf numFmtId="0" fontId="70" fillId="0" borderId="142" xfId="0" applyFont="1" applyBorder="1" applyAlignment="1">
      <alignment horizontal="center" vertical="center"/>
    </xf>
    <xf numFmtId="0" fontId="45" fillId="0" borderId="208" xfId="0" applyFont="1" applyBorder="1" applyAlignment="1">
      <alignment vertical="center" wrapText="1"/>
    </xf>
    <xf numFmtId="0" fontId="162" fillId="9" borderId="0" xfId="6" applyFont="1" applyFill="1" applyProtection="1">
      <alignment vertical="center"/>
      <protection hidden="1"/>
    </xf>
    <xf numFmtId="0" fontId="161" fillId="0" borderId="0" xfId="12" applyFont="1" applyAlignment="1" applyProtection="1">
      <alignment horizontal="right" vertical="center"/>
      <protection hidden="1"/>
    </xf>
    <xf numFmtId="0" fontId="83" fillId="9" borderId="0" xfId="6" applyFont="1" applyFill="1" applyAlignment="1" applyProtection="1">
      <alignment horizontal="left" vertical="center" indent="1"/>
      <protection hidden="1"/>
    </xf>
    <xf numFmtId="0" fontId="83" fillId="0" borderId="0" xfId="6" applyFont="1" applyProtection="1">
      <alignment vertical="center"/>
      <protection hidden="1"/>
    </xf>
    <xf numFmtId="0" fontId="83" fillId="9" borderId="0" xfId="6" applyFont="1" applyFill="1" applyAlignment="1" applyProtection="1">
      <alignment horizontal="center" vertical="center"/>
      <protection hidden="1"/>
    </xf>
    <xf numFmtId="0" fontId="83" fillId="0" borderId="0" xfId="6" applyFont="1" applyAlignment="1" applyProtection="1">
      <protection hidden="1"/>
    </xf>
    <xf numFmtId="0" fontId="151" fillId="9" borderId="0" xfId="6" applyFont="1" applyFill="1" applyAlignment="1" applyProtection="1">
      <alignment horizontal="left" vertical="center" indent="1"/>
      <protection hidden="1"/>
    </xf>
    <xf numFmtId="0" fontId="151" fillId="0" borderId="0" xfId="6" applyFont="1" applyAlignment="1">
      <alignment horizontal="left" vertical="center"/>
    </xf>
    <xf numFmtId="0" fontId="99" fillId="9" borderId="0" xfId="6" applyFont="1" applyFill="1" applyAlignment="1">
      <alignment horizontal="left" vertical="center"/>
    </xf>
    <xf numFmtId="0" fontId="204" fillId="9" borderId="0" xfId="6" applyFont="1" applyFill="1" applyAlignment="1">
      <alignment horizontal="center" vertical="center"/>
    </xf>
    <xf numFmtId="0" fontId="87" fillId="0" borderId="0" xfId="2467" applyFont="1">
      <alignment vertical="center"/>
    </xf>
    <xf numFmtId="38" fontId="159" fillId="0" borderId="0" xfId="2466" applyFont="1" applyFill="1" applyBorder="1" applyAlignment="1" applyProtection="1">
      <alignment vertical="center" shrinkToFit="1"/>
    </xf>
    <xf numFmtId="38" fontId="167" fillId="0" borderId="0" xfId="2466" applyFont="1" applyFill="1" applyBorder="1" applyAlignment="1" applyProtection="1">
      <alignment vertical="center" shrinkToFit="1"/>
    </xf>
    <xf numFmtId="0" fontId="155" fillId="0" borderId="0" xfId="2467" applyFont="1">
      <alignment vertical="center"/>
    </xf>
    <xf numFmtId="0" fontId="159" fillId="0" borderId="0" xfId="6" applyFont="1" applyAlignment="1">
      <alignment vertical="center" wrapText="1" shrinkToFit="1"/>
    </xf>
    <xf numFmtId="0" fontId="248" fillId="0" borderId="0" xfId="6" applyFont="1">
      <alignment vertical="center"/>
    </xf>
    <xf numFmtId="0" fontId="236" fillId="0" borderId="0" xfId="12" applyFont="1" applyAlignment="1" applyProtection="1">
      <alignment horizontal="right" vertical="center"/>
      <protection hidden="1"/>
    </xf>
    <xf numFmtId="0" fontId="249" fillId="0" borderId="0" xfId="12" applyFont="1" applyProtection="1">
      <alignment vertical="center"/>
      <protection hidden="1"/>
    </xf>
    <xf numFmtId="0" fontId="238" fillId="0" borderId="0" xfId="12" applyFont="1" applyProtection="1">
      <alignment vertical="center"/>
      <protection hidden="1"/>
    </xf>
    <xf numFmtId="201" fontId="236" fillId="0" borderId="0" xfId="12" applyNumberFormat="1" applyFont="1" applyProtection="1">
      <alignment vertical="center"/>
      <protection hidden="1"/>
    </xf>
    <xf numFmtId="201" fontId="132" fillId="0" borderId="0" xfId="6" applyNumberFormat="1" applyFont="1" applyAlignment="1" applyProtection="1">
      <alignment vertical="center" wrapText="1"/>
      <protection hidden="1"/>
    </xf>
    <xf numFmtId="201" fontId="132" fillId="14" borderId="0" xfId="6" applyNumberFormat="1" applyFont="1" applyFill="1" applyAlignment="1" applyProtection="1">
      <alignment vertical="center" wrapText="1"/>
      <protection hidden="1"/>
    </xf>
    <xf numFmtId="0" fontId="155" fillId="0" borderId="6" xfId="6" applyFont="1" applyBorder="1" applyAlignment="1">
      <alignment horizontal="center" vertical="center"/>
    </xf>
    <xf numFmtId="0" fontId="237" fillId="0" borderId="0" xfId="6" applyFont="1">
      <alignment vertical="center"/>
    </xf>
    <xf numFmtId="0" fontId="136" fillId="9" borderId="0" xfId="6" applyFont="1" applyFill="1" applyProtection="1">
      <alignment vertical="center"/>
      <protection hidden="1"/>
    </xf>
    <xf numFmtId="0" fontId="250" fillId="0" borderId="0" xfId="6" applyFont="1" applyProtection="1">
      <alignment vertical="center"/>
      <protection hidden="1"/>
    </xf>
    <xf numFmtId="0" fontId="83" fillId="0" borderId="0" xfId="14" applyFont="1" applyAlignment="1">
      <alignment horizontal="center" vertical="center"/>
    </xf>
    <xf numFmtId="0" fontId="251" fillId="0" borderId="0" xfId="0" applyFont="1">
      <alignment vertical="center"/>
    </xf>
    <xf numFmtId="0" fontId="203" fillId="0" borderId="0" xfId="1256" applyProtection="1">
      <alignment vertical="center"/>
      <protection hidden="1"/>
    </xf>
    <xf numFmtId="0" fontId="56" fillId="0" borderId="6" xfId="0" applyFont="1" applyBorder="1" applyAlignment="1" applyProtection="1">
      <alignment horizontal="center" vertical="center"/>
      <protection locked="0"/>
    </xf>
    <xf numFmtId="0" fontId="56" fillId="0" borderId="67" xfId="0" applyFont="1" applyBorder="1" applyAlignment="1" applyProtection="1">
      <alignment horizontal="center" vertical="center"/>
      <protection locked="0"/>
    </xf>
    <xf numFmtId="0" fontId="87" fillId="0" borderId="51" xfId="2" applyFont="1" applyBorder="1" applyAlignment="1" applyProtection="1">
      <alignment vertical="center" shrinkToFit="1"/>
      <protection locked="0"/>
    </xf>
    <xf numFmtId="0" fontId="87" fillId="0" borderId="110" xfId="2" applyFont="1" applyBorder="1" applyAlignment="1" applyProtection="1">
      <alignment vertical="center" shrinkToFit="1"/>
      <protection locked="0"/>
    </xf>
    <xf numFmtId="0" fontId="87" fillId="0" borderId="83" xfId="2" applyFont="1" applyBorder="1" applyAlignment="1" applyProtection="1">
      <alignment vertical="center" shrinkToFit="1"/>
      <protection locked="0"/>
    </xf>
    <xf numFmtId="0" fontId="87" fillId="0" borderId="109" xfId="2" applyFont="1" applyBorder="1" applyAlignment="1" applyProtection="1">
      <alignment vertical="center" shrinkToFit="1"/>
      <protection locked="0"/>
    </xf>
    <xf numFmtId="0" fontId="87" fillId="0" borderId="112" xfId="2" applyFont="1" applyBorder="1" applyAlignment="1" applyProtection="1">
      <alignment horizontal="left" vertical="center" shrinkToFit="1"/>
      <protection locked="0"/>
    </xf>
    <xf numFmtId="0" fontId="87" fillId="0" borderId="110" xfId="2" applyFont="1" applyBorder="1" applyAlignment="1" applyProtection="1">
      <alignment horizontal="left" vertical="center" shrinkToFit="1"/>
      <protection locked="0"/>
    </xf>
    <xf numFmtId="0" fontId="87" fillId="0" borderId="83" xfId="2" applyFont="1" applyBorder="1" applyAlignment="1" applyProtection="1">
      <alignment horizontal="left" vertical="center" shrinkToFit="1"/>
      <protection locked="0"/>
    </xf>
    <xf numFmtId="0" fontId="87" fillId="0" borderId="109" xfId="2" applyFont="1" applyBorder="1" applyAlignment="1" applyProtection="1">
      <alignment horizontal="left" vertical="center" shrinkToFit="1"/>
      <protection locked="0"/>
    </xf>
    <xf numFmtId="0" fontId="41" fillId="0" borderId="145" xfId="0" applyFont="1" applyBorder="1">
      <alignment vertical="center"/>
    </xf>
    <xf numFmtId="0" fontId="81" fillId="0" borderId="151" xfId="0" applyFont="1" applyBorder="1">
      <alignment vertical="center"/>
    </xf>
    <xf numFmtId="0" fontId="41" fillId="0" borderId="86" xfId="0" applyFont="1" applyBorder="1" applyAlignment="1" applyProtection="1">
      <alignment horizontal="center" vertical="center" wrapText="1"/>
      <protection locked="0"/>
    </xf>
    <xf numFmtId="0" fontId="41" fillId="0" borderId="63" xfId="0" applyFont="1" applyBorder="1" applyAlignment="1" applyProtection="1">
      <alignment horizontal="center" vertical="center" wrapText="1"/>
      <protection locked="0"/>
    </xf>
    <xf numFmtId="0" fontId="70" fillId="12" borderId="36" xfId="22" applyFont="1" applyFill="1" applyBorder="1" applyAlignment="1">
      <alignment horizontal="center" vertical="center"/>
    </xf>
    <xf numFmtId="0" fontId="187" fillId="0" borderId="34" xfId="22" applyFont="1" applyBorder="1">
      <alignment vertical="center"/>
    </xf>
    <xf numFmtId="0" fontId="70" fillId="0" borderId="35" xfId="22" applyFont="1" applyBorder="1" applyAlignment="1">
      <alignment horizontal="center" vertical="center"/>
    </xf>
    <xf numFmtId="0" fontId="70" fillId="0" borderId="9" xfId="0" applyFont="1" applyBorder="1" applyAlignment="1">
      <alignment horizontal="center" vertical="center"/>
    </xf>
    <xf numFmtId="0" fontId="70" fillId="0" borderId="36" xfId="0" applyFont="1" applyBorder="1" applyAlignment="1">
      <alignment horizontal="center" vertical="center"/>
    </xf>
    <xf numFmtId="38" fontId="187" fillId="0" borderId="40" xfId="1" applyFont="1" applyFill="1" applyBorder="1" applyProtection="1">
      <alignment vertical="center"/>
    </xf>
    <xf numFmtId="0" fontId="70" fillId="0" borderId="37" xfId="0" applyFont="1" applyBorder="1" applyAlignment="1">
      <alignment horizontal="center" vertical="center"/>
    </xf>
    <xf numFmtId="38" fontId="187" fillId="0" borderId="7" xfId="1" applyFont="1" applyFill="1" applyBorder="1" applyProtection="1">
      <alignment vertical="center"/>
    </xf>
    <xf numFmtId="38" fontId="187" fillId="0" borderId="7" xfId="1" applyFont="1" applyFill="1" applyBorder="1" applyAlignment="1" applyProtection="1">
      <alignment horizontal="right" vertical="center"/>
    </xf>
    <xf numFmtId="0" fontId="70" fillId="0" borderId="8" xfId="0" applyFont="1" applyBorder="1" applyAlignment="1">
      <alignment horizontal="center" vertical="center"/>
    </xf>
    <xf numFmtId="38" fontId="187" fillId="0" borderId="34" xfId="1" applyFont="1" applyFill="1" applyBorder="1" applyAlignment="1" applyProtection="1">
      <alignment horizontal="right" vertical="center"/>
    </xf>
    <xf numFmtId="0" fontId="70" fillId="0" borderId="35" xfId="0" applyFont="1" applyBorder="1" applyAlignment="1">
      <alignment horizontal="center" vertical="center"/>
    </xf>
    <xf numFmtId="0" fontId="70" fillId="0" borderId="47" xfId="0" applyFont="1" applyBorder="1" applyAlignment="1">
      <alignment horizontal="center" vertical="center"/>
    </xf>
    <xf numFmtId="38" fontId="187" fillId="0" borderId="45" xfId="1" applyFont="1" applyFill="1" applyBorder="1" applyProtection="1">
      <alignment vertical="center"/>
    </xf>
    <xf numFmtId="38" fontId="187" fillId="0" borderId="34" xfId="1" applyFont="1" applyFill="1" applyBorder="1" applyAlignment="1" applyProtection="1">
      <alignment vertical="center"/>
    </xf>
    <xf numFmtId="38" fontId="187" fillId="0" borderId="45" xfId="1" applyFont="1" applyFill="1" applyBorder="1" applyAlignment="1" applyProtection="1">
      <alignment horizontal="right" vertical="center"/>
    </xf>
    <xf numFmtId="0" fontId="252" fillId="0" borderId="0" xfId="1256" applyFont="1" applyProtection="1">
      <alignment vertical="center"/>
      <protection hidden="1"/>
    </xf>
    <xf numFmtId="0" fontId="26" fillId="3" borderId="24" xfId="0" applyFont="1" applyFill="1" applyBorder="1" applyAlignment="1">
      <alignment horizontal="center" vertical="center"/>
    </xf>
    <xf numFmtId="0" fontId="26" fillId="2" borderId="3" xfId="0" applyFont="1" applyFill="1" applyBorder="1" applyAlignment="1">
      <alignment horizontal="center" vertical="center" shrinkToFit="1"/>
    </xf>
    <xf numFmtId="0" fontId="26" fillId="2" borderId="21" xfId="0" applyFont="1" applyFill="1" applyBorder="1" applyAlignment="1">
      <alignment horizontal="center" vertical="center" shrinkToFit="1"/>
    </xf>
    <xf numFmtId="49" fontId="26" fillId="0" borderId="7" xfId="0" applyNumberFormat="1" applyFont="1" applyBorder="1" applyAlignment="1" applyProtection="1">
      <alignment horizontal="left" vertical="center" indent="1" shrinkToFit="1"/>
      <protection locked="0"/>
    </xf>
    <xf numFmtId="49" fontId="26" fillId="0" borderId="8" xfId="0" applyNumberFormat="1" applyFont="1" applyBorder="1" applyAlignment="1" applyProtection="1">
      <alignment horizontal="left" vertical="center" indent="1" shrinkToFit="1"/>
      <protection locked="0"/>
    </xf>
    <xf numFmtId="49" fontId="26" fillId="0" borderId="9" xfId="0" applyNumberFormat="1" applyFont="1" applyBorder="1" applyAlignment="1" applyProtection="1">
      <alignment horizontal="left" vertical="center" indent="1" shrinkToFit="1"/>
      <protection locked="0"/>
    </xf>
    <xf numFmtId="49" fontId="26" fillId="0" borderId="28" xfId="0" applyNumberFormat="1" applyFont="1" applyBorder="1" applyAlignment="1" applyProtection="1">
      <alignment horizontal="left" vertical="center" indent="1" shrinkToFit="1"/>
      <protection locked="0"/>
    </xf>
    <xf numFmtId="49" fontId="26" fillId="0" borderId="29" xfId="0" applyNumberFormat="1" applyFont="1" applyBorder="1" applyAlignment="1" applyProtection="1">
      <alignment horizontal="left" vertical="center" indent="1" shrinkToFit="1"/>
      <protection locked="0"/>
    </xf>
    <xf numFmtId="49" fontId="26" fillId="0" borderId="256" xfId="0" applyNumberFormat="1" applyFont="1" applyBorder="1" applyAlignment="1" applyProtection="1">
      <alignment horizontal="left" vertical="center" indent="1" shrinkToFit="1"/>
      <protection locked="0"/>
    </xf>
    <xf numFmtId="0" fontId="26" fillId="2" borderId="2" xfId="0" applyFont="1" applyFill="1" applyBorder="1" applyAlignment="1">
      <alignment horizontal="center" vertical="center"/>
    </xf>
    <xf numFmtId="0" fontId="26" fillId="2" borderId="22" xfId="0" applyFont="1" applyFill="1" applyBorder="1" applyAlignment="1">
      <alignment horizontal="center" vertical="center"/>
    </xf>
    <xf numFmtId="176" fontId="26" fillId="0" borderId="25" xfId="0" applyNumberFormat="1" applyFont="1" applyBorder="1" applyAlignment="1" applyProtection="1">
      <alignment horizontal="left" vertical="center" indent="1" shrinkToFit="1"/>
      <protection locked="0"/>
    </xf>
    <xf numFmtId="176" fontId="26" fillId="0" borderId="26" xfId="0" applyNumberFormat="1" applyFont="1" applyBorder="1" applyAlignment="1" applyProtection="1">
      <alignment horizontal="left" vertical="center" indent="1" shrinkToFit="1"/>
      <protection locked="0"/>
    </xf>
    <xf numFmtId="176" fontId="26" fillId="0" borderId="27" xfId="0" applyNumberFormat="1" applyFont="1" applyBorder="1" applyAlignment="1" applyProtection="1">
      <alignment horizontal="left" vertical="center" indent="1" shrinkToFit="1"/>
      <protection locked="0"/>
    </xf>
    <xf numFmtId="0" fontId="26" fillId="0" borderId="28" xfId="0" applyFont="1" applyBorder="1" applyAlignment="1" applyProtection="1">
      <alignment horizontal="left" vertical="center" indent="1"/>
      <protection locked="0"/>
    </xf>
    <xf numFmtId="0" fontId="26" fillId="0" borderId="29" xfId="0" applyFont="1" applyBorder="1" applyAlignment="1" applyProtection="1">
      <alignment horizontal="left" vertical="center" indent="1"/>
      <protection locked="0"/>
    </xf>
    <xf numFmtId="0" fontId="26" fillId="0" borderId="30" xfId="0" applyFont="1" applyBorder="1" applyAlignment="1" applyProtection="1">
      <alignment horizontal="left" vertical="center" indent="1"/>
      <protection locked="0"/>
    </xf>
    <xf numFmtId="49" fontId="26" fillId="0" borderId="30" xfId="0" applyNumberFormat="1" applyFont="1" applyBorder="1" applyAlignment="1" applyProtection="1">
      <alignment horizontal="left" vertical="center" indent="1" shrinkToFit="1"/>
      <protection locked="0"/>
    </xf>
    <xf numFmtId="49" fontId="92" fillId="0" borderId="31" xfId="1256" applyNumberFormat="1" applyFont="1" applyBorder="1" applyAlignment="1" applyProtection="1">
      <alignment horizontal="left" vertical="center" indent="1" shrinkToFit="1"/>
      <protection locked="0"/>
    </xf>
    <xf numFmtId="49" fontId="92" fillId="0" borderId="32" xfId="0" applyNumberFormat="1" applyFont="1" applyBorder="1" applyAlignment="1" applyProtection="1">
      <alignment horizontal="left" vertical="center" indent="1" shrinkToFit="1"/>
      <protection locked="0"/>
    </xf>
    <xf numFmtId="49" fontId="92" fillId="0" borderId="33" xfId="0" applyNumberFormat="1" applyFont="1" applyBorder="1" applyAlignment="1" applyProtection="1">
      <alignment horizontal="left" vertical="center" indent="1" shrinkToFit="1"/>
      <protection locked="0"/>
    </xf>
    <xf numFmtId="0" fontId="26" fillId="2" borderId="249" xfId="0" applyFont="1" applyFill="1" applyBorder="1" applyAlignment="1">
      <alignment horizontal="center" vertical="center"/>
    </xf>
    <xf numFmtId="0" fontId="26" fillId="2" borderId="160" xfId="0" applyFont="1" applyFill="1" applyBorder="1" applyAlignment="1">
      <alignment horizontal="center" vertical="center"/>
    </xf>
    <xf numFmtId="49" fontId="26" fillId="0" borderId="40" xfId="0" applyNumberFormat="1" applyFont="1" applyBorder="1" applyAlignment="1" applyProtection="1">
      <alignment horizontal="left" vertical="center" indent="1" shrinkToFit="1"/>
      <protection locked="0"/>
    </xf>
    <xf numFmtId="49" fontId="26" fillId="0" borderId="37" xfId="0" applyNumberFormat="1" applyFont="1" applyBorder="1" applyAlignment="1" applyProtection="1">
      <alignment horizontal="left" vertical="center" indent="1" shrinkToFit="1"/>
      <protection locked="0"/>
    </xf>
    <xf numFmtId="49" fontId="26" fillId="0" borderId="258" xfId="0" applyNumberFormat="1" applyFont="1" applyBorder="1" applyAlignment="1" applyProtection="1">
      <alignment horizontal="left" vertical="center" indent="1" shrinkToFit="1"/>
      <protection locked="0"/>
    </xf>
    <xf numFmtId="0" fontId="26" fillId="2" borderId="5" xfId="0" applyFont="1" applyFill="1" applyBorder="1" applyAlignment="1">
      <alignment horizontal="center" vertical="center" shrinkToFit="1"/>
    </xf>
    <xf numFmtId="0" fontId="26" fillId="2" borderId="20" xfId="0" applyFont="1" applyFill="1" applyBorder="1" applyAlignment="1">
      <alignment horizontal="center" vertical="center" shrinkToFit="1"/>
    </xf>
    <xf numFmtId="179" fontId="26" fillId="0" borderId="7" xfId="0" applyNumberFormat="1" applyFont="1" applyBorder="1" applyAlignment="1" applyProtection="1">
      <alignment horizontal="left" vertical="center" indent="1" shrinkToFit="1"/>
      <protection locked="0"/>
    </xf>
    <xf numFmtId="179" fontId="26" fillId="0" borderId="8" xfId="0" applyNumberFormat="1" applyFont="1" applyBorder="1" applyAlignment="1" applyProtection="1">
      <alignment horizontal="left" vertical="center" indent="1" shrinkToFit="1"/>
      <protection locked="0"/>
    </xf>
    <xf numFmtId="179" fontId="26" fillId="0" borderId="9" xfId="0" applyNumberFormat="1" applyFont="1" applyBorder="1" applyAlignment="1" applyProtection="1">
      <alignment horizontal="left" vertical="center" indent="1" shrinkToFit="1"/>
      <protection locked="0"/>
    </xf>
    <xf numFmtId="0" fontId="27" fillId="4" borderId="0" xfId="0" applyFont="1" applyFill="1">
      <alignment vertical="center"/>
    </xf>
    <xf numFmtId="176" fontId="26" fillId="0" borderId="28" xfId="0" applyNumberFormat="1" applyFont="1" applyBorder="1" applyAlignment="1" applyProtection="1">
      <alignment horizontal="left" vertical="center" indent="1" shrinkToFit="1"/>
      <protection locked="0"/>
    </xf>
    <xf numFmtId="176" fontId="26" fillId="0" borderId="29" xfId="0" applyNumberFormat="1" applyFont="1" applyBorder="1" applyAlignment="1" applyProtection="1">
      <alignment horizontal="left" vertical="center" indent="1" shrinkToFit="1"/>
      <protection locked="0"/>
    </xf>
    <xf numFmtId="176" fontId="26" fillId="0" borderId="30" xfId="0" applyNumberFormat="1" applyFont="1" applyBorder="1" applyAlignment="1" applyProtection="1">
      <alignment horizontal="left" vertical="center" indent="1" shrinkToFit="1"/>
      <protection locked="0"/>
    </xf>
    <xf numFmtId="49" fontId="26" fillId="0" borderId="31" xfId="0" applyNumberFormat="1" applyFont="1" applyBorder="1" applyAlignment="1" applyProtection="1">
      <alignment horizontal="left" vertical="center" indent="1" shrinkToFit="1"/>
      <protection locked="0"/>
    </xf>
    <xf numFmtId="49" fontId="26" fillId="0" borderId="32" xfId="0" applyNumberFormat="1" applyFont="1" applyBorder="1" applyAlignment="1" applyProtection="1">
      <alignment horizontal="left" vertical="center" indent="1" shrinkToFit="1"/>
      <protection locked="0"/>
    </xf>
    <xf numFmtId="49" fontId="26" fillId="0" borderId="33" xfId="0" applyNumberFormat="1" applyFont="1" applyBorder="1" applyAlignment="1" applyProtection="1">
      <alignment horizontal="left" vertical="center" indent="1" shrinkToFit="1"/>
      <protection locked="0"/>
    </xf>
    <xf numFmtId="0" fontId="26" fillId="0" borderId="31" xfId="0" applyFont="1" applyBorder="1" applyAlignment="1" applyProtection="1">
      <alignment horizontal="left" vertical="center" indent="1" shrinkToFit="1"/>
      <protection locked="0"/>
    </xf>
    <xf numFmtId="0" fontId="26" fillId="0" borderId="32" xfId="0" applyFont="1" applyBorder="1" applyAlignment="1" applyProtection="1">
      <alignment horizontal="left" vertical="center" indent="1" shrinkToFit="1"/>
      <protection locked="0"/>
    </xf>
    <xf numFmtId="0" fontId="26" fillId="0" borderId="257" xfId="0" applyFont="1" applyBorder="1" applyAlignment="1" applyProtection="1">
      <alignment horizontal="left" vertical="center" indent="1" shrinkToFit="1"/>
      <protection locked="0"/>
    </xf>
    <xf numFmtId="178" fontId="26" fillId="0" borderId="34" xfId="0" applyNumberFormat="1" applyFont="1" applyBorder="1" applyAlignment="1" applyProtection="1">
      <alignment horizontal="left" vertical="center" indent="1" shrinkToFit="1"/>
      <protection locked="0"/>
    </xf>
    <xf numFmtId="178" fontId="26" fillId="0" borderId="35" xfId="0" applyNumberFormat="1" applyFont="1" applyBorder="1" applyAlignment="1" applyProtection="1">
      <alignment horizontal="left" vertical="center" indent="1" shrinkToFit="1"/>
      <protection locked="0"/>
    </xf>
    <xf numFmtId="0" fontId="26" fillId="0" borderId="28" xfId="0" applyFont="1" applyBorder="1" applyAlignment="1" applyProtection="1">
      <alignment horizontal="left" vertical="center" indent="1" shrinkToFit="1"/>
      <protection locked="0"/>
    </xf>
    <xf numFmtId="0" fontId="26" fillId="0" borderId="29" xfId="0" applyFont="1" applyBorder="1" applyAlignment="1" applyProtection="1">
      <alignment horizontal="left" vertical="center" indent="1" shrinkToFit="1"/>
      <protection locked="0"/>
    </xf>
    <xf numFmtId="0" fontId="26" fillId="0" borderId="256" xfId="0" applyFont="1" applyBorder="1" applyAlignment="1" applyProtection="1">
      <alignment horizontal="left" vertical="center" indent="1" shrinkToFit="1"/>
      <protection locked="0"/>
    </xf>
    <xf numFmtId="49" fontId="26" fillId="0" borderId="257" xfId="0" applyNumberFormat="1" applyFont="1" applyBorder="1" applyAlignment="1" applyProtection="1">
      <alignment horizontal="left" vertical="center" indent="1" shrinkToFit="1"/>
      <protection locked="0"/>
    </xf>
    <xf numFmtId="0" fontId="26" fillId="0" borderId="7" xfId="0" applyFont="1" applyBorder="1" applyAlignment="1" applyProtection="1">
      <alignment horizontal="left" vertical="center" indent="1"/>
      <protection locked="0"/>
    </xf>
    <xf numFmtId="0" fontId="26" fillId="0" borderId="8" xfId="0" applyFont="1" applyBorder="1" applyAlignment="1" applyProtection="1">
      <alignment horizontal="left" vertical="center" indent="1"/>
      <protection locked="0"/>
    </xf>
    <xf numFmtId="0" fontId="26" fillId="0" borderId="9" xfId="0" applyFont="1" applyBorder="1" applyAlignment="1" applyProtection="1">
      <alignment horizontal="left" vertical="center" indent="1"/>
      <protection locked="0"/>
    </xf>
    <xf numFmtId="0" fontId="60" fillId="4" borderId="37" xfId="0" applyFont="1" applyFill="1" applyBorder="1">
      <alignment vertical="center"/>
    </xf>
    <xf numFmtId="0" fontId="31" fillId="4" borderId="1" xfId="0" applyFont="1" applyFill="1" applyBorder="1">
      <alignment vertical="center"/>
    </xf>
    <xf numFmtId="0" fontId="31" fillId="4" borderId="0" xfId="0" applyFont="1" applyFill="1">
      <alignment vertical="center"/>
    </xf>
    <xf numFmtId="0" fontId="26" fillId="2" borderId="135" xfId="0" applyFont="1" applyFill="1" applyBorder="1" applyAlignment="1">
      <alignment horizontal="center" vertical="center" shrinkToFit="1"/>
    </xf>
    <xf numFmtId="0" fontId="26" fillId="2" borderId="39" xfId="0" applyFont="1" applyFill="1" applyBorder="1" applyAlignment="1">
      <alignment horizontal="center" vertical="center" shrinkToFit="1"/>
    </xf>
    <xf numFmtId="0" fontId="26" fillId="2" borderId="4" xfId="0" applyFont="1" applyFill="1" applyBorder="1" applyAlignment="1">
      <alignment horizontal="center" vertical="center" shrinkToFit="1"/>
    </xf>
    <xf numFmtId="0" fontId="26" fillId="2" borderId="19" xfId="0" applyFont="1" applyFill="1" applyBorder="1" applyAlignment="1">
      <alignment horizontal="center" vertical="center" shrinkToFit="1"/>
    </xf>
    <xf numFmtId="49" fontId="97" fillId="0" borderId="7" xfId="0" applyNumberFormat="1" applyFont="1" applyBorder="1" applyAlignment="1" applyProtection="1">
      <alignment horizontal="left" vertical="center" indent="1" shrinkToFit="1"/>
      <protection locked="0"/>
    </xf>
    <xf numFmtId="49" fontId="92" fillId="0" borderId="8" xfId="0" applyNumberFormat="1" applyFont="1" applyBorder="1" applyAlignment="1" applyProtection="1">
      <alignment horizontal="left" vertical="center" indent="1" shrinkToFit="1"/>
      <protection locked="0"/>
    </xf>
    <xf numFmtId="0" fontId="92" fillId="2" borderId="5" xfId="0" applyFont="1" applyFill="1" applyBorder="1" applyAlignment="1">
      <alignment horizontal="center" vertical="center" wrapText="1" shrinkToFit="1"/>
    </xf>
    <xf numFmtId="0" fontId="92" fillId="2" borderId="20" xfId="0" applyFont="1" applyFill="1" applyBorder="1" applyAlignment="1">
      <alignment horizontal="center" vertical="center" shrinkToFit="1"/>
    </xf>
    <xf numFmtId="0" fontId="92" fillId="2" borderId="5" xfId="0" applyFont="1" applyFill="1" applyBorder="1" applyAlignment="1">
      <alignment horizontal="center" vertical="center" shrinkToFit="1"/>
    </xf>
    <xf numFmtId="0" fontId="92" fillId="2" borderId="4" xfId="0" applyFont="1" applyFill="1" applyBorder="1" applyAlignment="1">
      <alignment horizontal="center" vertical="center" shrinkToFit="1"/>
    </xf>
    <xf numFmtId="0" fontId="92" fillId="2" borderId="19" xfId="0" applyFont="1" applyFill="1" applyBorder="1" applyAlignment="1">
      <alignment horizontal="center" vertical="center" shrinkToFit="1"/>
    </xf>
    <xf numFmtId="0" fontId="92" fillId="2" borderId="22" xfId="0" applyFont="1" applyFill="1" applyBorder="1" applyAlignment="1">
      <alignment horizontal="center" vertical="center" wrapText="1" shrinkToFit="1"/>
    </xf>
    <xf numFmtId="0" fontId="92" fillId="2" borderId="249" xfId="0" applyFont="1" applyFill="1" applyBorder="1" applyAlignment="1">
      <alignment horizontal="center" vertical="center" shrinkToFit="1"/>
    </xf>
    <xf numFmtId="0" fontId="92" fillId="2" borderId="160" xfId="0" applyFont="1" applyFill="1" applyBorder="1" applyAlignment="1">
      <alignment horizontal="center" vertical="center" shrinkToFit="1"/>
    </xf>
    <xf numFmtId="49" fontId="26" fillId="0" borderId="7" xfId="0" applyNumberFormat="1" applyFont="1" applyBorder="1" applyAlignment="1" applyProtection="1">
      <alignment horizontal="left" vertical="center" wrapText="1" indent="1" shrinkToFit="1"/>
      <protection locked="0"/>
    </xf>
    <xf numFmtId="49" fontId="26" fillId="0" borderId="8" xfId="0" applyNumberFormat="1" applyFont="1" applyBorder="1" applyAlignment="1" applyProtection="1">
      <alignment horizontal="left" vertical="center" wrapText="1" indent="1" shrinkToFit="1"/>
      <protection locked="0"/>
    </xf>
    <xf numFmtId="177" fontId="26" fillId="0" borderId="7" xfId="0" applyNumberFormat="1" applyFont="1" applyBorder="1" applyAlignment="1" applyProtection="1">
      <alignment horizontal="left" vertical="center" indent="1"/>
      <protection locked="0"/>
    </xf>
    <xf numFmtId="177" fontId="26" fillId="0" borderId="8" xfId="0" applyNumberFormat="1" applyFont="1" applyBorder="1" applyAlignment="1" applyProtection="1">
      <alignment horizontal="left" vertical="center" indent="1"/>
      <protection locked="0"/>
    </xf>
    <xf numFmtId="178" fontId="26" fillId="0" borderId="7" xfId="0" applyNumberFormat="1" applyFont="1" applyBorder="1" applyAlignment="1" applyProtection="1">
      <alignment horizontal="left" vertical="center" indent="1" shrinkToFit="1"/>
      <protection locked="0"/>
    </xf>
    <xf numFmtId="178" fontId="26" fillId="0" borderId="8" xfId="0" applyNumberFormat="1" applyFont="1" applyBorder="1" applyAlignment="1" applyProtection="1">
      <alignment horizontal="left" vertical="center" indent="1" shrinkToFit="1"/>
      <protection locked="0"/>
    </xf>
    <xf numFmtId="0" fontId="26" fillId="0" borderId="0" xfId="0" applyFont="1" applyAlignment="1" applyProtection="1">
      <alignment horizontal="left" vertical="center" indent="1"/>
      <protection locked="0"/>
    </xf>
    <xf numFmtId="0" fontId="26" fillId="2" borderId="4" xfId="0" applyFont="1" applyFill="1" applyBorder="1" applyAlignment="1">
      <alignment horizontal="center" vertical="center" wrapText="1" shrinkToFit="1"/>
    </xf>
    <xf numFmtId="0" fontId="26" fillId="3" borderId="0" xfId="0" applyFont="1" applyFill="1" applyAlignment="1">
      <alignment horizontal="center" vertical="center"/>
    </xf>
    <xf numFmtId="0" fontId="63" fillId="0" borderId="0" xfId="0" applyFont="1" applyAlignment="1">
      <alignment horizontal="center" vertical="center" shrinkToFit="1"/>
    </xf>
    <xf numFmtId="0" fontId="31" fillId="4" borderId="37" xfId="0" applyFont="1" applyFill="1" applyBorder="1" applyAlignment="1">
      <alignment horizontal="left" vertical="center"/>
    </xf>
    <xf numFmtId="0" fontId="26" fillId="0" borderId="7" xfId="0" applyFont="1" applyBorder="1" applyAlignment="1" applyProtection="1">
      <alignment horizontal="left" vertical="center" indent="1" shrinkToFit="1"/>
      <protection locked="0"/>
    </xf>
    <xf numFmtId="0" fontId="26" fillId="0" borderId="8" xfId="0" applyFont="1" applyBorder="1" applyAlignment="1" applyProtection="1">
      <alignment horizontal="left" vertical="center" indent="1" shrinkToFit="1"/>
      <protection locked="0"/>
    </xf>
    <xf numFmtId="0" fontId="26" fillId="0" borderId="9" xfId="0" applyFont="1" applyBorder="1" applyAlignment="1" applyProtection="1">
      <alignment horizontal="left" vertical="center" indent="1" shrinkToFit="1"/>
      <protection locked="0"/>
    </xf>
    <xf numFmtId="0" fontId="26" fillId="0" borderId="30" xfId="0" applyFont="1" applyBorder="1" applyAlignment="1" applyProtection="1">
      <alignment horizontal="left" vertical="center" indent="1" shrinkToFit="1"/>
      <protection locked="0"/>
    </xf>
    <xf numFmtId="58" fontId="26" fillId="0" borderId="7" xfId="0" applyNumberFormat="1" applyFont="1" applyBorder="1" applyAlignment="1" applyProtection="1">
      <alignment horizontal="left" vertical="center" indent="1" shrinkToFit="1"/>
      <protection locked="0"/>
    </xf>
    <xf numFmtId="58" fontId="26" fillId="0" borderId="8" xfId="0" applyNumberFormat="1" applyFont="1" applyBorder="1" applyAlignment="1" applyProtection="1">
      <alignment horizontal="left" vertical="center" indent="1" shrinkToFit="1"/>
      <protection locked="0"/>
    </xf>
    <xf numFmtId="58" fontId="26" fillId="0" borderId="9" xfId="0" applyNumberFormat="1" applyFont="1" applyBorder="1" applyAlignment="1" applyProtection="1">
      <alignment horizontal="left" vertical="center" indent="1" shrinkToFit="1"/>
      <protection locked="0"/>
    </xf>
    <xf numFmtId="0" fontId="0" fillId="0" borderId="0" xfId="0">
      <alignment vertical="center"/>
    </xf>
    <xf numFmtId="0" fontId="26" fillId="3" borderId="0" xfId="0" applyFont="1" applyFill="1" applyAlignment="1">
      <alignment horizontal="center" vertical="center" wrapText="1"/>
    </xf>
    <xf numFmtId="49" fontId="26" fillId="0" borderId="25" xfId="0" applyNumberFormat="1" applyFont="1" applyBorder="1" applyAlignment="1" applyProtection="1">
      <alignment horizontal="left" vertical="center" indent="1" shrinkToFit="1"/>
      <protection locked="0"/>
    </xf>
    <xf numFmtId="49" fontId="26" fillId="0" borderId="26" xfId="0" applyNumberFormat="1" applyFont="1" applyBorder="1" applyAlignment="1" applyProtection="1">
      <alignment horizontal="left" vertical="center" indent="1" shrinkToFit="1"/>
      <protection locked="0"/>
    </xf>
    <xf numFmtId="49" fontId="26" fillId="0" borderId="27" xfId="0" applyNumberFormat="1" applyFont="1" applyBorder="1" applyAlignment="1" applyProtection="1">
      <alignment horizontal="left" vertical="center" indent="1" shrinkToFit="1"/>
      <protection locked="0"/>
    </xf>
    <xf numFmtId="0" fontId="63" fillId="0" borderId="35" xfId="0" applyFont="1" applyBorder="1" applyAlignment="1">
      <alignment horizontal="center" vertical="center" shrinkToFit="1"/>
    </xf>
    <xf numFmtId="0" fontId="31" fillId="4" borderId="37" xfId="0" applyFont="1" applyFill="1" applyBorder="1" applyAlignment="1">
      <alignment horizontal="center" vertical="center"/>
    </xf>
    <xf numFmtId="0" fontId="26" fillId="0" borderId="25" xfId="0" applyFont="1" applyBorder="1" applyAlignment="1" applyProtection="1">
      <alignment horizontal="left" vertical="center" indent="1" shrinkToFit="1"/>
      <protection locked="0"/>
    </xf>
    <xf numFmtId="0" fontId="26" fillId="0" borderId="26" xfId="0" applyFont="1" applyBorder="1" applyAlignment="1" applyProtection="1">
      <alignment horizontal="left" vertical="center" indent="1" shrinkToFit="1"/>
      <protection locked="0"/>
    </xf>
    <xf numFmtId="0" fontId="26" fillId="0" borderId="27" xfId="0" applyFont="1" applyBorder="1" applyAlignment="1" applyProtection="1">
      <alignment horizontal="left" vertical="center" indent="1" shrinkToFit="1"/>
      <protection locked="0"/>
    </xf>
    <xf numFmtId="0" fontId="26" fillId="0" borderId="12" xfId="0" applyFont="1" applyBorder="1">
      <alignment vertical="center"/>
    </xf>
    <xf numFmtId="0" fontId="26" fillId="0" borderId="13" xfId="0" applyFont="1" applyBorder="1">
      <alignment vertical="center"/>
    </xf>
    <xf numFmtId="56" fontId="26" fillId="0" borderId="17" xfId="0" applyNumberFormat="1" applyFont="1" applyBorder="1">
      <alignment vertical="center"/>
    </xf>
    <xf numFmtId="56" fontId="26" fillId="0" borderId="37" xfId="0" applyNumberFormat="1" applyFont="1" applyBorder="1">
      <alignment vertical="center"/>
    </xf>
    <xf numFmtId="56" fontId="26" fillId="0" borderId="41" xfId="0" applyNumberFormat="1" applyFont="1" applyBorder="1">
      <alignment vertical="center"/>
    </xf>
    <xf numFmtId="56" fontId="26" fillId="0" borderId="8" xfId="0" applyNumberFormat="1" applyFont="1" applyBorder="1">
      <alignment vertical="center"/>
    </xf>
    <xf numFmtId="56" fontId="26" fillId="0" borderId="9" xfId="0" applyNumberFormat="1" applyFont="1" applyBorder="1">
      <alignment vertical="center"/>
    </xf>
    <xf numFmtId="0" fontId="62" fillId="0" borderId="35" xfId="0" applyFont="1" applyBorder="1" applyAlignment="1">
      <alignment horizontal="center" vertical="center" shrinkToFit="1"/>
    </xf>
    <xf numFmtId="0" fontId="26" fillId="0" borderId="14" xfId="0" applyFont="1" applyBorder="1" applyAlignment="1" applyProtection="1">
      <alignment horizontal="left" vertical="center" wrapText="1" indent="1"/>
      <protection locked="0"/>
    </xf>
    <xf numFmtId="0" fontId="26" fillId="0" borderId="10" xfId="0" applyFont="1" applyBorder="1" applyAlignment="1" applyProtection="1">
      <alignment horizontal="left" vertical="center" wrapText="1" indent="1"/>
      <protection locked="0"/>
    </xf>
    <xf numFmtId="0" fontId="26" fillId="0" borderId="15" xfId="0" applyFont="1" applyBorder="1" applyAlignment="1" applyProtection="1">
      <alignment horizontal="left" vertical="center" wrapText="1" indent="1"/>
      <protection locked="0"/>
    </xf>
    <xf numFmtId="0" fontId="31" fillId="4" borderId="1" xfId="0" applyFont="1" applyFill="1" applyBorder="1" applyAlignment="1">
      <alignment horizontal="left" vertical="center"/>
    </xf>
    <xf numFmtId="0" fontId="31" fillId="4" borderId="0" xfId="0" applyFont="1" applyFill="1" applyAlignment="1">
      <alignment horizontal="left" vertical="center"/>
    </xf>
    <xf numFmtId="0" fontId="180" fillId="0" borderId="0" xfId="0" applyFont="1">
      <alignment vertical="center"/>
    </xf>
    <xf numFmtId="0" fontId="25" fillId="0" borderId="35" xfId="0" applyFont="1" applyBorder="1" applyAlignment="1">
      <alignment horizontal="center" vertical="center" shrinkToFit="1"/>
    </xf>
    <xf numFmtId="0" fontId="61" fillId="4" borderId="37" xfId="0" applyFont="1" applyFill="1" applyBorder="1">
      <alignment vertical="center"/>
    </xf>
    <xf numFmtId="0" fontId="26" fillId="3" borderId="250" xfId="0" applyFont="1" applyFill="1" applyBorder="1" applyAlignment="1">
      <alignment horizontal="center" vertical="center" wrapText="1"/>
    </xf>
    <xf numFmtId="0" fontId="26" fillId="3" borderId="24" xfId="0" applyFont="1" applyFill="1" applyBorder="1" applyAlignment="1">
      <alignment horizontal="center" vertical="center" wrapText="1"/>
    </xf>
    <xf numFmtId="0" fontId="26" fillId="0" borderId="16" xfId="0" applyFont="1" applyBorder="1" applyAlignment="1" applyProtection="1">
      <alignment horizontal="left" vertical="center" wrapText="1" indent="1"/>
      <protection locked="0"/>
    </xf>
    <xf numFmtId="0" fontId="26" fillId="0" borderId="17" xfId="0" applyFont="1" applyBorder="1" applyAlignment="1" applyProtection="1">
      <alignment horizontal="left" vertical="center" wrapText="1" indent="1"/>
      <protection locked="0"/>
    </xf>
    <xf numFmtId="0" fontId="26" fillId="0" borderId="18" xfId="0" applyFont="1" applyBorder="1" applyAlignment="1" applyProtection="1">
      <alignment horizontal="left" vertical="center" wrapText="1" indent="1"/>
      <protection locked="0"/>
    </xf>
    <xf numFmtId="183" fontId="199" fillId="0" borderId="161" xfId="0" applyNumberFormat="1" applyFont="1" applyBorder="1" applyAlignment="1">
      <alignment horizontal="right" vertical="center" shrinkToFit="1"/>
    </xf>
    <xf numFmtId="183" fontId="199" fillId="0" borderId="162" xfId="0" applyNumberFormat="1" applyFont="1" applyBorder="1" applyAlignment="1">
      <alignment horizontal="right" vertical="center" shrinkToFit="1"/>
    </xf>
    <xf numFmtId="183" fontId="26" fillId="0" borderId="28" xfId="0" applyNumberFormat="1" applyFont="1" applyBorder="1" applyAlignment="1" applyProtection="1">
      <alignment horizontal="right" vertical="center" shrinkToFit="1"/>
      <protection locked="0"/>
    </xf>
    <xf numFmtId="183" fontId="26" fillId="0" borderId="29" xfId="0" applyNumberFormat="1" applyFont="1" applyBorder="1" applyAlignment="1" applyProtection="1">
      <alignment horizontal="right" vertical="center" shrinkToFit="1"/>
      <protection locked="0"/>
    </xf>
    <xf numFmtId="183" fontId="26" fillId="0" borderId="90" xfId="0" applyNumberFormat="1" applyFont="1" applyBorder="1" applyAlignment="1" applyProtection="1">
      <alignment horizontal="right" vertical="center" shrinkToFit="1"/>
      <protection locked="0"/>
    </xf>
    <xf numFmtId="183" fontId="26" fillId="0" borderId="91" xfId="0" applyNumberFormat="1" applyFont="1" applyBorder="1" applyAlignment="1" applyProtection="1">
      <alignment horizontal="right" vertical="center" shrinkToFit="1"/>
      <protection locked="0"/>
    </xf>
    <xf numFmtId="183" fontId="26" fillId="0" borderId="25" xfId="0" applyNumberFormat="1" applyFont="1" applyBorder="1" applyAlignment="1" applyProtection="1">
      <alignment horizontal="right" vertical="center" shrinkToFit="1"/>
      <protection locked="0"/>
    </xf>
    <xf numFmtId="183" fontId="26" fillId="0" borderId="26" xfId="0" applyNumberFormat="1" applyFont="1" applyBorder="1" applyAlignment="1" applyProtection="1">
      <alignment horizontal="right" vertical="center" shrinkToFit="1"/>
      <protection locked="0"/>
    </xf>
    <xf numFmtId="0" fontId="90" fillId="0" borderId="6" xfId="0" applyFont="1" applyBorder="1" applyAlignment="1">
      <alignment vertical="center" wrapText="1"/>
    </xf>
    <xf numFmtId="0" fontId="92" fillId="0" borderId="235" xfId="0" applyFont="1" applyBorder="1" applyAlignment="1">
      <alignment vertical="center" wrapText="1" readingOrder="1"/>
    </xf>
    <xf numFmtId="0" fontId="92" fillId="0" borderId="236" xfId="0" applyFont="1" applyBorder="1" applyAlignment="1">
      <alignment vertical="center" wrapText="1" readingOrder="1"/>
    </xf>
    <xf numFmtId="0" fontId="92" fillId="0" borderId="38" xfId="0" applyFont="1" applyBorder="1" applyAlignment="1">
      <alignment horizontal="left" vertical="center"/>
    </xf>
    <xf numFmtId="0" fontId="92" fillId="0" borderId="6" xfId="0" applyFont="1" applyBorder="1">
      <alignment vertical="center"/>
    </xf>
    <xf numFmtId="0" fontId="92" fillId="0" borderId="6" xfId="0" applyFont="1" applyBorder="1" applyAlignment="1">
      <alignment vertical="center" wrapText="1"/>
    </xf>
    <xf numFmtId="0" fontId="90" fillId="0" borderId="6" xfId="0" applyFont="1" applyBorder="1" applyAlignment="1">
      <alignment horizontal="center" vertical="center"/>
    </xf>
    <xf numFmtId="0" fontId="92" fillId="0" borderId="6" xfId="0" applyFont="1" applyBorder="1" applyAlignment="1">
      <alignment horizontal="center" vertical="center"/>
    </xf>
    <xf numFmtId="0" fontId="90" fillId="0" borderId="6" xfId="0" applyFont="1" applyBorder="1" applyAlignment="1">
      <alignment horizontal="center" vertical="center" wrapText="1"/>
    </xf>
    <xf numFmtId="0" fontId="92" fillId="0" borderId="6" xfId="0" applyFont="1" applyBorder="1" applyAlignment="1">
      <alignment horizontal="center" vertical="center" wrapText="1" readingOrder="1"/>
    </xf>
    <xf numFmtId="0" fontId="92" fillId="0" borderId="38" xfId="0" applyFont="1" applyBorder="1">
      <alignment vertical="center"/>
    </xf>
    <xf numFmtId="0" fontId="48" fillId="0" borderId="6" xfId="0" applyFont="1" applyBorder="1" applyAlignment="1" applyProtection="1">
      <alignment horizontal="left" vertical="center" shrinkToFit="1"/>
      <protection locked="0"/>
    </xf>
    <xf numFmtId="0" fontId="41" fillId="0" borderId="0" xfId="0" applyFont="1" applyAlignment="1">
      <alignment horizontal="center" vertical="center"/>
    </xf>
    <xf numFmtId="0" fontId="41" fillId="0" borderId="35" xfId="0" applyFont="1" applyBorder="1" applyAlignment="1">
      <alignment horizontal="center" vertical="center"/>
    </xf>
    <xf numFmtId="0" fontId="41" fillId="0" borderId="37" xfId="0" applyFont="1" applyBorder="1" applyAlignment="1">
      <alignment horizontal="center" vertical="center"/>
    </xf>
    <xf numFmtId="0" fontId="41" fillId="0" borderId="34" xfId="0" applyFont="1" applyBorder="1" applyAlignment="1">
      <alignment horizontal="center" vertical="center"/>
    </xf>
    <xf numFmtId="0" fontId="41" fillId="0" borderId="36" xfId="0" applyFont="1" applyBorder="1" applyAlignment="1">
      <alignment horizontal="center" vertical="center"/>
    </xf>
    <xf numFmtId="0" fontId="41" fillId="0" borderId="40" xfId="0" applyFont="1" applyBorder="1" applyAlignment="1">
      <alignment horizontal="center" vertical="center"/>
    </xf>
    <xf numFmtId="0" fontId="41" fillId="0" borderId="41" xfId="0" applyFont="1" applyBorder="1" applyAlignment="1">
      <alignment horizontal="center" vertical="center"/>
    </xf>
    <xf numFmtId="0" fontId="41" fillId="0" borderId="0" xfId="0" applyFont="1" applyAlignment="1">
      <alignment vertical="center" wrapText="1"/>
    </xf>
    <xf numFmtId="0" fontId="41" fillId="5" borderId="6" xfId="0" applyFont="1" applyFill="1" applyBorder="1" applyAlignment="1">
      <alignment horizontal="center" vertical="center"/>
    </xf>
    <xf numFmtId="12" fontId="68" fillId="0" borderId="34" xfId="0" applyNumberFormat="1" applyFont="1" applyBorder="1" applyAlignment="1">
      <alignment horizontal="center" vertical="center"/>
    </xf>
    <xf numFmtId="12" fontId="68" fillId="0" borderId="35" xfId="0" applyNumberFormat="1" applyFont="1" applyBorder="1" applyAlignment="1">
      <alignment horizontal="center" vertical="center"/>
    </xf>
    <xf numFmtId="12" fontId="68" fillId="0" borderId="36" xfId="0" applyNumberFormat="1" applyFont="1" applyBorder="1" applyAlignment="1">
      <alignment horizontal="center" vertical="center"/>
    </xf>
    <xf numFmtId="12" fontId="68" fillId="0" borderId="38" xfId="0" applyNumberFormat="1" applyFont="1" applyBorder="1" applyAlignment="1">
      <alignment horizontal="center" vertical="center"/>
    </xf>
    <xf numFmtId="12" fontId="68" fillId="0" borderId="0" xfId="0" applyNumberFormat="1" applyFont="1" applyAlignment="1">
      <alignment horizontal="center" vertical="center"/>
    </xf>
    <xf numFmtId="12" fontId="68" fillId="0" borderId="39" xfId="0" applyNumberFormat="1" applyFont="1" applyBorder="1" applyAlignment="1">
      <alignment horizontal="center" vertical="center"/>
    </xf>
    <xf numFmtId="0" fontId="41" fillId="0" borderId="6" xfId="0" applyFont="1" applyBorder="1" applyAlignment="1">
      <alignment horizontal="center" vertical="center" wrapText="1"/>
    </xf>
    <xf numFmtId="0" fontId="41" fillId="0" borderId="6" xfId="0" applyFont="1" applyBorder="1" applyAlignment="1">
      <alignment horizontal="center" vertical="center"/>
    </xf>
    <xf numFmtId="217" fontId="123" fillId="0" borderId="0" xfId="1" applyNumberFormat="1" applyFont="1" applyAlignment="1" applyProtection="1">
      <alignment vertical="center"/>
    </xf>
    <xf numFmtId="217" fontId="123" fillId="0" borderId="0" xfId="1" applyNumberFormat="1" applyFont="1" applyBorder="1" applyAlignment="1" applyProtection="1">
      <alignment vertical="center"/>
    </xf>
    <xf numFmtId="0" fontId="41" fillId="0" borderId="0" xfId="0" applyFont="1" applyAlignment="1">
      <alignment vertical="top" wrapText="1"/>
    </xf>
    <xf numFmtId="180" fontId="41" fillId="0" borderId="0" xfId="0" applyNumberFormat="1" applyFont="1" applyAlignment="1">
      <alignment horizontal="right" vertical="center"/>
    </xf>
    <xf numFmtId="0" fontId="81" fillId="0" borderId="208" xfId="0" quotePrefix="1" applyFont="1" applyBorder="1" applyAlignment="1">
      <alignment horizontal="right" vertical="center"/>
    </xf>
    <xf numFmtId="0" fontId="81" fillId="0" borderId="208" xfId="0" applyFont="1" applyBorder="1" applyAlignment="1">
      <alignment horizontal="right" vertical="center"/>
    </xf>
    <xf numFmtId="0" fontId="81" fillId="0" borderId="140" xfId="0" applyFont="1" applyBorder="1" applyAlignment="1">
      <alignment horizontal="center" vertical="center" wrapText="1"/>
    </xf>
    <xf numFmtId="0" fontId="81" fillId="0" borderId="141" xfId="0" applyFont="1" applyBorder="1" applyAlignment="1">
      <alignment horizontal="center" vertical="center" wrapText="1"/>
    </xf>
    <xf numFmtId="0" fontId="81" fillId="0" borderId="142" xfId="0" applyFont="1" applyBorder="1" applyAlignment="1">
      <alignment horizontal="center" vertical="center" wrapText="1"/>
    </xf>
    <xf numFmtId="0" fontId="186" fillId="0" borderId="67" xfId="0" applyFont="1" applyBorder="1" applyAlignment="1">
      <alignment horizontal="center" vertical="center" wrapText="1"/>
    </xf>
    <xf numFmtId="217" fontId="123" fillId="0" borderId="67" xfId="0" applyNumberFormat="1" applyFont="1" applyBorder="1">
      <alignment vertical="center"/>
    </xf>
    <xf numFmtId="217" fontId="123" fillId="0" borderId="102" xfId="0" applyNumberFormat="1" applyFont="1" applyBorder="1" applyAlignment="1">
      <alignment horizontal="right" vertical="center"/>
    </xf>
    <xf numFmtId="0" fontId="186" fillId="0" borderId="102" xfId="0" applyFont="1" applyBorder="1" applyAlignment="1">
      <alignment horizontal="center" vertical="center" wrapText="1"/>
    </xf>
    <xf numFmtId="182" fontId="41" fillId="0" borderId="0" xfId="0" applyNumberFormat="1" applyFont="1" applyAlignment="1">
      <alignment horizontal="left" vertical="center" indent="1"/>
    </xf>
    <xf numFmtId="0" fontId="41" fillId="0" borderId="0" xfId="0" applyFont="1" applyAlignment="1">
      <alignment horizontal="left" vertical="center" wrapText="1" indent="1" shrinkToFit="1"/>
    </xf>
    <xf numFmtId="0" fontId="41" fillId="0" borderId="0" xfId="0" applyFont="1" applyAlignment="1">
      <alignment horizontal="left" vertical="center" indent="1" shrinkToFit="1"/>
    </xf>
    <xf numFmtId="179" fontId="41" fillId="0" borderId="0" xfId="0" applyNumberFormat="1" applyFont="1" applyAlignment="1">
      <alignment horizontal="left" vertical="center" indent="1"/>
    </xf>
    <xf numFmtId="180" fontId="41" fillId="0" borderId="0" xfId="0" applyNumberFormat="1" applyFont="1" applyAlignment="1">
      <alignment horizontal="left" vertical="center"/>
    </xf>
    <xf numFmtId="0" fontId="81" fillId="0" borderId="0" xfId="0" applyFont="1" applyAlignment="1">
      <alignment horizontal="center" vertical="center" wrapText="1"/>
    </xf>
    <xf numFmtId="0" fontId="81" fillId="0" borderId="0" xfId="0" applyFont="1" applyAlignment="1">
      <alignment horizontal="center" vertical="center"/>
    </xf>
    <xf numFmtId="0" fontId="41" fillId="0" borderId="0" xfId="0" applyFont="1" applyAlignment="1">
      <alignment horizontal="left" vertical="center" wrapText="1" indent="3" shrinkToFit="1"/>
    </xf>
    <xf numFmtId="181" fontId="41" fillId="0" borderId="0" xfId="1" applyNumberFormat="1" applyFont="1" applyAlignment="1" applyProtection="1">
      <alignment horizontal="right" vertical="center" indent="4"/>
    </xf>
    <xf numFmtId="0" fontId="41" fillId="0" borderId="0" xfId="0" applyFont="1" applyAlignment="1">
      <alignment horizontal="left" vertical="center" shrinkToFit="1"/>
    </xf>
    <xf numFmtId="0" fontId="81" fillId="0" borderId="0" xfId="0" applyFont="1" applyAlignment="1">
      <alignment vertical="center" wrapText="1"/>
    </xf>
    <xf numFmtId="49" fontId="48" fillId="9" borderId="0" xfId="6" applyNumberFormat="1" applyFont="1" applyFill="1" applyAlignment="1" applyProtection="1">
      <alignment vertical="top" wrapText="1"/>
      <protection hidden="1"/>
    </xf>
    <xf numFmtId="49" fontId="48" fillId="9" borderId="0" xfId="6" applyNumberFormat="1" applyFont="1" applyFill="1" applyAlignment="1" applyProtection="1">
      <alignment horizontal="left" vertical="top" wrapText="1"/>
      <protection hidden="1"/>
    </xf>
    <xf numFmtId="49" fontId="48" fillId="9" borderId="0" xfId="6" applyNumberFormat="1" applyFont="1" applyFill="1" applyAlignment="1" applyProtection="1">
      <alignment vertical="top"/>
      <protection hidden="1"/>
    </xf>
    <xf numFmtId="49" fontId="48" fillId="9" borderId="0" xfId="6" applyNumberFormat="1" applyFont="1" applyFill="1" applyAlignment="1" applyProtection="1">
      <alignment vertical="center" wrapText="1"/>
      <protection hidden="1"/>
    </xf>
    <xf numFmtId="49" fontId="48" fillId="9" borderId="0" xfId="6" applyNumberFormat="1" applyFont="1" applyFill="1" applyAlignment="1" applyProtection="1">
      <alignment horizontal="left" vertical="center"/>
      <protection hidden="1"/>
    </xf>
    <xf numFmtId="180" fontId="48" fillId="9" borderId="0" xfId="12" applyNumberFormat="1" applyFont="1" applyFill="1" applyAlignment="1">
      <alignment horizontal="right" vertical="center" shrinkToFit="1"/>
    </xf>
    <xf numFmtId="0" fontId="65" fillId="9" borderId="0" xfId="12" applyFont="1" applyFill="1" applyAlignment="1" applyProtection="1">
      <alignment horizontal="right" vertical="center"/>
      <protection hidden="1"/>
    </xf>
    <xf numFmtId="49" fontId="94" fillId="9" borderId="0" xfId="12" applyNumberFormat="1" applyFont="1" applyFill="1" applyAlignment="1" applyProtection="1">
      <alignment horizontal="center" vertical="center"/>
      <protection hidden="1"/>
    </xf>
    <xf numFmtId="0" fontId="94" fillId="9" borderId="0" xfId="35" applyFont="1" applyFill="1" applyAlignment="1" applyProtection="1">
      <alignment horizontal="distributed" vertical="center"/>
      <protection hidden="1"/>
    </xf>
    <xf numFmtId="0" fontId="94" fillId="9" borderId="0" xfId="6" applyFont="1" applyFill="1" applyAlignment="1" applyProtection="1">
      <alignment horizontal="center" vertical="center" wrapText="1"/>
      <protection hidden="1"/>
    </xf>
    <xf numFmtId="0" fontId="65" fillId="9" borderId="0" xfId="6" applyFont="1" applyFill="1" applyAlignment="1" applyProtection="1">
      <alignment horizontal="left" vertical="center"/>
      <protection hidden="1"/>
    </xf>
    <xf numFmtId="0" fontId="65" fillId="9" borderId="37" xfId="6" applyFont="1" applyFill="1" applyBorder="1" applyAlignment="1" applyProtection="1">
      <alignment horizontal="left" vertical="center" indent="1" shrinkToFit="1"/>
      <protection hidden="1"/>
    </xf>
    <xf numFmtId="0" fontId="65" fillId="9" borderId="9" xfId="6" applyFont="1" applyFill="1" applyBorder="1" applyAlignment="1" applyProtection="1">
      <alignment horizontal="center" vertical="center" shrinkToFit="1"/>
      <protection hidden="1"/>
    </xf>
    <xf numFmtId="0" fontId="65" fillId="9" borderId="261" xfId="6" applyFont="1" applyFill="1" applyBorder="1" applyAlignment="1" applyProtection="1">
      <alignment horizontal="center" vertical="center" shrinkToFit="1"/>
      <protection hidden="1"/>
    </xf>
    <xf numFmtId="0" fontId="65" fillId="9" borderId="259" xfId="6" applyFont="1" applyFill="1" applyBorder="1" applyAlignment="1" applyProtection="1">
      <alignment horizontal="left" vertical="center" indent="1" shrinkToFit="1"/>
      <protection hidden="1"/>
    </xf>
    <xf numFmtId="0" fontId="65" fillId="9" borderId="8" xfId="6" applyFont="1" applyFill="1" applyBorder="1" applyAlignment="1" applyProtection="1">
      <alignment horizontal="left" vertical="center" indent="1" shrinkToFit="1"/>
      <protection hidden="1"/>
    </xf>
    <xf numFmtId="0" fontId="65" fillId="9" borderId="260" xfId="6" applyFont="1" applyFill="1" applyBorder="1" applyAlignment="1" applyProtection="1">
      <alignment horizontal="left" vertical="center" indent="1" shrinkToFit="1"/>
      <protection hidden="1"/>
    </xf>
    <xf numFmtId="0" fontId="65" fillId="9" borderId="259" xfId="6" applyFont="1" applyFill="1" applyBorder="1" applyAlignment="1" applyProtection="1">
      <alignment horizontal="center" vertical="center" shrinkToFit="1"/>
      <protection hidden="1"/>
    </xf>
    <xf numFmtId="0" fontId="65" fillId="9" borderId="260" xfId="6" applyFont="1" applyFill="1" applyBorder="1" applyAlignment="1" applyProtection="1">
      <alignment horizontal="center" vertical="center" shrinkToFit="1"/>
      <protection hidden="1"/>
    </xf>
    <xf numFmtId="180" fontId="48" fillId="9" borderId="0" xfId="12" applyNumberFormat="1" applyFont="1" applyFill="1" applyAlignment="1" applyProtection="1">
      <alignment horizontal="right" vertical="center" shrinkToFit="1"/>
      <protection hidden="1"/>
    </xf>
    <xf numFmtId="49" fontId="213" fillId="9" borderId="0" xfId="1257" applyNumberFormat="1" applyFill="1" applyAlignment="1" applyProtection="1">
      <alignment horizontal="left" vertical="top"/>
      <protection locked="0" hidden="1"/>
    </xf>
    <xf numFmtId="0" fontId="65" fillId="9" borderId="37" xfId="6" applyFont="1" applyFill="1" applyBorder="1" applyAlignment="1" applyProtection="1">
      <alignment horizontal="left" vertical="center" shrinkToFit="1"/>
      <protection hidden="1"/>
    </xf>
    <xf numFmtId="0" fontId="48" fillId="0" borderId="8" xfId="0" applyFont="1" applyBorder="1" applyAlignment="1">
      <alignment horizontal="center" vertical="center" shrinkToFit="1"/>
    </xf>
    <xf numFmtId="0" fontId="48" fillId="0" borderId="259" xfId="0" applyFont="1" applyBorder="1" applyAlignment="1">
      <alignment horizontal="left" vertical="center" indent="1" shrinkToFit="1"/>
    </xf>
    <xf numFmtId="0" fontId="48" fillId="0" borderId="8" xfId="0" applyFont="1" applyBorder="1" applyAlignment="1">
      <alignment horizontal="left" vertical="center" indent="1" shrinkToFit="1"/>
    </xf>
    <xf numFmtId="0" fontId="48" fillId="0" borderId="259" xfId="0" applyFont="1" applyBorder="1" applyAlignment="1">
      <alignment horizontal="center" vertical="center" shrinkToFit="1"/>
    </xf>
    <xf numFmtId="0" fontId="48" fillId="0" borderId="260" xfId="0" applyFont="1" applyBorder="1" applyAlignment="1">
      <alignment horizontal="center" vertical="center" shrinkToFit="1"/>
    </xf>
    <xf numFmtId="0" fontId="203" fillId="0" borderId="0" xfId="1256" applyAlignment="1" applyProtection="1">
      <alignment horizontal="left" vertical="center"/>
      <protection locked="0" hidden="1"/>
    </xf>
    <xf numFmtId="0" fontId="213" fillId="0" borderId="0" xfId="1257" applyAlignment="1" applyProtection="1">
      <alignment horizontal="left" vertical="center"/>
      <protection locked="0" hidden="1"/>
    </xf>
    <xf numFmtId="49" fontId="48" fillId="9" borderId="0" xfId="6" applyNumberFormat="1" applyFont="1" applyFill="1" applyAlignment="1" applyProtection="1">
      <alignment horizontal="left" vertical="top" wrapText="1" shrinkToFit="1"/>
      <protection hidden="1"/>
    </xf>
    <xf numFmtId="49" fontId="48" fillId="9" borderId="0" xfId="6" applyNumberFormat="1" applyFont="1" applyFill="1" applyAlignment="1" applyProtection="1">
      <alignment horizontal="left" vertical="top" shrinkToFit="1"/>
      <protection hidden="1"/>
    </xf>
    <xf numFmtId="0" fontId="5" fillId="0" borderId="0" xfId="1258" applyAlignment="1" applyProtection="1">
      <alignment horizontal="left" vertical="center"/>
      <protection locked="0" hidden="1"/>
    </xf>
    <xf numFmtId="0" fontId="48" fillId="0" borderId="260" xfId="0" applyFont="1" applyBorder="1" applyAlignment="1">
      <alignment horizontal="left" vertical="center" indent="1" shrinkToFit="1"/>
    </xf>
    <xf numFmtId="0" fontId="41" fillId="0" borderId="6" xfId="0" applyFont="1" applyBorder="1" applyAlignment="1">
      <alignment horizontal="left" vertical="center" indent="1" shrinkToFit="1"/>
    </xf>
    <xf numFmtId="0" fontId="59" fillId="0" borderId="6" xfId="0" applyFont="1" applyBorder="1" applyAlignment="1">
      <alignment horizontal="left" vertical="center" indent="1" shrinkToFit="1"/>
    </xf>
    <xf numFmtId="0" fontId="41" fillId="0" borderId="0" xfId="0" applyFont="1">
      <alignment vertical="center"/>
    </xf>
    <xf numFmtId="0" fontId="41" fillId="0" borderId="6" xfId="0" applyFont="1" applyBorder="1" applyAlignment="1">
      <alignment vertical="center" wrapText="1"/>
    </xf>
    <xf numFmtId="0" fontId="41" fillId="0" borderId="6" xfId="0" applyFont="1" applyBorder="1">
      <alignment vertical="center"/>
    </xf>
    <xf numFmtId="0" fontId="41" fillId="10" borderId="6" xfId="0" applyFont="1" applyFill="1" applyBorder="1" applyAlignment="1">
      <alignment horizontal="center" vertical="center"/>
    </xf>
    <xf numFmtId="182" fontId="41" fillId="0" borderId="6" xfId="0" applyNumberFormat="1" applyFont="1" applyBorder="1" applyAlignment="1">
      <alignment horizontal="left" vertical="center" indent="1" shrinkToFit="1"/>
    </xf>
    <xf numFmtId="0" fontId="54" fillId="0" borderId="0" xfId="0" applyFont="1" applyAlignment="1">
      <alignment horizontal="center" vertical="center"/>
    </xf>
    <xf numFmtId="0" fontId="41" fillId="0" borderId="6" xfId="0" applyFont="1" applyBorder="1" applyAlignment="1">
      <alignment horizontal="left" vertical="center" indent="1"/>
    </xf>
    <xf numFmtId="186" fontId="123" fillId="0" borderId="43" xfId="0" applyNumberFormat="1" applyFont="1" applyBorder="1" applyAlignment="1">
      <alignment horizontal="right" vertical="center"/>
    </xf>
    <xf numFmtId="0" fontId="94" fillId="8" borderId="7" xfId="0" applyFont="1" applyFill="1" applyBorder="1" applyAlignment="1">
      <alignment horizontal="center" vertical="center"/>
    </xf>
    <xf numFmtId="0" fontId="94" fillId="8" borderId="8" xfId="0" applyFont="1" applyFill="1" applyBorder="1" applyAlignment="1">
      <alignment horizontal="center" vertical="center"/>
    </xf>
    <xf numFmtId="0" fontId="94" fillId="8" borderId="9" xfId="0" applyFont="1" applyFill="1" applyBorder="1" applyAlignment="1">
      <alignment horizontal="center" vertical="center"/>
    </xf>
    <xf numFmtId="183" fontId="123" fillId="0" borderId="63" xfId="0" applyNumberFormat="1" applyFont="1" applyBorder="1">
      <alignment vertical="center"/>
    </xf>
    <xf numFmtId="183" fontId="123" fillId="0" borderId="49" xfId="0" applyNumberFormat="1" applyFont="1" applyBorder="1">
      <alignment vertical="center"/>
    </xf>
    <xf numFmtId="183" fontId="123" fillId="0" borderId="64" xfId="0" applyNumberFormat="1" applyFont="1" applyBorder="1">
      <alignment vertical="center"/>
    </xf>
    <xf numFmtId="0" fontId="98" fillId="10" borderId="34" xfId="0" applyFont="1" applyFill="1" applyBorder="1" applyAlignment="1" applyProtection="1">
      <alignment horizontal="center" vertical="center" wrapText="1" shrinkToFit="1"/>
      <protection locked="0"/>
    </xf>
    <xf numFmtId="0" fontId="98" fillId="10" borderId="35" xfId="0" applyFont="1" applyFill="1" applyBorder="1" applyAlignment="1" applyProtection="1">
      <alignment horizontal="center" vertical="center" wrapText="1" shrinkToFit="1"/>
      <protection locked="0"/>
    </xf>
    <xf numFmtId="0" fontId="98" fillId="10" borderId="85" xfId="0" applyFont="1" applyFill="1" applyBorder="1" applyAlignment="1" applyProtection="1">
      <alignment horizontal="center" vertical="center" wrapText="1" shrinkToFit="1"/>
      <protection locked="0"/>
    </xf>
    <xf numFmtId="0" fontId="98" fillId="10" borderId="40" xfId="0" applyFont="1" applyFill="1" applyBorder="1" applyAlignment="1" applyProtection="1">
      <alignment horizontal="center" vertical="center" wrapText="1" shrinkToFit="1"/>
      <protection locked="0"/>
    </xf>
    <xf numFmtId="0" fontId="98" fillId="10" borderId="37" xfId="0" applyFont="1" applyFill="1" applyBorder="1" applyAlignment="1" applyProtection="1">
      <alignment horizontal="center" vertical="center" wrapText="1" shrinkToFit="1"/>
      <protection locked="0"/>
    </xf>
    <xf numFmtId="0" fontId="98" fillId="10" borderId="95" xfId="0" applyFont="1" applyFill="1" applyBorder="1" applyAlignment="1" applyProtection="1">
      <alignment horizontal="center" vertical="center" wrapText="1" shrinkToFit="1"/>
      <protection locked="0"/>
    </xf>
    <xf numFmtId="0" fontId="98" fillId="0" borderId="7" xfId="0" applyFont="1" applyBorder="1" applyAlignment="1" applyProtection="1">
      <alignment horizontal="center" vertical="top" wrapText="1" shrinkToFit="1"/>
      <protection locked="0"/>
    </xf>
    <xf numFmtId="0" fontId="98" fillId="0" borderId="8" xfId="0" applyFont="1" applyBorder="1" applyAlignment="1" applyProtection="1">
      <alignment horizontal="center" vertical="top" wrapText="1" shrinkToFit="1"/>
      <protection locked="0"/>
    </xf>
    <xf numFmtId="0" fontId="98" fillId="0" borderId="52" xfId="0" applyFont="1" applyBorder="1" applyAlignment="1" applyProtection="1">
      <alignment horizontal="center" vertical="top" wrapText="1" shrinkToFit="1"/>
      <protection locked="0"/>
    </xf>
    <xf numFmtId="0" fontId="98" fillId="0" borderId="56" xfId="0" applyFont="1" applyBorder="1" applyAlignment="1" applyProtection="1">
      <alignment horizontal="center" vertical="top" wrapText="1" shrinkToFit="1"/>
      <protection locked="0"/>
    </xf>
    <xf numFmtId="0" fontId="98" fillId="0" borderId="58" xfId="0" applyFont="1" applyBorder="1" applyAlignment="1" applyProtection="1">
      <alignment horizontal="center" vertical="top" wrapText="1" shrinkToFit="1"/>
      <protection locked="0"/>
    </xf>
    <xf numFmtId="0" fontId="98" fillId="0" borderId="51" xfId="0" applyFont="1" applyBorder="1" applyAlignment="1" applyProtection="1">
      <alignment horizontal="left" vertical="top" wrapText="1" shrinkToFit="1"/>
      <protection locked="0"/>
    </xf>
    <xf numFmtId="0" fontId="98" fillId="0" borderId="8" xfId="0" applyFont="1" applyBorder="1" applyAlignment="1" applyProtection="1">
      <alignment horizontal="left" vertical="top" wrapText="1" shrinkToFit="1"/>
      <protection locked="0"/>
    </xf>
    <xf numFmtId="0" fontId="98" fillId="0" borderId="9" xfId="0" applyFont="1" applyBorder="1" applyAlignment="1" applyProtection="1">
      <alignment horizontal="left" vertical="top" wrapText="1" shrinkToFit="1"/>
      <protection locked="0"/>
    </xf>
    <xf numFmtId="225" fontId="98" fillId="12" borderId="6" xfId="0" applyNumberFormat="1" applyFont="1" applyFill="1" applyBorder="1" applyAlignment="1" applyProtection="1">
      <alignment horizontal="center" vertical="center" wrapText="1" shrinkToFit="1"/>
      <protection locked="0"/>
    </xf>
    <xf numFmtId="225" fontId="98" fillId="12" borderId="82" xfId="0" applyNumberFormat="1" applyFont="1" applyFill="1" applyBorder="1" applyAlignment="1" applyProtection="1">
      <alignment horizontal="center" vertical="center" wrapText="1" shrinkToFit="1"/>
      <protection locked="0"/>
    </xf>
    <xf numFmtId="0" fontId="81" fillId="10" borderId="63" xfId="0" applyFont="1" applyFill="1" applyBorder="1" applyAlignment="1">
      <alignment horizontal="center" vertical="center"/>
    </xf>
    <xf numFmtId="0" fontId="81" fillId="10" borderId="49" xfId="0" applyFont="1" applyFill="1" applyBorder="1" applyAlignment="1">
      <alignment horizontal="center" vertical="center"/>
    </xf>
    <xf numFmtId="0" fontId="81" fillId="10" borderId="64" xfId="0" applyFont="1" applyFill="1" applyBorder="1" applyAlignment="1">
      <alignment horizontal="center" vertical="center"/>
    </xf>
    <xf numFmtId="0" fontId="81" fillId="0" borderId="63" xfId="0" applyFont="1" applyBorder="1" applyAlignment="1" applyProtection="1">
      <alignment horizontal="center" vertical="center"/>
      <protection locked="0"/>
    </xf>
    <xf numFmtId="0" fontId="81" fillId="0" borderId="64" xfId="0" applyFont="1" applyBorder="1" applyAlignment="1" applyProtection="1">
      <alignment horizontal="center" vertical="center"/>
      <protection locked="0"/>
    </xf>
    <xf numFmtId="0" fontId="81" fillId="0" borderId="50" xfId="0" applyFont="1" applyBorder="1" applyAlignment="1" applyProtection="1">
      <alignment horizontal="center" vertical="center"/>
      <protection locked="0"/>
    </xf>
    <xf numFmtId="0" fontId="81" fillId="3" borderId="34" xfId="0" applyFont="1" applyFill="1" applyBorder="1" applyAlignment="1">
      <alignment horizontal="center" vertical="center" wrapText="1"/>
    </xf>
    <xf numFmtId="0" fontId="81" fillId="3" borderId="36" xfId="0" applyFont="1" applyFill="1" applyBorder="1" applyAlignment="1">
      <alignment horizontal="center" vertical="center" wrapText="1"/>
    </xf>
    <xf numFmtId="0" fontId="81" fillId="3" borderId="38" xfId="0" applyFont="1" applyFill="1" applyBorder="1" applyAlignment="1">
      <alignment horizontal="center" vertical="center" wrapText="1"/>
    </xf>
    <xf numFmtId="0" fontId="81" fillId="3" borderId="39" xfId="0" applyFont="1" applyFill="1" applyBorder="1" applyAlignment="1">
      <alignment horizontal="center" vertical="center" wrapText="1"/>
    </xf>
    <xf numFmtId="0" fontId="81" fillId="3" borderId="150" xfId="0" applyFont="1" applyFill="1" applyBorder="1" applyAlignment="1">
      <alignment horizontal="center" vertical="center" wrapText="1"/>
    </xf>
    <xf numFmtId="0" fontId="81" fillId="3" borderId="152" xfId="0" applyFont="1" applyFill="1" applyBorder="1" applyAlignment="1">
      <alignment horizontal="center" vertical="center" wrapText="1"/>
    </xf>
    <xf numFmtId="0" fontId="94" fillId="0" borderId="35" xfId="0" applyFont="1" applyBorder="1">
      <alignment vertical="center"/>
    </xf>
    <xf numFmtId="186" fontId="123" fillId="0" borderId="6" xfId="0" applyNumberFormat="1" applyFont="1" applyBorder="1" applyAlignment="1">
      <alignment horizontal="right" vertical="center"/>
    </xf>
    <xf numFmtId="0" fontId="81" fillId="3" borderId="34" xfId="0" applyFont="1" applyFill="1" applyBorder="1" applyAlignment="1">
      <alignment horizontal="center" vertical="center"/>
    </xf>
    <xf numFmtId="0" fontId="81" fillId="3" borderId="35" xfId="0" applyFont="1" applyFill="1" applyBorder="1" applyAlignment="1">
      <alignment horizontal="center" vertical="center"/>
    </xf>
    <xf numFmtId="0" fontId="81" fillId="3" borderId="85" xfId="0" applyFont="1" applyFill="1" applyBorder="1" applyAlignment="1">
      <alignment horizontal="center" vertical="center"/>
    </xf>
    <xf numFmtId="0" fontId="81" fillId="3" borderId="63" xfId="0" applyFont="1" applyFill="1" applyBorder="1" applyAlignment="1">
      <alignment horizontal="center" vertical="center" readingOrder="1"/>
    </xf>
    <xf numFmtId="0" fontId="81" fillId="3" borderId="49" xfId="0" applyFont="1" applyFill="1" applyBorder="1" applyAlignment="1">
      <alignment horizontal="center" vertical="center" readingOrder="1"/>
    </xf>
    <xf numFmtId="0" fontId="81" fillId="3" borderId="64" xfId="0" applyFont="1" applyFill="1" applyBorder="1" applyAlignment="1">
      <alignment horizontal="center" vertical="center" readingOrder="1"/>
    </xf>
    <xf numFmtId="183" fontId="123" fillId="0" borderId="50" xfId="0" applyNumberFormat="1" applyFont="1" applyBorder="1">
      <alignment vertical="center"/>
    </xf>
    <xf numFmtId="0" fontId="81" fillId="3" borderId="63" xfId="0" applyFont="1" applyFill="1" applyBorder="1" applyAlignment="1">
      <alignment horizontal="center" vertical="center"/>
    </xf>
    <xf numFmtId="0" fontId="81" fillId="3" borderId="49" xfId="0" applyFont="1" applyFill="1" applyBorder="1" applyAlignment="1">
      <alignment horizontal="center" vertical="center"/>
    </xf>
    <xf numFmtId="0" fontId="81" fillId="3" borderId="64" xfId="0" applyFont="1" applyFill="1" applyBorder="1" applyAlignment="1">
      <alignment horizontal="center" vertical="center"/>
    </xf>
    <xf numFmtId="0" fontId="81" fillId="3" borderId="36" xfId="0" applyFont="1" applyFill="1" applyBorder="1" applyAlignment="1">
      <alignment horizontal="center" vertical="center"/>
    </xf>
    <xf numFmtId="188" fontId="123" fillId="0" borderId="0" xfId="0" applyNumberFormat="1" applyFont="1">
      <alignment vertical="center"/>
    </xf>
    <xf numFmtId="0" fontId="81" fillId="3" borderId="7" xfId="0" applyFont="1" applyFill="1" applyBorder="1" applyAlignment="1">
      <alignment horizontal="center" vertical="center" shrinkToFit="1"/>
    </xf>
    <xf numFmtId="0" fontId="81" fillId="3" borderId="8" xfId="0" applyFont="1" applyFill="1" applyBorder="1" applyAlignment="1">
      <alignment horizontal="center" vertical="center" shrinkToFit="1"/>
    </xf>
    <xf numFmtId="0" fontId="81" fillId="3" borderId="9" xfId="0" applyFont="1" applyFill="1" applyBorder="1" applyAlignment="1">
      <alignment horizontal="center" vertical="center" shrinkToFit="1"/>
    </xf>
    <xf numFmtId="0" fontId="81" fillId="7" borderId="62" xfId="0" applyFont="1" applyFill="1" applyBorder="1" applyAlignment="1">
      <alignment horizontal="center" vertical="center"/>
    </xf>
    <xf numFmtId="0" fontId="81" fillId="7" borderId="53" xfId="0" applyFont="1" applyFill="1" applyBorder="1" applyAlignment="1">
      <alignment horizontal="center" vertical="center"/>
    </xf>
    <xf numFmtId="0" fontId="81" fillId="7" borderId="65" xfId="0" applyFont="1" applyFill="1" applyBorder="1" applyAlignment="1">
      <alignment horizontal="center" vertical="center"/>
    </xf>
    <xf numFmtId="0" fontId="186" fillId="3" borderId="51" xfId="0" applyFont="1" applyFill="1" applyBorder="1" applyAlignment="1">
      <alignment horizontal="center" vertical="center"/>
    </xf>
    <xf numFmtId="0" fontId="186" fillId="3" borderId="9" xfId="0" applyFont="1" applyFill="1" applyBorder="1" applyAlignment="1">
      <alignment horizontal="center" vertical="center"/>
    </xf>
    <xf numFmtId="0" fontId="81" fillId="3" borderId="7" xfId="0" applyFont="1" applyFill="1" applyBorder="1" applyAlignment="1">
      <alignment horizontal="center" vertical="center"/>
    </xf>
    <xf numFmtId="0" fontId="81" fillId="3" borderId="8" xfId="0" applyFont="1" applyFill="1" applyBorder="1" applyAlignment="1">
      <alignment horizontal="center" vertical="center"/>
    </xf>
    <xf numFmtId="186" fontId="81" fillId="0" borderId="86" xfId="0" applyNumberFormat="1" applyFont="1" applyBorder="1" applyProtection="1">
      <alignment vertical="center"/>
      <protection locked="0"/>
    </xf>
    <xf numFmtId="186" fontId="81" fillId="0" borderId="7" xfId="0" applyNumberFormat="1" applyFont="1" applyBorder="1" applyProtection="1">
      <alignment vertical="center"/>
      <protection locked="0"/>
    </xf>
    <xf numFmtId="186" fontId="81" fillId="0" borderId="8" xfId="0" applyNumberFormat="1" applyFont="1" applyBorder="1" applyProtection="1">
      <alignment vertical="center"/>
      <protection locked="0"/>
    </xf>
    <xf numFmtId="186" fontId="81" fillId="0" borderId="9" xfId="0" applyNumberFormat="1" applyFont="1" applyBorder="1" applyProtection="1">
      <alignment vertical="center"/>
      <protection locked="0"/>
    </xf>
    <xf numFmtId="0" fontId="94" fillId="3" borderId="6" xfId="0" applyFont="1" applyFill="1" applyBorder="1" applyAlignment="1">
      <alignment horizontal="center" vertical="center"/>
    </xf>
    <xf numFmtId="186" fontId="123" fillId="0" borderId="94" xfId="0" applyNumberFormat="1" applyFont="1" applyBorder="1">
      <alignment vertical="center"/>
    </xf>
    <xf numFmtId="186" fontId="123" fillId="0" borderId="88" xfId="0" applyNumberFormat="1" applyFont="1" applyBorder="1">
      <alignment vertical="center"/>
    </xf>
    <xf numFmtId="186" fontId="123" fillId="0" borderId="89" xfId="0" applyNumberFormat="1" applyFont="1" applyBorder="1">
      <alignment vertical="center"/>
    </xf>
    <xf numFmtId="186" fontId="81" fillId="0" borderId="81" xfId="0" applyNumberFormat="1" applyFont="1" applyBorder="1" applyProtection="1">
      <alignment vertical="center"/>
      <protection locked="0"/>
    </xf>
    <xf numFmtId="186" fontId="81" fillId="0" borderId="63" xfId="0" applyNumberFormat="1" applyFont="1" applyBorder="1" applyProtection="1">
      <alignment vertical="center"/>
      <protection locked="0"/>
    </xf>
    <xf numFmtId="186" fontId="81" fillId="0" borderId="49" xfId="0" applyNumberFormat="1" applyFont="1" applyBorder="1" applyProtection="1">
      <alignment vertical="center"/>
      <protection locked="0"/>
    </xf>
    <xf numFmtId="186" fontId="81" fillId="0" borderId="64" xfId="0" applyNumberFormat="1" applyFont="1" applyBorder="1" applyProtection="1">
      <alignment vertical="center"/>
      <protection locked="0"/>
    </xf>
    <xf numFmtId="0" fontId="186" fillId="0" borderId="57" xfId="0" applyFont="1" applyBorder="1" applyAlignment="1" applyProtection="1">
      <alignment horizontal="center" vertical="center"/>
      <protection locked="0"/>
    </xf>
    <xf numFmtId="0" fontId="186" fillId="0" borderId="56" xfId="0" applyFont="1" applyBorder="1" applyAlignment="1" applyProtection="1">
      <alignment horizontal="center" vertical="center"/>
      <protection locked="0"/>
    </xf>
    <xf numFmtId="0" fontId="186" fillId="0" borderId="61" xfId="0" applyFont="1" applyBorder="1" applyAlignment="1" applyProtection="1">
      <alignment horizontal="center" vertical="center"/>
      <protection locked="0"/>
    </xf>
    <xf numFmtId="0" fontId="81" fillId="3" borderId="77" xfId="0" applyFont="1" applyFill="1" applyBorder="1" applyAlignment="1">
      <alignment horizontal="center" vertical="center"/>
    </xf>
    <xf numFmtId="0" fontId="81" fillId="3" borderId="80" xfId="0" applyFont="1" applyFill="1" applyBorder="1" applyAlignment="1">
      <alignment horizontal="center" vertical="center"/>
    </xf>
    <xf numFmtId="186" fontId="81" fillId="0" borderId="6" xfId="0" applyNumberFormat="1" applyFont="1" applyBorder="1" applyProtection="1">
      <alignment vertical="center"/>
      <protection locked="0"/>
    </xf>
    <xf numFmtId="0" fontId="81" fillId="3" borderId="7" xfId="0" applyFont="1" applyFill="1" applyBorder="1" applyAlignment="1">
      <alignment horizontal="distributed" vertical="center" indent="6"/>
    </xf>
    <xf numFmtId="0" fontId="81" fillId="3" borderId="8" xfId="0" applyFont="1" applyFill="1" applyBorder="1" applyAlignment="1">
      <alignment horizontal="distributed" vertical="center" indent="6"/>
    </xf>
    <xf numFmtId="0" fontId="81" fillId="3" borderId="9" xfId="0" applyFont="1" applyFill="1" applyBorder="1" applyAlignment="1">
      <alignment horizontal="distributed" vertical="center" indent="6"/>
    </xf>
    <xf numFmtId="0" fontId="81" fillId="3" borderId="7" xfId="0" applyFont="1" applyFill="1" applyBorder="1" applyAlignment="1">
      <alignment horizontal="center" vertical="center" readingOrder="1"/>
    </xf>
    <xf numFmtId="0" fontId="81" fillId="3" borderId="8" xfId="0" applyFont="1" applyFill="1" applyBorder="1" applyAlignment="1">
      <alignment horizontal="center" vertical="center" readingOrder="1"/>
    </xf>
    <xf numFmtId="0" fontId="81" fillId="3" borderId="9" xfId="0" applyFont="1" applyFill="1" applyBorder="1" applyAlignment="1">
      <alignment horizontal="center" vertical="center" readingOrder="1"/>
    </xf>
    <xf numFmtId="0" fontId="98" fillId="0" borderId="6" xfId="0" applyFont="1" applyBorder="1" applyAlignment="1" applyProtection="1">
      <alignment horizontal="left" vertical="center" indent="1" shrinkToFit="1"/>
      <protection locked="0"/>
    </xf>
    <xf numFmtId="0" fontId="98" fillId="3" borderId="156" xfId="0" applyFont="1" applyFill="1" applyBorder="1" applyAlignment="1">
      <alignment horizontal="center" vertical="center" wrapText="1"/>
    </xf>
    <xf numFmtId="0" fontId="98" fillId="3" borderId="145" xfId="0" applyFont="1" applyFill="1" applyBorder="1" applyAlignment="1">
      <alignment horizontal="center" vertical="center" wrapText="1"/>
    </xf>
    <xf numFmtId="0" fontId="98" fillId="3" borderId="223" xfId="0" applyFont="1" applyFill="1" applyBorder="1" applyAlignment="1">
      <alignment horizontal="center" vertical="center" wrapText="1"/>
    </xf>
    <xf numFmtId="0" fontId="98" fillId="3" borderId="38" xfId="0" applyFont="1" applyFill="1" applyBorder="1" applyAlignment="1">
      <alignment horizontal="center" vertical="center" wrapText="1"/>
    </xf>
    <xf numFmtId="0" fontId="98" fillId="3" borderId="0" xfId="0" applyFont="1" applyFill="1" applyAlignment="1">
      <alignment horizontal="center" vertical="center" wrapText="1"/>
    </xf>
    <xf numFmtId="0" fontId="98" fillId="3" borderId="147" xfId="0" applyFont="1" applyFill="1" applyBorder="1" applyAlignment="1">
      <alignment horizontal="center" vertical="center" wrapText="1"/>
    </xf>
    <xf numFmtId="0" fontId="98" fillId="3" borderId="40" xfId="0" applyFont="1" applyFill="1" applyBorder="1" applyAlignment="1">
      <alignment horizontal="center" vertical="center" wrapText="1"/>
    </xf>
    <xf numFmtId="0" fontId="98" fillId="3" borderId="37" xfId="0" applyFont="1" applyFill="1" applyBorder="1" applyAlignment="1">
      <alignment horizontal="center" vertical="center" wrapText="1"/>
    </xf>
    <xf numFmtId="0" fontId="98" fillId="3" borderId="95" xfId="0" applyFont="1" applyFill="1" applyBorder="1" applyAlignment="1">
      <alignment horizontal="center" vertical="center" wrapText="1"/>
    </xf>
    <xf numFmtId="177" fontId="123" fillId="0" borderId="63" xfId="0" applyNumberFormat="1" applyFont="1" applyBorder="1" applyAlignment="1">
      <alignment horizontal="left" vertical="center" indent="1"/>
    </xf>
    <xf numFmtId="177" fontId="123" fillId="0" borderId="49" xfId="0" applyNumberFormat="1" applyFont="1" applyBorder="1" applyAlignment="1">
      <alignment horizontal="left" vertical="center" indent="1"/>
    </xf>
    <xf numFmtId="177" fontId="123" fillId="0" borderId="64" xfId="0" applyNumberFormat="1" applyFont="1" applyBorder="1" applyAlignment="1">
      <alignment horizontal="left" vertical="center" indent="1"/>
    </xf>
    <xf numFmtId="0" fontId="81" fillId="3" borderId="63" xfId="0" applyFont="1" applyFill="1" applyBorder="1" applyAlignment="1">
      <alignment horizontal="center" vertical="center" shrinkToFit="1"/>
    </xf>
    <xf numFmtId="0" fontId="81" fillId="3" borderId="49" xfId="0" applyFont="1" applyFill="1" applyBorder="1" applyAlignment="1">
      <alignment horizontal="center" vertical="center" shrinkToFit="1"/>
    </xf>
    <xf numFmtId="0" fontId="81" fillId="3" borderId="64" xfId="0" applyFont="1" applyFill="1" applyBorder="1" applyAlignment="1">
      <alignment horizontal="center" vertical="center" shrinkToFit="1"/>
    </xf>
    <xf numFmtId="0" fontId="81" fillId="3" borderId="57" xfId="0" applyFont="1" applyFill="1" applyBorder="1" applyAlignment="1">
      <alignment horizontal="center" vertical="center"/>
    </xf>
    <xf numFmtId="0" fontId="81" fillId="3" borderId="56" xfId="0" applyFont="1" applyFill="1" applyBorder="1" applyAlignment="1">
      <alignment horizontal="center" vertical="center"/>
    </xf>
    <xf numFmtId="0" fontId="81" fillId="0" borderId="7" xfId="0" applyFont="1" applyBorder="1" applyAlignment="1" applyProtection="1">
      <alignment horizontal="center" vertical="center"/>
      <protection locked="0"/>
    </xf>
    <xf numFmtId="0" fontId="81" fillId="0" borderId="9" xfId="0" applyFont="1" applyBorder="1" applyAlignment="1" applyProtection="1">
      <alignment horizontal="center" vertical="center"/>
      <protection locked="0"/>
    </xf>
    <xf numFmtId="0" fontId="123" fillId="0" borderId="144" xfId="0" applyFont="1" applyBorder="1" applyAlignment="1">
      <alignment horizontal="left" vertical="center" indent="1"/>
    </xf>
    <xf numFmtId="0" fontId="123" fillId="0" borderId="148" xfId="0" applyFont="1" applyBorder="1" applyAlignment="1">
      <alignment horizontal="left" vertical="center" indent="1"/>
    </xf>
    <xf numFmtId="0" fontId="123" fillId="0" borderId="146" xfId="0" applyFont="1" applyBorder="1" applyAlignment="1">
      <alignment horizontal="left" vertical="center" indent="1"/>
    </xf>
    <xf numFmtId="0" fontId="81" fillId="0" borderId="7" xfId="0" applyFont="1" applyBorder="1" applyAlignment="1">
      <alignment horizontal="left" vertical="center" indent="1" shrinkToFit="1"/>
    </xf>
    <xf numFmtId="0" fontId="81" fillId="0" borderId="8" xfId="0" applyFont="1" applyBorder="1" applyAlignment="1">
      <alignment horizontal="left" vertical="center" indent="1" shrinkToFit="1"/>
    </xf>
    <xf numFmtId="0" fontId="81" fillId="9" borderId="83" xfId="0" applyFont="1" applyFill="1" applyBorder="1" applyAlignment="1" applyProtection="1">
      <alignment horizontal="left" vertical="top" wrapText="1"/>
      <protection locked="0"/>
    </xf>
    <xf numFmtId="0" fontId="81" fillId="9" borderId="35" xfId="0" applyFont="1" applyFill="1" applyBorder="1" applyAlignment="1" applyProtection="1">
      <alignment horizontal="left" vertical="top" wrapText="1"/>
      <protection locked="0"/>
    </xf>
    <xf numFmtId="0" fontId="81" fillId="9" borderId="85" xfId="0" applyFont="1" applyFill="1" applyBorder="1" applyAlignment="1" applyProtection="1">
      <alignment horizontal="left" vertical="top" wrapText="1"/>
      <protection locked="0"/>
    </xf>
    <xf numFmtId="0" fontId="81" fillId="9" borderId="75" xfId="0" applyFont="1" applyFill="1" applyBorder="1" applyAlignment="1" applyProtection="1">
      <alignment horizontal="left" vertical="top" wrapText="1"/>
      <protection locked="0"/>
    </xf>
    <xf numFmtId="0" fontId="81" fillId="9" borderId="0" xfId="0" applyFont="1" applyFill="1" applyAlignment="1" applyProtection="1">
      <alignment horizontal="left" vertical="top" wrapText="1"/>
      <protection locked="0"/>
    </xf>
    <xf numFmtId="0" fontId="81" fillId="9" borderId="147" xfId="0" applyFont="1" applyFill="1" applyBorder="1" applyAlignment="1" applyProtection="1">
      <alignment horizontal="left" vertical="top" wrapText="1"/>
      <protection locked="0"/>
    </xf>
    <xf numFmtId="0" fontId="81" fillId="9" borderId="78" xfId="0" applyFont="1" applyFill="1" applyBorder="1" applyAlignment="1" applyProtection="1">
      <alignment horizontal="left" vertical="top" wrapText="1"/>
      <protection locked="0"/>
    </xf>
    <xf numFmtId="0" fontId="81" fillId="9" borderId="151" xfId="0" applyFont="1" applyFill="1" applyBorder="1" applyAlignment="1" applyProtection="1">
      <alignment horizontal="left" vertical="top" wrapText="1"/>
      <protection locked="0"/>
    </xf>
    <xf numFmtId="0" fontId="81" fillId="9" borderId="153" xfId="0" applyFont="1" applyFill="1" applyBorder="1" applyAlignment="1" applyProtection="1">
      <alignment horizontal="left" vertical="top" wrapText="1"/>
      <protection locked="0"/>
    </xf>
    <xf numFmtId="0" fontId="81" fillId="3" borderId="6" xfId="0" applyFont="1" applyFill="1" applyBorder="1" applyAlignment="1">
      <alignment horizontal="center" vertical="center" wrapText="1"/>
    </xf>
    <xf numFmtId="0" fontId="81" fillId="19" borderId="7" xfId="0" applyFont="1" applyFill="1" applyBorder="1" applyAlignment="1" applyProtection="1">
      <alignment horizontal="center" vertical="center"/>
      <protection locked="0"/>
    </xf>
    <xf numFmtId="0" fontId="81" fillId="19" borderId="9" xfId="0" applyFont="1" applyFill="1" applyBorder="1" applyAlignment="1" applyProtection="1">
      <alignment horizontal="center" vertical="center"/>
      <protection locked="0"/>
    </xf>
    <xf numFmtId="0" fontId="81" fillId="0" borderId="57" xfId="0" applyFont="1" applyBorder="1" applyAlignment="1" applyProtection="1">
      <alignment horizontal="center" vertical="center"/>
      <protection locked="0"/>
    </xf>
    <xf numFmtId="0" fontId="81" fillId="0" borderId="58" xfId="0" applyFont="1" applyBorder="1" applyAlignment="1" applyProtection="1">
      <alignment horizontal="center" vertical="center"/>
      <protection locked="0"/>
    </xf>
    <xf numFmtId="0" fontId="81" fillId="10" borderId="48" xfId="0" applyFont="1" applyFill="1" applyBorder="1" applyAlignment="1">
      <alignment horizontal="left" vertical="center"/>
    </xf>
    <xf numFmtId="0" fontId="81" fillId="10" borderId="49" xfId="0" applyFont="1" applyFill="1" applyBorder="1" applyAlignment="1">
      <alignment horizontal="left" vertical="center"/>
    </xf>
    <xf numFmtId="0" fontId="81" fillId="10" borderId="50" xfId="0" applyFont="1" applyFill="1" applyBorder="1" applyAlignment="1">
      <alignment horizontal="left" vertical="center"/>
    </xf>
    <xf numFmtId="0" fontId="81" fillId="0" borderId="7" xfId="0" applyFont="1" applyBorder="1" applyAlignment="1">
      <alignment horizontal="left" vertical="center"/>
    </xf>
    <xf numFmtId="0" fontId="81" fillId="0" borderId="8" xfId="0" applyFont="1" applyBorder="1" applyAlignment="1">
      <alignment horizontal="left" vertical="center"/>
    </xf>
    <xf numFmtId="0" fontId="81" fillId="0" borderId="52" xfId="0" applyFont="1" applyBorder="1" applyAlignment="1">
      <alignment horizontal="left" vertical="center"/>
    </xf>
    <xf numFmtId="0" fontId="81" fillId="0" borderId="61" xfId="0" applyFont="1" applyBorder="1" applyAlignment="1" applyProtection="1">
      <alignment horizontal="center" vertical="center"/>
      <protection locked="0"/>
    </xf>
    <xf numFmtId="200" fontId="81" fillId="0" borderId="63" xfId="0" applyNumberFormat="1" applyFont="1" applyBorder="1" applyAlignment="1">
      <alignment horizontal="left" vertical="center" indent="1"/>
    </xf>
    <xf numFmtId="200" fontId="81" fillId="0" borderId="49" xfId="0" applyNumberFormat="1" applyFont="1" applyBorder="1" applyAlignment="1">
      <alignment horizontal="left" vertical="center" indent="1"/>
    </xf>
    <xf numFmtId="200" fontId="81" fillId="0" borderId="50" xfId="0" applyNumberFormat="1" applyFont="1" applyBorder="1" applyAlignment="1">
      <alignment horizontal="left" vertical="center" indent="1"/>
    </xf>
    <xf numFmtId="40" fontId="123" fillId="0" borderId="7" xfId="1" applyNumberFormat="1" applyFont="1" applyBorder="1" applyAlignment="1" applyProtection="1">
      <alignment horizontal="right" vertical="center" shrinkToFit="1"/>
    </xf>
    <xf numFmtId="40" fontId="123" fillId="0" borderId="8" xfId="1" applyNumberFormat="1" applyFont="1" applyBorder="1" applyAlignment="1" applyProtection="1">
      <alignment horizontal="right" vertical="center" shrinkToFit="1"/>
    </xf>
    <xf numFmtId="0" fontId="81" fillId="0" borderId="63" xfId="0" applyFont="1" applyBorder="1" applyAlignment="1" applyProtection="1">
      <alignment horizontal="center" vertical="center" shrinkToFit="1"/>
      <protection locked="0"/>
    </xf>
    <xf numFmtId="0" fontId="81" fillId="0" borderId="64" xfId="0" applyFont="1" applyBorder="1" applyAlignment="1" applyProtection="1">
      <alignment horizontal="center" vertical="center" shrinkToFit="1"/>
      <protection locked="0"/>
    </xf>
    <xf numFmtId="0" fontId="81" fillId="0" borderId="49" xfId="0" applyFont="1" applyBorder="1" applyAlignment="1" applyProtection="1">
      <alignment horizontal="center" vertical="center" shrinkToFit="1"/>
      <protection locked="0"/>
    </xf>
    <xf numFmtId="0" fontId="81" fillId="0" borderId="63" xfId="0" applyFont="1" applyBorder="1" applyAlignment="1" applyProtection="1">
      <alignment horizontal="left" vertical="center" shrinkToFit="1"/>
      <protection locked="0"/>
    </xf>
    <xf numFmtId="0" fontId="81" fillId="0" borderId="49" xfId="0" applyFont="1" applyBorder="1" applyAlignment="1" applyProtection="1">
      <alignment horizontal="left" vertical="center" shrinkToFit="1"/>
      <protection locked="0"/>
    </xf>
    <xf numFmtId="0" fontId="81" fillId="0" borderId="64" xfId="0" applyFont="1" applyBorder="1" applyAlignment="1" applyProtection="1">
      <alignment horizontal="left" vertical="center" shrinkToFit="1"/>
      <protection locked="0"/>
    </xf>
    <xf numFmtId="186" fontId="123" fillId="0" borderId="7" xfId="0" applyNumberFormat="1" applyFont="1" applyBorder="1">
      <alignment vertical="center"/>
    </xf>
    <xf numFmtId="186" fontId="123" fillId="0" borderId="8" xfId="0" applyNumberFormat="1" applyFont="1" applyBorder="1">
      <alignment vertical="center"/>
    </xf>
    <xf numFmtId="186" fontId="123" fillId="0" borderId="9" xfId="0" applyNumberFormat="1" applyFont="1" applyBorder="1">
      <alignment vertical="center"/>
    </xf>
    <xf numFmtId="0" fontId="98" fillId="0" borderId="81" xfId="0" applyFont="1" applyBorder="1" applyAlignment="1" applyProtection="1">
      <alignment horizontal="left" vertical="center" indent="1" shrinkToFit="1"/>
      <protection locked="0"/>
    </xf>
    <xf numFmtId="0" fontId="81" fillId="3" borderId="6" xfId="0" applyFont="1" applyFill="1" applyBorder="1" applyAlignment="1">
      <alignment horizontal="distributed" vertical="center" indent="1"/>
    </xf>
    <xf numFmtId="0" fontId="81" fillId="3" borderId="61" xfId="0" applyFont="1" applyFill="1" applyBorder="1" applyAlignment="1">
      <alignment horizontal="center" vertical="center"/>
    </xf>
    <xf numFmtId="0" fontId="81" fillId="0" borderId="0" xfId="0" applyFont="1" applyAlignment="1">
      <alignment horizontal="left" vertical="center" wrapText="1"/>
    </xf>
    <xf numFmtId="0" fontId="81" fillId="3" borderId="63" xfId="0" applyFont="1" applyFill="1" applyBorder="1" applyAlignment="1">
      <alignment horizontal="distributed" vertical="center" indent="6"/>
    </xf>
    <xf numFmtId="0" fontId="81" fillId="3" borderId="49" xfId="0" applyFont="1" applyFill="1" applyBorder="1" applyAlignment="1">
      <alignment horizontal="distributed" vertical="center" indent="6"/>
    </xf>
    <xf numFmtId="0" fontId="81" fillId="3" borderId="64" xfId="0" applyFont="1" applyFill="1" applyBorder="1" applyAlignment="1">
      <alignment horizontal="distributed" vertical="center" indent="6"/>
    </xf>
    <xf numFmtId="186" fontId="81" fillId="0" borderId="57" xfId="0" applyNumberFormat="1" applyFont="1" applyBorder="1" applyProtection="1">
      <alignment vertical="center"/>
      <protection locked="0"/>
    </xf>
    <xf numFmtId="186" fontId="81" fillId="0" borderId="56" xfId="0" applyNumberFormat="1" applyFont="1" applyBorder="1" applyProtection="1">
      <alignment vertical="center"/>
      <protection locked="0"/>
    </xf>
    <xf numFmtId="186" fontId="81" fillId="0" borderId="61" xfId="0" applyNumberFormat="1" applyFont="1" applyBorder="1" applyProtection="1">
      <alignment vertical="center"/>
      <protection locked="0"/>
    </xf>
    <xf numFmtId="0" fontId="81" fillId="3" borderId="86" xfId="0" applyFont="1" applyFill="1" applyBorder="1" applyAlignment="1">
      <alignment horizontal="distributed" vertical="center" indent="1"/>
    </xf>
    <xf numFmtId="0" fontId="81" fillId="3" borderId="7" xfId="0" applyFont="1" applyFill="1" applyBorder="1" applyAlignment="1">
      <alignment horizontal="distributed" vertical="center" indent="1"/>
    </xf>
    <xf numFmtId="0" fontId="81" fillId="3" borderId="8" xfId="0" applyFont="1" applyFill="1" applyBorder="1" applyAlignment="1">
      <alignment horizontal="distributed" vertical="center" indent="1"/>
    </xf>
    <xf numFmtId="0" fontId="81" fillId="3" borderId="9" xfId="0" applyFont="1" applyFill="1" applyBorder="1" applyAlignment="1">
      <alignment horizontal="distributed" vertical="center" indent="1"/>
    </xf>
    <xf numFmtId="186" fontId="81" fillId="0" borderId="40" xfId="0" applyNumberFormat="1" applyFont="1" applyBorder="1" applyProtection="1">
      <alignment vertical="center"/>
      <protection locked="0"/>
    </xf>
    <xf numFmtId="186" fontId="81" fillId="0" borderId="37" xfId="0" applyNumberFormat="1" applyFont="1" applyBorder="1" applyProtection="1">
      <alignment vertical="center"/>
      <protection locked="0"/>
    </xf>
    <xf numFmtId="186" fontId="81" fillId="0" borderId="41" xfId="0" applyNumberFormat="1" applyFont="1" applyBorder="1" applyProtection="1">
      <alignment vertical="center"/>
      <protection locked="0"/>
    </xf>
    <xf numFmtId="0" fontId="81" fillId="0" borderId="8" xfId="0" applyFont="1" applyBorder="1">
      <alignment vertical="center"/>
    </xf>
    <xf numFmtId="0" fontId="81" fillId="0" borderId="52" xfId="0" applyFont="1" applyBorder="1">
      <alignment vertical="center"/>
    </xf>
    <xf numFmtId="0" fontId="81" fillId="0" borderId="7" xfId="0" applyFont="1" applyBorder="1" applyAlignment="1" applyProtection="1">
      <alignment horizontal="left" vertical="center" indent="1"/>
      <protection locked="0"/>
    </xf>
    <xf numFmtId="0" fontId="81" fillId="0" borderId="8" xfId="0" applyFont="1" applyBorder="1" applyAlignment="1" applyProtection="1">
      <alignment horizontal="left" vertical="center" indent="1"/>
      <protection locked="0"/>
    </xf>
    <xf numFmtId="0" fontId="81" fillId="0" borderId="37" xfId="0" applyFont="1" applyBorder="1" applyAlignment="1" applyProtection="1">
      <alignment horizontal="left" vertical="center" indent="1"/>
      <protection locked="0"/>
    </xf>
    <xf numFmtId="0" fontId="81" fillId="0" borderId="95" xfId="0" applyFont="1" applyBorder="1" applyAlignment="1" applyProtection="1">
      <alignment horizontal="left" vertical="center" indent="1"/>
      <protection locked="0"/>
    </xf>
    <xf numFmtId="0" fontId="81" fillId="3" borderId="9" xfId="0" applyFont="1" applyFill="1" applyBorder="1" applyAlignment="1">
      <alignment horizontal="center" vertical="center"/>
    </xf>
    <xf numFmtId="0" fontId="123" fillId="0" borderId="7" xfId="0" applyFont="1" applyBorder="1" applyAlignment="1">
      <alignment horizontal="center" vertical="center"/>
    </xf>
    <xf numFmtId="0" fontId="123" fillId="0" borderId="8" xfId="0" applyFont="1" applyBorder="1" applyAlignment="1">
      <alignment horizontal="center" vertical="center"/>
    </xf>
    <xf numFmtId="0" fontId="123" fillId="0" borderId="9" xfId="0" applyFont="1" applyBorder="1" applyAlignment="1">
      <alignment horizontal="center" vertical="center"/>
    </xf>
    <xf numFmtId="0" fontId="81" fillId="0" borderId="7" xfId="0" applyFont="1" applyBorder="1" applyAlignment="1">
      <alignment horizontal="left" vertical="center" indent="1"/>
    </xf>
    <xf numFmtId="0" fontId="81" fillId="0" borderId="8" xfId="0" applyFont="1" applyBorder="1" applyAlignment="1">
      <alignment horizontal="left" vertical="center" indent="1"/>
    </xf>
    <xf numFmtId="0" fontId="123" fillId="0" borderId="63" xfId="0" applyFont="1" applyBorder="1" applyAlignment="1">
      <alignment horizontal="left" vertical="center" indent="1" shrinkToFit="1"/>
    </xf>
    <xf numFmtId="0" fontId="123" fillId="0" borderId="49" xfId="0" applyFont="1" applyBorder="1" applyAlignment="1">
      <alignment horizontal="left" vertical="center" indent="1" shrinkToFit="1"/>
    </xf>
    <xf numFmtId="0" fontId="123" fillId="0" borderId="64" xfId="0" applyFont="1" applyBorder="1" applyAlignment="1">
      <alignment horizontal="left" vertical="center" indent="1" shrinkToFit="1"/>
    </xf>
    <xf numFmtId="0" fontId="94" fillId="3" borderId="57" xfId="0" applyFont="1" applyFill="1" applyBorder="1" applyAlignment="1">
      <alignment horizontal="center" vertical="center" shrinkToFit="1"/>
    </xf>
    <xf numFmtId="0" fontId="94" fillId="3" borderId="56" xfId="0" applyFont="1" applyFill="1" applyBorder="1" applyAlignment="1">
      <alignment horizontal="center" vertical="center" shrinkToFit="1"/>
    </xf>
    <xf numFmtId="0" fontId="94" fillId="3" borderId="61" xfId="0" applyFont="1" applyFill="1" applyBorder="1" applyAlignment="1">
      <alignment horizontal="center" vertical="center" shrinkToFit="1"/>
    </xf>
    <xf numFmtId="0" fontId="123" fillId="0" borderId="57" xfId="0" applyFont="1" applyBorder="1" applyAlignment="1">
      <alignment horizontal="left" vertical="center" indent="1"/>
    </xf>
    <xf numFmtId="0" fontId="123" fillId="0" borderId="56" xfId="0" applyFont="1" applyBorder="1" applyAlignment="1">
      <alignment horizontal="left" vertical="center" indent="1"/>
    </xf>
    <xf numFmtId="0" fontId="123" fillId="0" borderId="58" xfId="0" applyFont="1" applyBorder="1" applyAlignment="1">
      <alignment horizontal="left" vertical="center" indent="1"/>
    </xf>
    <xf numFmtId="0" fontId="81" fillId="0" borderId="57" xfId="0" applyFont="1" applyBorder="1" applyAlignment="1">
      <alignment horizontal="left" vertical="center" indent="1" shrinkToFit="1"/>
    </xf>
    <xf numFmtId="0" fontId="81" fillId="0" borderId="56" xfId="0" applyFont="1" applyBorder="1" applyAlignment="1">
      <alignment horizontal="left" vertical="center" indent="1" shrinkToFit="1"/>
    </xf>
    <xf numFmtId="0" fontId="81" fillId="0" borderId="58" xfId="0" applyFont="1" applyBorder="1" applyAlignment="1">
      <alignment horizontal="left" vertical="center" indent="1" shrinkToFit="1"/>
    </xf>
    <xf numFmtId="0" fontId="94" fillId="7" borderId="7" xfId="0" applyFont="1" applyFill="1" applyBorder="1" applyAlignment="1">
      <alignment horizontal="center" vertical="center"/>
    </xf>
    <xf numFmtId="0" fontId="94" fillId="7" borderId="8" xfId="0" applyFont="1" applyFill="1" applyBorder="1" applyAlignment="1">
      <alignment horizontal="center" vertical="center"/>
    </xf>
    <xf numFmtId="0" fontId="94" fillId="7" borderId="9" xfId="0" applyFont="1" applyFill="1" applyBorder="1" applyAlignment="1">
      <alignment horizontal="center" vertical="center"/>
    </xf>
    <xf numFmtId="0" fontId="123" fillId="0" borderId="0" xfId="0" applyFont="1">
      <alignment vertical="center"/>
    </xf>
    <xf numFmtId="0" fontId="81" fillId="0" borderId="150" xfId="0" applyFont="1" applyBorder="1" applyAlignment="1">
      <alignment horizontal="right" vertical="center"/>
    </xf>
    <xf numFmtId="0" fontId="81" fillId="0" borderId="153" xfId="0" applyFont="1" applyBorder="1" applyAlignment="1">
      <alignment horizontal="right" vertical="center"/>
    </xf>
    <xf numFmtId="0" fontId="81" fillId="0" borderId="151" xfId="0" applyFont="1" applyBorder="1" applyAlignment="1">
      <alignment horizontal="right" vertical="center"/>
    </xf>
    <xf numFmtId="0" fontId="81" fillId="0" borderId="152" xfId="0" applyFont="1" applyBorder="1" applyAlignment="1">
      <alignment horizontal="right" vertical="center"/>
    </xf>
    <xf numFmtId="185" fontId="81" fillId="0" borderId="34" xfId="0" applyNumberFormat="1" applyFont="1" applyBorder="1" applyAlignment="1" applyProtection="1">
      <alignment horizontal="center" shrinkToFit="1"/>
      <protection locked="0"/>
    </xf>
    <xf numFmtId="185" fontId="81" fillId="0" borderId="35" xfId="0" applyNumberFormat="1" applyFont="1" applyBorder="1" applyAlignment="1" applyProtection="1">
      <alignment horizontal="center" shrinkToFit="1"/>
      <protection locked="0"/>
    </xf>
    <xf numFmtId="185" fontId="81" fillId="0" borderId="36" xfId="0" applyNumberFormat="1" applyFont="1" applyBorder="1" applyAlignment="1" applyProtection="1">
      <alignment horizontal="center" shrinkToFit="1"/>
      <protection locked="0"/>
    </xf>
    <xf numFmtId="185" fontId="81" fillId="0" borderId="38" xfId="0" applyNumberFormat="1" applyFont="1" applyBorder="1" applyAlignment="1" applyProtection="1">
      <alignment horizontal="center" shrinkToFit="1"/>
      <protection locked="0"/>
    </xf>
    <xf numFmtId="185" fontId="81" fillId="0" borderId="0" xfId="0" applyNumberFormat="1" applyFont="1" applyAlignment="1" applyProtection="1">
      <alignment horizontal="center" shrinkToFit="1"/>
      <protection locked="0"/>
    </xf>
    <xf numFmtId="185" fontId="81" fillId="0" borderId="39" xfId="0" applyNumberFormat="1" applyFont="1" applyBorder="1" applyAlignment="1" applyProtection="1">
      <alignment horizontal="center" shrinkToFit="1"/>
      <protection locked="0"/>
    </xf>
    <xf numFmtId="40" fontId="123" fillId="0" borderId="34" xfId="1" applyNumberFormat="1" applyFont="1" applyBorder="1" applyAlignment="1">
      <alignment horizontal="right" indent="1"/>
    </xf>
    <xf numFmtId="40" fontId="123" fillId="0" borderId="85" xfId="1" applyNumberFormat="1" applyFont="1" applyBorder="1" applyAlignment="1">
      <alignment horizontal="right" indent="1"/>
    </xf>
    <xf numFmtId="40" fontId="123" fillId="0" borderId="38" xfId="1" applyNumberFormat="1" applyFont="1" applyBorder="1" applyAlignment="1">
      <alignment horizontal="right" indent="1"/>
    </xf>
    <xf numFmtId="40" fontId="123" fillId="0" borderId="147" xfId="1" applyNumberFormat="1" applyFont="1" applyBorder="1" applyAlignment="1">
      <alignment horizontal="right" indent="1"/>
    </xf>
    <xf numFmtId="40" fontId="81" fillId="0" borderId="57" xfId="1" applyNumberFormat="1" applyFont="1" applyFill="1" applyBorder="1" applyAlignment="1" applyProtection="1">
      <alignment horizontal="right" vertical="center" shrinkToFit="1"/>
      <protection locked="0"/>
    </xf>
    <xf numFmtId="40" fontId="81" fillId="0" borderId="56" xfId="1" applyNumberFormat="1" applyFont="1" applyFill="1" applyBorder="1" applyAlignment="1" applyProtection="1">
      <alignment horizontal="right" vertical="center" shrinkToFit="1"/>
      <protection locked="0"/>
    </xf>
    <xf numFmtId="0" fontId="81" fillId="3" borderId="42" xfId="0" applyFont="1" applyFill="1" applyBorder="1" applyAlignment="1">
      <alignment horizontal="center" vertical="center"/>
    </xf>
    <xf numFmtId="0" fontId="81" fillId="3" borderId="44" xfId="0" applyFont="1" applyFill="1" applyBorder="1" applyAlignment="1">
      <alignment horizontal="center" vertical="center"/>
    </xf>
    <xf numFmtId="0" fontId="81" fillId="3" borderId="149" xfId="0" applyFont="1" applyFill="1" applyBorder="1" applyAlignment="1">
      <alignment horizontal="center" vertical="center"/>
    </xf>
    <xf numFmtId="0" fontId="98" fillId="0" borderId="55" xfId="0" applyFont="1" applyBorder="1" applyAlignment="1" applyProtection="1">
      <alignment horizontal="left" vertical="top" wrapText="1" shrinkToFit="1"/>
      <protection locked="0"/>
    </xf>
    <xf numFmtId="0" fontId="98" fillId="0" borderId="56" xfId="0" applyFont="1" applyBorder="1" applyAlignment="1" applyProtection="1">
      <alignment horizontal="left" vertical="top" wrapText="1" shrinkToFit="1"/>
      <protection locked="0"/>
    </xf>
    <xf numFmtId="0" fontId="98" fillId="0" borderId="61" xfId="0" applyFont="1" applyBorder="1" applyAlignment="1" applyProtection="1">
      <alignment horizontal="left" vertical="top" wrapText="1" shrinkToFit="1"/>
      <protection locked="0"/>
    </xf>
    <xf numFmtId="0" fontId="94" fillId="0" borderId="37" xfId="0" applyFont="1" applyBorder="1">
      <alignment vertical="center"/>
    </xf>
    <xf numFmtId="0" fontId="81" fillId="3" borderId="156" xfId="0" applyFont="1" applyFill="1" applyBorder="1" applyAlignment="1">
      <alignment horizontal="distributed" vertical="center" indent="2"/>
    </xf>
    <xf numFmtId="0" fontId="81" fillId="3" borderId="145" xfId="0" applyFont="1" applyFill="1" applyBorder="1" applyAlignment="1">
      <alignment horizontal="distributed" vertical="center" indent="2"/>
    </xf>
    <xf numFmtId="0" fontId="81" fillId="3" borderId="155" xfId="0" applyFont="1" applyFill="1" applyBorder="1" applyAlignment="1">
      <alignment horizontal="distributed" vertical="center" indent="2"/>
    </xf>
    <xf numFmtId="0" fontId="81" fillId="3" borderId="40" xfId="0" applyFont="1" applyFill="1" applyBorder="1" applyAlignment="1">
      <alignment horizontal="distributed" vertical="center" indent="2"/>
    </xf>
    <xf numFmtId="0" fontId="81" fillId="3" borderId="37" xfId="0" applyFont="1" applyFill="1" applyBorder="1" applyAlignment="1">
      <alignment horizontal="distributed" vertical="center" indent="2"/>
    </xf>
    <xf numFmtId="0" fontId="81" fillId="3" borderId="41" xfId="0" applyFont="1" applyFill="1" applyBorder="1" applyAlignment="1">
      <alignment horizontal="distributed" vertical="center" indent="2"/>
    </xf>
    <xf numFmtId="0" fontId="186" fillId="3" borderId="55" xfId="0" applyFont="1" applyFill="1" applyBorder="1" applyAlignment="1">
      <alignment horizontal="center" vertical="center"/>
    </xf>
    <xf numFmtId="0" fontId="186" fillId="3" borderId="61" xfId="0" applyFont="1" applyFill="1" applyBorder="1" applyAlignment="1">
      <alignment horizontal="center" vertical="center"/>
    </xf>
    <xf numFmtId="0" fontId="81" fillId="3" borderId="83" xfId="0" applyFont="1" applyFill="1" applyBorder="1" applyAlignment="1">
      <alignment horizontal="center" vertical="center"/>
    </xf>
    <xf numFmtId="0" fontId="81" fillId="3" borderId="54" xfId="0" applyFont="1" applyFill="1" applyBorder="1" applyAlignment="1">
      <alignment horizontal="center" vertical="center"/>
    </xf>
    <xf numFmtId="0" fontId="81" fillId="3" borderId="37" xfId="0" applyFont="1" applyFill="1" applyBorder="1" applyAlignment="1">
      <alignment horizontal="center" vertical="center"/>
    </xf>
    <xf numFmtId="0" fontId="81" fillId="3" borderId="41" xfId="0" applyFont="1" applyFill="1" applyBorder="1" applyAlignment="1">
      <alignment horizontal="center" vertical="center"/>
    </xf>
    <xf numFmtId="0" fontId="81" fillId="8" borderId="62" xfId="0" applyFont="1" applyFill="1" applyBorder="1" applyAlignment="1">
      <alignment horizontal="center" vertical="center"/>
    </xf>
    <xf numFmtId="0" fontId="81" fillId="8" borderId="53" xfId="0" applyFont="1" applyFill="1" applyBorder="1" applyAlignment="1">
      <alignment horizontal="center" vertical="center"/>
    </xf>
    <xf numFmtId="0" fontId="81" fillId="8" borderId="65" xfId="0" applyFont="1" applyFill="1" applyBorder="1" applyAlignment="1">
      <alignment horizontal="center" vertical="center"/>
    </xf>
    <xf numFmtId="0" fontId="81" fillId="0" borderId="34" xfId="0" applyFont="1" applyBorder="1" applyAlignment="1" applyProtection="1">
      <alignment horizontal="center" vertical="center"/>
      <protection locked="0"/>
    </xf>
    <xf numFmtId="0" fontId="81" fillId="0" borderId="36" xfId="0" applyFont="1" applyBorder="1" applyAlignment="1" applyProtection="1">
      <alignment horizontal="center" vertical="center"/>
      <protection locked="0"/>
    </xf>
    <xf numFmtId="0" fontId="81" fillId="0" borderId="38" xfId="0" applyFont="1" applyBorder="1" applyAlignment="1" applyProtection="1">
      <alignment horizontal="center" vertical="center"/>
      <protection locked="0"/>
    </xf>
    <xf numFmtId="0" fontId="81" fillId="0" borderId="39" xfId="0" applyFont="1" applyBorder="1" applyAlignment="1" applyProtection="1">
      <alignment horizontal="center" vertical="center"/>
      <protection locked="0"/>
    </xf>
    <xf numFmtId="0" fontId="81" fillId="0" borderId="40" xfId="0" applyFont="1" applyBorder="1" applyAlignment="1" applyProtection="1">
      <alignment horizontal="center" vertical="center"/>
      <protection locked="0"/>
    </xf>
    <xf numFmtId="0" fontId="81" fillId="0" borderId="41" xfId="0" applyFont="1" applyBorder="1" applyAlignment="1" applyProtection="1">
      <alignment horizontal="center" vertical="center"/>
      <protection locked="0"/>
    </xf>
    <xf numFmtId="0" fontId="81" fillId="8" borderId="34" xfId="0" applyFont="1" applyFill="1" applyBorder="1" applyAlignment="1">
      <alignment horizontal="center" vertical="center"/>
    </xf>
    <xf numFmtId="0" fontId="81" fillId="8" borderId="35" xfId="0" applyFont="1" applyFill="1" applyBorder="1" applyAlignment="1">
      <alignment horizontal="center" vertical="center"/>
    </xf>
    <xf numFmtId="0" fontId="81" fillId="8" borderId="36" xfId="0" applyFont="1" applyFill="1" applyBorder="1" applyAlignment="1">
      <alignment horizontal="center" vertical="center"/>
    </xf>
    <xf numFmtId="183" fontId="123" fillId="0" borderId="34" xfId="0" applyNumberFormat="1" applyFont="1" applyBorder="1" applyAlignment="1">
      <alignment horizontal="right" indent="1"/>
    </xf>
    <xf numFmtId="183" fontId="123" fillId="0" borderId="35" xfId="0" applyNumberFormat="1" applyFont="1" applyBorder="1" applyAlignment="1">
      <alignment horizontal="right" indent="1"/>
    </xf>
    <xf numFmtId="183" fontId="123" fillId="0" borderId="36" xfId="0" applyNumberFormat="1" applyFont="1" applyBorder="1" applyAlignment="1">
      <alignment horizontal="right" indent="1"/>
    </xf>
    <xf numFmtId="183" fontId="123" fillId="0" borderId="38" xfId="0" applyNumberFormat="1" applyFont="1" applyBorder="1" applyAlignment="1">
      <alignment horizontal="right" indent="1"/>
    </xf>
    <xf numFmtId="183" fontId="123" fillId="0" borderId="0" xfId="0" applyNumberFormat="1" applyFont="1" applyAlignment="1">
      <alignment horizontal="right" indent="1"/>
    </xf>
    <xf numFmtId="183" fontId="123" fillId="0" borderId="39" xfId="0" applyNumberFormat="1" applyFont="1" applyBorder="1" applyAlignment="1">
      <alignment horizontal="right" indent="1"/>
    </xf>
    <xf numFmtId="183" fontId="81" fillId="0" borderId="34" xfId="0" applyNumberFormat="1" applyFont="1" applyBorder="1" applyProtection="1">
      <alignment vertical="center"/>
      <protection locked="0"/>
    </xf>
    <xf numFmtId="183" fontId="81" fillId="0" borderId="35" xfId="0" applyNumberFormat="1" applyFont="1" applyBorder="1" applyProtection="1">
      <alignment vertical="center"/>
      <protection locked="0"/>
    </xf>
    <xf numFmtId="0" fontId="161" fillId="3" borderId="57" xfId="0" applyFont="1" applyFill="1" applyBorder="1" applyAlignment="1">
      <alignment horizontal="center" vertical="center" wrapText="1"/>
    </xf>
    <xf numFmtId="0" fontId="161" fillId="3" borderId="56" xfId="0" applyFont="1" applyFill="1" applyBorder="1" applyAlignment="1">
      <alignment horizontal="center" vertical="center"/>
    </xf>
    <xf numFmtId="0" fontId="81" fillId="0" borderId="9" xfId="0" applyFont="1" applyBorder="1">
      <alignment vertical="center"/>
    </xf>
    <xf numFmtId="0" fontId="94" fillId="3" borderId="48" xfId="0" applyFont="1" applyFill="1" applyBorder="1" applyAlignment="1">
      <alignment horizontal="center" vertical="center"/>
    </xf>
    <xf numFmtId="0" fontId="94" fillId="3" borderId="49" xfId="0" applyFont="1" applyFill="1" applyBorder="1" applyAlignment="1">
      <alignment horizontal="center" vertical="center"/>
    </xf>
    <xf numFmtId="0" fontId="94" fillId="3" borderId="64" xfId="0" applyFont="1" applyFill="1" applyBorder="1" applyAlignment="1">
      <alignment horizontal="center" vertical="center"/>
    </xf>
    <xf numFmtId="0" fontId="125" fillId="3" borderId="51" xfId="0" applyFont="1" applyFill="1" applyBorder="1" applyAlignment="1">
      <alignment horizontal="center" vertical="center" wrapText="1"/>
    </xf>
    <xf numFmtId="0" fontId="125" fillId="3" borderId="8" xfId="0" applyFont="1" applyFill="1" applyBorder="1" applyAlignment="1">
      <alignment horizontal="center" vertical="center" wrapText="1"/>
    </xf>
    <xf numFmtId="0" fontId="125" fillId="3" borderId="9" xfId="0" applyFont="1" applyFill="1" applyBorder="1" applyAlignment="1">
      <alignment horizontal="center" vertical="center" wrapText="1"/>
    </xf>
    <xf numFmtId="183" fontId="81" fillId="0" borderId="7" xfId="0" applyNumberFormat="1" applyFont="1" applyBorder="1" applyProtection="1">
      <alignment vertical="center"/>
      <protection locked="0"/>
    </xf>
    <xf numFmtId="183" fontId="81" fillId="0" borderId="8" xfId="0" applyNumberFormat="1" applyFont="1" applyBorder="1" applyProtection="1">
      <alignment vertical="center"/>
      <protection locked="0"/>
    </xf>
    <xf numFmtId="0" fontId="81" fillId="3" borderId="48" xfId="0" applyFont="1" applyFill="1" applyBorder="1" applyAlignment="1">
      <alignment horizontal="center" vertical="center"/>
    </xf>
    <xf numFmtId="0" fontId="81" fillId="0" borderId="37" xfId="0" applyFont="1" applyBorder="1" applyProtection="1">
      <alignment vertical="center"/>
      <protection locked="0"/>
    </xf>
    <xf numFmtId="0" fontId="81" fillId="0" borderId="95" xfId="0" applyFont="1" applyBorder="1" applyProtection="1">
      <alignment vertical="center"/>
      <protection locked="0"/>
    </xf>
    <xf numFmtId="0" fontId="81" fillId="3" borderId="35" xfId="0" applyFont="1" applyFill="1" applyBorder="1" applyAlignment="1">
      <alignment horizontal="center" vertical="center" wrapText="1"/>
    </xf>
    <xf numFmtId="0" fontId="81" fillId="3" borderId="0" xfId="0" applyFont="1" applyFill="1" applyAlignment="1">
      <alignment horizontal="center" vertical="center" wrapText="1"/>
    </xf>
    <xf numFmtId="0" fontId="81" fillId="3" borderId="40" xfId="0" applyFont="1" applyFill="1" applyBorder="1" applyAlignment="1">
      <alignment horizontal="center" vertical="center" wrapText="1"/>
    </xf>
    <xf numFmtId="0" fontId="81" fillId="3" borderId="37" xfId="0" applyFont="1" applyFill="1" applyBorder="1" applyAlignment="1">
      <alignment horizontal="center" vertical="center" wrapText="1"/>
    </xf>
    <xf numFmtId="0" fontId="81" fillId="3" borderId="41" xfId="0" applyFont="1" applyFill="1" applyBorder="1" applyAlignment="1">
      <alignment horizontal="center" vertical="center" wrapText="1"/>
    </xf>
    <xf numFmtId="0" fontId="81" fillId="0" borderId="40" xfId="0" applyFont="1" applyBorder="1" applyAlignment="1">
      <alignment horizontal="right" vertical="center"/>
    </xf>
    <xf numFmtId="0" fontId="81" fillId="0" borderId="37" xfId="0" applyFont="1" applyBorder="1" applyAlignment="1">
      <alignment horizontal="right" vertical="center"/>
    </xf>
    <xf numFmtId="0" fontId="81" fillId="0" borderId="41" xfId="0" applyFont="1" applyBorder="1" applyAlignment="1">
      <alignment horizontal="right" vertical="center"/>
    </xf>
    <xf numFmtId="0" fontId="87" fillId="7" borderId="7" xfId="0" applyFont="1" applyFill="1" applyBorder="1" applyAlignment="1">
      <alignment horizontal="center" vertical="center"/>
    </xf>
    <xf numFmtId="0" fontId="87" fillId="7" borderId="8" xfId="0" applyFont="1" applyFill="1" applyBorder="1" applyAlignment="1">
      <alignment horizontal="center" vertical="center"/>
    </xf>
    <xf numFmtId="0" fontId="87" fillId="7" borderId="9" xfId="0" applyFont="1" applyFill="1" applyBorder="1" applyAlignment="1">
      <alignment horizontal="center" vertical="center"/>
    </xf>
    <xf numFmtId="0" fontId="81" fillId="3" borderId="50" xfId="0" applyFont="1" applyFill="1" applyBorder="1" applyAlignment="1">
      <alignment horizontal="center" vertical="center"/>
    </xf>
    <xf numFmtId="0" fontId="81" fillId="3" borderId="77" xfId="0" applyFont="1" applyFill="1" applyBorder="1" applyAlignment="1">
      <alignment horizontal="center" vertical="center" wrapText="1"/>
    </xf>
    <xf numFmtId="0" fontId="81" fillId="3" borderId="154" xfId="0" applyFont="1" applyFill="1" applyBorder="1" applyAlignment="1">
      <alignment horizontal="center" vertical="center" wrapText="1"/>
    </xf>
    <xf numFmtId="0" fontId="81" fillId="3" borderId="143" xfId="0" applyFont="1" applyFill="1" applyBorder="1" applyAlignment="1">
      <alignment horizontal="center" vertical="center" wrapText="1"/>
    </xf>
    <xf numFmtId="0" fontId="81" fillId="0" borderId="85" xfId="0" applyFont="1" applyBorder="1">
      <alignment vertical="center"/>
    </xf>
    <xf numFmtId="0" fontId="81" fillId="0" borderId="95" xfId="0" applyFont="1" applyBorder="1">
      <alignment vertical="center"/>
    </xf>
    <xf numFmtId="0" fontId="94" fillId="0" borderId="35" xfId="0" applyFont="1" applyBorder="1" applyAlignment="1">
      <alignment horizontal="left" vertical="center"/>
    </xf>
    <xf numFmtId="0" fontId="94" fillId="0" borderId="85" xfId="0" applyFont="1" applyBorder="1" applyAlignment="1">
      <alignment horizontal="left" vertical="center"/>
    </xf>
    <xf numFmtId="183" fontId="81" fillId="0" borderId="40" xfId="0" applyNumberFormat="1" applyFont="1" applyBorder="1" applyProtection="1">
      <alignment vertical="center"/>
      <protection locked="0"/>
    </xf>
    <xf numFmtId="183" fontId="81" fillId="0" borderId="37" xfId="0" applyNumberFormat="1" applyFont="1" applyBorder="1" applyProtection="1">
      <alignment vertical="center"/>
      <protection locked="0"/>
    </xf>
    <xf numFmtId="0" fontId="81" fillId="7" borderId="34" xfId="0" applyFont="1" applyFill="1" applyBorder="1" applyAlignment="1">
      <alignment horizontal="center" vertical="center"/>
    </xf>
    <xf numFmtId="0" fontId="81" fillId="7" borderId="35" xfId="0" applyFont="1" applyFill="1" applyBorder="1" applyAlignment="1">
      <alignment horizontal="center" vertical="center"/>
    </xf>
    <xf numFmtId="0" fontId="81" fillId="7" borderId="36" xfId="0" applyFont="1" applyFill="1" applyBorder="1" applyAlignment="1">
      <alignment horizontal="center" vertical="center"/>
    </xf>
    <xf numFmtId="0" fontId="81" fillId="7" borderId="40" xfId="0" applyFont="1" applyFill="1" applyBorder="1" applyAlignment="1">
      <alignment horizontal="center" vertical="center"/>
    </xf>
    <xf numFmtId="0" fontId="81" fillId="7" borderId="37" xfId="0" applyFont="1" applyFill="1" applyBorder="1" applyAlignment="1">
      <alignment horizontal="center" vertical="center"/>
    </xf>
    <xf numFmtId="0" fontId="81" fillId="7" borderId="41" xfId="0" applyFont="1" applyFill="1" applyBorder="1" applyAlignment="1">
      <alignment horizontal="center" vertical="center"/>
    </xf>
    <xf numFmtId="0" fontId="81" fillId="3" borderId="43" xfId="0" applyFont="1" applyFill="1" applyBorder="1" applyAlignment="1">
      <alignment horizontal="center" vertical="center"/>
    </xf>
    <xf numFmtId="0" fontId="98" fillId="3" borderId="74" xfId="0" applyFont="1" applyFill="1" applyBorder="1" applyAlignment="1">
      <alignment horizontal="center" vertical="center"/>
    </xf>
    <xf numFmtId="0" fontId="98" fillId="3" borderId="157" xfId="0" applyFont="1" applyFill="1" applyBorder="1" applyAlignment="1">
      <alignment horizontal="center" vertical="center"/>
    </xf>
    <xf numFmtId="0" fontId="94" fillId="3" borderId="86" xfId="0" applyFont="1" applyFill="1" applyBorder="1" applyAlignment="1">
      <alignment horizontal="center" vertical="center" wrapText="1"/>
    </xf>
    <xf numFmtId="0" fontId="94" fillId="3" borderId="6" xfId="0" applyFont="1" applyFill="1" applyBorder="1" applyAlignment="1">
      <alignment horizontal="center" vertical="center" wrapText="1"/>
    </xf>
    <xf numFmtId="0" fontId="81" fillId="0" borderId="132" xfId="0" applyFont="1" applyBorder="1" applyAlignment="1">
      <alignment horizontal="center" vertical="center" shrinkToFit="1"/>
    </xf>
    <xf numFmtId="0" fontId="81" fillId="0" borderId="133" xfId="0" applyFont="1" applyBorder="1" applyAlignment="1">
      <alignment horizontal="center" vertical="center" shrinkToFit="1"/>
    </xf>
    <xf numFmtId="0" fontId="81" fillId="0" borderId="134" xfId="0" applyFont="1" applyBorder="1" applyAlignment="1">
      <alignment horizontal="center" vertical="center" shrinkToFit="1"/>
    </xf>
    <xf numFmtId="186" fontId="123" fillId="0" borderId="81" xfId="0" applyNumberFormat="1" applyFont="1" applyBorder="1" applyAlignment="1">
      <alignment horizontal="right" vertical="center"/>
    </xf>
    <xf numFmtId="0" fontId="98" fillId="4" borderId="75" xfId="0" applyFont="1" applyFill="1" applyBorder="1" applyAlignment="1">
      <alignment horizontal="center" vertical="center"/>
    </xf>
    <xf numFmtId="0" fontId="98" fillId="4" borderId="39" xfId="0" applyFont="1" applyFill="1" applyBorder="1" applyAlignment="1">
      <alignment horizontal="center" vertical="center"/>
    </xf>
    <xf numFmtId="0" fontId="98" fillId="0" borderId="43" xfId="0" applyFont="1" applyBorder="1" applyAlignment="1" applyProtection="1">
      <alignment horizontal="left" vertical="center" indent="1" shrinkToFit="1"/>
      <protection locked="0"/>
    </xf>
    <xf numFmtId="186" fontId="123" fillId="0" borderId="144" xfId="0" applyNumberFormat="1" applyFont="1" applyBorder="1" applyAlignment="1">
      <alignment horizontal="right" vertical="center"/>
    </xf>
    <xf numFmtId="186" fontId="123" fillId="0" borderId="148" xfId="0" applyNumberFormat="1" applyFont="1" applyBorder="1" applyAlignment="1">
      <alignment horizontal="right" vertical="center"/>
    </xf>
    <xf numFmtId="186" fontId="123" fillId="0" borderId="217" xfId="0" applyNumberFormat="1" applyFont="1" applyBorder="1" applyAlignment="1">
      <alignment horizontal="right" vertical="center"/>
    </xf>
    <xf numFmtId="0" fontId="81" fillId="0" borderId="66" xfId="0" applyFont="1" applyBorder="1">
      <alignment vertical="center"/>
    </xf>
    <xf numFmtId="0" fontId="81" fillId="0" borderId="272" xfId="0" applyFont="1" applyBorder="1">
      <alignment vertical="center"/>
    </xf>
    <xf numFmtId="0" fontId="98" fillId="3" borderId="86" xfId="0" applyFont="1" applyFill="1" applyBorder="1" applyAlignment="1">
      <alignment horizontal="center" vertical="center"/>
    </xf>
    <xf numFmtId="0" fontId="98" fillId="3" borderId="6" xfId="0" applyFont="1" applyFill="1" applyBorder="1" applyAlignment="1">
      <alignment horizontal="center" vertical="center"/>
    </xf>
    <xf numFmtId="186" fontId="123" fillId="0" borderId="156" xfId="0" applyNumberFormat="1" applyFont="1" applyBorder="1" applyAlignment="1">
      <alignment horizontal="right" vertical="center"/>
    </xf>
    <xf numFmtId="186" fontId="123" fillId="0" borderId="145" xfId="0" applyNumberFormat="1" applyFont="1" applyBorder="1" applyAlignment="1">
      <alignment horizontal="right" vertical="center"/>
    </xf>
    <xf numFmtId="186" fontId="123" fillId="0" borderId="223" xfId="0" applyNumberFormat="1" applyFont="1" applyBorder="1" applyAlignment="1">
      <alignment horizontal="right" vertical="center"/>
    </xf>
    <xf numFmtId="0" fontId="81" fillId="3" borderId="51" xfId="0" applyFont="1" applyFill="1" applyBorder="1" applyAlignment="1">
      <alignment horizontal="center" vertical="center"/>
    </xf>
    <xf numFmtId="213" fontId="123" fillId="0" borderId="99" xfId="1" applyNumberFormat="1" applyFont="1" applyFill="1" applyBorder="1" applyAlignment="1">
      <alignment horizontal="right" vertical="center"/>
    </xf>
    <xf numFmtId="213" fontId="123" fillId="0" borderId="66" xfId="1" applyNumberFormat="1" applyFont="1" applyFill="1" applyBorder="1" applyAlignment="1">
      <alignment horizontal="right" vertical="center"/>
    </xf>
    <xf numFmtId="0" fontId="81" fillId="3" borderId="87" xfId="0" applyFont="1" applyFill="1" applyBorder="1" applyAlignment="1">
      <alignment horizontal="center" vertical="center"/>
    </xf>
    <xf numFmtId="0" fontId="81" fillId="3" borderId="88" xfId="0" applyFont="1" applyFill="1" applyBorder="1" applyAlignment="1">
      <alignment horizontal="center" vertical="center"/>
    </xf>
    <xf numFmtId="0" fontId="81" fillId="3" borderId="89" xfId="0" applyFont="1" applyFill="1" applyBorder="1" applyAlignment="1">
      <alignment horizontal="center" vertical="center"/>
    </xf>
    <xf numFmtId="186" fontId="123" fillId="0" borderId="96" xfId="0" applyNumberFormat="1" applyFont="1" applyBorder="1">
      <alignment vertical="center"/>
    </xf>
    <xf numFmtId="0" fontId="81" fillId="3" borderId="216" xfId="0" applyFont="1" applyFill="1" applyBorder="1" applyAlignment="1">
      <alignment horizontal="center" vertical="center"/>
    </xf>
    <xf numFmtId="0" fontId="81" fillId="3" borderId="148" xfId="0" applyFont="1" applyFill="1" applyBorder="1" applyAlignment="1">
      <alignment horizontal="center" vertical="center"/>
    </xf>
    <xf numFmtId="0" fontId="81" fillId="3" borderId="217" xfId="0" applyFont="1" applyFill="1" applyBorder="1" applyAlignment="1">
      <alignment horizontal="center" vertical="center"/>
    </xf>
    <xf numFmtId="186" fontId="81" fillId="0" borderId="144" xfId="0" applyNumberFormat="1" applyFont="1" applyBorder="1" applyAlignment="1" applyProtection="1">
      <alignment horizontal="right" vertical="center"/>
      <protection locked="0"/>
    </xf>
    <xf numFmtId="186" fontId="81" fillId="0" borderId="148" xfId="0" applyNumberFormat="1" applyFont="1" applyBorder="1" applyAlignment="1" applyProtection="1">
      <alignment horizontal="right" vertical="center"/>
      <protection locked="0"/>
    </xf>
    <xf numFmtId="186" fontId="81" fillId="0" borderId="217" xfId="0" applyNumberFormat="1" applyFont="1" applyBorder="1" applyAlignment="1" applyProtection="1">
      <alignment horizontal="right" vertical="center"/>
      <protection locked="0"/>
    </xf>
    <xf numFmtId="213" fontId="123" fillId="0" borderId="7" xfId="1" applyNumberFormat="1" applyFont="1" applyFill="1" applyBorder="1" applyAlignment="1">
      <alignment horizontal="right" vertical="center"/>
    </xf>
    <xf numFmtId="213" fontId="123" fillId="0" borderId="8" xfId="1" applyNumberFormat="1" applyFont="1" applyFill="1" applyBorder="1" applyAlignment="1">
      <alignment horizontal="right" vertical="center"/>
    </xf>
    <xf numFmtId="0" fontId="81" fillId="3" borderId="57" xfId="0" applyFont="1" applyFill="1" applyBorder="1" applyAlignment="1">
      <alignment horizontal="distributed" vertical="center"/>
    </xf>
    <xf numFmtId="0" fontId="81" fillId="3" borderId="56" xfId="0" applyFont="1" applyFill="1" applyBorder="1" applyAlignment="1">
      <alignment horizontal="distributed" vertical="center"/>
    </xf>
    <xf numFmtId="0" fontId="81" fillId="3" borderId="61" xfId="0" applyFont="1" applyFill="1" applyBorder="1" applyAlignment="1">
      <alignment horizontal="distributed" vertical="center"/>
    </xf>
    <xf numFmtId="0" fontId="81" fillId="3" borderId="57" xfId="0" applyFont="1" applyFill="1" applyBorder="1" applyAlignment="1">
      <alignment horizontal="distributed" vertical="center" indent="1"/>
    </xf>
    <xf numFmtId="0" fontId="81" fillId="3" borderId="56" xfId="0" applyFont="1" applyFill="1" applyBorder="1" applyAlignment="1">
      <alignment horizontal="distributed" vertical="center" indent="1"/>
    </xf>
    <xf numFmtId="0" fontId="81" fillId="3" borderId="61" xfId="0" applyFont="1" applyFill="1" applyBorder="1" applyAlignment="1">
      <alignment horizontal="distributed" vertical="center" indent="1"/>
    </xf>
    <xf numFmtId="186" fontId="123" fillId="0" borderId="57" xfId="0" applyNumberFormat="1" applyFont="1" applyBorder="1">
      <alignment vertical="center"/>
    </xf>
    <xf numFmtId="186" fontId="123" fillId="0" borderId="56" xfId="0" applyNumberFormat="1" applyFont="1" applyBorder="1">
      <alignment vertical="center"/>
    </xf>
    <xf numFmtId="186" fontId="123" fillId="0" borderId="61" xfId="0" applyNumberFormat="1" applyFont="1" applyBorder="1">
      <alignment vertical="center"/>
    </xf>
    <xf numFmtId="186" fontId="123" fillId="0" borderId="57" xfId="0" applyNumberFormat="1" applyFont="1" applyBorder="1" applyAlignment="1">
      <alignment horizontal="right" vertical="center"/>
    </xf>
    <xf numFmtId="186" fontId="123" fillId="0" borderId="56" xfId="0" applyNumberFormat="1" applyFont="1" applyBorder="1" applyAlignment="1">
      <alignment horizontal="right" vertical="center"/>
    </xf>
    <xf numFmtId="186" fontId="123" fillId="0" borderId="61" xfId="0" applyNumberFormat="1" applyFont="1" applyBorder="1" applyAlignment="1">
      <alignment horizontal="right" vertical="center"/>
    </xf>
    <xf numFmtId="204" fontId="123" fillId="0" borderId="7" xfId="1" applyNumberFormat="1" applyFont="1" applyFill="1" applyBorder="1" applyAlignment="1">
      <alignment horizontal="right" vertical="center"/>
    </xf>
    <xf numFmtId="204" fontId="123" fillId="0" borderId="8" xfId="1" applyNumberFormat="1" applyFont="1" applyFill="1" applyBorder="1" applyAlignment="1">
      <alignment horizontal="right" vertical="center"/>
    </xf>
    <xf numFmtId="0" fontId="81" fillId="3" borderId="219" xfId="0" applyFont="1" applyFill="1" applyBorder="1" applyAlignment="1">
      <alignment horizontal="center" vertical="center"/>
    </xf>
    <xf numFmtId="0" fontId="81" fillId="3" borderId="66" xfId="0" applyFont="1" applyFill="1" applyBorder="1" applyAlignment="1">
      <alignment horizontal="center" vertical="center"/>
    </xf>
    <xf numFmtId="0" fontId="81" fillId="3" borderId="103" xfId="0" applyFont="1" applyFill="1" applyBorder="1" applyAlignment="1">
      <alignment horizontal="center" vertical="center"/>
    </xf>
    <xf numFmtId="0" fontId="81" fillId="3" borderId="57" xfId="0" applyFont="1" applyFill="1" applyBorder="1" applyAlignment="1">
      <alignment horizontal="distributed" vertical="center" indent="6"/>
    </xf>
    <xf numFmtId="0" fontId="81" fillId="3" borderId="56" xfId="0" applyFont="1" applyFill="1" applyBorder="1" applyAlignment="1">
      <alignment horizontal="distributed" vertical="center" indent="6"/>
    </xf>
    <xf numFmtId="0" fontId="81" fillId="3" borderId="61" xfId="0" applyFont="1" applyFill="1" applyBorder="1" applyAlignment="1">
      <alignment horizontal="distributed" vertical="center" indent="6"/>
    </xf>
    <xf numFmtId="0" fontId="98" fillId="10" borderId="83" xfId="0" applyFont="1" applyFill="1" applyBorder="1" applyAlignment="1" applyProtection="1">
      <alignment horizontal="center" vertical="center" wrapText="1" shrinkToFit="1"/>
      <protection locked="0"/>
    </xf>
    <xf numFmtId="0" fontId="98" fillId="10" borderId="36" xfId="0" applyFont="1" applyFill="1" applyBorder="1" applyAlignment="1" applyProtection="1">
      <alignment horizontal="center" vertical="center" wrapText="1" shrinkToFit="1"/>
      <protection locked="0"/>
    </xf>
    <xf numFmtId="0" fontId="98" fillId="10" borderId="54" xfId="0" applyFont="1" applyFill="1" applyBorder="1" applyAlignment="1" applyProtection="1">
      <alignment horizontal="center" vertical="center" wrapText="1" shrinkToFit="1"/>
      <protection locked="0"/>
    </xf>
    <xf numFmtId="0" fontId="98" fillId="10" borderId="41" xfId="0" applyFont="1" applyFill="1" applyBorder="1" applyAlignment="1" applyProtection="1">
      <alignment horizontal="center" vertical="center" wrapText="1" shrinkToFit="1"/>
      <protection locked="0"/>
    </xf>
    <xf numFmtId="0" fontId="81" fillId="3" borderId="180" xfId="0" applyFont="1" applyFill="1" applyBorder="1" applyAlignment="1">
      <alignment horizontal="center" vertical="center" wrapText="1"/>
    </xf>
    <xf numFmtId="0" fontId="81" fillId="3" borderId="80" xfId="0" applyFont="1" applyFill="1" applyBorder="1" applyAlignment="1">
      <alignment horizontal="center" vertical="center" wrapText="1"/>
    </xf>
    <xf numFmtId="0" fontId="81" fillId="3" borderId="156" xfId="0" applyFont="1" applyFill="1" applyBorder="1" applyAlignment="1">
      <alignment horizontal="distributed" vertical="center" wrapText="1"/>
    </xf>
    <xf numFmtId="0" fontId="81" fillId="3" borderId="145" xfId="0" applyFont="1" applyFill="1" applyBorder="1" applyAlignment="1">
      <alignment horizontal="distributed" vertical="center" wrapText="1"/>
    </xf>
    <xf numFmtId="0" fontId="81" fillId="3" borderId="155" xfId="0" applyFont="1" applyFill="1" applyBorder="1" applyAlignment="1">
      <alignment horizontal="distributed" vertical="center" wrapText="1"/>
    </xf>
    <xf numFmtId="0" fontId="81" fillId="3" borderId="38" xfId="0" applyFont="1" applyFill="1" applyBorder="1" applyAlignment="1">
      <alignment horizontal="distributed" vertical="center" wrapText="1"/>
    </xf>
    <xf numFmtId="0" fontId="81" fillId="3" borderId="0" xfId="0" applyFont="1" applyFill="1" applyAlignment="1">
      <alignment horizontal="distributed" vertical="center" wrapText="1"/>
    </xf>
    <xf numFmtId="0" fontId="81" fillId="3" borderId="39" xfId="0" applyFont="1" applyFill="1" applyBorder="1" applyAlignment="1">
      <alignment horizontal="distributed" vertical="center" wrapText="1"/>
    </xf>
    <xf numFmtId="0" fontId="81" fillId="3" borderId="40" xfId="0" applyFont="1" applyFill="1" applyBorder="1" applyAlignment="1">
      <alignment horizontal="distributed" vertical="center" wrapText="1"/>
    </xf>
    <xf numFmtId="0" fontId="81" fillId="3" borderId="37" xfId="0" applyFont="1" applyFill="1" applyBorder="1" applyAlignment="1">
      <alignment horizontal="distributed" vertical="center" wrapText="1"/>
    </xf>
    <xf numFmtId="0" fontId="81" fillId="3" borderId="41" xfId="0" applyFont="1" applyFill="1" applyBorder="1" applyAlignment="1">
      <alignment horizontal="distributed" vertical="center" wrapText="1"/>
    </xf>
    <xf numFmtId="0" fontId="81" fillId="0" borderId="83" xfId="0" applyFont="1" applyBorder="1" applyAlignment="1">
      <alignment horizontal="left" vertical="center" wrapText="1"/>
    </xf>
    <xf numFmtId="0" fontId="81" fillId="0" borderId="35" xfId="0" applyFont="1" applyBorder="1" applyAlignment="1">
      <alignment horizontal="left" vertical="center" wrapText="1"/>
    </xf>
    <xf numFmtId="0" fontId="81" fillId="0" borderId="36" xfId="0" applyFont="1" applyBorder="1" applyAlignment="1">
      <alignment horizontal="left" vertical="center" wrapText="1"/>
    </xf>
    <xf numFmtId="0" fontId="81" fillId="0" borderId="54" xfId="0" applyFont="1" applyBorder="1" applyAlignment="1">
      <alignment horizontal="left" vertical="center" wrapText="1"/>
    </xf>
    <xf numFmtId="0" fontId="81" fillId="0" borderId="37" xfId="0" applyFont="1" applyBorder="1" applyAlignment="1">
      <alignment horizontal="left" vertical="center" wrapText="1"/>
    </xf>
    <xf numFmtId="0" fontId="81" fillId="0" borderId="41" xfId="0" applyFont="1" applyBorder="1" applyAlignment="1">
      <alignment horizontal="left" vertical="center" wrapText="1"/>
    </xf>
    <xf numFmtId="0" fontId="81" fillId="0" borderId="78" xfId="0" applyFont="1" applyBorder="1" applyAlignment="1">
      <alignment horizontal="left" vertical="center" wrapText="1"/>
    </xf>
    <xf numFmtId="0" fontId="81" fillId="0" borderId="151" xfId="0" applyFont="1" applyBorder="1" applyAlignment="1">
      <alignment horizontal="left" vertical="center" wrapText="1"/>
    </xf>
    <xf numFmtId="0" fontId="81" fillId="0" borderId="152" xfId="0" applyFont="1" applyBorder="1" applyAlignment="1">
      <alignment horizontal="left" vertical="center" wrapText="1"/>
    </xf>
    <xf numFmtId="0" fontId="81" fillId="0" borderId="84" xfId="0" applyFont="1" applyBorder="1" applyAlignment="1" applyProtection="1">
      <alignment horizontal="center" vertical="center"/>
      <protection locked="0"/>
    </xf>
    <xf numFmtId="0" fontId="81" fillId="0" borderId="157" xfId="0" applyFont="1" applyBorder="1" applyAlignment="1" applyProtection="1">
      <alignment horizontal="center" vertical="center"/>
      <protection locked="0"/>
    </xf>
    <xf numFmtId="0" fontId="81" fillId="0" borderId="79" xfId="0" applyFont="1" applyBorder="1" applyAlignment="1" applyProtection="1">
      <alignment horizontal="center" vertical="center"/>
      <protection locked="0"/>
    </xf>
    <xf numFmtId="184" fontId="81" fillId="19" borderId="7" xfId="0" applyNumberFormat="1" applyFont="1" applyFill="1" applyBorder="1" applyAlignment="1" applyProtection="1">
      <alignment horizontal="center" vertical="center"/>
      <protection locked="0"/>
    </xf>
    <xf numFmtId="184" fontId="81" fillId="19" borderId="8" xfId="0" applyNumberFormat="1" applyFont="1" applyFill="1" applyBorder="1" applyAlignment="1" applyProtection="1">
      <alignment horizontal="center" vertical="center"/>
      <protection locked="0"/>
    </xf>
    <xf numFmtId="184" fontId="81" fillId="19" borderId="52" xfId="0" applyNumberFormat="1" applyFont="1" applyFill="1" applyBorder="1" applyAlignment="1" applyProtection="1">
      <alignment horizontal="center" vertical="center"/>
      <protection locked="0"/>
    </xf>
    <xf numFmtId="0" fontId="192" fillId="3" borderId="81" xfId="0" applyFont="1" applyFill="1" applyBorder="1" applyAlignment="1">
      <alignment horizontal="center" vertical="center"/>
    </xf>
    <xf numFmtId="0" fontId="186" fillId="3" borderId="56" xfId="0" applyFont="1" applyFill="1" applyBorder="1" applyAlignment="1">
      <alignment horizontal="center" vertical="center"/>
    </xf>
    <xf numFmtId="0" fontId="81" fillId="3" borderId="55" xfId="0" applyFont="1" applyFill="1" applyBorder="1" applyAlignment="1">
      <alignment horizontal="center" vertical="center"/>
    </xf>
    <xf numFmtId="38" fontId="81" fillId="25" borderId="57" xfId="1" applyFont="1" applyFill="1" applyBorder="1" applyAlignment="1" applyProtection="1">
      <alignment horizontal="center" vertical="center" shrinkToFit="1"/>
      <protection locked="0"/>
    </xf>
    <xf numFmtId="38" fontId="81" fillId="25" borderId="56" xfId="1" applyFont="1" applyFill="1" applyBorder="1" applyAlignment="1" applyProtection="1">
      <alignment horizontal="center" vertical="center" shrinkToFit="1"/>
      <protection locked="0"/>
    </xf>
    <xf numFmtId="38" fontId="81" fillId="25" borderId="58" xfId="1" applyFont="1" applyFill="1" applyBorder="1" applyAlignment="1" applyProtection="1">
      <alignment horizontal="center" vertical="center" shrinkToFit="1"/>
      <protection locked="0"/>
    </xf>
    <xf numFmtId="186" fontId="123" fillId="0" borderId="63" xfId="0" applyNumberFormat="1" applyFont="1" applyBorder="1">
      <alignment vertical="center"/>
    </xf>
    <xf numFmtId="186" fontId="123" fillId="0" borderId="49" xfId="0" applyNumberFormat="1" applyFont="1" applyBorder="1">
      <alignment vertical="center"/>
    </xf>
    <xf numFmtId="186" fontId="123" fillId="0" borderId="64" xfId="0" applyNumberFormat="1" applyFont="1" applyBorder="1">
      <alignment vertical="center"/>
    </xf>
    <xf numFmtId="0" fontId="98" fillId="3" borderId="73" xfId="0" applyFont="1" applyFill="1" applyBorder="1" applyAlignment="1">
      <alignment horizontal="center" vertical="center"/>
    </xf>
    <xf numFmtId="0" fontId="98" fillId="3" borderId="155" xfId="0" applyFont="1" applyFill="1" applyBorder="1" applyAlignment="1">
      <alignment horizontal="center" vertical="center"/>
    </xf>
    <xf numFmtId="0" fontId="98" fillId="3" borderId="54" xfId="0" applyFont="1" applyFill="1" applyBorder="1" applyAlignment="1">
      <alignment horizontal="center" vertical="center"/>
    </xf>
    <xf numFmtId="0" fontId="98" fillId="3" borderId="41" xfId="0" applyFont="1" applyFill="1" applyBorder="1" applyAlignment="1">
      <alignment horizontal="center" vertical="center"/>
    </xf>
    <xf numFmtId="0" fontId="98" fillId="3" borderId="156" xfId="0" applyFont="1" applyFill="1" applyBorder="1" applyAlignment="1">
      <alignment horizontal="center" vertical="center"/>
    </xf>
    <xf numFmtId="0" fontId="98" fillId="3" borderId="40" xfId="0" applyFont="1" applyFill="1" applyBorder="1" applyAlignment="1">
      <alignment horizontal="center" vertical="center"/>
    </xf>
    <xf numFmtId="0" fontId="98" fillId="3" borderId="73" xfId="0" applyFont="1" applyFill="1" applyBorder="1" applyAlignment="1">
      <alignment horizontal="center" vertical="center" wrapText="1"/>
    </xf>
    <xf numFmtId="0" fontId="98" fillId="3" borderId="155" xfId="0" applyFont="1" applyFill="1" applyBorder="1" applyAlignment="1">
      <alignment horizontal="center" vertical="center" wrapText="1"/>
    </xf>
    <xf numFmtId="0" fontId="98" fillId="3" borderId="75" xfId="0" applyFont="1" applyFill="1" applyBorder="1" applyAlignment="1">
      <alignment horizontal="center" vertical="center" wrapText="1"/>
    </xf>
    <xf numFmtId="0" fontId="98" fillId="3" borderId="39" xfId="0" applyFont="1" applyFill="1" applyBorder="1" applyAlignment="1">
      <alignment horizontal="center" vertical="center" wrapText="1"/>
    </xf>
    <xf numFmtId="0" fontId="98" fillId="3" borderId="54" xfId="0" applyFont="1" applyFill="1" applyBorder="1" applyAlignment="1">
      <alignment horizontal="center" vertical="center" wrapText="1"/>
    </xf>
    <xf numFmtId="0" fontId="98" fillId="3" borderId="41" xfId="0" applyFont="1" applyFill="1" applyBorder="1" applyAlignment="1">
      <alignment horizontal="center" vertical="center" wrapText="1"/>
    </xf>
    <xf numFmtId="0" fontId="98" fillId="0" borderId="51" xfId="0" applyFont="1" applyBorder="1" applyAlignment="1" applyProtection="1">
      <alignment horizontal="left" vertical="center" shrinkToFit="1"/>
      <protection locked="0"/>
    </xf>
    <xf numFmtId="0" fontId="98" fillId="0" borderId="8" xfId="0" applyFont="1" applyBorder="1" applyAlignment="1" applyProtection="1">
      <alignment horizontal="left" vertical="center" shrinkToFit="1"/>
      <protection locked="0"/>
    </xf>
    <xf numFmtId="0" fontId="98" fillId="0" borderId="9" xfId="0" applyFont="1" applyBorder="1" applyAlignment="1" applyProtection="1">
      <alignment horizontal="left" vertical="center" shrinkToFit="1"/>
      <protection locked="0"/>
    </xf>
    <xf numFmtId="0" fontId="98" fillId="12" borderId="53" xfId="0" applyFont="1" applyFill="1" applyBorder="1" applyAlignment="1" applyProtection="1">
      <alignment horizontal="left" vertical="top" wrapText="1" shrinkToFit="1"/>
      <protection locked="0"/>
    </xf>
    <xf numFmtId="0" fontId="98" fillId="12" borderId="6" xfId="0" applyFont="1" applyFill="1" applyBorder="1" applyAlignment="1" applyProtection="1">
      <alignment horizontal="left" vertical="top" wrapText="1" shrinkToFit="1"/>
      <protection locked="0"/>
    </xf>
    <xf numFmtId="225" fontId="98" fillId="0" borderId="7" xfId="0" applyNumberFormat="1" applyFont="1" applyBorder="1" applyAlignment="1" applyProtection="1">
      <alignment horizontal="center" vertical="center"/>
      <protection locked="0"/>
    </xf>
    <xf numFmtId="225" fontId="98" fillId="0" borderId="8" xfId="0" applyNumberFormat="1" applyFont="1" applyBorder="1" applyAlignment="1" applyProtection="1">
      <alignment horizontal="center" vertical="center"/>
      <protection locked="0"/>
    </xf>
    <xf numFmtId="225" fontId="98" fillId="0" borderId="52" xfId="0" applyNumberFormat="1" applyFont="1" applyBorder="1" applyAlignment="1" applyProtection="1">
      <alignment horizontal="center" vertical="center"/>
      <protection locked="0"/>
    </xf>
    <xf numFmtId="225" fontId="98" fillId="12" borderId="7" xfId="0" applyNumberFormat="1" applyFont="1" applyFill="1" applyBorder="1" applyAlignment="1" applyProtection="1">
      <alignment horizontal="center" vertical="center" wrapText="1" shrinkToFit="1"/>
      <protection locked="0"/>
    </xf>
    <xf numFmtId="225" fontId="98" fillId="12" borderId="8" xfId="0" applyNumberFormat="1" applyFont="1" applyFill="1" applyBorder="1" applyAlignment="1" applyProtection="1">
      <alignment horizontal="center" vertical="center" wrapText="1" shrinkToFit="1"/>
      <protection locked="0"/>
    </xf>
    <xf numFmtId="0" fontId="98" fillId="12" borderId="51" xfId="0" applyFont="1" applyFill="1" applyBorder="1" applyAlignment="1" applyProtection="1">
      <alignment horizontal="left" vertical="top" wrapText="1" shrinkToFit="1"/>
      <protection locked="0"/>
    </xf>
    <xf numFmtId="0" fontId="98" fillId="12" borderId="8" xfId="0" applyFont="1" applyFill="1" applyBorder="1" applyAlignment="1" applyProtection="1">
      <alignment horizontal="left" vertical="top" wrapText="1" shrinkToFit="1"/>
      <protection locked="0"/>
    </xf>
    <xf numFmtId="0" fontId="59" fillId="0" borderId="8" xfId="0" applyFont="1" applyBorder="1" applyAlignment="1">
      <alignment horizontal="left" vertical="center" indent="1" shrinkToFit="1"/>
    </xf>
    <xf numFmtId="0" fontId="59" fillId="0" borderId="9" xfId="0" applyFont="1" applyBorder="1" applyAlignment="1">
      <alignment horizontal="left" vertical="center" indent="1" shrinkToFit="1"/>
    </xf>
    <xf numFmtId="0" fontId="69" fillId="18" borderId="170" xfId="5" applyFont="1" applyFill="1" applyBorder="1" applyAlignment="1">
      <alignment horizontal="center" vertical="center" wrapText="1" shrinkToFit="1"/>
    </xf>
    <xf numFmtId="0" fontId="69" fillId="18" borderId="171" xfId="5" applyFont="1" applyFill="1" applyBorder="1" applyAlignment="1">
      <alignment horizontal="center" vertical="center" wrapText="1" shrinkToFit="1"/>
    </xf>
    <xf numFmtId="0" fontId="69" fillId="18" borderId="165" xfId="5" applyFont="1" applyFill="1" applyBorder="1" applyAlignment="1">
      <alignment horizontal="center" vertical="center" wrapText="1" shrinkToFit="1"/>
    </xf>
    <xf numFmtId="0" fontId="69" fillId="18" borderId="166" xfId="5" applyFont="1" applyFill="1" applyBorder="1" applyAlignment="1">
      <alignment horizontal="center" vertical="center" wrapText="1" shrinkToFit="1"/>
    </xf>
    <xf numFmtId="0" fontId="69" fillId="18" borderId="170" xfId="5" applyFont="1" applyFill="1" applyBorder="1" applyAlignment="1">
      <alignment horizontal="center" vertical="center" wrapText="1"/>
    </xf>
    <xf numFmtId="0" fontId="69" fillId="18" borderId="171" xfId="5" applyFont="1" applyFill="1" applyBorder="1" applyAlignment="1">
      <alignment horizontal="center" vertical="center" wrapText="1"/>
    </xf>
    <xf numFmtId="0" fontId="69" fillId="18" borderId="165" xfId="5" applyFont="1" applyFill="1" applyBorder="1" applyAlignment="1">
      <alignment horizontal="center" vertical="center" wrapText="1"/>
    </xf>
    <xf numFmtId="0" fontId="69" fillId="18" borderId="166" xfId="5" applyFont="1" applyFill="1" applyBorder="1" applyAlignment="1">
      <alignment horizontal="center" vertical="center" wrapText="1"/>
    </xf>
    <xf numFmtId="0" fontId="69" fillId="18" borderId="126" xfId="5" applyFont="1" applyFill="1" applyBorder="1" applyAlignment="1">
      <alignment horizontal="center" vertical="center" wrapText="1"/>
    </xf>
    <xf numFmtId="0" fontId="69" fillId="18" borderId="6" xfId="5" applyFont="1" applyFill="1" applyBorder="1" applyAlignment="1">
      <alignment horizontal="center" vertical="center" wrapText="1"/>
    </xf>
    <xf numFmtId="0" fontId="69" fillId="18" borderId="127" xfId="5" applyFont="1" applyFill="1" applyBorder="1" applyAlignment="1">
      <alignment horizontal="center" vertical="center" wrapText="1"/>
    </xf>
    <xf numFmtId="189" fontId="69" fillId="18" borderId="6" xfId="5" applyNumberFormat="1" applyFont="1" applyFill="1" applyBorder="1" applyAlignment="1">
      <alignment horizontal="center" vertical="center" textRotation="255" shrinkToFit="1"/>
    </xf>
    <xf numFmtId="189" fontId="69" fillId="18" borderId="127" xfId="5" applyNumberFormat="1" applyFont="1" applyFill="1" applyBorder="1" applyAlignment="1">
      <alignment horizontal="center" vertical="center" textRotation="255" shrinkToFit="1"/>
    </xf>
    <xf numFmtId="38" fontId="69" fillId="18" borderId="122" xfId="1" applyFont="1" applyFill="1" applyBorder="1" applyAlignment="1" applyProtection="1">
      <alignment horizontal="center" vertical="center" wrapText="1"/>
    </xf>
    <xf numFmtId="0" fontId="151" fillId="18" borderId="170" xfId="5" applyFont="1" applyFill="1" applyBorder="1" applyAlignment="1">
      <alignment horizontal="center" vertical="center" wrapText="1"/>
    </xf>
    <xf numFmtId="0" fontId="151" fillId="18" borderId="171" xfId="5" applyFont="1" applyFill="1" applyBorder="1" applyAlignment="1">
      <alignment horizontal="center" vertical="center" wrapText="1"/>
    </xf>
    <xf numFmtId="0" fontId="151" fillId="18" borderId="165" xfId="5" applyFont="1" applyFill="1" applyBorder="1" applyAlignment="1">
      <alignment horizontal="center" vertical="center" wrapText="1"/>
    </xf>
    <xf numFmtId="0" fontId="151" fillId="18" borderId="166" xfId="5" applyFont="1" applyFill="1" applyBorder="1" applyAlignment="1">
      <alignment horizontal="center" vertical="center" wrapText="1"/>
    </xf>
    <xf numFmtId="0" fontId="151" fillId="18" borderId="167" xfId="5" applyFont="1" applyFill="1" applyBorder="1" applyAlignment="1">
      <alignment horizontal="center" vertical="center" wrapText="1"/>
    </xf>
    <xf numFmtId="0" fontId="151" fillId="18" borderId="145" xfId="5" applyFont="1" applyFill="1" applyBorder="1" applyAlignment="1">
      <alignment horizontal="center" vertical="center" wrapText="1"/>
    </xf>
    <xf numFmtId="0" fontId="151" fillId="18" borderId="168" xfId="5" applyFont="1" applyFill="1" applyBorder="1" applyAlignment="1">
      <alignment horizontal="center" vertical="center" wrapText="1"/>
    </xf>
    <xf numFmtId="0" fontId="151" fillId="18" borderId="37" xfId="5" applyFont="1" applyFill="1" applyBorder="1" applyAlignment="1">
      <alignment horizontal="center" vertical="center" wrapText="1"/>
    </xf>
    <xf numFmtId="0" fontId="195" fillId="0" borderId="7" xfId="5" applyFont="1" applyBorder="1" applyAlignment="1">
      <alignment horizontal="left" vertical="center" wrapText="1" indent="1" shrinkToFit="1"/>
    </xf>
    <xf numFmtId="0" fontId="195" fillId="0" borderId="8" xfId="5" applyFont="1" applyBorder="1" applyAlignment="1">
      <alignment horizontal="left" vertical="center" wrapText="1" indent="1" shrinkToFit="1"/>
    </xf>
    <xf numFmtId="0" fontId="78" fillId="0" borderId="8" xfId="5" applyFont="1" applyBorder="1" applyAlignment="1">
      <alignment vertical="center" shrinkToFit="1"/>
    </xf>
    <xf numFmtId="0" fontId="78" fillId="0" borderId="9" xfId="5" applyFont="1" applyBorder="1" applyAlignment="1">
      <alignment vertical="center" shrinkToFit="1"/>
    </xf>
    <xf numFmtId="0" fontId="69" fillId="18" borderId="124" xfId="5" applyFont="1" applyFill="1" applyBorder="1" applyAlignment="1">
      <alignment horizontal="center" vertical="center" wrapText="1"/>
    </xf>
    <xf numFmtId="0" fontId="69" fillId="18" borderId="128" xfId="5" applyFont="1" applyFill="1" applyBorder="1" applyAlignment="1">
      <alignment horizontal="center" vertical="center" wrapText="1"/>
    </xf>
    <xf numFmtId="0" fontId="69" fillId="18" borderId="125" xfId="5" applyFont="1" applyFill="1" applyBorder="1" applyAlignment="1">
      <alignment horizontal="center" vertical="center" wrapText="1"/>
    </xf>
    <xf numFmtId="38" fontId="69" fillId="18" borderId="6" xfId="4" applyFont="1" applyFill="1" applyBorder="1" applyAlignment="1" applyProtection="1">
      <alignment horizontal="center" vertical="center" wrapText="1"/>
    </xf>
    <xf numFmtId="0" fontId="69" fillId="18" borderId="121" xfId="5" applyFont="1" applyFill="1" applyBorder="1" applyAlignment="1">
      <alignment horizontal="center" vertical="center" wrapText="1"/>
    </xf>
    <xf numFmtId="0" fontId="69" fillId="18" borderId="164" xfId="5" applyFont="1" applyFill="1" applyBorder="1" applyAlignment="1">
      <alignment horizontal="center" vertical="center" wrapText="1"/>
    </xf>
    <xf numFmtId="0" fontId="69" fillId="18" borderId="169" xfId="5" applyFont="1" applyFill="1" applyBorder="1" applyAlignment="1">
      <alignment horizontal="center" vertical="center" wrapText="1"/>
    </xf>
    <xf numFmtId="0" fontId="69" fillId="18" borderId="122" xfId="5" applyFont="1" applyFill="1" applyBorder="1" applyAlignment="1">
      <alignment horizontal="center" vertical="center" wrapText="1"/>
    </xf>
    <xf numFmtId="0" fontId="151" fillId="18" borderId="126" xfId="5" applyFont="1" applyFill="1" applyBorder="1" applyAlignment="1">
      <alignment horizontal="center" vertical="center" wrapText="1"/>
    </xf>
    <xf numFmtId="189" fontId="151" fillId="18" borderId="127" xfId="5" applyNumberFormat="1" applyFont="1" applyFill="1" applyBorder="1" applyAlignment="1">
      <alignment horizontal="center" vertical="center" textRotation="255" shrinkToFit="1"/>
    </xf>
    <xf numFmtId="0" fontId="69" fillId="0" borderId="6" xfId="1254" applyFont="1" applyBorder="1" applyAlignment="1">
      <alignment horizontal="center" vertical="center" wrapText="1"/>
    </xf>
    <xf numFmtId="0" fontId="151" fillId="18" borderId="42" xfId="5" applyFont="1" applyFill="1" applyBorder="1" applyAlignment="1">
      <alignment horizontal="center" vertical="center" wrapText="1"/>
    </xf>
    <xf numFmtId="0" fontId="151" fillId="18" borderId="43" xfId="5" applyFont="1" applyFill="1" applyBorder="1" applyAlignment="1">
      <alignment horizontal="center" vertical="center" wrapText="1"/>
    </xf>
    <xf numFmtId="0" fontId="151" fillId="18" borderId="9" xfId="5" applyFont="1" applyFill="1" applyBorder="1" applyAlignment="1">
      <alignment horizontal="center" vertical="center" wrapText="1"/>
    </xf>
    <xf numFmtId="0" fontId="69" fillId="18" borderId="118" xfId="5" applyFont="1" applyFill="1" applyBorder="1" applyAlignment="1">
      <alignment horizontal="center" vertical="center" wrapText="1"/>
    </xf>
    <xf numFmtId="0" fontId="69" fillId="18" borderId="119" xfId="5" applyFont="1" applyFill="1" applyBorder="1" applyAlignment="1">
      <alignment horizontal="center" vertical="center" wrapText="1"/>
    </xf>
    <xf numFmtId="195" fontId="69" fillId="18" borderId="118" xfId="5" applyNumberFormat="1" applyFont="1" applyFill="1" applyBorder="1" applyAlignment="1">
      <alignment horizontal="center" vertical="center" wrapText="1"/>
    </xf>
    <xf numFmtId="195" fontId="69" fillId="18" borderId="119" xfId="5" applyNumberFormat="1" applyFont="1" applyFill="1" applyBorder="1" applyAlignment="1">
      <alignment horizontal="center" vertical="center" wrapText="1"/>
    </xf>
    <xf numFmtId="0" fontId="69" fillId="18" borderId="7" xfId="5" applyFont="1" applyFill="1" applyBorder="1" applyAlignment="1">
      <alignment horizontal="center" vertical="center" wrapText="1"/>
    </xf>
    <xf numFmtId="0" fontId="50" fillId="3" borderId="7" xfId="5" applyFont="1" applyFill="1" applyBorder="1" applyAlignment="1">
      <alignment horizontal="center" vertical="center" wrapText="1"/>
    </xf>
    <xf numFmtId="0" fontId="50" fillId="3" borderId="8" xfId="5" applyFont="1" applyFill="1" applyBorder="1" applyAlignment="1">
      <alignment horizontal="center" vertical="center" wrapText="1"/>
    </xf>
    <xf numFmtId="0" fontId="50" fillId="3" borderId="9" xfId="5" applyFont="1" applyFill="1" applyBorder="1" applyAlignment="1">
      <alignment horizontal="center" vertical="center" wrapText="1"/>
    </xf>
    <xf numFmtId="0" fontId="76" fillId="0" borderId="0" xfId="5" applyFont="1" applyAlignment="1">
      <alignment vertical="center" wrapText="1"/>
    </xf>
    <xf numFmtId="0" fontId="69" fillId="18" borderId="130" xfId="5" applyFont="1" applyFill="1" applyBorder="1" applyAlignment="1">
      <alignment horizontal="center" vertical="center" wrapText="1"/>
    </xf>
    <xf numFmtId="189" fontId="69" fillId="18" borderId="7" xfId="5" applyNumberFormat="1" applyFont="1" applyFill="1" applyBorder="1" applyAlignment="1">
      <alignment horizontal="center" vertical="center" textRotation="255" shrinkToFit="1"/>
    </xf>
    <xf numFmtId="38" fontId="41" fillId="3" borderId="100" xfId="1" applyFont="1" applyFill="1" applyBorder="1" applyAlignment="1">
      <alignment horizontal="left" vertical="center" wrapText="1"/>
    </xf>
    <xf numFmtId="38" fontId="41" fillId="3" borderId="59" xfId="1" applyFont="1" applyFill="1" applyBorder="1" applyAlignment="1">
      <alignment horizontal="left" vertical="center" wrapText="1"/>
    </xf>
    <xf numFmtId="38" fontId="41" fillId="3" borderId="60" xfId="1" applyFont="1" applyFill="1" applyBorder="1" applyAlignment="1">
      <alignment horizontal="left" vertical="center" wrapText="1"/>
    </xf>
    <xf numFmtId="38" fontId="240" fillId="0" borderId="0" xfId="1" applyFont="1" applyBorder="1" applyAlignment="1">
      <alignment horizontal="left" vertical="center" wrapText="1" shrinkToFit="1"/>
    </xf>
    <xf numFmtId="38" fontId="44" fillId="0" borderId="0" xfId="1" applyFont="1" applyAlignment="1">
      <alignment vertical="center"/>
    </xf>
    <xf numFmtId="38" fontId="54" fillId="0" borderId="0" xfId="1" applyFont="1" applyAlignment="1">
      <alignment vertical="center"/>
    </xf>
    <xf numFmtId="38" fontId="70" fillId="0" borderId="0" xfId="1" applyFont="1" applyAlignment="1">
      <alignment vertical="center"/>
    </xf>
    <xf numFmtId="38" fontId="59" fillId="0" borderId="7" xfId="1" applyFont="1" applyBorder="1" applyAlignment="1">
      <alignment horizontal="left" vertical="center" shrinkToFit="1"/>
    </xf>
    <xf numFmtId="38" fontId="59" fillId="0" borderId="8" xfId="1" applyFont="1" applyBorder="1" applyAlignment="1">
      <alignment horizontal="left" vertical="center" shrinkToFit="1"/>
    </xf>
    <xf numFmtId="38" fontId="41" fillId="24" borderId="100" xfId="1" applyFont="1" applyFill="1" applyBorder="1" applyAlignment="1">
      <alignment horizontal="left" vertical="center" wrapText="1"/>
    </xf>
    <xf numFmtId="38" fontId="41" fillId="24" borderId="59" xfId="1" applyFont="1" applyFill="1" applyBorder="1" applyAlignment="1">
      <alignment horizontal="left" vertical="center" wrapText="1"/>
    </xf>
    <xf numFmtId="38" fontId="41" fillId="24" borderId="60" xfId="1" applyFont="1" applyFill="1" applyBorder="1" applyAlignment="1">
      <alignment horizontal="left" vertical="center" wrapText="1"/>
    </xf>
    <xf numFmtId="0" fontId="91" fillId="10" borderId="99" xfId="0" applyFont="1" applyFill="1" applyBorder="1" applyAlignment="1">
      <alignment horizontal="right" vertical="center"/>
    </xf>
    <xf numFmtId="0" fontId="91" fillId="10" borderId="66" xfId="0" applyFont="1" applyFill="1" applyBorder="1" applyAlignment="1">
      <alignment horizontal="right" vertical="center"/>
    </xf>
    <xf numFmtId="0" fontId="91" fillId="0" borderId="7" xfId="0" applyFont="1" applyBorder="1" applyAlignment="1">
      <alignment horizontal="left" vertical="center" indent="1"/>
    </xf>
    <xf numFmtId="0" fontId="91" fillId="0" borderId="8" xfId="0" applyFont="1" applyBorder="1" applyAlignment="1">
      <alignment horizontal="left" vertical="center" indent="1"/>
    </xf>
    <xf numFmtId="0" fontId="91" fillId="0" borderId="9" xfId="0" applyFont="1" applyBorder="1" applyAlignment="1">
      <alignment horizontal="left" vertical="center" indent="1"/>
    </xf>
    <xf numFmtId="38" fontId="91" fillId="10" borderId="25" xfId="1" applyFont="1" applyFill="1" applyBorder="1" applyAlignment="1" applyProtection="1">
      <alignment horizontal="center" vertical="center" shrinkToFit="1"/>
    </xf>
    <xf numFmtId="38" fontId="91" fillId="10" borderId="26" xfId="1" applyFont="1" applyFill="1" applyBorder="1" applyAlignment="1" applyProtection="1">
      <alignment horizontal="center" vertical="center" shrinkToFit="1"/>
    </xf>
    <xf numFmtId="38" fontId="91" fillId="10" borderId="27" xfId="1" applyFont="1" applyFill="1" applyBorder="1" applyAlignment="1" applyProtection="1">
      <alignment horizontal="center" vertical="center" shrinkToFit="1"/>
    </xf>
    <xf numFmtId="38" fontId="50" fillId="10" borderId="25" xfId="1" applyFont="1" applyFill="1" applyBorder="1" applyAlignment="1" applyProtection="1">
      <alignment horizontal="center" vertical="center" shrinkToFit="1"/>
    </xf>
    <xf numFmtId="38" fontId="50" fillId="10" borderId="26" xfId="1" applyFont="1" applyFill="1" applyBorder="1" applyAlignment="1" applyProtection="1">
      <alignment horizontal="center" vertical="center" shrinkToFit="1"/>
    </xf>
    <xf numFmtId="38" fontId="50" fillId="10" borderId="27" xfId="1" applyFont="1" applyFill="1" applyBorder="1" applyAlignment="1" applyProtection="1">
      <alignment horizontal="center" vertical="center" shrinkToFit="1"/>
    </xf>
    <xf numFmtId="0" fontId="91" fillId="0" borderId="34" xfId="0" applyFont="1" applyBorder="1" applyAlignment="1">
      <alignment horizontal="center" vertical="center" wrapText="1"/>
    </xf>
    <xf numFmtId="0" fontId="91" fillId="0" borderId="36" xfId="0" applyFont="1" applyBorder="1" applyAlignment="1">
      <alignment horizontal="center" vertical="center" wrapText="1"/>
    </xf>
    <xf numFmtId="0" fontId="91" fillId="0" borderId="38" xfId="0" applyFont="1" applyBorder="1" applyAlignment="1">
      <alignment horizontal="center" vertical="center" wrapText="1"/>
    </xf>
    <xf numFmtId="0" fontId="91" fillId="0" borderId="39" xfId="0" applyFont="1" applyBorder="1" applyAlignment="1">
      <alignment horizontal="center" vertical="center" wrapText="1"/>
    </xf>
    <xf numFmtId="0" fontId="91" fillId="0" borderId="100" xfId="0" applyFont="1" applyBorder="1" applyAlignment="1">
      <alignment horizontal="center" vertical="center" wrapText="1"/>
    </xf>
    <xf numFmtId="0" fontId="91" fillId="0" borderId="60" xfId="0" applyFont="1" applyBorder="1" applyAlignment="1">
      <alignment horizontal="center" vertical="center" wrapText="1"/>
    </xf>
    <xf numFmtId="0" fontId="91" fillId="10" borderId="140" xfId="0" applyFont="1" applyFill="1" applyBorder="1" applyAlignment="1">
      <alignment horizontal="right" vertical="center"/>
    </xf>
    <xf numFmtId="0" fontId="91" fillId="10" borderId="141" xfId="0" applyFont="1" applyFill="1" applyBorder="1" applyAlignment="1">
      <alignment horizontal="right" vertical="center"/>
    </xf>
    <xf numFmtId="0" fontId="91" fillId="0" borderId="140" xfId="0" applyFont="1" applyBorder="1" applyAlignment="1">
      <alignment horizontal="left" vertical="center" wrapText="1" indent="1"/>
    </xf>
    <xf numFmtId="0" fontId="91" fillId="0" borderId="141" xfId="0" applyFont="1" applyBorder="1" applyAlignment="1">
      <alignment horizontal="left" vertical="center" wrapText="1" indent="1"/>
    </xf>
    <xf numFmtId="0" fontId="91" fillId="0" borderId="142" xfId="0" applyFont="1" applyBorder="1" applyAlignment="1">
      <alignment horizontal="left" vertical="center" wrapText="1" indent="1"/>
    </xf>
    <xf numFmtId="0" fontId="91" fillId="0" borderId="7" xfId="0" applyFont="1" applyBorder="1">
      <alignment vertical="center"/>
    </xf>
    <xf numFmtId="0" fontId="91" fillId="0" borderId="8" xfId="0" applyFont="1" applyBorder="1">
      <alignment vertical="center"/>
    </xf>
    <xf numFmtId="0" fontId="91" fillId="0" borderId="9" xfId="0" applyFont="1" applyBorder="1">
      <alignment vertical="center"/>
    </xf>
    <xf numFmtId="38" fontId="91" fillId="0" borderId="136" xfId="1" applyFont="1" applyBorder="1" applyProtection="1">
      <alignment vertical="center"/>
    </xf>
    <xf numFmtId="38" fontId="91" fillId="0" borderId="137" xfId="1" applyFont="1" applyBorder="1" applyProtection="1">
      <alignment vertical="center"/>
    </xf>
    <xf numFmtId="38" fontId="91" fillId="0" borderId="271" xfId="1" applyFont="1" applyBorder="1" applyProtection="1">
      <alignment vertical="center"/>
    </xf>
    <xf numFmtId="0" fontId="91" fillId="10" borderId="7" xfId="0" applyFont="1" applyFill="1" applyBorder="1" applyAlignment="1">
      <alignment horizontal="right" vertical="center"/>
    </xf>
    <xf numFmtId="0" fontId="91" fillId="10" borderId="8" xfId="0" applyFont="1" applyFill="1" applyBorder="1" applyAlignment="1">
      <alignment horizontal="right" vertical="center"/>
    </xf>
    <xf numFmtId="0" fontId="91" fillId="0" borderId="139" xfId="0" applyFont="1" applyBorder="1" applyAlignment="1">
      <alignment horizontal="center" vertical="center" textRotation="255"/>
    </xf>
    <xf numFmtId="0" fontId="91" fillId="0" borderId="44" xfId="0" applyFont="1" applyBorder="1" applyAlignment="1">
      <alignment horizontal="center" vertical="center" textRotation="255"/>
    </xf>
    <xf numFmtId="0" fontId="91" fillId="0" borderId="43" xfId="0" applyFont="1" applyBorder="1" applyAlignment="1">
      <alignment horizontal="center" vertical="center" textRotation="255"/>
    </xf>
    <xf numFmtId="0" fontId="91" fillId="8" borderId="42" xfId="0" applyFont="1" applyFill="1" applyBorder="1" applyAlignment="1">
      <alignment vertical="center" textRotation="255"/>
    </xf>
    <xf numFmtId="0" fontId="91" fillId="8" borderId="98" xfId="0" applyFont="1" applyFill="1" applyBorder="1" applyAlignment="1">
      <alignment vertical="center" textRotation="255"/>
    </xf>
    <xf numFmtId="0" fontId="155" fillId="0" borderId="6" xfId="0" applyFont="1" applyBorder="1" applyAlignment="1">
      <alignment horizontal="center" vertical="center" textRotation="255" wrapText="1"/>
    </xf>
    <xf numFmtId="0" fontId="155" fillId="0" borderId="67" xfId="0" applyFont="1" applyBorder="1" applyAlignment="1">
      <alignment horizontal="center" vertical="center" textRotation="255" wrapText="1"/>
    </xf>
    <xf numFmtId="0" fontId="91" fillId="0" borderId="42" xfId="0" applyFont="1" applyBorder="1" applyAlignment="1">
      <alignment horizontal="left" vertical="center"/>
    </xf>
    <xf numFmtId="0" fontId="91" fillId="0" borderId="44" xfId="0" applyFont="1" applyBorder="1" applyAlignment="1">
      <alignment horizontal="left" vertical="center"/>
    </xf>
    <xf numFmtId="0" fontId="91" fillId="0" borderId="43" xfId="0" applyFont="1" applyBorder="1" applyAlignment="1">
      <alignment horizontal="left" vertical="center"/>
    </xf>
    <xf numFmtId="0" fontId="91" fillId="3" borderId="7" xfId="0" applyFont="1" applyFill="1" applyBorder="1" applyAlignment="1">
      <alignment horizontal="center" vertical="center"/>
    </xf>
    <xf numFmtId="0" fontId="91" fillId="3" borderId="8" xfId="0" applyFont="1" applyFill="1" applyBorder="1" applyAlignment="1">
      <alignment horizontal="center" vertical="center"/>
    </xf>
    <xf numFmtId="0" fontId="91" fillId="3" borderId="9" xfId="0" applyFont="1" applyFill="1" applyBorder="1" applyAlignment="1">
      <alignment horizontal="center" vertical="center"/>
    </xf>
    <xf numFmtId="0" fontId="91" fillId="0" borderId="25" xfId="0" applyFont="1" applyBorder="1" applyAlignment="1">
      <alignment horizontal="left" vertical="center" indent="1"/>
    </xf>
    <xf numFmtId="0" fontId="91" fillId="0" borderId="26" xfId="0" applyFont="1" applyBorder="1" applyAlignment="1">
      <alignment horizontal="left" vertical="center" indent="1"/>
    </xf>
    <xf numFmtId="0" fontId="91" fillId="0" borderId="27" xfId="0" applyFont="1" applyBorder="1" applyAlignment="1">
      <alignment horizontal="left" vertical="center" indent="1"/>
    </xf>
    <xf numFmtId="0" fontId="91" fillId="0" borderId="28" xfId="0" applyFont="1" applyBorder="1" applyAlignment="1">
      <alignment horizontal="left" vertical="center" indent="1"/>
    </xf>
    <xf numFmtId="0" fontId="91" fillId="0" borderId="29" xfId="0" applyFont="1" applyBorder="1" applyAlignment="1">
      <alignment horizontal="left" vertical="center" indent="1"/>
    </xf>
    <xf numFmtId="0" fontId="91" fillId="0" borderId="30" xfId="0" applyFont="1" applyBorder="1" applyAlignment="1">
      <alignment horizontal="left" vertical="center" indent="1"/>
    </xf>
    <xf numFmtId="0" fontId="91" fillId="0" borderId="68" xfId="0" applyFont="1" applyBorder="1" applyAlignment="1">
      <alignment horizontal="left" vertical="center" indent="1"/>
    </xf>
    <xf numFmtId="0" fontId="91" fillId="0" borderId="69" xfId="0" applyFont="1" applyBorder="1" applyAlignment="1">
      <alignment horizontal="left" vertical="center" indent="1"/>
    </xf>
    <xf numFmtId="0" fontId="91" fillId="0" borderId="70" xfId="0" applyFont="1" applyBorder="1" applyAlignment="1">
      <alignment horizontal="left" vertical="center" indent="1"/>
    </xf>
    <xf numFmtId="0" fontId="91" fillId="0" borderId="45" xfId="0" applyFont="1" applyBorder="1" applyAlignment="1">
      <alignment horizontal="left" vertical="center" indent="1"/>
    </xf>
    <xf numFmtId="0" fontId="91" fillId="0" borderId="46" xfId="0" applyFont="1" applyBorder="1" applyAlignment="1">
      <alignment horizontal="left" vertical="center" indent="1"/>
    </xf>
    <xf numFmtId="0" fontId="91" fillId="0" borderId="43" xfId="0" applyFont="1" applyBorder="1" applyAlignment="1">
      <alignment vertical="center" textRotation="255"/>
    </xf>
    <xf numFmtId="0" fontId="91" fillId="0" borderId="6" xfId="0" applyFont="1" applyBorder="1" applyAlignment="1">
      <alignment vertical="center" textRotation="255"/>
    </xf>
    <xf numFmtId="0" fontId="91" fillId="0" borderId="67" xfId="0" applyFont="1" applyBorder="1" applyAlignment="1">
      <alignment vertical="center" textRotation="255"/>
    </xf>
    <xf numFmtId="0" fontId="91" fillId="10" borderId="90" xfId="0" applyFont="1" applyFill="1" applyBorder="1" applyAlignment="1">
      <alignment horizontal="left" vertical="center" indent="1"/>
    </xf>
    <xf numFmtId="0" fontId="91" fillId="10" borderId="91" xfId="0" applyFont="1" applyFill="1" applyBorder="1" applyAlignment="1">
      <alignment horizontal="left" vertical="center" indent="1"/>
    </xf>
    <xf numFmtId="0" fontId="91" fillId="0" borderId="136" xfId="0" applyFont="1" applyBorder="1" applyAlignment="1">
      <alignment horizontal="center" vertical="center"/>
    </xf>
    <xf numFmtId="0" fontId="91" fillId="0" borderId="137" xfId="0" applyFont="1" applyBorder="1" applyAlignment="1">
      <alignment horizontal="center" vertical="center"/>
    </xf>
    <xf numFmtId="0" fontId="91" fillId="0" borderId="138" xfId="0" applyFont="1" applyBorder="1" applyAlignment="1">
      <alignment horizontal="center" vertical="center"/>
    </xf>
    <xf numFmtId="0" fontId="91" fillId="0" borderId="42" xfId="0" applyFont="1" applyBorder="1" applyAlignment="1">
      <alignment vertical="center" wrapText="1"/>
    </xf>
    <xf numFmtId="0" fontId="91" fillId="0" borderId="44" xfId="0" applyFont="1" applyBorder="1" applyAlignment="1">
      <alignment vertical="center" wrapText="1"/>
    </xf>
    <xf numFmtId="0" fontId="91" fillId="0" borderId="98" xfId="0" applyFont="1" applyBorder="1" applyAlignment="1">
      <alignment vertical="center" wrapText="1"/>
    </xf>
    <xf numFmtId="0" fontId="91" fillId="0" borderId="31" xfId="0" applyFont="1" applyBorder="1" applyAlignment="1">
      <alignment horizontal="left" vertical="center" indent="1"/>
    </xf>
    <xf numFmtId="0" fontId="91" fillId="0" borderId="32" xfId="0" applyFont="1" applyBorder="1" applyAlignment="1">
      <alignment horizontal="left" vertical="center" indent="1"/>
    </xf>
    <xf numFmtId="0" fontId="91" fillId="0" borderId="44" xfId="0" applyFont="1" applyBorder="1" applyAlignment="1">
      <alignment horizontal="left" vertical="center" wrapText="1"/>
    </xf>
    <xf numFmtId="0" fontId="91" fillId="0" borderId="90" xfId="0" applyFont="1" applyBorder="1" applyAlignment="1">
      <alignment horizontal="left" vertical="center" indent="1"/>
    </xf>
    <xf numFmtId="0" fontId="91" fillId="0" borderId="91" xfId="0" applyFont="1" applyBorder="1" applyAlignment="1">
      <alignment horizontal="left" vertical="center" indent="1"/>
    </xf>
    <xf numFmtId="0" fontId="91" fillId="0" borderId="161" xfId="0" applyFont="1" applyBorder="1" applyAlignment="1">
      <alignment horizontal="left" vertical="center" wrapText="1" indent="1"/>
    </xf>
    <xf numFmtId="0" fontId="91" fillId="0" borderId="162" xfId="0" applyFont="1" applyBorder="1" applyAlignment="1">
      <alignment horizontal="left" vertical="center" indent="1"/>
    </xf>
    <xf numFmtId="0" fontId="87" fillId="0" borderId="42" xfId="0" applyFont="1" applyBorder="1" applyAlignment="1">
      <alignment horizontal="center" vertical="center" textRotation="255"/>
    </xf>
    <xf numFmtId="0" fontId="87" fillId="0" borderId="44" xfId="0" applyFont="1" applyBorder="1" applyAlignment="1">
      <alignment horizontal="center" vertical="center" textRotation="255"/>
    </xf>
    <xf numFmtId="0" fontId="91" fillId="0" borderId="34" xfId="0" applyFont="1" applyBorder="1" applyAlignment="1">
      <alignment horizontal="center" vertical="center" textRotation="255"/>
    </xf>
    <xf numFmtId="0" fontId="91" fillId="0" borderId="36" xfId="0" applyFont="1" applyBorder="1" applyAlignment="1">
      <alignment horizontal="center" vertical="center" textRotation="255"/>
    </xf>
    <xf numFmtId="0" fontId="91" fillId="0" borderId="38" xfId="0" applyFont="1" applyBorder="1" applyAlignment="1">
      <alignment horizontal="center" vertical="center" textRotation="255"/>
    </xf>
    <xf numFmtId="0" fontId="91" fillId="0" borderId="39" xfId="0" applyFont="1" applyBorder="1" applyAlignment="1">
      <alignment horizontal="center" vertical="center" textRotation="255"/>
    </xf>
    <xf numFmtId="0" fontId="91" fillId="0" borderId="40" xfId="0" applyFont="1" applyBorder="1" applyAlignment="1">
      <alignment horizontal="center" vertical="center" textRotation="255"/>
    </xf>
    <xf numFmtId="0" fontId="91" fillId="0" borderId="41" xfId="0" applyFont="1" applyBorder="1" applyAlignment="1">
      <alignment horizontal="center" vertical="center" textRotation="255"/>
    </xf>
    <xf numFmtId="0" fontId="91" fillId="0" borderId="139" xfId="0" applyFont="1" applyBorder="1" applyAlignment="1">
      <alignment vertical="center" wrapText="1"/>
    </xf>
    <xf numFmtId="38" fontId="91" fillId="10" borderId="90" xfId="1" applyFont="1" applyFill="1" applyBorder="1" applyAlignment="1" applyProtection="1">
      <alignment horizontal="center" vertical="center" shrinkToFit="1"/>
    </xf>
    <xf numFmtId="38" fontId="91" fillId="10" borderId="91" xfId="1" applyFont="1" applyFill="1" applyBorder="1" applyAlignment="1" applyProtection="1">
      <alignment horizontal="center" vertical="center" shrinkToFit="1"/>
    </xf>
    <xf numFmtId="38" fontId="91" fillId="10" borderId="92" xfId="1" applyFont="1" applyFill="1" applyBorder="1" applyAlignment="1" applyProtection="1">
      <alignment horizontal="center" vertical="center" shrinkToFit="1"/>
    </xf>
    <xf numFmtId="38" fontId="50" fillId="10" borderId="90" xfId="1" applyFont="1" applyFill="1" applyBorder="1" applyAlignment="1" applyProtection="1">
      <alignment horizontal="center" vertical="center" shrinkToFit="1"/>
    </xf>
    <xf numFmtId="38" fontId="50" fillId="10" borderId="91" xfId="1" applyFont="1" applyFill="1" applyBorder="1" applyAlignment="1" applyProtection="1">
      <alignment horizontal="center" vertical="center" shrinkToFit="1"/>
    </xf>
    <xf numFmtId="38" fontId="50" fillId="10" borderId="92" xfId="1" applyFont="1" applyFill="1" applyBorder="1" applyAlignment="1" applyProtection="1">
      <alignment horizontal="center" vertical="center" shrinkToFit="1"/>
    </xf>
    <xf numFmtId="0" fontId="76" fillId="0" borderId="0" xfId="0" applyFont="1">
      <alignment vertical="center"/>
    </xf>
    <xf numFmtId="0" fontId="50" fillId="3" borderId="7" xfId="0" applyFont="1" applyFill="1" applyBorder="1" applyAlignment="1">
      <alignment horizontal="center" vertical="center"/>
    </xf>
    <xf numFmtId="0" fontId="50" fillId="3" borderId="8" xfId="0" applyFont="1" applyFill="1" applyBorder="1" applyAlignment="1">
      <alignment horizontal="center" vertical="center"/>
    </xf>
    <xf numFmtId="0" fontId="50" fillId="3" borderId="9" xfId="0" applyFont="1" applyFill="1" applyBorder="1" applyAlignment="1">
      <alignment horizontal="center" vertical="center"/>
    </xf>
    <xf numFmtId="192" fontId="157" fillId="0" borderId="7" xfId="0" applyNumberFormat="1" applyFont="1" applyBorder="1" applyAlignment="1">
      <alignment horizontal="center" vertical="center"/>
    </xf>
    <xf numFmtId="192" fontId="157" fillId="0" borderId="9" xfId="0" applyNumberFormat="1" applyFont="1" applyBorder="1" applyAlignment="1">
      <alignment horizontal="center" vertical="center"/>
    </xf>
    <xf numFmtId="0" fontId="50" fillId="0" borderId="7" xfId="0" applyFont="1" applyBorder="1" applyAlignment="1">
      <alignment horizontal="left" vertical="center" indent="1" shrinkToFit="1"/>
    </xf>
    <xf numFmtId="0" fontId="50" fillId="0" borderId="8" xfId="0" applyFont="1" applyBorder="1" applyAlignment="1">
      <alignment horizontal="left" vertical="center" indent="1" shrinkToFit="1"/>
    </xf>
    <xf numFmtId="0" fontId="91" fillId="0" borderId="47" xfId="0" applyFont="1" applyBorder="1" applyAlignment="1">
      <alignment horizontal="left" vertical="center" indent="1"/>
    </xf>
    <xf numFmtId="0" fontId="91" fillId="0" borderId="42" xfId="0" applyFont="1" applyBorder="1" applyAlignment="1">
      <alignment horizontal="center" vertical="center" textRotation="255"/>
    </xf>
    <xf numFmtId="0" fontId="91" fillId="0" borderId="98" xfId="0" applyFont="1" applyBorder="1" applyAlignment="1">
      <alignment horizontal="center" vertical="center" textRotation="255"/>
    </xf>
    <xf numFmtId="0" fontId="91" fillId="7" borderId="42" xfId="0" applyFont="1" applyFill="1" applyBorder="1" applyAlignment="1">
      <alignment horizontal="center" vertical="center" textRotation="255"/>
    </xf>
    <xf numFmtId="0" fontId="91" fillId="7" borderId="44" xfId="0" applyFont="1" applyFill="1" applyBorder="1" applyAlignment="1">
      <alignment horizontal="center" vertical="center" textRotation="255"/>
    </xf>
    <xf numFmtId="0" fontId="91" fillId="7" borderId="43" xfId="0" applyFont="1" applyFill="1" applyBorder="1" applyAlignment="1">
      <alignment horizontal="center" vertical="center" textRotation="255"/>
    </xf>
    <xf numFmtId="0" fontId="91" fillId="0" borderId="33" xfId="0" applyFont="1" applyBorder="1" applyAlignment="1">
      <alignment horizontal="left" vertical="center" indent="1"/>
    </xf>
    <xf numFmtId="0" fontId="81" fillId="0" borderId="71" xfId="0" applyFont="1" applyBorder="1">
      <alignment vertical="center"/>
    </xf>
    <xf numFmtId="0" fontId="81" fillId="0" borderId="72" xfId="0" applyFont="1" applyBorder="1">
      <alignment vertical="center"/>
    </xf>
    <xf numFmtId="3" fontId="81" fillId="0" borderId="104" xfId="0" applyNumberFormat="1" applyFont="1" applyBorder="1" applyAlignment="1">
      <alignment horizontal="center" vertical="center" shrinkToFit="1"/>
    </xf>
    <xf numFmtId="3" fontId="81" fillId="0" borderId="105" xfId="0" applyNumberFormat="1" applyFont="1" applyBorder="1" applyAlignment="1">
      <alignment horizontal="center" vertical="center" shrinkToFit="1"/>
    </xf>
    <xf numFmtId="0" fontId="81" fillId="0" borderId="254" xfId="0" applyFont="1" applyBorder="1">
      <alignment vertical="center"/>
    </xf>
    <xf numFmtId="3" fontId="81" fillId="0" borderId="220" xfId="0" applyNumberFormat="1" applyFont="1" applyBorder="1" applyAlignment="1">
      <alignment horizontal="center" vertical="center" shrinkToFit="1"/>
    </xf>
    <xf numFmtId="3" fontId="81" fillId="0" borderId="221" xfId="0" applyNumberFormat="1" applyFont="1" applyBorder="1" applyAlignment="1">
      <alignment horizontal="center" vertical="center" shrinkToFit="1"/>
    </xf>
    <xf numFmtId="38" fontId="91" fillId="0" borderId="138" xfId="1" applyFont="1" applyBorder="1" applyProtection="1">
      <alignment vertical="center"/>
    </xf>
    <xf numFmtId="38" fontId="50" fillId="10" borderId="38" xfId="1" applyFont="1" applyFill="1" applyBorder="1" applyAlignment="1" applyProtection="1">
      <alignment horizontal="center" vertical="center" shrinkToFit="1"/>
    </xf>
    <xf numFmtId="38" fontId="50" fillId="10" borderId="0" xfId="1" applyFont="1" applyFill="1" applyBorder="1" applyAlignment="1" applyProtection="1">
      <alignment horizontal="center" vertical="center" shrinkToFit="1"/>
    </xf>
    <xf numFmtId="38" fontId="50" fillId="10" borderId="39" xfId="1" applyFont="1" applyFill="1" applyBorder="1" applyAlignment="1" applyProtection="1">
      <alignment horizontal="center" vertical="center" shrinkToFit="1"/>
    </xf>
    <xf numFmtId="0" fontId="91" fillId="0" borderId="140" xfId="0" applyFont="1" applyBorder="1" applyAlignment="1">
      <alignment vertical="center" wrapText="1"/>
    </xf>
    <xf numFmtId="0" fontId="91" fillId="0" borderId="141" xfId="0" applyFont="1" applyBorder="1" applyAlignment="1">
      <alignment vertical="center" wrapText="1"/>
    </xf>
    <xf numFmtId="0" fontId="91" fillId="0" borderId="142" xfId="0" applyFont="1" applyBorder="1" applyAlignment="1">
      <alignment vertical="center" wrapText="1"/>
    </xf>
    <xf numFmtId="38" fontId="91" fillId="10" borderId="38" xfId="1" applyFont="1" applyFill="1" applyBorder="1" applyAlignment="1" applyProtection="1">
      <alignment horizontal="center" vertical="center" shrinkToFit="1"/>
    </xf>
    <xf numFmtId="38" fontId="91" fillId="10" borderId="0" xfId="1" applyFont="1" applyFill="1" applyBorder="1" applyAlignment="1" applyProtection="1">
      <alignment horizontal="center" vertical="center" shrinkToFit="1"/>
    </xf>
    <xf numFmtId="38" fontId="91" fillId="10" borderId="39" xfId="1" applyFont="1" applyFill="1" applyBorder="1" applyAlignment="1" applyProtection="1">
      <alignment horizontal="center" vertical="center" shrinkToFit="1"/>
    </xf>
    <xf numFmtId="0" fontId="56" fillId="10" borderId="7" xfId="0" applyFont="1" applyFill="1" applyBorder="1" applyAlignment="1">
      <alignment horizontal="center" vertical="center"/>
    </xf>
    <xf numFmtId="0" fontId="56" fillId="10" borderId="9" xfId="0" applyFont="1" applyFill="1" applyBorder="1" applyAlignment="1">
      <alignment horizontal="center" vertical="center"/>
    </xf>
    <xf numFmtId="0" fontId="56" fillId="0" borderId="6" xfId="0" applyFont="1" applyBorder="1" applyAlignment="1">
      <alignment horizontal="center" vertical="center"/>
    </xf>
    <xf numFmtId="0" fontId="56" fillId="10" borderId="43" xfId="0" applyFont="1" applyFill="1" applyBorder="1" applyAlignment="1">
      <alignment horizontal="center" vertical="center"/>
    </xf>
    <xf numFmtId="0" fontId="56" fillId="0" borderId="98" xfId="0" applyFont="1" applyBorder="1" applyAlignment="1">
      <alignment horizontal="center" vertical="center"/>
    </xf>
    <xf numFmtId="0" fontId="41" fillId="8" borderId="7" xfId="0" applyFont="1" applyFill="1" applyBorder="1" applyAlignment="1">
      <alignment horizontal="center" vertical="center"/>
    </xf>
    <xf numFmtId="0" fontId="41" fillId="8" borderId="8" xfId="0" applyFont="1" applyFill="1" applyBorder="1" applyAlignment="1">
      <alignment horizontal="center" vertical="center"/>
    </xf>
    <xf numFmtId="0" fontId="41" fillId="8" borderId="9" xfId="0" applyFont="1" applyFill="1" applyBorder="1" applyAlignment="1">
      <alignment horizontal="center" vertical="center"/>
    </xf>
    <xf numFmtId="0" fontId="56" fillId="3" borderId="43" xfId="0" applyFont="1" applyFill="1" applyBorder="1" applyAlignment="1">
      <alignment horizontal="center" vertical="center"/>
    </xf>
    <xf numFmtId="0" fontId="56" fillId="3" borderId="102" xfId="0" applyFont="1" applyFill="1" applyBorder="1" applyAlignment="1">
      <alignment horizontal="center" vertical="center"/>
    </xf>
    <xf numFmtId="0" fontId="56" fillId="0" borderId="7" xfId="0" applyFont="1" applyBorder="1" applyAlignment="1">
      <alignment horizontal="center" vertical="center"/>
    </xf>
    <xf numFmtId="0" fontId="56" fillId="0" borderId="9" xfId="0" applyFont="1" applyBorder="1" applyAlignment="1">
      <alignment horizontal="center" vertical="center"/>
    </xf>
    <xf numFmtId="0" fontId="56" fillId="0" borderId="57" xfId="0" applyFont="1" applyBorder="1" applyAlignment="1">
      <alignment horizontal="center" vertical="center"/>
    </xf>
    <xf numFmtId="0" fontId="56" fillId="0" borderId="61" xfId="0" applyFont="1" applyBorder="1" applyAlignment="1">
      <alignment horizontal="center" vertical="center"/>
    </xf>
    <xf numFmtId="0" fontId="56" fillId="3" borderId="99" xfId="0" applyFont="1" applyFill="1" applyBorder="1" applyAlignment="1">
      <alignment horizontal="center" vertical="center"/>
    </xf>
    <xf numFmtId="0" fontId="56" fillId="3" borderId="66" xfId="0" applyFont="1" applyFill="1" applyBorder="1" applyAlignment="1">
      <alignment horizontal="center" vertical="center"/>
    </xf>
    <xf numFmtId="0" fontId="56" fillId="3" borderId="103" xfId="0" applyFont="1" applyFill="1" applyBorder="1" applyAlignment="1">
      <alignment horizontal="center" vertical="center"/>
    </xf>
    <xf numFmtId="0" fontId="56" fillId="0" borderId="45" xfId="0" applyFont="1" applyBorder="1" applyAlignment="1">
      <alignment horizontal="center" vertical="center"/>
    </xf>
    <xf numFmtId="0" fontId="56" fillId="0" borderId="47" xfId="0" applyFont="1" applyBorder="1" applyAlignment="1">
      <alignment horizontal="center" vertical="center"/>
    </xf>
    <xf numFmtId="0" fontId="56" fillId="0" borderId="45" xfId="0" applyFont="1" applyBorder="1" applyAlignment="1">
      <alignment horizontal="center" vertical="center" wrapText="1"/>
    </xf>
    <xf numFmtId="0" fontId="56" fillId="0" borderId="47"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9" xfId="0" applyFont="1" applyBorder="1" applyAlignment="1">
      <alignment horizontal="center" vertical="center" wrapText="1"/>
    </xf>
    <xf numFmtId="0" fontId="56" fillId="10" borderId="8" xfId="0" applyFont="1" applyFill="1" applyBorder="1" applyAlignment="1">
      <alignment horizontal="center" vertical="center"/>
    </xf>
    <xf numFmtId="205" fontId="70" fillId="0" borderId="0" xfId="1252" applyNumberFormat="1" applyFont="1" applyBorder="1" applyAlignment="1">
      <alignment vertical="center" wrapText="1"/>
    </xf>
    <xf numFmtId="0" fontId="70" fillId="20" borderId="180" xfId="1251" applyFont="1" applyFill="1" applyBorder="1" applyAlignment="1">
      <alignment horizontal="center" vertical="center" wrapText="1"/>
    </xf>
    <xf numFmtId="0" fontId="70" fillId="20" borderId="186" xfId="1251" applyFont="1" applyFill="1" applyBorder="1" applyAlignment="1">
      <alignment horizontal="center" vertical="center" wrapText="1"/>
    </xf>
    <xf numFmtId="0" fontId="70" fillId="20" borderId="181" xfId="1251" applyFont="1" applyFill="1" applyBorder="1" applyAlignment="1">
      <alignment horizontal="center" vertical="center"/>
    </xf>
    <xf numFmtId="0" fontId="70" fillId="20" borderId="182" xfId="1251" applyFont="1" applyFill="1" applyBorder="1" applyAlignment="1">
      <alignment horizontal="center" vertical="center"/>
    </xf>
    <xf numFmtId="0" fontId="70" fillId="20" borderId="184" xfId="1251" applyFont="1" applyFill="1" applyBorder="1" applyAlignment="1">
      <alignment horizontal="center" vertical="center"/>
    </xf>
    <xf numFmtId="0" fontId="70" fillId="20" borderId="189" xfId="1251" applyFont="1" applyFill="1" applyBorder="1" applyAlignment="1">
      <alignment horizontal="center" vertical="center"/>
    </xf>
    <xf numFmtId="38" fontId="70" fillId="20" borderId="185" xfId="1252" applyFont="1" applyFill="1" applyBorder="1" applyAlignment="1">
      <alignment horizontal="center" vertical="center"/>
    </xf>
    <xf numFmtId="38" fontId="70" fillId="20" borderId="190" xfId="1252" applyFont="1" applyFill="1" applyBorder="1" applyAlignment="1">
      <alignment horizontal="center" vertical="center"/>
    </xf>
    <xf numFmtId="0" fontId="176" fillId="0" borderId="87" xfId="1251" applyFont="1" applyBorder="1" applyAlignment="1">
      <alignment horizontal="center" vertical="center"/>
    </xf>
    <xf numFmtId="0" fontId="176" fillId="0" borderId="96" xfId="1251" applyFont="1" applyBorder="1" applyAlignment="1">
      <alignment horizontal="center" vertical="center"/>
    </xf>
    <xf numFmtId="0" fontId="70" fillId="18" borderId="193" xfId="1251" applyFont="1" applyFill="1" applyBorder="1" applyAlignment="1">
      <alignment horizontal="center" vertical="center"/>
    </xf>
    <xf numFmtId="0" fontId="70" fillId="18" borderId="154" xfId="1251" applyFont="1" applyFill="1" applyBorder="1" applyAlignment="1">
      <alignment horizontal="center" vertical="center"/>
    </xf>
    <xf numFmtId="0" fontId="70" fillId="18" borderId="80" xfId="1251" applyFont="1" applyFill="1" applyBorder="1" applyAlignment="1">
      <alignment horizontal="center" vertical="center"/>
    </xf>
    <xf numFmtId="206" fontId="176" fillId="0" borderId="209" xfId="1251" applyNumberFormat="1" applyFont="1" applyBorder="1" applyAlignment="1">
      <alignment horizontal="center" vertical="center"/>
    </xf>
    <xf numFmtId="206" fontId="176" fillId="0" borderId="210" xfId="1251" applyNumberFormat="1" applyFont="1" applyBorder="1" applyAlignment="1">
      <alignment horizontal="center" vertical="center"/>
    </xf>
    <xf numFmtId="194" fontId="56" fillId="0" borderId="57" xfId="1252" applyNumberFormat="1" applyFont="1" applyBorder="1" applyAlignment="1">
      <alignment horizontal="center" vertical="center"/>
    </xf>
    <xf numFmtId="194" fontId="56" fillId="0" borderId="214" xfId="1252" applyNumberFormat="1" applyFont="1" applyBorder="1" applyAlignment="1">
      <alignment horizontal="center" vertical="center"/>
    </xf>
    <xf numFmtId="221" fontId="70" fillId="0" borderId="246" xfId="1252" applyNumberFormat="1" applyFont="1" applyFill="1" applyBorder="1" applyAlignment="1" applyProtection="1">
      <alignment horizontal="center" vertical="center"/>
      <protection locked="0"/>
    </xf>
    <xf numFmtId="221" fontId="70" fillId="0" borderId="247" xfId="1252" applyNumberFormat="1" applyFont="1" applyFill="1" applyBorder="1" applyAlignment="1" applyProtection="1">
      <alignment horizontal="center" vertical="center"/>
      <protection locked="0"/>
    </xf>
    <xf numFmtId="221" fontId="70" fillId="0" borderId="248" xfId="1252" applyNumberFormat="1" applyFont="1" applyFill="1" applyBorder="1" applyAlignment="1" applyProtection="1">
      <alignment horizontal="center" vertical="center"/>
      <protection locked="0"/>
    </xf>
    <xf numFmtId="0" fontId="176" fillId="0" borderId="0" xfId="1251" applyFont="1" applyAlignment="1">
      <alignment horizontal="center" vertical="center"/>
    </xf>
    <xf numFmtId="0" fontId="70" fillId="18" borderId="228" xfId="1251" applyFont="1" applyFill="1" applyBorder="1" applyAlignment="1">
      <alignment horizontal="center" vertical="center"/>
    </xf>
    <xf numFmtId="0" fontId="70" fillId="18" borderId="39" xfId="1251" applyFont="1" applyFill="1" applyBorder="1" applyAlignment="1">
      <alignment horizontal="center" vertical="center"/>
    </xf>
    <xf numFmtId="0" fontId="70" fillId="18" borderId="152" xfId="1251" applyFont="1" applyFill="1" applyBorder="1" applyAlignment="1">
      <alignment horizontal="center" vertical="center"/>
    </xf>
    <xf numFmtId="38" fontId="70" fillId="20" borderId="242" xfId="1252" applyFont="1" applyFill="1" applyBorder="1" applyAlignment="1">
      <alignment horizontal="center" vertical="center"/>
    </xf>
    <xf numFmtId="38" fontId="70" fillId="20" borderId="243" xfId="1252" applyFont="1" applyFill="1" applyBorder="1" applyAlignment="1">
      <alignment horizontal="center" vertical="center"/>
    </xf>
    <xf numFmtId="0" fontId="87" fillId="3" borderId="97" xfId="2" applyFont="1" applyFill="1" applyBorder="1" applyAlignment="1">
      <alignment horizontal="right" vertical="center" shrinkToFit="1"/>
    </xf>
    <xf numFmtId="0" fontId="87" fillId="3" borderId="108" xfId="2" applyFont="1" applyFill="1" applyBorder="1" applyAlignment="1">
      <alignment horizontal="right" vertical="center" shrinkToFit="1"/>
    </xf>
    <xf numFmtId="197" fontId="87" fillId="0" borderId="7" xfId="2" applyNumberFormat="1" applyFont="1" applyBorder="1" applyAlignment="1">
      <alignment horizontal="center" vertical="center" shrinkToFit="1"/>
    </xf>
    <xf numFmtId="197" fontId="87" fillId="0" borderId="9" xfId="2" applyNumberFormat="1" applyFont="1" applyBorder="1" applyAlignment="1">
      <alignment horizontal="center" vertical="center" shrinkToFit="1"/>
    </xf>
    <xf numFmtId="197" fontId="87" fillId="0" borderId="77" xfId="2" applyNumberFormat="1" applyFont="1" applyBorder="1" applyAlignment="1">
      <alignment horizontal="center" vertical="center" shrinkToFit="1"/>
    </xf>
    <xf numFmtId="197" fontId="87" fillId="0" borderId="80" xfId="2" applyNumberFormat="1" applyFont="1" applyBorder="1" applyAlignment="1">
      <alignment horizontal="center" vertical="center" shrinkToFit="1"/>
    </xf>
    <xf numFmtId="197" fontId="87" fillId="16" borderId="7" xfId="2" applyNumberFormat="1" applyFont="1" applyFill="1" applyBorder="1" applyAlignment="1">
      <alignment horizontal="center" vertical="center" shrinkToFit="1"/>
    </xf>
    <xf numFmtId="197" fontId="87" fillId="16" borderId="9" xfId="2" applyNumberFormat="1" applyFont="1" applyFill="1" applyBorder="1" applyAlignment="1">
      <alignment horizontal="center" vertical="center" shrinkToFit="1"/>
    </xf>
    <xf numFmtId="0" fontId="87" fillId="10" borderId="73" xfId="2" applyFont="1" applyFill="1" applyBorder="1" applyAlignment="1">
      <alignment horizontal="center" vertical="center" wrapText="1"/>
    </xf>
    <xf numFmtId="0" fontId="87" fillId="10" borderId="75" xfId="2" applyFont="1" applyFill="1" applyBorder="1" applyAlignment="1">
      <alignment horizontal="center" vertical="center" wrapText="1"/>
    </xf>
    <xf numFmtId="0" fontId="87" fillId="10" borderId="78" xfId="2" applyFont="1" applyFill="1" applyBorder="1" applyAlignment="1">
      <alignment horizontal="center" vertical="center" wrapText="1"/>
    </xf>
    <xf numFmtId="5" fontId="87" fillId="10" borderId="74" xfId="2" applyNumberFormat="1" applyFont="1" applyFill="1" applyBorder="1" applyAlignment="1">
      <alignment horizontal="center" vertical="center"/>
    </xf>
    <xf numFmtId="5" fontId="87" fillId="10" borderId="76" xfId="2" applyNumberFormat="1" applyFont="1" applyFill="1" applyBorder="1" applyAlignment="1">
      <alignment horizontal="center" vertical="center"/>
    </xf>
    <xf numFmtId="5" fontId="87" fillId="10" borderId="79" xfId="2" applyNumberFormat="1" applyFont="1" applyFill="1" applyBorder="1" applyAlignment="1">
      <alignment horizontal="center" vertical="center"/>
    </xf>
    <xf numFmtId="197" fontId="87" fillId="10" borderId="48" xfId="2" applyNumberFormat="1" applyFont="1" applyFill="1" applyBorder="1" applyAlignment="1">
      <alignment horizontal="center" vertical="center" shrinkToFit="1"/>
    </xf>
    <xf numFmtId="197" fontId="87" fillId="10" borderId="49" xfId="2" applyNumberFormat="1" applyFont="1" applyFill="1" applyBorder="1" applyAlignment="1">
      <alignment horizontal="center" vertical="center" shrinkToFit="1"/>
    </xf>
    <xf numFmtId="197" fontId="87" fillId="10" borderId="64" xfId="2" applyNumberFormat="1" applyFont="1" applyFill="1" applyBorder="1" applyAlignment="1">
      <alignment horizontal="center" vertical="center" shrinkToFit="1"/>
    </xf>
    <xf numFmtId="0" fontId="87" fillId="10" borderId="114" xfId="2" applyFont="1" applyFill="1" applyBorder="1" applyAlignment="1">
      <alignment horizontal="center" vertical="center" wrapText="1"/>
    </xf>
    <xf numFmtId="0" fontId="87" fillId="10" borderId="111" xfId="2" applyFont="1" applyFill="1" applyBorder="1" applyAlignment="1">
      <alignment horizontal="center" vertical="center" wrapText="1"/>
    </xf>
    <xf numFmtId="0" fontId="87" fillId="10" borderId="113" xfId="2" applyFont="1" applyFill="1" applyBorder="1" applyAlignment="1">
      <alignment horizontal="center" vertical="center" wrapText="1"/>
    </xf>
    <xf numFmtId="197" fontId="87" fillId="15" borderId="7" xfId="2" applyNumberFormat="1" applyFont="1" applyFill="1" applyBorder="1" applyAlignment="1">
      <alignment horizontal="center" vertical="center" shrinkToFit="1"/>
    </xf>
    <xf numFmtId="197" fontId="87" fillId="15" borderId="9" xfId="2" applyNumberFormat="1" applyFont="1" applyFill="1" applyBorder="1" applyAlignment="1">
      <alignment horizontal="center" vertical="center" shrinkToFit="1"/>
    </xf>
    <xf numFmtId="0" fontId="87" fillId="10" borderId="74" xfId="2" applyFont="1" applyFill="1" applyBorder="1" applyAlignment="1">
      <alignment horizontal="center" vertical="center" wrapText="1"/>
    </xf>
    <xf numFmtId="0" fontId="87" fillId="10" borderId="76" xfId="2" applyFont="1" applyFill="1" applyBorder="1" applyAlignment="1">
      <alignment horizontal="center" vertical="center" wrapText="1"/>
    </xf>
    <xf numFmtId="0" fontId="87" fillId="10" borderId="79" xfId="2" applyFont="1" applyFill="1" applyBorder="1" applyAlignment="1">
      <alignment horizontal="center" vertical="center" wrapText="1"/>
    </xf>
    <xf numFmtId="0" fontId="87" fillId="13" borderId="115" xfId="2" applyFont="1" applyFill="1" applyBorder="1" applyAlignment="1">
      <alignment horizontal="center" vertical="center" shrinkToFit="1"/>
    </xf>
    <xf numFmtId="0" fontId="87" fillId="13" borderId="116" xfId="2" applyFont="1" applyFill="1" applyBorder="1" applyAlignment="1">
      <alignment horizontal="center" vertical="center" shrinkToFit="1"/>
    </xf>
    <xf numFmtId="0" fontId="202" fillId="8" borderId="57" xfId="22" applyFont="1" applyFill="1" applyBorder="1" applyAlignment="1">
      <alignment horizontal="center" vertical="center"/>
    </xf>
    <xf numFmtId="0" fontId="202" fillId="8" borderId="56" xfId="22" applyFont="1" applyFill="1" applyBorder="1" applyAlignment="1">
      <alignment horizontal="center" vertical="center"/>
    </xf>
    <xf numFmtId="0" fontId="202" fillId="8" borderId="61" xfId="22" applyFont="1" applyFill="1" applyBorder="1" applyAlignment="1">
      <alignment horizontal="center" vertical="center"/>
    </xf>
    <xf numFmtId="0" fontId="78" fillId="0" borderId="0" xfId="22" applyFont="1">
      <alignment vertical="center"/>
    </xf>
    <xf numFmtId="0" fontId="142" fillId="0" borderId="0" xfId="22" applyFont="1" applyAlignment="1">
      <alignment horizontal="left" vertical="center"/>
    </xf>
    <xf numFmtId="0" fontId="70" fillId="3" borderId="222" xfId="1248" applyFont="1" applyFill="1" applyBorder="1" applyAlignment="1">
      <alignment horizontal="center" vertical="center"/>
    </xf>
    <xf numFmtId="0" fontId="70" fillId="3" borderId="225" xfId="1248" applyFont="1" applyFill="1" applyBorder="1" applyAlignment="1">
      <alignment horizontal="center" vertical="center"/>
    </xf>
    <xf numFmtId="38" fontId="70" fillId="3" borderId="223" xfId="1249" applyFont="1" applyFill="1" applyBorder="1" applyAlignment="1" applyProtection="1">
      <alignment horizontal="center" vertical="center"/>
    </xf>
    <xf numFmtId="38" fontId="70" fillId="3" borderId="226" xfId="1249" applyFont="1" applyFill="1" applyBorder="1" applyAlignment="1" applyProtection="1">
      <alignment horizontal="center" vertical="center"/>
    </xf>
    <xf numFmtId="0" fontId="54" fillId="18" borderId="193" xfId="1248" applyFont="1" applyFill="1" applyBorder="1" applyAlignment="1">
      <alignment horizontal="center" vertical="center"/>
    </xf>
    <xf numFmtId="0" fontId="54" fillId="18" borderId="154" xfId="1248" applyFont="1" applyFill="1" applyBorder="1" applyAlignment="1">
      <alignment horizontal="center" vertical="center"/>
    </xf>
    <xf numFmtId="0" fontId="54" fillId="18" borderId="80" xfId="1248" applyFont="1" applyFill="1" applyBorder="1" applyAlignment="1">
      <alignment horizontal="center" vertical="center"/>
    </xf>
    <xf numFmtId="0" fontId="54" fillId="18" borderId="234" xfId="1248" applyFont="1" applyFill="1" applyBorder="1" applyAlignment="1">
      <alignment horizontal="center" vertical="center"/>
    </xf>
    <xf numFmtId="0" fontId="54" fillId="18" borderId="75" xfId="1248" applyFont="1" applyFill="1" applyBorder="1" applyAlignment="1">
      <alignment horizontal="center" vertical="center"/>
    </xf>
    <xf numFmtId="0" fontId="54" fillId="18" borderId="78" xfId="1248" applyFont="1" applyFill="1" applyBorder="1" applyAlignment="1">
      <alignment horizontal="center" vertical="center"/>
    </xf>
    <xf numFmtId="38" fontId="70" fillId="10" borderId="150" xfId="1" applyFont="1" applyFill="1" applyBorder="1" applyAlignment="1" applyProtection="1">
      <alignment horizontal="center" vertical="center"/>
    </xf>
    <xf numFmtId="38" fontId="70" fillId="10" borderId="151" xfId="1" applyFont="1" applyFill="1" applyBorder="1" applyAlignment="1" applyProtection="1">
      <alignment horizontal="center" vertical="center"/>
    </xf>
    <xf numFmtId="38" fontId="70" fillId="10" borderId="152" xfId="1" applyFont="1" applyFill="1" applyBorder="1" applyAlignment="1" applyProtection="1">
      <alignment horizontal="center" vertical="center"/>
    </xf>
    <xf numFmtId="0" fontId="70" fillId="3" borderId="180" xfId="1248" applyFont="1" applyFill="1" applyBorder="1" applyAlignment="1">
      <alignment horizontal="center" vertical="center" wrapText="1"/>
    </xf>
    <xf numFmtId="0" fontId="70" fillId="3" borderId="186" xfId="1248" applyFont="1" applyFill="1" applyBorder="1" applyAlignment="1">
      <alignment horizontal="center" vertical="center"/>
    </xf>
    <xf numFmtId="0" fontId="70" fillId="3" borderId="181" xfId="1248" applyFont="1" applyFill="1" applyBorder="1" applyAlignment="1">
      <alignment horizontal="center" vertical="center"/>
    </xf>
    <xf numFmtId="0" fontId="70" fillId="3" borderId="182" xfId="1248" applyFont="1" applyFill="1" applyBorder="1" applyAlignment="1">
      <alignment horizontal="center" vertical="center"/>
    </xf>
    <xf numFmtId="0" fontId="70" fillId="3" borderId="183" xfId="1248" applyFont="1" applyFill="1" applyBorder="1" applyAlignment="1">
      <alignment horizontal="center" vertical="center"/>
    </xf>
    <xf numFmtId="38" fontId="70" fillId="3" borderId="223" xfId="1" applyFont="1" applyFill="1" applyBorder="1" applyAlignment="1" applyProtection="1">
      <alignment horizontal="center" vertical="center"/>
    </xf>
    <xf numFmtId="38" fontId="70" fillId="3" borderId="226" xfId="1" applyFont="1" applyFill="1" applyBorder="1" applyAlignment="1" applyProtection="1">
      <alignment horizontal="center" vertical="center"/>
    </xf>
    <xf numFmtId="0" fontId="70" fillId="3" borderId="90" xfId="1248" applyFont="1" applyFill="1" applyBorder="1" applyAlignment="1">
      <alignment horizontal="center" vertical="center"/>
    </xf>
    <xf numFmtId="0" fontId="70" fillId="3" borderId="91" xfId="1248" applyFont="1" applyFill="1" applyBorder="1" applyAlignment="1">
      <alignment horizontal="center" vertical="center"/>
    </xf>
    <xf numFmtId="0" fontId="70" fillId="3" borderId="237" xfId="1248" applyFont="1" applyFill="1" applyBorder="1" applyAlignment="1">
      <alignment horizontal="center" vertical="center"/>
    </xf>
    <xf numFmtId="0" fontId="70" fillId="3" borderId="239" xfId="1248" applyFont="1" applyFill="1" applyBorder="1" applyAlignment="1">
      <alignment horizontal="center" vertical="center"/>
    </xf>
    <xf numFmtId="38" fontId="70" fillId="3" borderId="147" xfId="1249" applyFont="1" applyFill="1" applyBorder="1" applyAlignment="1" applyProtection="1">
      <alignment horizontal="center" vertical="center"/>
    </xf>
    <xf numFmtId="0" fontId="70" fillId="3" borderId="154" xfId="1248" applyFont="1" applyFill="1" applyBorder="1" applyAlignment="1">
      <alignment horizontal="center" vertical="center" wrapText="1"/>
    </xf>
    <xf numFmtId="0" fontId="54" fillId="18" borderId="228" xfId="1248" applyFont="1" applyFill="1" applyBorder="1" applyAlignment="1">
      <alignment horizontal="center" vertical="center"/>
    </xf>
    <xf numFmtId="0" fontId="54" fillId="18" borderId="39" xfId="1248" applyFont="1" applyFill="1" applyBorder="1" applyAlignment="1">
      <alignment horizontal="center" vertical="center"/>
    </xf>
    <xf numFmtId="0" fontId="70" fillId="10" borderId="240" xfId="1248" applyFont="1" applyFill="1" applyBorder="1" applyAlignment="1">
      <alignment horizontal="center" vertical="center"/>
    </xf>
    <xf numFmtId="0" fontId="70" fillId="10" borderId="108" xfId="1248" applyFont="1" applyFill="1" applyBorder="1" applyAlignment="1">
      <alignment horizontal="center" vertical="center"/>
    </xf>
    <xf numFmtId="0" fontId="70" fillId="10" borderId="241" xfId="1248" applyFont="1" applyFill="1" applyBorder="1" applyAlignment="1">
      <alignment horizontal="center" vertical="center"/>
    </xf>
    <xf numFmtId="0" fontId="70" fillId="10" borderId="150" xfId="1248" applyFont="1" applyFill="1" applyBorder="1" applyAlignment="1">
      <alignment horizontal="center" vertical="center"/>
    </xf>
    <xf numFmtId="0" fontId="70" fillId="10" borderId="151" xfId="1248" applyFont="1" applyFill="1" applyBorder="1" applyAlignment="1">
      <alignment horizontal="center" vertical="center"/>
    </xf>
    <xf numFmtId="0" fontId="70" fillId="10" borderId="152" xfId="1248" applyFont="1" applyFill="1" applyBorder="1" applyAlignment="1">
      <alignment horizontal="center" vertical="center"/>
    </xf>
    <xf numFmtId="0" fontId="70" fillId="10" borderId="181" xfId="1248" applyFont="1" applyFill="1" applyBorder="1" applyAlignment="1">
      <alignment horizontal="center" vertical="center"/>
    </xf>
    <xf numFmtId="0" fontId="70" fillId="10" borderId="182" xfId="1248" applyFont="1" applyFill="1" applyBorder="1" applyAlignment="1">
      <alignment horizontal="center" vertical="center"/>
    </xf>
    <xf numFmtId="0" fontId="70" fillId="10" borderId="183" xfId="1248" applyFont="1" applyFill="1" applyBorder="1" applyAlignment="1">
      <alignment horizontal="center" vertical="center"/>
    </xf>
    <xf numFmtId="0" fontId="70" fillId="3" borderId="155" xfId="1248" applyFont="1" applyFill="1" applyBorder="1" applyAlignment="1">
      <alignment horizontal="center" vertical="center" wrapText="1"/>
    </xf>
    <xf numFmtId="0" fontId="70" fillId="3" borderId="60" xfId="1248" applyFont="1" applyFill="1" applyBorder="1" applyAlignment="1">
      <alignment horizontal="center" vertical="center"/>
    </xf>
    <xf numFmtId="0" fontId="83" fillId="9" borderId="0" xfId="6" applyFont="1" applyFill="1" applyAlignment="1">
      <alignment horizontal="left" vertical="center" wrapText="1"/>
    </xf>
    <xf numFmtId="0" fontId="155" fillId="10" borderId="6" xfId="6" applyFont="1" applyFill="1" applyBorder="1" applyAlignment="1">
      <alignment horizontal="center" vertical="center"/>
    </xf>
    <xf numFmtId="0" fontId="87" fillId="9" borderId="6" xfId="6" applyFont="1" applyFill="1" applyBorder="1" applyAlignment="1">
      <alignment horizontal="left" vertical="center" shrinkToFit="1"/>
    </xf>
    <xf numFmtId="0" fontId="87" fillId="9" borderId="7" xfId="6" applyFont="1" applyFill="1" applyBorder="1" applyAlignment="1">
      <alignment horizontal="left" vertical="center" shrinkToFit="1"/>
    </xf>
    <xf numFmtId="0" fontId="83" fillId="9" borderId="9" xfId="6" applyFont="1" applyFill="1" applyBorder="1" applyAlignment="1">
      <alignment horizontal="left" vertical="center"/>
    </xf>
    <xf numFmtId="0" fontId="83" fillId="9" borderId="6" xfId="6" applyFont="1" applyFill="1" applyBorder="1" applyAlignment="1">
      <alignment horizontal="left" vertical="center"/>
    </xf>
    <xf numFmtId="0" fontId="151" fillId="9" borderId="7" xfId="6" applyFont="1" applyFill="1" applyBorder="1" applyAlignment="1" applyProtection="1">
      <alignment horizontal="left" vertical="center" shrinkToFit="1"/>
      <protection locked="0"/>
    </xf>
    <xf numFmtId="0" fontId="151" fillId="9" borderId="8" xfId="6" applyFont="1" applyFill="1" applyBorder="1" applyAlignment="1" applyProtection="1">
      <alignment horizontal="left" vertical="center" shrinkToFit="1"/>
      <protection locked="0"/>
    </xf>
    <xf numFmtId="0" fontId="151" fillId="9" borderId="9" xfId="6" applyFont="1" applyFill="1" applyBorder="1" applyAlignment="1" applyProtection="1">
      <alignment horizontal="left" vertical="center" shrinkToFit="1"/>
      <protection locked="0"/>
    </xf>
    <xf numFmtId="198" fontId="155" fillId="9" borderId="7" xfId="6" applyNumberFormat="1" applyFont="1" applyFill="1" applyBorder="1" applyAlignment="1" applyProtection="1">
      <alignment horizontal="right" vertical="center"/>
      <protection locked="0"/>
    </xf>
    <xf numFmtId="198" fontId="155" fillId="9" borderId="8" xfId="6" applyNumberFormat="1" applyFont="1" applyFill="1" applyBorder="1" applyAlignment="1" applyProtection="1">
      <alignment horizontal="right" vertical="center"/>
      <protection locked="0"/>
    </xf>
    <xf numFmtId="198" fontId="155" fillId="9" borderId="9" xfId="6" applyNumberFormat="1" applyFont="1" applyFill="1" applyBorder="1" applyAlignment="1" applyProtection="1">
      <alignment horizontal="right" vertical="center"/>
      <protection locked="0"/>
    </xf>
    <xf numFmtId="198" fontId="159" fillId="9" borderId="7" xfId="6" applyNumberFormat="1" applyFont="1" applyFill="1" applyBorder="1" applyAlignment="1">
      <alignment horizontal="right" vertical="center"/>
    </xf>
    <xf numFmtId="198" fontId="159" fillId="9" borderId="8" xfId="6" applyNumberFormat="1" applyFont="1" applyFill="1" applyBorder="1" applyAlignment="1">
      <alignment horizontal="right" vertical="center"/>
    </xf>
    <xf numFmtId="198" fontId="159" fillId="9" borderId="9" xfId="6" applyNumberFormat="1" applyFont="1" applyFill="1" applyBorder="1" applyAlignment="1">
      <alignment horizontal="right" vertical="center"/>
    </xf>
    <xf numFmtId="0" fontId="155" fillId="10" borderId="6" xfId="6" applyFont="1" applyFill="1" applyBorder="1" applyAlignment="1">
      <alignment horizontal="center" vertical="center" wrapText="1"/>
    </xf>
    <xf numFmtId="3" fontId="204" fillId="0" borderId="6" xfId="6" applyNumberFormat="1" applyFont="1" applyBorder="1" applyAlignment="1">
      <alignment horizontal="center" vertical="center"/>
    </xf>
    <xf numFmtId="0" fontId="151" fillId="9" borderId="0" xfId="6" applyFont="1" applyFill="1" applyAlignment="1">
      <alignment horizontal="right" vertical="center"/>
    </xf>
    <xf numFmtId="0" fontId="151" fillId="9" borderId="39" xfId="6" applyFont="1" applyFill="1" applyBorder="1" applyAlignment="1">
      <alignment horizontal="right" vertical="center"/>
    </xf>
    <xf numFmtId="198" fontId="217" fillId="9" borderId="43" xfId="6" applyNumberFormat="1" applyFont="1" applyFill="1" applyBorder="1" applyAlignment="1">
      <alignment horizontal="right" vertical="center"/>
    </xf>
    <xf numFmtId="0" fontId="151" fillId="9" borderId="45" xfId="6" applyFont="1" applyFill="1" applyBorder="1" applyAlignment="1" applyProtection="1">
      <alignment horizontal="left" vertical="center" shrinkToFit="1"/>
      <protection locked="0"/>
    </xf>
    <xf numFmtId="0" fontId="151" fillId="9" borderId="46" xfId="6" applyFont="1" applyFill="1" applyBorder="1" applyAlignment="1" applyProtection="1">
      <alignment horizontal="left" vertical="center" shrinkToFit="1"/>
      <protection locked="0"/>
    </xf>
    <xf numFmtId="0" fontId="151" fillId="9" borderId="47" xfId="6" applyFont="1" applyFill="1" applyBorder="1" applyAlignment="1" applyProtection="1">
      <alignment horizontal="left" vertical="center" shrinkToFit="1"/>
      <protection locked="0"/>
    </xf>
    <xf numFmtId="198" fontId="155" fillId="9" borderId="45" xfId="6" applyNumberFormat="1" applyFont="1" applyFill="1" applyBorder="1" applyAlignment="1" applyProtection="1">
      <alignment horizontal="right" vertical="center"/>
      <protection locked="0"/>
    </xf>
    <xf numFmtId="198" fontId="155" fillId="9" borderId="46" xfId="6" applyNumberFormat="1" applyFont="1" applyFill="1" applyBorder="1" applyAlignment="1" applyProtection="1">
      <alignment horizontal="right" vertical="center"/>
      <protection locked="0"/>
    </xf>
    <xf numFmtId="198" fontId="155" fillId="9" borderId="47" xfId="6" applyNumberFormat="1" applyFont="1" applyFill="1" applyBorder="1" applyAlignment="1" applyProtection="1">
      <alignment horizontal="right" vertical="center"/>
      <protection locked="0"/>
    </xf>
    <xf numFmtId="0" fontId="122" fillId="0" borderId="7" xfId="6" applyFont="1" applyBorder="1" applyAlignment="1" applyProtection="1">
      <alignment horizontal="left" vertical="center"/>
      <protection locked="0" hidden="1"/>
    </xf>
    <xf numFmtId="0" fontId="122" fillId="0" borderId="8" xfId="6" applyFont="1" applyBorder="1" applyAlignment="1" applyProtection="1">
      <alignment horizontal="left" vertical="center"/>
      <protection locked="0" hidden="1"/>
    </xf>
    <xf numFmtId="0" fontId="122" fillId="0" borderId="9" xfId="6" applyFont="1" applyBorder="1" applyAlignment="1" applyProtection="1">
      <alignment horizontal="left" vertical="center"/>
      <protection locked="0" hidden="1"/>
    </xf>
    <xf numFmtId="0" fontId="155" fillId="10" borderId="6" xfId="6" applyFont="1" applyFill="1" applyBorder="1" applyAlignment="1">
      <alignment horizontal="center" vertical="center" wrapText="1" shrinkToFit="1"/>
    </xf>
    <xf numFmtId="38" fontId="204" fillId="19" borderId="7" xfId="1255" applyFont="1" applyFill="1" applyBorder="1" applyAlignment="1" applyProtection="1">
      <alignment horizontal="center" vertical="center" wrapText="1" shrinkToFit="1"/>
    </xf>
    <xf numFmtId="38" fontId="204" fillId="19" borderId="8" xfId="1255" applyFont="1" applyFill="1" applyBorder="1" applyAlignment="1" applyProtection="1">
      <alignment horizontal="center" vertical="center" wrapText="1" shrinkToFit="1"/>
    </xf>
    <xf numFmtId="38" fontId="204" fillId="19" borderId="9" xfId="1255" applyFont="1" applyFill="1" applyBorder="1" applyAlignment="1" applyProtection="1">
      <alignment horizontal="center" vertical="center" wrapText="1" shrinkToFit="1"/>
    </xf>
    <xf numFmtId="38" fontId="87" fillId="19" borderId="7" xfId="1255" applyFont="1" applyFill="1" applyBorder="1" applyAlignment="1" applyProtection="1">
      <alignment horizontal="center" vertical="center" wrapText="1" shrinkToFit="1"/>
      <protection locked="0"/>
    </xf>
    <xf numFmtId="38" fontId="87" fillId="19" borderId="8" xfId="1255" applyFont="1" applyFill="1" applyBorder="1" applyAlignment="1" applyProtection="1">
      <alignment horizontal="center" vertical="center" wrapText="1" shrinkToFit="1"/>
      <protection locked="0"/>
    </xf>
    <xf numFmtId="38" fontId="87" fillId="19" borderId="9" xfId="1255" applyFont="1" applyFill="1" applyBorder="1" applyAlignment="1" applyProtection="1">
      <alignment horizontal="center" vertical="center" wrapText="1" shrinkToFit="1"/>
      <protection locked="0"/>
    </xf>
    <xf numFmtId="0" fontId="87" fillId="0" borderId="6" xfId="1255" applyNumberFormat="1" applyFont="1" applyFill="1" applyBorder="1" applyAlignment="1" applyProtection="1">
      <alignment horizontal="center" vertical="center" wrapText="1" shrinkToFit="1"/>
      <protection locked="0"/>
    </xf>
    <xf numFmtId="0" fontId="122" fillId="0" borderId="43" xfId="6" applyFont="1" applyBorder="1" applyAlignment="1" applyProtection="1">
      <alignment horizontal="left" vertical="center"/>
      <protection hidden="1"/>
    </xf>
    <xf numFmtId="0" fontId="87" fillId="10" borderId="34" xfId="2" applyFont="1" applyFill="1" applyBorder="1" applyAlignment="1">
      <alignment horizontal="center" vertical="center" wrapText="1"/>
    </xf>
    <xf numFmtId="0" fontId="87" fillId="10" borderId="35" xfId="2" applyFont="1" applyFill="1" applyBorder="1" applyAlignment="1">
      <alignment horizontal="center" vertical="center" wrapText="1"/>
    </xf>
    <xf numFmtId="0" fontId="87" fillId="10" borderId="36" xfId="2" applyFont="1" applyFill="1" applyBorder="1" applyAlignment="1">
      <alignment horizontal="center" vertical="center" wrapText="1"/>
    </xf>
    <xf numFmtId="0" fontId="87" fillId="10" borderId="40" xfId="2" applyFont="1" applyFill="1" applyBorder="1" applyAlignment="1">
      <alignment horizontal="center" vertical="center" wrapText="1"/>
    </xf>
    <xf numFmtId="0" fontId="87" fillId="10" borderId="37" xfId="2" applyFont="1" applyFill="1" applyBorder="1" applyAlignment="1">
      <alignment horizontal="center" vertical="center" wrapText="1"/>
    </xf>
    <xf numFmtId="0" fontId="87" fillId="10" borderId="41" xfId="2" applyFont="1" applyFill="1" applyBorder="1" applyAlignment="1">
      <alignment horizontal="center" vertical="center" wrapText="1"/>
    </xf>
    <xf numFmtId="0" fontId="87" fillId="10" borderId="6" xfId="2" applyFont="1" applyFill="1" applyBorder="1" applyAlignment="1">
      <alignment horizontal="center" vertical="center" wrapText="1"/>
    </xf>
    <xf numFmtId="5" fontId="87" fillId="10" borderId="6" xfId="2" applyNumberFormat="1" applyFont="1" applyFill="1" applyBorder="1" applyAlignment="1">
      <alignment horizontal="center" vertical="center"/>
    </xf>
    <xf numFmtId="197" fontId="87" fillId="0" borderId="35" xfId="2" applyNumberFormat="1" applyFont="1" applyBorder="1" applyAlignment="1">
      <alignment horizontal="center" vertical="center" shrinkToFit="1"/>
    </xf>
    <xf numFmtId="197" fontId="87" fillId="0" borderId="36" xfId="2" applyNumberFormat="1" applyFont="1" applyBorder="1" applyAlignment="1">
      <alignment horizontal="center" vertical="center" shrinkToFit="1"/>
    </xf>
    <xf numFmtId="197" fontId="87" fillId="0" borderId="37" xfId="2" applyNumberFormat="1" applyFont="1" applyBorder="1" applyAlignment="1">
      <alignment horizontal="center" vertical="center" shrinkToFit="1"/>
    </xf>
    <xf numFmtId="197" fontId="87" fillId="0" borderId="41" xfId="2" applyNumberFormat="1" applyFont="1" applyBorder="1" applyAlignment="1">
      <alignment horizontal="center" vertical="center" shrinkToFit="1"/>
    </xf>
    <xf numFmtId="197" fontId="83" fillId="16" borderId="7" xfId="2" applyNumberFormat="1" applyFont="1" applyFill="1" applyBorder="1" applyAlignment="1">
      <alignment horizontal="center" vertical="center" shrinkToFit="1"/>
    </xf>
    <xf numFmtId="197" fontId="83" fillId="16" borderId="8" xfId="2" applyNumberFormat="1" applyFont="1" applyFill="1" applyBorder="1" applyAlignment="1">
      <alignment horizontal="center" vertical="center" shrinkToFit="1"/>
    </xf>
    <xf numFmtId="197" fontId="83" fillId="16" borderId="9" xfId="2" applyNumberFormat="1" applyFont="1" applyFill="1" applyBorder="1" applyAlignment="1">
      <alignment horizontal="center" vertical="center" shrinkToFit="1"/>
    </xf>
    <xf numFmtId="0" fontId="83" fillId="15" borderId="6" xfId="6" applyFont="1" applyFill="1" applyBorder="1" applyAlignment="1" applyProtection="1">
      <alignment horizontal="center" vertical="center"/>
      <protection hidden="1"/>
    </xf>
    <xf numFmtId="197" fontId="83" fillId="0" borderId="6" xfId="2" applyNumberFormat="1" applyFont="1" applyBorder="1" applyAlignment="1">
      <alignment horizontal="center" vertical="center" shrinkToFit="1"/>
    </xf>
    <xf numFmtId="0" fontId="87" fillId="10" borderId="6" xfId="6" applyFont="1" applyFill="1" applyBorder="1" applyAlignment="1">
      <alignment horizontal="center" vertical="center"/>
    </xf>
    <xf numFmtId="197" fontId="87" fillId="16" borderId="8" xfId="2" applyNumberFormat="1" applyFont="1" applyFill="1" applyBorder="1" applyAlignment="1">
      <alignment horizontal="center" vertical="center" shrinkToFit="1"/>
    </xf>
    <xf numFmtId="197" fontId="87" fillId="15" borderId="6" xfId="2" applyNumberFormat="1" applyFont="1" applyFill="1" applyBorder="1" applyAlignment="1">
      <alignment horizontal="center" vertical="center" shrinkToFit="1"/>
    </xf>
    <xf numFmtId="197" fontId="87" fillId="9" borderId="6" xfId="2" applyNumberFormat="1" applyFont="1" applyFill="1" applyBorder="1" applyAlignment="1">
      <alignment horizontal="center" vertical="center" wrapText="1" shrinkToFit="1"/>
    </xf>
    <xf numFmtId="198" fontId="159" fillId="9" borderId="45" xfId="6" applyNumberFormat="1" applyFont="1" applyFill="1" applyBorder="1" applyAlignment="1">
      <alignment horizontal="right" vertical="center"/>
    </xf>
    <xf numFmtId="198" fontId="159" fillId="9" borderId="46" xfId="6" applyNumberFormat="1" applyFont="1" applyFill="1" applyBorder="1" applyAlignment="1">
      <alignment horizontal="right" vertical="center"/>
    </xf>
    <xf numFmtId="198" fontId="159" fillId="9" borderId="47" xfId="6" applyNumberFormat="1" applyFont="1" applyFill="1" applyBorder="1" applyAlignment="1">
      <alignment horizontal="right" vertical="center"/>
    </xf>
    <xf numFmtId="0" fontId="122" fillId="0" borderId="45" xfId="6" applyFont="1" applyBorder="1" applyAlignment="1" applyProtection="1">
      <alignment horizontal="left" vertical="center"/>
      <protection locked="0" hidden="1"/>
    </xf>
    <xf numFmtId="0" fontId="122" fillId="0" borderId="46" xfId="6" applyFont="1" applyBorder="1" applyAlignment="1" applyProtection="1">
      <alignment horizontal="left" vertical="center"/>
      <protection locked="0" hidden="1"/>
    </xf>
    <xf numFmtId="0" fontId="122" fillId="0" borderId="47" xfId="6" applyFont="1" applyBorder="1" applyAlignment="1" applyProtection="1">
      <alignment horizontal="left" vertical="center"/>
      <protection locked="0" hidden="1"/>
    </xf>
    <xf numFmtId="0" fontId="155" fillId="10" borderId="7" xfId="6" applyFont="1" applyFill="1" applyBorder="1" applyAlignment="1">
      <alignment horizontal="center" vertical="center"/>
    </xf>
    <xf numFmtId="0" fontId="155" fillId="10" borderId="8" xfId="6" applyFont="1" applyFill="1" applyBorder="1" applyAlignment="1">
      <alignment horizontal="center" vertical="center"/>
    </xf>
    <xf numFmtId="0" fontId="155" fillId="10" borderId="9" xfId="6" applyFont="1" applyFill="1" applyBorder="1" applyAlignment="1">
      <alignment horizontal="center" vertical="center"/>
    </xf>
    <xf numFmtId="38" fontId="204" fillId="0" borderId="7" xfId="9" applyFont="1" applyFill="1" applyBorder="1" applyAlignment="1" applyProtection="1">
      <alignment horizontal="center" vertical="center" shrinkToFit="1"/>
    </xf>
    <xf numFmtId="38" fontId="204" fillId="0" borderId="8" xfId="9" applyFont="1" applyFill="1" applyBorder="1" applyAlignment="1" applyProtection="1">
      <alignment horizontal="center" vertical="center" shrinkToFit="1"/>
    </xf>
    <xf numFmtId="38" fontId="204" fillId="0" borderId="9" xfId="9" applyFont="1" applyFill="1" applyBorder="1" applyAlignment="1" applyProtection="1">
      <alignment horizontal="center" vertical="center" shrinkToFit="1"/>
    </xf>
    <xf numFmtId="0" fontId="83" fillId="9" borderId="0" xfId="6" applyFont="1" applyFill="1" applyAlignment="1">
      <alignment vertical="center" wrapText="1"/>
    </xf>
    <xf numFmtId="0" fontId="155" fillId="10" borderId="7" xfId="6" applyFont="1" applyFill="1" applyBorder="1" applyAlignment="1">
      <alignment horizontal="center" vertical="center" wrapText="1" shrinkToFit="1"/>
    </xf>
    <xf numFmtId="0" fontId="155" fillId="10" borderId="8" xfId="6" applyFont="1" applyFill="1" applyBorder="1" applyAlignment="1">
      <alignment horizontal="center" vertical="center" wrapText="1" shrinkToFit="1"/>
    </xf>
    <xf numFmtId="0" fontId="155" fillId="10" borderId="9" xfId="6" applyFont="1" applyFill="1" applyBorder="1" applyAlignment="1">
      <alignment horizontal="center" vertical="center" wrapText="1" shrinkToFit="1"/>
    </xf>
    <xf numFmtId="38" fontId="204" fillId="0" borderId="7" xfId="1255" applyFont="1" applyFill="1" applyBorder="1" applyAlignment="1" applyProtection="1">
      <alignment horizontal="center" vertical="center" wrapText="1" shrinkToFit="1"/>
    </xf>
    <xf numFmtId="38" fontId="204" fillId="0" borderId="8" xfId="1255" applyFont="1" applyFill="1" applyBorder="1" applyAlignment="1" applyProtection="1">
      <alignment horizontal="center" vertical="center" wrapText="1" shrinkToFit="1"/>
    </xf>
    <xf numFmtId="38" fontId="204" fillId="0" borderId="9" xfId="1255" applyFont="1" applyFill="1" applyBorder="1" applyAlignment="1" applyProtection="1">
      <alignment horizontal="center" vertical="center" wrapText="1" shrinkToFit="1"/>
    </xf>
    <xf numFmtId="0" fontId="159" fillId="0" borderId="7" xfId="6" applyFont="1" applyBorder="1" applyAlignment="1">
      <alignment horizontal="left" vertical="center" shrinkToFit="1"/>
    </xf>
    <xf numFmtId="0" fontId="159" fillId="0" borderId="8" xfId="6" applyFont="1" applyBorder="1" applyAlignment="1">
      <alignment horizontal="left" vertical="center" shrinkToFit="1"/>
    </xf>
    <xf numFmtId="0" fontId="124" fillId="9" borderId="8" xfId="6" applyFont="1" applyFill="1" applyBorder="1" applyAlignment="1">
      <alignment horizontal="left" vertical="center"/>
    </xf>
    <xf numFmtId="0" fontId="124" fillId="9" borderId="9" xfId="6" applyFont="1" applyFill="1" applyBorder="1" applyAlignment="1">
      <alignment horizontal="left" vertical="center"/>
    </xf>
    <xf numFmtId="0" fontId="151" fillId="9" borderId="7" xfId="6" applyFont="1" applyFill="1" applyBorder="1" applyAlignment="1" applyProtection="1">
      <alignment horizontal="left" vertical="center"/>
      <protection locked="0"/>
    </xf>
    <xf numFmtId="0" fontId="151" fillId="9" borderId="8" xfId="6" applyFont="1" applyFill="1" applyBorder="1" applyAlignment="1" applyProtection="1">
      <alignment horizontal="left" vertical="center"/>
      <protection locked="0"/>
    </xf>
    <xf numFmtId="0" fontId="151" fillId="9" borderId="9" xfId="6" applyFont="1" applyFill="1" applyBorder="1" applyAlignment="1" applyProtection="1">
      <alignment horizontal="left" vertical="center"/>
      <protection locked="0"/>
    </xf>
    <xf numFmtId="0" fontId="151" fillId="9" borderId="45" xfId="6" applyFont="1" applyFill="1" applyBorder="1" applyAlignment="1" applyProtection="1">
      <alignment horizontal="left" vertical="center"/>
      <protection locked="0"/>
    </xf>
    <xf numFmtId="0" fontId="151" fillId="9" borderId="46" xfId="6" applyFont="1" applyFill="1" applyBorder="1" applyAlignment="1" applyProtection="1">
      <alignment horizontal="left" vertical="center"/>
      <protection locked="0"/>
    </xf>
    <xf numFmtId="0" fontId="151" fillId="9" borderId="47" xfId="6" applyFont="1" applyFill="1" applyBorder="1" applyAlignment="1" applyProtection="1">
      <alignment horizontal="left" vertical="center"/>
      <protection locked="0"/>
    </xf>
    <xf numFmtId="197" fontId="83" fillId="16" borderId="7" xfId="2" applyNumberFormat="1" applyFont="1" applyFill="1" applyBorder="1" applyAlignment="1">
      <alignment horizontal="center" vertical="center" wrapText="1" shrinkToFit="1"/>
    </xf>
    <xf numFmtId="0" fontId="151" fillId="9" borderId="7" xfId="6" applyFont="1" applyFill="1" applyBorder="1" applyAlignment="1" applyProtection="1">
      <alignment horizontal="left" vertical="center" wrapText="1" shrinkToFit="1"/>
      <protection locked="0"/>
    </xf>
    <xf numFmtId="0" fontId="151" fillId="9" borderId="8" xfId="6" applyFont="1" applyFill="1" applyBorder="1" applyAlignment="1" applyProtection="1">
      <alignment horizontal="left" vertical="center" wrapText="1" shrinkToFit="1"/>
      <protection locked="0"/>
    </xf>
    <xf numFmtId="0" fontId="151" fillId="9" borderId="9" xfId="6" applyFont="1" applyFill="1" applyBorder="1" applyAlignment="1" applyProtection="1">
      <alignment horizontal="left" vertical="center" wrapText="1" shrinkToFit="1"/>
      <protection locked="0"/>
    </xf>
    <xf numFmtId="0" fontId="45" fillId="0" borderId="67" xfId="0" applyFont="1" applyBorder="1" applyAlignment="1">
      <alignment vertical="center" wrapText="1"/>
    </xf>
    <xf numFmtId="0" fontId="45" fillId="0" borderId="102" xfId="0" applyFont="1" applyBorder="1" applyAlignment="1">
      <alignment vertical="center" wrapText="1"/>
    </xf>
    <xf numFmtId="0" fontId="70" fillId="4" borderId="42" xfId="0" applyFont="1" applyFill="1" applyBorder="1" applyAlignment="1">
      <alignment horizontal="center" vertical="center" textRotation="255"/>
    </xf>
    <xf numFmtId="0" fontId="70" fillId="4" borderId="44" xfId="0" applyFont="1" applyFill="1" applyBorder="1" applyAlignment="1">
      <alignment horizontal="center" vertical="center" textRotation="255"/>
    </xf>
    <xf numFmtId="0" fontId="70" fillId="4" borderId="98" xfId="0" applyFont="1" applyFill="1" applyBorder="1" applyAlignment="1">
      <alignment horizontal="center" vertical="center" textRotation="255"/>
    </xf>
    <xf numFmtId="0" fontId="70" fillId="0" borderId="6" xfId="0" applyFont="1" applyBorder="1">
      <alignment vertical="center"/>
    </xf>
    <xf numFmtId="0" fontId="70" fillId="0" borderId="44" xfId="0" applyFont="1" applyBorder="1">
      <alignment vertical="center"/>
    </xf>
    <xf numFmtId="0" fontId="70" fillId="0" borderId="38" xfId="0" applyFont="1" applyBorder="1">
      <alignment vertical="center"/>
    </xf>
    <xf numFmtId="0" fontId="70" fillId="0" borderId="7" xfId="0" applyFont="1" applyBorder="1">
      <alignment vertical="center"/>
    </xf>
    <xf numFmtId="0" fontId="70" fillId="0" borderId="8" xfId="0" applyFont="1" applyBorder="1">
      <alignment vertical="center"/>
    </xf>
    <xf numFmtId="0" fontId="70" fillId="0" borderId="9" xfId="0" applyFont="1" applyBorder="1">
      <alignment vertical="center"/>
    </xf>
    <xf numFmtId="0" fontId="45" fillId="0" borderId="45" xfId="0" applyFont="1" applyBorder="1" applyAlignment="1">
      <alignment vertical="center" wrapText="1"/>
    </xf>
    <xf numFmtId="0" fontId="45" fillId="0" borderId="99" xfId="0" applyFont="1" applyBorder="1" applyAlignment="1">
      <alignment vertical="center" wrapText="1"/>
    </xf>
    <xf numFmtId="0" fontId="70" fillId="0" borderId="42" xfId="0" applyFont="1" applyBorder="1">
      <alignment vertical="center"/>
    </xf>
    <xf numFmtId="0" fontId="70" fillId="10" borderId="208" xfId="0" applyFont="1" applyFill="1" applyBorder="1" applyAlignment="1">
      <alignment horizontal="right" vertical="center"/>
    </xf>
    <xf numFmtId="0" fontId="70" fillId="10" borderId="102" xfId="0" applyFont="1" applyFill="1" applyBorder="1" applyAlignment="1">
      <alignment horizontal="right" vertical="center"/>
    </xf>
    <xf numFmtId="0" fontId="70" fillId="10" borderId="43" xfId="0" applyFont="1" applyFill="1" applyBorder="1" applyAlignment="1">
      <alignment horizontal="right" vertical="center"/>
    </xf>
    <xf numFmtId="0" fontId="70" fillId="10" borderId="40" xfId="0" applyFont="1" applyFill="1" applyBorder="1" applyAlignment="1">
      <alignment horizontal="right" vertical="center"/>
    </xf>
    <xf numFmtId="0" fontId="70" fillId="0" borderId="6" xfId="0" applyFont="1" applyBorder="1" applyAlignment="1">
      <alignment horizontal="left" vertical="center"/>
    </xf>
    <xf numFmtId="0" fontId="188" fillId="8" borderId="7" xfId="22" applyFont="1" applyFill="1" applyBorder="1" applyAlignment="1">
      <alignment horizontal="center" vertical="center"/>
    </xf>
    <xf numFmtId="0" fontId="188" fillId="8" borderId="8" xfId="22" applyFont="1" applyFill="1" applyBorder="1" applyAlignment="1">
      <alignment horizontal="center" vertical="center"/>
    </xf>
    <xf numFmtId="0" fontId="188" fillId="8" borderId="9" xfId="22" applyFont="1" applyFill="1" applyBorder="1" applyAlignment="1">
      <alignment horizontal="center" vertical="center"/>
    </xf>
    <xf numFmtId="0" fontId="70" fillId="10" borderId="7" xfId="0" applyFont="1" applyFill="1" applyBorder="1" applyAlignment="1">
      <alignment horizontal="center" vertical="center"/>
    </xf>
    <xf numFmtId="0" fontId="70" fillId="10" borderId="8" xfId="0" applyFont="1" applyFill="1" applyBorder="1" applyAlignment="1">
      <alignment horizontal="center" vertical="center"/>
    </xf>
    <xf numFmtId="0" fontId="70" fillId="10" borderId="9" xfId="0" applyFont="1" applyFill="1" applyBorder="1" applyAlignment="1">
      <alignment horizontal="center" vertical="center"/>
    </xf>
    <xf numFmtId="0" fontId="70" fillId="10" borderId="42" xfId="22" applyFont="1" applyFill="1" applyBorder="1" applyAlignment="1">
      <alignment horizontal="center" vertical="center"/>
    </xf>
    <xf numFmtId="0" fontId="70" fillId="16" borderId="42" xfId="0" applyFont="1" applyFill="1" applyBorder="1" applyAlignment="1">
      <alignment horizontal="center" vertical="center" textRotation="255"/>
    </xf>
    <xf numFmtId="0" fontId="70" fillId="16" borderId="44" xfId="0" applyFont="1" applyFill="1" applyBorder="1" applyAlignment="1">
      <alignment horizontal="center" vertical="center" textRotation="255"/>
    </xf>
    <xf numFmtId="0" fontId="70" fillId="16" borderId="43" xfId="0" applyFont="1" applyFill="1" applyBorder="1" applyAlignment="1">
      <alignment horizontal="center" vertical="center" textRotation="255"/>
    </xf>
    <xf numFmtId="0" fontId="70" fillId="0" borderId="34" xfId="0" applyFont="1" applyBorder="1">
      <alignment vertical="center"/>
    </xf>
    <xf numFmtId="0" fontId="70" fillId="0" borderId="35" xfId="0" applyFont="1" applyBorder="1">
      <alignment vertical="center"/>
    </xf>
    <xf numFmtId="0" fontId="70" fillId="0" borderId="36" xfId="0" applyFont="1" applyBorder="1">
      <alignment vertical="center"/>
    </xf>
    <xf numFmtId="0" fontId="70" fillId="0" borderId="40" xfId="0" applyFont="1" applyBorder="1">
      <alignment vertical="center"/>
    </xf>
    <xf numFmtId="0" fontId="70" fillId="0" borderId="37" xfId="0" applyFont="1" applyBorder="1">
      <alignment vertical="center"/>
    </xf>
    <xf numFmtId="0" fontId="70" fillId="0" borderId="41" xfId="0" applyFont="1" applyBorder="1">
      <alignment vertical="center"/>
    </xf>
    <xf numFmtId="0" fontId="70" fillId="0" borderId="43" xfId="0" applyFont="1" applyBorder="1">
      <alignment vertical="center"/>
    </xf>
    <xf numFmtId="0" fontId="70" fillId="16" borderId="34" xfId="0" applyFont="1" applyFill="1" applyBorder="1" applyAlignment="1">
      <alignment horizontal="center" vertical="center" textRotation="255"/>
    </xf>
    <xf numFmtId="0" fontId="70" fillId="16" borderId="38" xfId="0" applyFont="1" applyFill="1" applyBorder="1" applyAlignment="1">
      <alignment horizontal="center" vertical="center" textRotation="255"/>
    </xf>
    <xf numFmtId="0" fontId="70" fillId="16" borderId="40" xfId="0" applyFont="1" applyFill="1" applyBorder="1" applyAlignment="1">
      <alignment horizontal="center" vertical="center" textRotation="255"/>
    </xf>
    <xf numFmtId="0" fontId="83" fillId="9" borderId="0" xfId="6" applyFont="1" applyFill="1" applyAlignment="1">
      <alignment vertical="center" shrinkToFit="1"/>
    </xf>
    <xf numFmtId="0" fontId="83" fillId="0" borderId="0" xfId="6" applyFont="1" applyAlignment="1">
      <alignment vertical="center" wrapText="1"/>
    </xf>
    <xf numFmtId="38" fontId="87" fillId="0" borderId="7" xfId="9" applyFont="1" applyFill="1" applyBorder="1" applyAlignment="1" applyProtection="1">
      <alignment horizontal="center" vertical="center" shrinkToFit="1"/>
      <protection locked="0"/>
    </xf>
    <xf numFmtId="38" fontId="87" fillId="0" borderId="8" xfId="9" applyFont="1" applyFill="1" applyBorder="1" applyAlignment="1" applyProtection="1">
      <alignment horizontal="center" vertical="center" shrinkToFit="1"/>
      <protection locked="0"/>
    </xf>
    <xf numFmtId="38" fontId="87" fillId="0" borderId="9" xfId="9" applyFont="1" applyFill="1" applyBorder="1" applyAlignment="1" applyProtection="1">
      <alignment horizontal="center" vertical="center" shrinkToFit="1"/>
      <protection locked="0"/>
    </xf>
    <xf numFmtId="0" fontId="83" fillId="9" borderId="0" xfId="6" applyFont="1" applyFill="1" applyAlignment="1">
      <alignment vertical="center" wrapText="1" shrinkToFit="1"/>
    </xf>
    <xf numFmtId="0" fontId="83" fillId="0" borderId="0" xfId="6" applyFont="1" applyAlignment="1">
      <alignment vertical="center" shrinkToFit="1"/>
    </xf>
    <xf numFmtId="0" fontId="83" fillId="9" borderId="0" xfId="6" applyFont="1" applyFill="1" applyAlignment="1">
      <alignment wrapText="1"/>
    </xf>
    <xf numFmtId="0" fontId="83" fillId="9" borderId="37" xfId="6" applyFont="1" applyFill="1" applyBorder="1" applyAlignment="1">
      <alignment wrapText="1"/>
    </xf>
    <xf numFmtId="0" fontId="87" fillId="0" borderId="7" xfId="6" applyFont="1" applyBorder="1" applyAlignment="1" applyProtection="1">
      <alignment horizontal="center" vertical="center"/>
      <protection locked="0"/>
    </xf>
    <xf numFmtId="0" fontId="87" fillId="0" borderId="8" xfId="6" applyFont="1" applyBorder="1" applyAlignment="1" applyProtection="1">
      <alignment horizontal="center" vertical="center"/>
      <protection locked="0"/>
    </xf>
    <xf numFmtId="0" fontId="87" fillId="0" borderId="9" xfId="6" applyFont="1" applyBorder="1" applyAlignment="1" applyProtection="1">
      <alignment horizontal="center" vertical="center"/>
      <protection locked="0"/>
    </xf>
    <xf numFmtId="0" fontId="94" fillId="9" borderId="7" xfId="6" applyFont="1" applyFill="1" applyBorder="1" applyAlignment="1" applyProtection="1">
      <alignment horizontal="center" vertical="center" shrinkToFit="1"/>
      <protection locked="0"/>
    </xf>
    <xf numFmtId="0" fontId="94" fillId="9" borderId="8" xfId="6" applyFont="1" applyFill="1" applyBorder="1" applyAlignment="1" applyProtection="1">
      <alignment horizontal="center" vertical="center" shrinkToFit="1"/>
      <protection locked="0"/>
    </xf>
    <xf numFmtId="0" fontId="94" fillId="9" borderId="9" xfId="6" applyFont="1" applyFill="1" applyBorder="1" applyAlignment="1" applyProtection="1">
      <alignment horizontal="center" vertical="center" shrinkToFit="1"/>
      <protection locked="0"/>
    </xf>
    <xf numFmtId="0" fontId="87" fillId="0" borderId="7" xfId="1255" applyNumberFormat="1" applyFont="1" applyFill="1" applyBorder="1" applyAlignment="1" applyProtection="1">
      <alignment horizontal="center" vertical="center" wrapText="1" shrinkToFit="1"/>
      <protection locked="0"/>
    </xf>
    <xf numFmtId="0" fontId="87" fillId="0" borderId="8" xfId="1255" applyNumberFormat="1" applyFont="1" applyFill="1" applyBorder="1" applyAlignment="1" applyProtection="1">
      <alignment horizontal="center" vertical="center" wrapText="1" shrinkToFit="1"/>
      <protection locked="0"/>
    </xf>
    <xf numFmtId="0" fontId="87" fillId="0" borderId="9" xfId="1255" applyNumberFormat="1" applyFont="1" applyFill="1" applyBorder="1" applyAlignment="1" applyProtection="1">
      <alignment horizontal="center" vertical="center" wrapText="1" shrinkToFit="1"/>
      <protection locked="0"/>
    </xf>
    <xf numFmtId="3" fontId="204" fillId="0" borderId="7" xfId="1255" applyNumberFormat="1" applyFont="1" applyFill="1" applyBorder="1" applyAlignment="1" applyProtection="1">
      <alignment horizontal="center" vertical="center" wrapText="1" shrinkToFit="1"/>
    </xf>
    <xf numFmtId="3" fontId="204" fillId="0" borderId="8" xfId="1255" applyNumberFormat="1" applyFont="1" applyFill="1" applyBorder="1" applyAlignment="1" applyProtection="1">
      <alignment horizontal="center" vertical="center" wrapText="1" shrinkToFit="1"/>
    </xf>
    <xf numFmtId="3" fontId="204" fillId="0" borderId="9" xfId="1255" applyNumberFormat="1" applyFont="1" applyFill="1" applyBorder="1" applyAlignment="1" applyProtection="1">
      <alignment horizontal="center" vertical="center" wrapText="1" shrinkToFit="1"/>
    </xf>
    <xf numFmtId="0" fontId="155" fillId="10" borderId="7" xfId="6" applyFont="1" applyFill="1" applyBorder="1" applyAlignment="1">
      <alignment horizontal="center" vertical="center" wrapText="1"/>
    </xf>
    <xf numFmtId="49" fontId="87" fillId="9" borderId="7" xfId="6" applyNumberFormat="1" applyFont="1" applyFill="1" applyBorder="1" applyAlignment="1" applyProtection="1">
      <alignment horizontal="center" vertical="center"/>
      <protection locked="0"/>
    </xf>
    <xf numFmtId="49" fontId="87" fillId="9" borderId="8" xfId="6" applyNumberFormat="1" applyFont="1" applyFill="1" applyBorder="1" applyAlignment="1" applyProtection="1">
      <alignment horizontal="center" vertical="center"/>
      <protection locked="0"/>
    </xf>
    <xf numFmtId="49" fontId="87" fillId="9" borderId="9" xfId="6" applyNumberFormat="1" applyFont="1" applyFill="1" applyBorder="1" applyAlignment="1" applyProtection="1">
      <alignment horizontal="center" vertical="center"/>
      <protection locked="0"/>
    </xf>
    <xf numFmtId="0" fontId="204" fillId="0" borderId="7" xfId="6" applyFont="1" applyBorder="1" applyAlignment="1">
      <alignment horizontal="left" vertical="center" shrinkToFit="1"/>
    </xf>
    <xf numFmtId="0" fontId="204" fillId="0" borderId="8" xfId="6" applyFont="1" applyBorder="1" applyAlignment="1">
      <alignment horizontal="left" vertical="center" shrinkToFit="1"/>
    </xf>
    <xf numFmtId="0" fontId="159" fillId="0" borderId="7" xfId="6" applyFont="1" applyBorder="1" applyAlignment="1">
      <alignment vertical="center" wrapText="1" shrinkToFit="1"/>
    </xf>
    <xf numFmtId="0" fontId="159" fillId="0" borderId="8" xfId="6" applyFont="1" applyBorder="1" applyAlignment="1">
      <alignment vertical="center" wrapText="1" shrinkToFit="1"/>
    </xf>
    <xf numFmtId="0" fontId="159" fillId="0" borderId="9" xfId="6" applyFont="1" applyBorder="1" applyAlignment="1">
      <alignment vertical="center" wrapText="1" shrinkToFit="1"/>
    </xf>
    <xf numFmtId="0" fontId="242" fillId="10" borderId="7" xfId="6" applyFont="1" applyFill="1" applyBorder="1" applyAlignment="1" applyProtection="1">
      <alignment horizontal="center" vertical="center" wrapText="1"/>
      <protection hidden="1"/>
    </xf>
    <xf numFmtId="0" fontId="242" fillId="10" borderId="8" xfId="6" applyFont="1" applyFill="1" applyBorder="1" applyAlignment="1" applyProtection="1">
      <alignment horizontal="center" vertical="center" wrapText="1"/>
      <protection hidden="1"/>
    </xf>
    <xf numFmtId="0" fontId="242" fillId="10" borderId="9" xfId="6" applyFont="1" applyFill="1" applyBorder="1" applyAlignment="1" applyProtection="1">
      <alignment horizontal="center" vertical="center" wrapText="1"/>
      <protection hidden="1"/>
    </xf>
    <xf numFmtId="38" fontId="155" fillId="0" borderId="6" xfId="9" applyFont="1" applyFill="1" applyBorder="1" applyAlignment="1" applyProtection="1">
      <alignment horizontal="center" vertical="center" shrinkToFit="1"/>
      <protection locked="0" hidden="1"/>
    </xf>
    <xf numFmtId="0" fontId="155" fillId="9" borderId="0" xfId="6" applyFont="1" applyFill="1" applyProtection="1">
      <alignment vertical="center"/>
      <protection hidden="1"/>
    </xf>
    <xf numFmtId="0" fontId="155" fillId="10" borderId="6" xfId="6" applyFont="1" applyFill="1" applyBorder="1" applyAlignment="1" applyProtection="1">
      <alignment horizontal="center" vertical="center" shrinkToFit="1"/>
      <protection hidden="1"/>
    </xf>
    <xf numFmtId="38" fontId="159" fillId="0" borderId="6" xfId="9" applyFont="1" applyFill="1" applyBorder="1" applyAlignment="1" applyProtection="1">
      <alignment horizontal="center" vertical="center" shrinkToFit="1"/>
      <protection hidden="1"/>
    </xf>
    <xf numFmtId="38" fontId="155" fillId="9" borderId="6" xfId="9" applyFont="1" applyFill="1" applyBorder="1" applyAlignment="1" applyProtection="1">
      <alignment horizontal="center" vertical="center" shrinkToFit="1"/>
      <protection locked="0"/>
    </xf>
    <xf numFmtId="0" fontId="155" fillId="9" borderId="0" xfId="6" applyFont="1" applyFill="1" applyAlignment="1">
      <alignment vertical="center" wrapText="1"/>
    </xf>
    <xf numFmtId="0" fontId="155" fillId="10" borderId="7" xfId="6" applyFont="1" applyFill="1" applyBorder="1" applyAlignment="1" applyProtection="1">
      <alignment horizontal="center" vertical="center" wrapText="1"/>
      <protection hidden="1"/>
    </xf>
    <xf numFmtId="0" fontId="155" fillId="10" borderId="8" xfId="6" applyFont="1" applyFill="1" applyBorder="1" applyAlignment="1" applyProtection="1">
      <alignment horizontal="center" vertical="center"/>
      <protection hidden="1"/>
    </xf>
    <xf numFmtId="0" fontId="155" fillId="10" borderId="9" xfId="6" applyFont="1" applyFill="1" applyBorder="1" applyAlignment="1" applyProtection="1">
      <alignment horizontal="center" vertical="center"/>
      <protection hidden="1"/>
    </xf>
    <xf numFmtId="38" fontId="159" fillId="0" borderId="7" xfId="9" applyFont="1" applyFill="1" applyBorder="1" applyAlignment="1" applyProtection="1">
      <alignment horizontal="center" vertical="center" shrinkToFit="1"/>
      <protection hidden="1"/>
    </xf>
    <xf numFmtId="38" fontId="159" fillId="0" borderId="8" xfId="9" applyFont="1" applyFill="1" applyBorder="1" applyAlignment="1" applyProtection="1">
      <alignment horizontal="center" vertical="center" shrinkToFit="1"/>
      <protection hidden="1"/>
    </xf>
    <xf numFmtId="38" fontId="159" fillId="0" borderId="9" xfId="9" applyFont="1" applyFill="1" applyBorder="1" applyAlignment="1" applyProtection="1">
      <alignment horizontal="center" vertical="center" shrinkToFit="1"/>
      <protection hidden="1"/>
    </xf>
    <xf numFmtId="0" fontId="155" fillId="9" borderId="0" xfId="6" applyFont="1" applyFill="1" applyAlignment="1" applyProtection="1">
      <alignment horizontal="left" vertical="center" wrapText="1"/>
      <protection hidden="1"/>
    </xf>
    <xf numFmtId="0" fontId="155" fillId="9" borderId="0" xfId="6" applyFont="1" applyFill="1" applyAlignment="1" applyProtection="1">
      <alignment horizontal="left" vertical="center"/>
      <protection hidden="1"/>
    </xf>
    <xf numFmtId="0" fontId="155" fillId="0" borderId="0" xfId="6" applyFont="1" applyAlignment="1" applyProtection="1">
      <alignment horizontal="left" vertical="center" wrapText="1"/>
      <protection hidden="1"/>
    </xf>
    <xf numFmtId="0" fontId="155" fillId="10" borderId="8" xfId="6" applyFont="1" applyFill="1" applyBorder="1" applyAlignment="1" applyProtection="1">
      <alignment horizontal="center" vertical="center" wrapText="1"/>
      <protection hidden="1"/>
    </xf>
    <xf numFmtId="0" fontId="155" fillId="10" borderId="9" xfId="6" applyFont="1" applyFill="1" applyBorder="1" applyAlignment="1" applyProtection="1">
      <alignment horizontal="center" vertical="center" wrapText="1"/>
      <protection hidden="1"/>
    </xf>
    <xf numFmtId="198" fontId="159" fillId="0" borderId="6" xfId="9" applyNumberFormat="1" applyFont="1" applyFill="1" applyBorder="1" applyAlignment="1" applyProtection="1">
      <alignment horizontal="center" vertical="center" shrinkToFit="1"/>
      <protection hidden="1"/>
    </xf>
    <xf numFmtId="49" fontId="155" fillId="9" borderId="0" xfId="6" applyNumberFormat="1" applyFont="1" applyFill="1" applyAlignment="1" applyProtection="1">
      <alignment horizontal="left" vertical="center" wrapText="1"/>
      <protection hidden="1"/>
    </xf>
    <xf numFmtId="0" fontId="155" fillId="0" borderId="0" xfId="6" applyFont="1" applyAlignment="1" applyProtection="1">
      <alignment vertical="center" wrapText="1"/>
      <protection hidden="1"/>
    </xf>
    <xf numFmtId="0" fontId="155" fillId="10" borderId="6" xfId="6" applyFont="1" applyFill="1" applyBorder="1" applyAlignment="1" applyProtection="1">
      <alignment horizontal="center" vertical="center" wrapText="1"/>
      <protection hidden="1"/>
    </xf>
    <xf numFmtId="0" fontId="155" fillId="9" borderId="0" xfId="6" applyFont="1" applyFill="1" applyAlignment="1" applyProtection="1">
      <alignment vertical="center" wrapText="1"/>
      <protection hidden="1"/>
    </xf>
    <xf numFmtId="0" fontId="155" fillId="10" borderId="7" xfId="6" applyFont="1" applyFill="1" applyBorder="1" applyAlignment="1" applyProtection="1">
      <alignment horizontal="center" vertical="center"/>
      <protection hidden="1"/>
    </xf>
    <xf numFmtId="0" fontId="155" fillId="9" borderId="0" xfId="6" applyFont="1" applyFill="1" applyAlignment="1">
      <alignment horizontal="left" vertical="center" wrapText="1"/>
    </xf>
    <xf numFmtId="0" fontId="155" fillId="9" borderId="0" xfId="6" applyFont="1" applyFill="1" applyAlignment="1">
      <alignment horizontal="left" vertical="center"/>
    </xf>
    <xf numFmtId="38" fontId="159" fillId="0" borderId="7" xfId="17" applyFont="1" applyFill="1" applyBorder="1" applyAlignment="1" applyProtection="1">
      <alignment horizontal="center" vertical="center" shrinkToFit="1"/>
      <protection hidden="1"/>
    </xf>
    <xf numFmtId="38" fontId="159" fillId="0" borderId="8" xfId="17" applyFont="1" applyFill="1" applyBorder="1" applyAlignment="1" applyProtection="1">
      <alignment horizontal="center" vertical="center" shrinkToFit="1"/>
      <protection hidden="1"/>
    </xf>
    <xf numFmtId="38" fontId="159" fillId="0" borderId="9" xfId="17" applyFont="1" applyFill="1" applyBorder="1" applyAlignment="1" applyProtection="1">
      <alignment horizontal="center" vertical="center" shrinkToFit="1"/>
      <protection hidden="1"/>
    </xf>
    <xf numFmtId="0" fontId="155" fillId="10" borderId="7" xfId="6" applyFont="1" applyFill="1" applyBorder="1" applyAlignment="1" applyProtection="1">
      <alignment horizontal="center" vertical="center" shrinkToFit="1"/>
      <protection hidden="1"/>
    </xf>
    <xf numFmtId="0" fontId="155" fillId="10" borderId="8" xfId="6" applyFont="1" applyFill="1" applyBorder="1" applyAlignment="1" applyProtection="1">
      <alignment horizontal="center" vertical="center" shrinkToFit="1"/>
      <protection hidden="1"/>
    </xf>
    <xf numFmtId="0" fontId="155" fillId="10" borderId="9" xfId="6" applyFont="1" applyFill="1" applyBorder="1" applyAlignment="1" applyProtection="1">
      <alignment horizontal="center" vertical="center" shrinkToFit="1"/>
      <protection hidden="1"/>
    </xf>
    <xf numFmtId="196" fontId="159" fillId="0" borderId="7" xfId="6" applyNumberFormat="1" applyFont="1" applyBorder="1" applyAlignment="1" applyProtection="1">
      <alignment horizontal="center" vertical="center" shrinkToFit="1"/>
      <protection hidden="1"/>
    </xf>
    <xf numFmtId="196" fontId="159" fillId="0" borderId="9" xfId="6" applyNumberFormat="1" applyFont="1" applyBorder="1" applyAlignment="1" applyProtection="1">
      <alignment horizontal="center" vertical="center" shrinkToFit="1"/>
      <protection hidden="1"/>
    </xf>
    <xf numFmtId="38" fontId="159" fillId="9" borderId="7" xfId="18" applyFont="1" applyFill="1" applyBorder="1" applyAlignment="1" applyProtection="1">
      <alignment horizontal="center" vertical="center" shrinkToFit="1"/>
    </xf>
    <xf numFmtId="38" fontId="159" fillId="9" borderId="8" xfId="18" applyFont="1" applyFill="1" applyBorder="1" applyAlignment="1" applyProtection="1">
      <alignment horizontal="center" vertical="center" shrinkToFit="1"/>
    </xf>
    <xf numFmtId="38" fontId="159" fillId="9" borderId="9" xfId="18" applyFont="1" applyFill="1" applyBorder="1" applyAlignment="1" applyProtection="1">
      <alignment horizontal="center" vertical="center" shrinkToFit="1"/>
    </xf>
    <xf numFmtId="195" fontId="155" fillId="9" borderId="7" xfId="17" applyNumberFormat="1" applyFont="1" applyFill="1" applyBorder="1" applyAlignment="1" applyProtection="1">
      <alignment horizontal="center" vertical="center" shrinkToFit="1"/>
      <protection locked="0"/>
    </xf>
    <xf numFmtId="195" fontId="155" fillId="9" borderId="8" xfId="17" applyNumberFormat="1" applyFont="1" applyFill="1" applyBorder="1" applyAlignment="1" applyProtection="1">
      <alignment horizontal="center" vertical="center" shrinkToFit="1"/>
      <protection locked="0"/>
    </xf>
    <xf numFmtId="195" fontId="155" fillId="9" borderId="9" xfId="17" applyNumberFormat="1" applyFont="1" applyFill="1" applyBorder="1" applyAlignment="1" applyProtection="1">
      <alignment horizontal="center" vertical="center" shrinkToFit="1"/>
      <protection locked="0"/>
    </xf>
    <xf numFmtId="0" fontId="155" fillId="9" borderId="8" xfId="6" applyFont="1" applyFill="1" applyBorder="1" applyAlignment="1" applyProtection="1">
      <alignment horizontal="left" vertical="top"/>
      <protection hidden="1"/>
    </xf>
    <xf numFmtId="38" fontId="155" fillId="9" borderId="7" xfId="17" applyFont="1" applyFill="1" applyBorder="1" applyAlignment="1" applyProtection="1">
      <alignment horizontal="center" vertical="center" shrinkToFit="1"/>
      <protection locked="0"/>
    </xf>
    <xf numFmtId="38" fontId="155" fillId="9" borderId="8" xfId="17" applyFont="1" applyFill="1" applyBorder="1" applyAlignment="1" applyProtection="1">
      <alignment horizontal="center" vertical="center" shrinkToFit="1"/>
      <protection locked="0"/>
    </xf>
    <xf numFmtId="38" fontId="155" fillId="9" borderId="9" xfId="17" applyFont="1" applyFill="1" applyBorder="1" applyAlignment="1" applyProtection="1">
      <alignment horizontal="center" vertical="center" shrinkToFit="1"/>
      <protection locked="0"/>
    </xf>
    <xf numFmtId="0" fontId="155" fillId="10" borderId="6" xfId="6" applyFont="1" applyFill="1" applyBorder="1" applyAlignment="1" applyProtection="1">
      <alignment horizontal="center" vertical="center"/>
      <protection hidden="1"/>
    </xf>
    <xf numFmtId="194" fontId="155" fillId="9" borderId="8" xfId="9" applyNumberFormat="1" applyFont="1" applyFill="1" applyBorder="1" applyAlignment="1" applyProtection="1">
      <alignment horizontal="center" vertical="center" shrinkToFit="1"/>
      <protection locked="0"/>
    </xf>
    <xf numFmtId="194" fontId="155" fillId="9" borderId="9" xfId="9" applyNumberFormat="1" applyFont="1" applyFill="1" applyBorder="1" applyAlignment="1" applyProtection="1">
      <alignment horizontal="center" vertical="center" shrinkToFit="1"/>
      <protection locked="0"/>
    </xf>
    <xf numFmtId="0" fontId="155" fillId="9" borderId="8" xfId="6" applyFont="1" applyFill="1" applyBorder="1" applyAlignment="1" applyProtection="1">
      <alignment horizontal="center" vertical="center" shrinkToFit="1"/>
      <protection locked="0"/>
    </xf>
    <xf numFmtId="0" fontId="155" fillId="9" borderId="9" xfId="6" applyFont="1" applyFill="1" applyBorder="1" applyAlignment="1" applyProtection="1">
      <alignment horizontal="center" vertical="center" shrinkToFit="1"/>
      <protection locked="0"/>
    </xf>
    <xf numFmtId="0" fontId="155" fillId="0" borderId="38" xfId="6" applyFont="1" applyBorder="1" applyAlignment="1" applyProtection="1">
      <alignment horizontal="left" vertical="center"/>
      <protection hidden="1"/>
    </xf>
    <xf numFmtId="0" fontId="155" fillId="0" borderId="0" xfId="6" applyFont="1" applyAlignment="1" applyProtection="1">
      <alignment horizontal="left" vertical="center"/>
      <protection hidden="1"/>
    </xf>
    <xf numFmtId="0" fontId="155" fillId="10" borderId="7" xfId="9" applyNumberFormat="1" applyFont="1" applyFill="1" applyBorder="1" applyAlignment="1" applyProtection="1">
      <alignment horizontal="center" vertical="center" shrinkToFit="1"/>
      <protection hidden="1"/>
    </xf>
    <xf numFmtId="0" fontId="155" fillId="10" borderId="8" xfId="9" applyNumberFormat="1" applyFont="1" applyFill="1" applyBorder="1" applyAlignment="1" applyProtection="1">
      <alignment horizontal="center" vertical="center" shrinkToFit="1"/>
      <protection hidden="1"/>
    </xf>
    <xf numFmtId="0" fontId="155" fillId="10" borderId="9" xfId="9" applyNumberFormat="1" applyFont="1" applyFill="1" applyBorder="1" applyAlignment="1" applyProtection="1">
      <alignment horizontal="center" vertical="center" shrinkToFit="1"/>
      <protection hidden="1"/>
    </xf>
    <xf numFmtId="49" fontId="155" fillId="9" borderId="7" xfId="9" applyNumberFormat="1" applyFont="1" applyFill="1" applyBorder="1" applyAlignment="1" applyProtection="1">
      <alignment horizontal="left" vertical="center" indent="1" shrinkToFit="1"/>
      <protection locked="0" hidden="1"/>
    </xf>
    <xf numFmtId="49" fontId="155" fillId="9" borderId="8" xfId="9" applyNumberFormat="1" applyFont="1" applyFill="1" applyBorder="1" applyAlignment="1" applyProtection="1">
      <alignment horizontal="left" vertical="center" indent="1" shrinkToFit="1"/>
      <protection locked="0" hidden="1"/>
    </xf>
    <xf numFmtId="49" fontId="155" fillId="9" borderId="9" xfId="9" applyNumberFormat="1" applyFont="1" applyFill="1" applyBorder="1" applyAlignment="1" applyProtection="1">
      <alignment horizontal="left" vertical="center" indent="1" shrinkToFit="1"/>
      <protection locked="0" hidden="1"/>
    </xf>
    <xf numFmtId="49" fontId="155" fillId="9" borderId="6" xfId="9" applyNumberFormat="1" applyFont="1" applyFill="1" applyBorder="1" applyAlignment="1" applyProtection="1">
      <alignment horizontal="center" vertical="center" shrinkToFit="1"/>
      <protection locked="0"/>
    </xf>
    <xf numFmtId="0" fontId="155" fillId="9" borderId="38" xfId="6" applyFont="1" applyFill="1" applyBorder="1" applyAlignment="1" applyProtection="1">
      <alignment horizontal="left" vertical="center" wrapText="1"/>
      <protection hidden="1"/>
    </xf>
    <xf numFmtId="196" fontId="155" fillId="9" borderId="8" xfId="6" applyNumberFormat="1" applyFont="1" applyFill="1" applyBorder="1" applyAlignment="1" applyProtection="1">
      <alignment horizontal="center" vertical="center" shrinkToFit="1"/>
      <protection locked="0"/>
    </xf>
    <xf numFmtId="196" fontId="155" fillId="9" borderId="9" xfId="6" applyNumberFormat="1" applyFont="1" applyFill="1" applyBorder="1" applyAlignment="1" applyProtection="1">
      <alignment horizontal="center" vertical="center" shrinkToFit="1"/>
      <protection locked="0"/>
    </xf>
    <xf numFmtId="0" fontId="155" fillId="0" borderId="0" xfId="6" applyFont="1" applyProtection="1">
      <alignment vertical="center"/>
      <protection hidden="1"/>
    </xf>
    <xf numFmtId="0" fontId="151" fillId="0" borderId="172" xfId="2" applyFont="1" applyBorder="1" applyAlignment="1" applyProtection="1">
      <alignment horizontal="left" vertical="top" wrapText="1"/>
      <protection locked="0"/>
    </xf>
    <xf numFmtId="0" fontId="151" fillId="0" borderId="173" xfId="2" applyFont="1" applyBorder="1" applyAlignment="1" applyProtection="1">
      <alignment horizontal="left" vertical="top" wrapText="1"/>
      <protection locked="0"/>
    </xf>
    <xf numFmtId="0" fontId="151" fillId="0" borderId="174" xfId="2" applyFont="1" applyBorder="1" applyAlignment="1" applyProtection="1">
      <alignment horizontal="left" vertical="top" wrapText="1"/>
      <protection locked="0"/>
    </xf>
    <xf numFmtId="0" fontId="151" fillId="0" borderId="175" xfId="2" applyFont="1" applyBorder="1" applyAlignment="1" applyProtection="1">
      <alignment horizontal="left" vertical="top" wrapText="1"/>
      <protection locked="0"/>
    </xf>
    <xf numFmtId="0" fontId="151" fillId="0" borderId="0" xfId="2" applyFont="1" applyAlignment="1" applyProtection="1">
      <alignment horizontal="left" vertical="top" wrapText="1"/>
      <protection locked="0"/>
    </xf>
    <xf numFmtId="0" fontId="151" fillId="0" borderId="176" xfId="2" applyFont="1" applyBorder="1" applyAlignment="1" applyProtection="1">
      <alignment horizontal="left" vertical="top" wrapText="1"/>
      <protection locked="0"/>
    </xf>
    <xf numFmtId="0" fontId="151" fillId="0" borderId="177" xfId="2" applyFont="1" applyBorder="1" applyAlignment="1" applyProtection="1">
      <alignment horizontal="left" vertical="top" wrapText="1"/>
      <protection locked="0"/>
    </xf>
    <xf numFmtId="0" fontId="151" fillId="0" borderId="37" xfId="2" applyFont="1" applyBorder="1" applyAlignment="1" applyProtection="1">
      <alignment horizontal="left" vertical="top" wrapText="1"/>
      <protection locked="0"/>
    </xf>
    <xf numFmtId="0" fontId="151" fillId="0" borderId="178" xfId="2" applyFont="1" applyBorder="1" applyAlignment="1" applyProtection="1">
      <alignment horizontal="left" vertical="top" wrapText="1"/>
      <protection locked="0"/>
    </xf>
    <xf numFmtId="0" fontId="169" fillId="0" borderId="6" xfId="2" applyFont="1" applyBorder="1" applyAlignment="1">
      <alignment vertical="center"/>
    </xf>
    <xf numFmtId="0" fontId="169" fillId="0" borderId="8" xfId="2" applyFont="1" applyBorder="1" applyAlignment="1" applyProtection="1">
      <alignment vertical="center"/>
      <protection locked="0"/>
    </xf>
    <xf numFmtId="0" fontId="169" fillId="0" borderId="0" xfId="2" applyFont="1" applyAlignment="1">
      <alignment vertical="center"/>
    </xf>
    <xf numFmtId="0" fontId="200" fillId="0" borderId="0" xfId="2" applyFont="1" applyAlignment="1">
      <alignment vertical="center" wrapText="1"/>
    </xf>
    <xf numFmtId="0" fontId="162" fillId="0" borderId="0" xfId="2" applyFont="1" applyAlignment="1">
      <alignment horizontal="left" vertical="center"/>
    </xf>
    <xf numFmtId="38" fontId="204" fillId="0" borderId="6" xfId="9" applyFont="1" applyFill="1" applyBorder="1" applyAlignment="1" applyProtection="1">
      <alignment horizontal="right" vertical="center" indent="1" shrinkToFit="1"/>
    </xf>
    <xf numFmtId="0" fontId="155" fillId="9" borderId="0" xfId="6" applyFont="1" applyFill="1" applyAlignment="1">
      <alignment vertical="top" wrapText="1"/>
    </xf>
    <xf numFmtId="0" fontId="155" fillId="9" borderId="0" xfId="6" applyFont="1" applyFill="1">
      <alignment vertical="center"/>
    </xf>
    <xf numFmtId="38" fontId="87" fillId="0" borderId="6" xfId="1255" applyFont="1" applyFill="1" applyBorder="1" applyAlignment="1" applyProtection="1">
      <alignment horizontal="right" vertical="center" indent="1" shrinkToFit="1"/>
      <protection locked="0"/>
    </xf>
    <xf numFmtId="38" fontId="87" fillId="0" borderId="7" xfId="1" applyFont="1" applyFill="1" applyBorder="1" applyAlignment="1" applyProtection="1">
      <alignment horizontal="right" vertical="center" indent="1" shrinkToFit="1"/>
      <protection locked="0"/>
    </xf>
    <xf numFmtId="38" fontId="87" fillId="0" borderId="8" xfId="1" applyFont="1" applyFill="1" applyBorder="1" applyAlignment="1" applyProtection="1">
      <alignment horizontal="right" vertical="center" indent="1" shrinkToFit="1"/>
      <protection locked="0"/>
    </xf>
    <xf numFmtId="38" fontId="87" fillId="0" borderId="9" xfId="1" applyFont="1" applyFill="1" applyBorder="1" applyAlignment="1" applyProtection="1">
      <alignment horizontal="right" vertical="center" indent="1" shrinkToFit="1"/>
      <protection locked="0"/>
    </xf>
    <xf numFmtId="38" fontId="204" fillId="0" borderId="6" xfId="1255" applyFont="1" applyFill="1" applyBorder="1" applyAlignment="1" applyProtection="1">
      <alignment horizontal="right" vertical="center" indent="1" shrinkToFit="1"/>
    </xf>
    <xf numFmtId="0" fontId="87" fillId="0" borderId="7" xfId="6" applyFont="1" applyBorder="1" applyAlignment="1" applyProtection="1">
      <alignment horizontal="right" vertical="center" indent="1"/>
      <protection locked="0"/>
    </xf>
    <xf numFmtId="0" fontId="87" fillId="0" borderId="8" xfId="6" applyFont="1" applyBorder="1" applyAlignment="1" applyProtection="1">
      <alignment horizontal="right" vertical="center" indent="1"/>
      <protection locked="0"/>
    </xf>
    <xf numFmtId="0" fontId="87" fillId="0" borderId="9" xfId="6" applyFont="1" applyBorder="1" applyAlignment="1" applyProtection="1">
      <alignment horizontal="right" vertical="center" indent="1"/>
      <protection locked="0"/>
    </xf>
    <xf numFmtId="0" fontId="87" fillId="0" borderId="7" xfId="1255" applyNumberFormat="1" applyFont="1" applyFill="1" applyBorder="1" applyAlignment="1" applyProtection="1">
      <alignment horizontal="left" vertical="center" indent="1" shrinkToFit="1"/>
      <protection locked="0"/>
    </xf>
    <xf numFmtId="0" fontId="87" fillId="0" borderId="8" xfId="1255" applyNumberFormat="1" applyFont="1" applyFill="1" applyBorder="1" applyAlignment="1" applyProtection="1">
      <alignment horizontal="left" vertical="center" indent="1" shrinkToFit="1"/>
      <protection locked="0"/>
    </xf>
    <xf numFmtId="0" fontId="87" fillId="0" borderId="9" xfId="1255" applyNumberFormat="1" applyFont="1" applyFill="1" applyBorder="1" applyAlignment="1" applyProtection="1">
      <alignment horizontal="left" vertical="center" indent="1" shrinkToFit="1"/>
      <protection locked="0"/>
    </xf>
    <xf numFmtId="3" fontId="204" fillId="9" borderId="6" xfId="6" applyNumberFormat="1" applyFont="1" applyFill="1" applyBorder="1" applyAlignment="1">
      <alignment horizontal="right" vertical="center" wrapText="1" indent="1"/>
    </xf>
    <xf numFmtId="0" fontId="83" fillId="9" borderId="0" xfId="6" applyFont="1" applyFill="1" applyAlignment="1">
      <alignment horizontal="left" vertical="center"/>
    </xf>
    <xf numFmtId="38" fontId="87" fillId="0" borderId="6" xfId="1255" applyFont="1" applyFill="1" applyBorder="1" applyAlignment="1" applyProtection="1">
      <alignment horizontal="right" vertical="center" wrapText="1" indent="1" shrinkToFit="1"/>
    </xf>
    <xf numFmtId="49" fontId="87" fillId="0" borderId="7" xfId="6" applyNumberFormat="1" applyFont="1" applyBorder="1" applyAlignment="1" applyProtection="1">
      <alignment horizontal="left" vertical="center" indent="1" shrinkToFit="1"/>
      <protection locked="0"/>
    </xf>
    <xf numFmtId="49" fontId="87" fillId="0" borderId="8" xfId="6" applyNumberFormat="1" applyFont="1" applyBorder="1" applyAlignment="1" applyProtection="1">
      <alignment horizontal="left" vertical="center" indent="1" shrinkToFit="1"/>
      <protection locked="0"/>
    </xf>
    <xf numFmtId="49" fontId="87" fillId="0" borderId="9" xfId="6" applyNumberFormat="1" applyFont="1" applyBorder="1" applyAlignment="1" applyProtection="1">
      <alignment horizontal="left" vertical="center" indent="1" shrinkToFit="1"/>
      <protection locked="0"/>
    </xf>
    <xf numFmtId="0" fontId="87" fillId="0" borderId="6" xfId="6" applyFont="1" applyBorder="1" applyAlignment="1" applyProtection="1">
      <alignment horizontal="right" vertical="center"/>
      <protection locked="0"/>
    </xf>
    <xf numFmtId="0" fontId="87" fillId="0" borderId="8" xfId="6" applyFont="1" applyBorder="1" applyAlignment="1" applyProtection="1">
      <alignment horizontal="right" vertical="center"/>
      <protection locked="0"/>
    </xf>
    <xf numFmtId="0" fontId="87" fillId="0" borderId="9" xfId="6" applyFont="1" applyBorder="1" applyAlignment="1" applyProtection="1">
      <alignment horizontal="right" vertical="center"/>
      <protection locked="0"/>
    </xf>
    <xf numFmtId="38" fontId="87" fillId="0" borderId="6" xfId="1255" applyFont="1" applyFill="1" applyBorder="1" applyAlignment="1" applyProtection="1">
      <alignment horizontal="right" vertical="center" wrapText="1" indent="1" shrinkToFit="1"/>
      <protection locked="0"/>
    </xf>
    <xf numFmtId="38" fontId="204" fillId="0" borderId="6" xfId="1255" applyFont="1" applyFill="1" applyBorder="1" applyAlignment="1" applyProtection="1">
      <alignment horizontal="right" vertical="center" wrapText="1" indent="1" shrinkToFit="1"/>
    </xf>
    <xf numFmtId="0" fontId="87" fillId="0" borderId="7" xfId="2466" applyNumberFormat="1" applyFont="1" applyFill="1" applyBorder="1" applyAlignment="1" applyProtection="1">
      <alignment horizontal="left" vertical="center" indent="1" shrinkToFit="1"/>
      <protection locked="0"/>
    </xf>
    <xf numFmtId="0" fontId="87" fillId="0" borderId="8" xfId="2466" applyNumberFormat="1" applyFont="1" applyFill="1" applyBorder="1" applyAlignment="1" applyProtection="1">
      <alignment horizontal="left" vertical="center" indent="1" shrinkToFit="1"/>
      <protection locked="0"/>
    </xf>
    <xf numFmtId="0" fontId="155" fillId="0" borderId="7" xfId="6" applyFont="1" applyBorder="1" applyAlignment="1">
      <alignment horizontal="center" vertical="center"/>
    </xf>
    <xf numFmtId="0" fontId="155" fillId="0" borderId="8" xfId="6" applyFont="1" applyBorder="1" applyAlignment="1">
      <alignment horizontal="center" vertical="center"/>
    </xf>
    <xf numFmtId="0" fontId="155" fillId="0" borderId="9" xfId="6" applyFont="1" applyBorder="1" applyAlignment="1">
      <alignment horizontal="center" vertical="center"/>
    </xf>
    <xf numFmtId="38" fontId="204" fillId="0" borderId="6" xfId="2466" applyFont="1" applyFill="1" applyBorder="1" applyAlignment="1" applyProtection="1">
      <alignment horizontal="right" vertical="center" indent="1" shrinkToFit="1"/>
    </xf>
    <xf numFmtId="38" fontId="204" fillId="0" borderId="6" xfId="2466" applyFont="1" applyFill="1" applyBorder="1" applyAlignment="1" applyProtection="1">
      <alignment horizontal="right" vertical="center" wrapText="1" indent="1" shrinkToFit="1"/>
    </xf>
    <xf numFmtId="38" fontId="87" fillId="0" borderId="6" xfId="1260" applyFont="1" applyFill="1" applyBorder="1" applyAlignment="1" applyProtection="1">
      <alignment horizontal="right" vertical="center" indent="1" shrinkToFit="1"/>
      <protection locked="0"/>
    </xf>
    <xf numFmtId="0" fontId="87" fillId="0" borderId="9" xfId="2466" applyNumberFormat="1" applyFont="1" applyFill="1" applyBorder="1" applyAlignment="1" applyProtection="1">
      <alignment horizontal="left" vertical="center" indent="1" shrinkToFit="1"/>
      <protection locked="0"/>
    </xf>
    <xf numFmtId="38" fontId="87" fillId="0" borderId="6" xfId="2466" applyFont="1" applyFill="1" applyBorder="1" applyAlignment="1" applyProtection="1">
      <alignment horizontal="right" vertical="center" wrapText="1" indent="1" shrinkToFit="1"/>
      <protection locked="0"/>
    </xf>
    <xf numFmtId="0" fontId="87" fillId="0" borderId="0" xfId="6" applyFont="1" applyAlignment="1">
      <alignment horizontal="right" vertical="center" indent="1" shrinkToFit="1"/>
    </xf>
    <xf numFmtId="0" fontId="159" fillId="0" borderId="8" xfId="6" applyFont="1" applyBorder="1" applyAlignment="1">
      <alignment vertical="center" shrinkToFit="1"/>
    </xf>
    <xf numFmtId="0" fontId="159" fillId="0" borderId="9" xfId="6" applyFont="1" applyBorder="1" applyAlignment="1">
      <alignment vertical="center" shrinkToFit="1"/>
    </xf>
    <xf numFmtId="38" fontId="87" fillId="0" borderId="6" xfId="9" applyFont="1" applyFill="1" applyBorder="1" applyAlignment="1" applyProtection="1">
      <alignment horizontal="right" vertical="center" indent="1" shrinkToFit="1"/>
    </xf>
    <xf numFmtId="38" fontId="87" fillId="0" borderId="7" xfId="2466" applyFont="1" applyFill="1" applyBorder="1" applyAlignment="1" applyProtection="1">
      <alignment horizontal="right" vertical="center" wrapText="1" indent="1" shrinkToFit="1"/>
      <protection locked="0"/>
    </xf>
    <xf numFmtId="38" fontId="87" fillId="0" borderId="8" xfId="2466" applyFont="1" applyFill="1" applyBorder="1" applyAlignment="1" applyProtection="1">
      <alignment horizontal="right" vertical="center" wrapText="1" indent="1" shrinkToFit="1"/>
      <protection locked="0"/>
    </xf>
    <xf numFmtId="38" fontId="87" fillId="0" borderId="9" xfId="2466" applyFont="1" applyFill="1" applyBorder="1" applyAlignment="1" applyProtection="1">
      <alignment horizontal="right" vertical="center" wrapText="1" indent="1" shrinkToFit="1"/>
      <protection locked="0"/>
    </xf>
    <xf numFmtId="0" fontId="87" fillId="0" borderId="7" xfId="6" applyFont="1" applyBorder="1" applyAlignment="1" applyProtection="1">
      <alignment horizontal="left" vertical="center" indent="1" shrinkToFit="1"/>
      <protection locked="0"/>
    </xf>
    <xf numFmtId="0" fontId="87" fillId="0" borderId="8" xfId="6" applyFont="1" applyBorder="1" applyAlignment="1" applyProtection="1">
      <alignment horizontal="left" vertical="center" indent="1" shrinkToFit="1"/>
      <protection locked="0"/>
    </xf>
    <xf numFmtId="0" fontId="87" fillId="0" borderId="9" xfId="6" applyFont="1" applyBorder="1" applyAlignment="1" applyProtection="1">
      <alignment horizontal="left" vertical="center" indent="1" shrinkToFit="1"/>
      <protection locked="0"/>
    </xf>
    <xf numFmtId="0" fontId="155" fillId="0" borderId="7" xfId="6" applyFont="1" applyBorder="1" applyAlignment="1" applyProtection="1">
      <alignment horizontal="left" vertical="center" indent="1" shrinkToFit="1"/>
      <protection locked="0"/>
    </xf>
    <xf numFmtId="0" fontId="155" fillId="0" borderId="8" xfId="6" applyFont="1" applyBorder="1" applyAlignment="1" applyProtection="1">
      <alignment horizontal="left" vertical="center" indent="1" shrinkToFit="1"/>
      <protection locked="0"/>
    </xf>
    <xf numFmtId="0" fontId="155" fillId="0" borderId="9" xfId="6" applyFont="1" applyBorder="1" applyAlignment="1" applyProtection="1">
      <alignment horizontal="left" vertical="center" indent="1" shrinkToFit="1"/>
      <protection locked="0"/>
    </xf>
    <xf numFmtId="2" fontId="159" fillId="0" borderId="7" xfId="6" applyNumberFormat="1" applyFont="1" applyBorder="1">
      <alignment vertical="center"/>
    </xf>
    <xf numFmtId="2" fontId="159" fillId="0" borderId="8" xfId="6" applyNumberFormat="1" applyFont="1" applyBorder="1">
      <alignment vertical="center"/>
    </xf>
    <xf numFmtId="0" fontId="155" fillId="10" borderId="7" xfId="12" applyFont="1" applyFill="1" applyBorder="1" applyAlignment="1">
      <alignment horizontal="center" vertical="center" shrinkToFit="1"/>
    </xf>
    <xf numFmtId="0" fontId="155" fillId="10" borderId="8" xfId="12" applyFont="1" applyFill="1" applyBorder="1" applyAlignment="1">
      <alignment horizontal="center" vertical="center" shrinkToFit="1"/>
    </xf>
    <xf numFmtId="0" fontId="155" fillId="10" borderId="9" xfId="12" applyFont="1" applyFill="1" applyBorder="1" applyAlignment="1">
      <alignment horizontal="center" vertical="center" shrinkToFit="1"/>
    </xf>
    <xf numFmtId="0" fontId="156" fillId="10" borderId="7" xfId="12" applyFont="1" applyFill="1" applyBorder="1" applyAlignment="1">
      <alignment horizontal="center" vertical="center"/>
    </xf>
    <xf numFmtId="0" fontId="156" fillId="10" borderId="8" xfId="12" applyFont="1" applyFill="1" applyBorder="1" applyAlignment="1">
      <alignment horizontal="center" vertical="center"/>
    </xf>
    <xf numFmtId="49" fontId="155" fillId="10" borderId="7" xfId="12" applyNumberFormat="1" applyFont="1" applyFill="1" applyBorder="1" applyAlignment="1">
      <alignment horizontal="center" vertical="center" shrinkToFit="1"/>
    </xf>
    <xf numFmtId="49" fontId="155" fillId="10" borderId="8" xfId="12" applyNumberFormat="1" applyFont="1" applyFill="1" applyBorder="1" applyAlignment="1">
      <alignment horizontal="center" vertical="center" shrinkToFit="1"/>
    </xf>
    <xf numFmtId="49" fontId="155" fillId="10" borderId="9" xfId="12" applyNumberFormat="1" applyFont="1" applyFill="1" applyBorder="1" applyAlignment="1">
      <alignment horizontal="center" vertical="center" shrinkToFit="1"/>
    </xf>
    <xf numFmtId="224" fontId="155" fillId="0" borderId="7" xfId="12" applyNumberFormat="1" applyFont="1" applyBorder="1" applyAlignment="1" applyProtection="1">
      <alignment horizontal="right" vertical="center" shrinkToFit="1"/>
      <protection locked="0"/>
    </xf>
    <xf numFmtId="224" fontId="155" fillId="0" borderId="8" xfId="12" applyNumberFormat="1" applyFont="1" applyBorder="1" applyAlignment="1" applyProtection="1">
      <alignment horizontal="right" vertical="center" shrinkToFit="1"/>
      <protection locked="0"/>
    </xf>
    <xf numFmtId="38" fontId="159" fillId="0" borderId="7" xfId="1246" applyFont="1" applyBorder="1" applyAlignment="1" applyProtection="1">
      <alignment vertical="center" shrinkToFit="1"/>
    </xf>
    <xf numFmtId="38" fontId="159" fillId="0" borderId="8" xfId="1246" applyFont="1" applyBorder="1" applyAlignment="1" applyProtection="1">
      <alignment vertical="center" shrinkToFit="1"/>
    </xf>
    <xf numFmtId="0" fontId="155" fillId="10" borderId="99" xfId="12" applyFont="1" applyFill="1" applyBorder="1" applyAlignment="1">
      <alignment horizontal="center" vertical="center" shrinkToFit="1"/>
    </xf>
    <xf numFmtId="0" fontId="155" fillId="10" borderId="66" xfId="12" applyFont="1" applyFill="1" applyBorder="1" applyAlignment="1">
      <alignment horizontal="center" vertical="center" shrinkToFit="1"/>
    </xf>
    <xf numFmtId="0" fontId="155" fillId="10" borderId="103" xfId="12" applyFont="1" applyFill="1" applyBorder="1" applyAlignment="1">
      <alignment horizontal="center" vertical="center" shrinkToFit="1"/>
    </xf>
    <xf numFmtId="224" fontId="159" fillId="0" borderId="99" xfId="12" applyNumberFormat="1" applyFont="1" applyBorder="1" applyAlignment="1">
      <alignment vertical="center" shrinkToFit="1"/>
    </xf>
    <xf numFmtId="224" fontId="159" fillId="0" borderId="66" xfId="12" applyNumberFormat="1" applyFont="1" applyBorder="1" applyAlignment="1">
      <alignment vertical="center" shrinkToFit="1"/>
    </xf>
    <xf numFmtId="38" fontId="159" fillId="0" borderId="99" xfId="1246" applyFont="1" applyBorder="1" applyAlignment="1" applyProtection="1">
      <alignment vertical="center" shrinkToFit="1"/>
    </xf>
    <xf numFmtId="38" fontId="159" fillId="0" borderId="66" xfId="1246" applyFont="1" applyBorder="1" applyAlignment="1" applyProtection="1">
      <alignment vertical="center" shrinkToFit="1"/>
    </xf>
    <xf numFmtId="0" fontId="155" fillId="10" borderId="100" xfId="12" applyFont="1" applyFill="1" applyBorder="1" applyAlignment="1">
      <alignment horizontal="center" vertical="center" shrinkToFit="1"/>
    </xf>
    <xf numFmtId="0" fontId="155" fillId="10" borderId="59" xfId="12" applyFont="1" applyFill="1" applyBorder="1" applyAlignment="1">
      <alignment horizontal="center" vertical="center" shrinkToFit="1"/>
    </xf>
    <xf numFmtId="0" fontId="155" fillId="10" borderId="60" xfId="12" applyFont="1" applyFill="1" applyBorder="1" applyAlignment="1">
      <alignment horizontal="center" vertical="center" shrinkToFit="1"/>
    </xf>
    <xf numFmtId="224" fontId="155" fillId="0" borderId="100" xfId="12" applyNumberFormat="1" applyFont="1" applyBorder="1" applyAlignment="1" applyProtection="1">
      <alignment horizontal="right" vertical="center" shrinkToFit="1"/>
      <protection locked="0"/>
    </xf>
    <xf numFmtId="224" fontId="155" fillId="0" borderId="59" xfId="12" applyNumberFormat="1" applyFont="1" applyBorder="1" applyAlignment="1" applyProtection="1">
      <alignment horizontal="right" vertical="center" shrinkToFit="1"/>
      <protection locked="0"/>
    </xf>
    <xf numFmtId="38" fontId="159" fillId="0" borderId="100" xfId="1246" applyFont="1" applyBorder="1" applyAlignment="1" applyProtection="1">
      <alignment vertical="center" shrinkToFit="1"/>
    </xf>
    <xf numFmtId="38" fontId="159" fillId="0" borderId="59" xfId="1246" applyFont="1" applyBorder="1" applyAlignment="1" applyProtection="1">
      <alignment vertical="center" shrinkToFit="1"/>
    </xf>
    <xf numFmtId="38" fontId="168" fillId="0" borderId="7" xfId="1255" applyFont="1" applyFill="1" applyBorder="1" applyAlignment="1" applyProtection="1">
      <alignment horizontal="right" vertical="center"/>
    </xf>
    <xf numFmtId="38" fontId="168" fillId="0" borderId="8" xfId="1255" applyFont="1" applyFill="1" applyBorder="1" applyAlignment="1" applyProtection="1">
      <alignment horizontal="right" vertical="center"/>
    </xf>
    <xf numFmtId="0" fontId="155" fillId="0" borderId="8" xfId="12" applyFont="1" applyBorder="1" applyAlignment="1">
      <alignment vertical="center" wrapText="1"/>
    </xf>
    <xf numFmtId="0" fontId="155" fillId="0" borderId="8" xfId="12" applyFont="1" applyBorder="1">
      <alignment vertical="center"/>
    </xf>
    <xf numFmtId="0" fontId="155" fillId="0" borderId="7" xfId="6" applyFont="1" applyBorder="1" applyAlignment="1" applyProtection="1">
      <alignment horizontal="right" vertical="center"/>
      <protection locked="0"/>
    </xf>
    <xf numFmtId="0" fontId="155" fillId="0" borderId="8" xfId="6" applyFont="1" applyBorder="1" applyAlignment="1" applyProtection="1">
      <alignment horizontal="right" vertical="center"/>
      <protection locked="0"/>
    </xf>
    <xf numFmtId="49" fontId="155" fillId="0" borderId="7" xfId="6" applyNumberFormat="1" applyFont="1" applyBorder="1" applyAlignment="1" applyProtection="1">
      <alignment horizontal="left" vertical="center" indent="1" shrinkToFit="1"/>
      <protection locked="0"/>
    </xf>
    <xf numFmtId="49" fontId="155" fillId="0" borderId="8" xfId="6" applyNumberFormat="1" applyFont="1" applyBorder="1" applyAlignment="1" applyProtection="1">
      <alignment horizontal="left" vertical="center" indent="1" shrinkToFit="1"/>
      <protection locked="0"/>
    </xf>
    <xf numFmtId="49" fontId="155" fillId="0" borderId="9" xfId="6" applyNumberFormat="1" applyFont="1" applyBorder="1" applyAlignment="1" applyProtection="1">
      <alignment horizontal="left" vertical="center" indent="1" shrinkToFit="1"/>
      <protection locked="0"/>
    </xf>
    <xf numFmtId="0" fontId="155" fillId="0" borderId="7" xfId="12" applyFont="1" applyBorder="1" applyAlignment="1" applyProtection="1">
      <alignment horizontal="center" vertical="center" shrinkToFit="1"/>
      <protection locked="0"/>
    </xf>
    <xf numFmtId="0" fontId="155" fillId="0" borderId="8" xfId="12" applyFont="1" applyBorder="1" applyAlignment="1" applyProtection="1">
      <alignment horizontal="center" vertical="center" shrinkToFit="1"/>
      <protection locked="0"/>
    </xf>
    <xf numFmtId="0" fontId="155" fillId="0" borderId="9" xfId="12" applyFont="1" applyBorder="1" applyAlignment="1" applyProtection="1">
      <alignment horizontal="center" vertical="center" shrinkToFit="1"/>
      <protection locked="0"/>
    </xf>
    <xf numFmtId="0" fontId="159" fillId="0" borderId="7" xfId="2466" applyNumberFormat="1" applyFont="1" applyBorder="1" applyAlignment="1" applyProtection="1">
      <alignment horizontal="right" vertical="center" shrinkToFit="1"/>
    </xf>
    <xf numFmtId="0" fontId="159" fillId="0" borderId="8" xfId="2466" applyNumberFormat="1" applyFont="1" applyBorder="1" applyAlignment="1" applyProtection="1">
      <alignment horizontal="right" vertical="center" shrinkToFit="1"/>
    </xf>
    <xf numFmtId="38" fontId="159" fillId="0" borderId="7" xfId="2466" applyFont="1" applyBorder="1" applyAlignment="1" applyProtection="1">
      <alignment horizontal="right" vertical="center" shrinkToFit="1"/>
    </xf>
    <xf numFmtId="38" fontId="159" fillId="0" borderId="8" xfId="2466" applyFont="1" applyBorder="1" applyAlignment="1" applyProtection="1">
      <alignment horizontal="right" vertical="center" shrinkToFit="1"/>
    </xf>
    <xf numFmtId="38" fontId="159" fillId="0" borderId="38" xfId="2466" applyFont="1" applyFill="1" applyBorder="1" applyAlignment="1" applyProtection="1">
      <alignment horizontal="center" vertical="center" shrinkToFit="1"/>
    </xf>
    <xf numFmtId="38" fontId="159" fillId="0" borderId="0" xfId="2466" applyFont="1" applyFill="1" applyBorder="1" applyAlignment="1" applyProtection="1">
      <alignment horizontal="center" vertical="center" shrinkToFit="1"/>
    </xf>
    <xf numFmtId="0" fontId="159" fillId="0" borderId="7" xfId="6" applyFont="1" applyBorder="1" applyAlignment="1">
      <alignment horizontal="right" vertical="center"/>
    </xf>
    <xf numFmtId="0" fontId="159" fillId="0" borderId="8" xfId="6" applyFont="1" applyBorder="1" applyAlignment="1">
      <alignment horizontal="right" vertical="center"/>
    </xf>
    <xf numFmtId="0" fontId="156" fillId="10" borderId="9" xfId="12" applyFont="1" applyFill="1" applyBorder="1" applyAlignment="1">
      <alignment horizontal="center" vertical="center"/>
    </xf>
    <xf numFmtId="49" fontId="155" fillId="0" borderId="38" xfId="12" applyNumberFormat="1" applyFont="1" applyBorder="1" applyAlignment="1">
      <alignment horizontal="center" vertical="center" shrinkToFit="1"/>
    </xf>
    <xf numFmtId="49" fontId="155" fillId="0" borderId="0" xfId="12" applyNumberFormat="1" applyFont="1" applyAlignment="1">
      <alignment horizontal="center" vertical="center" shrinkToFit="1"/>
    </xf>
    <xf numFmtId="49" fontId="155" fillId="0" borderId="7" xfId="6" applyNumberFormat="1" applyFont="1" applyBorder="1" applyAlignment="1" applyProtection="1">
      <alignment horizontal="left" vertical="center"/>
      <protection locked="0"/>
    </xf>
    <xf numFmtId="49" fontId="155" fillId="0" borderId="8" xfId="6" applyNumberFormat="1" applyFont="1" applyBorder="1" applyAlignment="1" applyProtection="1">
      <alignment horizontal="left" vertical="center"/>
      <protection locked="0"/>
    </xf>
    <xf numFmtId="0" fontId="155" fillId="0" borderId="7" xfId="6" applyFont="1" applyBorder="1" applyAlignment="1" applyProtection="1">
      <alignment horizontal="left" vertical="center"/>
      <protection locked="0"/>
    </xf>
    <xf numFmtId="0" fontId="155" fillId="0" borderId="8" xfId="6" applyFont="1" applyBorder="1" applyAlignment="1" applyProtection="1">
      <alignment horizontal="left" vertical="center"/>
      <protection locked="0"/>
    </xf>
    <xf numFmtId="0" fontId="155" fillId="0" borderId="9" xfId="6" applyFont="1" applyBorder="1" applyAlignment="1" applyProtection="1">
      <alignment horizontal="left" vertical="center"/>
      <protection locked="0"/>
    </xf>
    <xf numFmtId="49" fontId="155" fillId="0" borderId="9" xfId="6" applyNumberFormat="1" applyFont="1" applyBorder="1" applyAlignment="1" applyProtection="1">
      <alignment horizontal="left" vertical="center"/>
      <protection locked="0"/>
    </xf>
  </cellXfs>
  <cellStyles count="2468">
    <cellStyle name="パーセント 10" xfId="1244" xr:uid="{709D9CAE-D39A-4AA6-8D9C-FE598D570ACA}"/>
    <cellStyle name="パーセント 10 2" xfId="1253" xr:uid="{908A0D47-B968-4B1A-9464-C4F56383BD62}"/>
    <cellStyle name="パーセント 10 2 2" xfId="2458" xr:uid="{3622F0EA-5427-4489-BA1A-075EC82960F5}"/>
    <cellStyle name="パーセント 10 3" xfId="2449" xr:uid="{EA77F2C3-F7D1-4ED7-A95F-C4E3A8BA267D}"/>
    <cellStyle name="パーセント 2" xfId="38" xr:uid="{08DF19F2-1482-4400-A395-C387DC5C128B}"/>
    <cellStyle name="パーセント 2 2" xfId="83" xr:uid="{9EE66512-3C5D-48EB-A46F-F086C7DDB4B5}"/>
    <cellStyle name="パーセント 2 3" xfId="129" xr:uid="{C9755BCE-1DA7-4A4D-BAD2-34C3A00BC27B}"/>
    <cellStyle name="パーセント 3" xfId="51" xr:uid="{DC7D26F6-5984-4483-A7A4-4D7A7E3E22BA}"/>
    <cellStyle name="パーセント 3 2" xfId="68" xr:uid="{DFB5B187-8011-41E6-9381-09B3A2185DD0}"/>
    <cellStyle name="パーセント 3 2 2" xfId="109" xr:uid="{77BAD56D-7508-4752-BF6A-4952A24A8153}"/>
    <cellStyle name="パーセント 3 2 2 2" xfId="216" xr:uid="{8ED4EDCA-4C9D-4884-A6A8-889A8F77113B}"/>
    <cellStyle name="パーセント 3 2 2 2 2" xfId="507" xr:uid="{963348EF-BD31-4D51-A609-D765CE10BCE3}"/>
    <cellStyle name="パーセント 3 2 2 2 2 2" xfId="1092" xr:uid="{68E54EF6-DA60-4103-B6DF-3E95443F13F0}"/>
    <cellStyle name="パーセント 3 2 2 2 2 2 2" xfId="2297" xr:uid="{1E73E476-BBD6-4845-AE7D-9FAC687667E8}"/>
    <cellStyle name="パーセント 3 2 2 2 2 3" xfId="1715" xr:uid="{6538017C-1742-4640-8D32-EFC748C2F9DA}"/>
    <cellStyle name="パーセント 3 2 2 2 3" xfId="801" xr:uid="{2861E522-4DF7-4F49-BB0E-D3A1B5F0F982}"/>
    <cellStyle name="パーセント 3 2 2 2 3 2" xfId="2006" xr:uid="{39510100-995F-46A5-99F2-BFAC7EF730D5}"/>
    <cellStyle name="パーセント 3 2 2 2 4" xfId="1424" xr:uid="{BFD39C87-126E-4FF2-965A-0C5B60BFD691}"/>
    <cellStyle name="パーセント 3 2 2 3" xfId="268" xr:uid="{7A2592F4-C32F-4CB9-B26A-143C1A1DE0C4}"/>
    <cellStyle name="パーセント 3 2 2 3 2" xfId="559" xr:uid="{52975CC5-6185-439D-832E-DE18FC27BDDA}"/>
    <cellStyle name="パーセント 3 2 2 3 2 2" xfId="1144" xr:uid="{CB0088EB-FDB6-430C-83DD-1A0FA00721EB}"/>
    <cellStyle name="パーセント 3 2 2 3 2 2 2" xfId="2349" xr:uid="{59FF72A1-030F-4293-BF23-B9E1A3EE6062}"/>
    <cellStyle name="パーセント 3 2 2 3 2 3" xfId="1767" xr:uid="{3EAC853C-55CD-4B2E-92E6-1BA8947A70AF}"/>
    <cellStyle name="パーセント 3 2 2 3 3" xfId="853" xr:uid="{8C50CE83-6C4E-4E6C-BAA7-2B769ED30C6E}"/>
    <cellStyle name="パーセント 3 2 2 3 3 2" xfId="2058" xr:uid="{DCFCB3DB-2623-4C7B-821C-D4FD8D07211B}"/>
    <cellStyle name="パーセント 3 2 2 3 4" xfId="1476" xr:uid="{D32862C6-8D21-44DC-908F-27F6AACD068F}"/>
    <cellStyle name="パーセント 3 2 2 4" xfId="410" xr:uid="{27B4A042-D29D-4AD9-ABCD-2782AD139386}"/>
    <cellStyle name="パーセント 3 2 2 4 2" xfId="995" xr:uid="{AA00F496-1660-48ED-B46C-1F608E609F04}"/>
    <cellStyle name="パーセント 3 2 2 4 2 2" xfId="2200" xr:uid="{F13DD276-84E3-4F7D-823C-9864066A313C}"/>
    <cellStyle name="パーセント 3 2 2 4 3" xfId="1618" xr:uid="{68BE70E8-1314-4E8F-9459-BC7A6299ADFA}"/>
    <cellStyle name="パーセント 3 2 2 5" xfId="704" xr:uid="{EEE9E199-F228-4B8B-88AE-9E27CAC558BA}"/>
    <cellStyle name="パーセント 3 2 2 5 2" xfId="1909" xr:uid="{703F9014-4C96-44E1-9997-CEAC18A676B0}"/>
    <cellStyle name="パーセント 3 2 2 6" xfId="1328" xr:uid="{9D47FB4C-5A59-49C6-A97D-6917BC2E4F20}"/>
    <cellStyle name="パーセント 3 2 3" xfId="131" xr:uid="{9C13583A-64A3-45F9-92B7-FA172D708FF1}"/>
    <cellStyle name="パーセント 3 2 3 2" xfId="235" xr:uid="{DC58EDD9-FD15-4DCD-B116-80BF9B026AA6}"/>
    <cellStyle name="パーセント 3 2 3 2 2" xfId="526" xr:uid="{69A0F531-186C-43BB-B47B-3E4233A90F53}"/>
    <cellStyle name="パーセント 3 2 3 2 2 2" xfId="1111" xr:uid="{3C73E2C8-CD9D-4D7E-B0C7-6E27CAA1BF26}"/>
    <cellStyle name="パーセント 3 2 3 2 2 2 2" xfId="2316" xr:uid="{37A24DD3-9E5D-47B5-8E9C-FD8143C38800}"/>
    <cellStyle name="パーセント 3 2 3 2 2 3" xfId="1734" xr:uid="{8D5FDD2E-8352-4FF2-8414-7DA069C46341}"/>
    <cellStyle name="パーセント 3 2 3 2 3" xfId="820" xr:uid="{4C1193E5-7561-45A6-A54B-82C36DD2EB94}"/>
    <cellStyle name="パーセント 3 2 3 2 3 2" xfId="2025" xr:uid="{B29AE7FF-977E-414B-B612-4E0CFBD1ABCD}"/>
    <cellStyle name="パーセント 3 2 3 2 4" xfId="1443" xr:uid="{3410C7B4-4DEC-44B2-8DE3-1896D97CA554}"/>
    <cellStyle name="パーセント 3 2 3 3" xfId="269" xr:uid="{86CDE879-520B-4BF4-BA6D-D21C451EC164}"/>
    <cellStyle name="パーセント 3 2 3 3 2" xfId="560" xr:uid="{22EC8927-0415-4828-AD39-EFE62190663E}"/>
    <cellStyle name="パーセント 3 2 3 3 2 2" xfId="1145" xr:uid="{3AC7BDCE-603B-496B-8946-D861AA6187C9}"/>
    <cellStyle name="パーセント 3 2 3 3 2 2 2" xfId="2350" xr:uid="{B67BED40-281F-4E0A-965B-62F5B83C8921}"/>
    <cellStyle name="パーセント 3 2 3 3 2 3" xfId="1768" xr:uid="{6E35C7C3-A345-44E7-B109-408C6EEC52A8}"/>
    <cellStyle name="パーセント 3 2 3 3 3" xfId="854" xr:uid="{AE91B7DB-E06D-42FC-B1EA-9B97955CA77E}"/>
    <cellStyle name="パーセント 3 2 3 3 3 2" xfId="2059" xr:uid="{C42039E1-593B-4CC8-AA5F-02B4B9882D7D}"/>
    <cellStyle name="パーセント 3 2 3 3 4" xfId="1477" xr:uid="{81934075-EA55-4950-B589-D5582062962B}"/>
    <cellStyle name="パーセント 3 2 3 4" xfId="429" xr:uid="{19F268AF-6715-4385-843B-D800476A5BAD}"/>
    <cellStyle name="パーセント 3 2 3 4 2" xfId="1014" xr:uid="{402BA2EA-47C9-41B3-AB96-468CAB304BD9}"/>
    <cellStyle name="パーセント 3 2 3 4 2 2" xfId="2219" xr:uid="{F57AA84F-E139-4ADC-8E11-763539078277}"/>
    <cellStyle name="パーセント 3 2 3 4 3" xfId="1637" xr:uid="{2064276E-9BF9-4ED9-B0A6-315762FA7119}"/>
    <cellStyle name="パーセント 3 2 3 5" xfId="723" xr:uid="{4AC35211-6718-4A17-85C5-7D9C9A48E3AF}"/>
    <cellStyle name="パーセント 3 2 3 5 2" xfId="1928" xr:uid="{9B091D2F-3A9D-499A-AD13-D71BA130FFDA}"/>
    <cellStyle name="パーセント 3 2 3 6" xfId="1347" xr:uid="{EACE237E-AEED-4EC7-B89C-90A8492E38D8}"/>
    <cellStyle name="パーセント 3 2 4" xfId="183" xr:uid="{749FDE46-68D5-481A-A71B-6C96D0AA78D3}"/>
    <cellStyle name="パーセント 3 2 4 2" xfId="475" xr:uid="{FCAC9598-2EFA-4E77-8340-5F28F26A90DF}"/>
    <cellStyle name="パーセント 3 2 4 2 2" xfId="1060" xr:uid="{6A57D4AA-0E20-40BB-A821-9CCE474ECB5A}"/>
    <cellStyle name="パーセント 3 2 4 2 2 2" xfId="2265" xr:uid="{44A5582B-1850-471A-AE8F-DDA051D0DED2}"/>
    <cellStyle name="パーセント 3 2 4 2 3" xfId="1683" xr:uid="{D091A9E5-5BF9-4319-9AEC-389FBAE46238}"/>
    <cellStyle name="パーセント 3 2 4 3" xfId="769" xr:uid="{1F1054A0-B280-4B80-BFF0-5BCEDEB3FFF0}"/>
    <cellStyle name="パーセント 3 2 4 3 2" xfId="1974" xr:uid="{54ABCA52-350B-4165-9E40-4B1C89D01176}"/>
    <cellStyle name="パーセント 3 2 4 4" xfId="1392" xr:uid="{19710307-451C-4CE6-B81C-D4B5830BB549}"/>
    <cellStyle name="パーセント 3 2 5" xfId="270" xr:uid="{5EC8E632-46D6-4AFA-9258-7EA30C0E61B4}"/>
    <cellStyle name="パーセント 3 2 5 2" xfId="561" xr:uid="{25FEAE43-8457-4775-BE58-6E8AA205836B}"/>
    <cellStyle name="パーセント 3 2 5 2 2" xfId="1146" xr:uid="{25E99198-F2C6-4649-A655-255443D22343}"/>
    <cellStyle name="パーセント 3 2 5 2 2 2" xfId="2351" xr:uid="{3FD0CC1A-BF91-42DB-B199-9E94CB94B208}"/>
    <cellStyle name="パーセント 3 2 5 2 3" xfId="1769" xr:uid="{09AB9829-DBEE-4FBA-9235-0085A8546515}"/>
    <cellStyle name="パーセント 3 2 5 3" xfId="855" xr:uid="{169D8658-6650-4648-86AA-AD6F68F8F3C8}"/>
    <cellStyle name="パーセント 3 2 5 3 2" xfId="2060" xr:uid="{8A9F0327-4266-4B2A-AE2A-BFCDA168F6BC}"/>
    <cellStyle name="パーセント 3 2 5 4" xfId="1478" xr:uid="{E4211F29-A3CD-4A25-A0D0-31595FE5A46E}"/>
    <cellStyle name="パーセント 3 2 6" xfId="378" xr:uid="{1511CF35-8E1E-4FBE-A597-65B5DC9A3DF8}"/>
    <cellStyle name="パーセント 3 2 6 2" xfId="963" xr:uid="{0B573862-DF4E-4E94-9E3F-65C5E44F167D}"/>
    <cellStyle name="パーセント 3 2 6 2 2" xfId="2168" xr:uid="{84AD04C3-6EE4-40FD-9150-D1E12379E538}"/>
    <cellStyle name="パーセント 3 2 6 3" xfId="1586" xr:uid="{C00179B4-D0EC-477E-BDFD-422FDDA597F5}"/>
    <cellStyle name="パーセント 3 2 7" xfId="671" xr:uid="{7591BD9C-DD24-415B-9E29-DB5A61400600}"/>
    <cellStyle name="パーセント 3 2 7 2" xfId="1877" xr:uid="{B94B9E88-BF45-401F-8560-8234733F1BD7}"/>
    <cellStyle name="パーセント 3 2 8" xfId="1297" xr:uid="{156A7153-2F5D-4F0D-BEA6-BA1AFAC4078E}"/>
    <cellStyle name="パーセント 3 3" xfId="96" xr:uid="{8918659C-B5C3-434C-8C2F-A69275D53E0D}"/>
    <cellStyle name="パーセント 3 3 2" xfId="203" xr:uid="{6492AC13-3230-4027-800D-79BD3D2CAAE2}"/>
    <cellStyle name="パーセント 3 3 2 2" xfId="494" xr:uid="{D7610BD8-201B-4F1C-A6F5-7BA8BE2C905E}"/>
    <cellStyle name="パーセント 3 3 2 2 2" xfId="1079" xr:uid="{C389535C-6E3D-42B1-91AB-9FC713B891FF}"/>
    <cellStyle name="パーセント 3 3 2 2 2 2" xfId="2284" xr:uid="{35534E12-2726-4D93-AC57-6927DF8149C5}"/>
    <cellStyle name="パーセント 3 3 2 2 3" xfId="1702" xr:uid="{FA197440-6003-42CC-A09C-36A00417248A}"/>
    <cellStyle name="パーセント 3 3 2 3" xfId="788" xr:uid="{DAF75F0E-2C8D-4020-A5D4-992243F09B4B}"/>
    <cellStyle name="パーセント 3 3 2 3 2" xfId="1993" xr:uid="{C1D3F102-44CA-43FB-AF71-AFEB8A5CBEC7}"/>
    <cellStyle name="パーセント 3 3 2 4" xfId="1411" xr:uid="{F6EDF6EA-8967-4DB9-9259-D53C90CC6E84}"/>
    <cellStyle name="パーセント 3 3 3" xfId="271" xr:uid="{C24CD567-2475-4FF4-8B0F-AA74DAC1C483}"/>
    <cellStyle name="パーセント 3 3 3 2" xfId="562" xr:uid="{70B9636B-6F43-4917-BAB0-D2F8A36DED36}"/>
    <cellStyle name="パーセント 3 3 3 2 2" xfId="1147" xr:uid="{E444931B-F1E4-4C96-A93A-FAA8B057A06D}"/>
    <cellStyle name="パーセント 3 3 3 2 2 2" xfId="2352" xr:uid="{BAC343F4-D018-4EB0-B133-102AAFA642AA}"/>
    <cellStyle name="パーセント 3 3 3 2 3" xfId="1770" xr:uid="{7C542C45-8B17-4322-BB11-46A1740B7FF0}"/>
    <cellStyle name="パーセント 3 3 3 3" xfId="856" xr:uid="{8D2BD32E-459D-4A89-B820-E70EE9E284B0}"/>
    <cellStyle name="パーセント 3 3 3 3 2" xfId="2061" xr:uid="{2AB2D3F4-5A50-4480-9840-6F882A00803A}"/>
    <cellStyle name="パーセント 3 3 3 4" xfId="1479" xr:uid="{B0FEDF7E-9AF1-4BFF-8BF7-976D9340F09D}"/>
    <cellStyle name="パーセント 3 3 4" xfId="397" xr:uid="{3A87C0C6-F47F-430D-B89D-07A0F07A3097}"/>
    <cellStyle name="パーセント 3 3 4 2" xfId="982" xr:uid="{0E9EF237-0A8B-4AFF-B97F-0FCACAA84023}"/>
    <cellStyle name="パーセント 3 3 4 2 2" xfId="2187" xr:uid="{C41A8FF1-DC57-4335-9DF0-5A36C3AE322B}"/>
    <cellStyle name="パーセント 3 3 4 3" xfId="1605" xr:uid="{DE72EE0C-7BAC-4654-98AD-4F4D2E2011AE}"/>
    <cellStyle name="パーセント 3 3 5" xfId="691" xr:uid="{C3421DF2-7CB7-4B10-9823-BB270A56A486}"/>
    <cellStyle name="パーセント 3 3 5 2" xfId="1896" xr:uid="{05BD7B8F-07A7-4BE1-89A9-F3F46056F20F}"/>
    <cellStyle name="パーセント 3 3 6" xfId="1315" xr:uid="{E76370DE-31B5-4F65-843D-D190422D45F8}"/>
    <cellStyle name="パーセント 3 4" xfId="130" xr:uid="{A940E2FE-74CA-43B1-A72D-E0B6F55B0F4B}"/>
    <cellStyle name="パーセント 3 5" xfId="170" xr:uid="{2744B33C-DAB8-4540-B4A2-A039B4FCBD10}"/>
    <cellStyle name="パーセント 3 5 2" xfId="462" xr:uid="{962580EA-E9AB-4F3F-B873-F9DA02272E65}"/>
    <cellStyle name="パーセント 3 5 2 2" xfId="1047" xr:uid="{1CC96CD1-FB8F-4B12-A4A5-F4ED039CAFCD}"/>
    <cellStyle name="パーセント 3 5 2 2 2" xfId="2252" xr:uid="{FBD02A1A-11DD-451F-8F88-85B0AED66B12}"/>
    <cellStyle name="パーセント 3 5 2 3" xfId="1670" xr:uid="{0CB04010-4A3B-4528-85BC-A34D23358DD4}"/>
    <cellStyle name="パーセント 3 5 3" xfId="756" xr:uid="{88D7829D-6479-478F-9F57-81F844B66863}"/>
    <cellStyle name="パーセント 3 5 3 2" xfId="1961" xr:uid="{6F83D8E1-6594-49DD-B8B2-162FEA13F255}"/>
    <cellStyle name="パーセント 3 5 4" xfId="1379" xr:uid="{CE07A97B-9F20-4F2B-9488-887341C7870D}"/>
    <cellStyle name="パーセント 3 6" xfId="272" xr:uid="{E7667E86-DBC9-4070-83AD-C16E3C5C54F4}"/>
    <cellStyle name="パーセント 3 6 2" xfId="563" xr:uid="{E8C631C0-888C-4197-8428-87D393857626}"/>
    <cellStyle name="パーセント 3 6 2 2" xfId="1148" xr:uid="{7A4395BA-A009-42CB-8D16-8A3B6AFAF2D6}"/>
    <cellStyle name="パーセント 3 6 2 2 2" xfId="2353" xr:uid="{B281DE7C-6007-4377-94A0-B57DCA524348}"/>
    <cellStyle name="パーセント 3 6 2 3" xfId="1771" xr:uid="{F1FA7A28-2CD0-4B9B-8272-FA88AFADE2B2}"/>
    <cellStyle name="パーセント 3 6 3" xfId="857" xr:uid="{8E5F51B9-4803-4AFF-B01C-557C2716111F}"/>
    <cellStyle name="パーセント 3 6 3 2" xfId="2062" xr:uid="{44378FF1-153C-4303-BD0F-F4AD5795F821}"/>
    <cellStyle name="パーセント 3 6 4" xfId="1480" xr:uid="{1F261E3A-ED32-4775-81DD-D9AD86130DC3}"/>
    <cellStyle name="パーセント 3 7" xfId="365" xr:uid="{3CE876C6-AF3B-46F9-9F8B-E4496EB49ABB}"/>
    <cellStyle name="パーセント 3 7 2" xfId="950" xr:uid="{0D12A1B9-EC42-4EE1-B186-E8B40465993B}"/>
    <cellStyle name="パーセント 3 7 2 2" xfId="2155" xr:uid="{7AE46D13-ED6C-4F79-83B8-CCFDC67E5A4F}"/>
    <cellStyle name="パーセント 3 7 3" xfId="1573" xr:uid="{62AE0BA9-F381-4830-BD6E-2998D845E8CC}"/>
    <cellStyle name="パーセント 3 8" xfId="658" xr:uid="{9A6D1176-36A3-4D82-B1C7-46F789EBE1F8}"/>
    <cellStyle name="パーセント 3 8 2" xfId="1864" xr:uid="{5D4F0A58-C6B3-403D-A8C7-25C6FC7AE854}"/>
    <cellStyle name="パーセント 3 9" xfId="1284" xr:uid="{E7D7E9DF-2E6D-4F4D-BCC9-EF94690269C8}"/>
    <cellStyle name="パーセント 4" xfId="58" xr:uid="{B660E113-7FF1-4907-80FD-6E1786AB61B4}"/>
    <cellStyle name="パーセント 5" xfId="84" xr:uid="{DF1E8ED3-34F8-41D6-8090-557926AFA918}"/>
    <cellStyle name="パーセント 6" xfId="85" xr:uid="{02D8CBA8-313C-41D5-8B9E-ECA42C0A7C7E}"/>
    <cellStyle name="パーセント 7" xfId="202" xr:uid="{234B51FF-EDBC-4787-A24E-CFD9B3D2CA91}"/>
    <cellStyle name="パーセント 8" xfId="690" xr:uid="{3413C042-17CC-4F03-84DF-88CBE789B921}"/>
    <cellStyle name="パーセント 9" xfId="95" xr:uid="{11896DB3-E772-463E-87DE-C635AA5428EC}"/>
    <cellStyle name="ハイパーリンク" xfId="1256" builtinId="8"/>
    <cellStyle name="ハイパーリンク 2" xfId="30" xr:uid="{8F464F24-D700-4329-AB03-A0AB334B0D3D}"/>
    <cellStyle name="ハイパーリンク 3" xfId="1257" xr:uid="{9AD146CD-F444-44B6-A3E7-481628D7394D}"/>
    <cellStyle name="桁区切り" xfId="1" builtinId="6"/>
    <cellStyle name="桁区切り 10" xfId="1242" xr:uid="{4D4ABBE5-CD9D-483A-A794-08F4473961A4}"/>
    <cellStyle name="桁区切り 10 2" xfId="1252" xr:uid="{5807D38C-E011-44E8-9C70-CAD45014A169}"/>
    <cellStyle name="桁区切り 10 2 2" xfId="1263" xr:uid="{16DFC44E-8B1E-45DB-B0CA-7C1D9EDD7B48}"/>
    <cellStyle name="桁区切り 10 2 2 2" xfId="2465" xr:uid="{027E8994-CA96-405F-85BB-DB6BFD74F755}"/>
    <cellStyle name="桁区切り 10 2 3" xfId="2457" xr:uid="{D2EA08E9-99E6-44EE-9F21-356901E567FE}"/>
    <cellStyle name="桁区切り 10 3" xfId="2447" xr:uid="{EAF5ED08-5C36-4D2D-AE1A-AB962448F840}"/>
    <cellStyle name="桁区切り 11" xfId="1246" xr:uid="{4C061D94-DBDE-471B-AD71-6EA2FA52AA09}"/>
    <cellStyle name="桁区切り 11 2" xfId="1255" xr:uid="{CA259CF9-AC89-45BE-82DB-5C3A6089684F}"/>
    <cellStyle name="桁区切り 11 2 2" xfId="1259" xr:uid="{2C2E5845-8142-4CDE-AC95-0561DF9B004F}"/>
    <cellStyle name="桁区切り 11 2 2 2" xfId="2462" xr:uid="{40CDB29F-B59F-440B-803C-86E1861E5B73}"/>
    <cellStyle name="桁区切り 11 2 3" xfId="2460" xr:uid="{88E018F2-09E2-41A0-AFE2-9034A4C91F28}"/>
    <cellStyle name="桁区切り 11 2 4" xfId="2466" xr:uid="{2A93A6A1-3AC8-477C-A50D-8141C6766C95}"/>
    <cellStyle name="桁区切り 11 3" xfId="2451" xr:uid="{9E69F94A-6813-4207-B053-EBCD352D57AB}"/>
    <cellStyle name="桁区切り 2" xfId="4" xr:uid="{6D44879B-6DDC-4D4C-9695-0ED5C8545AC2}"/>
    <cellStyle name="桁区切り 2 2" xfId="7" xr:uid="{19487B04-C556-464B-A8D5-6C7C4EA3E26B}"/>
    <cellStyle name="桁区切り 2 2 2" xfId="9" xr:uid="{E1035E3B-662D-4284-B314-03A518B1658C}"/>
    <cellStyle name="桁区切り 2 3" xfId="18" xr:uid="{3E1DCBB4-C142-4590-A3FD-AABD126EF848}"/>
    <cellStyle name="桁区切り 2 4" xfId="34" xr:uid="{DE4A9154-A2EE-4ABC-89C1-B902502AC559}"/>
    <cellStyle name="桁区切り 2 5" xfId="1264" xr:uid="{27CC31F8-B78C-44E7-80A7-2B54C4BD83DC}"/>
    <cellStyle name="桁区切り 3" xfId="10" xr:uid="{0674C40E-9C8A-4E1B-9250-34BDAA1D92D5}"/>
    <cellStyle name="桁区切り 3 2" xfId="71" xr:uid="{F234CAE2-A2A6-455E-A78B-609A623E1419}"/>
    <cellStyle name="桁区切り 3 2 2" xfId="112" xr:uid="{C4DD4111-5667-408C-9112-29CFE2CED11E}"/>
    <cellStyle name="桁区切り 3 2 2 2" xfId="219" xr:uid="{E620DF64-228D-49F1-A3C4-A7C8CD686BA4}"/>
    <cellStyle name="桁区切り 3 2 2 2 2" xfId="510" xr:uid="{54088103-957C-4A39-B882-15CBD250A87D}"/>
    <cellStyle name="桁区切り 3 2 2 2 2 2" xfId="1095" xr:uid="{F7A7EDBB-F31B-459A-8C3F-751533386EBD}"/>
    <cellStyle name="桁区切り 3 2 2 2 2 2 2" xfId="2300" xr:uid="{F2C051A5-9B5B-4F2F-84BE-138D06B48018}"/>
    <cellStyle name="桁区切り 3 2 2 2 2 3" xfId="1718" xr:uid="{44BDB155-0D67-4143-BA20-B99D99917B88}"/>
    <cellStyle name="桁区切り 3 2 2 2 3" xfId="804" xr:uid="{C56F5394-2D23-4D93-BB28-EBB9DE8BA268}"/>
    <cellStyle name="桁区切り 3 2 2 2 3 2" xfId="2009" xr:uid="{6ACB1908-BEB8-44F8-B3CF-612A00E22DF6}"/>
    <cellStyle name="桁区切り 3 2 2 2 4" xfId="1427" xr:uid="{B3D2D3ED-BE70-4E19-B74C-B688EC2C61FA}"/>
    <cellStyle name="桁区切り 3 2 2 3" xfId="273" xr:uid="{487E2399-12C8-4CE3-9AA4-A3AC094CF13F}"/>
    <cellStyle name="桁区切り 3 2 2 3 2" xfId="564" xr:uid="{167177D1-9663-48DB-B32D-87F397C811C6}"/>
    <cellStyle name="桁区切り 3 2 2 3 2 2" xfId="1149" xr:uid="{3B073BD6-E911-4A90-8F18-C43601947E34}"/>
    <cellStyle name="桁区切り 3 2 2 3 2 2 2" xfId="2354" xr:uid="{AAD275AD-B5DA-4182-9DEF-3F6FD457CE50}"/>
    <cellStyle name="桁区切り 3 2 2 3 2 3" xfId="1772" xr:uid="{8250D09C-613A-4482-A795-4A816A9CCAD7}"/>
    <cellStyle name="桁区切り 3 2 2 3 3" xfId="858" xr:uid="{185A0F5A-932D-4CAE-8127-B29D4DC6509C}"/>
    <cellStyle name="桁区切り 3 2 2 3 3 2" xfId="2063" xr:uid="{1674622B-AF0C-4A9A-9281-1A4EEB4A43A9}"/>
    <cellStyle name="桁区切り 3 2 2 3 4" xfId="1481" xr:uid="{D190EF51-EEE7-4DD7-A0EF-E2DA65E9CA41}"/>
    <cellStyle name="桁区切り 3 2 2 4" xfId="413" xr:uid="{6F1B6DF1-99E6-4EAA-B066-E4DEB6A269C6}"/>
    <cellStyle name="桁区切り 3 2 2 4 2" xfId="998" xr:uid="{997F5A75-D988-49BD-ABAC-A8B13F031A8D}"/>
    <cellStyle name="桁区切り 3 2 2 4 2 2" xfId="2203" xr:uid="{FBFA55F1-6E28-43D0-A75B-25FBC8DF78E0}"/>
    <cellStyle name="桁区切り 3 2 2 4 3" xfId="1621" xr:uid="{6D68E8C6-252B-49E3-BFAF-C9711FE85BFE}"/>
    <cellStyle name="桁区切り 3 2 2 5" xfId="707" xr:uid="{2EDF038D-9B51-47EB-86C8-69519B392880}"/>
    <cellStyle name="桁区切り 3 2 2 5 2" xfId="1912" xr:uid="{A5F2ECCF-0174-43A9-853A-5765444837B3}"/>
    <cellStyle name="桁区切り 3 2 2 6" xfId="1331" xr:uid="{952F5FAD-8DFF-4F92-B6D2-C0AF29610BC7}"/>
    <cellStyle name="桁区切り 3 2 3" xfId="133" xr:uid="{1F527A41-16BF-4BAA-9916-76452D372158}"/>
    <cellStyle name="桁区切り 3 2 3 2" xfId="236" xr:uid="{E009782A-6873-47C6-96FA-9EAC0729014A}"/>
    <cellStyle name="桁区切り 3 2 3 2 2" xfId="527" xr:uid="{29813E02-D779-48AD-B543-341956B52967}"/>
    <cellStyle name="桁区切り 3 2 3 2 2 2" xfId="1112" xr:uid="{CB30B8E2-CF2E-40E7-8C99-A50701125BE8}"/>
    <cellStyle name="桁区切り 3 2 3 2 2 2 2" xfId="2317" xr:uid="{EF76C338-947A-4100-B515-0E3720E17BC5}"/>
    <cellStyle name="桁区切り 3 2 3 2 2 3" xfId="1735" xr:uid="{7BAD430E-A777-4D17-9DE4-E119B2759978}"/>
    <cellStyle name="桁区切り 3 2 3 2 3" xfId="821" xr:uid="{C1C26DE1-F4E2-454A-B905-76FAC0C40343}"/>
    <cellStyle name="桁区切り 3 2 3 2 3 2" xfId="2026" xr:uid="{F6866C5E-1880-495E-A714-AB26159593C2}"/>
    <cellStyle name="桁区切り 3 2 3 2 4" xfId="1444" xr:uid="{B342301A-CED0-4961-9346-1BEA37E33085}"/>
    <cellStyle name="桁区切り 3 2 3 3" xfId="274" xr:uid="{3BF19247-AD3B-4800-BBA5-C59FF601FC27}"/>
    <cellStyle name="桁区切り 3 2 3 3 2" xfId="565" xr:uid="{36655DEE-D2C2-4053-8720-857C50223254}"/>
    <cellStyle name="桁区切り 3 2 3 3 2 2" xfId="1150" xr:uid="{5A16E023-ED27-46D0-B8C9-58A2AB2FA611}"/>
    <cellStyle name="桁区切り 3 2 3 3 2 2 2" xfId="2355" xr:uid="{A3F3EC20-BE70-4806-AAD0-AD10A0598AA8}"/>
    <cellStyle name="桁区切り 3 2 3 3 2 3" xfId="1773" xr:uid="{7569ACF3-E708-4A95-A1C6-FDD64C99E87A}"/>
    <cellStyle name="桁区切り 3 2 3 3 3" xfId="859" xr:uid="{68522D2D-FC32-40B1-8317-A542BAFA06C4}"/>
    <cellStyle name="桁区切り 3 2 3 3 3 2" xfId="2064" xr:uid="{0D12FF4F-C186-4819-A85E-8843CE00161A}"/>
    <cellStyle name="桁区切り 3 2 3 3 4" xfId="1482" xr:uid="{FCECB9C4-41E5-4B95-BD02-0C4E72E2A3AB}"/>
    <cellStyle name="桁区切り 3 2 3 4" xfId="430" xr:uid="{A618EA27-4835-4B38-86C4-EC907F58893E}"/>
    <cellStyle name="桁区切り 3 2 3 4 2" xfId="1015" xr:uid="{877DB667-19B0-460C-AD3C-6C20167E4FD8}"/>
    <cellStyle name="桁区切り 3 2 3 4 2 2" xfId="2220" xr:uid="{BF77C010-FF60-4FF3-BB47-B0F4CBB13F33}"/>
    <cellStyle name="桁区切り 3 2 3 4 3" xfId="1638" xr:uid="{A22510A8-EB75-45C5-B9A3-2AC346FC548C}"/>
    <cellStyle name="桁区切り 3 2 3 5" xfId="724" xr:uid="{7A0F9B55-0945-42BA-BA0A-C659670BB926}"/>
    <cellStyle name="桁区切り 3 2 3 5 2" xfId="1929" xr:uid="{64C0CFA5-FF2D-4F6E-A774-EEDB46A5FA3C}"/>
    <cellStyle name="桁区切り 3 2 3 6" xfId="1348" xr:uid="{0A693A90-A9A9-465B-9746-0664E4E4C06E}"/>
    <cellStyle name="桁区切り 3 2 4" xfId="186" xr:uid="{6DC3FC42-604E-4DA4-A0AA-AE40CF904342}"/>
    <cellStyle name="桁区切り 3 2 4 2" xfId="478" xr:uid="{C5D7F56C-1B6A-4F89-8A8B-143F56881107}"/>
    <cellStyle name="桁区切り 3 2 4 2 2" xfId="1063" xr:uid="{8AF42FEC-2321-4747-A755-7354145B3A4B}"/>
    <cellStyle name="桁区切り 3 2 4 2 2 2" xfId="2268" xr:uid="{8879FD69-F279-485F-AB94-568BE651A05E}"/>
    <cellStyle name="桁区切り 3 2 4 2 3" xfId="1686" xr:uid="{3784A84F-21B6-4A68-A443-7C4204F785BB}"/>
    <cellStyle name="桁区切り 3 2 4 3" xfId="772" xr:uid="{6A7077A6-FA5B-4755-8DA6-3D50FB94BC5C}"/>
    <cellStyle name="桁区切り 3 2 4 3 2" xfId="1977" xr:uid="{D496E1F9-DF63-4156-82AD-4959694E2381}"/>
    <cellStyle name="桁区切り 3 2 4 4" xfId="1395" xr:uid="{43C20115-34C6-4B96-B387-E3F93AD8EB02}"/>
    <cellStyle name="桁区切り 3 2 5" xfId="275" xr:uid="{B3C3E4B5-F0F3-4D7E-BCD9-E8AC6E7EABF5}"/>
    <cellStyle name="桁区切り 3 2 5 2" xfId="566" xr:uid="{B917A3F7-7CC7-43EE-A0CD-C77BAB16CF59}"/>
    <cellStyle name="桁区切り 3 2 5 2 2" xfId="1151" xr:uid="{AE7D372B-650D-45E4-AFCF-02BE28B7A0F0}"/>
    <cellStyle name="桁区切り 3 2 5 2 2 2" xfId="2356" xr:uid="{716CE5AF-DC93-458B-87A8-06B531C94AB6}"/>
    <cellStyle name="桁区切り 3 2 5 2 3" xfId="1774" xr:uid="{25304E68-6F6D-4BCC-9FA1-1345A701A08F}"/>
    <cellStyle name="桁区切り 3 2 5 3" xfId="860" xr:uid="{62673C1E-88FF-425B-9E01-6E9A539F8D62}"/>
    <cellStyle name="桁区切り 3 2 5 3 2" xfId="2065" xr:uid="{BDC079D9-1FED-411B-9ACD-39B17D2AE6E3}"/>
    <cellStyle name="桁区切り 3 2 5 4" xfId="1483" xr:uid="{A98C9974-825B-488A-918D-5AC830A083B4}"/>
    <cellStyle name="桁区切り 3 2 6" xfId="381" xr:uid="{279CE640-E4CF-4509-B7AA-A0BEF3E97DEF}"/>
    <cellStyle name="桁区切り 3 2 6 2" xfId="966" xr:uid="{9B74D6BF-A583-42D4-97CC-52E9F07CFAA2}"/>
    <cellStyle name="桁区切り 3 2 6 2 2" xfId="2171" xr:uid="{EBBF2C97-D26A-42D4-BC0A-0D4823E24611}"/>
    <cellStyle name="桁区切り 3 2 6 3" xfId="1589" xr:uid="{71EC9DE2-82DA-46ED-936C-E6A7F13C34D9}"/>
    <cellStyle name="桁区切り 3 2 7" xfId="674" xr:uid="{148E2931-4591-4603-89A6-EB53352AD907}"/>
    <cellStyle name="桁区切り 3 2 7 2" xfId="1880" xr:uid="{64ECFFC8-5B85-42AA-92C9-61D964F720FA}"/>
    <cellStyle name="桁区切り 3 2 8" xfId="1249" xr:uid="{2A585BCA-E615-44FF-B8C3-080EAE65741B}"/>
    <cellStyle name="桁区切り 3 2 8 2" xfId="2454" xr:uid="{40FED66D-61F2-4D48-A648-B40E1245B7C8}"/>
    <cellStyle name="桁区切り 3 2 9" xfId="1300" xr:uid="{3B36F725-7976-498C-9CBE-BCC8FF0C0984}"/>
    <cellStyle name="桁区切り 3 3" xfId="99" xr:uid="{BAF722D6-FD06-4CF6-85C6-D3BFB6DB99A3}"/>
    <cellStyle name="桁区切り 3 3 2" xfId="206" xr:uid="{0422B0B4-084F-4EB6-AC99-1DBBA7BA9DF1}"/>
    <cellStyle name="桁区切り 3 3 2 2" xfId="497" xr:uid="{7B3A8222-0FB9-4061-854B-39C77583B816}"/>
    <cellStyle name="桁区切り 3 3 2 2 2" xfId="1082" xr:uid="{2B220897-6C1A-4D6E-AE4A-417B48402EDA}"/>
    <cellStyle name="桁区切り 3 3 2 2 2 2" xfId="2287" xr:uid="{5285B818-44B3-43E4-A3FA-A629BFCD176C}"/>
    <cellStyle name="桁区切り 3 3 2 2 3" xfId="1705" xr:uid="{F07F6BD5-3F67-43FF-A8D4-FEE1340D3843}"/>
    <cellStyle name="桁区切り 3 3 2 3" xfId="791" xr:uid="{EA003A36-FC51-42DA-8925-B9D0E2291794}"/>
    <cellStyle name="桁区切り 3 3 2 3 2" xfId="1996" xr:uid="{15058BE1-381D-4C55-85F1-6A2064AA6CAC}"/>
    <cellStyle name="桁区切り 3 3 2 4" xfId="1414" xr:uid="{23D6BB8E-0C29-4DEF-8FD4-7E5248A038BB}"/>
    <cellStyle name="桁区切り 3 3 3" xfId="276" xr:uid="{FF09086B-3370-491C-8673-3A49ED4B9E1F}"/>
    <cellStyle name="桁区切り 3 3 3 2" xfId="567" xr:uid="{1DA21B89-AC9D-406F-AC7B-340B04701E91}"/>
    <cellStyle name="桁区切り 3 3 3 2 2" xfId="1152" xr:uid="{6400C040-16F7-44CA-9778-51946E510A65}"/>
    <cellStyle name="桁区切り 3 3 3 2 2 2" xfId="2357" xr:uid="{4491BB6F-60FE-4A5B-A862-EBEF0749DC22}"/>
    <cellStyle name="桁区切り 3 3 3 2 3" xfId="1775" xr:uid="{7204DBF9-34C1-4452-B8EE-D631B98B21C9}"/>
    <cellStyle name="桁区切り 3 3 3 3" xfId="861" xr:uid="{FED2D84E-EB03-4EDF-A06F-CDE1D34105E3}"/>
    <cellStyle name="桁区切り 3 3 3 3 2" xfId="2066" xr:uid="{DF33C715-1D98-4495-8FFF-8C998B0B3173}"/>
    <cellStyle name="桁区切り 3 3 3 4" xfId="1484" xr:uid="{748EF4C7-7EF8-4B63-8928-8C75CB89ED65}"/>
    <cellStyle name="桁区切り 3 3 4" xfId="400" xr:uid="{A499CD7F-FB2C-4D4B-BC4B-13D0361BA3ED}"/>
    <cellStyle name="桁区切り 3 3 4 2" xfId="985" xr:uid="{EA3BEA8A-179B-4596-BADA-832DCE56DD45}"/>
    <cellStyle name="桁区切り 3 3 4 2 2" xfId="2190" xr:uid="{1FBA374C-29C4-46A9-93B9-27853E98FED3}"/>
    <cellStyle name="桁区切り 3 3 4 3" xfId="1608" xr:uid="{4039EF29-28C1-407E-A476-56B1C0B96FD5}"/>
    <cellStyle name="桁区切り 3 3 5" xfId="694" xr:uid="{22A6C062-C8D0-47CF-9CAA-C826AB8F08D2}"/>
    <cellStyle name="桁区切り 3 3 5 2" xfId="1899" xr:uid="{197D9222-830C-4AAA-8379-ABC7E2EC31EC}"/>
    <cellStyle name="桁区切り 3 3 6" xfId="1318" xr:uid="{BC50DF3B-4598-4E2C-B8CD-6CB94202DAA8}"/>
    <cellStyle name="桁区切り 3 4" xfId="132" xr:uid="{50B80AA5-006E-43C8-99B2-DD59073A7F8D}"/>
    <cellStyle name="桁区切り 3 5" xfId="173" xr:uid="{B94D15EA-4B88-4CC6-A7D7-3DD1CAED3E5B}"/>
    <cellStyle name="桁区切り 3 5 2" xfId="465" xr:uid="{69BC27A4-1A6B-4894-94D1-70721BED81BD}"/>
    <cellStyle name="桁区切り 3 5 2 2" xfId="1050" xr:uid="{B7AA5B8A-8B5C-4374-A1B1-66EFB67EA4D9}"/>
    <cellStyle name="桁区切り 3 5 2 2 2" xfId="2255" xr:uid="{1ECA3182-3774-4CC3-916A-8F988C0EC631}"/>
    <cellStyle name="桁区切り 3 5 2 3" xfId="1673" xr:uid="{5A8A0452-36E7-4E17-92CB-B390853B5B5D}"/>
    <cellStyle name="桁区切り 3 5 3" xfId="759" xr:uid="{2A1512D0-D081-4430-AABE-6CC31708E5E3}"/>
    <cellStyle name="桁区切り 3 5 3 2" xfId="1964" xr:uid="{F3D12B46-FA39-48CE-BFFD-3A61906E61E5}"/>
    <cellStyle name="桁区切り 3 5 4" xfId="1382" xr:uid="{73D6A9AB-C5CD-465A-B770-448CDDB8F9F9}"/>
    <cellStyle name="桁区切り 3 6" xfId="277" xr:uid="{00EE4FAF-A6E8-4548-BAE5-3FCE6E84E805}"/>
    <cellStyle name="桁区切り 3 6 2" xfId="568" xr:uid="{BB6C9D81-B2C6-4AB3-8052-3F7D92044B81}"/>
    <cellStyle name="桁区切り 3 6 2 2" xfId="1153" xr:uid="{B00F366C-4E30-4BD7-9A07-1E1D622D0AC3}"/>
    <cellStyle name="桁区切り 3 6 2 2 2" xfId="2358" xr:uid="{C92F16F1-9C36-46F7-8025-3AAE4CBDB3C7}"/>
    <cellStyle name="桁区切り 3 6 2 3" xfId="1776" xr:uid="{4358151D-21FB-49D3-9A70-810465777553}"/>
    <cellStyle name="桁区切り 3 6 3" xfId="862" xr:uid="{61E7A822-1115-4070-B180-2B6BACCC11D6}"/>
    <cellStyle name="桁区切り 3 6 3 2" xfId="2067" xr:uid="{EC7B2C84-4726-481F-88E8-8CC95026B48F}"/>
    <cellStyle name="桁区切り 3 6 4" xfId="1485" xr:uid="{3B3E4770-5CBA-4E8D-973A-3F5533D2236B}"/>
    <cellStyle name="桁区切り 3 7" xfId="368" xr:uid="{1690A2AA-8C54-4808-B419-A06EAA5478FD}"/>
    <cellStyle name="桁区切り 3 7 2" xfId="953" xr:uid="{1FD5226D-BC4B-419D-974B-048D0C7A229F}"/>
    <cellStyle name="桁区切り 3 7 2 2" xfId="2158" xr:uid="{7FE99590-F95C-4265-8663-2DFB3182B79B}"/>
    <cellStyle name="桁区切り 3 7 3" xfId="1576" xr:uid="{D7BA9002-9B93-4A94-9D01-C3FA0418B10B}"/>
    <cellStyle name="桁区切り 3 8" xfId="661" xr:uid="{38981D09-9FC3-4285-994F-C23E99CFCF44}"/>
    <cellStyle name="桁区切り 3 8 2" xfId="1867" xr:uid="{3F00D7EF-763F-4D43-A0A3-531E98016380}"/>
    <cellStyle name="桁区切り 3 9" xfId="55" xr:uid="{94E8578D-F5EE-4753-8F1F-B340D94D7293}"/>
    <cellStyle name="桁区切り 3 9 2" xfId="1287" xr:uid="{00E383CC-2476-40FE-BDCB-D2BC2D6365DB}"/>
    <cellStyle name="桁区切り 4" xfId="25" xr:uid="{A3AAA36A-37C5-40B9-AA79-81E8C54D86AA}"/>
    <cellStyle name="桁区切り 4 10" xfId="278" xr:uid="{D98AC79D-4E5C-450C-AB19-752AC40D0236}"/>
    <cellStyle name="桁区切り 4 10 2" xfId="569" xr:uid="{D7909728-F268-4FBB-90F5-4E43DAA927F4}"/>
    <cellStyle name="桁区切り 4 10 2 2" xfId="1154" xr:uid="{F1A9ED14-7134-498A-987D-560F5CCC062A}"/>
    <cellStyle name="桁区切り 4 10 2 2 2" xfId="2359" xr:uid="{F61ACE70-3754-4884-9B34-5F04412A4B3D}"/>
    <cellStyle name="桁区切り 4 10 2 3" xfId="1777" xr:uid="{32CBC357-BD6A-4DC6-A178-524CDE7B6A2C}"/>
    <cellStyle name="桁区切り 4 10 3" xfId="863" xr:uid="{A3B223AF-938B-4023-8DA3-6B25A9BCD4FD}"/>
    <cellStyle name="桁区切り 4 10 3 2" xfId="2068" xr:uid="{B4A9D039-943A-4E60-B51B-97EE10A23013}"/>
    <cellStyle name="桁区切り 4 10 4" xfId="1486" xr:uid="{87E2AC7A-0676-4FF4-87FC-404D143C24E7}"/>
    <cellStyle name="桁区切り 4 11" xfId="370" xr:uid="{96ED19BC-0AEB-4E1C-AB7E-ADF9ADE6B357}"/>
    <cellStyle name="桁区切り 4 11 2" xfId="955" xr:uid="{0CA566C8-1F14-44D6-883E-8BB71EA41AC0}"/>
    <cellStyle name="桁区切り 4 11 2 2" xfId="2160" xr:uid="{85558CBD-B04A-49D1-8576-7A8B8C6FA4C2}"/>
    <cellStyle name="桁区切り 4 11 3" xfId="1578" xr:uid="{2EEC07CA-E511-4A1E-935E-4B9D463D3166}"/>
    <cellStyle name="桁区切り 4 12" xfId="663" xr:uid="{C037C621-F6CC-44D3-9048-486334E11518}"/>
    <cellStyle name="桁区切り 4 12 2" xfId="1869" xr:uid="{90792B84-4FEF-49F9-974D-4C6CB2B5A837}"/>
    <cellStyle name="桁区切り 4 13" xfId="57" xr:uid="{99C61E55-41AC-4842-9CCC-C5EA1E8ECD35}"/>
    <cellStyle name="桁区切り 4 13 2" xfId="1289" xr:uid="{12670D54-C227-43B9-AAE0-0FF9144392DC}"/>
    <cellStyle name="桁区切り 4 14" xfId="1275" xr:uid="{F863C7CE-5E45-491B-BE96-79D91EB67A48}"/>
    <cellStyle name="桁区切り 4 2" xfId="62" xr:uid="{02092A22-A608-4ED4-AAEF-D68B972B2898}"/>
    <cellStyle name="桁区切り 4 2 2" xfId="73" xr:uid="{1C83068B-F931-4CCE-B9AA-6B4A6130F74C}"/>
    <cellStyle name="桁区切り 4 2 2 2" xfId="114" xr:uid="{C48A1341-0FAD-4B27-BDE3-94B474A10CDA}"/>
    <cellStyle name="桁区切り 4 2 2 2 2" xfId="221" xr:uid="{9A19D16E-A4B4-4C2C-9AAE-CE57AD2E601D}"/>
    <cellStyle name="桁区切り 4 2 2 2 2 2" xfId="512" xr:uid="{BB48F024-3528-467A-903C-7F1D98EDB0F9}"/>
    <cellStyle name="桁区切り 4 2 2 2 2 2 2" xfId="1097" xr:uid="{C1D5A255-646B-4AB5-A0A4-49F84D38B5AF}"/>
    <cellStyle name="桁区切り 4 2 2 2 2 2 2 2" xfId="2302" xr:uid="{37EFCA60-0496-4BF2-960E-1AEEC82D5482}"/>
    <cellStyle name="桁区切り 4 2 2 2 2 2 3" xfId="1720" xr:uid="{7591EA86-D67B-4D86-9228-927382B664F0}"/>
    <cellStyle name="桁区切り 4 2 2 2 2 3" xfId="806" xr:uid="{E968F1ED-51C6-4F41-A1DE-CB2CEB1B4BE9}"/>
    <cellStyle name="桁区切り 4 2 2 2 2 3 2" xfId="2011" xr:uid="{368BA607-311A-44A0-BF1C-8B9A5B26A93D}"/>
    <cellStyle name="桁区切り 4 2 2 2 2 4" xfId="1429" xr:uid="{3C372A1F-310B-4371-A682-8F5FBA65F69A}"/>
    <cellStyle name="桁区切り 4 2 2 2 3" xfId="279" xr:uid="{B76797D8-1FCA-4584-A64B-8194EF257C16}"/>
    <cellStyle name="桁区切り 4 2 2 2 3 2" xfId="570" xr:uid="{57DE1327-FCC4-4F5B-BF69-7A4D956C2694}"/>
    <cellStyle name="桁区切り 4 2 2 2 3 2 2" xfId="1155" xr:uid="{2C89FA85-10BE-4CDE-B6EF-9FC0D4DD8DDD}"/>
    <cellStyle name="桁区切り 4 2 2 2 3 2 2 2" xfId="2360" xr:uid="{32E462BE-9436-438D-ABA1-07C2F6FBD406}"/>
    <cellStyle name="桁区切り 4 2 2 2 3 2 3" xfId="1778" xr:uid="{E4BAAD43-1368-4B4E-BC6B-12C23F8279E0}"/>
    <cellStyle name="桁区切り 4 2 2 2 3 3" xfId="864" xr:uid="{A9197A8C-88B9-473D-B6F2-E8D75DA32AF8}"/>
    <cellStyle name="桁区切り 4 2 2 2 3 3 2" xfId="2069" xr:uid="{0AE3A0DB-DF92-4D9F-9D95-6219C81257E1}"/>
    <cellStyle name="桁区切り 4 2 2 2 3 4" xfId="1487" xr:uid="{9BD28ED5-9D64-4A4F-B242-AB21C2285456}"/>
    <cellStyle name="桁区切り 4 2 2 2 4" xfId="415" xr:uid="{C21FEF28-366D-4722-9D76-3A653AD03D12}"/>
    <cellStyle name="桁区切り 4 2 2 2 4 2" xfId="1000" xr:uid="{BD22F0AF-976C-4A6A-98C1-7751F9929F8A}"/>
    <cellStyle name="桁区切り 4 2 2 2 4 2 2" xfId="2205" xr:uid="{448706F6-D435-4141-B82C-82FCC3E098A6}"/>
    <cellStyle name="桁区切り 4 2 2 2 4 3" xfId="1623" xr:uid="{79BE30BE-D47A-4D02-BE8A-73E50F95DBEE}"/>
    <cellStyle name="桁区切り 4 2 2 2 5" xfId="709" xr:uid="{B2BD1F97-A6BF-4ACE-80C7-A552456A88AB}"/>
    <cellStyle name="桁区切り 4 2 2 2 5 2" xfId="1914" xr:uid="{5DC303CE-D5F5-4E43-8B67-AF8CE68DC455}"/>
    <cellStyle name="桁区切り 4 2 2 2 6" xfId="1333" xr:uid="{07FFA1E4-7AA3-465B-A987-06971FF22DEC}"/>
    <cellStyle name="桁区切り 4 2 2 3" xfId="136" xr:uid="{A1599BB4-AF15-448A-A4B4-696346DFA850}"/>
    <cellStyle name="桁区切り 4 2 2 3 2" xfId="238" xr:uid="{40B33D42-2FB5-4EAD-B51D-6C6741D85A7F}"/>
    <cellStyle name="桁区切り 4 2 2 3 2 2" xfId="529" xr:uid="{7815B260-2D4B-464B-A4A4-3FFC40F845AD}"/>
    <cellStyle name="桁区切り 4 2 2 3 2 2 2" xfId="1114" xr:uid="{C6012993-D741-432D-9286-9D6B387AB805}"/>
    <cellStyle name="桁区切り 4 2 2 3 2 2 2 2" xfId="2319" xr:uid="{079F8966-FE8F-418B-8F61-D2B692074CB3}"/>
    <cellStyle name="桁区切り 4 2 2 3 2 2 3" xfId="1737" xr:uid="{E8F66E15-B9C9-47CB-82A0-37195C4909B1}"/>
    <cellStyle name="桁区切り 4 2 2 3 2 3" xfId="823" xr:uid="{5F04694D-736A-4E05-9041-61AF35B8297B}"/>
    <cellStyle name="桁区切り 4 2 2 3 2 3 2" xfId="2028" xr:uid="{DBB670A7-6CBD-4438-8D30-429E890A4C28}"/>
    <cellStyle name="桁区切り 4 2 2 3 2 4" xfId="1446" xr:uid="{321BE8ED-6459-4F91-B2E7-2D441DAD762E}"/>
    <cellStyle name="桁区切り 4 2 2 3 3" xfId="280" xr:uid="{0DF1471D-F15A-4DE3-99BE-06B05475FE74}"/>
    <cellStyle name="桁区切り 4 2 2 3 3 2" xfId="571" xr:uid="{AF3CEC9E-B53B-4AAC-BD84-2A435710F9F5}"/>
    <cellStyle name="桁区切り 4 2 2 3 3 2 2" xfId="1156" xr:uid="{58896354-FB39-45CB-A44B-EA9E2AC91807}"/>
    <cellStyle name="桁区切り 4 2 2 3 3 2 2 2" xfId="2361" xr:uid="{B9B262D1-58FD-474F-A175-02A39D6FCAE5}"/>
    <cellStyle name="桁区切り 4 2 2 3 3 2 3" xfId="1779" xr:uid="{73B26E76-6D59-4DD8-A652-29E3E889F4B0}"/>
    <cellStyle name="桁区切り 4 2 2 3 3 3" xfId="865" xr:uid="{E3FAF34F-28C6-4F39-93FC-34EEB407DE23}"/>
    <cellStyle name="桁区切り 4 2 2 3 3 3 2" xfId="2070" xr:uid="{72936E3C-7475-407B-8928-FD302EDD1DB0}"/>
    <cellStyle name="桁区切り 4 2 2 3 3 4" xfId="1488" xr:uid="{D46A8F38-34AE-428E-83A5-CAA364C7728C}"/>
    <cellStyle name="桁区切り 4 2 2 3 4" xfId="432" xr:uid="{646EA36D-5C05-46C8-AAF4-2070B9435F34}"/>
    <cellStyle name="桁区切り 4 2 2 3 4 2" xfId="1017" xr:uid="{C7D0BC47-8C97-4FBD-A598-2AC37F4C1E7F}"/>
    <cellStyle name="桁区切り 4 2 2 3 4 2 2" xfId="2222" xr:uid="{5D01018C-338B-49B4-9A20-E37FD13B2D02}"/>
    <cellStyle name="桁区切り 4 2 2 3 4 3" xfId="1640" xr:uid="{E3C35C87-2426-44D5-B9D9-147447704F8A}"/>
    <cellStyle name="桁区切り 4 2 2 3 5" xfId="726" xr:uid="{A42D5D82-AD19-4C99-BA45-DDD9E510A3A5}"/>
    <cellStyle name="桁区切り 4 2 2 3 5 2" xfId="1931" xr:uid="{865C5670-C38C-435C-BD5C-9A1A4E1DA4BA}"/>
    <cellStyle name="桁区切り 4 2 2 3 6" xfId="1350" xr:uid="{0A020E61-62F0-4012-9EEA-7004BEF58988}"/>
    <cellStyle name="桁区切り 4 2 2 4" xfId="188" xr:uid="{B1C125E0-16AC-4638-A3DB-2A1EC1E92373}"/>
    <cellStyle name="桁区切り 4 2 2 4 2" xfId="480" xr:uid="{92C26DE0-C1D9-49DD-BF3A-EF3DD54E690B}"/>
    <cellStyle name="桁区切り 4 2 2 4 2 2" xfId="1065" xr:uid="{844B9452-EA0F-4840-8A9D-FE5215E9927A}"/>
    <cellStyle name="桁区切り 4 2 2 4 2 2 2" xfId="2270" xr:uid="{29145920-7937-4BC5-81C3-C67C005ACB95}"/>
    <cellStyle name="桁区切り 4 2 2 4 2 3" xfId="1688" xr:uid="{DBFB783A-00A2-467F-8FB3-BEB839C20220}"/>
    <cellStyle name="桁区切り 4 2 2 4 3" xfId="774" xr:uid="{0BE729AA-5BC6-46C2-B006-1C8C6FB88B9E}"/>
    <cellStyle name="桁区切り 4 2 2 4 3 2" xfId="1979" xr:uid="{C8A9425C-6095-4AAB-9987-A07538443163}"/>
    <cellStyle name="桁区切り 4 2 2 4 4" xfId="1397" xr:uid="{3AC1914D-A6AF-46D3-BD2C-E80D8803BFF5}"/>
    <cellStyle name="桁区切り 4 2 2 5" xfId="281" xr:uid="{9FD6592A-170D-42E6-8CA3-379A11A8A118}"/>
    <cellStyle name="桁区切り 4 2 2 5 2" xfId="572" xr:uid="{8DFA9088-C8BB-4F37-9A48-3189D50917B2}"/>
    <cellStyle name="桁区切り 4 2 2 5 2 2" xfId="1157" xr:uid="{BAB9001F-6E5F-4132-B603-A0E936BD7FD0}"/>
    <cellStyle name="桁区切り 4 2 2 5 2 2 2" xfId="2362" xr:uid="{8634E7E7-39AC-406E-8D43-97E9DC2F2572}"/>
    <cellStyle name="桁区切り 4 2 2 5 2 3" xfId="1780" xr:uid="{1F15711B-BE9A-4105-8000-C10F77BE1BE5}"/>
    <cellStyle name="桁区切り 4 2 2 5 3" xfId="866" xr:uid="{1916753F-A506-4DD2-B1B4-0E69F881A177}"/>
    <cellStyle name="桁区切り 4 2 2 5 3 2" xfId="2071" xr:uid="{1BD2970C-09BA-4C59-93D5-5C7DA321207F}"/>
    <cellStyle name="桁区切り 4 2 2 5 4" xfId="1489" xr:uid="{8CEFBC10-46E3-44CA-B56D-8FF6C514D564}"/>
    <cellStyle name="桁区切り 4 2 2 6" xfId="383" xr:uid="{E4CBE9A6-6FAF-4E6A-9049-9861F5879BA8}"/>
    <cellStyle name="桁区切り 4 2 2 6 2" xfId="968" xr:uid="{E3D3EDFB-8601-46A1-B42F-3B0B3D1E8328}"/>
    <cellStyle name="桁区切り 4 2 2 6 2 2" xfId="2173" xr:uid="{37D7EF55-F9DE-42B2-9368-497FAA8C5D26}"/>
    <cellStyle name="桁区切り 4 2 2 6 3" xfId="1591" xr:uid="{A14FCB24-9FB8-4DDB-888D-7D178660E8F3}"/>
    <cellStyle name="桁区切り 4 2 2 7" xfId="676" xr:uid="{F2B29393-CC85-49EC-8015-27F8889A451C}"/>
    <cellStyle name="桁区切り 4 2 2 7 2" xfId="1882" xr:uid="{F8584F3C-E898-4680-8A95-BA9B84E5305B}"/>
    <cellStyle name="桁区切り 4 2 2 8" xfId="1302" xr:uid="{B4085D62-02CD-4BEC-A5F0-5D36BA8E8D63}"/>
    <cellStyle name="桁区切り 4 2 3" xfId="103" xr:uid="{07D38E97-F4B7-41C5-96B2-D42EA4114168}"/>
    <cellStyle name="桁区切り 4 2 3 2" xfId="210" xr:uid="{3019B5A2-606A-4F01-A730-FA203A4F0098}"/>
    <cellStyle name="桁区切り 4 2 3 2 2" xfId="501" xr:uid="{FA3C613F-F47C-4EBD-BBD2-340B2BB8665D}"/>
    <cellStyle name="桁区切り 4 2 3 2 2 2" xfId="1086" xr:uid="{43A1A777-F224-4E29-ABF3-4F3F31A3AAA4}"/>
    <cellStyle name="桁区切り 4 2 3 2 2 2 2" xfId="2291" xr:uid="{A567FFFE-D2D4-4E8C-BE40-EC53C0BD0755}"/>
    <cellStyle name="桁区切り 4 2 3 2 2 3" xfId="1709" xr:uid="{027A7C45-706F-4A06-A559-F7C617BB5932}"/>
    <cellStyle name="桁区切り 4 2 3 2 3" xfId="795" xr:uid="{269EAF99-F71D-4A56-8734-C2B2B36D74B1}"/>
    <cellStyle name="桁区切り 4 2 3 2 3 2" xfId="2000" xr:uid="{EF4D882E-A65E-4F83-85CD-653DF34E7F7B}"/>
    <cellStyle name="桁区切り 4 2 3 2 4" xfId="1418" xr:uid="{4266AD75-43D2-49D2-A241-EFE440F9D3F9}"/>
    <cellStyle name="桁区切り 4 2 3 3" xfId="282" xr:uid="{EF75F24B-9082-4AF2-B595-2BE1B6917848}"/>
    <cellStyle name="桁区切り 4 2 3 3 2" xfId="573" xr:uid="{5BA96F31-98EC-4404-96CD-1830B276BCD0}"/>
    <cellStyle name="桁区切り 4 2 3 3 2 2" xfId="1158" xr:uid="{E03F3DCA-6C56-41A5-9541-8F48F79D630A}"/>
    <cellStyle name="桁区切り 4 2 3 3 2 2 2" xfId="2363" xr:uid="{6390D667-BFDD-4A86-8D68-7181D4D730DC}"/>
    <cellStyle name="桁区切り 4 2 3 3 2 3" xfId="1781" xr:uid="{BE7E6B99-D777-41A1-B985-186022AFC671}"/>
    <cellStyle name="桁区切り 4 2 3 3 3" xfId="867" xr:uid="{0960D9A7-D943-4365-9FA4-4E96235D7877}"/>
    <cellStyle name="桁区切り 4 2 3 3 3 2" xfId="2072" xr:uid="{D8A3EC10-317E-4028-A5F5-5C074A5847F4}"/>
    <cellStyle name="桁区切り 4 2 3 3 4" xfId="1490" xr:uid="{FD4B8830-D0D6-4B75-9CB6-F156F94C3E0C}"/>
    <cellStyle name="桁区切り 4 2 3 4" xfId="404" xr:uid="{F9B9D1CA-4429-4874-AC81-D344C6FE1C50}"/>
    <cellStyle name="桁区切り 4 2 3 4 2" xfId="989" xr:uid="{09586971-1BFE-4C1B-B702-2FDFABE261BB}"/>
    <cellStyle name="桁区切り 4 2 3 4 2 2" xfId="2194" xr:uid="{5457C485-433C-47EC-991E-2654077BC9A5}"/>
    <cellStyle name="桁区切り 4 2 3 4 3" xfId="1612" xr:uid="{C3788A85-A13A-410C-A1CF-E9E6B4749014}"/>
    <cellStyle name="桁区切り 4 2 3 5" xfId="698" xr:uid="{26D7F17C-797C-4290-91E4-EB5B7A7557E7}"/>
    <cellStyle name="桁区切り 4 2 3 5 2" xfId="1903" xr:uid="{07F5DA28-EE8B-4AB4-8456-02EF9D777E0E}"/>
    <cellStyle name="桁区切り 4 2 3 6" xfId="1322" xr:uid="{13325A35-7D21-4681-847C-0EC29604C1C6}"/>
    <cellStyle name="桁区切り 4 2 4" xfId="135" xr:uid="{AEAA10FC-1F91-4BA7-8996-A5AD18FA48F4}"/>
    <cellStyle name="桁区切り 4 2 4 2" xfId="237" xr:uid="{989D4E96-886D-4E09-AC9A-EF6987C86233}"/>
    <cellStyle name="桁区切り 4 2 4 2 2" xfId="528" xr:uid="{4ADB6F6A-B697-46D2-B4FB-DF02C908CD8A}"/>
    <cellStyle name="桁区切り 4 2 4 2 2 2" xfId="1113" xr:uid="{11B29B13-A2A8-4F29-9B50-2A8EFA4D27F7}"/>
    <cellStyle name="桁区切り 4 2 4 2 2 2 2" xfId="2318" xr:uid="{99341809-A8DD-449D-8C2D-5656B360037B}"/>
    <cellStyle name="桁区切り 4 2 4 2 2 3" xfId="1736" xr:uid="{3A6C4331-1A4A-4745-B64B-31E020DE7FB5}"/>
    <cellStyle name="桁区切り 4 2 4 2 3" xfId="822" xr:uid="{8F268AE2-2A13-4B6A-9FF4-03FE43D53007}"/>
    <cellStyle name="桁区切り 4 2 4 2 3 2" xfId="2027" xr:uid="{9E1149BC-7080-4B97-B560-FA2A2FF06081}"/>
    <cellStyle name="桁区切り 4 2 4 2 4" xfId="1445" xr:uid="{BFA74283-08A8-4B78-AC1B-347B5BA82665}"/>
    <cellStyle name="桁区切り 4 2 4 3" xfId="283" xr:uid="{14560381-9F6D-42DD-8088-CC624F7EDCA8}"/>
    <cellStyle name="桁区切り 4 2 4 3 2" xfId="574" xr:uid="{8277F1B3-6111-48A1-87C0-D891D472AC29}"/>
    <cellStyle name="桁区切り 4 2 4 3 2 2" xfId="1159" xr:uid="{F21D5436-8E42-4ADB-856C-668A4DB7863B}"/>
    <cellStyle name="桁区切り 4 2 4 3 2 2 2" xfId="2364" xr:uid="{6F9E29FE-24FA-4FD3-AA8C-E892E79883E2}"/>
    <cellStyle name="桁区切り 4 2 4 3 2 3" xfId="1782" xr:uid="{0B765E39-1FD0-4EB4-A905-C3833663E00B}"/>
    <cellStyle name="桁区切り 4 2 4 3 3" xfId="868" xr:uid="{2F1D40EC-77EE-4814-9112-10B7B07E9C6B}"/>
    <cellStyle name="桁区切り 4 2 4 3 3 2" xfId="2073" xr:uid="{5495DDDB-EB74-40CE-A719-9A599440CD62}"/>
    <cellStyle name="桁区切り 4 2 4 3 4" xfId="1491" xr:uid="{A6F2E055-9605-4511-BDBA-B400EB4B9A8B}"/>
    <cellStyle name="桁区切り 4 2 4 4" xfId="431" xr:uid="{DD6A6CEF-4DBB-4A18-A8CB-481E4C124DC6}"/>
    <cellStyle name="桁区切り 4 2 4 4 2" xfId="1016" xr:uid="{33953168-7F18-4D21-A107-05A7550F2B0C}"/>
    <cellStyle name="桁区切り 4 2 4 4 2 2" xfId="2221" xr:uid="{D0816571-69FC-44A5-B2A9-F820C3905B24}"/>
    <cellStyle name="桁区切り 4 2 4 4 3" xfId="1639" xr:uid="{93EB91AD-879B-402B-820A-33E7A2FF8CFE}"/>
    <cellStyle name="桁区切り 4 2 4 5" xfId="725" xr:uid="{6D1A1978-0FF8-4674-99C0-E692D72D71BC}"/>
    <cellStyle name="桁区切り 4 2 4 5 2" xfId="1930" xr:uid="{B263A201-B799-4F31-BD23-6E8FA9806708}"/>
    <cellStyle name="桁区切り 4 2 4 6" xfId="1349" xr:uid="{90E674AB-D83E-43F7-8B47-840AA466B638}"/>
    <cellStyle name="桁区切り 4 2 5" xfId="177" xr:uid="{E0056C38-DB0C-4C84-89CC-96F4AFF8AA66}"/>
    <cellStyle name="桁区切り 4 2 5 2" xfId="469" xr:uid="{61287395-E0D6-4A40-8E1E-5366A26F29BA}"/>
    <cellStyle name="桁区切り 4 2 5 2 2" xfId="1054" xr:uid="{FFD8E574-D8E9-422C-A42B-B2C4FE5815D1}"/>
    <cellStyle name="桁区切り 4 2 5 2 2 2" xfId="2259" xr:uid="{44F4A03E-3ECC-4B46-8BE8-DAC60B0D9EE6}"/>
    <cellStyle name="桁区切り 4 2 5 2 3" xfId="1677" xr:uid="{1A8F3E89-8B75-4754-A309-4B2AB0AE6574}"/>
    <cellStyle name="桁区切り 4 2 5 3" xfId="763" xr:uid="{8A79AB25-4A0D-45D7-8690-FB03D73EDF25}"/>
    <cellStyle name="桁区切り 4 2 5 3 2" xfId="1968" xr:uid="{D9A9182A-302E-4D8B-B398-750C677565F8}"/>
    <cellStyle name="桁区切り 4 2 5 4" xfId="1386" xr:uid="{7C5F6057-D826-4AF7-BFEA-C5095BA28CDD}"/>
    <cellStyle name="桁区切り 4 2 6" xfId="284" xr:uid="{EF0E4FBF-B119-42FE-8FFD-E171381EB0E4}"/>
    <cellStyle name="桁区切り 4 2 6 2" xfId="575" xr:uid="{65AB8991-FD3C-490E-B7EC-B7268FD72638}"/>
    <cellStyle name="桁区切り 4 2 6 2 2" xfId="1160" xr:uid="{D3197DA6-32AE-4A09-AF04-AF8366ED677F}"/>
    <cellStyle name="桁区切り 4 2 6 2 2 2" xfId="2365" xr:uid="{599F8DF2-EBCB-4BD5-86FB-CFF83338465B}"/>
    <cellStyle name="桁区切り 4 2 6 2 3" xfId="1783" xr:uid="{A7EFC790-A956-401F-B213-D0F31F85582B}"/>
    <cellStyle name="桁区切り 4 2 6 3" xfId="869" xr:uid="{8799C831-C19E-4060-A496-88306E403D24}"/>
    <cellStyle name="桁区切り 4 2 6 3 2" xfId="2074" xr:uid="{50B6F01E-F75C-42C2-9D96-36016AB477E7}"/>
    <cellStyle name="桁区切り 4 2 6 4" xfId="1492" xr:uid="{64D65F92-9831-45A1-B2F3-6A62DAEF906D}"/>
    <cellStyle name="桁区切り 4 2 7" xfId="372" xr:uid="{7A1FF18B-79B4-48A5-9A1E-4414A13677A0}"/>
    <cellStyle name="桁区切り 4 2 7 2" xfId="957" xr:uid="{16BD99D4-2665-40DD-A329-D7544BD74DF4}"/>
    <cellStyle name="桁区切り 4 2 7 2 2" xfId="2162" xr:uid="{B73AE826-0489-4C55-BAA6-2A4A4A1E1B27}"/>
    <cellStyle name="桁区切り 4 2 7 3" xfId="1580" xr:uid="{B5DAD77D-A68B-4218-842C-081483959684}"/>
    <cellStyle name="桁区切り 4 2 8" xfId="665" xr:uid="{70AFA1A5-E1A8-4531-82B3-255EA9140749}"/>
    <cellStyle name="桁区切り 4 2 8 2" xfId="1871" xr:uid="{0B7A8A46-9515-499E-8460-BE1F781878E8}"/>
    <cellStyle name="桁区切り 4 2 9" xfId="1291" xr:uid="{43B67153-0915-419E-B0E2-677BAA6EA28D}"/>
    <cellStyle name="桁区切り 4 3" xfId="64" xr:uid="{630096C5-E71F-4753-AEF7-03F11748122A}"/>
    <cellStyle name="桁区切り 4 3 2" xfId="74" xr:uid="{707EB271-A24D-4E9C-B2F1-D6326F4C2BD9}"/>
    <cellStyle name="桁区切り 4 3 2 2" xfId="115" xr:uid="{5A522255-11FC-4611-9453-6F490A9F504E}"/>
    <cellStyle name="桁区切り 4 3 2 2 2" xfId="222" xr:uid="{EF4AC8E0-E8D2-4A92-BB04-B66F5BB695C6}"/>
    <cellStyle name="桁区切り 4 3 2 2 2 2" xfId="513" xr:uid="{02AAAA88-E59C-4B15-B4D2-FBC916B9EF43}"/>
    <cellStyle name="桁区切り 4 3 2 2 2 2 2" xfId="1098" xr:uid="{EB7F3FB2-E384-4DCE-9FBF-BC0D0E3988B4}"/>
    <cellStyle name="桁区切り 4 3 2 2 2 2 2 2" xfId="2303" xr:uid="{870E3A43-C02B-4C3B-86CB-06D72441FFDD}"/>
    <cellStyle name="桁区切り 4 3 2 2 2 2 3" xfId="1721" xr:uid="{93D3F69F-A003-4674-AC21-B2ECAF5B1121}"/>
    <cellStyle name="桁区切り 4 3 2 2 2 3" xfId="807" xr:uid="{CC9CC380-30E8-4397-ADB7-28014CE52C7F}"/>
    <cellStyle name="桁区切り 4 3 2 2 2 3 2" xfId="2012" xr:uid="{63BB5644-D126-4354-B298-7B1130E118E7}"/>
    <cellStyle name="桁区切り 4 3 2 2 2 4" xfId="1430" xr:uid="{E148E7B5-A160-4BC2-97E9-C2A29403666A}"/>
    <cellStyle name="桁区切り 4 3 2 2 3" xfId="285" xr:uid="{6C3458A3-A1E1-46F0-9E5C-8A98218E0E43}"/>
    <cellStyle name="桁区切り 4 3 2 2 3 2" xfId="576" xr:uid="{42CBADBA-208B-44C4-B143-4B37B780E240}"/>
    <cellStyle name="桁区切り 4 3 2 2 3 2 2" xfId="1161" xr:uid="{44908EE7-F882-40F2-9C02-CFDAFA2FBE9A}"/>
    <cellStyle name="桁区切り 4 3 2 2 3 2 2 2" xfId="2366" xr:uid="{42E77D9C-F1DC-49C0-BE3C-6DDCAD6336BD}"/>
    <cellStyle name="桁区切り 4 3 2 2 3 2 3" xfId="1784" xr:uid="{A2E3F0C2-70B7-4909-9062-7C9F6EF8F6FE}"/>
    <cellStyle name="桁区切り 4 3 2 2 3 3" xfId="870" xr:uid="{028A5F04-DA4F-42C2-A150-58E90DAA5EB9}"/>
    <cellStyle name="桁区切り 4 3 2 2 3 3 2" xfId="2075" xr:uid="{CFC73A64-9DB5-4773-8061-7A0DFC691D9C}"/>
    <cellStyle name="桁区切り 4 3 2 2 3 4" xfId="1493" xr:uid="{6A1B5968-7F07-4738-A6D3-7BAF9FDB8D04}"/>
    <cellStyle name="桁区切り 4 3 2 2 4" xfId="416" xr:uid="{D30960CC-846B-43F9-B416-E65D57B5A709}"/>
    <cellStyle name="桁区切り 4 3 2 2 4 2" xfId="1001" xr:uid="{0F45B8D3-A298-4E8E-AC2A-26A0EA54F3D1}"/>
    <cellStyle name="桁区切り 4 3 2 2 4 2 2" xfId="2206" xr:uid="{A8E8FDD2-6BC3-41DC-B4BE-577525DF9901}"/>
    <cellStyle name="桁区切り 4 3 2 2 4 3" xfId="1624" xr:uid="{182E3E37-AE6E-4E2D-AC1C-77E416FEB3E4}"/>
    <cellStyle name="桁区切り 4 3 2 2 5" xfId="710" xr:uid="{EBDD1670-491A-42A4-923E-1A35439C0569}"/>
    <cellStyle name="桁区切り 4 3 2 2 5 2" xfId="1915" xr:uid="{1E2E8477-B1E8-4AE3-ABD4-7E0AB7E41D68}"/>
    <cellStyle name="桁区切り 4 3 2 2 6" xfId="1334" xr:uid="{A012AA1A-A4AD-49B6-8D91-C212CC4932DC}"/>
    <cellStyle name="桁区切り 4 3 2 3" xfId="138" xr:uid="{E2ED6DA0-39CD-43C8-B7D5-B6E1646152C8}"/>
    <cellStyle name="桁区切り 4 3 2 3 2" xfId="240" xr:uid="{FFE58784-FBAF-477C-9408-9496F1F24FAD}"/>
    <cellStyle name="桁区切り 4 3 2 3 2 2" xfId="531" xr:uid="{8BD3377E-09E3-41D3-AA02-B85D622070CD}"/>
    <cellStyle name="桁区切り 4 3 2 3 2 2 2" xfId="1116" xr:uid="{E3AA0A45-849C-49C8-BDF2-D3CC074431AA}"/>
    <cellStyle name="桁区切り 4 3 2 3 2 2 2 2" xfId="2321" xr:uid="{E7812C1D-F944-4A1E-BDD4-F7EDE253D472}"/>
    <cellStyle name="桁区切り 4 3 2 3 2 2 3" xfId="1739" xr:uid="{C274809F-8EE9-49C2-8616-FC4A1F82AAEE}"/>
    <cellStyle name="桁区切り 4 3 2 3 2 3" xfId="825" xr:uid="{164476CE-336B-4ED0-A8FF-90A0F8DAA3B7}"/>
    <cellStyle name="桁区切り 4 3 2 3 2 3 2" xfId="2030" xr:uid="{619DF725-5917-4C83-9BAF-63CA1C7D21F5}"/>
    <cellStyle name="桁区切り 4 3 2 3 2 4" xfId="1448" xr:uid="{0FD5D117-AB6E-490F-A965-5E1556707269}"/>
    <cellStyle name="桁区切り 4 3 2 3 3" xfId="286" xr:uid="{2275B5A4-8F90-4F15-B9E5-2325FF14A1E1}"/>
    <cellStyle name="桁区切り 4 3 2 3 3 2" xfId="577" xr:uid="{62A02C88-9BE0-4718-9C2E-54BEC64215C5}"/>
    <cellStyle name="桁区切り 4 3 2 3 3 2 2" xfId="1162" xr:uid="{3C351121-7E41-4B5F-B67D-6A7BEF8D6E09}"/>
    <cellStyle name="桁区切り 4 3 2 3 3 2 2 2" xfId="2367" xr:uid="{66C1F117-5924-4BDA-A9A5-0806C9D90BF6}"/>
    <cellStyle name="桁区切り 4 3 2 3 3 2 3" xfId="1785" xr:uid="{8528DE03-F3CC-4443-99B9-7CAA9F655F6F}"/>
    <cellStyle name="桁区切り 4 3 2 3 3 3" xfId="871" xr:uid="{52F5D292-3DBB-46CF-9038-95F1A0AB3255}"/>
    <cellStyle name="桁区切り 4 3 2 3 3 3 2" xfId="2076" xr:uid="{96BC9A1C-836C-4D2D-A5D5-32B9C66A4A44}"/>
    <cellStyle name="桁区切り 4 3 2 3 3 4" xfId="1494" xr:uid="{42A76693-C124-4D79-A418-77FCDB0787C9}"/>
    <cellStyle name="桁区切り 4 3 2 3 4" xfId="434" xr:uid="{BFE3726D-A0C1-4E8C-B4DF-A74EED6D8E74}"/>
    <cellStyle name="桁区切り 4 3 2 3 4 2" xfId="1019" xr:uid="{76A50FFC-D413-4BEE-BDF8-68C5F6E8D300}"/>
    <cellStyle name="桁区切り 4 3 2 3 4 2 2" xfId="2224" xr:uid="{7C0EEEDC-7F0D-4727-9F7B-64E7860E873D}"/>
    <cellStyle name="桁区切り 4 3 2 3 4 3" xfId="1642" xr:uid="{7666E1ED-7527-4821-AA16-BB89D9F366B2}"/>
    <cellStyle name="桁区切り 4 3 2 3 5" xfId="728" xr:uid="{2FE9DCC8-60BB-4B47-A7F3-7846E0551CB3}"/>
    <cellStyle name="桁区切り 4 3 2 3 5 2" xfId="1933" xr:uid="{DC226D41-072D-49FA-8A59-5F9281D36784}"/>
    <cellStyle name="桁区切り 4 3 2 3 6" xfId="1352" xr:uid="{0D3F3066-8F04-4681-AB0C-61D58C07F835}"/>
    <cellStyle name="桁区切り 4 3 2 4" xfId="189" xr:uid="{42A86CB1-1FC6-49AA-980B-4A51D67DA628}"/>
    <cellStyle name="桁区切り 4 3 2 4 2" xfId="481" xr:uid="{52F165CB-4493-4586-A990-714EF0264BE3}"/>
    <cellStyle name="桁区切り 4 3 2 4 2 2" xfId="1066" xr:uid="{67BD3426-DD85-4D11-8F31-4C5705B12DFB}"/>
    <cellStyle name="桁区切り 4 3 2 4 2 2 2" xfId="2271" xr:uid="{D1AE040F-8F3A-451D-B7E3-187C63DF1B27}"/>
    <cellStyle name="桁区切り 4 3 2 4 2 3" xfId="1689" xr:uid="{E49FFC1D-5CB9-4832-9DB7-586C9841958B}"/>
    <cellStyle name="桁区切り 4 3 2 4 3" xfId="775" xr:uid="{BA47B638-C8E0-4446-ADA5-E0A7CFF62329}"/>
    <cellStyle name="桁区切り 4 3 2 4 3 2" xfId="1980" xr:uid="{33BB7E2B-D0D3-4F33-B421-385BBDF6322F}"/>
    <cellStyle name="桁区切り 4 3 2 4 4" xfId="1398" xr:uid="{736EBDBE-8517-4AF0-8ACE-1BEB60DA2D33}"/>
    <cellStyle name="桁区切り 4 3 2 5" xfId="287" xr:uid="{FE12205B-0E0F-4FCA-B464-2511B120FC8B}"/>
    <cellStyle name="桁区切り 4 3 2 5 2" xfId="578" xr:uid="{72E92874-2EFE-4EB4-8E3F-222F11262DCC}"/>
    <cellStyle name="桁区切り 4 3 2 5 2 2" xfId="1163" xr:uid="{DE308173-A4D0-44E1-8C0E-342EA6EF3E04}"/>
    <cellStyle name="桁区切り 4 3 2 5 2 2 2" xfId="2368" xr:uid="{4397E6B3-6114-4F3E-96B4-5859AB85CCB8}"/>
    <cellStyle name="桁区切り 4 3 2 5 2 3" xfId="1786" xr:uid="{C133B726-77BC-4B06-A1EA-1D489488C05E}"/>
    <cellStyle name="桁区切り 4 3 2 5 3" xfId="872" xr:uid="{30D0ADB1-7F77-4D91-A14E-9F5CF3B5C3E2}"/>
    <cellStyle name="桁区切り 4 3 2 5 3 2" xfId="2077" xr:uid="{0417DC9C-0931-4938-9A72-E25D117386E4}"/>
    <cellStyle name="桁区切り 4 3 2 5 4" xfId="1495" xr:uid="{E0BED139-732F-4D48-A1E1-43D71BC4928A}"/>
    <cellStyle name="桁区切り 4 3 2 6" xfId="384" xr:uid="{CD3CCA9A-14A8-4E64-AED5-70CFD4E5A0D1}"/>
    <cellStyle name="桁区切り 4 3 2 6 2" xfId="969" xr:uid="{7D305D74-0049-45FC-982E-0D5E2B8056A0}"/>
    <cellStyle name="桁区切り 4 3 2 6 2 2" xfId="2174" xr:uid="{3EA379F7-D77E-4535-991B-5EA07F84AF3A}"/>
    <cellStyle name="桁区切り 4 3 2 6 3" xfId="1592" xr:uid="{38ECD8EC-32D8-4256-BC8E-2D83D87E5199}"/>
    <cellStyle name="桁区切り 4 3 2 7" xfId="677" xr:uid="{68F2FAB8-1329-48A8-A8BF-1969C8418BDC}"/>
    <cellStyle name="桁区切り 4 3 2 7 2" xfId="1883" xr:uid="{34FC6829-2A70-423A-8925-53B45C3869D3}"/>
    <cellStyle name="桁区切り 4 3 2 8" xfId="1303" xr:uid="{69FB0F1A-59CB-4014-B05E-9566E74F8DAA}"/>
    <cellStyle name="桁区切り 4 3 3" xfId="105" xr:uid="{CA2C141E-5DF4-47EF-8D52-B4D0DDC05303}"/>
    <cellStyle name="桁区切り 4 3 3 2" xfId="212" xr:uid="{894D5BED-DEE7-477B-8F76-265D13579280}"/>
    <cellStyle name="桁区切り 4 3 3 2 2" xfId="503" xr:uid="{909C608C-C48C-48E5-A4C2-57B5D137A357}"/>
    <cellStyle name="桁区切り 4 3 3 2 2 2" xfId="1088" xr:uid="{41E3FDA9-C80C-425F-9BE8-F81578FE2AF2}"/>
    <cellStyle name="桁区切り 4 3 3 2 2 2 2" xfId="2293" xr:uid="{2245BC00-36A4-4AE7-9C8B-33FC7DF2BF18}"/>
    <cellStyle name="桁区切り 4 3 3 2 2 3" xfId="1711" xr:uid="{7A06EA1D-A88E-49FF-B374-0088DC78E6BC}"/>
    <cellStyle name="桁区切り 4 3 3 2 3" xfId="797" xr:uid="{AE530714-4EC4-4E01-8C41-7E16F8FECAA4}"/>
    <cellStyle name="桁区切り 4 3 3 2 3 2" xfId="2002" xr:uid="{45C3BB61-091A-408E-BDAF-C576D935E787}"/>
    <cellStyle name="桁区切り 4 3 3 2 4" xfId="1420" xr:uid="{C8799AB5-A5C5-4DEA-90E3-CEBFD28D5E41}"/>
    <cellStyle name="桁区切り 4 3 3 3" xfId="288" xr:uid="{49D2868A-6DB9-41B2-9BB9-615D5D83E813}"/>
    <cellStyle name="桁区切り 4 3 3 3 2" xfId="579" xr:uid="{22FDC84D-1ED0-4F34-9DA5-3DDE56DDF63B}"/>
    <cellStyle name="桁区切り 4 3 3 3 2 2" xfId="1164" xr:uid="{FF82FAC2-AEBC-410B-B032-A7DFCDBE434E}"/>
    <cellStyle name="桁区切り 4 3 3 3 2 2 2" xfId="2369" xr:uid="{ABC549D9-0E82-4B57-9B93-A15E6AD6FB38}"/>
    <cellStyle name="桁区切り 4 3 3 3 2 3" xfId="1787" xr:uid="{90EBB7C3-9C0B-496C-A79D-D4A9034288B1}"/>
    <cellStyle name="桁区切り 4 3 3 3 3" xfId="873" xr:uid="{CDEA417C-7DB1-4AD2-B9F2-01618CEE04E7}"/>
    <cellStyle name="桁区切り 4 3 3 3 3 2" xfId="2078" xr:uid="{E6A20C75-8FF8-4495-9CF7-8B91BF99F207}"/>
    <cellStyle name="桁区切り 4 3 3 3 4" xfId="1496" xr:uid="{A90063D3-2C14-49A4-BCB7-036A7A7D17D9}"/>
    <cellStyle name="桁区切り 4 3 3 4" xfId="406" xr:uid="{1AA98BFB-8065-401A-8E51-C9DF7CA98258}"/>
    <cellStyle name="桁区切り 4 3 3 4 2" xfId="991" xr:uid="{44DD79D9-C396-49BA-8591-643F60705F24}"/>
    <cellStyle name="桁区切り 4 3 3 4 2 2" xfId="2196" xr:uid="{CD72D0AB-4555-4A59-A33C-241B413E0364}"/>
    <cellStyle name="桁区切り 4 3 3 4 3" xfId="1614" xr:uid="{B9C4BD1F-55AF-4591-AC4B-BBB66DF5229F}"/>
    <cellStyle name="桁区切り 4 3 3 5" xfId="700" xr:uid="{CD4B909D-75B0-4B89-8770-914EE3E447A5}"/>
    <cellStyle name="桁区切り 4 3 3 5 2" xfId="1905" xr:uid="{0B688F09-5DBE-42CE-8A45-42A3277D0EFE}"/>
    <cellStyle name="桁区切り 4 3 3 6" xfId="1324" xr:uid="{77A77C22-7D36-4F46-9D4A-8BEA68A1C253}"/>
    <cellStyle name="桁区切り 4 3 4" xfId="137" xr:uid="{8E3771B8-69C6-4118-B8B0-E36675A201DE}"/>
    <cellStyle name="桁区切り 4 3 4 2" xfId="239" xr:uid="{3908EEC9-2FF2-4B83-979D-5265BD9DB0B8}"/>
    <cellStyle name="桁区切り 4 3 4 2 2" xfId="530" xr:uid="{ED24B13C-FED1-4D30-B164-BA83654B6E1C}"/>
    <cellStyle name="桁区切り 4 3 4 2 2 2" xfId="1115" xr:uid="{3202EC6E-1C6E-4489-B59C-D223F306F97F}"/>
    <cellStyle name="桁区切り 4 3 4 2 2 2 2" xfId="2320" xr:uid="{9195826E-3CC0-40C3-B18B-5E1BE141DD50}"/>
    <cellStyle name="桁区切り 4 3 4 2 2 3" xfId="1738" xr:uid="{FE6D233A-E8B5-46ED-9C39-C766CE90583D}"/>
    <cellStyle name="桁区切り 4 3 4 2 3" xfId="824" xr:uid="{1CF9D7CB-C1E2-484D-9DFC-8D2B517572AB}"/>
    <cellStyle name="桁区切り 4 3 4 2 3 2" xfId="2029" xr:uid="{D5A4E211-11D4-42B8-8153-A724AEDC23CC}"/>
    <cellStyle name="桁区切り 4 3 4 2 4" xfId="1447" xr:uid="{865ED93A-DE92-4BAF-9BC5-153EF9525C13}"/>
    <cellStyle name="桁区切り 4 3 4 3" xfId="289" xr:uid="{415ACCBC-C517-4162-9B56-3F84B9B05889}"/>
    <cellStyle name="桁区切り 4 3 4 3 2" xfId="580" xr:uid="{F3ACA107-81B2-4C22-8A08-6B4482C48B9A}"/>
    <cellStyle name="桁区切り 4 3 4 3 2 2" xfId="1165" xr:uid="{7D865241-3351-4F7F-835E-613BEE72A973}"/>
    <cellStyle name="桁区切り 4 3 4 3 2 2 2" xfId="2370" xr:uid="{B8AF5DEA-E23D-4EA3-A093-3DB1A9C5F95E}"/>
    <cellStyle name="桁区切り 4 3 4 3 2 3" xfId="1788" xr:uid="{26BCDC1C-42E9-4970-A7D2-F665BB22C977}"/>
    <cellStyle name="桁区切り 4 3 4 3 3" xfId="874" xr:uid="{FE9CF4C9-B16C-4B84-A457-29240E05AE6B}"/>
    <cellStyle name="桁区切り 4 3 4 3 3 2" xfId="2079" xr:uid="{745203AE-5C15-4AA3-8A10-2E4873317B6F}"/>
    <cellStyle name="桁区切り 4 3 4 3 4" xfId="1497" xr:uid="{EF0BC261-78A8-49C7-BC7C-42676B6FAFEF}"/>
    <cellStyle name="桁区切り 4 3 4 4" xfId="433" xr:uid="{9D0B3B12-2F83-46D0-B3E9-2C5CC2F7A779}"/>
    <cellStyle name="桁区切り 4 3 4 4 2" xfId="1018" xr:uid="{08564C23-CF51-460B-B242-1A6DAFBD7608}"/>
    <cellStyle name="桁区切り 4 3 4 4 2 2" xfId="2223" xr:uid="{9A7560FF-2223-43BF-A08B-2589CBB39194}"/>
    <cellStyle name="桁区切り 4 3 4 4 3" xfId="1641" xr:uid="{AEA18108-6941-4690-B074-C12F14CEC78A}"/>
    <cellStyle name="桁区切り 4 3 4 5" xfId="727" xr:uid="{FE2663FF-5DD3-4D1C-A4BE-CD266490139C}"/>
    <cellStyle name="桁区切り 4 3 4 5 2" xfId="1932" xr:uid="{6BC68E78-524C-421F-ADF7-B61DE3C1942C}"/>
    <cellStyle name="桁区切り 4 3 4 6" xfId="1351" xr:uid="{A854D7F3-EB31-477D-98D7-2B52799D0760}"/>
    <cellStyle name="桁区切り 4 3 5" xfId="179" xr:uid="{E15EEBCA-10B1-4CB1-86C2-7F14D281B188}"/>
    <cellStyle name="桁区切り 4 3 5 2" xfId="471" xr:uid="{549E42E1-4BCC-4314-B4DB-C83E4ED499CB}"/>
    <cellStyle name="桁区切り 4 3 5 2 2" xfId="1056" xr:uid="{88D745DE-01D0-443C-A220-4ED3D7A2938A}"/>
    <cellStyle name="桁区切り 4 3 5 2 2 2" xfId="2261" xr:uid="{8A78E09C-301D-4B55-8BE0-A3814F590636}"/>
    <cellStyle name="桁区切り 4 3 5 2 3" xfId="1679" xr:uid="{11EF50BC-31D5-496A-91F2-AB3E40DA2D83}"/>
    <cellStyle name="桁区切り 4 3 5 3" xfId="765" xr:uid="{702955A7-B36C-40D3-B2B7-D4F63ACAE314}"/>
    <cellStyle name="桁区切り 4 3 5 3 2" xfId="1970" xr:uid="{58FDEFF2-52E8-4080-8195-CFCF49F635F0}"/>
    <cellStyle name="桁区切り 4 3 5 4" xfId="1388" xr:uid="{D65183AB-225E-4759-93ED-4FC2D480F74E}"/>
    <cellStyle name="桁区切り 4 3 6" xfId="290" xr:uid="{A378AB3F-F4F1-4648-A4BF-972101C78082}"/>
    <cellStyle name="桁区切り 4 3 6 2" xfId="581" xr:uid="{3BC64EE2-7EB1-4808-8A09-24EC0174CD1E}"/>
    <cellStyle name="桁区切り 4 3 6 2 2" xfId="1166" xr:uid="{9C8533D0-544A-4867-82B2-20A5ABED6D1B}"/>
    <cellStyle name="桁区切り 4 3 6 2 2 2" xfId="2371" xr:uid="{F28819D2-4EE7-4C67-81EF-9A2123259252}"/>
    <cellStyle name="桁区切り 4 3 6 2 3" xfId="1789" xr:uid="{DF69530C-3E83-4A91-A206-29A9D7611AD5}"/>
    <cellStyle name="桁区切り 4 3 6 3" xfId="875" xr:uid="{A83BAF12-7CDF-4EFB-95C2-55DEEFEFB4BF}"/>
    <cellStyle name="桁区切り 4 3 6 3 2" xfId="2080" xr:uid="{9A5C21B8-4D6F-4054-9A11-00FAA6BEEF86}"/>
    <cellStyle name="桁区切り 4 3 6 4" xfId="1498" xr:uid="{190FEE4F-55DB-4A8A-A10B-5A9DA8C63AAF}"/>
    <cellStyle name="桁区切り 4 3 7" xfId="374" xr:uid="{BEA67135-113C-404A-BBF0-C0E7121713D6}"/>
    <cellStyle name="桁区切り 4 3 7 2" xfId="959" xr:uid="{C8F1C07B-AA3A-477A-B305-821D9F4B72A3}"/>
    <cellStyle name="桁区切り 4 3 7 2 2" xfId="2164" xr:uid="{1D191BD5-4770-4A64-86C0-D78D72551ED7}"/>
    <cellStyle name="桁区切り 4 3 7 3" xfId="1582" xr:uid="{3E6FD759-C88B-4DFA-92D0-8023154BC038}"/>
    <cellStyle name="桁区切り 4 3 8" xfId="667" xr:uid="{22D674DE-F461-4C28-AB39-E547893000AA}"/>
    <cellStyle name="桁区切り 4 3 8 2" xfId="1873" xr:uid="{41E203C5-7000-4115-AFE6-311407762EFC}"/>
    <cellStyle name="桁区切り 4 3 9" xfId="1293" xr:uid="{F1E688ED-47F5-49D2-A22F-5CC750F158EB}"/>
    <cellStyle name="桁区切り 4 4" xfId="67" xr:uid="{FB62D062-4660-40A7-9912-9552274F8B2C}"/>
    <cellStyle name="桁区切り 4 4 2" xfId="75" xr:uid="{03C4C720-2B61-4276-8998-5EA835388CD2}"/>
    <cellStyle name="桁区切り 4 4 2 2" xfId="116" xr:uid="{C12717B1-B645-46EA-8403-B5511FA29E5A}"/>
    <cellStyle name="桁区切り 4 4 2 2 2" xfId="223" xr:uid="{BB4AF9AF-6097-4783-92EB-4D254DEEE74B}"/>
    <cellStyle name="桁区切り 4 4 2 2 2 2" xfId="514" xr:uid="{4F56A0D7-4A08-47DF-8403-9996CE3F74B8}"/>
    <cellStyle name="桁区切り 4 4 2 2 2 2 2" xfId="1099" xr:uid="{A4325A23-15A9-43C6-953F-1633835E3BDB}"/>
    <cellStyle name="桁区切り 4 4 2 2 2 2 2 2" xfId="2304" xr:uid="{6322AF52-7063-41C0-96B0-07CA39C85EB3}"/>
    <cellStyle name="桁区切り 4 4 2 2 2 2 3" xfId="1722" xr:uid="{64F721A4-5DF1-4836-B61A-74869D8746D4}"/>
    <cellStyle name="桁区切り 4 4 2 2 2 3" xfId="808" xr:uid="{F9827B59-2055-4539-A120-B70269436283}"/>
    <cellStyle name="桁区切り 4 4 2 2 2 3 2" xfId="2013" xr:uid="{651E4271-FAFC-4E93-A103-DD4F1BF452D8}"/>
    <cellStyle name="桁区切り 4 4 2 2 2 4" xfId="1431" xr:uid="{2F920D1C-5BF5-4E10-B42F-4372D5E2B603}"/>
    <cellStyle name="桁区切り 4 4 2 2 3" xfId="291" xr:uid="{7CD5B831-51F5-4937-8B35-9B4A1CDEF41C}"/>
    <cellStyle name="桁区切り 4 4 2 2 3 2" xfId="582" xr:uid="{742D10D7-006C-4ED5-842E-F57B02461647}"/>
    <cellStyle name="桁区切り 4 4 2 2 3 2 2" xfId="1167" xr:uid="{22D132B8-CD80-4DDA-A599-DB3734768FBE}"/>
    <cellStyle name="桁区切り 4 4 2 2 3 2 2 2" xfId="2372" xr:uid="{DFDFBA2F-5013-4A36-B39E-24984DB9AFF5}"/>
    <cellStyle name="桁区切り 4 4 2 2 3 2 3" xfId="1790" xr:uid="{9EA27ED4-8115-4962-9030-CF0CCBEBEAC0}"/>
    <cellStyle name="桁区切り 4 4 2 2 3 3" xfId="876" xr:uid="{1D560189-2CF6-4D7E-B88E-45F785B31BE4}"/>
    <cellStyle name="桁区切り 4 4 2 2 3 3 2" xfId="2081" xr:uid="{7221F0D0-F929-4A22-8AC7-39967DF2EF1C}"/>
    <cellStyle name="桁区切り 4 4 2 2 3 4" xfId="1499" xr:uid="{AD761AC1-ED5B-4EBB-A055-2B08967894DD}"/>
    <cellStyle name="桁区切り 4 4 2 2 4" xfId="417" xr:uid="{D4044A66-8C7E-475C-AB1C-71566A125649}"/>
    <cellStyle name="桁区切り 4 4 2 2 4 2" xfId="1002" xr:uid="{C48AADC0-1488-4AE9-A8AC-DC80EFB6ED50}"/>
    <cellStyle name="桁区切り 4 4 2 2 4 2 2" xfId="2207" xr:uid="{A0F3B174-D0FF-4452-85A7-39C1514E8CC7}"/>
    <cellStyle name="桁区切り 4 4 2 2 4 3" xfId="1625" xr:uid="{7F319193-3CF6-44CC-8890-0AAD47A9F566}"/>
    <cellStyle name="桁区切り 4 4 2 2 5" xfId="711" xr:uid="{ABE7BBCB-5A26-44C1-9A4B-05325B870A9F}"/>
    <cellStyle name="桁区切り 4 4 2 2 5 2" xfId="1916" xr:uid="{8EB1CB39-939E-4B68-9F70-6CD3A1BC5176}"/>
    <cellStyle name="桁区切り 4 4 2 2 6" xfId="1335" xr:uid="{D502A431-84CC-4CF0-AE69-EAD150DF9341}"/>
    <cellStyle name="桁区切り 4 4 2 3" xfId="140" xr:uid="{24743D08-6AD0-404B-B096-0E928FA1272B}"/>
    <cellStyle name="桁区切り 4 4 2 3 2" xfId="242" xr:uid="{13B39042-0686-4C50-8197-ACC2CBDC843C}"/>
    <cellStyle name="桁区切り 4 4 2 3 2 2" xfId="533" xr:uid="{F26E8AF7-008E-47A9-9186-AF9BD4CB53F4}"/>
    <cellStyle name="桁区切り 4 4 2 3 2 2 2" xfId="1118" xr:uid="{5AA4EA41-9DD5-4901-9FD8-524CEDFB7015}"/>
    <cellStyle name="桁区切り 4 4 2 3 2 2 2 2" xfId="2323" xr:uid="{5EEA80A2-D086-4341-BDF5-3114517E618F}"/>
    <cellStyle name="桁区切り 4 4 2 3 2 2 3" xfId="1741" xr:uid="{A398E7E4-6D16-4491-A04A-86C3D8EA4437}"/>
    <cellStyle name="桁区切り 4 4 2 3 2 3" xfId="827" xr:uid="{0C0DE4AF-7B0F-4FBF-BFC5-2FAD93F36A9A}"/>
    <cellStyle name="桁区切り 4 4 2 3 2 3 2" xfId="2032" xr:uid="{E3726428-6E75-458B-9451-C442B0C65A97}"/>
    <cellStyle name="桁区切り 4 4 2 3 2 4" xfId="1450" xr:uid="{974B9BF8-C65C-4657-85A3-9764E7F39BAC}"/>
    <cellStyle name="桁区切り 4 4 2 3 3" xfId="292" xr:uid="{4752B8CF-F07B-4063-A95E-0026BC1E6A96}"/>
    <cellStyle name="桁区切り 4 4 2 3 3 2" xfId="583" xr:uid="{E3A6AB9D-33F7-456C-AC19-41E527EFE0A3}"/>
    <cellStyle name="桁区切り 4 4 2 3 3 2 2" xfId="1168" xr:uid="{B5687C00-5BA3-4D13-9517-6E0B696857DF}"/>
    <cellStyle name="桁区切り 4 4 2 3 3 2 2 2" xfId="2373" xr:uid="{44DB5D39-30FB-4D1E-BEA6-663B04D4B6D7}"/>
    <cellStyle name="桁区切り 4 4 2 3 3 2 3" xfId="1791" xr:uid="{FEBAD1EE-5C73-4BAB-ABE3-6173D0C8B30D}"/>
    <cellStyle name="桁区切り 4 4 2 3 3 3" xfId="877" xr:uid="{C0F0E54E-DA0E-4122-A49B-A5BA4C77DEEB}"/>
    <cellStyle name="桁区切り 4 4 2 3 3 3 2" xfId="2082" xr:uid="{1735A0C0-539C-4307-B85F-B45170571A89}"/>
    <cellStyle name="桁区切り 4 4 2 3 3 4" xfId="1500" xr:uid="{A718AB61-07AA-4480-A050-BB7EC6C8F4FF}"/>
    <cellStyle name="桁区切り 4 4 2 3 4" xfId="436" xr:uid="{635CFCCB-3A2C-460A-BA0A-6EE2330521A6}"/>
    <cellStyle name="桁区切り 4 4 2 3 4 2" xfId="1021" xr:uid="{C32679F8-94A0-40E9-AB21-6DDC10DEF47C}"/>
    <cellStyle name="桁区切り 4 4 2 3 4 2 2" xfId="2226" xr:uid="{1010B93C-4D55-4ECC-80AE-95A41AEB7CE9}"/>
    <cellStyle name="桁区切り 4 4 2 3 4 3" xfId="1644" xr:uid="{BBD6932E-7730-47F4-99AA-7E61527A4ADB}"/>
    <cellStyle name="桁区切り 4 4 2 3 5" xfId="730" xr:uid="{AA971892-8364-4114-AF4D-5621EF1AA9E6}"/>
    <cellStyle name="桁区切り 4 4 2 3 5 2" xfId="1935" xr:uid="{216BD41A-AB43-40D4-B455-94E4BC0AB825}"/>
    <cellStyle name="桁区切り 4 4 2 3 6" xfId="1354" xr:uid="{EE995CB9-D3A9-4919-8F56-1995CD62A760}"/>
    <cellStyle name="桁区切り 4 4 2 4" xfId="190" xr:uid="{DFB4F53F-EB03-43DD-874E-574D2D79430D}"/>
    <cellStyle name="桁区切り 4 4 2 4 2" xfId="482" xr:uid="{85887479-CF7F-4875-A4F3-6CD5530F677B}"/>
    <cellStyle name="桁区切り 4 4 2 4 2 2" xfId="1067" xr:uid="{D0FDF57A-197F-4281-946B-EC4BAC1106A4}"/>
    <cellStyle name="桁区切り 4 4 2 4 2 2 2" xfId="2272" xr:uid="{D541D018-0481-42E1-85C2-318F77D64C5D}"/>
    <cellStyle name="桁区切り 4 4 2 4 2 3" xfId="1690" xr:uid="{60430BCA-4C59-482B-B18C-8293BBE5C8C3}"/>
    <cellStyle name="桁区切り 4 4 2 4 3" xfId="776" xr:uid="{5D7F8645-5237-40EC-BD23-9885EE478A78}"/>
    <cellStyle name="桁区切り 4 4 2 4 3 2" xfId="1981" xr:uid="{6BA72E3D-7094-410F-8543-0D1E69EB74A5}"/>
    <cellStyle name="桁区切り 4 4 2 4 4" xfId="1399" xr:uid="{9567B9C8-9A54-4F71-91B7-858996879132}"/>
    <cellStyle name="桁区切り 4 4 2 5" xfId="293" xr:uid="{CCB88524-6D2E-4627-AF84-BD48007A4E97}"/>
    <cellStyle name="桁区切り 4 4 2 5 2" xfId="584" xr:uid="{987983F7-B4DB-4BCA-A78A-B799E0CFB902}"/>
    <cellStyle name="桁区切り 4 4 2 5 2 2" xfId="1169" xr:uid="{9C5D8F8B-CB78-4C0A-936D-4AA97908AB39}"/>
    <cellStyle name="桁区切り 4 4 2 5 2 2 2" xfId="2374" xr:uid="{090CAFF7-3D6B-4AD9-8915-3993522472B0}"/>
    <cellStyle name="桁区切り 4 4 2 5 2 3" xfId="1792" xr:uid="{BD94018E-11DF-4F47-816A-1CCE16C54AFB}"/>
    <cellStyle name="桁区切り 4 4 2 5 3" xfId="878" xr:uid="{4F393CE8-25FA-4FBD-ACE3-D2A8520D663F}"/>
    <cellStyle name="桁区切り 4 4 2 5 3 2" xfId="2083" xr:uid="{D3C66B09-A12D-4DE2-AD60-372219230D9C}"/>
    <cellStyle name="桁区切り 4 4 2 5 4" xfId="1501" xr:uid="{E260BCAD-E1AC-478F-8C81-FFECE0B60461}"/>
    <cellStyle name="桁区切り 4 4 2 6" xfId="385" xr:uid="{A9C3C00B-9726-4833-9D6C-3C6EBCE67555}"/>
    <cellStyle name="桁区切り 4 4 2 6 2" xfId="970" xr:uid="{FFD9B275-647D-4350-9B17-365E684774FB}"/>
    <cellStyle name="桁区切り 4 4 2 6 2 2" xfId="2175" xr:uid="{6A84302F-2DF9-4CE4-89F4-FB6EF0C16AEC}"/>
    <cellStyle name="桁区切り 4 4 2 6 3" xfId="1593" xr:uid="{BA698DC2-D7FC-4601-900F-D8D9B3E27074}"/>
    <cellStyle name="桁区切り 4 4 2 7" xfId="678" xr:uid="{59B92DC0-0C71-4A31-BE48-56E859538076}"/>
    <cellStyle name="桁区切り 4 4 2 7 2" xfId="1884" xr:uid="{A7F2F0E8-2B08-485F-8FA1-80DB46EDC568}"/>
    <cellStyle name="桁区切り 4 4 2 8" xfId="1304" xr:uid="{9295EAED-C185-43BC-9083-952054D50EE8}"/>
    <cellStyle name="桁区切り 4 4 3" xfId="108" xr:uid="{98F01B06-AA27-471C-83D9-8F6AAD6A160D}"/>
    <cellStyle name="桁区切り 4 4 3 2" xfId="215" xr:uid="{AA06960C-536D-41C8-8102-BB0FAB4C2859}"/>
    <cellStyle name="桁区切り 4 4 3 2 2" xfId="506" xr:uid="{6196865B-85AF-4536-9F08-40656F46A412}"/>
    <cellStyle name="桁区切り 4 4 3 2 2 2" xfId="1091" xr:uid="{722A21B8-FAAD-4952-93B4-43E9A49557B8}"/>
    <cellStyle name="桁区切り 4 4 3 2 2 2 2" xfId="2296" xr:uid="{DF543CD8-F605-44B5-B893-4699DF673135}"/>
    <cellStyle name="桁区切り 4 4 3 2 2 3" xfId="1714" xr:uid="{1063CCA3-5D8A-4A03-AB0A-FB22ED296B92}"/>
    <cellStyle name="桁区切り 4 4 3 2 3" xfId="800" xr:uid="{879B921F-660E-4811-85AF-238F5F1CA54D}"/>
    <cellStyle name="桁区切り 4 4 3 2 3 2" xfId="2005" xr:uid="{3D882ED5-7C3A-4BD2-BD3F-BD7F35BCB819}"/>
    <cellStyle name="桁区切り 4 4 3 2 4" xfId="1423" xr:uid="{947DBF22-F24E-4C55-B5C7-965C67305E36}"/>
    <cellStyle name="桁区切り 4 4 3 3" xfId="294" xr:uid="{1323BDB2-DC3D-4C21-BD28-E656F179FA4C}"/>
    <cellStyle name="桁区切り 4 4 3 3 2" xfId="585" xr:uid="{B9E82EBA-9D4D-4DAE-964A-D70483D0ADC5}"/>
    <cellStyle name="桁区切り 4 4 3 3 2 2" xfId="1170" xr:uid="{C7941810-9F81-4CC8-BC53-E291EDDCBAE6}"/>
    <cellStyle name="桁区切り 4 4 3 3 2 2 2" xfId="2375" xr:uid="{95F6CEF8-3EBB-4D4E-BAAD-B75C1C39EB8C}"/>
    <cellStyle name="桁区切り 4 4 3 3 2 3" xfId="1793" xr:uid="{92F1D6BD-8A89-4612-AA9E-CFA71E09FFF9}"/>
    <cellStyle name="桁区切り 4 4 3 3 3" xfId="879" xr:uid="{ECF6D58A-85A3-475C-85C3-67D581DC187C}"/>
    <cellStyle name="桁区切り 4 4 3 3 3 2" xfId="2084" xr:uid="{1E0FD289-AB12-428B-A124-A00D529C5790}"/>
    <cellStyle name="桁区切り 4 4 3 3 4" xfId="1502" xr:uid="{2766DBEA-0B84-4CF2-86BD-D277B317425E}"/>
    <cellStyle name="桁区切り 4 4 3 4" xfId="409" xr:uid="{715B5522-3755-4F49-9642-427B59FD0675}"/>
    <cellStyle name="桁区切り 4 4 3 4 2" xfId="994" xr:uid="{BD6EACAE-0D63-4855-B23D-B02274309673}"/>
    <cellStyle name="桁区切り 4 4 3 4 2 2" xfId="2199" xr:uid="{1FF77001-6940-40F9-80F7-1E19F1D41A03}"/>
    <cellStyle name="桁区切り 4 4 3 4 3" xfId="1617" xr:uid="{C556304B-1AC0-4605-9BEE-56FC7400890B}"/>
    <cellStyle name="桁区切り 4 4 3 5" xfId="703" xr:uid="{DE18A779-1BC6-466F-984F-D16413624320}"/>
    <cellStyle name="桁区切り 4 4 3 5 2" xfId="1908" xr:uid="{7D4A47A3-35DE-4B79-B522-B054BE53AFB3}"/>
    <cellStyle name="桁区切り 4 4 3 6" xfId="1327" xr:uid="{A04E6AAA-6871-4B09-927B-48CFF797CBE1}"/>
    <cellStyle name="桁区切り 4 4 4" xfId="139" xr:uid="{61E6AF3E-01AB-47F1-8757-C53B60383939}"/>
    <cellStyle name="桁区切り 4 4 4 2" xfId="241" xr:uid="{A698F90E-7409-42DB-B8A2-46DC1CB6E01F}"/>
    <cellStyle name="桁区切り 4 4 4 2 2" xfId="532" xr:uid="{953AAB51-BDE7-4363-86E7-0826F716DB86}"/>
    <cellStyle name="桁区切り 4 4 4 2 2 2" xfId="1117" xr:uid="{676A35E6-621A-4003-92F9-4A64326CA4E4}"/>
    <cellStyle name="桁区切り 4 4 4 2 2 2 2" xfId="2322" xr:uid="{7DE45FAE-EBE8-47CE-BF12-74C1FDE5F47A}"/>
    <cellStyle name="桁区切り 4 4 4 2 2 3" xfId="1740" xr:uid="{92EAAB04-9709-4D11-839D-EBA84BA3222E}"/>
    <cellStyle name="桁区切り 4 4 4 2 3" xfId="826" xr:uid="{D01CB11F-70A7-42AA-9952-CF56067A96C6}"/>
    <cellStyle name="桁区切り 4 4 4 2 3 2" xfId="2031" xr:uid="{0F5F8505-8767-45F4-A632-0BD1812D9F3B}"/>
    <cellStyle name="桁区切り 4 4 4 2 4" xfId="1449" xr:uid="{2327120A-EE02-4A0E-BE31-F820474B46AC}"/>
    <cellStyle name="桁区切り 4 4 4 3" xfId="295" xr:uid="{50568420-442B-4092-8EEF-D06F1F36CEA4}"/>
    <cellStyle name="桁区切り 4 4 4 3 2" xfId="586" xr:uid="{4ADAE01A-05E9-436E-ACAC-81934F74A1A8}"/>
    <cellStyle name="桁区切り 4 4 4 3 2 2" xfId="1171" xr:uid="{68C816EE-0256-488C-9451-D04AFA8F5145}"/>
    <cellStyle name="桁区切り 4 4 4 3 2 2 2" xfId="2376" xr:uid="{1C1F2E2B-800C-4197-9728-9E6043128724}"/>
    <cellStyle name="桁区切り 4 4 4 3 2 3" xfId="1794" xr:uid="{A1CFCF23-2660-498C-8365-0E79EE7FDBDB}"/>
    <cellStyle name="桁区切り 4 4 4 3 3" xfId="880" xr:uid="{5A591EC2-C061-4F8C-9FFE-D9E095B9BB67}"/>
    <cellStyle name="桁区切り 4 4 4 3 3 2" xfId="2085" xr:uid="{AE294856-400D-4B8B-9221-B2359B335C30}"/>
    <cellStyle name="桁区切り 4 4 4 3 4" xfId="1503" xr:uid="{48C36B83-B22F-4BC7-9817-1F31494A28F3}"/>
    <cellStyle name="桁区切り 4 4 4 4" xfId="435" xr:uid="{F1647908-097A-430C-9F3D-EF181B65D7DD}"/>
    <cellStyle name="桁区切り 4 4 4 4 2" xfId="1020" xr:uid="{0F953FBD-949B-4931-920A-B2EC4827A3CB}"/>
    <cellStyle name="桁区切り 4 4 4 4 2 2" xfId="2225" xr:uid="{B250F934-66B5-4ECA-A13E-42A9C45C93FC}"/>
    <cellStyle name="桁区切り 4 4 4 4 3" xfId="1643" xr:uid="{E0C1E86B-A99E-4668-AB39-80C177353394}"/>
    <cellStyle name="桁区切り 4 4 4 5" xfId="729" xr:uid="{1D3D8E04-5782-4C00-9FD7-057E132C2F27}"/>
    <cellStyle name="桁区切り 4 4 4 5 2" xfId="1934" xr:uid="{8595931A-FF36-4A06-AD88-B427643661FF}"/>
    <cellStyle name="桁区切り 4 4 4 6" xfId="1353" xr:uid="{06A6389B-458F-419C-A178-1505C254B5C3}"/>
    <cellStyle name="桁区切り 4 4 5" xfId="182" xr:uid="{A753CB29-F835-44F1-AB14-DB41959B9941}"/>
    <cellStyle name="桁区切り 4 4 5 2" xfId="474" xr:uid="{51C0CC07-2350-4DDC-AFB8-9682952E68C8}"/>
    <cellStyle name="桁区切り 4 4 5 2 2" xfId="1059" xr:uid="{EA3BAD70-42C5-4250-9781-79C47A5B0E1F}"/>
    <cellStyle name="桁区切り 4 4 5 2 2 2" xfId="2264" xr:uid="{B2243C52-7BBD-48E7-B29C-8E68EBF4B3CE}"/>
    <cellStyle name="桁区切り 4 4 5 2 3" xfId="1682" xr:uid="{95DAC700-F485-497A-96FF-E796E48CC074}"/>
    <cellStyle name="桁区切り 4 4 5 3" xfId="768" xr:uid="{4C45887E-A39B-4332-BBD6-3B51E1A91FF5}"/>
    <cellStyle name="桁区切り 4 4 5 3 2" xfId="1973" xr:uid="{32A46305-7E7D-43FF-B390-F98F5BB9623B}"/>
    <cellStyle name="桁区切り 4 4 5 4" xfId="1391" xr:uid="{AA4E9462-C2FC-4BF4-AB8A-A1D57485F8E1}"/>
    <cellStyle name="桁区切り 4 4 6" xfId="296" xr:uid="{5F403108-5BEC-4619-8F4D-3A41FA211B85}"/>
    <cellStyle name="桁区切り 4 4 6 2" xfId="587" xr:uid="{365ABA8B-2662-4E04-8433-7C106261A915}"/>
    <cellStyle name="桁区切り 4 4 6 2 2" xfId="1172" xr:uid="{8631122E-40FC-4B01-8516-AF086FE7FD41}"/>
    <cellStyle name="桁区切り 4 4 6 2 2 2" xfId="2377" xr:uid="{5F737F1A-023A-4694-8942-00214ABD9CAC}"/>
    <cellStyle name="桁区切り 4 4 6 2 3" xfId="1795" xr:uid="{6887CC1B-642F-4052-8CAB-4FD06639E228}"/>
    <cellStyle name="桁区切り 4 4 6 3" xfId="881" xr:uid="{9F4FCEBE-AF6E-4E70-A5DE-479AE031CBE7}"/>
    <cellStyle name="桁区切り 4 4 6 3 2" xfId="2086" xr:uid="{0411108D-09A2-4E86-8926-8C896DBE88DC}"/>
    <cellStyle name="桁区切り 4 4 6 4" xfId="1504" xr:uid="{B589A3E5-B7D2-475F-8DDC-A5948583553F}"/>
    <cellStyle name="桁区切り 4 4 7" xfId="377" xr:uid="{4E1CBCE5-B027-4973-9EC6-82783B1FF88F}"/>
    <cellStyle name="桁区切り 4 4 7 2" xfId="962" xr:uid="{E8DDD938-8C8A-4738-AB78-14F57B0AC95C}"/>
    <cellStyle name="桁区切り 4 4 7 2 2" xfId="2167" xr:uid="{24F98507-69FE-4699-A5AE-49253199EF05}"/>
    <cellStyle name="桁区切り 4 4 7 3" xfId="1585" xr:uid="{742D7682-6256-4034-B26C-F6B6E219EE49}"/>
    <cellStyle name="桁区切り 4 4 8" xfId="670" xr:uid="{124DD89D-0A66-466B-8C6F-A00C50CA426D}"/>
    <cellStyle name="桁区切り 4 4 8 2" xfId="1876" xr:uid="{B7411818-2BC1-46AD-8889-9E4AA7DE2900}"/>
    <cellStyle name="桁区切り 4 4 9" xfId="1296" xr:uid="{144847EE-7EBE-4109-9DAE-29492B3EBD4D}"/>
    <cellStyle name="桁区切り 4 5" xfId="72" xr:uid="{23CAFEFF-C95A-4D0D-8BD7-A6BBBE5D5FFB}"/>
    <cellStyle name="桁区切り 4 5 2" xfId="113" xr:uid="{5A935DB3-E22E-46EA-98C0-50D7F0F40C39}"/>
    <cellStyle name="桁区切り 4 5 2 2" xfId="220" xr:uid="{621F49F0-EEEE-4643-A497-D7360DD39EA7}"/>
    <cellStyle name="桁区切り 4 5 2 2 2" xfId="511" xr:uid="{E7E9D95D-A596-4778-94F0-9630CAE73090}"/>
    <cellStyle name="桁区切り 4 5 2 2 2 2" xfId="1096" xr:uid="{F0229B0F-2933-4411-A46E-5E194769C53A}"/>
    <cellStyle name="桁区切り 4 5 2 2 2 2 2" xfId="2301" xr:uid="{85D199CB-BB40-4E76-8CE2-B6C15B0681E8}"/>
    <cellStyle name="桁区切り 4 5 2 2 2 3" xfId="1719" xr:uid="{32870198-57EE-42DF-8A24-9B348382A246}"/>
    <cellStyle name="桁区切り 4 5 2 2 3" xfId="805" xr:uid="{6AF7768D-5F88-4213-9412-DFEEC321B459}"/>
    <cellStyle name="桁区切り 4 5 2 2 3 2" xfId="2010" xr:uid="{0FD7D107-7FC5-41BD-AC6B-C61CC043C1CA}"/>
    <cellStyle name="桁区切り 4 5 2 2 4" xfId="1428" xr:uid="{23E7D795-5261-4213-814B-0B62B5A81FDE}"/>
    <cellStyle name="桁区切り 4 5 2 3" xfId="297" xr:uid="{835EAEB9-6233-4450-A761-FA94F4DC201F}"/>
    <cellStyle name="桁区切り 4 5 2 3 2" xfId="588" xr:uid="{58EF98AF-6BD6-4DDA-A23D-365DA77E975C}"/>
    <cellStyle name="桁区切り 4 5 2 3 2 2" xfId="1173" xr:uid="{851DD1C9-CB05-410E-B6F7-C69C41C510E1}"/>
    <cellStyle name="桁区切り 4 5 2 3 2 2 2" xfId="2378" xr:uid="{47035055-59CA-4FEB-A655-E1072CDA6288}"/>
    <cellStyle name="桁区切り 4 5 2 3 2 3" xfId="1796" xr:uid="{15E3E4B4-24EF-4621-B9A5-87A39A0F188E}"/>
    <cellStyle name="桁区切り 4 5 2 3 3" xfId="882" xr:uid="{20C12629-4989-4A6A-9414-F9D53CBE7B8E}"/>
    <cellStyle name="桁区切り 4 5 2 3 3 2" xfId="2087" xr:uid="{9426CBA4-B1BB-43F1-B4EB-81D6510C69C4}"/>
    <cellStyle name="桁区切り 4 5 2 3 4" xfId="1505" xr:uid="{7038D80D-CC9C-4CE1-BCB8-FB51B72FDE81}"/>
    <cellStyle name="桁区切り 4 5 2 4" xfId="414" xr:uid="{E79D8F2B-5C9A-46E0-8FD5-F61BF2049011}"/>
    <cellStyle name="桁区切り 4 5 2 4 2" xfId="999" xr:uid="{1B9F6980-2122-484B-AD97-6C8B70879649}"/>
    <cellStyle name="桁区切り 4 5 2 4 2 2" xfId="2204" xr:uid="{0C766FCB-7B3E-42E3-B106-60EEC0D5EFFB}"/>
    <cellStyle name="桁区切り 4 5 2 4 3" xfId="1622" xr:uid="{7DFE3D47-5E47-4BED-AAD4-FF270FDD1C33}"/>
    <cellStyle name="桁区切り 4 5 2 5" xfId="708" xr:uid="{16EF44C0-F58B-4AAF-B6BB-467ED85CFB24}"/>
    <cellStyle name="桁区切り 4 5 2 5 2" xfId="1913" xr:uid="{A0404195-C102-4D03-A2EC-2DFADCA6E62D}"/>
    <cellStyle name="桁区切り 4 5 2 6" xfId="1332" xr:uid="{21125BE6-6D4F-4462-866A-AC08BC66DDE4}"/>
    <cellStyle name="桁区切り 4 5 3" xfId="141" xr:uid="{F1E30F48-DC5F-4D02-98AD-E76076926A2E}"/>
    <cellStyle name="桁区切り 4 5 3 2" xfId="243" xr:uid="{4203BBD6-C8FE-4003-9C68-0E7BE336C039}"/>
    <cellStyle name="桁区切り 4 5 3 2 2" xfId="534" xr:uid="{23F9FF6E-AE22-40D7-901C-E391F32ED059}"/>
    <cellStyle name="桁区切り 4 5 3 2 2 2" xfId="1119" xr:uid="{BCBE009A-264E-4271-B655-5DC3E5BD1384}"/>
    <cellStyle name="桁区切り 4 5 3 2 2 2 2" xfId="2324" xr:uid="{F47318B3-3192-479D-974C-5773D7FE21F7}"/>
    <cellStyle name="桁区切り 4 5 3 2 2 3" xfId="1742" xr:uid="{1B8BD847-3148-4591-9777-413056ED6F3A}"/>
    <cellStyle name="桁区切り 4 5 3 2 3" xfId="828" xr:uid="{69E96E11-6AC2-46E6-ACAB-D70F9BAE190E}"/>
    <cellStyle name="桁区切り 4 5 3 2 3 2" xfId="2033" xr:uid="{53174971-E705-40C9-8876-9E8B0AE9EB7E}"/>
    <cellStyle name="桁区切り 4 5 3 2 4" xfId="1451" xr:uid="{4A74D551-8B0F-43CD-AA01-D5A60A2A3E4F}"/>
    <cellStyle name="桁区切り 4 5 3 3" xfId="298" xr:uid="{75A4DFE7-A32B-4610-A1B2-AD64507AB9B0}"/>
    <cellStyle name="桁区切り 4 5 3 3 2" xfId="589" xr:uid="{4B3BE70C-5326-4601-B55E-3E102ADC73F2}"/>
    <cellStyle name="桁区切り 4 5 3 3 2 2" xfId="1174" xr:uid="{A98D51DB-6011-49C9-9111-FD2FD0192ACE}"/>
    <cellStyle name="桁区切り 4 5 3 3 2 2 2" xfId="2379" xr:uid="{128344C8-0DDB-437E-BF32-3383245B93BA}"/>
    <cellStyle name="桁区切り 4 5 3 3 2 3" xfId="1797" xr:uid="{20D4C092-EE52-4188-AF40-FC8545655BE9}"/>
    <cellStyle name="桁区切り 4 5 3 3 3" xfId="883" xr:uid="{EC85FD04-1FDA-4938-8812-03710D25A5CC}"/>
    <cellStyle name="桁区切り 4 5 3 3 3 2" xfId="2088" xr:uid="{D30FCCA5-95FD-42F4-85C6-B37452F6EB9B}"/>
    <cellStyle name="桁区切り 4 5 3 3 4" xfId="1506" xr:uid="{4D9DC00B-7CA0-40C0-A3EE-8ED029B5FF77}"/>
    <cellStyle name="桁区切り 4 5 3 4" xfId="437" xr:uid="{2F9301AB-628C-4058-AA5E-6608152B1C91}"/>
    <cellStyle name="桁区切り 4 5 3 4 2" xfId="1022" xr:uid="{854122F6-2129-4FA5-929C-2CED236266F8}"/>
    <cellStyle name="桁区切り 4 5 3 4 2 2" xfId="2227" xr:uid="{8A0FAEB8-48DC-445D-8237-DAB005245C05}"/>
    <cellStyle name="桁区切り 4 5 3 4 3" xfId="1645" xr:uid="{B9E3E9D5-A384-41C6-AC70-3F9433D7AD3E}"/>
    <cellStyle name="桁区切り 4 5 3 5" xfId="731" xr:uid="{02BF787D-2A35-44E1-A600-1A83013BC065}"/>
    <cellStyle name="桁区切り 4 5 3 5 2" xfId="1936" xr:uid="{147ED874-12A9-4E09-9570-DA4B31684C06}"/>
    <cellStyle name="桁区切り 4 5 3 6" xfId="1355" xr:uid="{7BED1537-12D8-4748-9B7F-A311B1A424C4}"/>
    <cellStyle name="桁区切り 4 5 4" xfId="187" xr:uid="{D4C075C5-F4C1-4546-8EDE-C3CAAE4FD87D}"/>
    <cellStyle name="桁区切り 4 5 4 2" xfId="479" xr:uid="{66987FE5-C97A-4885-9D2E-995810B32AFE}"/>
    <cellStyle name="桁区切り 4 5 4 2 2" xfId="1064" xr:uid="{81A6F421-87C3-4CED-8175-971B27F1AAF1}"/>
    <cellStyle name="桁区切り 4 5 4 2 2 2" xfId="2269" xr:uid="{A4E8E2DA-C84E-4865-8E4E-A2E546D32434}"/>
    <cellStyle name="桁区切り 4 5 4 2 3" xfId="1687" xr:uid="{F9C536EF-50D2-4C9D-B9C4-C147FE4CB291}"/>
    <cellStyle name="桁区切り 4 5 4 3" xfId="773" xr:uid="{136D506A-09A6-4910-B3D5-6311498B1E59}"/>
    <cellStyle name="桁区切り 4 5 4 3 2" xfId="1978" xr:uid="{DAC439C8-FD04-40A3-9D4D-B6D89A9F4727}"/>
    <cellStyle name="桁区切り 4 5 4 4" xfId="1396" xr:uid="{CF5D0671-1461-4F81-AD3E-4D358DF6A3EB}"/>
    <cellStyle name="桁区切り 4 5 5" xfId="299" xr:uid="{B6B88667-F1AA-4760-A480-30A566D34EC8}"/>
    <cellStyle name="桁区切り 4 5 5 2" xfId="590" xr:uid="{8E965637-AF71-4BB9-B8D4-A25EB54293E4}"/>
    <cellStyle name="桁区切り 4 5 5 2 2" xfId="1175" xr:uid="{C06F8209-96BB-47D2-A220-CB8AE50E9C93}"/>
    <cellStyle name="桁区切り 4 5 5 2 2 2" xfId="2380" xr:uid="{ED84A1A5-40AA-4CA5-B2EE-C30FF3FD76DC}"/>
    <cellStyle name="桁区切り 4 5 5 2 3" xfId="1798" xr:uid="{2C487DFB-8C04-438A-829A-B5250EED243E}"/>
    <cellStyle name="桁区切り 4 5 5 3" xfId="884" xr:uid="{5C0B0FFF-F286-4339-A794-C15BD19541F8}"/>
    <cellStyle name="桁区切り 4 5 5 3 2" xfId="2089" xr:uid="{76160B49-3F03-45DC-8C41-0E0CF5402AE0}"/>
    <cellStyle name="桁区切り 4 5 5 4" xfId="1507" xr:uid="{13E50AF9-FFEF-4FF3-8DB1-5C86211557B8}"/>
    <cellStyle name="桁区切り 4 5 6" xfId="382" xr:uid="{9FA55244-C1CD-47BC-B261-F65714EE4B05}"/>
    <cellStyle name="桁区切り 4 5 6 2" xfId="967" xr:uid="{744D259A-6333-45F3-BE8C-8DD1501E20D4}"/>
    <cellStyle name="桁区切り 4 5 6 2 2" xfId="2172" xr:uid="{DE7D8538-C0AC-49B7-A97E-75C28FA2255C}"/>
    <cellStyle name="桁区切り 4 5 6 3" xfId="1590" xr:uid="{D773228E-7489-4744-9D83-8F4A513AA5C2}"/>
    <cellStyle name="桁区切り 4 5 7" xfId="675" xr:uid="{6891FB5D-89CB-4597-8176-3DDA4D5C52C9}"/>
    <cellStyle name="桁区切り 4 5 7 2" xfId="1881" xr:uid="{601AD628-8F37-4C0E-B3DA-4FA60CD5B551}"/>
    <cellStyle name="桁区切り 4 5 8" xfId="1301" xr:uid="{820DF046-C570-42CD-A504-3D546A98B05A}"/>
    <cellStyle name="桁区切り 4 6" xfId="86" xr:uid="{C472E48B-9D21-4B34-91C2-65FEFEC36CE2}"/>
    <cellStyle name="桁区切り 4 7" xfId="101" xr:uid="{8B43D3C3-B4C9-4595-833A-8F9DE2D410E0}"/>
    <cellStyle name="桁区切り 4 7 2" xfId="208" xr:uid="{FE2A35EC-83EC-4D38-B3C5-DD522E988F52}"/>
    <cellStyle name="桁区切り 4 7 2 2" xfId="499" xr:uid="{EA072F98-EE67-4174-A256-1D19E0A26D09}"/>
    <cellStyle name="桁区切り 4 7 2 2 2" xfId="1084" xr:uid="{5B15B801-2BC0-4BC1-B472-EFEA1D692D6B}"/>
    <cellStyle name="桁区切り 4 7 2 2 2 2" xfId="2289" xr:uid="{6574EFFE-D20D-4352-AE56-A8D6FE3E4020}"/>
    <cellStyle name="桁区切り 4 7 2 2 3" xfId="1707" xr:uid="{83B5DAD6-3A42-4F76-8248-3E718F044BD3}"/>
    <cellStyle name="桁区切り 4 7 2 3" xfId="793" xr:uid="{E8FDE887-0B69-42C2-AD78-D1A877563959}"/>
    <cellStyle name="桁区切り 4 7 2 3 2" xfId="1998" xr:uid="{3BEACEDF-8DBF-451D-9916-27B0197BE8C3}"/>
    <cellStyle name="桁区切り 4 7 2 4" xfId="1416" xr:uid="{5A0336D1-371F-4AFE-867C-4BE8ECDDB03E}"/>
    <cellStyle name="桁区切り 4 7 3" xfId="300" xr:uid="{4F9DD1C1-FFF3-4B50-AB3C-35BAE8775966}"/>
    <cellStyle name="桁区切り 4 7 3 2" xfId="591" xr:uid="{36F1487D-D918-4B93-A137-352EF91B72D7}"/>
    <cellStyle name="桁区切り 4 7 3 2 2" xfId="1176" xr:uid="{8E244D99-368B-4495-92AB-355BA67125CE}"/>
    <cellStyle name="桁区切り 4 7 3 2 2 2" xfId="2381" xr:uid="{ECFE8EBB-8B0E-454A-87C8-08A5454A53D0}"/>
    <cellStyle name="桁区切り 4 7 3 2 3" xfId="1799" xr:uid="{B5CC616E-31A4-46A0-8AF2-A55A61358044}"/>
    <cellStyle name="桁区切り 4 7 3 3" xfId="885" xr:uid="{63AFA1BA-0514-4864-808D-125E1A37D2D2}"/>
    <cellStyle name="桁区切り 4 7 3 3 2" xfId="2090" xr:uid="{BBCF6FE8-C139-46B1-B00E-0B434188B518}"/>
    <cellStyle name="桁区切り 4 7 3 4" xfId="1508" xr:uid="{6840DE9F-BFCE-4F32-86F9-8E71CBB6F6B0}"/>
    <cellStyle name="桁区切り 4 7 4" xfId="402" xr:uid="{1451F31B-F6B0-4917-AE6C-A7F491E5B10E}"/>
    <cellStyle name="桁区切り 4 7 4 2" xfId="987" xr:uid="{C9773598-E6B3-4714-8ABD-471CDE8C5054}"/>
    <cellStyle name="桁区切り 4 7 4 2 2" xfId="2192" xr:uid="{B8907172-43CB-46FA-AACC-606FFE7962AB}"/>
    <cellStyle name="桁区切り 4 7 4 3" xfId="1610" xr:uid="{B90513E4-648A-4BA6-BA9C-FA4D1C71FD94}"/>
    <cellStyle name="桁区切り 4 7 5" xfId="696" xr:uid="{9CA643A9-DD66-45A7-81C2-A3CA769BDB0E}"/>
    <cellStyle name="桁区切り 4 7 5 2" xfId="1901" xr:uid="{401E7DB3-53D6-48A4-B956-3F9B10AC434B}"/>
    <cellStyle name="桁区切り 4 7 6" xfId="1320" xr:uid="{19EFD794-CC3B-4B73-9D6D-687790DC50FE}"/>
    <cellStyle name="桁区切り 4 8" xfId="134" xr:uid="{B0A71587-B878-4A31-899F-39DDE28AD6C7}"/>
    <cellStyle name="桁区切り 4 9" xfId="175" xr:uid="{FAE152E2-7AA7-4FE7-A556-34B044803A9F}"/>
    <cellStyle name="桁区切り 4 9 2" xfId="467" xr:uid="{E2D33B72-5522-4141-A746-5E02D3F82180}"/>
    <cellStyle name="桁区切り 4 9 2 2" xfId="1052" xr:uid="{5D725614-3CCD-4EBC-919E-1F069F39C707}"/>
    <cellStyle name="桁区切り 4 9 2 2 2" xfId="2257" xr:uid="{90D1D7AD-FEA8-410A-9853-0E4811F21787}"/>
    <cellStyle name="桁区切り 4 9 2 3" xfId="1675" xr:uid="{C6199D40-27E4-4F97-A6FF-1B50B41FFF8C}"/>
    <cellStyle name="桁区切り 4 9 3" xfId="761" xr:uid="{7C88B289-DB22-41DE-922B-BCCA87E053B5}"/>
    <cellStyle name="桁区切り 4 9 3 2" xfId="1966" xr:uid="{F0641473-3AB1-42A6-BBF3-4F44560ECB67}"/>
    <cellStyle name="桁区切り 4 9 4" xfId="1384" xr:uid="{FAB292D7-C0A5-4507-928C-87B0F38EC6C3}"/>
    <cellStyle name="桁区切り 5" xfId="17" xr:uid="{75258DE4-EB6C-4F97-8474-B3ACF2EEC32C}"/>
    <cellStyle name="桁区切り 5 2" xfId="87" xr:uid="{0C03FE8A-232E-47C6-B782-F6520F70AA02}"/>
    <cellStyle name="桁区切り 6" xfId="26" xr:uid="{8A7CA29D-71D1-4F36-AC60-9735DDC5B769}"/>
    <cellStyle name="桁区切り 6 2" xfId="88" xr:uid="{57EF8C6B-9B65-42A5-AB36-66A8296077FC}"/>
    <cellStyle name="桁区切り 6 3" xfId="1276" xr:uid="{208D10C8-D5D8-4A66-B8F9-A03205BC2199}"/>
    <cellStyle name="桁区切り 7" xfId="31" xr:uid="{7856A7CC-72AB-40F2-8B83-8D16A8382419}"/>
    <cellStyle name="桁区切り 8" xfId="657" xr:uid="{1FB35C53-298D-487E-B52F-328D64C6371E}"/>
    <cellStyle name="桁区切り 9" xfId="29" xr:uid="{BACA4F9C-1780-4D1C-B021-82D0FC77C918}"/>
    <cellStyle name="桁区切り 9 2" xfId="1260" xr:uid="{6EFE58B1-3001-41E5-BC21-093E39F3E6C7}"/>
    <cellStyle name="桁区切り 9 3" xfId="1279" xr:uid="{86C5B729-25E3-42DC-AC43-0731E17E58AC}"/>
    <cellStyle name="通貨 2" xfId="11" xr:uid="{E693A4ED-AFCE-439E-895B-E16663596A27}"/>
    <cellStyle name="通貨 2 2" xfId="16" xr:uid="{6405E334-5185-4781-A145-9FD0A19BAAA4}"/>
    <cellStyle name="通貨 2 2 2" xfId="37" xr:uid="{678F07CF-9D1B-47F0-A43B-8B1EA54C48BB}"/>
    <cellStyle name="通貨 2 2 2 2" xfId="1283" xr:uid="{7F5CAF6E-B3DB-4C4B-B656-724A85419617}"/>
    <cellStyle name="通貨 2 2 3" xfId="1269" xr:uid="{6003449F-499E-4CF1-8647-55BA07BC8F9E}"/>
    <cellStyle name="通貨 2 3" xfId="19" xr:uid="{0C3EF493-DF4E-4DF7-BC74-5C5A09BC1FE5}"/>
    <cellStyle name="通貨 2 3 2" xfId="1270" xr:uid="{1B9DD4F9-DB6A-44C5-B892-E235113823CE}"/>
    <cellStyle name="通貨 2 4" xfId="33" xr:uid="{D8537389-7188-49DE-BB1A-1F927F247B09}"/>
    <cellStyle name="通貨 2 4 2" xfId="1281" xr:uid="{1AFFDF7C-264E-4203-9126-7CDAE0ABF58F}"/>
    <cellStyle name="通貨 2 5" xfId="1266" xr:uid="{B52E8418-5A55-4F68-91A7-A44B8F9A3DDB}"/>
    <cellStyle name="標準" xfId="0" builtinId="0"/>
    <cellStyle name="標準 10" xfId="2" xr:uid="{12893B62-DE16-433E-8774-F3F7EBFD2523}"/>
    <cellStyle name="標準 11" xfId="14" xr:uid="{78B96891-C06D-4B06-917B-BE862BF71353}"/>
    <cellStyle name="標準 11 2" xfId="93" xr:uid="{5C3E6CBE-019A-4E4E-A0B4-34E56BD0DE07}"/>
    <cellStyle name="標準 11 3" xfId="15" xr:uid="{858FEB86-5841-4FF8-A23F-E4721CDFDADE}"/>
    <cellStyle name="標準 11 3 2" xfId="244" xr:uid="{69F4780B-6A3E-487C-A380-0AE7D58B6CE6}"/>
    <cellStyle name="標準 11 3 2 2" xfId="535" xr:uid="{BE940EA6-B7FB-4D2E-A13C-0410E9C36AE0}"/>
    <cellStyle name="標準 11 3 2 2 2" xfId="1120" xr:uid="{EBB44A75-DCA0-4225-A1AA-264CA7793DBA}"/>
    <cellStyle name="標準 11 3 2 2 2 2" xfId="2325" xr:uid="{D6336D2A-5868-4A23-8561-8B43B94D0139}"/>
    <cellStyle name="標準 11 3 2 2 3" xfId="1743" xr:uid="{B1F497D5-ADB5-4FFE-A679-BF7BC35A3756}"/>
    <cellStyle name="標準 11 3 2 3" xfId="829" xr:uid="{88D4892A-4254-4657-BC33-CB3DC375E757}"/>
    <cellStyle name="標準 11 3 2 3 2" xfId="2034" xr:uid="{E514181A-BA20-4981-9A5A-4CFD8621B473}"/>
    <cellStyle name="標準 11 3 2 4" xfId="1248" xr:uid="{EB67F120-1595-40FB-94E2-4DB5846E3A66}"/>
    <cellStyle name="標準 11 3 2 4 2" xfId="2453" xr:uid="{10A6DB8A-2A1C-48D7-BCCC-43C8ED92B72C}"/>
    <cellStyle name="標準 11 3 2 5" xfId="1452" xr:uid="{A0236C88-75F9-4550-931E-4ECB961624E2}"/>
    <cellStyle name="標準 11 3 3" xfId="301" xr:uid="{87510B32-7485-4F33-8E1A-C728411EDC55}"/>
    <cellStyle name="標準 11 3 3 2" xfId="592" xr:uid="{C8B5EDE1-F2E5-432A-925E-0610075636C0}"/>
    <cellStyle name="標準 11 3 3 2 2" xfId="1177" xr:uid="{0A2390D7-1A1B-4567-BB34-59345965AD01}"/>
    <cellStyle name="標準 11 3 3 2 2 2" xfId="2382" xr:uid="{F831D8E4-4880-46A6-9DE5-82DEAE82CEE1}"/>
    <cellStyle name="標準 11 3 3 2 3" xfId="1800" xr:uid="{4DF33A68-08FF-4ACB-A70B-AB795AB197CC}"/>
    <cellStyle name="標準 11 3 3 3" xfId="886" xr:uid="{4B577AE5-4BDF-4C07-88FA-7C8CA11F01B0}"/>
    <cellStyle name="標準 11 3 3 3 2" xfId="2091" xr:uid="{27046A63-3035-4856-AB2F-DF404D69E460}"/>
    <cellStyle name="標準 11 3 3 4" xfId="1509" xr:uid="{A1513D19-F7EE-45BC-9377-4A9CDB8104AC}"/>
    <cellStyle name="標準 11 3 4" xfId="438" xr:uid="{59BAE829-4EF5-4524-B9E6-C9ADC4ECC03E}"/>
    <cellStyle name="標準 11 3 4 2" xfId="1023" xr:uid="{07C6CDCB-4415-41D0-946E-BC0EED3923AD}"/>
    <cellStyle name="標準 11 3 4 2 2" xfId="2228" xr:uid="{4E34350E-14FA-4CAC-8D19-765ED453E154}"/>
    <cellStyle name="標準 11 3 4 3" xfId="1646" xr:uid="{E816F2F2-8300-4B33-B13F-61A41F4AA0AA}"/>
    <cellStyle name="標準 11 3 5" xfId="732" xr:uid="{56E84B45-C9EB-447E-912D-788023128171}"/>
    <cellStyle name="標準 11 3 5 2" xfId="1937" xr:uid="{9CBF0EDF-9F04-4687-9A74-5BA248BAA76D}"/>
    <cellStyle name="標準 11 3 6" xfId="36" xr:uid="{C66919D1-5381-42F3-A3A8-98BEB0D3BD11}"/>
    <cellStyle name="標準 11 3 6 2" xfId="1282" xr:uid="{3AB0B955-2B6D-43AD-A5DB-1436A3AF831C}"/>
    <cellStyle name="標準 11 3 7" xfId="1268" xr:uid="{7070A595-F4CA-44D5-BA91-F900F0016F8B}"/>
    <cellStyle name="標準 12" xfId="89" xr:uid="{77592F3A-F08E-4C17-9CF1-75EB2EC88BE1}"/>
    <cellStyle name="標準 12 2" xfId="143" xr:uid="{CBA39BF1-FA18-41D3-80ED-DD825DA7C8AC}"/>
    <cellStyle name="標準 12 2 2" xfId="246" xr:uid="{480E0BB9-6C84-442C-8D84-5B8D0FA2D221}"/>
    <cellStyle name="標準 12 2 2 2" xfId="537" xr:uid="{34226FA5-E6D6-4C25-B06C-82BFDA74F7C4}"/>
    <cellStyle name="標準 12 2 2 2 2" xfId="1122" xr:uid="{9C698994-15A9-468D-A1C7-1C43EDD10594}"/>
    <cellStyle name="標準 12 2 2 2 2 2" xfId="2327" xr:uid="{F7CD7FC6-6A37-4BE2-82E7-C7C504104CC3}"/>
    <cellStyle name="標準 12 2 2 2 3" xfId="1745" xr:uid="{36B2BE6E-F33E-4F8D-99C2-5FB1E41F1BEF}"/>
    <cellStyle name="標準 12 2 2 3" xfId="831" xr:uid="{D8506EA5-4F46-4651-B59D-5ADD4D8F5CC8}"/>
    <cellStyle name="標準 12 2 2 3 2" xfId="2036" xr:uid="{46C50286-AC70-41AD-A7B3-1482AD275801}"/>
    <cellStyle name="標準 12 2 2 4" xfId="1454" xr:uid="{E7A65B33-B1AE-4E4B-8F37-BF6F91EE7D52}"/>
    <cellStyle name="標準 12 2 3" xfId="302" xr:uid="{10BE0D78-5D11-453F-A73D-0D260E5A62B5}"/>
    <cellStyle name="標準 12 2 3 2" xfId="593" xr:uid="{2AEEDE45-32B1-42E5-A55E-8E693B265A82}"/>
    <cellStyle name="標準 12 2 3 2 2" xfId="1178" xr:uid="{1A8DC970-BA64-4DDD-8C2B-FF56EC9A6E31}"/>
    <cellStyle name="標準 12 2 3 2 2 2" xfId="2383" xr:uid="{05AB0D57-F2E7-492B-B92A-3A956D9A4913}"/>
    <cellStyle name="標準 12 2 3 2 3" xfId="1801" xr:uid="{8A958641-3174-4BB4-8456-ED985FE6D49C}"/>
    <cellStyle name="標準 12 2 3 3" xfId="887" xr:uid="{6AE40959-43F7-41FC-B797-F4D2608CFBF9}"/>
    <cellStyle name="標準 12 2 3 3 2" xfId="2092" xr:uid="{964E66F9-1A76-4655-85D5-018F3C4383FA}"/>
    <cellStyle name="標準 12 2 3 4" xfId="1510" xr:uid="{D28432DE-6981-46B1-A58D-C81E11518E5D}"/>
    <cellStyle name="標準 12 2 4" xfId="440" xr:uid="{338413A5-3379-45F8-8826-269E61904A14}"/>
    <cellStyle name="標準 12 2 4 2" xfId="1025" xr:uid="{FBD8DCFA-1177-493C-BDE2-A6BBF4895DD8}"/>
    <cellStyle name="標準 12 2 4 2 2" xfId="2230" xr:uid="{E3BCBB85-F7D2-417B-BC90-3EEFD1CB9A64}"/>
    <cellStyle name="標準 12 2 4 3" xfId="1648" xr:uid="{F7EF9E9B-8BA8-4E0A-A731-3CD9A0057A22}"/>
    <cellStyle name="標準 12 2 5" xfId="734" xr:uid="{F304CA8A-2334-4EE7-B258-70E44FE2353D}"/>
    <cellStyle name="標準 12 2 5 2" xfId="1939" xr:uid="{1FD48E34-7495-49B9-B197-C341757C143C}"/>
    <cellStyle name="標準 12 2 6" xfId="1357" xr:uid="{241A961C-ED0E-45B1-90E2-531591790DB2}"/>
    <cellStyle name="標準 12 3" xfId="142" xr:uid="{FD0B8E61-CF55-4EEA-83AB-C07165C1D008}"/>
    <cellStyle name="標準 12 3 2" xfId="245" xr:uid="{6876F171-6452-4DA0-89F3-A0C1D942AA56}"/>
    <cellStyle name="標準 12 3 2 2" xfId="536" xr:uid="{D71F0BFF-0A1A-470B-8CC6-8323A6B3D7E3}"/>
    <cellStyle name="標準 12 3 2 2 2" xfId="1121" xr:uid="{40F186FF-67C2-4DA5-8B18-7C04DCDE1EBE}"/>
    <cellStyle name="標準 12 3 2 2 2 2" xfId="2326" xr:uid="{C4D80A5E-DC55-4C66-B3FB-0CC64D121D28}"/>
    <cellStyle name="標準 12 3 2 2 3" xfId="1744" xr:uid="{AECE26E8-3B9E-442B-9DA3-9F458421D786}"/>
    <cellStyle name="標準 12 3 2 3" xfId="830" xr:uid="{97F15208-860C-4AD3-BAA5-5BE4EAC70269}"/>
    <cellStyle name="標準 12 3 2 3 2" xfId="2035" xr:uid="{6D84688E-214B-4C0B-BC66-C9E13D564D23}"/>
    <cellStyle name="標準 12 3 2 4" xfId="1453" xr:uid="{B60B787A-779D-4831-8E21-01E1C7F0962A}"/>
    <cellStyle name="標準 12 3 3" xfId="303" xr:uid="{C6FA1D1D-DAEC-44F1-B26B-074BD885AA9B}"/>
    <cellStyle name="標準 12 3 3 2" xfId="594" xr:uid="{E8D49CE6-2F81-402C-9B3D-7CE17CE8FC4C}"/>
    <cellStyle name="標準 12 3 3 2 2" xfId="1179" xr:uid="{52172558-3EB4-44B7-85A3-3D6D2077BD80}"/>
    <cellStyle name="標準 12 3 3 2 2 2" xfId="2384" xr:uid="{B818FC43-F438-43E8-B41E-43AEA17DFD0C}"/>
    <cellStyle name="標準 12 3 3 2 3" xfId="1802" xr:uid="{BFD6080E-629B-4023-90AB-5E8B2D2A64AC}"/>
    <cellStyle name="標準 12 3 3 3" xfId="888" xr:uid="{8D4505CD-1383-415D-B81D-C85A2EE4B830}"/>
    <cellStyle name="標準 12 3 3 3 2" xfId="2093" xr:uid="{F7502B9F-5292-434D-B84C-96610F3F367E}"/>
    <cellStyle name="標準 12 3 3 4" xfId="1511" xr:uid="{F0BC6359-DF47-4DE7-8A77-308FAABC5687}"/>
    <cellStyle name="標準 12 3 4" xfId="439" xr:uid="{602E6C59-E3C9-4EB9-8C42-49AEB615994A}"/>
    <cellStyle name="標準 12 3 4 2" xfId="1024" xr:uid="{31EDCF5B-1E80-4820-B65F-F67B376A9C68}"/>
    <cellStyle name="標準 12 3 4 2 2" xfId="2229" xr:uid="{3CCFBBF7-6796-4BDB-B992-29015D4B813E}"/>
    <cellStyle name="標準 12 3 4 3" xfId="1647" xr:uid="{8F073CB2-AC52-4B74-89FE-B831E53AE144}"/>
    <cellStyle name="標準 12 3 5" xfId="733" xr:uid="{1E444C0F-EE98-421F-985C-BEE56E852517}"/>
    <cellStyle name="標準 12 3 5 2" xfId="1938" xr:uid="{A1297EE6-E995-407F-9673-66F70C7C0F9D}"/>
    <cellStyle name="標準 12 3 6" xfId="1356" xr:uid="{DCAA9B76-6A2B-4993-95E4-28ADFF5790FF}"/>
    <cellStyle name="標準 13" xfId="90" xr:uid="{4836DF17-DB82-4B6C-AE74-F6E2E9577C94}"/>
    <cellStyle name="標準 14" xfId="91" xr:uid="{3CD1FD48-E372-4B2F-A5C8-C7DDEAB1F8CA}"/>
    <cellStyle name="標準 14 2" xfId="94" xr:uid="{C3DFFF63-DCF3-4751-9204-79E77262F64F}"/>
    <cellStyle name="標準 14 2 2" xfId="126" xr:uid="{30045193-ADD6-42E9-95A4-1A832AD25A87}"/>
    <cellStyle name="標準 14 2 2 2" xfId="233" xr:uid="{3D369F8F-3A9F-4FDA-AF97-F1C37717346E}"/>
    <cellStyle name="標準 14 2 2 2 2" xfId="524" xr:uid="{86A9D0A3-906E-4747-9FAF-EA717000C648}"/>
    <cellStyle name="標準 14 2 2 2 2 2" xfId="1109" xr:uid="{423C1092-2A7B-4048-A170-40E85525DA93}"/>
    <cellStyle name="標準 14 2 2 2 2 2 2" xfId="2314" xr:uid="{BE756750-4732-4ECF-8814-5B065717D16E}"/>
    <cellStyle name="標準 14 2 2 2 2 3" xfId="1732" xr:uid="{070AA9DD-15E9-43A5-9440-B7D9834FF080}"/>
    <cellStyle name="標準 14 2 2 2 3" xfId="818" xr:uid="{AE3093E4-38BF-4BD3-9A3C-351F74A23651}"/>
    <cellStyle name="標準 14 2 2 2 3 2" xfId="2023" xr:uid="{4103550B-FF62-40AF-9DE7-6668BC73888E}"/>
    <cellStyle name="標準 14 2 2 2 4" xfId="1441" xr:uid="{0E2E698D-8A0C-4B90-B673-B91ABE40F986}"/>
    <cellStyle name="標準 14 2 2 3" xfId="304" xr:uid="{0157D06A-7148-4DAC-8474-0A7F5B7C5C6E}"/>
    <cellStyle name="標準 14 2 2 3 2" xfId="595" xr:uid="{2CE4D36E-387F-4300-87D9-2A2F548E6C18}"/>
    <cellStyle name="標準 14 2 2 3 2 2" xfId="1180" xr:uid="{9648E129-43FC-4091-8C64-022C307A2828}"/>
    <cellStyle name="標準 14 2 2 3 2 2 2" xfId="2385" xr:uid="{303AC641-D880-4832-80FE-9A7D9D283FF3}"/>
    <cellStyle name="標準 14 2 2 3 2 3" xfId="1803" xr:uid="{57C5EACF-B145-4B7D-B256-738E72450B7D}"/>
    <cellStyle name="標準 14 2 2 3 3" xfId="889" xr:uid="{BB1147BE-EE95-4F00-8AC4-E878D1EA404D}"/>
    <cellStyle name="標準 14 2 2 3 3 2" xfId="2094" xr:uid="{8C6398D9-E4EE-4CA1-8B8F-C0AF0F25276E}"/>
    <cellStyle name="標準 14 2 2 3 4" xfId="1512" xr:uid="{5E3372F4-4326-4282-B0EF-76F1DB4E005C}"/>
    <cellStyle name="標準 14 2 2 4" xfId="427" xr:uid="{FF5C16CA-D0BA-4C98-9432-B84824351A3C}"/>
    <cellStyle name="標準 14 2 2 4 2" xfId="1012" xr:uid="{CF46F651-D704-4093-BD82-B11D33353BD3}"/>
    <cellStyle name="標準 14 2 2 4 2 2" xfId="2217" xr:uid="{52DBD833-D559-4D06-B447-11FDB96DA534}"/>
    <cellStyle name="標準 14 2 2 4 3" xfId="1635" xr:uid="{5A8FB07A-6E1F-449D-8720-57029CEAAE5D}"/>
    <cellStyle name="標準 14 2 2 5" xfId="721" xr:uid="{A41CC590-6CFD-4178-AD46-3F26464D6E89}"/>
    <cellStyle name="標準 14 2 2 5 2" xfId="1926" xr:uid="{00ED6405-0537-4167-98FB-982111470C54}"/>
    <cellStyle name="標準 14 2 2 6" xfId="1345" xr:uid="{DB64F808-81EB-4E71-A227-BFE6E8D79EDA}"/>
    <cellStyle name="標準 14 2 3" xfId="145" xr:uid="{59179263-6B8B-452E-B310-1F3F2F8C26C3}"/>
    <cellStyle name="標準 14 2 3 2" xfId="248" xr:uid="{37F39940-08A5-4429-97B2-BD1C3173D4B4}"/>
    <cellStyle name="標準 14 2 3 2 2" xfId="539" xr:uid="{711F9DFD-3445-4765-AB48-5F346754F7C1}"/>
    <cellStyle name="標準 14 2 3 2 2 2" xfId="1124" xr:uid="{380DC048-AB5F-4DFA-9288-7F43A309FB6F}"/>
    <cellStyle name="標準 14 2 3 2 2 2 2" xfId="2329" xr:uid="{772639D9-F761-4409-8F68-3D54AA096C50}"/>
    <cellStyle name="標準 14 2 3 2 2 3" xfId="1747" xr:uid="{2C30A332-A47A-48B7-B259-7713B1DE0091}"/>
    <cellStyle name="標準 14 2 3 2 3" xfId="833" xr:uid="{1359DFDB-6207-4FEF-9FD9-16EDBCC3000B}"/>
    <cellStyle name="標準 14 2 3 2 3 2" xfId="2038" xr:uid="{0B0152A9-C2E5-4FDD-8248-975CB45EAD3A}"/>
    <cellStyle name="標準 14 2 3 2 4" xfId="1456" xr:uid="{6114D8D1-F1C5-46D9-918B-B3FAC2D4563A}"/>
    <cellStyle name="標準 14 2 3 3" xfId="305" xr:uid="{64811CCC-4D2E-453F-BE18-4FC03AB5269A}"/>
    <cellStyle name="標準 14 2 3 3 2" xfId="596" xr:uid="{F9D07452-B18B-4DDB-A286-F7D90DD4996C}"/>
    <cellStyle name="標準 14 2 3 3 2 2" xfId="1181" xr:uid="{AB4675B7-6246-4C5C-B158-2160B4B35BA9}"/>
    <cellStyle name="標準 14 2 3 3 2 2 2" xfId="2386" xr:uid="{19462F1E-99AF-4C28-A9B2-67A4A65A8A99}"/>
    <cellStyle name="標準 14 2 3 3 2 3" xfId="1804" xr:uid="{CC52C287-9D07-492B-88A1-254FE06756FC}"/>
    <cellStyle name="標準 14 2 3 3 3" xfId="890" xr:uid="{246C823D-141F-47A4-A978-2EABBDDBD148}"/>
    <cellStyle name="標準 14 2 3 3 3 2" xfId="2095" xr:uid="{2007A2EA-2DDB-4753-8450-E7F330A5F73C}"/>
    <cellStyle name="標準 14 2 3 3 4" xfId="1513" xr:uid="{245CEAD5-3F53-4491-945A-DA9AE87E1D15}"/>
    <cellStyle name="標準 14 2 3 4" xfId="442" xr:uid="{EAE57851-2A86-49FA-82DB-ED67B2195042}"/>
    <cellStyle name="標準 14 2 3 4 2" xfId="1027" xr:uid="{2F39C98B-8F84-454F-82B8-91C99082FBAD}"/>
    <cellStyle name="標準 14 2 3 4 2 2" xfId="2232" xr:uid="{C0499574-3F96-4790-9B74-7DB09850EDE8}"/>
    <cellStyle name="標準 14 2 3 4 3" xfId="1650" xr:uid="{96D35F2D-6539-449E-B4AA-61535389A9BC}"/>
    <cellStyle name="標準 14 2 3 5" xfId="736" xr:uid="{A8C665E5-2207-4727-8B96-CEE54FDADAA0}"/>
    <cellStyle name="標準 14 2 3 5 2" xfId="1941" xr:uid="{0FA0E738-CD8F-493B-A8C8-0E7557BA1E24}"/>
    <cellStyle name="標準 14 2 3 6" xfId="1359" xr:uid="{689E2B56-E2B6-4BFD-8865-E5E5FD046F89}"/>
    <cellStyle name="標準 14 2 4" xfId="200" xr:uid="{60BC8B5D-8335-4CDF-9507-BDCDD47AD942}"/>
    <cellStyle name="標準 14 2 4 2" xfId="492" xr:uid="{64D35F55-F90D-461F-B2A2-E0E19A7FF8BF}"/>
    <cellStyle name="標準 14 2 4 2 2" xfId="1077" xr:uid="{58D54E40-B606-4712-9013-D41B33DE8D55}"/>
    <cellStyle name="標準 14 2 4 2 2 2" xfId="2282" xr:uid="{7FA8AE97-4B1E-4700-8D29-B7B027D52FA4}"/>
    <cellStyle name="標準 14 2 4 2 3" xfId="1700" xr:uid="{89DC53F1-1553-4938-8C48-3A5DEA2F3DD0}"/>
    <cellStyle name="標準 14 2 4 3" xfId="786" xr:uid="{0DDFF4E1-B4E9-4D60-8BE1-40B0F28DF248}"/>
    <cellStyle name="標準 14 2 4 3 2" xfId="1991" xr:uid="{293C6955-AF25-4C76-BAFD-04E4F0293ABA}"/>
    <cellStyle name="標準 14 2 4 4" xfId="1409" xr:uid="{493533FC-BD5E-444D-8707-9FDC655FA5B1}"/>
    <cellStyle name="標準 14 2 5" xfId="306" xr:uid="{C346AC65-3ECC-406A-82A6-A2E24B6153BF}"/>
    <cellStyle name="標準 14 2 5 2" xfId="597" xr:uid="{5E1B7B07-FE91-4C72-8936-F0C89131E78C}"/>
    <cellStyle name="標準 14 2 5 2 2" xfId="1182" xr:uid="{D1D4B4ED-ED79-413A-B708-0BAD235DF74E}"/>
    <cellStyle name="標準 14 2 5 2 2 2" xfId="2387" xr:uid="{3D1DC7DC-697B-4ED8-A27B-D86A8E61C16F}"/>
    <cellStyle name="標準 14 2 5 2 3" xfId="1805" xr:uid="{F46D7AC9-E026-4194-B48F-12573AF97C8C}"/>
    <cellStyle name="標準 14 2 5 3" xfId="891" xr:uid="{AB04E318-7DB3-48F6-B639-ED5A8239A481}"/>
    <cellStyle name="標準 14 2 5 3 2" xfId="2096" xr:uid="{2BFFFD04-24BF-43B7-BA2F-F94CB4DDE923}"/>
    <cellStyle name="標準 14 2 5 4" xfId="1514" xr:uid="{8EE4D2A0-D877-4136-BC62-42386E95388D}"/>
    <cellStyle name="標準 14 2 6" xfId="395" xr:uid="{17F10C3E-BA6D-497E-A9D8-A87119A98D3A}"/>
    <cellStyle name="標準 14 2 6 2" xfId="980" xr:uid="{5BA5AE5F-5088-40E5-9BF4-69D7E278F99B}"/>
    <cellStyle name="標準 14 2 6 2 2" xfId="2185" xr:uid="{8D7C6539-9ABC-408B-AE61-A024C1ACC742}"/>
    <cellStyle name="標準 14 2 6 3" xfId="1603" xr:uid="{5EBC1D73-A4F5-4C4A-A614-DD7D92A4AB57}"/>
    <cellStyle name="標準 14 2 7" xfId="688" xr:uid="{99D6C96F-7CD7-4934-B66F-FF0A08CC9E35}"/>
    <cellStyle name="標準 14 2 7 2" xfId="1894" xr:uid="{E73DD723-EF57-425E-8307-28FBD9DAE038}"/>
    <cellStyle name="標準 14 2 8" xfId="1241" xr:uid="{8EE3E95E-29D1-43B8-B665-81FE913ACC29}"/>
    <cellStyle name="標準 14 2 8 2" xfId="2446" xr:uid="{9CDAC10E-2454-4488-A519-6AA8C04D50C3}"/>
    <cellStyle name="標準 14 2 9" xfId="1314" xr:uid="{E0DFA630-7842-4174-A31E-ECF3B79E2E08}"/>
    <cellStyle name="標準 14 3" xfId="124" xr:uid="{E24DE6A2-C69E-421B-BC95-64FCA264D45E}"/>
    <cellStyle name="標準 14 3 2" xfId="231" xr:uid="{3AF9F8CA-8670-420C-B415-FC7F768F4921}"/>
    <cellStyle name="標準 14 3 2 2" xfId="522" xr:uid="{A1136616-A1D1-4655-BF8B-DF8FBF105E65}"/>
    <cellStyle name="標準 14 3 2 2 2" xfId="1107" xr:uid="{A1DD9425-CB0F-4F14-9B58-5DF8E3C7639E}"/>
    <cellStyle name="標準 14 3 2 2 2 2" xfId="2312" xr:uid="{3D254296-E5FE-4C60-BCDA-479C53599B55}"/>
    <cellStyle name="標準 14 3 2 2 3" xfId="1730" xr:uid="{433C81BB-8BA3-4BCA-8E3E-6158B7F58963}"/>
    <cellStyle name="標準 14 3 2 3" xfId="816" xr:uid="{5AA3E95C-DADB-4C0E-B4FC-5B659D528C73}"/>
    <cellStyle name="標準 14 3 2 3 2" xfId="2021" xr:uid="{7EC7A20E-A672-4460-99FD-A65D0A794ECD}"/>
    <cellStyle name="標準 14 3 2 4" xfId="1439" xr:uid="{71B2EF9C-DB9C-498C-AB28-672A291A0A87}"/>
    <cellStyle name="標準 14 3 3" xfId="307" xr:uid="{B215A9CE-BDA9-4B0C-B189-9E3C0C9F3EDE}"/>
    <cellStyle name="標準 14 3 3 2" xfId="598" xr:uid="{CF18B315-2A55-41A2-BFE0-37A19B4A5BE0}"/>
    <cellStyle name="標準 14 3 3 2 2" xfId="1183" xr:uid="{C428F15E-566B-4079-8CCC-E3975376688E}"/>
    <cellStyle name="標準 14 3 3 2 2 2" xfId="2388" xr:uid="{03E230D0-3353-47F7-A554-ECA246DDF6C7}"/>
    <cellStyle name="標準 14 3 3 2 3" xfId="1806" xr:uid="{2BEA180C-D954-4469-A45F-4EDED6792F78}"/>
    <cellStyle name="標準 14 3 3 3" xfId="892" xr:uid="{61F454C4-6584-40BB-8F76-0CC808C62684}"/>
    <cellStyle name="標準 14 3 3 3 2" xfId="2097" xr:uid="{D7256529-6191-446E-B105-61583ECAB0A6}"/>
    <cellStyle name="標準 14 3 3 4" xfId="1515" xr:uid="{7EFA7DB5-B027-497A-B9EB-118BB69CBE16}"/>
    <cellStyle name="標準 14 3 4" xfId="425" xr:uid="{D5C97CBC-D354-4F8E-87CC-AD54A5ABC3A7}"/>
    <cellStyle name="標準 14 3 4 2" xfId="1010" xr:uid="{33F2C6A1-9964-4688-B425-3432950D1254}"/>
    <cellStyle name="標準 14 3 4 2 2" xfId="2215" xr:uid="{77EC7949-77A0-436B-9496-D7504559680B}"/>
    <cellStyle name="標準 14 3 4 3" xfId="1633" xr:uid="{094AF8A6-6BA8-48CD-A71F-5258DF8ECAF5}"/>
    <cellStyle name="標準 14 3 5" xfId="719" xr:uid="{D17E6A5B-73C8-45D3-B8A6-8142E938596C}"/>
    <cellStyle name="標準 14 3 5 2" xfId="1924" xr:uid="{0C115CD6-93F0-4267-B884-D30960752D62}"/>
    <cellStyle name="標準 14 3 6" xfId="1343" xr:uid="{F7065A1F-AC98-4837-A226-84B7A7E20CC6}"/>
    <cellStyle name="標準 14 4" xfId="144" xr:uid="{CD0044CA-C38C-4857-9038-2D5D07504C53}"/>
    <cellStyle name="標準 14 4 2" xfId="247" xr:uid="{AFE22101-B3EA-4AE5-939C-42DE63D2979D}"/>
    <cellStyle name="標準 14 4 2 2" xfId="538" xr:uid="{8DBAB6BC-6724-4DDD-BF6D-E019E3A88DA6}"/>
    <cellStyle name="標準 14 4 2 2 2" xfId="1123" xr:uid="{3123F7B3-ABBD-449F-BB36-870E5E807BC1}"/>
    <cellStyle name="標準 14 4 2 2 2 2" xfId="2328" xr:uid="{55E5D8FE-C622-4961-86A9-A37D88122541}"/>
    <cellStyle name="標準 14 4 2 2 3" xfId="1746" xr:uid="{C2454A6B-9E41-4F7D-A4D0-00FBEA072F75}"/>
    <cellStyle name="標準 14 4 2 3" xfId="832" xr:uid="{13DFEAE5-4A4B-4B3E-AB21-370F71584BF2}"/>
    <cellStyle name="標準 14 4 2 3 2" xfId="2037" xr:uid="{1570966E-3AF6-49D2-B148-B88241A22135}"/>
    <cellStyle name="標準 14 4 2 4" xfId="1455" xr:uid="{0B720ECD-6461-4716-B09B-BF3A7033C79E}"/>
    <cellStyle name="標準 14 4 3" xfId="308" xr:uid="{22740DAE-A123-4B0C-A161-3137E0FC042F}"/>
    <cellStyle name="標準 14 4 3 2" xfId="599" xr:uid="{1CC4CD47-7304-40F2-B193-CE64C315634F}"/>
    <cellStyle name="標準 14 4 3 2 2" xfId="1184" xr:uid="{BEDA4E48-2CBF-4D47-9F72-EFEEE83C6EFF}"/>
    <cellStyle name="標準 14 4 3 2 2 2" xfId="2389" xr:uid="{961939A6-7139-4A12-88CB-257EE0C1C563}"/>
    <cellStyle name="標準 14 4 3 2 3" xfId="1807" xr:uid="{532B8828-39E8-40AB-97F9-596D26307E54}"/>
    <cellStyle name="標準 14 4 3 3" xfId="893" xr:uid="{7020BCD7-D461-409D-95B6-38A8BC3BB1C4}"/>
    <cellStyle name="標準 14 4 3 3 2" xfId="2098" xr:uid="{4B1F9913-A825-4F39-9A5D-DC41FBEA54DC}"/>
    <cellStyle name="標準 14 4 3 4" xfId="1516" xr:uid="{1E18A27F-BF6A-425F-92E2-707C47B9B409}"/>
    <cellStyle name="標準 14 4 4" xfId="441" xr:uid="{7B6CB593-3423-44D7-BF0D-E8636926E4F3}"/>
    <cellStyle name="標準 14 4 4 2" xfId="1026" xr:uid="{F8E2AEC7-092F-43E0-9575-F61B2D4C5E9B}"/>
    <cellStyle name="標準 14 4 4 2 2" xfId="2231" xr:uid="{16E2294A-09DE-4922-8A45-1D9B5DDAFACA}"/>
    <cellStyle name="標準 14 4 4 3" xfId="1649" xr:uid="{4C96C0D8-1B0B-4D9B-BA4A-67573DB19E05}"/>
    <cellStyle name="標準 14 4 5" xfId="735" xr:uid="{653DF7DA-865C-4244-B4BD-72A28FAE8EC5}"/>
    <cellStyle name="標準 14 4 5 2" xfId="1940" xr:uid="{AB9A256A-3E4D-4F46-9D40-93A7134FE593}"/>
    <cellStyle name="標準 14 4 6" xfId="1358" xr:uid="{6800FF52-3E3F-47F4-9471-1686D3D3C2D9}"/>
    <cellStyle name="標準 14 5" xfId="198" xr:uid="{95D6FC49-576D-4526-B750-A2745BEEECBD}"/>
    <cellStyle name="標準 14 5 2" xfId="490" xr:uid="{F3176E58-6CC9-449E-BC80-BF309D2FB42C}"/>
    <cellStyle name="標準 14 5 2 2" xfId="1075" xr:uid="{213D0501-86C7-4A9A-99B5-C6C360241AEF}"/>
    <cellStyle name="標準 14 5 2 2 2" xfId="2280" xr:uid="{C2BB0355-8ED6-4C57-B966-0EE3C94E3872}"/>
    <cellStyle name="標準 14 5 2 3" xfId="1698" xr:uid="{77D9FB8E-EFAF-4C79-AF59-FB8ED5FFA9C0}"/>
    <cellStyle name="標準 14 5 3" xfId="784" xr:uid="{21F8E5B6-33EA-40B9-A058-7505DC771906}"/>
    <cellStyle name="標準 14 5 3 2" xfId="1989" xr:uid="{450CB535-012D-4053-8E5F-C49AA0A25F9D}"/>
    <cellStyle name="標準 14 5 4" xfId="1407" xr:uid="{11D2925A-0565-4AAA-8014-DE56754144C6}"/>
    <cellStyle name="標準 14 6" xfId="309" xr:uid="{142BAEA4-714A-476A-A91F-983AD9972B63}"/>
    <cellStyle name="標準 14 6 2" xfId="600" xr:uid="{EA2717D3-8850-418A-92B2-CCAD20F06F8F}"/>
    <cellStyle name="標準 14 6 2 2" xfId="1185" xr:uid="{CB135FF9-9471-46DB-B71B-06E2426CDD2A}"/>
    <cellStyle name="標準 14 6 2 2 2" xfId="2390" xr:uid="{09C07685-9954-46FD-A23B-FD383E2B1436}"/>
    <cellStyle name="標準 14 6 2 3" xfId="1808" xr:uid="{54625CB3-4651-42BF-8435-9309E1E08ED8}"/>
    <cellStyle name="標準 14 6 3" xfId="894" xr:uid="{E946DB12-FCE8-43A6-AC5E-EA442BDAD419}"/>
    <cellStyle name="標準 14 6 3 2" xfId="2099" xr:uid="{6FAE6317-4C0E-414D-85E3-26D1B8F9B862}"/>
    <cellStyle name="標準 14 6 4" xfId="1517" xr:uid="{ADC47014-1195-4214-B452-CC7B2A7D6154}"/>
    <cellStyle name="標準 14 7" xfId="393" xr:uid="{A45901C9-E03A-4981-A672-CD0914DD9BE7}"/>
    <cellStyle name="標準 14 7 2" xfId="978" xr:uid="{E2CA32BE-92CF-4215-AF72-EA9B924F7DAC}"/>
    <cellStyle name="標準 14 7 2 2" xfId="2183" xr:uid="{85ACEE1A-8F11-47E9-9D5D-6A561A346875}"/>
    <cellStyle name="標準 14 7 3" xfId="1601" xr:uid="{55315EEC-2E1A-48DE-A6B6-42585050042C}"/>
    <cellStyle name="標準 14 8" xfId="686" xr:uid="{36DF8F9A-7E59-445E-9EAB-75D1856DB974}"/>
    <cellStyle name="標準 14 8 2" xfId="1892" xr:uid="{34EA68C3-966F-444A-8438-5F37F075B45D}"/>
    <cellStyle name="標準 14 9" xfId="1312" xr:uid="{D7877F3A-3BF4-4177-80BB-373ECC774FF3}"/>
    <cellStyle name="標準 15" xfId="169" xr:uid="{D37141B4-9763-4C6F-9411-87F9C75D6E62}"/>
    <cellStyle name="標準 16" xfId="168" xr:uid="{B03CE4D5-989F-417B-A50C-1351EDC2A667}"/>
    <cellStyle name="標準 17" xfId="656" xr:uid="{590C3D6F-FCC2-4E2A-A4B7-2648588F1F81}"/>
    <cellStyle name="標準 18" xfId="28" xr:uid="{33F0B363-BC88-4D60-AF8C-3EE2C998A2E8}"/>
    <cellStyle name="標準 18 2" xfId="1278" xr:uid="{8F18F802-5E84-42E1-858C-2490864AF615}"/>
    <cellStyle name="標準 19" xfId="1243" xr:uid="{4C8ADB39-A7C6-43A3-9723-332DF5EF250C}"/>
    <cellStyle name="標準 19 2" xfId="1251" xr:uid="{6F880B42-1EBE-40B8-A7FD-1613D874783C}"/>
    <cellStyle name="標準 19 2 2" xfId="1261" xr:uid="{D11C1414-FCF7-4407-B741-B5BD953DCAC7}"/>
    <cellStyle name="標準 19 2 2 2" xfId="2463" xr:uid="{9C6551D9-FE8D-420B-B626-A7B7C08E7D45}"/>
    <cellStyle name="標準 19 2 3" xfId="2456" xr:uid="{5815A44D-D85F-4DB3-82E1-4A8135F2B9BF}"/>
    <cellStyle name="標準 19 3" xfId="2448" xr:uid="{DF6D464A-185A-46A6-94FF-036CB9073164}"/>
    <cellStyle name="標準 2" xfId="5" xr:uid="{3FE95C8A-B0E1-40F3-A63F-67334443F743}"/>
    <cellStyle name="標準 2 2" xfId="6" xr:uid="{A2AC71A3-D15F-450F-A71B-64BAA056329C}"/>
    <cellStyle name="標準 2 2 2" xfId="39" xr:uid="{06CC986F-C4BC-4C39-A1B7-1B79FD4A0A1F}"/>
    <cellStyle name="標準 2 2_★H25補正 ＺＥＢ 様式及び作成要領 記入例(2)　（書類関係②）システム提案概要" xfId="45" xr:uid="{11D5752A-86D1-4F3E-9118-EBA844616582}"/>
    <cellStyle name="標準 2 3" xfId="40" xr:uid="{D00EA44C-702C-46A7-A461-8FFFC4962532}"/>
    <cellStyle name="標準 2 3 2" xfId="41" xr:uid="{2C9CF843-1E61-49B0-85DC-7C3348EB9A49}"/>
    <cellStyle name="標準 2 3_★H25補正 ＺＥＢ 様式及び作成要領 記入例(2)　（書類関係②）システム提案概要" xfId="46" xr:uid="{0FD48E39-B63C-451C-BB20-53E6F1CD12D6}"/>
    <cellStyle name="標準 2 4" xfId="42" xr:uid="{C9D16256-ADBF-4DF8-9380-244EE6CA75BC}"/>
    <cellStyle name="標準 2 4 2" xfId="1254" xr:uid="{66CDD1DC-157D-4294-A837-0BEE082B2E27}"/>
    <cellStyle name="標準 2 4 2 2" xfId="2459" xr:uid="{B42A62BE-65D8-4DF2-8826-80EB4A76EA1F}"/>
    <cellStyle name="標準 2 5" xfId="52" xr:uid="{CA861B2A-2929-4C68-86F9-F7AEFEEAE8F8}"/>
    <cellStyle name="標準 2 5 2" xfId="147" xr:uid="{F522B665-BB28-4377-97B1-75B145F133BC}"/>
    <cellStyle name="標準 2 6" xfId="146" xr:uid="{D609AFD3-0D0A-465E-BB58-1D752D4E6603}"/>
    <cellStyle name="標準 2 7" xfId="1265" xr:uid="{EBC72C8A-7110-45DD-A89A-627A82646391}"/>
    <cellStyle name="標準 2_★H25補正 ＺＥＢ 様式及び作成要領 記入例(2)　（書類関係②）システム提案概要" xfId="47" xr:uid="{42814235-377B-4FE3-B702-728BD16926D7}"/>
    <cellStyle name="標準 20" xfId="1245" xr:uid="{6BBF152C-74B5-4A3E-B0C8-E0DF404395F6}"/>
    <cellStyle name="標準 20 2" xfId="2450" xr:uid="{5061BF2A-9CD8-417E-8E2B-58D9937EDB07}"/>
    <cellStyle name="標準 21" xfId="1258" xr:uid="{3F983842-C94A-467A-BAE0-1AE55D9E9837}"/>
    <cellStyle name="標準 21 2" xfId="2461" xr:uid="{9B669C5B-D1B1-4595-9ECA-430828F88501}"/>
    <cellStyle name="標準 22" xfId="2467" xr:uid="{5A2ABAAE-5250-4637-97C1-36F317461079}"/>
    <cellStyle name="標準 3" xfId="8" xr:uid="{A334B74A-28EB-4B51-87C8-E2F6E100DA1F}"/>
    <cellStyle name="標準 3 2" xfId="43" xr:uid="{15F629E8-8713-4996-8F23-CF0F5A461D31}"/>
    <cellStyle name="標準 4" xfId="13" xr:uid="{08BF7108-4063-4109-85AD-E3880E8936EE}"/>
    <cellStyle name="標準 4 2" xfId="20" xr:uid="{0943C84C-6B34-464F-A9D2-AD0816520C49}"/>
    <cellStyle name="標準 4 2 2" xfId="22" xr:uid="{68A8078F-81BD-4123-9A8F-809544693B54}"/>
    <cellStyle name="標準 4 2 2 2" xfId="24" xr:uid="{0891B8B9-1644-4599-9491-9CABECE7E2AF}"/>
    <cellStyle name="標準 4 2 2 2 2" xfId="1274" xr:uid="{32DC9557-E28E-411B-94EE-5902A3A058A3}"/>
    <cellStyle name="標準 4 2 2 3" xfId="1247" xr:uid="{00C54C86-1F8B-4662-A0A3-D18E546E80DF}"/>
    <cellStyle name="標準 4 2 2 3 2" xfId="2452" xr:uid="{D6037725-2F33-4E74-8913-A4889A4F492B}"/>
    <cellStyle name="標準 4 2 2 4" xfId="1250" xr:uid="{3C384E9E-2568-4296-899C-EA4CB07B3520}"/>
    <cellStyle name="標準 4 2 2 4 2" xfId="1262" xr:uid="{187CDA7A-1A30-44AD-A971-E9855E1C79E7}"/>
    <cellStyle name="標準 4 2 2 4 2 2" xfId="2464" xr:uid="{DA49E6AB-5C2F-4A45-881E-833723B5935A}"/>
    <cellStyle name="標準 4 2 2 4 3" xfId="2455" xr:uid="{064888AC-841A-4D87-9C05-639D73043E83}"/>
    <cellStyle name="標準 4 2 2 5" xfId="1273" xr:uid="{E2D6F49C-A8CA-4414-AC62-3AB8CE4EE5FC}"/>
    <cellStyle name="標準 4 2 3" xfId="48" xr:uid="{7791C6EB-30AC-4C99-B927-C883493C6528}"/>
    <cellStyle name="標準 4 2 4" xfId="1271" xr:uid="{EBC2FE18-A80C-40F1-81C7-DA1E2402422D}"/>
    <cellStyle name="標準 4 3" xfId="50" xr:uid="{9582FE28-6AF6-41FF-A3A3-B1A860EB500F}"/>
    <cellStyle name="標準 4 4" xfId="128" xr:uid="{355D3392-6C2F-45C1-8EE1-488C5C8E4A24}"/>
    <cellStyle name="標準 4 5" xfId="44" xr:uid="{286AC08D-136C-486E-95EF-7EC84103FF19}"/>
    <cellStyle name="標準 4 6" xfId="1267" xr:uid="{52071502-D190-4CAC-956D-4CD0D0A5F813}"/>
    <cellStyle name="標準 4_★H25補正 ＺＥＢ 様式及び作成要領 記入例(2)　（書類関係②）システム提案概要" xfId="49" xr:uid="{E9E912CB-49C7-4007-AE5A-9051BDB251D6}"/>
    <cellStyle name="標準 5" xfId="21" xr:uid="{3A0655E9-C869-4C97-8755-162C619640AA}"/>
    <cellStyle name="標準 5 10" xfId="366" xr:uid="{6D1B7BA1-D4A7-4518-8A25-41F3D16C3078}"/>
    <cellStyle name="標準 5 10 2" xfId="951" xr:uid="{4C2E0213-2ECA-4305-BBA2-000DA57DF134}"/>
    <cellStyle name="標準 5 10 2 2" xfId="2156" xr:uid="{1C128F21-CB1D-4526-9BBF-22E5D2ADF835}"/>
    <cellStyle name="標準 5 10 3" xfId="1574" xr:uid="{920782BF-1906-4C9A-A98D-FE6BD8365033}"/>
    <cellStyle name="標準 5 11" xfId="659" xr:uid="{7AB8D868-7C68-429E-BBDC-D4D493DB8C47}"/>
    <cellStyle name="標準 5 11 2" xfId="1865" xr:uid="{8988D896-9071-4125-A4CB-540C347230E5}"/>
    <cellStyle name="標準 5 12" xfId="53" xr:uid="{7C351AAD-F3C6-4276-99CA-4F24EEDB3836}"/>
    <cellStyle name="標準 5 12 2" xfId="1285" xr:uid="{A730416D-28F9-4AA7-9EF3-9717EBC08E60}"/>
    <cellStyle name="標準 5 13" xfId="1272" xr:uid="{0995B075-C3D9-4A05-BD24-8A0FEAC47173}"/>
    <cellStyle name="標準 5 2" xfId="82" xr:uid="{EFB6FBC9-7BF1-4EC4-BF36-0E35DB62329B}"/>
    <cellStyle name="標準 5 2 2" xfId="123" xr:uid="{5C813B82-F2BB-4B9E-934F-996B1D2AED69}"/>
    <cellStyle name="標準 5 2 2 2" xfId="230" xr:uid="{7B908759-2F5B-4737-8F96-22DECFF2BB02}"/>
    <cellStyle name="標準 5 2 2 2 2" xfId="521" xr:uid="{394AE9F6-4096-4AB7-8F49-94F3521BDDAA}"/>
    <cellStyle name="標準 5 2 2 2 2 2" xfId="1106" xr:uid="{B0161264-8E5E-4336-8FBF-25A5D370DDD7}"/>
    <cellStyle name="標準 5 2 2 2 2 2 2" xfId="2311" xr:uid="{6D7838A8-D97D-49BA-B7BF-28D91879D8CB}"/>
    <cellStyle name="標準 5 2 2 2 2 3" xfId="1729" xr:uid="{CB98704D-8F57-44A6-B058-06CCF0774843}"/>
    <cellStyle name="標準 5 2 2 2 3" xfId="815" xr:uid="{94191FA3-F1B1-41E1-A386-B9EEFF3D772A}"/>
    <cellStyle name="標準 5 2 2 2 3 2" xfId="2020" xr:uid="{FCF2FA71-A207-4237-8E1E-F305E301C493}"/>
    <cellStyle name="標準 5 2 2 2 4" xfId="1438" xr:uid="{EBDDAB8C-6CF5-4BB3-A6B0-EBE0EA348E08}"/>
    <cellStyle name="標準 5 2 2 3" xfId="310" xr:uid="{2D3EF72D-C402-4549-9B82-09D1265B5BAC}"/>
    <cellStyle name="標準 5 2 2 3 2" xfId="601" xr:uid="{1B5812A0-069F-4CBA-B653-8E299BCFEFD6}"/>
    <cellStyle name="標準 5 2 2 3 2 2" xfId="1186" xr:uid="{87D5BF92-935A-45F6-8DCB-FC4D87CE440B}"/>
    <cellStyle name="標準 5 2 2 3 2 2 2" xfId="2391" xr:uid="{B74F08D6-226F-4770-9989-4E53C43380EB}"/>
    <cellStyle name="標準 5 2 2 3 2 3" xfId="1809" xr:uid="{2EEA341E-923E-4891-A44F-07340118B176}"/>
    <cellStyle name="標準 5 2 2 3 3" xfId="895" xr:uid="{D3AD83BB-6BAA-4987-BE2A-FCF9F1584F76}"/>
    <cellStyle name="標準 5 2 2 3 3 2" xfId="2100" xr:uid="{BBA80078-4D13-425F-A62F-25E4C26C6E5B}"/>
    <cellStyle name="標準 5 2 2 3 4" xfId="1518" xr:uid="{2AA66A62-342D-4E96-863B-C6DDDC55FB26}"/>
    <cellStyle name="標準 5 2 2 4" xfId="424" xr:uid="{97E825D0-7EA1-4883-8A79-9365317B4C58}"/>
    <cellStyle name="標準 5 2 2 4 2" xfId="1009" xr:uid="{2BDA1AF4-7A03-4D22-9F72-5BE7B2B5AF10}"/>
    <cellStyle name="標準 5 2 2 4 2 2" xfId="2214" xr:uid="{BB96798D-1454-486D-8046-7EF91BEECA3C}"/>
    <cellStyle name="標準 5 2 2 4 3" xfId="1632" xr:uid="{F59C219D-4F71-4D4E-8E25-73F5678C9D0D}"/>
    <cellStyle name="標準 5 2 2 5" xfId="718" xr:uid="{291DB8D5-6EC5-4A67-BEBE-3DD81519AF8C}"/>
    <cellStyle name="標準 5 2 2 5 2" xfId="1923" xr:uid="{DF3A8329-6E14-454E-AADF-DDAB4FC06835}"/>
    <cellStyle name="標準 5 2 2 6" xfId="1342" xr:uid="{E854D7FA-13D6-42CF-BA82-1251EAECAA63}"/>
    <cellStyle name="標準 5 2 3" xfId="149" xr:uid="{1D96E7CE-53A3-4D27-9165-0684A1D84904}"/>
    <cellStyle name="標準 5 2 3 2" xfId="249" xr:uid="{4F8DC8EB-6C33-4E75-A8FE-0A011A07B1C2}"/>
    <cellStyle name="標準 5 2 3 2 2" xfId="540" xr:uid="{9A7F6C8E-DE51-4B73-846F-48E2740AEF18}"/>
    <cellStyle name="標準 5 2 3 2 2 2" xfId="1125" xr:uid="{91007AF1-5238-4924-BEBB-2B54E724C144}"/>
    <cellStyle name="標準 5 2 3 2 2 2 2" xfId="2330" xr:uid="{0A348643-B1FD-4BB8-9230-62E35320793E}"/>
    <cellStyle name="標準 5 2 3 2 2 3" xfId="1748" xr:uid="{5CDEDBF8-CA7F-44DB-A18D-DC2AD5BED4DF}"/>
    <cellStyle name="標準 5 2 3 2 3" xfId="834" xr:uid="{9C4FBA71-A819-404D-8002-FF60D49AEC47}"/>
    <cellStyle name="標準 5 2 3 2 3 2" xfId="2039" xr:uid="{0CD054A6-E471-4AC4-9DA5-6CF0A9BB15E8}"/>
    <cellStyle name="標準 5 2 3 2 4" xfId="1457" xr:uid="{3457602E-3CFF-4ACB-9A9F-7FC9C3E76A9C}"/>
    <cellStyle name="標準 5 2 3 3" xfId="311" xr:uid="{06D721BD-D894-463D-8DDA-7617314BF99C}"/>
    <cellStyle name="標準 5 2 3 3 2" xfId="602" xr:uid="{0492D801-3133-496D-B030-90444620637A}"/>
    <cellStyle name="標準 5 2 3 3 2 2" xfId="1187" xr:uid="{25C0D73E-4227-41EB-BCC3-FDDFF2B304EF}"/>
    <cellStyle name="標準 5 2 3 3 2 2 2" xfId="2392" xr:uid="{2BBBE50D-561B-467E-8EC9-04CA0BADAB70}"/>
    <cellStyle name="標準 5 2 3 3 2 3" xfId="1810" xr:uid="{D7B532EC-474F-463E-BBD8-5A7659D7595E}"/>
    <cellStyle name="標準 5 2 3 3 3" xfId="896" xr:uid="{73B52FE5-5413-467D-B24A-47CBD8657648}"/>
    <cellStyle name="標準 5 2 3 3 3 2" xfId="2101" xr:uid="{FE23EBA3-FE82-4981-BA88-0B30AD771C1C}"/>
    <cellStyle name="標準 5 2 3 3 4" xfId="1519" xr:uid="{BCBC3F36-9116-490F-8B6A-720B63626CFE}"/>
    <cellStyle name="標準 5 2 3 4" xfId="443" xr:uid="{63CEB8DF-270B-4519-94C0-BB9244A735A2}"/>
    <cellStyle name="標準 5 2 3 4 2" xfId="1028" xr:uid="{91F12BB0-3BEE-4183-978C-138C3C845D0F}"/>
    <cellStyle name="標準 5 2 3 4 2 2" xfId="2233" xr:uid="{5619A1F2-BFE3-468A-A655-7F3B2647A358}"/>
    <cellStyle name="標準 5 2 3 4 3" xfId="1651" xr:uid="{DE59FABF-600E-43BA-9FEC-07C54F81F58F}"/>
    <cellStyle name="標準 5 2 3 5" xfId="737" xr:uid="{0D4D554D-81CD-438A-ACB0-BC0B02A8568C}"/>
    <cellStyle name="標準 5 2 3 5 2" xfId="1942" xr:uid="{7D28B447-95E6-4BA5-AB68-5600264990E3}"/>
    <cellStyle name="標準 5 2 3 6" xfId="1360" xr:uid="{B7CDCFA6-9C0A-487E-8E74-D82AC4EE1728}"/>
    <cellStyle name="標準 5 2 4" xfId="197" xr:uid="{1F88BE10-D2BC-4FC6-9793-9F8E78BF07D3}"/>
    <cellStyle name="標準 5 2 4 2" xfId="489" xr:uid="{0E1A0E66-7874-49C5-9C95-569A324AF6D8}"/>
    <cellStyle name="標準 5 2 4 2 2" xfId="1074" xr:uid="{B6F8F3D9-7783-41D6-8C93-E1D06F7F2F56}"/>
    <cellStyle name="標準 5 2 4 2 2 2" xfId="2279" xr:uid="{95F449EF-BF1C-4C53-ADE2-11C31C16C2D2}"/>
    <cellStyle name="標準 5 2 4 2 3" xfId="1697" xr:uid="{83B666E6-BA2B-4F77-A3B6-A13E0CA1E0BB}"/>
    <cellStyle name="標準 5 2 4 3" xfId="783" xr:uid="{D07AA3B2-DA9A-4FFC-BB63-D2E3D2319054}"/>
    <cellStyle name="標準 5 2 4 3 2" xfId="1988" xr:uid="{022BFC60-E464-4827-9611-D819774B29D3}"/>
    <cellStyle name="標準 5 2 4 4" xfId="1406" xr:uid="{79A55A57-D749-4C2D-A80C-DA8B57DE1B85}"/>
    <cellStyle name="標準 5 2 5" xfId="312" xr:uid="{39EC181F-6FFA-4A7F-A9CA-DFDDE441FF66}"/>
    <cellStyle name="標準 5 2 5 2" xfId="603" xr:uid="{831590EB-231D-4F23-8E18-9E0E02A9B541}"/>
    <cellStyle name="標準 5 2 5 2 2" xfId="1188" xr:uid="{C8639C1C-9431-478B-91D8-E9E5BDE7DB2A}"/>
    <cellStyle name="標準 5 2 5 2 2 2" xfId="2393" xr:uid="{489CD245-942E-41B0-9D56-040CC03E90BB}"/>
    <cellStyle name="標準 5 2 5 2 3" xfId="1811" xr:uid="{F00927D8-2B98-4D62-AEBD-8C8687DCC859}"/>
    <cellStyle name="標準 5 2 5 3" xfId="897" xr:uid="{8285F2C6-40FA-4CEA-81E2-405D7ECEC234}"/>
    <cellStyle name="標準 5 2 5 3 2" xfId="2102" xr:uid="{C03D0406-04A9-4339-8878-55655EC9FD20}"/>
    <cellStyle name="標準 5 2 5 4" xfId="1520" xr:uid="{F5C22A40-F22F-4507-AA6F-F48B1496A237}"/>
    <cellStyle name="標準 5 2 6" xfId="392" xr:uid="{DDB61C9A-1CDB-4EDB-9371-88294828C4FD}"/>
    <cellStyle name="標準 5 2 6 2" xfId="977" xr:uid="{F23F8C23-CACF-483F-AECB-B5689C6DD1AF}"/>
    <cellStyle name="標準 5 2 6 2 2" xfId="2182" xr:uid="{79283CCB-BEE7-4B0E-B7E3-EAF323B9C518}"/>
    <cellStyle name="標準 5 2 6 3" xfId="1600" xr:uid="{D799EFBE-8E79-40D9-8F7E-79153FEA1EF3}"/>
    <cellStyle name="標準 5 2 7" xfId="685" xr:uid="{6C921434-D40E-445D-BF3C-03BD381D7BFB}"/>
    <cellStyle name="標準 5 2 7 2" xfId="1891" xr:uid="{8FF65F54-FBF2-423F-BC83-45E550B37D35}"/>
    <cellStyle name="標準 5 2 8" xfId="1311" xr:uid="{D9E63DAE-25ED-46AA-A643-CB638C03D44C}"/>
    <cellStyle name="標準 5 3" xfId="69" xr:uid="{A0A8BF42-45D5-45F9-A7B0-44FE31797FA0}"/>
    <cellStyle name="標準 5 3 2" xfId="110" xr:uid="{C7CB6F97-B029-400B-9558-032D664CC027}"/>
    <cellStyle name="標準 5 3 2 2" xfId="217" xr:uid="{FD3E94BA-1D9F-43B3-8FF0-75BBD4768D92}"/>
    <cellStyle name="標準 5 3 2 2 2" xfId="508" xr:uid="{2283425C-CB4B-4A2B-A865-87B6D6758114}"/>
    <cellStyle name="標準 5 3 2 2 2 2" xfId="1093" xr:uid="{B8848849-D93C-43E1-A7B9-596D961C289B}"/>
    <cellStyle name="標準 5 3 2 2 2 2 2" xfId="2298" xr:uid="{F0169881-BC64-4E1A-B49D-3D98A315FD85}"/>
    <cellStyle name="標準 5 3 2 2 2 3" xfId="1716" xr:uid="{C27954C3-A999-41FF-AD65-5009DCC1179D}"/>
    <cellStyle name="標準 5 3 2 2 3" xfId="802" xr:uid="{D142EEF4-8A13-4F6F-99F5-6D1961551C02}"/>
    <cellStyle name="標準 5 3 2 2 3 2" xfId="2007" xr:uid="{4863E5CB-D0CC-4DF2-84B6-CBD63635FF6E}"/>
    <cellStyle name="標準 5 3 2 2 4" xfId="1425" xr:uid="{E19237BC-02FE-414F-B723-713BD1BB095E}"/>
    <cellStyle name="標準 5 3 2 3" xfId="313" xr:uid="{E3005BB8-F150-4AD1-8085-2246D857ACB9}"/>
    <cellStyle name="標準 5 3 2 3 2" xfId="604" xr:uid="{6312C669-24F8-4FC9-8B15-A61C19D289FE}"/>
    <cellStyle name="標準 5 3 2 3 2 2" xfId="1189" xr:uid="{0B91E504-B154-4417-B35C-2F64DF8F4B39}"/>
    <cellStyle name="標準 5 3 2 3 2 2 2" xfId="2394" xr:uid="{D0C1AC42-B4B4-4AEC-B049-E684B337D26C}"/>
    <cellStyle name="標準 5 3 2 3 2 3" xfId="1812" xr:uid="{ABB8948F-297A-4830-ABAA-8B41FDFE7396}"/>
    <cellStyle name="標準 5 3 2 3 3" xfId="898" xr:uid="{956ABA0B-88CC-48C6-A290-0A44D68CD506}"/>
    <cellStyle name="標準 5 3 2 3 3 2" xfId="2103" xr:uid="{86829DC1-7E0A-4B34-BD46-1782C625539A}"/>
    <cellStyle name="標準 5 3 2 3 4" xfId="1521" xr:uid="{770F42BF-234E-4EAC-AA26-C0447C6023E0}"/>
    <cellStyle name="標準 5 3 2 4" xfId="411" xr:uid="{E5A25CEA-DD29-4A74-BE9A-A35E4CD4F833}"/>
    <cellStyle name="標準 5 3 2 4 2" xfId="996" xr:uid="{7584FDEF-22BF-47A3-A956-75DA6FF5790F}"/>
    <cellStyle name="標準 5 3 2 4 2 2" xfId="2201" xr:uid="{52B80B0A-A5CD-45DE-BE74-3B1F0714B7D6}"/>
    <cellStyle name="標準 5 3 2 4 3" xfId="1619" xr:uid="{1EC03E38-6587-46A4-AB7F-8453F6495605}"/>
    <cellStyle name="標準 5 3 2 5" xfId="705" xr:uid="{C72D0F01-580E-45AD-BB76-52ED5534912F}"/>
    <cellStyle name="標準 5 3 2 5 2" xfId="1910" xr:uid="{A68AF55D-35BC-4C28-907C-6E88A0EFE8AC}"/>
    <cellStyle name="標準 5 3 2 6" xfId="1329" xr:uid="{47D8B7F1-812F-4C4B-9A75-F5C37C3569B4}"/>
    <cellStyle name="標準 5 3 3" xfId="150" xr:uid="{72C7A3E1-2274-42A7-BA2E-12D8AC406DAE}"/>
    <cellStyle name="標準 5 3 3 2" xfId="250" xr:uid="{14946D06-BF13-4045-90B8-DB7175FB7F16}"/>
    <cellStyle name="標準 5 3 3 2 2" xfId="541" xr:uid="{064ED806-2F05-4F6B-8BA9-EEE596D63B7D}"/>
    <cellStyle name="標準 5 3 3 2 2 2" xfId="1126" xr:uid="{3A4000E8-4D54-4785-AF01-DB2DEAE5D388}"/>
    <cellStyle name="標準 5 3 3 2 2 2 2" xfId="2331" xr:uid="{40D8314C-BA1E-47B7-AEFA-7D8BB6C3554B}"/>
    <cellStyle name="標準 5 3 3 2 2 3" xfId="1749" xr:uid="{93612272-8E9B-4C64-94E5-EAABCF457370}"/>
    <cellStyle name="標準 5 3 3 2 3" xfId="835" xr:uid="{F8BC0F62-1FA4-45DF-A2A2-F10C1FFD42CE}"/>
    <cellStyle name="標準 5 3 3 2 3 2" xfId="2040" xr:uid="{CBE8DA2A-04FB-4395-B1EE-2B38AAD6C8C5}"/>
    <cellStyle name="標準 5 3 3 2 4" xfId="1458" xr:uid="{EF98E910-7619-447E-B69E-11119F6B0C25}"/>
    <cellStyle name="標準 5 3 3 3" xfId="314" xr:uid="{26095779-CCC8-4156-9DF7-97154FCBDDD2}"/>
    <cellStyle name="標準 5 3 3 3 2" xfId="605" xr:uid="{32EFA029-28B1-4A02-BAA0-0456A07D985D}"/>
    <cellStyle name="標準 5 3 3 3 2 2" xfId="1190" xr:uid="{A8DE1C41-75D5-4DD9-B542-FA77E46CA246}"/>
    <cellStyle name="標準 5 3 3 3 2 2 2" xfId="2395" xr:uid="{BC1831FB-D0A5-4A78-B426-52BEE2561F4D}"/>
    <cellStyle name="標準 5 3 3 3 2 3" xfId="1813" xr:uid="{82188DE6-AB54-4E23-A16A-134DC20561AB}"/>
    <cellStyle name="標準 5 3 3 3 3" xfId="899" xr:uid="{7CB776FB-3CA2-4EA2-A8E3-9725D12D5310}"/>
    <cellStyle name="標準 5 3 3 3 3 2" xfId="2104" xr:uid="{87A1528F-515B-49E6-A17D-8C35687417F5}"/>
    <cellStyle name="標準 5 3 3 3 4" xfId="1522" xr:uid="{DC51D9BA-22CE-49E2-A7CE-E818F0FB3E25}"/>
    <cellStyle name="標準 5 3 3 4" xfId="444" xr:uid="{2F906139-15C0-4E22-AB13-115C42CDA31B}"/>
    <cellStyle name="標準 5 3 3 4 2" xfId="1029" xr:uid="{E063D291-B37E-4C7E-9F76-13E997142C30}"/>
    <cellStyle name="標準 5 3 3 4 2 2" xfId="2234" xr:uid="{89A2E81B-67ED-4DBA-BDCE-9358EA7C6387}"/>
    <cellStyle name="標準 5 3 3 4 3" xfId="1652" xr:uid="{F6899246-3304-4D4E-BB79-51035000DC92}"/>
    <cellStyle name="標準 5 3 3 5" xfId="738" xr:uid="{5F8CA8B1-472A-4CF9-9BE6-B956519502BA}"/>
    <cellStyle name="標準 5 3 3 5 2" xfId="1943" xr:uid="{7CC480FB-52DC-4B6F-96DA-18ED2312C662}"/>
    <cellStyle name="標準 5 3 3 6" xfId="1361" xr:uid="{738992DE-43E2-444B-B9F4-B74C60A65175}"/>
    <cellStyle name="標準 5 3 4" xfId="184" xr:uid="{A0263A3D-60B3-4DFA-BAB0-70B500956209}"/>
    <cellStyle name="標準 5 3 4 2" xfId="476" xr:uid="{433C15BF-B474-4E03-B187-5FE5D9DC444F}"/>
    <cellStyle name="標準 5 3 4 2 2" xfId="1061" xr:uid="{C5CC9365-0962-46BC-A1DC-821C3B95AB7A}"/>
    <cellStyle name="標準 5 3 4 2 2 2" xfId="2266" xr:uid="{FBD8D90E-DEEF-4117-A323-3D88DC36277C}"/>
    <cellStyle name="標準 5 3 4 2 3" xfId="1684" xr:uid="{7A0466EF-03B1-4CA6-B564-3B2437987599}"/>
    <cellStyle name="標準 5 3 4 3" xfId="770" xr:uid="{FC723BB7-D640-4651-B7C5-A94A2039D84D}"/>
    <cellStyle name="標準 5 3 4 3 2" xfId="1975" xr:uid="{9AB94DB6-1710-4BA3-AD56-B13B94687DA3}"/>
    <cellStyle name="標準 5 3 4 4" xfId="1393" xr:uid="{98744F79-FDC3-49C7-9608-F8C13757DF07}"/>
    <cellStyle name="標準 5 3 5" xfId="315" xr:uid="{1DDB1C60-F828-4573-A9A4-3C7A19E575D5}"/>
    <cellStyle name="標準 5 3 5 2" xfId="606" xr:uid="{357E7201-FCB3-42F7-B04F-EFC12B985ED8}"/>
    <cellStyle name="標準 5 3 5 2 2" xfId="1191" xr:uid="{D8BADCFA-CDB0-4A71-9BAE-B87AF7FE3995}"/>
    <cellStyle name="標準 5 3 5 2 2 2" xfId="2396" xr:uid="{77C1F096-0949-48CD-B7BF-2202452AEAB5}"/>
    <cellStyle name="標準 5 3 5 2 3" xfId="1814" xr:uid="{DD4E08AC-6086-4F79-9520-AE1AC983A009}"/>
    <cellStyle name="標準 5 3 5 3" xfId="900" xr:uid="{0D6C6828-FBB4-4B38-A59C-AF1223391BEC}"/>
    <cellStyle name="標準 5 3 5 3 2" xfId="2105" xr:uid="{B58E1710-59E0-40E3-A1B7-DBB39DDB434C}"/>
    <cellStyle name="標準 5 3 5 4" xfId="1523" xr:uid="{1990C6BD-F825-4360-B686-4A24C4BA63DF}"/>
    <cellStyle name="標準 5 3 6" xfId="379" xr:uid="{46BEECF5-26F3-4048-893E-EF2D415EC205}"/>
    <cellStyle name="標準 5 3 6 2" xfId="964" xr:uid="{33326759-22C0-49A4-B5BA-38A8F94CA6D5}"/>
    <cellStyle name="標準 5 3 6 2 2" xfId="2169" xr:uid="{4DEE6556-32F2-4030-8089-DE7457246751}"/>
    <cellStyle name="標準 5 3 6 3" xfId="1587" xr:uid="{0A9B20D1-B3CE-4220-8C18-7F96EC19B801}"/>
    <cellStyle name="標準 5 3 7" xfId="672" xr:uid="{DB33B652-41E7-4F65-810D-0A395ABE0BA4}"/>
    <cellStyle name="標準 5 3 7 2" xfId="1878" xr:uid="{41375556-7316-4DF9-969E-156D2B66C7FE}"/>
    <cellStyle name="標準 5 3 8" xfId="1298" xr:uid="{C780B152-3D56-4334-815A-086CF2AA8F16}"/>
    <cellStyle name="標準 5 4" xfId="92" xr:uid="{249323B1-6DA4-4C8C-A3B3-C5ADBA689951}"/>
    <cellStyle name="標準 5 4 2" xfId="125" xr:uid="{3430ECF2-591D-40EF-B7EC-3A3E950C9741}"/>
    <cellStyle name="標準 5 4 2 2" xfId="232" xr:uid="{4BB2981F-BD04-498E-899C-2EAFEE6E848B}"/>
    <cellStyle name="標準 5 4 2 2 2" xfId="523" xr:uid="{67D48C0A-7948-4CDC-BE8C-5DB8C5F684FA}"/>
    <cellStyle name="標準 5 4 2 2 2 2" xfId="1108" xr:uid="{52F1F88C-85A0-4AEA-9CE6-F08C72ACF6E7}"/>
    <cellStyle name="標準 5 4 2 2 2 2 2" xfId="2313" xr:uid="{FD647253-CE3B-4BC5-A80A-2C30CBA038C4}"/>
    <cellStyle name="標準 5 4 2 2 2 3" xfId="1731" xr:uid="{A8962112-FBFA-4314-9EBC-62889E9E665C}"/>
    <cellStyle name="標準 5 4 2 2 3" xfId="817" xr:uid="{4F325C24-9ABC-4870-9611-2306C8249DD7}"/>
    <cellStyle name="標準 5 4 2 2 3 2" xfId="2022" xr:uid="{EC9F467C-25E4-409A-A165-0FA30C534735}"/>
    <cellStyle name="標準 5 4 2 2 4" xfId="1440" xr:uid="{A49A6E11-C970-4CDD-93D1-8E41E5A08890}"/>
    <cellStyle name="標準 5 4 2 3" xfId="316" xr:uid="{21D04DA1-2747-4C25-825E-814930642248}"/>
    <cellStyle name="標準 5 4 2 3 2" xfId="607" xr:uid="{CE951F1C-4919-4A9F-BE42-1127F686CF3D}"/>
    <cellStyle name="標準 5 4 2 3 2 2" xfId="1192" xr:uid="{F151445F-E944-418A-91A6-9AD0E135CDC3}"/>
    <cellStyle name="標準 5 4 2 3 2 2 2" xfId="2397" xr:uid="{6B8B012E-DDDE-4E6D-9B0A-29BBB0EF1627}"/>
    <cellStyle name="標準 5 4 2 3 2 3" xfId="1815" xr:uid="{5F49396F-0A22-4BCB-A3B0-1B3CB8128BC4}"/>
    <cellStyle name="標準 5 4 2 3 3" xfId="901" xr:uid="{5FB30266-82F4-4074-919E-B183EE8DDA84}"/>
    <cellStyle name="標準 5 4 2 3 3 2" xfId="2106" xr:uid="{BE7F7525-979D-4DD8-B1B0-33373AFE6117}"/>
    <cellStyle name="標準 5 4 2 3 4" xfId="1524" xr:uid="{0BF80624-5017-4B83-A9EF-0AFD42016006}"/>
    <cellStyle name="標準 5 4 2 4" xfId="426" xr:uid="{2CA4623E-A1FD-4F58-BAE6-B338301D244D}"/>
    <cellStyle name="標準 5 4 2 4 2" xfId="1011" xr:uid="{196C42EB-C4D6-4CC4-BC8A-4864A47D07BB}"/>
    <cellStyle name="標準 5 4 2 4 2 2" xfId="2216" xr:uid="{FE9A6AB2-2260-4F5E-9198-7310D0579633}"/>
    <cellStyle name="標準 5 4 2 4 3" xfId="1634" xr:uid="{C34B8A5A-B3E1-4FF5-A256-0A176CB10A26}"/>
    <cellStyle name="標準 5 4 2 5" xfId="720" xr:uid="{132C61E4-F95A-417D-ABE8-AAB44728BDE2}"/>
    <cellStyle name="標準 5 4 2 5 2" xfId="1925" xr:uid="{581252DB-BD4F-4D4E-A9C5-91083215285C}"/>
    <cellStyle name="標準 5 4 2 6" xfId="1344" xr:uid="{D2304F38-BE33-4A7E-812D-125465978662}"/>
    <cellStyle name="標準 5 4 3" xfId="151" xr:uid="{FC80BE1B-1A73-4255-BB9D-0F9BDA36F89F}"/>
    <cellStyle name="標準 5 4 3 2" xfId="251" xr:uid="{E639B208-F17E-44B5-9C41-7724A6179902}"/>
    <cellStyle name="標準 5 4 3 2 2" xfId="542" xr:uid="{D036681D-BEF1-4AEE-99A8-6FE394D1E47B}"/>
    <cellStyle name="標準 5 4 3 2 2 2" xfId="1127" xr:uid="{603F0A99-525E-46CF-BE9F-6B560557B4B3}"/>
    <cellStyle name="標準 5 4 3 2 2 2 2" xfId="2332" xr:uid="{C2A6A2B3-93F9-48F9-B2B5-B7B0B2190657}"/>
    <cellStyle name="標準 5 4 3 2 2 3" xfId="1750" xr:uid="{41FDE754-B254-4742-BB6C-BFE8D4CDCCE0}"/>
    <cellStyle name="標準 5 4 3 2 3" xfId="836" xr:uid="{1E750A14-BE36-47AC-BE1B-9324285E1686}"/>
    <cellStyle name="標準 5 4 3 2 3 2" xfId="2041" xr:uid="{D1FB31FA-365F-4A2E-9794-913AE0275C14}"/>
    <cellStyle name="標準 5 4 3 2 4" xfId="1459" xr:uid="{10E5C117-48FF-47C0-B58A-687748B08FFB}"/>
    <cellStyle name="標準 5 4 3 3" xfId="317" xr:uid="{79D06406-8B2A-47F6-A85F-EC86EECCFD99}"/>
    <cellStyle name="標準 5 4 3 3 2" xfId="608" xr:uid="{E2E4D80D-8D27-45BC-8B3C-FD2D74E816AA}"/>
    <cellStyle name="標準 5 4 3 3 2 2" xfId="1193" xr:uid="{C49C9FFF-A47D-4EA1-8312-5263521815D0}"/>
    <cellStyle name="標準 5 4 3 3 2 2 2" xfId="2398" xr:uid="{3D288B8C-33A5-4DC9-9A29-362594B22983}"/>
    <cellStyle name="標準 5 4 3 3 2 3" xfId="1816" xr:uid="{D7AB69D9-6DB8-4295-8F67-248A10B5AAA5}"/>
    <cellStyle name="標準 5 4 3 3 3" xfId="902" xr:uid="{EF6F977B-D0FF-471F-B95E-FB341182CE40}"/>
    <cellStyle name="標準 5 4 3 3 3 2" xfId="2107" xr:uid="{D6C1774D-8B1B-47EC-A98E-5BA9415B4870}"/>
    <cellStyle name="標準 5 4 3 3 4" xfId="1525" xr:uid="{DFE869B2-D5EF-4623-A2A8-75C111AEEA48}"/>
    <cellStyle name="標準 5 4 3 4" xfId="445" xr:uid="{E814432A-85B4-42E2-8884-94CDF4FA2C90}"/>
    <cellStyle name="標準 5 4 3 4 2" xfId="1030" xr:uid="{D5B1DE49-1078-45EF-9914-4766CDEF54C1}"/>
    <cellStyle name="標準 5 4 3 4 2 2" xfId="2235" xr:uid="{C3B9CE44-D8F2-4CBC-8B07-A092B54423EA}"/>
    <cellStyle name="標準 5 4 3 4 3" xfId="1653" xr:uid="{8A37B96E-3E71-4C50-95AB-D49F360EE329}"/>
    <cellStyle name="標準 5 4 3 5" xfId="739" xr:uid="{E3E38818-D7EE-4F43-8900-5D041ED3B30D}"/>
    <cellStyle name="標準 5 4 3 5 2" xfId="1944" xr:uid="{1D969343-A5D0-444D-A95E-F193821D4652}"/>
    <cellStyle name="標準 5 4 3 6" xfId="1362" xr:uid="{137EE8B4-0167-4746-B55B-79224F1BFCEF}"/>
    <cellStyle name="標準 5 4 4" xfId="199" xr:uid="{3DBD7878-395F-441D-8118-DBE326F1AFA6}"/>
    <cellStyle name="標準 5 4 4 2" xfId="491" xr:uid="{70B5FF41-ECFC-4B71-80D1-02434E522105}"/>
    <cellStyle name="標準 5 4 4 2 2" xfId="1076" xr:uid="{AAEC89AF-49D1-4488-BF6A-2B39991BAC8F}"/>
    <cellStyle name="標準 5 4 4 2 2 2" xfId="2281" xr:uid="{CD303960-012E-415B-BE37-EF0C0962C30E}"/>
    <cellStyle name="標準 5 4 4 2 3" xfId="1699" xr:uid="{743CF608-C98D-4D49-BB22-2E7ECDC06920}"/>
    <cellStyle name="標準 5 4 4 3" xfId="785" xr:uid="{35CE0841-1005-42A4-98B9-850FD7052EE7}"/>
    <cellStyle name="標準 5 4 4 3 2" xfId="1990" xr:uid="{00769667-C937-40C6-9BD8-97FC06B67FD2}"/>
    <cellStyle name="標準 5 4 4 4" xfId="1408" xr:uid="{E3F55F16-6F62-4E4E-A9FC-19291D51CBC1}"/>
    <cellStyle name="標準 5 4 5" xfId="318" xr:uid="{7BA07C34-30E7-4079-964E-8E3D767A86E5}"/>
    <cellStyle name="標準 5 4 5 2" xfId="609" xr:uid="{7893F7B8-890C-4C97-9D0A-EE739601E090}"/>
    <cellStyle name="標準 5 4 5 2 2" xfId="1194" xr:uid="{39B4FF18-C8C1-40AE-A5C1-B4E51F1EF693}"/>
    <cellStyle name="標準 5 4 5 2 2 2" xfId="2399" xr:uid="{A871205F-8EA2-4B7C-BB6C-0066D3905249}"/>
    <cellStyle name="標準 5 4 5 2 3" xfId="1817" xr:uid="{2C93E300-375D-493A-BCB3-4697E125A8BD}"/>
    <cellStyle name="標準 5 4 5 3" xfId="903" xr:uid="{A70D2013-07D4-438A-9FA3-8150C9679181}"/>
    <cellStyle name="標準 5 4 5 3 2" xfId="2108" xr:uid="{1FDAD7A0-F894-4DDF-865D-6376ACF056C2}"/>
    <cellStyle name="標準 5 4 5 4" xfId="1526" xr:uid="{DBB8CC32-5E6F-463F-A2D9-B5C47F50A250}"/>
    <cellStyle name="標準 5 4 6" xfId="394" xr:uid="{8D165A7B-995C-41D3-A93B-EA31777894A9}"/>
    <cellStyle name="標準 5 4 6 2" xfId="979" xr:uid="{D25A33B7-CC58-45B2-8FAC-3C56284D12CF}"/>
    <cellStyle name="標準 5 4 6 2 2" xfId="2184" xr:uid="{AC6EA0FE-0E3C-486A-994F-68AFA0AFD699}"/>
    <cellStyle name="標準 5 4 6 3" xfId="1602" xr:uid="{978CE8AE-A5FA-4CAD-BC75-4D8A66A55624}"/>
    <cellStyle name="標準 5 4 7" xfId="687" xr:uid="{4D3097A2-C148-4DB0-BA3B-126FFB85FA53}"/>
    <cellStyle name="標準 5 4 7 2" xfId="1893" xr:uid="{316A24D5-A004-4800-B7E6-F982D7551E4B}"/>
    <cellStyle name="標準 5 4 8" xfId="1313" xr:uid="{B6FBE6F4-2183-4B25-AA9B-24CD52FFEDF7}"/>
    <cellStyle name="標準 5 5" xfId="32" xr:uid="{21FADC72-0CE8-4060-8518-C0AD66B7ABC2}"/>
    <cellStyle name="標準 5 5 2" xfId="127" xr:uid="{51225C57-61BC-4E6F-9EE5-EA06DEA96307}"/>
    <cellStyle name="標準 5 5 2 2" xfId="153" xr:uid="{A486E499-9940-4D56-8BFF-706A537FF762}"/>
    <cellStyle name="標準 5 5 2 2 2" xfId="253" xr:uid="{A858CA47-92B1-40A6-8DC4-DFECFCE03225}"/>
    <cellStyle name="標準 5 5 2 2 2 2" xfId="544" xr:uid="{597679BA-402E-4C0F-BCF7-FA708FD1F629}"/>
    <cellStyle name="標準 5 5 2 2 2 2 2" xfId="1129" xr:uid="{6C2C0FD2-0978-4E50-98E6-BB13B7D6F31E}"/>
    <cellStyle name="標準 5 5 2 2 2 2 2 2" xfId="2334" xr:uid="{5C3AAF7A-3B34-4693-85EB-5A2BC80ED766}"/>
    <cellStyle name="標準 5 5 2 2 2 2 3" xfId="1752" xr:uid="{9FBADC83-C23F-4189-8A4D-B7C56D041A27}"/>
    <cellStyle name="標準 5 5 2 2 2 3" xfId="838" xr:uid="{B2AE7164-2F07-421B-AB10-F0B6FFD49A6C}"/>
    <cellStyle name="標準 5 5 2 2 2 3 2" xfId="2043" xr:uid="{4E2C2082-99C1-4FEE-9B37-1D9F7D67C033}"/>
    <cellStyle name="標準 5 5 2 2 2 4" xfId="1461" xr:uid="{24A39588-FB55-4018-8363-D2F1109F3E6A}"/>
    <cellStyle name="標準 5 5 2 2 3" xfId="319" xr:uid="{28550420-76A2-4401-9741-062E73083FB5}"/>
    <cellStyle name="標準 5 5 2 2 3 2" xfId="610" xr:uid="{59456458-4D67-44E0-BD9D-77790CEDCEBB}"/>
    <cellStyle name="標準 5 5 2 2 3 2 2" xfId="1195" xr:uid="{53CFD728-952A-43BD-89B6-4C71B28D44BF}"/>
    <cellStyle name="標準 5 5 2 2 3 2 2 2" xfId="2400" xr:uid="{FB0FBAFA-BFD1-48C9-86C0-3034879B95A3}"/>
    <cellStyle name="標準 5 5 2 2 3 2 3" xfId="1818" xr:uid="{006AA655-5D94-4397-95F7-D417D6AB79C9}"/>
    <cellStyle name="標準 5 5 2 2 3 3" xfId="904" xr:uid="{9D991289-0D99-4387-A38D-9F58FFA24F93}"/>
    <cellStyle name="標準 5 5 2 2 3 3 2" xfId="2109" xr:uid="{30CE1607-234B-49CD-B4B7-E158CD0F05DE}"/>
    <cellStyle name="標準 5 5 2 2 3 4" xfId="1527" xr:uid="{7F5C8C80-E2E8-4162-8CD8-E12CAAF95E52}"/>
    <cellStyle name="標準 5 5 2 2 4" xfId="447" xr:uid="{0EF3896C-836E-4B57-A9DC-FE59C465BB31}"/>
    <cellStyle name="標準 5 5 2 2 4 2" xfId="1032" xr:uid="{6F264342-1504-4229-A72C-38CF5F2C42D1}"/>
    <cellStyle name="標準 5 5 2 2 4 2 2" xfId="2237" xr:uid="{34E5977F-6099-4A08-9CD1-509293617F1B}"/>
    <cellStyle name="標準 5 5 2 2 4 3" xfId="1655" xr:uid="{9BBF7596-9BFD-42E3-A0BF-7A4E6D63962A}"/>
    <cellStyle name="標準 5 5 2 2 5" xfId="741" xr:uid="{B9157DD1-73D0-4386-B489-13D3D065ACC5}"/>
    <cellStyle name="標準 5 5 2 2 5 2" xfId="1946" xr:uid="{DF5F8D75-E6B8-4A88-ABD9-B69A1A0BE4B4}"/>
    <cellStyle name="標準 5 5 2 2 6" xfId="1364" xr:uid="{9387B1E5-22A2-4E36-927B-E8CD013B3EC3}"/>
    <cellStyle name="標準 5 5 2 3" xfId="234" xr:uid="{016F111C-363B-4F3C-9245-1880714B88B4}"/>
    <cellStyle name="標準 5 5 2 3 2" xfId="525" xr:uid="{F6CD09AD-8E4C-4842-B062-9E5FF852235A}"/>
    <cellStyle name="標準 5 5 2 3 2 2" xfId="1110" xr:uid="{B291C747-02F6-4052-A975-5B26D65515F8}"/>
    <cellStyle name="標準 5 5 2 3 2 2 2" xfId="2315" xr:uid="{3F183D26-B679-4C60-9BC1-AE3FA6B762A8}"/>
    <cellStyle name="標準 5 5 2 3 2 3" xfId="1733" xr:uid="{9CA76658-40B7-4096-A6DF-A9C80612C90F}"/>
    <cellStyle name="標準 5 5 2 3 3" xfId="819" xr:uid="{F24410E4-4F4D-4EBA-8CED-FC6E2F609788}"/>
    <cellStyle name="標準 5 5 2 3 3 2" xfId="2024" xr:uid="{B401F368-90FF-4FFD-98A3-A56093190950}"/>
    <cellStyle name="標準 5 5 2 3 4" xfId="1442" xr:uid="{CAFD0293-B94D-4BFE-B2A1-16B75050829C}"/>
    <cellStyle name="標準 5 5 2 4" xfId="320" xr:uid="{20BB6388-5797-4E92-9316-E24933F36B1D}"/>
    <cellStyle name="標準 5 5 2 4 2" xfId="611" xr:uid="{48708410-74DE-4EDA-AAF8-E79B2DD0C4F3}"/>
    <cellStyle name="標準 5 5 2 4 2 2" xfId="1196" xr:uid="{CEF0727B-1F2D-4CA4-A166-E468509F14FE}"/>
    <cellStyle name="標準 5 5 2 4 2 2 2" xfId="2401" xr:uid="{2ADF6C75-87EC-478E-A267-CA0C8A1840BA}"/>
    <cellStyle name="標準 5 5 2 4 2 3" xfId="1819" xr:uid="{2003CA4A-7F37-42E0-A7FF-6D24C8FD1B85}"/>
    <cellStyle name="標準 5 5 2 4 3" xfId="905" xr:uid="{6642F7DE-A36F-4431-9CB7-7E09374C11F6}"/>
    <cellStyle name="標準 5 5 2 4 3 2" xfId="2110" xr:uid="{FCDF0CC8-72FA-484B-B5EB-B8F51567AD64}"/>
    <cellStyle name="標準 5 5 2 4 4" xfId="1528" xr:uid="{0F8D000F-B734-4895-A172-AC0185200E5E}"/>
    <cellStyle name="標準 5 5 2 5" xfId="428" xr:uid="{18208E21-24F3-42BD-A4EB-C744894D01F5}"/>
    <cellStyle name="標準 5 5 2 5 2" xfId="1013" xr:uid="{9621F33A-998B-4A04-9439-2228F9F5F23A}"/>
    <cellStyle name="標準 5 5 2 5 2 2" xfId="2218" xr:uid="{14FAC984-E8B3-4E11-AC55-2ACE16153BB7}"/>
    <cellStyle name="標準 5 5 2 5 3" xfId="1636" xr:uid="{BCD665A6-4E60-4188-ACD9-CFD4BBA5D1FC}"/>
    <cellStyle name="標準 5 5 2 6" xfId="722" xr:uid="{6E628CBB-654C-445E-86D9-45AA294DAA0E}"/>
    <cellStyle name="標準 5 5 2 6 2" xfId="1927" xr:uid="{EC338EFC-5A34-4552-B3EA-A9E55E2CA716}"/>
    <cellStyle name="標準 5 5 2 7" xfId="1346" xr:uid="{D4936187-8093-46EB-BB22-433EF28EAE66}"/>
    <cellStyle name="標準 5 5 3" xfId="154" xr:uid="{E6974615-3207-4B17-92AC-5C3741E743EF}"/>
    <cellStyle name="標準 5 5 3 2" xfId="254" xr:uid="{AD6E3203-44AE-49BF-B031-8F66891348E9}"/>
    <cellStyle name="標準 5 5 3 2 2" xfId="545" xr:uid="{0F7EDD34-2F75-48C5-A737-8BA293E944CD}"/>
    <cellStyle name="標準 5 5 3 2 2 2" xfId="1130" xr:uid="{F0556712-B841-499F-8F2A-D5121B5C28FC}"/>
    <cellStyle name="標準 5 5 3 2 2 2 2" xfId="2335" xr:uid="{E0B6A7AF-64C0-4489-863F-022900DFA80F}"/>
    <cellStyle name="標準 5 5 3 2 2 3" xfId="1753" xr:uid="{4731B20B-3EC6-4995-A6EA-BF6BEF1FC277}"/>
    <cellStyle name="標準 5 5 3 2 3" xfId="839" xr:uid="{F9C6D0B0-F073-43FF-9E9B-9E91C2D9FD8C}"/>
    <cellStyle name="標準 5 5 3 2 3 2" xfId="2044" xr:uid="{21B5FCD5-E85C-4C4A-BC81-28E18C2BCF45}"/>
    <cellStyle name="標準 5 5 3 2 4" xfId="1462" xr:uid="{B459928C-F501-468D-A813-54C79908CAAF}"/>
    <cellStyle name="標準 5 5 3 3" xfId="321" xr:uid="{91DF56FF-0BB0-427D-80ED-8EAD3D1E54C7}"/>
    <cellStyle name="標準 5 5 3 3 2" xfId="612" xr:uid="{659F5F0E-E0B6-4B06-8EC4-83BC09EEC8B5}"/>
    <cellStyle name="標準 5 5 3 3 2 2" xfId="1197" xr:uid="{5FC33186-D2AC-45A4-8EDE-23AAC421CABC}"/>
    <cellStyle name="標準 5 5 3 3 2 2 2" xfId="2402" xr:uid="{16E95B01-361B-40A9-B769-34A85FC5416D}"/>
    <cellStyle name="標準 5 5 3 3 2 3" xfId="1820" xr:uid="{D3EF2544-727B-4E2B-AC9B-0C6CEB3C4F8F}"/>
    <cellStyle name="標準 5 5 3 3 3" xfId="906" xr:uid="{5AA931CE-89CA-47A2-A1FD-681D5B755018}"/>
    <cellStyle name="標準 5 5 3 3 3 2" xfId="2111" xr:uid="{32350B7B-C44B-4ABF-AD63-2E7A94521E63}"/>
    <cellStyle name="標準 5 5 3 3 4" xfId="1529" xr:uid="{9FDAB3E0-C50C-46AD-B4B9-24AEECBA17A6}"/>
    <cellStyle name="標準 5 5 3 4" xfId="448" xr:uid="{52314EF5-4791-439D-9942-C3A731853FAB}"/>
    <cellStyle name="標準 5 5 3 4 2" xfId="1033" xr:uid="{3D0C9058-E900-4277-A640-CA0E5E3ACC86}"/>
    <cellStyle name="標準 5 5 3 4 2 2" xfId="2238" xr:uid="{520112B6-4E48-4C8C-93F1-552FBC81871E}"/>
    <cellStyle name="標準 5 5 3 4 3" xfId="1656" xr:uid="{02F026F2-5DC7-4D44-B5E6-EBEAF9A5BA06}"/>
    <cellStyle name="標準 5 5 3 5" xfId="742" xr:uid="{4B2CE1E6-030A-4383-B545-DF75A9CD8BE2}"/>
    <cellStyle name="標準 5 5 3 5 2" xfId="1947" xr:uid="{848A84B0-4FB6-4837-9390-9C87A3DFB9A0}"/>
    <cellStyle name="標準 5 5 3 6" xfId="1365" xr:uid="{6AA1B2DF-5352-457E-816A-816CBB12D433}"/>
    <cellStyle name="標準 5 5 4" xfId="152" xr:uid="{CDB89992-A040-4FAC-ADD5-0638EDFED5AA}"/>
    <cellStyle name="標準 5 5 4 2" xfId="252" xr:uid="{49973506-81AD-45E3-AD4F-073E720E4D84}"/>
    <cellStyle name="標準 5 5 4 2 2" xfId="543" xr:uid="{EFBE7121-2541-4A54-BBF0-FB8A81DFBCD3}"/>
    <cellStyle name="標準 5 5 4 2 2 2" xfId="1128" xr:uid="{FDB46953-9BCE-4974-B749-2EE0CF96D20D}"/>
    <cellStyle name="標準 5 5 4 2 2 2 2" xfId="2333" xr:uid="{9A0CDA53-2B92-4858-93FB-60BD9A841A51}"/>
    <cellStyle name="標準 5 5 4 2 2 3" xfId="1751" xr:uid="{40C0C1F1-FB12-4F67-9ABD-E00FDD3C4596}"/>
    <cellStyle name="標準 5 5 4 2 3" xfId="837" xr:uid="{5CC78E5C-5290-4D0F-8966-E38C1625B758}"/>
    <cellStyle name="標準 5 5 4 2 3 2" xfId="2042" xr:uid="{1AE1C577-A4F0-4BD4-A99D-978A0BAF2040}"/>
    <cellStyle name="標準 5 5 4 2 4" xfId="1460" xr:uid="{2A7924EA-A6C2-4691-A8CB-FA5E79B33C83}"/>
    <cellStyle name="標準 5 5 4 3" xfId="322" xr:uid="{5D9A8BA2-A595-4BA3-9623-97F53558C42D}"/>
    <cellStyle name="標準 5 5 4 3 2" xfId="613" xr:uid="{0E497A58-1301-4393-8731-432A965096BE}"/>
    <cellStyle name="標準 5 5 4 3 2 2" xfId="1198" xr:uid="{49DDE360-4C0E-4321-B4D1-12FBE30CE95A}"/>
    <cellStyle name="標準 5 5 4 3 2 2 2" xfId="2403" xr:uid="{F8827B08-71B9-4EC1-97B6-AAB78C54D4F0}"/>
    <cellStyle name="標準 5 5 4 3 2 3" xfId="1821" xr:uid="{17B4D737-56AA-456E-8E7A-8384D884CD65}"/>
    <cellStyle name="標準 5 5 4 3 3" xfId="907" xr:uid="{A9888C6E-C3B5-4C22-882C-B3C14F855228}"/>
    <cellStyle name="標準 5 5 4 3 3 2" xfId="2112" xr:uid="{72AA4012-5FB3-43E5-BF19-AED4C9B7AAE6}"/>
    <cellStyle name="標準 5 5 4 3 4" xfId="1530" xr:uid="{22AF747A-EFD2-47BE-A985-1A09DF8ED2B7}"/>
    <cellStyle name="標準 5 5 4 4" xfId="446" xr:uid="{8B9EE676-6406-469D-BDC1-965C60C2638C}"/>
    <cellStyle name="標準 5 5 4 4 2" xfId="1031" xr:uid="{08335F20-5A55-4290-9F8C-EB95C0D3A2A2}"/>
    <cellStyle name="標準 5 5 4 4 2 2" xfId="2236" xr:uid="{26A39ADC-1A78-40C9-A3A7-5290A8451E41}"/>
    <cellStyle name="標準 5 5 4 4 3" xfId="1654" xr:uid="{9F2DF987-4D82-4CEA-82CB-A6BE29557D87}"/>
    <cellStyle name="標準 5 5 4 5" xfId="740" xr:uid="{53439191-3C66-443B-BAED-84E55E029DBB}"/>
    <cellStyle name="標準 5 5 4 5 2" xfId="1945" xr:uid="{58D69108-1835-453B-8A8A-C6A1BE98B3C2}"/>
    <cellStyle name="標準 5 5 4 6" xfId="1363" xr:uid="{BBABDF10-B7EC-4378-8DE1-46185FB8CD9F}"/>
    <cellStyle name="標準 5 5 5" xfId="201" xr:uid="{F80EBEAF-E6AC-463D-947B-17FCE75B1D46}"/>
    <cellStyle name="標準 5 5 5 2" xfId="493" xr:uid="{23FEF1E7-02E8-4A6E-8EB6-29C55D0F8283}"/>
    <cellStyle name="標準 5 5 5 2 2" xfId="1078" xr:uid="{CD3FD2E7-2724-4886-8EE3-F75A16B9AB76}"/>
    <cellStyle name="標準 5 5 5 2 2 2" xfId="2283" xr:uid="{5B341BE5-5C13-4F29-868A-084F02AC57A6}"/>
    <cellStyle name="標準 5 5 5 2 3" xfId="1701" xr:uid="{033AEC39-E0E9-478C-8720-D6AD6660D643}"/>
    <cellStyle name="標準 5 5 5 3" xfId="787" xr:uid="{9FB3CE89-AF5A-456A-81E9-0AC9D0504C81}"/>
    <cellStyle name="標準 5 5 5 3 2" xfId="1992" xr:uid="{BCCCDD6C-43F9-4513-94AB-EFAC326CBCE3}"/>
    <cellStyle name="標準 5 5 5 4" xfId="1410" xr:uid="{B285056F-BB4B-4617-A243-40D2C609A361}"/>
    <cellStyle name="標準 5 5 6" xfId="323" xr:uid="{BC67AB76-7E3D-49D0-86C2-174B0D64461E}"/>
    <cellStyle name="標準 5 5 6 2" xfId="614" xr:uid="{234812F5-E06E-4950-B790-61F8B355C011}"/>
    <cellStyle name="標準 5 5 6 2 2" xfId="1199" xr:uid="{CD95EF76-082A-4019-A41B-582566833DDD}"/>
    <cellStyle name="標準 5 5 6 2 2 2" xfId="2404" xr:uid="{DE4AB933-2FDC-4EF1-8EA4-603152B20C9E}"/>
    <cellStyle name="標準 5 5 6 2 3" xfId="1822" xr:uid="{EB000F80-832E-43EF-8583-AE8BA03D187B}"/>
    <cellStyle name="標準 5 5 6 3" xfId="908" xr:uid="{F57ADA02-C0AF-4C4B-83D6-523B38A9A2A6}"/>
    <cellStyle name="標準 5 5 6 3 2" xfId="2113" xr:uid="{4736500F-DBC5-4665-BF3F-3A9116C04D17}"/>
    <cellStyle name="標準 5 5 6 4" xfId="1531" xr:uid="{EAB2D511-7DE2-4E4D-81AF-6BD85F94B996}"/>
    <cellStyle name="標準 5 5 7" xfId="396" xr:uid="{9FE59838-3E23-410D-AF4D-B856D2C93390}"/>
    <cellStyle name="標準 5 5 7 2" xfId="981" xr:uid="{F0E711E3-64C4-40E1-AC07-A9B93FE7D27E}"/>
    <cellStyle name="標準 5 5 7 2 2" xfId="2186" xr:uid="{8EDF8EEF-35C6-48CB-B2D6-4252D1F46098}"/>
    <cellStyle name="標準 5 5 7 3" xfId="1604" xr:uid="{3146F015-8C4A-40AA-8606-0571F4819D60}"/>
    <cellStyle name="標準 5 5 8" xfId="689" xr:uid="{ED97922B-31E0-439F-9080-5227CC756449}"/>
    <cellStyle name="標準 5 5 8 2" xfId="1895" xr:uid="{E8A05363-9B8C-4307-A0EB-E777E5A13832}"/>
    <cellStyle name="標準 5 5 9" xfId="1280" xr:uid="{B8C7D07F-D910-4B7A-A864-CAC7F0A79791}"/>
    <cellStyle name="標準 5 6" xfId="97" xr:uid="{AF329079-605C-4833-97FD-69948591BC4D}"/>
    <cellStyle name="標準 5 6 2" xfId="204" xr:uid="{4DF7745A-C399-453D-936D-4F5B93E3475A}"/>
    <cellStyle name="標準 5 6 2 2" xfId="495" xr:uid="{3BC8E5E0-3258-4841-8556-33977AD334DF}"/>
    <cellStyle name="標準 5 6 2 2 2" xfId="1080" xr:uid="{4ABE1AF6-2CBE-4B4E-8C72-1164B6CB69AC}"/>
    <cellStyle name="標準 5 6 2 2 2 2" xfId="2285" xr:uid="{F23DE7CB-DA4B-4966-8E55-C9F25C8206CE}"/>
    <cellStyle name="標準 5 6 2 2 3" xfId="1703" xr:uid="{99E10E82-9C9F-433C-8A52-2B480548ECFA}"/>
    <cellStyle name="標準 5 6 2 3" xfId="789" xr:uid="{A87A3951-555A-4112-AA4A-B620E59EC12C}"/>
    <cellStyle name="標準 5 6 2 3 2" xfId="1994" xr:uid="{F48E9D19-DCCF-49D0-A286-92FF1A66AAFE}"/>
    <cellStyle name="標準 5 6 2 4" xfId="1412" xr:uid="{7B977D5F-F34D-48B7-971F-84AE2AD97451}"/>
    <cellStyle name="標準 5 6 3" xfId="324" xr:uid="{BBCF9EA2-9295-4BD5-A8A8-3CCF8F9B6F3F}"/>
    <cellStyle name="標準 5 6 3 2" xfId="615" xr:uid="{29E165A4-046F-43F4-BBCF-E8CD2726EF23}"/>
    <cellStyle name="標準 5 6 3 2 2" xfId="1200" xr:uid="{D40D010E-6513-4D83-A6CE-4218E669DC98}"/>
    <cellStyle name="標準 5 6 3 2 2 2" xfId="2405" xr:uid="{716DCDF0-F1F6-47BE-8D5C-19F8F30C6E70}"/>
    <cellStyle name="標準 5 6 3 2 3" xfId="1823" xr:uid="{CE07CDA5-E833-4EFF-92A4-8FFE2F3CDF6B}"/>
    <cellStyle name="標準 5 6 3 3" xfId="909" xr:uid="{F31597CE-920D-4A34-BBDE-4DD2809D42A3}"/>
    <cellStyle name="標準 5 6 3 3 2" xfId="2114" xr:uid="{8D89F9EC-C647-4DFC-AF3D-7B2161A059CB}"/>
    <cellStyle name="標準 5 6 3 4" xfId="1532" xr:uid="{0FA68235-4845-4185-9E36-CC8FCAFA6E44}"/>
    <cellStyle name="標準 5 6 4" xfId="398" xr:uid="{27CA52AB-64BB-4E74-A487-5436CBB71176}"/>
    <cellStyle name="標準 5 6 4 2" xfId="983" xr:uid="{B26607BB-6D5A-4967-9F6C-88376E82E222}"/>
    <cellStyle name="標準 5 6 4 2 2" xfId="2188" xr:uid="{A8225751-EEB0-46A1-B1A7-27EFB1E91649}"/>
    <cellStyle name="標準 5 6 4 3" xfId="1606" xr:uid="{886E1176-931C-4DA8-9E56-8B677F8F264D}"/>
    <cellStyle name="標準 5 6 5" xfId="692" xr:uid="{C08354AA-3E0E-4CEF-93DB-4462045A9956}"/>
    <cellStyle name="標準 5 6 5 2" xfId="1897" xr:uid="{5B30A917-4723-496F-B204-F8E057422FD3}"/>
    <cellStyle name="標準 5 6 6" xfId="1316" xr:uid="{F984A615-5FB6-4699-9EC2-BF0524DF5C9B}"/>
    <cellStyle name="標準 5 7" xfId="148" xr:uid="{61C6C966-6FA5-4E8E-BB79-6B823667F376}"/>
    <cellStyle name="標準 5 8" xfId="171" xr:uid="{EE4D2BA6-1C02-4864-ABE8-B49BC7364BA7}"/>
    <cellStyle name="標準 5 8 2" xfId="463" xr:uid="{ACD40DD2-1B43-4139-9B1D-A03671C8C58B}"/>
    <cellStyle name="標準 5 8 2 2" xfId="1048" xr:uid="{1A1792EC-9FA1-4409-A8F8-4680A90482E7}"/>
    <cellStyle name="標準 5 8 2 2 2" xfId="2253" xr:uid="{D040B166-6EE9-47A9-9D29-5565CE17AE7E}"/>
    <cellStyle name="標準 5 8 2 3" xfId="1671" xr:uid="{F79AC7B6-B80F-490A-B2C1-3750009F904F}"/>
    <cellStyle name="標準 5 8 3" xfId="757" xr:uid="{1D6B2DEB-F18B-4FA0-9D25-9BA071730B74}"/>
    <cellStyle name="標準 5 8 3 2" xfId="1962" xr:uid="{A71EDD7A-9971-4C21-AB17-9178588FE8A8}"/>
    <cellStyle name="標準 5 8 4" xfId="1380" xr:uid="{7DFE3CDE-7C24-4C89-81B4-4FD0B9B878CD}"/>
    <cellStyle name="標準 5 9" xfId="325" xr:uid="{0DEE1A27-580C-4AFA-AC80-7CCDDC530968}"/>
    <cellStyle name="標準 5 9 2" xfId="616" xr:uid="{09DB6151-B1B5-4FFA-A793-E98E953B5D46}"/>
    <cellStyle name="標準 5 9 2 2" xfId="1201" xr:uid="{5FAD183A-54BD-4939-8BCF-37A9BE553648}"/>
    <cellStyle name="標準 5 9 2 2 2" xfId="2406" xr:uid="{4978DDD7-9FCF-4DC6-AD08-EE4937CA323C}"/>
    <cellStyle name="標準 5 9 2 3" xfId="1824" xr:uid="{F1B2309D-81B2-48AD-A623-8EC942B0939C}"/>
    <cellStyle name="標準 5 9 3" xfId="910" xr:uid="{41FE6E78-3F0A-4227-A37A-AC06B3135C7E}"/>
    <cellStyle name="標準 5 9 3 2" xfId="2115" xr:uid="{174E8D0A-8523-43F9-BBF9-2CFFB66FB4C6}"/>
    <cellStyle name="標準 5 9 4" xfId="1533" xr:uid="{50738100-2F14-44DC-9852-9ED9068B267E}"/>
    <cellStyle name="標準 6" xfId="27" xr:uid="{FC9BF3D6-75E4-4B44-A81E-7EC2343380A5}"/>
    <cellStyle name="標準 6 10" xfId="54" xr:uid="{EC09C998-0C6B-4EED-A038-7383EB9396A6}"/>
    <cellStyle name="標準 6 10 2" xfId="1286" xr:uid="{81789007-4364-4867-B413-D5F042109926}"/>
    <cellStyle name="標準 6 11" xfId="1277" xr:uid="{ED7AF66D-6122-46AA-A7CF-FDF4C7415FC2}"/>
    <cellStyle name="標準 6 2" xfId="81" xr:uid="{494CDFD1-301A-4556-9D2E-948421B3B72B}"/>
    <cellStyle name="標準 6 2 2" xfId="122" xr:uid="{F277671C-E047-4447-9A52-072CBA4CF4FE}"/>
    <cellStyle name="標準 6 2 2 2" xfId="229" xr:uid="{DEB4AADD-3174-43E6-8AC2-6D43A4716C1E}"/>
    <cellStyle name="標準 6 2 2 2 2" xfId="520" xr:uid="{4B6AD4D9-50D2-4CBC-AC4B-1A97FBC568D3}"/>
    <cellStyle name="標準 6 2 2 2 2 2" xfId="1105" xr:uid="{47E22B3C-816B-47AE-817D-CE464BC606DA}"/>
    <cellStyle name="標準 6 2 2 2 2 2 2" xfId="2310" xr:uid="{2114D990-5337-4842-9A2C-521F2F695F5B}"/>
    <cellStyle name="標準 6 2 2 2 2 3" xfId="1728" xr:uid="{D7989D77-BF67-462B-AA9A-C83AEBCD24CA}"/>
    <cellStyle name="標準 6 2 2 2 3" xfId="814" xr:uid="{410C9CE0-448B-4E6E-B6F6-D2E10BDADEA1}"/>
    <cellStyle name="標準 6 2 2 2 3 2" xfId="2019" xr:uid="{E31C7929-2092-44BE-A883-3D108605E7A8}"/>
    <cellStyle name="標準 6 2 2 2 4" xfId="1437" xr:uid="{03A5316A-A93C-4FCB-B34F-DB519F54BACE}"/>
    <cellStyle name="標準 6 2 2 3" xfId="326" xr:uid="{17496FAF-EDC7-4754-A211-2362BFA23B36}"/>
    <cellStyle name="標準 6 2 2 3 2" xfId="617" xr:uid="{C3E64F7F-C057-4079-B4E5-764907A6740B}"/>
    <cellStyle name="標準 6 2 2 3 2 2" xfId="1202" xr:uid="{26146008-B922-495D-8999-6922393B1203}"/>
    <cellStyle name="標準 6 2 2 3 2 2 2" xfId="2407" xr:uid="{E7FBC64A-C2B0-4659-A6F1-9C764488BB90}"/>
    <cellStyle name="標準 6 2 2 3 2 3" xfId="1825" xr:uid="{ABC3613B-3AA5-4462-81C0-137F23B9FC40}"/>
    <cellStyle name="標準 6 2 2 3 3" xfId="911" xr:uid="{EE3F495F-EF7A-4CBA-8EDE-737F5B7E85F3}"/>
    <cellStyle name="標準 6 2 2 3 3 2" xfId="2116" xr:uid="{FED7DE14-3549-4AD5-9D0A-01B3E6F41E0E}"/>
    <cellStyle name="標準 6 2 2 3 4" xfId="1534" xr:uid="{56D378BE-4864-4871-8D81-AEA52ED4536B}"/>
    <cellStyle name="標準 6 2 2 4" xfId="423" xr:uid="{53E02F95-0D6D-4F75-80D7-2FDFECB9CE6A}"/>
    <cellStyle name="標準 6 2 2 4 2" xfId="1008" xr:uid="{3E2B721B-FD7E-41DA-ADB4-01A0C12DECAC}"/>
    <cellStyle name="標準 6 2 2 4 2 2" xfId="2213" xr:uid="{3CC4B5B6-E486-4262-896A-4292548BB1C4}"/>
    <cellStyle name="標準 6 2 2 4 3" xfId="1631" xr:uid="{8A545102-D37B-481A-AD92-A5FF3C9ABADF}"/>
    <cellStyle name="標準 6 2 2 5" xfId="717" xr:uid="{763BD6A7-3BC6-4CBD-AE82-CA64AB8FD02A}"/>
    <cellStyle name="標準 6 2 2 5 2" xfId="1922" xr:uid="{F2781F6E-E8A9-4FE0-B864-846403389A1F}"/>
    <cellStyle name="標準 6 2 2 6" xfId="1341" xr:uid="{56B9E5C8-9C92-4E27-9CE9-E0EF20DAA6D2}"/>
    <cellStyle name="標準 6 2 3" xfId="156" xr:uid="{4944DB51-371B-45A3-A472-4B31E5FE4DE6}"/>
    <cellStyle name="標準 6 2 3 2" xfId="256" xr:uid="{89E94AC1-1D6E-4523-8842-DE448AD258C2}"/>
    <cellStyle name="標準 6 2 3 2 2" xfId="547" xr:uid="{16955407-EED3-4233-96BC-AEF719D3975A}"/>
    <cellStyle name="標準 6 2 3 2 2 2" xfId="1132" xr:uid="{3433F553-3C79-4D05-87C7-6C2DE1DA0613}"/>
    <cellStyle name="標準 6 2 3 2 2 2 2" xfId="2337" xr:uid="{CC68784E-501A-43DF-9DB7-544AA4E8117E}"/>
    <cellStyle name="標準 6 2 3 2 2 3" xfId="1755" xr:uid="{27B40CB5-962C-4A31-B45C-A365A9D4AD76}"/>
    <cellStyle name="標準 6 2 3 2 3" xfId="841" xr:uid="{3C59D8B8-8D9C-467E-91E4-5B452DF1901F}"/>
    <cellStyle name="標準 6 2 3 2 3 2" xfId="2046" xr:uid="{C024521F-D931-449A-9C49-288F91070655}"/>
    <cellStyle name="標準 6 2 3 2 4" xfId="1464" xr:uid="{1F651A5B-3A5A-4680-9E40-14F375AC0F8B}"/>
    <cellStyle name="標準 6 2 3 3" xfId="327" xr:uid="{9E47C577-E708-450F-9D09-F1610F8766EC}"/>
    <cellStyle name="標準 6 2 3 3 2" xfId="618" xr:uid="{5B094BBE-5CCC-4494-A443-F20D575FEFD3}"/>
    <cellStyle name="標準 6 2 3 3 2 2" xfId="1203" xr:uid="{B78D4BB5-AAF4-40A2-9907-8CF02607F685}"/>
    <cellStyle name="標準 6 2 3 3 2 2 2" xfId="2408" xr:uid="{CE2284B4-A4AE-4DA0-BF2C-0354100DEE22}"/>
    <cellStyle name="標準 6 2 3 3 2 3" xfId="1826" xr:uid="{2795ECBC-743E-46B5-BAB0-9C665BDD369B}"/>
    <cellStyle name="標準 6 2 3 3 3" xfId="912" xr:uid="{0224C8FF-24E1-4DDC-BB63-0B5135F55E72}"/>
    <cellStyle name="標準 6 2 3 3 3 2" xfId="2117" xr:uid="{0DD572CB-0174-4627-B74B-6FADEAA73C99}"/>
    <cellStyle name="標準 6 2 3 3 4" xfId="1535" xr:uid="{78D0CA8F-7A65-4D87-B4E1-E99AC9894D7A}"/>
    <cellStyle name="標準 6 2 3 4" xfId="450" xr:uid="{4D6E6801-408F-46BE-A4A3-C5E26BB762F3}"/>
    <cellStyle name="標準 6 2 3 4 2" xfId="1035" xr:uid="{B958EDC8-3906-42F3-A720-711E935FD507}"/>
    <cellStyle name="標準 6 2 3 4 2 2" xfId="2240" xr:uid="{BEC71B4D-D94E-4E87-8CD6-201ED520E14C}"/>
    <cellStyle name="標準 6 2 3 4 3" xfId="1658" xr:uid="{584ECA8D-2242-43C3-9A54-7979AD39AFA8}"/>
    <cellStyle name="標準 6 2 3 5" xfId="744" xr:uid="{6F9CAF7F-0F71-476E-A432-937094F7E06C}"/>
    <cellStyle name="標準 6 2 3 5 2" xfId="1949" xr:uid="{008DFBEF-5E24-4648-96CF-D8849CE7FA41}"/>
    <cellStyle name="標準 6 2 3 6" xfId="1367" xr:uid="{219D92EA-FFBD-42EE-A462-995401490A2C}"/>
    <cellStyle name="標準 6 2 4" xfId="196" xr:uid="{0603F710-7ECA-4AB9-8A8E-7AD8C42CF126}"/>
    <cellStyle name="標準 6 2 4 2" xfId="488" xr:uid="{F26B600A-F53C-4ABE-B5B1-CB13ED90C988}"/>
    <cellStyle name="標準 6 2 4 2 2" xfId="1073" xr:uid="{F48FF2C6-52B4-48EA-8C72-4217EBCF9B93}"/>
    <cellStyle name="標準 6 2 4 2 2 2" xfId="2278" xr:uid="{48580F38-89AB-4FBA-BD9B-07CE1904D7F8}"/>
    <cellStyle name="標準 6 2 4 2 3" xfId="1696" xr:uid="{A909B10D-64C6-424E-AAF6-F2345B7C10D2}"/>
    <cellStyle name="標準 6 2 4 3" xfId="782" xr:uid="{898CA540-167A-43FF-84CE-19F46B0FD2BB}"/>
    <cellStyle name="標準 6 2 4 3 2" xfId="1987" xr:uid="{E261A634-7BA8-4699-94F8-ED6FC13E4CA8}"/>
    <cellStyle name="標準 6 2 4 4" xfId="1405" xr:uid="{E7D6BDE1-00F6-4284-83B2-AACB2492079B}"/>
    <cellStyle name="標準 6 2 5" xfId="328" xr:uid="{AC800E89-8A34-4D83-9D44-AA6A8A3BE437}"/>
    <cellStyle name="標準 6 2 5 2" xfId="619" xr:uid="{F7179A66-41BE-48D2-B8A2-E1A8541439B2}"/>
    <cellStyle name="標準 6 2 5 2 2" xfId="1204" xr:uid="{418A0EB2-3167-484C-8DEF-3B200EB788C7}"/>
    <cellStyle name="標準 6 2 5 2 2 2" xfId="2409" xr:uid="{42EC415D-AB5F-4AA0-9C17-E7A2100F3037}"/>
    <cellStyle name="標準 6 2 5 2 3" xfId="1827" xr:uid="{B5BC61F0-3F8F-452D-BD12-9B54FE3D02CB}"/>
    <cellStyle name="標準 6 2 5 3" xfId="913" xr:uid="{8C2501E3-0D32-4A4D-ADB4-ABCCE61B4196}"/>
    <cellStyle name="標準 6 2 5 3 2" xfId="2118" xr:uid="{F815851D-64DA-408E-99ED-677B4783F3EC}"/>
    <cellStyle name="標準 6 2 5 4" xfId="1536" xr:uid="{7F509ED6-7349-4713-9034-FF356CA84090}"/>
    <cellStyle name="標準 6 2 6" xfId="391" xr:uid="{49151EFE-BA1A-4CA1-A37D-AC50BDE96DBB}"/>
    <cellStyle name="標準 6 2 6 2" xfId="976" xr:uid="{41E8080B-CC12-4DA7-B2FF-CB24F01CAEE4}"/>
    <cellStyle name="標準 6 2 6 2 2" xfId="2181" xr:uid="{A8B5EAB5-CDFC-4B07-AEE8-A23FFA4CA338}"/>
    <cellStyle name="標準 6 2 6 3" xfId="1599" xr:uid="{67AF62BE-67D4-407A-9D9D-ADFF0BED1DF4}"/>
    <cellStyle name="標準 6 2 7" xfId="684" xr:uid="{CEA16601-F768-42EA-953D-2F5EED8BDF9C}"/>
    <cellStyle name="標準 6 2 7 2" xfId="1890" xr:uid="{3DDE7AEA-F486-4B05-925C-0CF55BBDB3E1}"/>
    <cellStyle name="標準 6 2 8" xfId="1310" xr:uid="{2C1BDB6D-62E9-4645-9DF1-032934A2A782}"/>
    <cellStyle name="標準 6 3" xfId="70" xr:uid="{7A7BD1B1-CB4C-44DB-B226-A3BAFE613824}"/>
    <cellStyle name="標準 6 3 2" xfId="111" xr:uid="{9CEE299A-42F7-4A46-B5CB-34711FF2927B}"/>
    <cellStyle name="標準 6 3 2 2" xfId="218" xr:uid="{C0689FA1-221F-40FB-872C-E7B3E3D65A27}"/>
    <cellStyle name="標準 6 3 2 2 2" xfId="509" xr:uid="{FB85431C-307C-4B37-8ED9-F8C25F91F9E7}"/>
    <cellStyle name="標準 6 3 2 2 2 2" xfId="1094" xr:uid="{BD262410-69BD-4E6C-A703-BAC610747D39}"/>
    <cellStyle name="標準 6 3 2 2 2 2 2" xfId="2299" xr:uid="{F2D29106-BB0B-4886-8259-46D906AE2D43}"/>
    <cellStyle name="標準 6 3 2 2 2 3" xfId="1717" xr:uid="{259AA141-FB48-4665-B8C5-2E3371ED6663}"/>
    <cellStyle name="標準 6 3 2 2 3" xfId="803" xr:uid="{67216FE4-072F-4E27-ADB3-E2551402726D}"/>
    <cellStyle name="標準 6 3 2 2 3 2" xfId="2008" xr:uid="{F3CEA28C-C85D-44DB-8CF0-35622BA4BCFE}"/>
    <cellStyle name="標準 6 3 2 2 4" xfId="1426" xr:uid="{0CE034D6-A1E5-49EF-B730-6865903DA0A5}"/>
    <cellStyle name="標準 6 3 2 3" xfId="329" xr:uid="{764E0A9F-0BB4-4542-8802-1913F03303A1}"/>
    <cellStyle name="標準 6 3 2 3 2" xfId="620" xr:uid="{48091A14-CCD0-4ED6-A808-DF0EB31E9FD7}"/>
    <cellStyle name="標準 6 3 2 3 2 2" xfId="1205" xr:uid="{9C585F51-7358-489F-B030-D534AB379F69}"/>
    <cellStyle name="標準 6 3 2 3 2 2 2" xfId="2410" xr:uid="{C92F9AF7-30EE-44F7-B121-E06BBDE531C1}"/>
    <cellStyle name="標準 6 3 2 3 2 3" xfId="1828" xr:uid="{FF8EA585-2656-480F-8032-34FB61175222}"/>
    <cellStyle name="標準 6 3 2 3 3" xfId="914" xr:uid="{34AA80D1-0AD0-4F7C-BA6D-A51CB90C5B3E}"/>
    <cellStyle name="標準 6 3 2 3 3 2" xfId="2119" xr:uid="{5C687377-A856-4D14-82BD-B8B058755955}"/>
    <cellStyle name="標準 6 3 2 3 4" xfId="1537" xr:uid="{9005FB66-F0CB-4120-969E-AFF292D4A910}"/>
    <cellStyle name="標準 6 3 2 4" xfId="412" xr:uid="{17E4FF61-61F2-4E24-9697-2EA0175B4710}"/>
    <cellStyle name="標準 6 3 2 4 2" xfId="997" xr:uid="{700A1FE6-D981-44CF-89BB-0C29F88A166A}"/>
    <cellStyle name="標準 6 3 2 4 2 2" xfId="2202" xr:uid="{8FFD23DC-0882-408D-B122-5D45A719EA52}"/>
    <cellStyle name="標準 6 3 2 4 3" xfId="1620" xr:uid="{4ECAD822-FBA8-4D0C-ABB7-7E976BFFF064}"/>
    <cellStyle name="標準 6 3 2 5" xfId="706" xr:uid="{A9578A16-BAD8-4EDE-9121-F33089DDDD46}"/>
    <cellStyle name="標準 6 3 2 5 2" xfId="1911" xr:uid="{4C749BF2-D8DD-47E4-8167-EA92B2C16B96}"/>
    <cellStyle name="標準 6 3 2 6" xfId="1330" xr:uid="{683805CE-5D57-4D3D-A5A3-40F502C0B800}"/>
    <cellStyle name="標準 6 3 3" xfId="157" xr:uid="{7561E195-4EF2-4307-AA4C-18F5D9AE32B2}"/>
    <cellStyle name="標準 6 3 3 2" xfId="257" xr:uid="{44A4F9FA-CD72-4BE3-95B8-504A709E0C47}"/>
    <cellStyle name="標準 6 3 3 2 2" xfId="548" xr:uid="{E5D671CD-528C-4E3A-B82E-05C6C526D889}"/>
    <cellStyle name="標準 6 3 3 2 2 2" xfId="1133" xr:uid="{A0BE40F8-904E-4E67-9674-A1BD5856EB39}"/>
    <cellStyle name="標準 6 3 3 2 2 2 2" xfId="2338" xr:uid="{E1B01AC2-524B-426A-A70E-D917ECC9610C}"/>
    <cellStyle name="標準 6 3 3 2 2 3" xfId="1756" xr:uid="{B7120829-D376-4F10-8B04-CCD02DD30CEB}"/>
    <cellStyle name="標準 6 3 3 2 3" xfId="842" xr:uid="{05DE0034-6E07-411C-9DD4-540026DB7500}"/>
    <cellStyle name="標準 6 3 3 2 3 2" xfId="2047" xr:uid="{3A1C868B-CBF3-4C70-BDD4-E74A93448CB3}"/>
    <cellStyle name="標準 6 3 3 2 4" xfId="1465" xr:uid="{0B36F61E-8E51-49F9-9AF8-E5C708007CED}"/>
    <cellStyle name="標準 6 3 3 3" xfId="330" xr:uid="{DD3E5BDA-8055-45FF-B870-3C78C6A14EBC}"/>
    <cellStyle name="標準 6 3 3 3 2" xfId="621" xr:uid="{C5A928A8-ADF8-4DEF-9C7C-03FBF4D37568}"/>
    <cellStyle name="標準 6 3 3 3 2 2" xfId="1206" xr:uid="{9080910F-4B0F-42B5-8AE4-41CF39FDAD41}"/>
    <cellStyle name="標準 6 3 3 3 2 2 2" xfId="2411" xr:uid="{9AE5F441-7D9C-432B-B14C-867476487398}"/>
    <cellStyle name="標準 6 3 3 3 2 3" xfId="1829" xr:uid="{FD300BE3-E2BA-4901-9821-658C56DA2B1F}"/>
    <cellStyle name="標準 6 3 3 3 3" xfId="915" xr:uid="{C3205F6E-1B3B-4FEA-889E-57DBF5E346BE}"/>
    <cellStyle name="標準 6 3 3 3 3 2" xfId="2120" xr:uid="{39CB80AD-3F71-4B12-8268-E9AB12483CA5}"/>
    <cellStyle name="標準 6 3 3 3 4" xfId="1538" xr:uid="{1D361D44-6533-4F30-9B3C-AD475A3FB347}"/>
    <cellStyle name="標準 6 3 3 4" xfId="451" xr:uid="{DE5E2DC7-E263-4850-8B28-B306CD698B97}"/>
    <cellStyle name="標準 6 3 3 4 2" xfId="1036" xr:uid="{2C8C4942-9639-4C83-875F-8FC668CBAA0D}"/>
    <cellStyle name="標準 6 3 3 4 2 2" xfId="2241" xr:uid="{E45FC2F2-3F79-4CFB-90A5-91224AF56B6F}"/>
    <cellStyle name="標準 6 3 3 4 3" xfId="1659" xr:uid="{5E220467-8728-483D-8675-D19D8FD09367}"/>
    <cellStyle name="標準 6 3 3 5" xfId="745" xr:uid="{0AE959BF-6F70-4417-B18B-457994FB6261}"/>
    <cellStyle name="標準 6 3 3 5 2" xfId="1950" xr:uid="{827D9F20-6482-48AA-9007-E800CE519CC4}"/>
    <cellStyle name="標準 6 3 3 6" xfId="1368" xr:uid="{B51C5490-FC2E-4104-B3F3-94735C019830}"/>
    <cellStyle name="標準 6 3 4" xfId="185" xr:uid="{6D8143BA-23EB-4FF3-A768-C6C8F7FC74AF}"/>
    <cellStyle name="標準 6 3 4 2" xfId="477" xr:uid="{49D37694-D9D4-4F08-AB63-6AFFA248A465}"/>
    <cellStyle name="標準 6 3 4 2 2" xfId="1062" xr:uid="{9309A1DD-4D2A-4582-9D69-F01E6599C7C0}"/>
    <cellStyle name="標準 6 3 4 2 2 2" xfId="2267" xr:uid="{7BA101E8-A782-4BE2-8B36-9930E31B6D99}"/>
    <cellStyle name="標準 6 3 4 2 3" xfId="1685" xr:uid="{811B0E70-2008-4983-A8C7-BE606748BA2B}"/>
    <cellStyle name="標準 6 3 4 3" xfId="771" xr:uid="{D093B647-D489-430B-A258-9F30E6E1B540}"/>
    <cellStyle name="標準 6 3 4 3 2" xfId="1976" xr:uid="{0F307E2A-D26A-410D-9DEB-822C602FE054}"/>
    <cellStyle name="標準 6 3 4 4" xfId="1394" xr:uid="{FF8CD1A6-696D-46BB-BD88-4F870179A3FC}"/>
    <cellStyle name="標準 6 3 5" xfId="331" xr:uid="{1022A012-06FC-4090-9EFB-2F51C6D63DFA}"/>
    <cellStyle name="標準 6 3 5 2" xfId="622" xr:uid="{727F6E16-2CB7-42D8-A049-85D37A1BD3F8}"/>
    <cellStyle name="標準 6 3 5 2 2" xfId="1207" xr:uid="{24478016-3291-46FD-A973-FF98DE8943BC}"/>
    <cellStyle name="標準 6 3 5 2 2 2" xfId="2412" xr:uid="{5AD1BE4D-75DE-4930-BCCB-569A4DC000F1}"/>
    <cellStyle name="標準 6 3 5 2 3" xfId="1830" xr:uid="{5C4BDD34-87EA-48F7-96AB-3835F3A00A91}"/>
    <cellStyle name="標準 6 3 5 3" xfId="916" xr:uid="{5D4793A9-3752-43F8-84BE-70ED6B22C835}"/>
    <cellStyle name="標準 6 3 5 3 2" xfId="2121" xr:uid="{5AE80C60-75A8-4B2C-9C88-E9EEC7386100}"/>
    <cellStyle name="標準 6 3 5 4" xfId="1539" xr:uid="{5F77D57E-04DB-4E5B-8304-D860BD9E9DCE}"/>
    <cellStyle name="標準 6 3 6" xfId="380" xr:uid="{B52B75A4-1470-44E0-8B1A-6F874CA317D9}"/>
    <cellStyle name="標準 6 3 6 2" xfId="965" xr:uid="{DC99B530-2297-48C3-9BA0-BFF9716CB634}"/>
    <cellStyle name="標準 6 3 6 2 2" xfId="2170" xr:uid="{EBDE2635-B2CF-404A-ADA0-330E869D31B9}"/>
    <cellStyle name="標準 6 3 6 3" xfId="1588" xr:uid="{106FC356-4C0A-4DE3-A2A2-587C17B8678E}"/>
    <cellStyle name="標準 6 3 7" xfId="673" xr:uid="{3C0275B7-0981-435E-A4F8-E654F7E48BCD}"/>
    <cellStyle name="標準 6 3 7 2" xfId="1879" xr:uid="{CEC7F029-82BB-45BC-8BE2-76F39F3B8A4F}"/>
    <cellStyle name="標準 6 3 8" xfId="1299" xr:uid="{5DE36AED-C1C6-4112-B5BF-E6F8E133FFE2}"/>
    <cellStyle name="標準 6 4" xfId="98" xr:uid="{58A71183-A840-43C1-83DF-9CE018F46F84}"/>
    <cellStyle name="標準 6 4 2" xfId="205" xr:uid="{4774B51B-5371-47A0-A57D-E4B09F03A3DE}"/>
    <cellStyle name="標準 6 4 2 2" xfId="496" xr:uid="{4B1DF61B-9F7D-4FEA-BAF3-ABAC187F1845}"/>
    <cellStyle name="標準 6 4 2 2 2" xfId="1081" xr:uid="{28C0479E-1D41-4A6D-92C1-3D63E494299D}"/>
    <cellStyle name="標準 6 4 2 2 2 2" xfId="2286" xr:uid="{8C5D64E5-1DF8-487E-ADF9-63D31EAE8DC0}"/>
    <cellStyle name="標準 6 4 2 2 3" xfId="1704" xr:uid="{2EB23A64-EFCB-4827-B948-B064982189E5}"/>
    <cellStyle name="標準 6 4 2 3" xfId="790" xr:uid="{EC37C13D-58E0-4304-A2B3-DE0DFDAAC9B3}"/>
    <cellStyle name="標準 6 4 2 3 2" xfId="1995" xr:uid="{BF369922-B3D5-467D-82EA-8A438D4D6ADB}"/>
    <cellStyle name="標準 6 4 2 4" xfId="1413" xr:uid="{14F24023-64A0-40FC-B763-FB59458FFAF2}"/>
    <cellStyle name="標準 6 4 3" xfId="332" xr:uid="{71F1BB24-411D-4B73-863D-CCB0F86AF6AF}"/>
    <cellStyle name="標準 6 4 3 2" xfId="623" xr:uid="{B7DB1E4D-A67C-4C9D-84B9-0F8B0CEF4A3E}"/>
    <cellStyle name="標準 6 4 3 2 2" xfId="1208" xr:uid="{6FB3AF60-4C7A-4309-9FDA-64C5BA7031DB}"/>
    <cellStyle name="標準 6 4 3 2 2 2" xfId="2413" xr:uid="{91F9D128-3C2E-4DFC-A2FC-CD56CA7D75B4}"/>
    <cellStyle name="標準 6 4 3 2 3" xfId="1831" xr:uid="{B11A30DF-C804-4929-93F0-9A5194A834F8}"/>
    <cellStyle name="標準 6 4 3 3" xfId="917" xr:uid="{59375B03-FF11-4D64-A0EF-829E627E59A2}"/>
    <cellStyle name="標準 6 4 3 3 2" xfId="2122" xr:uid="{8A9110D0-64B5-458F-B4EB-EB4334F9B99A}"/>
    <cellStyle name="標準 6 4 3 4" xfId="1540" xr:uid="{9605D8B5-4C59-479D-AFED-AC3542213DC7}"/>
    <cellStyle name="標準 6 4 4" xfId="399" xr:uid="{5359B385-ADAC-441D-BDA5-4E2E0EEED9C1}"/>
    <cellStyle name="標準 6 4 4 2" xfId="984" xr:uid="{404DBBFB-618C-4538-982F-570A1425FD9F}"/>
    <cellStyle name="標準 6 4 4 2 2" xfId="2189" xr:uid="{1710BD74-764C-46EF-9582-73C9BFC9BC3F}"/>
    <cellStyle name="標準 6 4 4 3" xfId="1607" xr:uid="{D2462BB0-A0BD-47D3-B321-330B152052E9}"/>
    <cellStyle name="標準 6 4 5" xfId="693" xr:uid="{A7ED415C-9D02-4B62-AFC4-7E1BDD68F82A}"/>
    <cellStyle name="標準 6 4 5 2" xfId="1898" xr:uid="{89FB6379-2E39-41E4-B37D-545B661A0E23}"/>
    <cellStyle name="標準 6 4 6" xfId="1317" xr:uid="{8570B4B1-B0A5-4E4A-A387-907B19E935E4}"/>
    <cellStyle name="標準 6 5" xfId="155" xr:uid="{BC269A25-2CE7-410B-BCF1-F9F732FD7DAE}"/>
    <cellStyle name="標準 6 5 2" xfId="255" xr:uid="{EAEC9999-71CF-4D6E-A4CB-788011609D89}"/>
    <cellStyle name="標準 6 5 2 2" xfId="546" xr:uid="{A45010D1-7296-499F-9691-D0A31A29692D}"/>
    <cellStyle name="標準 6 5 2 2 2" xfId="1131" xr:uid="{0E838B1E-D921-4866-BCCA-BA436E3368F0}"/>
    <cellStyle name="標準 6 5 2 2 2 2" xfId="2336" xr:uid="{08938298-E649-4A0A-9E11-527ECD80E728}"/>
    <cellStyle name="標準 6 5 2 2 3" xfId="1754" xr:uid="{C9B6BF5B-D1E3-4307-AC8D-A3AE00A5D1B7}"/>
    <cellStyle name="標準 6 5 2 3" xfId="840" xr:uid="{EC333D76-228E-4086-B987-F194407ED926}"/>
    <cellStyle name="標準 6 5 2 3 2" xfId="2045" xr:uid="{9484DE30-EFA6-4076-BF85-27926E2022EC}"/>
    <cellStyle name="標準 6 5 2 4" xfId="1463" xr:uid="{B39ACF26-A62E-4C1C-A1C4-8D3CBD67660D}"/>
    <cellStyle name="標準 6 5 3" xfId="333" xr:uid="{F87F741D-3180-4DD4-8789-A52C2CBBDFCB}"/>
    <cellStyle name="標準 6 5 3 2" xfId="624" xr:uid="{423298FE-13B9-47B6-AC31-3A4141826091}"/>
    <cellStyle name="標準 6 5 3 2 2" xfId="1209" xr:uid="{CD62C4A8-B2A4-4223-9248-F446E6B75525}"/>
    <cellStyle name="標準 6 5 3 2 2 2" xfId="2414" xr:uid="{FE565A4F-81C1-48DE-8E45-19C390763388}"/>
    <cellStyle name="標準 6 5 3 2 3" xfId="1832" xr:uid="{6639C93F-561F-4970-A7EC-BC932A9B2CFB}"/>
    <cellStyle name="標準 6 5 3 3" xfId="918" xr:uid="{F49E3C21-A5E4-418C-B0F3-DE841E93F41E}"/>
    <cellStyle name="標準 6 5 3 3 2" xfId="2123" xr:uid="{C31B285B-0CE5-44C1-A690-D19B4A925ECF}"/>
    <cellStyle name="標準 6 5 3 4" xfId="1541" xr:uid="{1F36ECB9-6570-459A-98F2-9DA1C75436E9}"/>
    <cellStyle name="標準 6 5 4" xfId="449" xr:uid="{B663B159-90D9-4C43-A8D6-30FC8DB532C1}"/>
    <cellStyle name="標準 6 5 4 2" xfId="1034" xr:uid="{F77237AD-AE12-47E0-A10F-FA838C5481F8}"/>
    <cellStyle name="標準 6 5 4 2 2" xfId="2239" xr:uid="{825AC4B9-9DCD-4AC5-818D-5DE4148C28C7}"/>
    <cellStyle name="標準 6 5 4 3" xfId="1657" xr:uid="{D289F33C-EA7E-4342-ACCF-AB607DE7F3E2}"/>
    <cellStyle name="標準 6 5 5" xfId="743" xr:uid="{A61448F0-818C-4626-BB9C-131BF7C4EFE9}"/>
    <cellStyle name="標準 6 5 5 2" xfId="1948" xr:uid="{09CD9804-71DF-4F67-8C3E-0BD899A89E62}"/>
    <cellStyle name="標準 6 5 6" xfId="1366" xr:uid="{F13F94FC-4C45-4FD2-A5DE-9566FFE4E1A7}"/>
    <cellStyle name="標準 6 6" xfId="172" xr:uid="{0475D0D4-52C7-4EE5-AF27-79021FADC150}"/>
    <cellStyle name="標準 6 6 2" xfId="464" xr:uid="{44260E01-B06A-488A-BAD4-260E5BD49B50}"/>
    <cellStyle name="標準 6 6 2 2" xfId="1049" xr:uid="{E41903FE-C600-4F9A-83E6-980D010E5191}"/>
    <cellStyle name="標準 6 6 2 2 2" xfId="2254" xr:uid="{A909A9C5-167F-4D93-9572-0C2D713B4C8E}"/>
    <cellStyle name="標準 6 6 2 3" xfId="1672" xr:uid="{8FF0B1EE-86F1-4AE5-8265-63F51D76AFB3}"/>
    <cellStyle name="標準 6 6 3" xfId="758" xr:uid="{11997943-0BF0-47A3-AED2-4F3A5120F5B3}"/>
    <cellStyle name="標準 6 6 3 2" xfId="1963" xr:uid="{FB121CED-BB6F-4C89-96F5-BFECAF8E805F}"/>
    <cellStyle name="標準 6 6 4" xfId="1381" xr:uid="{29486FBC-6D35-45F1-9E33-AC8C890E353B}"/>
    <cellStyle name="標準 6 7" xfId="334" xr:uid="{23586F31-862B-4176-800F-E35372B670CE}"/>
    <cellStyle name="標準 6 7 2" xfId="625" xr:uid="{371B064B-626A-477D-8076-10AC743B7009}"/>
    <cellStyle name="標準 6 7 2 2" xfId="1210" xr:uid="{A956C01E-701A-456C-9F32-B7CE26D4BE0C}"/>
    <cellStyle name="標準 6 7 2 2 2" xfId="2415" xr:uid="{59B8577C-6316-447D-BF47-8DC4250EF17E}"/>
    <cellStyle name="標準 6 7 2 3" xfId="1833" xr:uid="{E9398EA7-FF04-4B5D-8446-62E739238895}"/>
    <cellStyle name="標準 6 7 3" xfId="919" xr:uid="{C71B6479-103B-41AB-A12A-B47EE4C81A16}"/>
    <cellStyle name="標準 6 7 3 2" xfId="2124" xr:uid="{3CF22B64-0E5F-4DA8-8053-1313E58E23EA}"/>
    <cellStyle name="標準 6 7 4" xfId="1542" xr:uid="{6C17E577-1CB2-4CDB-AE06-A75A27B9A732}"/>
    <cellStyle name="標準 6 8" xfId="367" xr:uid="{1D5AD4F8-04A1-4573-8EFC-00D89EC01841}"/>
    <cellStyle name="標準 6 8 2" xfId="952" xr:uid="{9764C989-B698-49BF-9764-50A779771510}"/>
    <cellStyle name="標準 6 8 2 2" xfId="2157" xr:uid="{F8BE2673-391D-41AE-A0FF-F7581F7916D2}"/>
    <cellStyle name="標準 6 8 3" xfId="1575" xr:uid="{929D7B4F-9492-4AF6-9706-9F42AAE65FA0}"/>
    <cellStyle name="標準 6 9" xfId="660" xr:uid="{5630AFB0-1717-4FF1-89F0-E8F84C9EA02A}"/>
    <cellStyle name="標準 6 9 2" xfId="1866" xr:uid="{7CDB7BA0-59FF-436C-9B87-2F3674AA985C}"/>
    <cellStyle name="標準 7" xfId="56" xr:uid="{722A55D6-4B6D-432D-BA1F-A8544350CFA5}"/>
    <cellStyle name="標準 7 10" xfId="335" xr:uid="{E3FC0972-9895-4DE7-9B78-9C029FF589E3}"/>
    <cellStyle name="標準 7 10 2" xfId="626" xr:uid="{D6D0B475-66B3-4A57-BBF1-AB8A1CB53574}"/>
    <cellStyle name="標準 7 10 2 2" xfId="1211" xr:uid="{87F5BE85-E424-4B4F-BAF4-1F80828256C1}"/>
    <cellStyle name="標準 7 10 2 2 2" xfId="2416" xr:uid="{E1B9A379-0FA8-496F-9668-81E491001FFD}"/>
    <cellStyle name="標準 7 10 2 3" xfId="1834" xr:uid="{D934FCDE-A586-4AFE-87D2-FDD4469F6717}"/>
    <cellStyle name="標準 7 10 3" xfId="920" xr:uid="{B6E3C103-759F-43F3-8C31-2F905F5C7E02}"/>
    <cellStyle name="標準 7 10 3 2" xfId="2125" xr:uid="{A63553A9-36BF-4102-A2C5-CEA5625AF0F6}"/>
    <cellStyle name="標準 7 10 4" xfId="1543" xr:uid="{1E8455C4-76DB-4DC0-98F2-D8B6EB59BE51}"/>
    <cellStyle name="標準 7 11" xfId="369" xr:uid="{75F14E28-5A79-4C69-AA24-724F9A0A9677}"/>
    <cellStyle name="標準 7 11 2" xfId="954" xr:uid="{A4D881CB-8398-466A-B590-DCCFA76E0714}"/>
    <cellStyle name="標準 7 11 2 2" xfId="2159" xr:uid="{2D865424-50CF-4AC5-A331-F6F32641E71E}"/>
    <cellStyle name="標準 7 11 3" xfId="1577" xr:uid="{643F6560-6469-4D79-80AF-B511CBED1381}"/>
    <cellStyle name="標準 7 12" xfId="662" xr:uid="{446608DB-CB52-4C3B-BA71-AD205E58BCC0}"/>
    <cellStyle name="標準 7 12 2" xfId="1868" xr:uid="{22EC6D31-95E2-4E77-B65F-93249B8C9E45}"/>
    <cellStyle name="標準 7 13" xfId="1288" xr:uid="{C90FF1C6-4D06-4A5C-A0EA-1035B30F6A07}"/>
    <cellStyle name="標準 7 2" xfId="12" xr:uid="{8F6D4FD7-B0E0-4674-A64F-85BD203C0B5E}"/>
    <cellStyle name="標準 7 2 2" xfId="77" xr:uid="{C9905D84-2A64-491D-BF53-0271F636BBE6}"/>
    <cellStyle name="標準 7 2 2 2" xfId="118" xr:uid="{34B974F0-BB4E-4503-A6B0-34E88CE2A004}"/>
    <cellStyle name="標準 7 2 2 2 2" xfId="225" xr:uid="{10F4837F-19BD-45C3-8909-BB38747DCBEB}"/>
    <cellStyle name="標準 7 2 2 2 2 2" xfId="516" xr:uid="{57AC9116-6F29-494C-9AC6-5E69D76965F4}"/>
    <cellStyle name="標準 7 2 2 2 2 2 2" xfId="1101" xr:uid="{C151E4F2-6562-4A92-9EFA-00EA3A3311E2}"/>
    <cellStyle name="標準 7 2 2 2 2 2 2 2" xfId="2306" xr:uid="{555E432A-7195-4975-BB9A-34BB596E50D2}"/>
    <cellStyle name="標準 7 2 2 2 2 2 3" xfId="1724" xr:uid="{64B8AACA-98CD-4A55-9904-C7CAE97B92BC}"/>
    <cellStyle name="標準 7 2 2 2 2 3" xfId="810" xr:uid="{8CBF348F-161B-4DC3-9FF6-0BE17F81A736}"/>
    <cellStyle name="標準 7 2 2 2 2 3 2" xfId="2015" xr:uid="{E954AA53-DC9A-468E-B4B0-B26712857619}"/>
    <cellStyle name="標準 7 2 2 2 2 4" xfId="1433" xr:uid="{2C81AD5E-3C1A-47C4-ACF9-A9011D843588}"/>
    <cellStyle name="標準 7 2 2 2 3" xfId="336" xr:uid="{E5281B94-E2FF-499E-B1F6-72BE699C1212}"/>
    <cellStyle name="標準 7 2 2 2 3 2" xfId="627" xr:uid="{6079E748-2CEA-4C40-B660-F051CBEBC417}"/>
    <cellStyle name="標準 7 2 2 2 3 2 2" xfId="1212" xr:uid="{30A4B6C5-090F-4DA8-850A-280CF8E92E7C}"/>
    <cellStyle name="標準 7 2 2 2 3 2 2 2" xfId="2417" xr:uid="{5547F1C8-04AD-4B40-9253-C2EED2B9828C}"/>
    <cellStyle name="標準 7 2 2 2 3 2 3" xfId="1835" xr:uid="{C737658B-B5BB-4131-87C6-EBB00CE1BD5D}"/>
    <cellStyle name="標準 7 2 2 2 3 3" xfId="921" xr:uid="{EA49F050-87CB-489B-AFC0-7EFD6573F72A}"/>
    <cellStyle name="標準 7 2 2 2 3 3 2" xfId="2126" xr:uid="{9E284485-4FA2-4B20-8BE8-F7F8F28E3D65}"/>
    <cellStyle name="標準 7 2 2 2 3 4" xfId="1544" xr:uid="{800191A4-4F14-495F-8161-F26D4DC4B29B}"/>
    <cellStyle name="標準 7 2 2 2 4" xfId="419" xr:uid="{53921955-682D-4786-A461-7BF1287AD92D}"/>
    <cellStyle name="標準 7 2 2 2 4 2" xfId="1004" xr:uid="{C6907C47-BFCD-4ACB-AEF7-7AA5243BA68C}"/>
    <cellStyle name="標準 7 2 2 2 4 2 2" xfId="2209" xr:uid="{CEC408C9-BC9F-4B4F-BABC-40A551F5C985}"/>
    <cellStyle name="標準 7 2 2 2 4 3" xfId="1627" xr:uid="{25670386-A90C-4818-9D4D-4488FAB46AAC}"/>
    <cellStyle name="標準 7 2 2 2 5" xfId="713" xr:uid="{61626B9D-B58C-4A31-B465-094D1E5F1A95}"/>
    <cellStyle name="標準 7 2 2 2 5 2" xfId="1918" xr:uid="{BE3B053F-6107-4E59-BC1F-1086968F847B}"/>
    <cellStyle name="標準 7 2 2 2 6" xfId="1337" xr:uid="{78591AB5-B82A-466D-8BE4-C808B1279AF8}"/>
    <cellStyle name="標準 7 2 2 3" xfId="160" xr:uid="{790566F1-BD6D-4056-B3EB-942AAF64A184}"/>
    <cellStyle name="標準 7 2 2 3 2" xfId="260" xr:uid="{82103181-6EAC-4242-9475-DFC27F129F77}"/>
    <cellStyle name="標準 7 2 2 3 2 2" xfId="551" xr:uid="{5224AC8B-B6E3-44A0-9B4F-EDE33DBAAEBB}"/>
    <cellStyle name="標準 7 2 2 3 2 2 2" xfId="1136" xr:uid="{4C4CEF73-9E4D-4124-8496-BA3E552B2E44}"/>
    <cellStyle name="標準 7 2 2 3 2 2 2 2" xfId="2341" xr:uid="{E7027564-F620-42B2-9527-366DFFC9A11F}"/>
    <cellStyle name="標準 7 2 2 3 2 2 3" xfId="1759" xr:uid="{460B4998-9EC4-416D-BEB8-A830C3502D39}"/>
    <cellStyle name="標準 7 2 2 3 2 3" xfId="845" xr:uid="{D49E6D6A-5BAC-4221-BA1B-127EDF90062A}"/>
    <cellStyle name="標準 7 2 2 3 2 3 2" xfId="2050" xr:uid="{87B0388B-6A44-4BF3-A47B-AB14A545C637}"/>
    <cellStyle name="標準 7 2 2 3 2 4" xfId="1468" xr:uid="{98BADF5F-2EA6-461A-9194-77EC9E7ABA81}"/>
    <cellStyle name="標準 7 2 2 3 3" xfId="337" xr:uid="{62421C60-E3FA-4E19-9093-56497976A8BF}"/>
    <cellStyle name="標準 7 2 2 3 3 2" xfId="628" xr:uid="{522FF987-C4FA-4BED-A301-45D6BC844F0D}"/>
    <cellStyle name="標準 7 2 2 3 3 2 2" xfId="1213" xr:uid="{41CD5CCC-C6DC-477D-AA26-8931D02EFEDA}"/>
    <cellStyle name="標準 7 2 2 3 3 2 2 2" xfId="2418" xr:uid="{00ED9526-02E1-4D19-8594-FBAFA2B03D40}"/>
    <cellStyle name="標準 7 2 2 3 3 2 3" xfId="1836" xr:uid="{BA8A4B5A-EF38-4CFF-A238-DF44265CA7B6}"/>
    <cellStyle name="標準 7 2 2 3 3 3" xfId="922" xr:uid="{3942DD00-8D04-42D2-B084-0EA118562828}"/>
    <cellStyle name="標準 7 2 2 3 3 3 2" xfId="2127" xr:uid="{5857151E-274F-4278-81EC-69F2119DEDC2}"/>
    <cellStyle name="標準 7 2 2 3 3 4" xfId="1545" xr:uid="{6128F70F-8EE1-4D01-AAFE-7DD0575154AD}"/>
    <cellStyle name="標準 7 2 2 3 4" xfId="454" xr:uid="{C8BF1406-6807-4AD1-AC7E-5DB103D4B791}"/>
    <cellStyle name="標準 7 2 2 3 4 2" xfId="1039" xr:uid="{93EF4C70-D888-4D94-877F-0AA0C0CE4202}"/>
    <cellStyle name="標準 7 2 2 3 4 2 2" xfId="2244" xr:uid="{4F31BF81-6F4C-4968-936F-9D837CF8F32B}"/>
    <cellStyle name="標準 7 2 2 3 4 3" xfId="1662" xr:uid="{397E7954-E6E4-4E1B-BC0E-1E66A79DA755}"/>
    <cellStyle name="標準 7 2 2 3 5" xfId="748" xr:uid="{3F91739E-5153-4A63-9B53-6476DD660624}"/>
    <cellStyle name="標準 7 2 2 3 5 2" xfId="1953" xr:uid="{B0AF6F3F-629C-4DF2-887C-7512A2727435}"/>
    <cellStyle name="標準 7 2 2 3 6" xfId="1371" xr:uid="{111AF782-EDE3-4507-9BF7-CC3F62AD7F9B}"/>
    <cellStyle name="標準 7 2 2 4" xfId="192" xr:uid="{7998233F-4822-4FAB-BCDD-58E1E65C8373}"/>
    <cellStyle name="標準 7 2 2 4 2" xfId="484" xr:uid="{972CC292-D0B1-433D-884E-718FA90862C5}"/>
    <cellStyle name="標準 7 2 2 4 2 2" xfId="1069" xr:uid="{9B2F3E22-6BAC-4078-976C-1E7E81212923}"/>
    <cellStyle name="標準 7 2 2 4 2 2 2" xfId="2274" xr:uid="{1E1C2F90-8C08-4A06-8CD8-CA24D2D858A3}"/>
    <cellStyle name="標準 7 2 2 4 2 3" xfId="1692" xr:uid="{4CD10733-1A6E-4F07-B9A6-EE7A92847629}"/>
    <cellStyle name="標準 7 2 2 4 3" xfId="778" xr:uid="{EC823E27-CB48-4A0E-A974-E74E397B7ED9}"/>
    <cellStyle name="標準 7 2 2 4 3 2" xfId="1983" xr:uid="{1A2F75E9-BA4C-4AC5-A1D5-5D37A2E1E3B5}"/>
    <cellStyle name="標準 7 2 2 4 4" xfId="1401" xr:uid="{6A36E7E2-F59D-47D7-A884-68D85905E4C5}"/>
    <cellStyle name="標準 7 2 2 5" xfId="338" xr:uid="{0123E90B-695B-4A96-B68F-9DF542952E84}"/>
    <cellStyle name="標準 7 2 2 5 2" xfId="629" xr:uid="{F5F22DD2-E49D-4C94-93FD-8C3F97B64301}"/>
    <cellStyle name="標準 7 2 2 5 2 2" xfId="1214" xr:uid="{FBC12CF1-A45E-4028-AF08-8C6A335F6403}"/>
    <cellStyle name="標準 7 2 2 5 2 2 2" xfId="2419" xr:uid="{8E72C7E6-07FC-4E28-8F0A-AC9F714D1D2C}"/>
    <cellStyle name="標準 7 2 2 5 2 3" xfId="1837" xr:uid="{E8CEAE26-8A5B-42E3-A1A8-736F62B4C1D9}"/>
    <cellStyle name="標準 7 2 2 5 3" xfId="923" xr:uid="{D5433650-D5CB-43E3-AC07-779AA855F62D}"/>
    <cellStyle name="標準 7 2 2 5 3 2" xfId="2128" xr:uid="{22F808A7-EF33-4505-86E5-8DD02DE9F7F9}"/>
    <cellStyle name="標準 7 2 2 5 4" xfId="1546" xr:uid="{B7322CDE-9A17-493E-A022-D612F5329A98}"/>
    <cellStyle name="標準 7 2 2 6" xfId="387" xr:uid="{E8E028EC-D8A5-4C15-815B-138CD828173F}"/>
    <cellStyle name="標準 7 2 2 6 2" xfId="972" xr:uid="{157722B8-6CA2-4FCD-AF9A-558406DB2FCD}"/>
    <cellStyle name="標準 7 2 2 6 2 2" xfId="2177" xr:uid="{A8B7D161-7905-46D4-9469-A67D8A7E26CE}"/>
    <cellStyle name="標準 7 2 2 6 3" xfId="1595" xr:uid="{91DC9281-FE24-41EB-926A-C2CF421F1DC4}"/>
    <cellStyle name="標準 7 2 2 7" xfId="680" xr:uid="{A4DB5817-5E2B-493F-ABB7-BD84077AD138}"/>
    <cellStyle name="標準 7 2 2 7 2" xfId="1886" xr:uid="{643629F8-9811-45DC-8886-BCEDD86DE051}"/>
    <cellStyle name="標準 7 2 2 8" xfId="1306" xr:uid="{39617F2E-A993-425E-BE3D-EC98BCDC64E9}"/>
    <cellStyle name="標準 7 2 3" xfId="35" xr:uid="{3BEF798E-CDBC-4287-9F27-6F74E1F5CF44}"/>
    <cellStyle name="標準 7 2 3 2" xfId="209" xr:uid="{9ECF8582-43F6-401B-8B3D-8BE2C1C3D6D3}"/>
    <cellStyle name="標準 7 2 3 2 2" xfId="500" xr:uid="{6265854F-6247-4D82-AEFD-262997E3AB32}"/>
    <cellStyle name="標準 7 2 3 2 2 2" xfId="1085" xr:uid="{E5CCC96A-4659-4E54-B3C4-A095BB505A1C}"/>
    <cellStyle name="標準 7 2 3 2 2 2 2" xfId="2290" xr:uid="{A5E60C35-BE72-4968-8BE4-B5522ED46CBD}"/>
    <cellStyle name="標準 7 2 3 2 2 3" xfId="1708" xr:uid="{D537FB6C-3470-42D2-873E-89C97F860A58}"/>
    <cellStyle name="標準 7 2 3 2 3" xfId="794" xr:uid="{E7C40329-6120-44E7-BD10-FFC8C482C0EA}"/>
    <cellStyle name="標準 7 2 3 2 3 2" xfId="1999" xr:uid="{F6DFECF8-6AB6-4CD2-818F-EE505DB93ED9}"/>
    <cellStyle name="標準 7 2 3 2 4" xfId="1417" xr:uid="{A83A68DC-06FA-4B57-85AF-47FD9CC61B8C}"/>
    <cellStyle name="標準 7 2 3 3" xfId="339" xr:uid="{D0FCA8B8-90EC-44B0-A3A3-590ABD4F84F7}"/>
    <cellStyle name="標準 7 2 3 3 2" xfId="630" xr:uid="{D3E3A0E1-8F6D-4417-A86F-126625728B8F}"/>
    <cellStyle name="標準 7 2 3 3 2 2" xfId="1215" xr:uid="{D0A3A40A-82E3-4910-ACAE-A776AD66E5C6}"/>
    <cellStyle name="標準 7 2 3 3 2 2 2" xfId="2420" xr:uid="{BA620958-602A-4E22-8B1D-373152E0D184}"/>
    <cellStyle name="標準 7 2 3 3 2 3" xfId="1838" xr:uid="{AEFE079A-016D-4607-A394-14AC904A0498}"/>
    <cellStyle name="標準 7 2 3 3 3" xfId="924" xr:uid="{07B73C9A-C107-4B14-B88A-83B2BBF07AEE}"/>
    <cellStyle name="標準 7 2 3 3 3 2" xfId="2129" xr:uid="{1684A6D0-F040-43DB-A5A9-FFD690D2CDFE}"/>
    <cellStyle name="標準 7 2 3 3 4" xfId="1547" xr:uid="{65F7AB26-4804-4CF8-B8B0-2B12FDD7D2BE}"/>
    <cellStyle name="標準 7 2 3 4" xfId="403" xr:uid="{89F8AF30-DADF-49D5-8A7D-FA3E2209E620}"/>
    <cellStyle name="標準 7 2 3 4 2" xfId="988" xr:uid="{0A9D3DD1-5451-4EB3-8B39-A32B88B68F38}"/>
    <cellStyle name="標準 7 2 3 4 2 2" xfId="2193" xr:uid="{24FF5216-ACB5-4E14-BA9B-0D862C4C5B4B}"/>
    <cellStyle name="標準 7 2 3 4 3" xfId="1611" xr:uid="{A9C7BF30-C6F1-414E-9B96-6301B5115CE4}"/>
    <cellStyle name="標準 7 2 3 5" xfId="697" xr:uid="{7C5D18D5-86CD-4706-B6E5-CF5161F5BD3B}"/>
    <cellStyle name="標準 7 2 3 5 2" xfId="1902" xr:uid="{20DAA2AE-316F-4F55-9CDF-91FB2FF1834F}"/>
    <cellStyle name="標準 7 2 3 6" xfId="102" xr:uid="{4675C9A4-8E94-42A8-BEA3-355A76BCE963}"/>
    <cellStyle name="標準 7 2 3 6 2" xfId="1321" xr:uid="{8C3BB1D3-18B5-4B3F-9C6C-5099DBADEEEE}"/>
    <cellStyle name="標準 7 2 4" xfId="159" xr:uid="{EC13536B-C9C9-4302-ADA5-1616112F6E0C}"/>
    <cellStyle name="標準 7 2 4 2" xfId="259" xr:uid="{5EAC8A7E-31C2-4E48-90B2-0044BC5FC2A6}"/>
    <cellStyle name="標準 7 2 4 2 2" xfId="550" xr:uid="{FA3DFB99-3125-4691-9DC4-D585E10D0911}"/>
    <cellStyle name="標準 7 2 4 2 2 2" xfId="1135" xr:uid="{7E0AEE6A-A013-4F8C-B3C0-63567F2CCFA8}"/>
    <cellStyle name="標準 7 2 4 2 2 2 2" xfId="2340" xr:uid="{07891C93-7269-4BCB-8646-787629DC4FE7}"/>
    <cellStyle name="標準 7 2 4 2 2 3" xfId="1758" xr:uid="{CA75A2D0-2B56-42E0-BCBF-BBF826C523DE}"/>
    <cellStyle name="標準 7 2 4 2 3" xfId="844" xr:uid="{A85AE6DD-BCB5-4A4A-8EDD-BB3D9220FAED}"/>
    <cellStyle name="標準 7 2 4 2 3 2" xfId="2049" xr:uid="{68DC0901-3333-450E-B404-0FD63BCFE372}"/>
    <cellStyle name="標準 7 2 4 2 4" xfId="1467" xr:uid="{DC93C722-E94E-45A7-86A6-BB0C4E1FAD30}"/>
    <cellStyle name="標準 7 2 4 3" xfId="340" xr:uid="{E5CE957B-C2A2-4A4A-B1E3-D35DA1849AD9}"/>
    <cellStyle name="標準 7 2 4 3 2" xfId="631" xr:uid="{1CD59BEB-09F9-4D6E-96ED-881AF69C34B0}"/>
    <cellStyle name="標準 7 2 4 3 2 2" xfId="1216" xr:uid="{77C3E36D-FFE6-4664-AE2D-281617683100}"/>
    <cellStyle name="標準 7 2 4 3 2 2 2" xfId="2421" xr:uid="{716EFC92-36D8-4EA6-A91B-A425B0D63E26}"/>
    <cellStyle name="標準 7 2 4 3 2 3" xfId="1839" xr:uid="{1B65086A-AC3B-4D26-80C5-D200C62F0384}"/>
    <cellStyle name="標準 7 2 4 3 3" xfId="925" xr:uid="{645E02DC-25AC-4D57-8E4B-326D7AFD7F24}"/>
    <cellStyle name="標準 7 2 4 3 3 2" xfId="2130" xr:uid="{00A61F4A-A31D-4000-B97C-414B800D2525}"/>
    <cellStyle name="標準 7 2 4 3 4" xfId="1548" xr:uid="{00E087C7-207F-4FFE-9BD4-8260CABAB57F}"/>
    <cellStyle name="標準 7 2 4 4" xfId="453" xr:uid="{36205DBC-8D60-4D28-9086-AD506DB6C9BB}"/>
    <cellStyle name="標準 7 2 4 4 2" xfId="1038" xr:uid="{7CAEB741-2EC8-449D-ADC5-668849CEF4EF}"/>
    <cellStyle name="標準 7 2 4 4 2 2" xfId="2243" xr:uid="{71FCBCE3-DCA9-499C-AB3C-C0177D5FFAA6}"/>
    <cellStyle name="標準 7 2 4 4 3" xfId="1661" xr:uid="{C104A810-675E-4B34-99C5-82AA0561922E}"/>
    <cellStyle name="標準 7 2 4 5" xfId="747" xr:uid="{05603539-2173-4B9D-9AFC-356812B7F245}"/>
    <cellStyle name="標準 7 2 4 5 2" xfId="1952" xr:uid="{0CA893DB-5F16-42C6-8558-513629C89C42}"/>
    <cellStyle name="標準 7 2 4 6" xfId="1370" xr:uid="{E65A5219-3EAE-488A-BA68-1CD704D36FCF}"/>
    <cellStyle name="標準 7 2 5" xfId="176" xr:uid="{20B5E29E-6587-497F-9F52-DE885F82F424}"/>
    <cellStyle name="標準 7 2 5 2" xfId="468" xr:uid="{159DE95A-E397-45A5-BF81-579D11488800}"/>
    <cellStyle name="標準 7 2 5 2 2" xfId="1053" xr:uid="{DA88A4FF-1159-4D25-AD24-9BCECE8E8E69}"/>
    <cellStyle name="標準 7 2 5 2 2 2" xfId="2258" xr:uid="{92C139B2-5EA2-402C-A3AA-D465BFE60E7B}"/>
    <cellStyle name="標準 7 2 5 2 3" xfId="1676" xr:uid="{E2AD77DB-5F84-41D8-B0CA-4E2EF140482F}"/>
    <cellStyle name="標準 7 2 5 3" xfId="762" xr:uid="{2DB2B858-B7FA-415D-BAF7-4574AAD2C573}"/>
    <cellStyle name="標準 7 2 5 3 2" xfId="1967" xr:uid="{41EC1DC5-DB1E-4578-A417-AACB784BDD87}"/>
    <cellStyle name="標準 7 2 5 4" xfId="1385" xr:uid="{258C60CC-91D1-441E-9BE6-BF34C0C84350}"/>
    <cellStyle name="標準 7 2 6" xfId="341" xr:uid="{FBB2B96B-301C-4595-9896-F9CACF80C038}"/>
    <cellStyle name="標準 7 2 6 2" xfId="632" xr:uid="{04939C8A-9191-4584-9DFA-02DC95E91881}"/>
    <cellStyle name="標準 7 2 6 2 2" xfId="1217" xr:uid="{C3B08E34-6225-4BEB-BC09-695677CF8846}"/>
    <cellStyle name="標準 7 2 6 2 2 2" xfId="2422" xr:uid="{1EBBEF93-EB75-4745-AF9B-CE3DC9C3708D}"/>
    <cellStyle name="標準 7 2 6 2 3" xfId="1840" xr:uid="{B461D1D2-7258-4598-9C74-F80FB73C5D73}"/>
    <cellStyle name="標準 7 2 6 3" xfId="926" xr:uid="{015CE679-ECB0-41C3-9902-AAD552C10DC6}"/>
    <cellStyle name="標準 7 2 6 3 2" xfId="2131" xr:uid="{C8BDC7D9-595A-4F6A-83A0-EC3F92E6F37E}"/>
    <cellStyle name="標準 7 2 6 4" xfId="1549" xr:uid="{F592A875-1A30-45F8-BE89-D9CD8EFFB3C4}"/>
    <cellStyle name="標準 7 2 7" xfId="371" xr:uid="{0DAAB97E-D9C9-4525-AC10-BC250955650D}"/>
    <cellStyle name="標準 7 2 7 2" xfId="956" xr:uid="{646272E2-54CB-46A8-9CC7-89E146AF11F9}"/>
    <cellStyle name="標準 7 2 7 2 2" xfId="2161" xr:uid="{6CD333F6-C607-4B5B-B343-0BCF02DE2274}"/>
    <cellStyle name="標準 7 2 7 3" xfId="1579" xr:uid="{CFB7C272-15B4-45A9-9C75-C6512E90962C}"/>
    <cellStyle name="標準 7 2 8" xfId="664" xr:uid="{C057F0BF-D728-4918-AD69-2321322B4CDD}"/>
    <cellStyle name="標準 7 2 8 2" xfId="1870" xr:uid="{44727F12-54A6-45BD-9F66-A8CB69068509}"/>
    <cellStyle name="標準 7 2 9" xfId="61" xr:uid="{7C75DC39-6430-4372-BE13-02B9621BCE3B}"/>
    <cellStyle name="標準 7 2 9 2" xfId="1290" xr:uid="{D1F5D039-BC83-43BF-B6F6-ED9B98B4070F}"/>
    <cellStyle name="標準 7 3" xfId="63" xr:uid="{E95D10D5-E12B-4CDD-8FC4-CA7C65C88D3D}"/>
    <cellStyle name="標準 7 3 10" xfId="1292" xr:uid="{CC38CF37-B2E6-4F36-9BC7-6393C03051E5}"/>
    <cellStyle name="標準 7 3 2" xfId="66" xr:uid="{18432944-B981-4D22-B302-70DC340AB1D3}"/>
    <cellStyle name="標準 7 3 2 2" xfId="79" xr:uid="{1ACFD599-04BA-49D7-9E20-35AC0E2EE6A8}"/>
    <cellStyle name="標準 7 3 2 2 2" xfId="120" xr:uid="{0C104BE7-690F-4E47-81F9-68D9A79A3B28}"/>
    <cellStyle name="標準 7 3 2 2 2 2" xfId="227" xr:uid="{CF0DB28D-2350-408D-819F-1AED43A55072}"/>
    <cellStyle name="標準 7 3 2 2 2 2 2" xfId="518" xr:uid="{E4FBA560-D889-44D0-810A-B53FBD29A16D}"/>
    <cellStyle name="標準 7 3 2 2 2 2 2 2" xfId="1103" xr:uid="{42105C5A-35E2-4846-9366-17FA61CC2839}"/>
    <cellStyle name="標準 7 3 2 2 2 2 2 2 2" xfId="2308" xr:uid="{8D9E61D6-898A-4A9D-95FC-7A2139E195AA}"/>
    <cellStyle name="標準 7 3 2 2 2 2 2 3" xfId="1726" xr:uid="{D6522C98-3DF2-4ECF-A644-348A893813B5}"/>
    <cellStyle name="標準 7 3 2 2 2 2 3" xfId="812" xr:uid="{6CF5E131-2C62-4D4D-84D7-85CEA8039474}"/>
    <cellStyle name="標準 7 3 2 2 2 2 3 2" xfId="2017" xr:uid="{8F844057-AD84-408D-A287-742648D0859E}"/>
    <cellStyle name="標準 7 3 2 2 2 2 4" xfId="1435" xr:uid="{B5D53CA2-CEB4-468F-A62E-EDB911007782}"/>
    <cellStyle name="標準 7 3 2 2 2 3" xfId="342" xr:uid="{A00BEE21-F1F1-4ED4-B805-FA63318F11C4}"/>
    <cellStyle name="標準 7 3 2 2 2 3 2" xfId="633" xr:uid="{9A338704-17AD-4A12-ADBC-87C348EB6DE4}"/>
    <cellStyle name="標準 7 3 2 2 2 3 2 2" xfId="1218" xr:uid="{169D94F9-A948-4758-96C3-DCACF37A7860}"/>
    <cellStyle name="標準 7 3 2 2 2 3 2 2 2" xfId="2423" xr:uid="{B6F04EBA-B2E5-479E-AB63-C286BA57A9F0}"/>
    <cellStyle name="標準 7 3 2 2 2 3 2 3" xfId="1841" xr:uid="{C7ED528B-CEC6-4B63-A352-B87D8C87CB86}"/>
    <cellStyle name="標準 7 3 2 2 2 3 3" xfId="927" xr:uid="{7E6A080F-E6A4-4B40-8E56-5500EF0421BC}"/>
    <cellStyle name="標準 7 3 2 2 2 3 3 2" xfId="2132" xr:uid="{F4C77D1E-0F9E-482C-B21C-125B22838504}"/>
    <cellStyle name="標準 7 3 2 2 2 3 4" xfId="1550" xr:uid="{A66DA7A8-CBC3-4E0C-8D8D-606F2707EE02}"/>
    <cellStyle name="標準 7 3 2 2 2 4" xfId="421" xr:uid="{533B8ED6-1461-4848-981B-F409A886295C}"/>
    <cellStyle name="標準 7 3 2 2 2 4 2" xfId="1006" xr:uid="{11026E1A-23D2-4B41-B1B3-7C61C22A31AA}"/>
    <cellStyle name="標準 7 3 2 2 2 4 2 2" xfId="2211" xr:uid="{9A2B499A-854D-4554-8FAA-0322CA289F7B}"/>
    <cellStyle name="標準 7 3 2 2 2 4 3" xfId="1629" xr:uid="{A3AD6153-A7F7-4F77-A035-F9049B3FCAD0}"/>
    <cellStyle name="標準 7 3 2 2 2 5" xfId="715" xr:uid="{F32F4FA4-22C1-423D-89DE-AA5DD1C8E617}"/>
    <cellStyle name="標準 7 3 2 2 2 5 2" xfId="1920" xr:uid="{524CED47-7BC6-4C63-B840-050B4C8969AE}"/>
    <cellStyle name="標準 7 3 2 2 2 6" xfId="1339" xr:uid="{71A1E669-65AE-47A7-AF40-A94A283D6BEF}"/>
    <cellStyle name="標準 7 3 2 2 3" xfId="163" xr:uid="{AD80630C-B959-4D1D-B0ED-8E4ED88F565C}"/>
    <cellStyle name="標準 7 3 2 2 3 2" xfId="263" xr:uid="{6BA7623B-EA7F-464F-A517-9BA27BD80484}"/>
    <cellStyle name="標準 7 3 2 2 3 2 2" xfId="554" xr:uid="{C47EADE9-976D-4031-ACD3-BAD99B5C9B20}"/>
    <cellStyle name="標準 7 3 2 2 3 2 2 2" xfId="1139" xr:uid="{D343B895-8189-4BD8-8EA6-A868B1A73411}"/>
    <cellStyle name="標準 7 3 2 2 3 2 2 2 2" xfId="2344" xr:uid="{D468A996-20D4-488C-A380-F389E73812B2}"/>
    <cellStyle name="標準 7 3 2 2 3 2 2 3" xfId="1762" xr:uid="{3C6727A1-A57D-4739-A937-FC61DEFEB1ED}"/>
    <cellStyle name="標準 7 3 2 2 3 2 3" xfId="848" xr:uid="{AB0E2AC3-A434-4537-8A73-6A80C3AA4ADC}"/>
    <cellStyle name="標準 7 3 2 2 3 2 3 2" xfId="2053" xr:uid="{B8656901-D6FE-4E4D-9A0A-F4BC956DDC69}"/>
    <cellStyle name="標準 7 3 2 2 3 2 4" xfId="1471" xr:uid="{20BF219F-E87F-404A-A9F0-4F9072759B6C}"/>
    <cellStyle name="標準 7 3 2 2 3 3" xfId="343" xr:uid="{DB21C3A0-818C-4580-86F7-FF2552C7A493}"/>
    <cellStyle name="標準 7 3 2 2 3 3 2" xfId="634" xr:uid="{0DB7FA55-D57B-4361-996E-DAC1FDD030B9}"/>
    <cellStyle name="標準 7 3 2 2 3 3 2 2" xfId="1219" xr:uid="{6D1039B7-A0C6-48B4-8E8D-CA161129F899}"/>
    <cellStyle name="標準 7 3 2 2 3 3 2 2 2" xfId="2424" xr:uid="{F9FA247A-CFEE-4D6C-A72E-D6AADBCC34B2}"/>
    <cellStyle name="標準 7 3 2 2 3 3 2 3" xfId="1842" xr:uid="{AD88AC9F-FA1C-47AC-8293-B2720E34F446}"/>
    <cellStyle name="標準 7 3 2 2 3 3 3" xfId="928" xr:uid="{82954927-7F9C-4D21-9339-C7383DC84927}"/>
    <cellStyle name="標準 7 3 2 2 3 3 3 2" xfId="2133" xr:uid="{73261B71-B80E-4853-8D5D-5E77C78118B5}"/>
    <cellStyle name="標準 7 3 2 2 3 3 4" xfId="1551" xr:uid="{672C7886-2048-4D24-8086-F6A28829A8DF}"/>
    <cellStyle name="標準 7 3 2 2 3 4" xfId="457" xr:uid="{0D105345-FCE3-4E22-9A72-EAB0BE57B741}"/>
    <cellStyle name="標準 7 3 2 2 3 4 2" xfId="1042" xr:uid="{15D24524-C890-4978-A299-D8A7F6F54C83}"/>
    <cellStyle name="標準 7 3 2 2 3 4 2 2" xfId="2247" xr:uid="{491DA715-F81C-4C5A-A12A-3E4B6C9046FE}"/>
    <cellStyle name="標準 7 3 2 2 3 4 3" xfId="1665" xr:uid="{7E02CCB7-925F-4942-98D9-947F41139E04}"/>
    <cellStyle name="標準 7 3 2 2 3 5" xfId="751" xr:uid="{5D9D493C-AD7B-4689-B03D-0BB2BEF588AC}"/>
    <cellStyle name="標準 7 3 2 2 3 5 2" xfId="1956" xr:uid="{AF8E095A-4922-4391-95DC-C7EBF132860B}"/>
    <cellStyle name="標準 7 3 2 2 3 6" xfId="1374" xr:uid="{270B707F-423A-4A13-BCE6-5D496CE560BA}"/>
    <cellStyle name="標準 7 3 2 2 4" xfId="194" xr:uid="{58316993-8F59-401A-8BD8-6D8687E459F6}"/>
    <cellStyle name="標準 7 3 2 2 4 2" xfId="486" xr:uid="{0902FF1A-EDF8-45C0-99FE-8F845228487F}"/>
    <cellStyle name="標準 7 3 2 2 4 2 2" xfId="1071" xr:uid="{246424FD-FA03-4CEB-951C-7B5BCD714E0D}"/>
    <cellStyle name="標準 7 3 2 2 4 2 2 2" xfId="2276" xr:uid="{BC2A8627-8A70-4BAD-ACAC-DB66EBE2E9B4}"/>
    <cellStyle name="標準 7 3 2 2 4 2 3" xfId="1694" xr:uid="{B3739BAF-6319-4AC4-BDCF-274565813290}"/>
    <cellStyle name="標準 7 3 2 2 4 3" xfId="780" xr:uid="{61AF657B-7E7B-4005-82DD-4D7A4C6C3212}"/>
    <cellStyle name="標準 7 3 2 2 4 3 2" xfId="1985" xr:uid="{59EC9773-1861-4085-9F61-93EDAD309ECC}"/>
    <cellStyle name="標準 7 3 2 2 4 4" xfId="1403" xr:uid="{32D6E482-BE7B-41CB-9D4F-4B1832CC44A2}"/>
    <cellStyle name="標準 7 3 2 2 5" xfId="344" xr:uid="{92DFDF61-66A5-41AF-8E0E-61F322B49AA7}"/>
    <cellStyle name="標準 7 3 2 2 5 2" xfId="635" xr:uid="{6767B736-1F3E-4AB4-A1A0-747B9830F560}"/>
    <cellStyle name="標準 7 3 2 2 5 2 2" xfId="1220" xr:uid="{116288E8-7BAC-4DF5-88E8-BE6524EBFC8D}"/>
    <cellStyle name="標準 7 3 2 2 5 2 2 2" xfId="2425" xr:uid="{1968D293-6BB8-4BE6-83EA-001369B8AC0F}"/>
    <cellStyle name="標準 7 3 2 2 5 2 3" xfId="1843" xr:uid="{413CE372-1312-48DE-B9EA-4F316ACBF349}"/>
    <cellStyle name="標準 7 3 2 2 5 3" xfId="929" xr:uid="{DD072223-17F5-4675-8683-503EC499BAA9}"/>
    <cellStyle name="標準 7 3 2 2 5 3 2" xfId="2134" xr:uid="{DADFE604-7CD7-4E9C-BF47-CA80EF4ED10F}"/>
    <cellStyle name="標準 7 3 2 2 5 4" xfId="1552" xr:uid="{F07CB8B2-7B68-49A0-8B47-17BB8FB5D19A}"/>
    <cellStyle name="標準 7 3 2 2 6" xfId="389" xr:uid="{399D9C9E-98A6-4A8E-B650-50C39858E574}"/>
    <cellStyle name="標準 7 3 2 2 6 2" xfId="974" xr:uid="{9A59F846-015F-4446-80A1-D4B1F3C3C306}"/>
    <cellStyle name="標準 7 3 2 2 6 2 2" xfId="2179" xr:uid="{CBA17CE3-D94D-4376-A679-0EBCEB0549D8}"/>
    <cellStyle name="標準 7 3 2 2 6 3" xfId="1597" xr:uid="{ABBCAF73-46AC-4FA8-9956-4DD1B1292BA0}"/>
    <cellStyle name="標準 7 3 2 2 7" xfId="682" xr:uid="{5EB4EC86-980B-43D9-9B2C-02EF58EB4D1F}"/>
    <cellStyle name="標準 7 3 2 2 7 2" xfId="1888" xr:uid="{A6BC0A0D-F3D0-458F-9B35-BE7D52D71E1D}"/>
    <cellStyle name="標準 7 3 2 2 8" xfId="1308" xr:uid="{B3E84AD6-EED4-47DE-BE9E-C9436786F02E}"/>
    <cellStyle name="標準 7 3 2 3" xfId="107" xr:uid="{5BCAF8CF-F3A7-4FAA-8C24-36F37E5E9BAE}"/>
    <cellStyle name="標準 7 3 2 3 2" xfId="214" xr:uid="{60A34556-868A-460E-B117-038AF1EB3B44}"/>
    <cellStyle name="標準 7 3 2 3 2 2" xfId="505" xr:uid="{665CC16F-8DAF-4DFA-A70E-8110FD106291}"/>
    <cellStyle name="標準 7 3 2 3 2 2 2" xfId="1090" xr:uid="{C3E372DD-DD26-48D9-91C8-A93B5FEEE4FD}"/>
    <cellStyle name="標準 7 3 2 3 2 2 2 2" xfId="2295" xr:uid="{E896D698-DB20-43F0-A208-88A921E2E2B2}"/>
    <cellStyle name="標準 7 3 2 3 2 2 3" xfId="1713" xr:uid="{F712FBBE-49E7-44BB-83AD-A9965C8FC242}"/>
    <cellStyle name="標準 7 3 2 3 2 3" xfId="799" xr:uid="{96D0EBB8-096C-4E5E-AA0C-1F08D5456003}"/>
    <cellStyle name="標準 7 3 2 3 2 3 2" xfId="2004" xr:uid="{018FADA4-60AA-497D-800F-42E6E00F1245}"/>
    <cellStyle name="標準 7 3 2 3 2 4" xfId="1422" xr:uid="{C2A0230F-EEC9-490B-8342-F3BC36BAE432}"/>
    <cellStyle name="標準 7 3 2 3 3" xfId="345" xr:uid="{D0DBA689-9C32-4CD5-8745-AF3CB2FB0CE2}"/>
    <cellStyle name="標準 7 3 2 3 3 2" xfId="636" xr:uid="{C02B08DF-1270-41C5-A950-5482D7D4C64A}"/>
    <cellStyle name="標準 7 3 2 3 3 2 2" xfId="1221" xr:uid="{0353F502-C96E-4B40-B22C-8948A4381219}"/>
    <cellStyle name="標準 7 3 2 3 3 2 2 2" xfId="2426" xr:uid="{F0A51529-BCBB-4189-A647-CAF1CCF69739}"/>
    <cellStyle name="標準 7 3 2 3 3 2 3" xfId="1844" xr:uid="{A4D3A1BD-47D6-404E-842B-7B723533C45C}"/>
    <cellStyle name="標準 7 3 2 3 3 3" xfId="930" xr:uid="{12A04E62-4E94-461B-83F7-ECA52ACA4C65}"/>
    <cellStyle name="標準 7 3 2 3 3 3 2" xfId="2135" xr:uid="{EB22F3C5-7EF2-414F-A081-5DA294F0FA46}"/>
    <cellStyle name="標準 7 3 2 3 3 4" xfId="1553" xr:uid="{AF32067E-D5C2-4FE8-AA53-EE0B65EE3430}"/>
    <cellStyle name="標準 7 3 2 3 4" xfId="408" xr:uid="{629222F0-FF89-45A1-890A-5351FB8977BB}"/>
    <cellStyle name="標準 7 3 2 3 4 2" xfId="993" xr:uid="{9E6D88D4-2465-4996-870B-54536FFB12FE}"/>
    <cellStyle name="標準 7 3 2 3 4 2 2" xfId="2198" xr:uid="{A6CAAA93-847F-497F-9F48-AEF394A421F5}"/>
    <cellStyle name="標準 7 3 2 3 4 3" xfId="1616" xr:uid="{FB6B17A3-C919-48C1-8225-524FAF10ECFB}"/>
    <cellStyle name="標準 7 3 2 3 5" xfId="702" xr:uid="{3A1F97C0-F916-417F-BA19-9CDD4A81838B}"/>
    <cellStyle name="標準 7 3 2 3 5 2" xfId="1907" xr:uid="{7946234E-0F92-4BE9-BC7E-4DDF8EA1DD79}"/>
    <cellStyle name="標準 7 3 2 3 6" xfId="1326" xr:uid="{314B16B5-A720-4644-90E4-D388D0C87B4A}"/>
    <cellStyle name="標準 7 3 2 4" xfId="162" xr:uid="{836257D8-1A10-47EE-B51E-CA542C553EB1}"/>
    <cellStyle name="標準 7 3 2 4 2" xfId="262" xr:uid="{8B92E02B-042F-4CB9-9FCB-32B94460994C}"/>
    <cellStyle name="標準 7 3 2 4 2 2" xfId="553" xr:uid="{D826C678-41EA-461F-AA66-DB478BCA5BEE}"/>
    <cellStyle name="標準 7 3 2 4 2 2 2" xfId="1138" xr:uid="{644AE621-002C-4CC5-8C83-20D96837F1A1}"/>
    <cellStyle name="標準 7 3 2 4 2 2 2 2" xfId="2343" xr:uid="{DE79880B-9729-46C2-943F-0C51C0FDDEC6}"/>
    <cellStyle name="標準 7 3 2 4 2 2 3" xfId="1761" xr:uid="{904539F3-C7BE-4A7A-999E-725D680188EC}"/>
    <cellStyle name="標準 7 3 2 4 2 3" xfId="847" xr:uid="{E97CCD87-77E9-4A0C-B9D5-63EF4FF92F4F}"/>
    <cellStyle name="標準 7 3 2 4 2 3 2" xfId="2052" xr:uid="{A10EA91D-8FE0-4A8C-A707-9D893FE2FF51}"/>
    <cellStyle name="標準 7 3 2 4 2 4" xfId="1470" xr:uid="{90BD3ACA-41D9-4489-AB9D-CAA58661B8C9}"/>
    <cellStyle name="標準 7 3 2 4 3" xfId="346" xr:uid="{A260708F-9AAB-4F10-AC8B-4FE6BF31A255}"/>
    <cellStyle name="標準 7 3 2 4 3 2" xfId="637" xr:uid="{AFC8E7A2-CD0F-4AF9-95F8-2AC77894CD91}"/>
    <cellStyle name="標準 7 3 2 4 3 2 2" xfId="1222" xr:uid="{9165F2C3-E648-4769-8215-115C6A5C0E5A}"/>
    <cellStyle name="標準 7 3 2 4 3 2 2 2" xfId="2427" xr:uid="{6FE9C050-2DA0-4437-BE48-E561BD2DD837}"/>
    <cellStyle name="標準 7 3 2 4 3 2 3" xfId="1845" xr:uid="{8C6B738A-FDB2-4A2C-857C-87D575788282}"/>
    <cellStyle name="標準 7 3 2 4 3 3" xfId="931" xr:uid="{7381E087-C485-4896-A384-1E0187F7B925}"/>
    <cellStyle name="標準 7 3 2 4 3 3 2" xfId="2136" xr:uid="{48902220-9088-4691-9B41-BAAFFE7A6201}"/>
    <cellStyle name="標準 7 3 2 4 3 4" xfId="1554" xr:uid="{AC1A4B28-4233-4861-92EF-0045A2655345}"/>
    <cellStyle name="標準 7 3 2 4 4" xfId="456" xr:uid="{CA72060D-0FA4-4C5F-8A60-767E62D144B0}"/>
    <cellStyle name="標準 7 3 2 4 4 2" xfId="1041" xr:uid="{9B0891F9-50A7-418C-A481-C2BF16BBF2B9}"/>
    <cellStyle name="標準 7 3 2 4 4 2 2" xfId="2246" xr:uid="{5F9C8E06-AD95-488B-AF26-1D292DFDC3A8}"/>
    <cellStyle name="標準 7 3 2 4 4 3" xfId="1664" xr:uid="{01CC5046-7482-4FC3-9153-8AC745A41F18}"/>
    <cellStyle name="標準 7 3 2 4 5" xfId="750" xr:uid="{FD2D84F8-7844-4A5C-83AE-2634DE7B2C0D}"/>
    <cellStyle name="標準 7 3 2 4 5 2" xfId="1955" xr:uid="{A9C5789B-9092-4344-825A-EA4456332D83}"/>
    <cellStyle name="標準 7 3 2 4 6" xfId="1373" xr:uid="{0A835E06-6F4C-4A68-94A3-DA3A9A3DCC95}"/>
    <cellStyle name="標準 7 3 2 5" xfId="181" xr:uid="{B36113CB-C745-4B41-9322-32A1C6380F20}"/>
    <cellStyle name="標準 7 3 2 5 2" xfId="473" xr:uid="{7F686317-A7F5-4B5B-93E9-DB8E553123F9}"/>
    <cellStyle name="標準 7 3 2 5 2 2" xfId="1058" xr:uid="{5659E56D-8CF0-4A5F-8147-52E83C5C67B9}"/>
    <cellStyle name="標準 7 3 2 5 2 2 2" xfId="2263" xr:uid="{5E051173-8A7B-405D-A8FF-B911E24721F4}"/>
    <cellStyle name="標準 7 3 2 5 2 3" xfId="1681" xr:uid="{90E139A2-AACA-4B51-B9C7-FA5660672CD4}"/>
    <cellStyle name="標準 7 3 2 5 3" xfId="767" xr:uid="{0EDF2B47-0E41-445B-8C9D-19A68AA6B0B5}"/>
    <cellStyle name="標準 7 3 2 5 3 2" xfId="1972" xr:uid="{92F6F34F-1B5D-4B20-BAC6-1C0E3AE1B411}"/>
    <cellStyle name="標準 7 3 2 5 4" xfId="1390" xr:uid="{09BD2887-F8B5-4B21-AEA3-5C2080FBF572}"/>
    <cellStyle name="標準 7 3 2 6" xfId="347" xr:uid="{2A3F5110-4789-4549-80B8-5A9E7AE5B6C4}"/>
    <cellStyle name="標準 7 3 2 6 2" xfId="638" xr:uid="{21C10578-AA5F-4C49-A418-83DD6C496095}"/>
    <cellStyle name="標準 7 3 2 6 2 2" xfId="1223" xr:uid="{D5BA5750-93D8-4F21-8FF8-AE14A269702D}"/>
    <cellStyle name="標準 7 3 2 6 2 2 2" xfId="2428" xr:uid="{3F51152F-D39E-4E42-AFFD-92AD4A3D81B2}"/>
    <cellStyle name="標準 7 3 2 6 2 3" xfId="1846" xr:uid="{00803294-A62D-4103-96F5-F9032EC51B8B}"/>
    <cellStyle name="標準 7 3 2 6 3" xfId="932" xr:uid="{44D9AE2D-7A96-4C55-9366-4D1FE805FCF7}"/>
    <cellStyle name="標準 7 3 2 6 3 2" xfId="2137" xr:uid="{A423D08A-5D79-48B9-B7D1-11FCF2210A82}"/>
    <cellStyle name="標準 7 3 2 6 4" xfId="1555" xr:uid="{BCAF618D-0FF5-4388-88B4-C9356B737D37}"/>
    <cellStyle name="標準 7 3 2 7" xfId="376" xr:uid="{B19963A6-B834-4E9C-9839-6DD621135AE5}"/>
    <cellStyle name="標準 7 3 2 7 2" xfId="961" xr:uid="{96F62DDB-AAC4-460A-B61C-5A4D883C77E1}"/>
    <cellStyle name="標準 7 3 2 7 2 2" xfId="2166" xr:uid="{E91B000B-2B38-4B17-9028-1BFFFEE95169}"/>
    <cellStyle name="標準 7 3 2 7 3" xfId="1584" xr:uid="{6471226C-C375-4E66-A850-F79AE77722E7}"/>
    <cellStyle name="標準 7 3 2 8" xfId="669" xr:uid="{F78F691D-50D8-4DDE-9B64-FF1DA2129EAE}"/>
    <cellStyle name="標準 7 3 2 8 2" xfId="1875" xr:uid="{9AEF4E0C-AC71-46CC-B714-2543F481EE07}"/>
    <cellStyle name="標準 7 3 2 9" xfId="1295" xr:uid="{6A717AF7-4B24-4BB4-AB4E-024131B80EBA}"/>
    <cellStyle name="標準 7 3 3" xfId="78" xr:uid="{50CE061E-A128-4246-8EBB-F42C16BE33ED}"/>
    <cellStyle name="標準 7 3 3 2" xfId="119" xr:uid="{38018B3B-C6F0-4F69-8947-2E138668B0E1}"/>
    <cellStyle name="標準 7 3 3 2 2" xfId="226" xr:uid="{E1950CF5-00E3-459B-80E5-058E2C646CE5}"/>
    <cellStyle name="標準 7 3 3 2 2 2" xfId="517" xr:uid="{3CB67C32-19C4-4B53-B969-0B8CFF11632B}"/>
    <cellStyle name="標準 7 3 3 2 2 2 2" xfId="1102" xr:uid="{56F4159C-4D9E-4077-879A-D932C0184C36}"/>
    <cellStyle name="標準 7 3 3 2 2 2 2 2" xfId="2307" xr:uid="{E4242CBF-0A40-454C-9A8C-39A960D87BF4}"/>
    <cellStyle name="標準 7 3 3 2 2 2 3" xfId="1725" xr:uid="{F5BDC734-817F-4750-80BD-F7689A6A38E6}"/>
    <cellStyle name="標準 7 3 3 2 2 3" xfId="811" xr:uid="{BAB32616-1490-4611-B52D-BD2B84F54563}"/>
    <cellStyle name="標準 7 3 3 2 2 3 2" xfId="2016" xr:uid="{2BA5D2D2-14C1-4194-BC73-6AF7A7CC6C2C}"/>
    <cellStyle name="標準 7 3 3 2 2 4" xfId="1434" xr:uid="{A4117483-46BB-4BC1-BD9A-0B556C2449BE}"/>
    <cellStyle name="標準 7 3 3 2 3" xfId="348" xr:uid="{F98D44C0-9E17-4EEF-BCDE-A229EA50E813}"/>
    <cellStyle name="標準 7 3 3 2 3 2" xfId="639" xr:uid="{C4F16535-4756-4020-A1AE-D38DE784452D}"/>
    <cellStyle name="標準 7 3 3 2 3 2 2" xfId="1224" xr:uid="{72E97D31-C4C2-4D0B-AFE7-06A5EBE74D78}"/>
    <cellStyle name="標準 7 3 3 2 3 2 2 2" xfId="2429" xr:uid="{C8DFBE5C-BB79-4AB6-83AD-183D89BE1327}"/>
    <cellStyle name="標準 7 3 3 2 3 2 3" xfId="1847" xr:uid="{25C90BF9-81FF-487B-A4F1-FA0353E0010D}"/>
    <cellStyle name="標準 7 3 3 2 3 3" xfId="933" xr:uid="{E90D7D3F-D7BC-4959-B312-649F31150AED}"/>
    <cellStyle name="標準 7 3 3 2 3 3 2" xfId="2138" xr:uid="{63C52AAD-03B4-4F76-9D6D-F0C84968B5F3}"/>
    <cellStyle name="標準 7 3 3 2 3 4" xfId="1556" xr:uid="{E72F26F0-603D-4817-92D5-E9F0952ED1E7}"/>
    <cellStyle name="標準 7 3 3 2 4" xfId="420" xr:uid="{6DC7C495-82C4-4072-B8FE-84ADB5732F0A}"/>
    <cellStyle name="標準 7 3 3 2 4 2" xfId="1005" xr:uid="{8A58836C-60C1-462D-8E16-B0EDCB690624}"/>
    <cellStyle name="標準 7 3 3 2 4 2 2" xfId="2210" xr:uid="{2B03233B-4344-4819-AB03-14A783099E63}"/>
    <cellStyle name="標準 7 3 3 2 4 3" xfId="1628" xr:uid="{29DC44BF-AF0B-471F-A6D8-733FC9300AAD}"/>
    <cellStyle name="標準 7 3 3 2 5" xfId="714" xr:uid="{19993765-0413-48BF-898C-FDE560CF359D}"/>
    <cellStyle name="標準 7 3 3 2 5 2" xfId="1919" xr:uid="{3F97720F-A87C-4929-890D-7908E2034701}"/>
    <cellStyle name="標準 7 3 3 2 6" xfId="1338" xr:uid="{2B1D5B00-5F29-4DD7-B20F-339DE57983D1}"/>
    <cellStyle name="標準 7 3 3 3" xfId="164" xr:uid="{5C31464B-305B-40E3-B055-F6A0E501CF22}"/>
    <cellStyle name="標準 7 3 3 3 2" xfId="264" xr:uid="{D1B00548-DEBA-4C90-8D7D-A025516F8499}"/>
    <cellStyle name="標準 7 3 3 3 2 2" xfId="555" xr:uid="{161D1C3C-4E94-4124-A997-D66FFC6F5795}"/>
    <cellStyle name="標準 7 3 3 3 2 2 2" xfId="1140" xr:uid="{15AD0140-F998-4FF3-8492-C817BEB73045}"/>
    <cellStyle name="標準 7 3 3 3 2 2 2 2" xfId="2345" xr:uid="{609463A5-0E70-41ED-97BB-DF1C83ED0BCF}"/>
    <cellStyle name="標準 7 3 3 3 2 2 3" xfId="1763" xr:uid="{62CA3804-5BE0-4E95-AD45-2250AB48EBDC}"/>
    <cellStyle name="標準 7 3 3 3 2 3" xfId="849" xr:uid="{09761986-A203-4E68-B51B-8EF8543E84D5}"/>
    <cellStyle name="標準 7 3 3 3 2 3 2" xfId="2054" xr:uid="{DB0F26C4-68C8-4E50-B4E7-48886DC9E3E5}"/>
    <cellStyle name="標準 7 3 3 3 2 4" xfId="1472" xr:uid="{0D7FC659-F422-4B1E-AFE2-1325B1FE6EB3}"/>
    <cellStyle name="標準 7 3 3 3 3" xfId="349" xr:uid="{10F80419-361F-44CD-991E-AFAB5F7EA244}"/>
    <cellStyle name="標準 7 3 3 3 3 2" xfId="640" xr:uid="{04818423-16B6-4E2D-8AD4-730B51340C73}"/>
    <cellStyle name="標準 7 3 3 3 3 2 2" xfId="1225" xr:uid="{9C00E32A-7D48-47C2-BD15-39B020CC763E}"/>
    <cellStyle name="標準 7 3 3 3 3 2 2 2" xfId="2430" xr:uid="{81BDDE07-5272-4A22-964A-1FA0B19978D5}"/>
    <cellStyle name="標準 7 3 3 3 3 2 3" xfId="1848" xr:uid="{77F9EC3D-D864-4134-B26B-595ED20C11C1}"/>
    <cellStyle name="標準 7 3 3 3 3 3" xfId="934" xr:uid="{FFF2BE45-EECA-411C-B737-A70185968113}"/>
    <cellStyle name="標準 7 3 3 3 3 3 2" xfId="2139" xr:uid="{1D49497D-A75C-427B-8D22-A24FF0AB76A4}"/>
    <cellStyle name="標準 7 3 3 3 3 4" xfId="1557" xr:uid="{ED87C31C-E3C6-43CC-B734-6C1CE7C9EBF5}"/>
    <cellStyle name="標準 7 3 3 3 4" xfId="458" xr:uid="{E036E85F-B541-4E94-BD48-93D2E98DA33A}"/>
    <cellStyle name="標準 7 3 3 3 4 2" xfId="1043" xr:uid="{D494E3D9-3B96-4030-A179-5F11DF96FFC2}"/>
    <cellStyle name="標準 7 3 3 3 4 2 2" xfId="2248" xr:uid="{D2537A30-9F64-4EB5-8AF0-D000742D70BF}"/>
    <cellStyle name="標準 7 3 3 3 4 3" xfId="1666" xr:uid="{35B7D512-874C-4466-9E82-69F643527FCB}"/>
    <cellStyle name="標準 7 3 3 3 5" xfId="752" xr:uid="{5E15D5D9-F5BD-4002-BB1F-5C2982166F08}"/>
    <cellStyle name="標準 7 3 3 3 5 2" xfId="1957" xr:uid="{346200AD-2AA5-4AA8-9C13-8820BF956697}"/>
    <cellStyle name="標準 7 3 3 3 6" xfId="1375" xr:uid="{EBE5E68E-B64D-4655-9265-6CB22D52560C}"/>
    <cellStyle name="標準 7 3 3 4" xfId="193" xr:uid="{565CFEBE-FA6D-4903-B845-8F6D02B49E84}"/>
    <cellStyle name="標準 7 3 3 4 2" xfId="485" xr:uid="{0CD2D788-1D07-4F61-A55A-033F6CDFB731}"/>
    <cellStyle name="標準 7 3 3 4 2 2" xfId="1070" xr:uid="{45D0066C-B215-410B-906E-986ECB734EC3}"/>
    <cellStyle name="標準 7 3 3 4 2 2 2" xfId="2275" xr:uid="{05A2355B-3867-40F7-98F2-52A24BFAE2A5}"/>
    <cellStyle name="標準 7 3 3 4 2 3" xfId="1693" xr:uid="{C6F4D38D-A4D6-4317-A7BF-3CC99C61ED47}"/>
    <cellStyle name="標準 7 3 3 4 3" xfId="779" xr:uid="{118E0116-838C-451A-93AF-500F76665E98}"/>
    <cellStyle name="標準 7 3 3 4 3 2" xfId="1984" xr:uid="{84B90C40-FB83-451C-874B-49C226A0CA61}"/>
    <cellStyle name="標準 7 3 3 4 4" xfId="1402" xr:uid="{8B139992-8E0A-44E2-9123-08B9EEE5B884}"/>
    <cellStyle name="標準 7 3 3 5" xfId="350" xr:uid="{AA1120AD-EE3F-43A7-A5EB-FE4325F4F016}"/>
    <cellStyle name="標準 7 3 3 5 2" xfId="641" xr:uid="{9C39D1A7-3A4E-47B8-8C09-6388B8DE5F6B}"/>
    <cellStyle name="標準 7 3 3 5 2 2" xfId="1226" xr:uid="{6AF286CF-83C0-4721-815C-7383B51A393F}"/>
    <cellStyle name="標準 7 3 3 5 2 2 2" xfId="2431" xr:uid="{11E191C3-4577-40B5-BCCA-C7A02EC0A4B8}"/>
    <cellStyle name="標準 7 3 3 5 2 3" xfId="1849" xr:uid="{23E462E3-74B3-4949-946D-D0749D7C2335}"/>
    <cellStyle name="標準 7 3 3 5 3" xfId="935" xr:uid="{850A9881-68DB-41A3-90C2-36BA3484EEA7}"/>
    <cellStyle name="標準 7 3 3 5 3 2" xfId="2140" xr:uid="{613EFB4C-D6F4-4C73-BE97-EF687F2F05A9}"/>
    <cellStyle name="標準 7 3 3 5 4" xfId="1558" xr:uid="{9826683F-20E5-4856-8289-A7942E3BE01A}"/>
    <cellStyle name="標準 7 3 3 6" xfId="388" xr:uid="{C85AF65E-7381-4085-B331-D06B759DAD39}"/>
    <cellStyle name="標準 7 3 3 6 2" xfId="973" xr:uid="{2E927ADC-2622-41DA-B5B5-51E0CBEA4046}"/>
    <cellStyle name="標準 7 3 3 6 2 2" xfId="2178" xr:uid="{220D7A87-4C4B-4C37-9FEB-53484BD16F7D}"/>
    <cellStyle name="標準 7 3 3 6 3" xfId="1596" xr:uid="{01A9F1E7-6071-4329-924E-C2D260FD6D9A}"/>
    <cellStyle name="標準 7 3 3 7" xfId="681" xr:uid="{EBF886AB-322D-4E6F-9D57-88658682F795}"/>
    <cellStyle name="標準 7 3 3 7 2" xfId="1887" xr:uid="{E0615EB9-457A-4D99-9F97-B231306E48E9}"/>
    <cellStyle name="標準 7 3 3 8" xfId="1307" xr:uid="{38076051-54CB-4BFE-9A3D-F1A4308EA4A0}"/>
    <cellStyle name="標準 7 3 4" xfId="104" xr:uid="{51FF4434-B1E1-4694-B406-F3BEB570A39F}"/>
    <cellStyle name="標準 7 3 4 2" xfId="211" xr:uid="{2D74B8AE-3DC5-4511-ADEB-8DA6D4245E54}"/>
    <cellStyle name="標準 7 3 4 2 2" xfId="502" xr:uid="{CE11E4F1-E9A7-4277-92D5-A227854D03C8}"/>
    <cellStyle name="標準 7 3 4 2 2 2" xfId="1087" xr:uid="{A7C383B1-4050-4DF9-9E5E-8327B48A31FE}"/>
    <cellStyle name="標準 7 3 4 2 2 2 2" xfId="2292" xr:uid="{82740011-075D-49ED-80BE-ACE2FC44A543}"/>
    <cellStyle name="標準 7 3 4 2 2 3" xfId="1710" xr:uid="{3094E554-68E3-45DE-9089-AF8745BF04EC}"/>
    <cellStyle name="標準 7 3 4 2 3" xfId="796" xr:uid="{1810BDDB-8FB8-487B-BB42-F2B802975CB7}"/>
    <cellStyle name="標準 7 3 4 2 3 2" xfId="2001" xr:uid="{05CEC36F-438A-4B27-8178-D5BA51D79552}"/>
    <cellStyle name="標準 7 3 4 2 4" xfId="1419" xr:uid="{249F38EA-1668-4149-9886-7CCD9A1F5AB1}"/>
    <cellStyle name="標準 7 3 4 3" xfId="351" xr:uid="{C6B8D3ED-F119-4FAA-AEB5-DBBBBD53FED8}"/>
    <cellStyle name="標準 7 3 4 3 2" xfId="642" xr:uid="{1B668FE7-EC5D-47F1-87B6-F0D7599606D1}"/>
    <cellStyle name="標準 7 3 4 3 2 2" xfId="1227" xr:uid="{33FE3DA6-2F91-4744-8423-2B0DBC0CB657}"/>
    <cellStyle name="標準 7 3 4 3 2 2 2" xfId="2432" xr:uid="{129299AE-BBFA-4AE3-92DF-681DD533C547}"/>
    <cellStyle name="標準 7 3 4 3 2 3" xfId="1850" xr:uid="{64B6C3F2-E99A-4BD8-BDA8-1F5D480EEBF9}"/>
    <cellStyle name="標準 7 3 4 3 3" xfId="936" xr:uid="{ADB83B16-0858-48F2-B5FD-D634ACDB1642}"/>
    <cellStyle name="標準 7 3 4 3 3 2" xfId="2141" xr:uid="{9CD739F0-78EC-45DD-9170-C6DFD6E61A63}"/>
    <cellStyle name="標準 7 3 4 3 4" xfId="1559" xr:uid="{14AA1250-3BFB-49A4-B73C-57A45222C5D2}"/>
    <cellStyle name="標準 7 3 4 4" xfId="405" xr:uid="{0DA3E524-EDA9-4E3C-A664-C60BB237E9C6}"/>
    <cellStyle name="標準 7 3 4 4 2" xfId="990" xr:uid="{D2CEF22D-3C8B-43C8-9C99-9244B9E053CB}"/>
    <cellStyle name="標準 7 3 4 4 2 2" xfId="2195" xr:uid="{DF1670BC-72B0-4588-9082-7F01AA3C9DE7}"/>
    <cellStyle name="標準 7 3 4 4 3" xfId="1613" xr:uid="{54450F4E-195E-4ADF-A234-A9EA37620D62}"/>
    <cellStyle name="標準 7 3 4 5" xfId="699" xr:uid="{344F97B2-1484-4560-B0DE-D1305D8C9B9E}"/>
    <cellStyle name="標準 7 3 4 5 2" xfId="1904" xr:uid="{F499D907-D678-437E-9C3D-5759FAA77A1A}"/>
    <cellStyle name="標準 7 3 4 6" xfId="1323" xr:uid="{6F0624D0-F159-4F3B-9A98-C7CD9F6BE002}"/>
    <cellStyle name="標準 7 3 5" xfId="161" xr:uid="{9BE85919-48EC-4BD7-939D-CB66AB18BEC2}"/>
    <cellStyle name="標準 7 3 5 2" xfId="261" xr:uid="{D985664F-19A1-4AA9-977B-8745084362A8}"/>
    <cellStyle name="標準 7 3 5 2 2" xfId="552" xr:uid="{B77E6483-E8D9-4DD9-91E6-31D59608AA02}"/>
    <cellStyle name="標準 7 3 5 2 2 2" xfId="1137" xr:uid="{57C8C905-867C-4FA0-812E-C129EDB93AD7}"/>
    <cellStyle name="標準 7 3 5 2 2 2 2" xfId="2342" xr:uid="{3F54D542-8D32-4094-AAE3-02E940F61BD3}"/>
    <cellStyle name="標準 7 3 5 2 2 3" xfId="1760" xr:uid="{90431CEC-D268-4BCA-9FDA-A1A9E33D7108}"/>
    <cellStyle name="標準 7 3 5 2 3" xfId="846" xr:uid="{A775C28D-6A23-457D-8E9A-DE2B9EAB90AF}"/>
    <cellStyle name="標準 7 3 5 2 3 2" xfId="2051" xr:uid="{12CA8715-A872-46E3-9DC9-4512C605D827}"/>
    <cellStyle name="標準 7 3 5 2 4" xfId="1469" xr:uid="{700786D5-8CD1-436C-8053-89D3A9380623}"/>
    <cellStyle name="標準 7 3 5 3" xfId="352" xr:uid="{0758EA88-26F7-4ECB-8F99-83F667D53437}"/>
    <cellStyle name="標準 7 3 5 3 2" xfId="643" xr:uid="{841D5D8F-9CA0-4259-AFA4-FBAF1412BB82}"/>
    <cellStyle name="標準 7 3 5 3 2 2" xfId="1228" xr:uid="{5880BC2B-6DA9-43F2-97E5-79C38B2EB4EF}"/>
    <cellStyle name="標準 7 3 5 3 2 2 2" xfId="2433" xr:uid="{F0C40FE2-7855-405C-A473-7ED53614E577}"/>
    <cellStyle name="標準 7 3 5 3 2 3" xfId="1851" xr:uid="{4E5A9F3F-238F-4FD3-B1B8-85190297A67B}"/>
    <cellStyle name="標準 7 3 5 3 3" xfId="937" xr:uid="{546F1641-0EB3-40E8-8CB4-0FF0D78E80B1}"/>
    <cellStyle name="標準 7 3 5 3 3 2" xfId="2142" xr:uid="{93EFAD18-349E-46BC-8079-105CB1C6D751}"/>
    <cellStyle name="標準 7 3 5 3 4" xfId="1560" xr:uid="{74CF7DD7-AA2E-425B-BD7F-C96374892587}"/>
    <cellStyle name="標準 7 3 5 4" xfId="455" xr:uid="{82744ED2-C751-41CE-8863-EA63A037E509}"/>
    <cellStyle name="標準 7 3 5 4 2" xfId="1040" xr:uid="{83DCD57D-0F5D-4C34-9226-2F05557844F8}"/>
    <cellStyle name="標準 7 3 5 4 2 2" xfId="2245" xr:uid="{21686B8F-AE41-490F-B943-BA71D3CE2D15}"/>
    <cellStyle name="標準 7 3 5 4 3" xfId="1663" xr:uid="{3F712D22-C729-4173-BE83-5C65CB859A5E}"/>
    <cellStyle name="標準 7 3 5 5" xfId="749" xr:uid="{CBD3FC32-FEE4-4955-B4C0-C89598CB5ABD}"/>
    <cellStyle name="標準 7 3 5 5 2" xfId="1954" xr:uid="{25C9615D-0871-4E00-BA88-36CE4FF46694}"/>
    <cellStyle name="標準 7 3 5 6" xfId="1372" xr:uid="{FD2A3750-227E-4267-85EA-CF656001A2E6}"/>
    <cellStyle name="標準 7 3 6" xfId="178" xr:uid="{F7DA9AA2-561A-4741-8BBF-A087CAC57962}"/>
    <cellStyle name="標準 7 3 6 2" xfId="470" xr:uid="{F7CDF3FC-496C-4D29-98A0-E56F401FFB6E}"/>
    <cellStyle name="標準 7 3 6 2 2" xfId="1055" xr:uid="{E4D42394-C190-4651-A575-A0A0F8C6D756}"/>
    <cellStyle name="標準 7 3 6 2 2 2" xfId="2260" xr:uid="{033D497A-F2AF-4C10-81EE-13E690E6A616}"/>
    <cellStyle name="標準 7 3 6 2 3" xfId="1678" xr:uid="{F061E629-C40F-4F1D-B24C-D7679699A0DF}"/>
    <cellStyle name="標準 7 3 6 3" xfId="764" xr:uid="{55D05B8A-EDE6-4B9D-A057-23E064D24C90}"/>
    <cellStyle name="標準 7 3 6 3 2" xfId="1969" xr:uid="{01AA3D4E-5386-481B-B2A0-8F20B2B5536E}"/>
    <cellStyle name="標準 7 3 6 4" xfId="1387" xr:uid="{85ED1F1A-3709-4572-913D-5A97427D7A0E}"/>
    <cellStyle name="標準 7 3 7" xfId="353" xr:uid="{AA7DE0BE-99E4-4923-9744-0EBA0E1BEF86}"/>
    <cellStyle name="標準 7 3 7 2" xfId="644" xr:uid="{9598D2D0-F1BC-4DA9-8E85-F27694BBB212}"/>
    <cellStyle name="標準 7 3 7 2 2" xfId="1229" xr:uid="{E66E5A81-46A4-4B2D-BE4C-EDFDDD9BD32C}"/>
    <cellStyle name="標準 7 3 7 2 2 2" xfId="2434" xr:uid="{326C65F5-A924-4743-B420-5E117DF1F220}"/>
    <cellStyle name="標準 7 3 7 2 3" xfId="1852" xr:uid="{FC1D11FC-036D-409E-8E4B-342371A969DF}"/>
    <cellStyle name="標準 7 3 7 3" xfId="938" xr:uid="{9A962E23-4F0E-42FB-8A93-83A18576F835}"/>
    <cellStyle name="標準 7 3 7 3 2" xfId="2143" xr:uid="{240EC82D-F312-498F-95F5-B6A64447B7A6}"/>
    <cellStyle name="標準 7 3 7 4" xfId="1561" xr:uid="{DA467D22-7B7A-4863-8EBB-78E3EC2A3ADB}"/>
    <cellStyle name="標準 7 3 8" xfId="373" xr:uid="{B86B5719-5F11-4292-8803-10AE3CF859A0}"/>
    <cellStyle name="標準 7 3 8 2" xfId="958" xr:uid="{0E59EB4A-F01D-48D2-B93E-D98A7580177F}"/>
    <cellStyle name="標準 7 3 8 2 2" xfId="2163" xr:uid="{103CBC5B-CCC8-4BEC-84E7-91C496500656}"/>
    <cellStyle name="標準 7 3 8 3" xfId="1581" xr:uid="{B506D110-3392-48F2-BDBB-8FCA355EF83C}"/>
    <cellStyle name="標準 7 3 9" xfId="666" xr:uid="{62D8F3C9-D01E-49D7-BB69-948EC53658C9}"/>
    <cellStyle name="標準 7 3 9 2" xfId="1872" xr:uid="{6D6247C2-58BE-44B4-AF99-CEF45B5653D3}"/>
    <cellStyle name="標準 7 4" xfId="65" xr:uid="{7AF00E5C-0D04-441B-9B8D-9F9965299E17}"/>
    <cellStyle name="標準 7 4 2" xfId="80" xr:uid="{DB0C6724-6AF8-46E5-B6F3-8C5262216455}"/>
    <cellStyle name="標準 7 4 2 2" xfId="121" xr:uid="{AB4A13FF-4486-4EFF-979C-727375E8A38A}"/>
    <cellStyle name="標準 7 4 2 2 2" xfId="228" xr:uid="{C8A23B66-2AD1-46FB-8DCB-6E7349E626B7}"/>
    <cellStyle name="標準 7 4 2 2 2 2" xfId="519" xr:uid="{F0A57D67-F9EB-4B71-B727-939AFC0904B4}"/>
    <cellStyle name="標準 7 4 2 2 2 2 2" xfId="1104" xr:uid="{222F2613-DD9C-40CE-97E5-C387589858FA}"/>
    <cellStyle name="標準 7 4 2 2 2 2 2 2" xfId="2309" xr:uid="{61787FFD-6A4F-43B8-B3EB-93498C1D7F04}"/>
    <cellStyle name="標準 7 4 2 2 2 2 3" xfId="1727" xr:uid="{79A16649-E63E-4F74-88BD-533A6DF3892A}"/>
    <cellStyle name="標準 7 4 2 2 2 3" xfId="813" xr:uid="{3C54F7EE-1778-4F75-958C-6DDA657DCC62}"/>
    <cellStyle name="標準 7 4 2 2 2 3 2" xfId="2018" xr:uid="{E154AB24-1F34-4DB6-8193-5D11C7264547}"/>
    <cellStyle name="標準 7 4 2 2 2 4" xfId="1436" xr:uid="{425BCAF2-F9C1-4422-A949-5062AF6E096B}"/>
    <cellStyle name="標準 7 4 2 2 3" xfId="354" xr:uid="{6DE29D51-E9DB-4062-A631-808E6F2AC6D7}"/>
    <cellStyle name="標準 7 4 2 2 3 2" xfId="645" xr:uid="{E5333BD6-6612-45B3-8105-59B15F4ED36F}"/>
    <cellStyle name="標準 7 4 2 2 3 2 2" xfId="1230" xr:uid="{8162FEA5-1CE2-4424-ACDF-1ADCAC8CA451}"/>
    <cellStyle name="標準 7 4 2 2 3 2 2 2" xfId="2435" xr:uid="{441E6BF1-157F-43E8-BA22-6B4CEC1EED04}"/>
    <cellStyle name="標準 7 4 2 2 3 2 3" xfId="1853" xr:uid="{4181B330-0E14-4C25-B0D9-BDF60F611701}"/>
    <cellStyle name="標準 7 4 2 2 3 3" xfId="939" xr:uid="{B24E7F1D-FA5B-453F-8EF6-18A256D1681D}"/>
    <cellStyle name="標準 7 4 2 2 3 3 2" xfId="2144" xr:uid="{0EC3CB68-0C7F-477D-83E4-C0B4CADAC347}"/>
    <cellStyle name="標準 7 4 2 2 3 4" xfId="1562" xr:uid="{8CF000F0-76F6-4F2F-9B4C-2734B4F68CFF}"/>
    <cellStyle name="標準 7 4 2 2 4" xfId="422" xr:uid="{6269E15E-D60B-4557-9FFC-FD2EFB7D6719}"/>
    <cellStyle name="標準 7 4 2 2 4 2" xfId="1007" xr:uid="{3101FE6F-C3B3-4684-BAAF-29F3E0480858}"/>
    <cellStyle name="標準 7 4 2 2 4 2 2" xfId="2212" xr:uid="{F1F040D6-4F38-4E8F-A42C-4D7BDF40129A}"/>
    <cellStyle name="標準 7 4 2 2 4 3" xfId="1630" xr:uid="{CDEEA43D-E8A3-4F16-9023-5B3267B51052}"/>
    <cellStyle name="標準 7 4 2 2 5" xfId="716" xr:uid="{4B4B455C-151F-40FF-95AE-ABA98B2E9B70}"/>
    <cellStyle name="標準 7 4 2 2 5 2" xfId="1921" xr:uid="{33325629-1672-41FF-9C0D-D740A5F6DA86}"/>
    <cellStyle name="標準 7 4 2 2 6" xfId="1340" xr:uid="{677907F4-F323-4CBB-AB54-45B1B16D51EB}"/>
    <cellStyle name="標準 7 4 2 3" xfId="166" xr:uid="{5AB7F5F7-2600-46E0-AB01-33F223CED473}"/>
    <cellStyle name="標準 7 4 2 3 2" xfId="266" xr:uid="{45738FD5-B6DC-4F68-9D0E-9E94C48F4359}"/>
    <cellStyle name="標準 7 4 2 3 2 2" xfId="557" xr:uid="{AA8DDE15-5E25-4D1D-AFF6-89F8FFBB8894}"/>
    <cellStyle name="標準 7 4 2 3 2 2 2" xfId="1142" xr:uid="{B05C90B1-62AD-4828-9F8B-87DD29A11F0F}"/>
    <cellStyle name="標準 7 4 2 3 2 2 2 2" xfId="2347" xr:uid="{6BBAF947-A1BE-48CF-8C18-EE698E446BFF}"/>
    <cellStyle name="標準 7 4 2 3 2 2 3" xfId="1765" xr:uid="{2C717117-A240-4604-9EAD-A7A95C440CF0}"/>
    <cellStyle name="標準 7 4 2 3 2 3" xfId="851" xr:uid="{14316865-4153-44CD-8EBD-2130EED55B36}"/>
    <cellStyle name="標準 7 4 2 3 2 3 2" xfId="2056" xr:uid="{8C0D4842-0E81-4599-83BA-600482B582E3}"/>
    <cellStyle name="標準 7 4 2 3 2 4" xfId="1474" xr:uid="{97C97566-16DB-4E46-95E7-DF5EF2C034F4}"/>
    <cellStyle name="標準 7 4 2 3 3" xfId="355" xr:uid="{B4ECD94B-0D97-4ECB-8075-7204BE69123D}"/>
    <cellStyle name="標準 7 4 2 3 3 2" xfId="646" xr:uid="{DAF8D30E-D36D-47BE-AAF7-840B601CD809}"/>
    <cellStyle name="標準 7 4 2 3 3 2 2" xfId="1231" xr:uid="{69FD0AEF-D7C2-4621-A5C7-EFA22E7543D2}"/>
    <cellStyle name="標準 7 4 2 3 3 2 2 2" xfId="2436" xr:uid="{735A1839-A6F5-4F7C-943C-84A1A60403FC}"/>
    <cellStyle name="標準 7 4 2 3 3 2 3" xfId="1854" xr:uid="{5F9B972B-DD51-4482-A231-934AA003AFE6}"/>
    <cellStyle name="標準 7 4 2 3 3 3" xfId="940" xr:uid="{7C7FD5A7-4036-491C-872D-D3E79162AD8C}"/>
    <cellStyle name="標準 7 4 2 3 3 3 2" xfId="2145" xr:uid="{5FC2586C-507A-4D54-BA73-42A003F7E79A}"/>
    <cellStyle name="標準 7 4 2 3 3 4" xfId="1563" xr:uid="{69B5ED1D-1E28-4B7D-86AC-D0A67BC0E2E0}"/>
    <cellStyle name="標準 7 4 2 3 4" xfId="460" xr:uid="{0B7826DE-98F9-4AE1-8CFD-AC43129B7419}"/>
    <cellStyle name="標準 7 4 2 3 4 2" xfId="1045" xr:uid="{20FDE47C-BC3B-4539-8638-26B35F9AA006}"/>
    <cellStyle name="標準 7 4 2 3 4 2 2" xfId="2250" xr:uid="{4CDC65C1-B6F7-41C6-8830-4816578A9083}"/>
    <cellStyle name="標準 7 4 2 3 4 3" xfId="1668" xr:uid="{6C02B60F-B10D-453F-AC21-036C35ED6D36}"/>
    <cellStyle name="標準 7 4 2 3 5" xfId="754" xr:uid="{842FB2E2-B63D-4FEF-A14D-6E86D1FEE51D}"/>
    <cellStyle name="標準 7 4 2 3 5 2" xfId="1959" xr:uid="{FFEF8315-DD65-4E7C-865C-A5F37AF95750}"/>
    <cellStyle name="標準 7 4 2 3 6" xfId="1377" xr:uid="{A4ABE5E2-63FD-4814-B619-4D0DE0D7F3BF}"/>
    <cellStyle name="標準 7 4 2 4" xfId="195" xr:uid="{EE5B7DED-A817-4742-9342-C6A605FA3B0F}"/>
    <cellStyle name="標準 7 4 2 4 2" xfId="487" xr:uid="{EB7C9F5B-7C9B-4230-B781-CB4B6341CB7B}"/>
    <cellStyle name="標準 7 4 2 4 2 2" xfId="1072" xr:uid="{1CCD736B-45AE-4BCC-83AE-8678221B5A9B}"/>
    <cellStyle name="標準 7 4 2 4 2 2 2" xfId="2277" xr:uid="{9C2C4059-BA4D-464C-BC94-A68DEE64119E}"/>
    <cellStyle name="標準 7 4 2 4 2 3" xfId="1695" xr:uid="{072FE655-BDF0-4A4E-A7D1-A7BF8A1729B5}"/>
    <cellStyle name="標準 7 4 2 4 3" xfId="781" xr:uid="{E4225EC8-0A48-44E3-B02C-FBFDA9E626FF}"/>
    <cellStyle name="標準 7 4 2 4 3 2" xfId="1986" xr:uid="{CFAD3F15-7FE8-4B82-8AC6-D137C0D8E6E3}"/>
    <cellStyle name="標準 7 4 2 4 4" xfId="1404" xr:uid="{BF67BE19-02EC-4830-8EF9-6C6F4842817A}"/>
    <cellStyle name="標準 7 4 2 5" xfId="356" xr:uid="{7FF8F13F-4BCB-4E35-9EA0-D925D594A8AA}"/>
    <cellStyle name="標準 7 4 2 5 2" xfId="647" xr:uid="{8D252A4F-6FE6-4B2A-BC5A-28FC70FCA0AE}"/>
    <cellStyle name="標準 7 4 2 5 2 2" xfId="1232" xr:uid="{1ED534FF-825D-4DC9-B075-1F2474D007F4}"/>
    <cellStyle name="標準 7 4 2 5 2 2 2" xfId="2437" xr:uid="{3ED00E2C-1D7D-4EE5-B22D-13040A7ADFD2}"/>
    <cellStyle name="標準 7 4 2 5 2 3" xfId="1855" xr:uid="{F60234E5-D62E-4F5B-A38D-8E50433F6CEB}"/>
    <cellStyle name="標準 7 4 2 5 3" xfId="941" xr:uid="{E126DB97-CD5F-4074-93DD-6CBC72C10E57}"/>
    <cellStyle name="標準 7 4 2 5 3 2" xfId="2146" xr:uid="{7A77CEA1-D17E-4FF1-A938-49A3B4FDD032}"/>
    <cellStyle name="標準 7 4 2 5 4" xfId="1564" xr:uid="{95EC479A-7887-4EBC-800F-15918F7E7588}"/>
    <cellStyle name="標準 7 4 2 6" xfId="390" xr:uid="{974B6954-FA2D-4B10-85CF-40FA2D6C5261}"/>
    <cellStyle name="標準 7 4 2 6 2" xfId="975" xr:uid="{6B243B24-9738-4316-9BE4-33D1C96DD24D}"/>
    <cellStyle name="標準 7 4 2 6 2 2" xfId="2180" xr:uid="{4722363E-C937-4BC9-BEC3-2AB9A889A442}"/>
    <cellStyle name="標準 7 4 2 6 3" xfId="1598" xr:uid="{B3220E7E-F4EE-450D-81CA-71F853978B21}"/>
    <cellStyle name="標準 7 4 2 7" xfId="683" xr:uid="{CA2C2932-A335-495C-B933-5999C50F8A7D}"/>
    <cellStyle name="標準 7 4 2 7 2" xfId="1889" xr:uid="{3F5645AD-552F-4C88-A0F2-6A7D023E4346}"/>
    <cellStyle name="標準 7 4 2 8" xfId="1309" xr:uid="{7FCC9CF9-864C-4AE1-8CAC-0116B0435E9C}"/>
    <cellStyle name="標準 7 4 3" xfId="106" xr:uid="{1FDC17A1-ECC2-4AA0-BFB4-C05E86FBEA70}"/>
    <cellStyle name="標準 7 4 3 2" xfId="213" xr:uid="{18910433-2163-4994-B191-C5A698F830C4}"/>
    <cellStyle name="標準 7 4 3 2 2" xfId="504" xr:uid="{258643A8-D152-4CAE-BB06-C64DACFFEABC}"/>
    <cellStyle name="標準 7 4 3 2 2 2" xfId="1089" xr:uid="{016289D2-D849-4940-B61D-59CC30165CE4}"/>
    <cellStyle name="標準 7 4 3 2 2 2 2" xfId="2294" xr:uid="{BB86E617-71CA-499A-ACF8-EDDFC9E602ED}"/>
    <cellStyle name="標準 7 4 3 2 2 3" xfId="1712" xr:uid="{EB5F8031-0AA0-40D1-9E7E-008F420FF6E6}"/>
    <cellStyle name="標準 7 4 3 2 3" xfId="798" xr:uid="{29C94D97-538E-45E3-98DB-B4C4B644B3E0}"/>
    <cellStyle name="標準 7 4 3 2 3 2" xfId="2003" xr:uid="{7C78BA69-48B1-496D-9E7E-D8499243C4B8}"/>
    <cellStyle name="標準 7 4 3 2 4" xfId="1421" xr:uid="{348D545E-71EC-4698-AEE9-441272FB807E}"/>
    <cellStyle name="標準 7 4 3 3" xfId="357" xr:uid="{E8F3335B-4879-4B40-9C4A-FD91DFD56D60}"/>
    <cellStyle name="標準 7 4 3 3 2" xfId="648" xr:uid="{996469F3-CA90-4B09-90F9-42AB550E6201}"/>
    <cellStyle name="標準 7 4 3 3 2 2" xfId="1233" xr:uid="{3EDC20A8-41B5-4732-808A-43480B1B671D}"/>
    <cellStyle name="標準 7 4 3 3 2 2 2" xfId="2438" xr:uid="{B9599874-40E9-459C-82C9-491CC2D919DD}"/>
    <cellStyle name="標準 7 4 3 3 2 3" xfId="1856" xr:uid="{02F29E7E-AB48-43D4-BEB1-E703E9425627}"/>
    <cellStyle name="標準 7 4 3 3 3" xfId="942" xr:uid="{D830672D-7F71-4C74-AAF8-1AC789CE0519}"/>
    <cellStyle name="標準 7 4 3 3 3 2" xfId="2147" xr:uid="{BC11C3DE-21BB-4972-9BBD-3365FD78C024}"/>
    <cellStyle name="標準 7 4 3 3 4" xfId="1565" xr:uid="{1148F5C3-9CAE-4198-8FF0-C3AF6906C394}"/>
    <cellStyle name="標準 7 4 3 4" xfId="407" xr:uid="{96BEDAD7-C503-4556-A9BF-1C7C973F12D9}"/>
    <cellStyle name="標準 7 4 3 4 2" xfId="992" xr:uid="{5784D536-4C2E-477A-8F65-2D2EBD548B7F}"/>
    <cellStyle name="標準 7 4 3 4 2 2" xfId="2197" xr:uid="{59D52D78-725E-4F78-B744-67F7D8022FF8}"/>
    <cellStyle name="標準 7 4 3 4 3" xfId="1615" xr:uid="{F60E6468-405F-4DD7-8D2C-50B3C3AC577E}"/>
    <cellStyle name="標準 7 4 3 5" xfId="701" xr:uid="{8D3E7D4A-305B-4548-A0D7-700EE362FE85}"/>
    <cellStyle name="標準 7 4 3 5 2" xfId="1906" xr:uid="{82CC3685-FBCD-484B-AEB1-99F86D393DCC}"/>
    <cellStyle name="標準 7 4 3 6" xfId="1325" xr:uid="{1F71E7C3-D184-436F-832D-A0A5B3BCFC6A}"/>
    <cellStyle name="標準 7 4 4" xfId="165" xr:uid="{B21CA3E6-5912-472C-8D2D-CD4571B647F2}"/>
    <cellStyle name="標準 7 4 4 2" xfId="265" xr:uid="{B1FBB0E2-F662-4BD1-BE66-26820CEC0375}"/>
    <cellStyle name="標準 7 4 4 2 2" xfId="556" xr:uid="{ACE274FA-F2EE-44E0-A12B-D7600AF20935}"/>
    <cellStyle name="標準 7 4 4 2 2 2" xfId="1141" xr:uid="{12FC0721-6294-4478-A43B-848CC0D287F4}"/>
    <cellStyle name="標準 7 4 4 2 2 2 2" xfId="2346" xr:uid="{F4ACFB06-ED41-47DC-9815-3B39BECDE357}"/>
    <cellStyle name="標準 7 4 4 2 2 3" xfId="1764" xr:uid="{07E1AA22-C26A-4B26-81B4-83812BF83293}"/>
    <cellStyle name="標準 7 4 4 2 3" xfId="850" xr:uid="{A8754C29-3AF6-4DBA-964B-9502997A6DCE}"/>
    <cellStyle name="標準 7 4 4 2 3 2" xfId="2055" xr:uid="{15E3170C-0382-4030-8483-DE441F4C99E3}"/>
    <cellStyle name="標準 7 4 4 2 4" xfId="1473" xr:uid="{77C93334-3C52-40B7-BF47-2514214864A1}"/>
    <cellStyle name="標準 7 4 4 3" xfId="358" xr:uid="{E994E4D5-7464-41B2-960D-BA2874A08216}"/>
    <cellStyle name="標準 7 4 4 3 2" xfId="649" xr:uid="{FA2F3435-80B8-41DB-A10B-46170E786E7C}"/>
    <cellStyle name="標準 7 4 4 3 2 2" xfId="1234" xr:uid="{72F049FB-CFF1-4BFD-B25D-881DF7D503FF}"/>
    <cellStyle name="標準 7 4 4 3 2 2 2" xfId="2439" xr:uid="{BF85B83B-D8D8-408B-BB5B-8ACEACA7A131}"/>
    <cellStyle name="標準 7 4 4 3 2 3" xfId="1857" xr:uid="{FFB0421D-6E93-40AC-BB12-AAA1DECC404F}"/>
    <cellStyle name="標準 7 4 4 3 3" xfId="943" xr:uid="{82C13B1B-AC22-42B7-8E3E-C8615D4DCFD9}"/>
    <cellStyle name="標準 7 4 4 3 3 2" xfId="2148" xr:uid="{DA7BD1AA-78DC-4B31-819A-AF2E873DC3DF}"/>
    <cellStyle name="標準 7 4 4 3 4" xfId="1566" xr:uid="{5A6E3AF0-C587-4D9A-BC94-CB1D64F954BD}"/>
    <cellStyle name="標準 7 4 4 4" xfId="459" xr:uid="{AACBEAB4-E12B-490C-83BF-33743A487D65}"/>
    <cellStyle name="標準 7 4 4 4 2" xfId="1044" xr:uid="{3A4AF4B3-6630-4576-96B7-A340AA02E423}"/>
    <cellStyle name="標準 7 4 4 4 2 2" xfId="2249" xr:uid="{61E0D10A-A2C6-4C3F-8F15-F7F9996105AF}"/>
    <cellStyle name="標準 7 4 4 4 3" xfId="1667" xr:uid="{9D17A8E7-26C9-44E9-9F6E-20C161E62ECE}"/>
    <cellStyle name="標準 7 4 4 5" xfId="753" xr:uid="{C4B14B57-2F6F-484D-9D5C-006BDF6CC864}"/>
    <cellStyle name="標準 7 4 4 5 2" xfId="1958" xr:uid="{93F50EA8-C34E-40AC-ADC4-4779F6AF4BD1}"/>
    <cellStyle name="標準 7 4 4 6" xfId="1376" xr:uid="{B01099F0-AC3A-4B60-82A5-227404ADD885}"/>
    <cellStyle name="標準 7 4 5" xfId="180" xr:uid="{B59EF834-8E3F-4F8B-803B-B8A078A9AD54}"/>
    <cellStyle name="標準 7 4 5 2" xfId="472" xr:uid="{4A17C0E2-A286-44E4-8D78-DE16E68377C9}"/>
    <cellStyle name="標準 7 4 5 2 2" xfId="1057" xr:uid="{43E02246-5C7A-4930-9DD1-A798DC71BA08}"/>
    <cellStyle name="標準 7 4 5 2 2 2" xfId="2262" xr:uid="{8B4A1848-EAAC-45F5-815B-7467F2BD9CB3}"/>
    <cellStyle name="標準 7 4 5 2 3" xfId="1680" xr:uid="{DBD0DA29-00D4-4A85-A86A-3EE00ECA3B04}"/>
    <cellStyle name="標準 7 4 5 3" xfId="766" xr:uid="{540BD57C-5FA9-4F3E-B835-E9C38C3CB04C}"/>
    <cellStyle name="標準 7 4 5 3 2" xfId="1971" xr:uid="{B78975C8-1EF4-42A1-96D3-45AD9603DF63}"/>
    <cellStyle name="標準 7 4 5 4" xfId="1389" xr:uid="{D6344D9A-74FE-4E29-89C1-21651529B64F}"/>
    <cellStyle name="標準 7 4 6" xfId="359" xr:uid="{7B165E92-29D7-4C30-9CCF-3D7610F1485C}"/>
    <cellStyle name="標準 7 4 6 2" xfId="650" xr:uid="{328CA4A8-4EF4-4CF3-8E70-0E243EF258C6}"/>
    <cellStyle name="標準 7 4 6 2 2" xfId="1235" xr:uid="{B92E1776-3DA0-4D03-9561-BD031531D688}"/>
    <cellStyle name="標準 7 4 6 2 2 2" xfId="2440" xr:uid="{4B9F6A02-CB3E-4F91-A572-8DBDB7B2AEA5}"/>
    <cellStyle name="標準 7 4 6 2 3" xfId="1858" xr:uid="{ABD2F187-BC6A-42F0-B08B-A09B5CADBDB7}"/>
    <cellStyle name="標準 7 4 6 3" xfId="944" xr:uid="{72D5279A-31AB-4132-8627-3696E65BEA70}"/>
    <cellStyle name="標準 7 4 6 3 2" xfId="2149" xr:uid="{CBD6528F-922D-404D-8739-34678AAD3E1D}"/>
    <cellStyle name="標準 7 4 6 4" xfId="1567" xr:uid="{4699C1AE-4A4D-4D53-9D5A-90338D1CD0A2}"/>
    <cellStyle name="標準 7 4 7" xfId="375" xr:uid="{2A81B1B0-FE63-4D65-838D-7AF241EB85A6}"/>
    <cellStyle name="標準 7 4 7 2" xfId="960" xr:uid="{237150CD-12C2-475A-9216-5A89DE022D87}"/>
    <cellStyle name="標準 7 4 7 2 2" xfId="2165" xr:uid="{97AEFBCB-4D1B-45B8-9AFD-AF11BFBFBB3B}"/>
    <cellStyle name="標準 7 4 7 3" xfId="1583" xr:uid="{A162CCB2-0ECB-43B6-A37F-04224A15884B}"/>
    <cellStyle name="標準 7 4 8" xfId="668" xr:uid="{A26BC6B4-A848-4A6F-92DC-685BDBEB99AE}"/>
    <cellStyle name="標準 7 4 8 2" xfId="1874" xr:uid="{0B320D83-61A8-45BD-8360-D74E3EE7461B}"/>
    <cellStyle name="標準 7 4 9" xfId="1294" xr:uid="{F66E2800-1231-4E69-9054-3178CA0B077F}"/>
    <cellStyle name="標準 7 5" xfId="76" xr:uid="{DC5476A6-D70D-4D99-B07D-941C85DD71CF}"/>
    <cellStyle name="標準 7 5 2" xfId="117" xr:uid="{5B47639F-8FA1-499E-81C2-21615F02E604}"/>
    <cellStyle name="標準 7 5 2 2" xfId="224" xr:uid="{961EF9DA-E28B-46E6-86F3-1531DCA58183}"/>
    <cellStyle name="標準 7 5 2 2 2" xfId="515" xr:uid="{551E87B0-AE84-46AA-9735-02E1C9072258}"/>
    <cellStyle name="標準 7 5 2 2 2 2" xfId="1100" xr:uid="{2C043D55-8926-43CF-B71C-5ABB27A1D289}"/>
    <cellStyle name="標準 7 5 2 2 2 2 2" xfId="2305" xr:uid="{DE758C3A-46AE-4E21-BC64-248B3634A9BD}"/>
    <cellStyle name="標準 7 5 2 2 2 3" xfId="1723" xr:uid="{EE6E9EB1-DB87-4BB2-8565-382768336B5C}"/>
    <cellStyle name="標準 7 5 2 2 3" xfId="809" xr:uid="{02DA1ADD-2CDE-429B-9524-00EAEC15BA95}"/>
    <cellStyle name="標準 7 5 2 2 3 2" xfId="2014" xr:uid="{652820F1-51D1-4176-8D41-1140D4AA8D29}"/>
    <cellStyle name="標準 7 5 2 2 4" xfId="1432" xr:uid="{CFA9A128-EBC8-4A9D-9E9B-F2B42530FA4E}"/>
    <cellStyle name="標準 7 5 2 3" xfId="360" xr:uid="{D1AE131F-12B2-4D4C-AFB5-14E78763E87C}"/>
    <cellStyle name="標準 7 5 2 3 2" xfId="651" xr:uid="{C8A8C5FA-D1E7-43B4-9C01-F5ABCD237D66}"/>
    <cellStyle name="標準 7 5 2 3 2 2" xfId="1236" xr:uid="{5F22CD76-6ED7-4CA9-AAD1-4C76DF11EBB0}"/>
    <cellStyle name="標準 7 5 2 3 2 2 2" xfId="2441" xr:uid="{468EC20C-F370-4824-B1D9-C9B5184206E5}"/>
    <cellStyle name="標準 7 5 2 3 2 3" xfId="1859" xr:uid="{84F6E9E4-C8E8-4E1D-BE25-831EE4C783C4}"/>
    <cellStyle name="標準 7 5 2 3 3" xfId="945" xr:uid="{BE4F8BC4-B94D-4376-ABA3-6260B3881198}"/>
    <cellStyle name="標準 7 5 2 3 3 2" xfId="2150" xr:uid="{A56F0AC3-D7A5-4843-8366-09EA26B1BC52}"/>
    <cellStyle name="標準 7 5 2 3 4" xfId="1568" xr:uid="{14BDB23D-E1EA-4911-8F54-0AB1038975A3}"/>
    <cellStyle name="標準 7 5 2 4" xfId="418" xr:uid="{84B32F88-FA5E-4725-9A4C-73B40F299A57}"/>
    <cellStyle name="標準 7 5 2 4 2" xfId="1003" xr:uid="{BC5BAC90-9FA7-4BD6-A61D-98D8F1EC3834}"/>
    <cellStyle name="標準 7 5 2 4 2 2" xfId="2208" xr:uid="{6B7E8976-915E-45A4-B294-C6B823D799CD}"/>
    <cellStyle name="標準 7 5 2 4 3" xfId="1626" xr:uid="{9B6A539D-343E-4328-99B3-B7BF061191C1}"/>
    <cellStyle name="標準 7 5 2 5" xfId="712" xr:uid="{0B499573-902F-46B6-8266-DC9FE52EA5B8}"/>
    <cellStyle name="標準 7 5 2 5 2" xfId="1917" xr:uid="{743BFB3B-E587-462C-A065-CBBCDF83298A}"/>
    <cellStyle name="標準 7 5 2 6" xfId="1336" xr:uid="{C3DE2D8E-95C8-4DD1-9204-63F2C3909682}"/>
    <cellStyle name="標準 7 5 3" xfId="167" xr:uid="{04B96707-75D9-4B2B-8828-9AAB03C3ADB6}"/>
    <cellStyle name="標準 7 5 3 2" xfId="267" xr:uid="{2554A197-4EDC-462E-BB0F-8BEE12283D3F}"/>
    <cellStyle name="標準 7 5 3 2 2" xfId="558" xr:uid="{DCA818FC-DBD8-4A98-ACF9-04C497D63B27}"/>
    <cellStyle name="標準 7 5 3 2 2 2" xfId="1143" xr:uid="{1BBA8E4D-7661-4AD7-8FC8-3304DA1CD8C2}"/>
    <cellStyle name="標準 7 5 3 2 2 2 2" xfId="2348" xr:uid="{C452EC34-5A26-4DE4-A223-B527FB9627AE}"/>
    <cellStyle name="標準 7 5 3 2 2 3" xfId="1766" xr:uid="{C3545164-DA4D-4D08-B92A-91AFA1B626E8}"/>
    <cellStyle name="標準 7 5 3 2 3" xfId="852" xr:uid="{553E5833-3187-4A39-8202-F98AD8323D12}"/>
    <cellStyle name="標準 7 5 3 2 3 2" xfId="2057" xr:uid="{AE5EE875-2A9D-4659-8B13-D1D20AF6F119}"/>
    <cellStyle name="標準 7 5 3 2 4" xfId="1475" xr:uid="{823F652D-AAF9-48AD-B3D9-765D801B842B}"/>
    <cellStyle name="標準 7 5 3 3" xfId="361" xr:uid="{C8464940-737B-4593-B41C-6FC5FAF6F090}"/>
    <cellStyle name="標準 7 5 3 3 2" xfId="652" xr:uid="{03C2E73B-A1EB-4458-BA25-FB2BDD5F5A43}"/>
    <cellStyle name="標準 7 5 3 3 2 2" xfId="1237" xr:uid="{B0D85BCF-34C1-4E29-8CFE-FF7C80E015CD}"/>
    <cellStyle name="標準 7 5 3 3 2 2 2" xfId="2442" xr:uid="{8613C721-7E2F-4DEB-9F1E-FC326322B751}"/>
    <cellStyle name="標準 7 5 3 3 2 3" xfId="1860" xr:uid="{8CC698E8-2B8A-4BAC-A14B-DFFC2EC8D977}"/>
    <cellStyle name="標準 7 5 3 3 3" xfId="946" xr:uid="{017BC3F1-15F4-47DA-B385-062BDAF701FA}"/>
    <cellStyle name="標準 7 5 3 3 3 2" xfId="2151" xr:uid="{F5EDB620-8364-473A-99EF-C74B27C5A726}"/>
    <cellStyle name="標準 7 5 3 3 4" xfId="1569" xr:uid="{E1E9C58D-DD31-49E6-B143-68AFC70346DB}"/>
    <cellStyle name="標準 7 5 3 4" xfId="461" xr:uid="{B71D41F2-2D92-413A-89AE-830F4479C079}"/>
    <cellStyle name="標準 7 5 3 4 2" xfId="1046" xr:uid="{912050EE-CEBA-4387-A67A-D8973AFE7968}"/>
    <cellStyle name="標準 7 5 3 4 2 2" xfId="2251" xr:uid="{9B562DC7-AE51-4FF4-AD53-A1037C04AF8F}"/>
    <cellStyle name="標準 7 5 3 4 3" xfId="1669" xr:uid="{65553992-2D06-4F3F-B780-63072F104F30}"/>
    <cellStyle name="標準 7 5 3 5" xfId="755" xr:uid="{8F3806B1-534D-48F3-8FAD-E21BEAC6BA0D}"/>
    <cellStyle name="標準 7 5 3 5 2" xfId="1960" xr:uid="{C7CF4D29-C976-4ECB-BA5C-0324A09F358B}"/>
    <cellStyle name="標準 7 5 3 6" xfId="1378" xr:uid="{A7E4E83C-9536-414D-8B02-110CAFC6063E}"/>
    <cellStyle name="標準 7 5 4" xfId="191" xr:uid="{BCEB86CC-0F6B-4E19-B0D8-5009BE455D57}"/>
    <cellStyle name="標準 7 5 4 2" xfId="483" xr:uid="{C35A6209-3B20-447E-B119-7A989BB1F532}"/>
    <cellStyle name="標準 7 5 4 2 2" xfId="1068" xr:uid="{6EE8C061-6B19-459E-833F-017C3F9D9E76}"/>
    <cellStyle name="標準 7 5 4 2 2 2" xfId="2273" xr:uid="{23560B60-2561-427F-A802-A0802DACD844}"/>
    <cellStyle name="標準 7 5 4 2 3" xfId="1691" xr:uid="{C6EA8DAD-9DB8-4767-BE5A-ADA91E3419EA}"/>
    <cellStyle name="標準 7 5 4 3" xfId="777" xr:uid="{A5544B5E-CB13-4B98-B1C1-0AED083362B0}"/>
    <cellStyle name="標準 7 5 4 3 2" xfId="1982" xr:uid="{7DCEFC20-5FA9-41BE-BF04-F2B1A37E618F}"/>
    <cellStyle name="標準 7 5 4 4" xfId="1400" xr:uid="{371BB91F-8208-459A-8512-5EE7E709E13C}"/>
    <cellStyle name="標準 7 5 5" xfId="362" xr:uid="{2B4105FB-A9C2-4DB4-8ABB-E8743CCC9DD3}"/>
    <cellStyle name="標準 7 5 5 2" xfId="653" xr:uid="{67411627-C943-4035-9B61-1E3DA9CBB7D3}"/>
    <cellStyle name="標準 7 5 5 2 2" xfId="1238" xr:uid="{DCFCB8B7-9139-4C6D-8CAE-1AEF433F489F}"/>
    <cellStyle name="標準 7 5 5 2 2 2" xfId="2443" xr:uid="{A7995E5B-8510-4FCE-9292-FC21BD49EA3D}"/>
    <cellStyle name="標準 7 5 5 2 3" xfId="1861" xr:uid="{FF5E4E3C-1C37-4479-9913-1115EB8B4A62}"/>
    <cellStyle name="標準 7 5 5 3" xfId="947" xr:uid="{7D15E826-CBA1-4076-9359-AE3C3D3B9AA1}"/>
    <cellStyle name="標準 7 5 5 3 2" xfId="2152" xr:uid="{4611C480-12F2-4DE9-806F-1CC7BEB2A68C}"/>
    <cellStyle name="標準 7 5 5 4" xfId="1570" xr:uid="{B8360142-12DE-4DB5-9E25-FB9C867904EE}"/>
    <cellStyle name="標準 7 5 6" xfId="386" xr:uid="{8BE5B544-E06C-4E68-9A41-B44169D88F58}"/>
    <cellStyle name="標準 7 5 6 2" xfId="971" xr:uid="{A5416BB6-EB8B-4082-8D25-B4AA1450DECE}"/>
    <cellStyle name="標準 7 5 6 2 2" xfId="2176" xr:uid="{4018F63E-35A6-4DE6-BF08-552AB88FB08C}"/>
    <cellStyle name="標準 7 5 6 3" xfId="1594" xr:uid="{C2276430-2637-4B71-ACB1-BA2A88EEBBE9}"/>
    <cellStyle name="標準 7 5 7" xfId="679" xr:uid="{0F7048E6-8FC8-4640-B6BD-26A66BB975E6}"/>
    <cellStyle name="標準 7 5 7 2" xfId="1885" xr:uid="{6CD10DC6-5B4A-4B93-B727-44A7EA67D81E}"/>
    <cellStyle name="標準 7 5 8" xfId="1305" xr:uid="{3E5F40C4-6119-4673-B563-61BDA4B8402D}"/>
    <cellStyle name="標準 7 6" xfId="3" xr:uid="{2785C55F-24C2-4A1B-94D5-8C7BBCA59F04}"/>
    <cellStyle name="標準 7 7" xfId="100" xr:uid="{16EB8A08-6DB1-480B-9952-65F8EF23FD69}"/>
    <cellStyle name="標準 7 7 2" xfId="207" xr:uid="{A214D22D-4D90-4289-B928-DEEE8DD5018D}"/>
    <cellStyle name="標準 7 7 2 2" xfId="498" xr:uid="{ADC914D8-4243-45C0-B4FC-CF3AC45BC7D9}"/>
    <cellStyle name="標準 7 7 2 2 2" xfId="1083" xr:uid="{DE8BCA8B-EA76-4529-9729-F28355D5E43E}"/>
    <cellStyle name="標準 7 7 2 2 2 2" xfId="2288" xr:uid="{69BCB765-2ECF-401D-A46C-CD1C48763580}"/>
    <cellStyle name="標準 7 7 2 2 3" xfId="1706" xr:uid="{2C7C616A-C649-4C3D-A0CA-6B718F307231}"/>
    <cellStyle name="標準 7 7 2 3" xfId="792" xr:uid="{3DA268C2-EF9A-44DC-A58B-D9A56AE07C4A}"/>
    <cellStyle name="標準 7 7 2 3 2" xfId="1997" xr:uid="{96DFD28C-D05D-4109-BD72-B7F381F61E03}"/>
    <cellStyle name="標準 7 7 2 4" xfId="1415" xr:uid="{245A0574-5F21-4939-832C-41842B961E9A}"/>
    <cellStyle name="標準 7 7 3" xfId="363" xr:uid="{0B144B93-319B-4C50-9BAF-9BA60B7FB8B1}"/>
    <cellStyle name="標準 7 7 3 2" xfId="654" xr:uid="{2EABBE12-03B3-4856-A986-64CAB22829D3}"/>
    <cellStyle name="標準 7 7 3 2 2" xfId="1239" xr:uid="{F55018F0-4FAE-496A-BDED-651F1B703352}"/>
    <cellStyle name="標準 7 7 3 2 2 2" xfId="2444" xr:uid="{601185A7-3CD9-4481-AFAE-D2903930B615}"/>
    <cellStyle name="標準 7 7 3 2 3" xfId="1862" xr:uid="{73113E5A-F685-482A-88CF-9E0F762EAD47}"/>
    <cellStyle name="標準 7 7 3 3" xfId="948" xr:uid="{9B4B18AF-42D0-4DD3-A58C-F7C985FC84D9}"/>
    <cellStyle name="標準 7 7 3 3 2" xfId="2153" xr:uid="{497B19A3-58B1-4A27-AC7B-1C304A843BF3}"/>
    <cellStyle name="標準 7 7 3 4" xfId="1571" xr:uid="{0522A8C1-B763-4A34-9156-7853D4CA39FE}"/>
    <cellStyle name="標準 7 7 4" xfId="401" xr:uid="{375AB92F-AC10-4865-9533-22D6DA4B038E}"/>
    <cellStyle name="標準 7 7 4 2" xfId="986" xr:uid="{E9853604-0B85-4364-8395-70957D59C664}"/>
    <cellStyle name="標準 7 7 4 2 2" xfId="2191" xr:uid="{DA562D61-4124-401D-946E-189E0EA73F21}"/>
    <cellStyle name="標準 7 7 4 3" xfId="1609" xr:uid="{77468D6F-C364-4B41-B541-75ECF2C34DF0}"/>
    <cellStyle name="標準 7 7 5" xfId="695" xr:uid="{E72F5C3E-2E92-4481-A968-3D960EA99AC6}"/>
    <cellStyle name="標準 7 7 5 2" xfId="1900" xr:uid="{AF45FC3F-FFCF-47E1-B9EB-4345AC200E21}"/>
    <cellStyle name="標準 7 7 6" xfId="1319" xr:uid="{FACB0576-E0E9-4075-9FDC-CA7318CE090B}"/>
    <cellStyle name="標準 7 8" xfId="158" xr:uid="{FD8AD38F-00DA-459C-B748-54CA6A789F8A}"/>
    <cellStyle name="標準 7 8 2" xfId="258" xr:uid="{659EC124-7E51-4F8B-8488-B929BEF5790A}"/>
    <cellStyle name="標準 7 8 2 2" xfId="549" xr:uid="{7013C69D-0296-4086-8A48-AFC845B4A139}"/>
    <cellStyle name="標準 7 8 2 2 2" xfId="1134" xr:uid="{1988EB0D-FF16-4C0C-AB43-5E8564B42BAB}"/>
    <cellStyle name="標準 7 8 2 2 2 2" xfId="2339" xr:uid="{8771B998-FE56-4797-BC32-9577B1811A8D}"/>
    <cellStyle name="標準 7 8 2 2 3" xfId="1757" xr:uid="{CCBAA88E-B224-44C9-BF3B-76293EC08EF8}"/>
    <cellStyle name="標準 7 8 2 3" xfId="843" xr:uid="{A85C0AE8-E12E-446F-84CA-8F8A80152D08}"/>
    <cellStyle name="標準 7 8 2 3 2" xfId="2048" xr:uid="{CC160892-2C16-4880-A8F8-3752C3AE2653}"/>
    <cellStyle name="標準 7 8 2 4" xfId="1466" xr:uid="{402CC93B-1720-42C4-84E6-67F2CFE49585}"/>
    <cellStyle name="標準 7 8 3" xfId="364" xr:uid="{5E325C5F-8D85-4A90-A6A1-34482329A564}"/>
    <cellStyle name="標準 7 8 3 2" xfId="655" xr:uid="{D8DC5EF0-75D3-4A4F-8B17-0C3046E0598A}"/>
    <cellStyle name="標準 7 8 3 2 2" xfId="1240" xr:uid="{EC939507-9540-4288-8AA6-C99527D27E81}"/>
    <cellStyle name="標準 7 8 3 2 2 2" xfId="2445" xr:uid="{DEFE0797-B779-4849-8D7B-C3DA4F75B686}"/>
    <cellStyle name="標準 7 8 3 2 3" xfId="1863" xr:uid="{F337C0C4-9ADE-45B4-A83B-2113A4232CB6}"/>
    <cellStyle name="標準 7 8 3 3" xfId="949" xr:uid="{265BE279-69D7-471E-9187-104DD9BFEB8B}"/>
    <cellStyle name="標準 7 8 3 3 2" xfId="2154" xr:uid="{A2AF30D5-62BA-4160-8AFD-940149567901}"/>
    <cellStyle name="標準 7 8 3 4" xfId="1572" xr:uid="{10A75C0D-D594-4CE5-8C7F-8CB5F5449273}"/>
    <cellStyle name="標準 7 8 4" xfId="452" xr:uid="{9904D43E-A9DA-47B2-BEB2-6D46B26EED16}"/>
    <cellStyle name="標準 7 8 4 2" xfId="1037" xr:uid="{7A38D29B-C918-4EF9-989C-84D0E71A1BC7}"/>
    <cellStyle name="標準 7 8 4 2 2" xfId="2242" xr:uid="{F2F994FE-E37C-4EFE-B675-C61383CCF74A}"/>
    <cellStyle name="標準 7 8 4 3" xfId="1660" xr:uid="{62C61308-612C-4D50-9BF0-7344DBAEF97A}"/>
    <cellStyle name="標準 7 8 5" xfId="746" xr:uid="{EF7F76A9-415F-4AF8-BD28-9540025F3F73}"/>
    <cellStyle name="標準 7 8 5 2" xfId="1951" xr:uid="{89C2F4D3-92B2-4140-87FC-4798D92CB51B}"/>
    <cellStyle name="標準 7 8 6" xfId="1369" xr:uid="{B273886C-F246-44F0-8A7E-2C09E79B6460}"/>
    <cellStyle name="標準 7 9" xfId="174" xr:uid="{1D0A12CA-AD4D-4450-828C-407156BD49AC}"/>
    <cellStyle name="標準 7 9 2" xfId="466" xr:uid="{97061CEC-A43F-4188-9072-03E243FF3863}"/>
    <cellStyle name="標準 7 9 2 2" xfId="1051" xr:uid="{44BCCF5C-7774-4E37-9E39-FA4EE7D92B3E}"/>
    <cellStyle name="標準 7 9 2 2 2" xfId="2256" xr:uid="{40DB0261-4473-48DE-91EA-E7DD45460CFC}"/>
    <cellStyle name="標準 7 9 2 3" xfId="1674" xr:uid="{C5F4E291-6DFB-4DBA-8D6A-2AD047C7E6B3}"/>
    <cellStyle name="標準 7 9 3" xfId="760" xr:uid="{725FAABB-890E-4CE4-8C50-211064157709}"/>
    <cellStyle name="標準 7 9 3 2" xfId="1965" xr:uid="{5415B68C-5024-4C8B-B752-2D561D95A758}"/>
    <cellStyle name="標準 7 9 4" xfId="1383" xr:uid="{DE46B236-14E3-407F-A357-A906E830DB52}"/>
    <cellStyle name="標準 8" xfId="59" xr:uid="{0E429507-5BD2-4442-ADEF-F55979C8A5F4}"/>
    <cellStyle name="標準 9" xfId="60" xr:uid="{E765A6C5-6F50-496E-8DE5-94D2B9839BE5}"/>
    <cellStyle name="標準 9 2" xfId="23" xr:uid="{2877DBEA-0F29-428E-8A6E-A26F6D16AE7C}"/>
  </cellStyles>
  <dxfs count="747">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ont>
        <u/>
      </font>
    </dxf>
    <dxf>
      <fill>
        <patternFill>
          <bgColor theme="5" tint="0.7999816888943144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ont>
        <u/>
      </font>
    </dxf>
    <dxf>
      <font>
        <u/>
      </font>
    </dxf>
    <dxf>
      <font>
        <u/>
      </font>
    </dxf>
    <dxf>
      <fill>
        <patternFill patternType="none">
          <bgColor auto="1"/>
        </patternFill>
      </fill>
    </dxf>
    <dxf>
      <fill>
        <patternFill patternType="none">
          <bgColor auto="1"/>
        </patternFill>
      </fill>
    </dxf>
    <dxf>
      <fill>
        <patternFill>
          <bgColor theme="0"/>
        </patternFill>
      </fill>
    </dxf>
    <dxf>
      <fill>
        <patternFill>
          <bgColor theme="5" tint="0.79998168889431442"/>
        </patternFill>
      </fill>
    </dxf>
    <dxf>
      <fill>
        <patternFill>
          <bgColor theme="1" tint="0.49998474074526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patternFill>
      </fill>
    </dxf>
    <dxf>
      <font>
        <u/>
      </font>
    </dxf>
    <dxf>
      <font>
        <u/>
      </font>
    </dxf>
    <dxf>
      <font>
        <u/>
      </font>
    </dxf>
    <dxf>
      <fill>
        <patternFill>
          <bgColor theme="0"/>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u/>
      </font>
    </dxf>
    <dxf>
      <fill>
        <patternFill patternType="none">
          <bgColor auto="1"/>
        </patternFill>
      </fill>
    </dxf>
    <dxf>
      <fill>
        <patternFill patternType="none">
          <bgColor auto="1"/>
        </patternFill>
      </fill>
    </dxf>
    <dxf>
      <fill>
        <patternFill>
          <bgColor theme="0"/>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0"/>
        </patternFill>
      </fill>
    </dxf>
    <dxf>
      <font>
        <u/>
      </font>
    </dxf>
    <dxf>
      <font>
        <u/>
      </font>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patternType="none">
          <bgColor auto="1"/>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ont>
        <u/>
      </font>
    </dxf>
    <dxf>
      <font>
        <u/>
      </font>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ont>
        <u/>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49998474074526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ont>
        <u/>
      </font>
    </dxf>
    <dxf>
      <font>
        <u/>
      </font>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color rgb="FF5F5F5F"/>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theme="0" tint="-0.499984740745262"/>
        </patternFill>
      </fill>
    </dxf>
    <dxf>
      <fill>
        <patternFill>
          <bgColor theme="0" tint="-0.499984740745262"/>
        </patternFill>
      </fill>
    </dxf>
    <dxf>
      <fill>
        <patternFill>
          <bgColor theme="0" tint="-0.499984740745262"/>
        </patternFill>
      </fill>
    </dxf>
    <dxf>
      <font>
        <u/>
      </font>
    </dxf>
    <dxf>
      <font>
        <u/>
      </font>
    </dxf>
    <dxf>
      <font>
        <u/>
      </font>
    </dxf>
    <dxf>
      <font>
        <color rgb="FF5F5F5F"/>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theme="0" tint="-0.499984740745262"/>
        </patternFill>
      </fill>
    </dxf>
    <dxf>
      <fill>
        <patternFill>
          <bgColor theme="0" tint="-0.499984740745262"/>
        </patternFill>
      </fill>
    </dxf>
    <dxf>
      <font>
        <u/>
      </font>
    </dxf>
    <dxf>
      <font>
        <u/>
      </font>
    </dxf>
    <dxf>
      <font>
        <u/>
      </font>
    </dxf>
    <dxf>
      <font>
        <color rgb="FF5F5F5F"/>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theme="0" tint="-0.499984740745262"/>
        </patternFill>
      </fill>
    </dxf>
    <dxf>
      <font>
        <u/>
      </font>
    </dxf>
    <dxf>
      <font>
        <u/>
      </font>
    </dxf>
    <dxf>
      <font>
        <u/>
      </font>
    </dxf>
    <dxf>
      <font>
        <color rgb="FF5F5F5F"/>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A0A0A0"/>
      </font>
      <fill>
        <patternFill patternType="none">
          <bgColor auto="1"/>
        </patternFill>
      </fill>
    </dxf>
    <dxf>
      <font>
        <color rgb="FFA0A0A0"/>
      </font>
      <fill>
        <patternFill patternType="none">
          <bgColor auto="1"/>
        </patternFill>
      </fill>
    </dxf>
    <dxf>
      <font>
        <color rgb="FFFF0000"/>
      </font>
    </dxf>
    <dxf>
      <font>
        <color rgb="FFFF0000"/>
      </font>
    </dxf>
    <dxf>
      <fill>
        <patternFill patternType="solid">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color theme="0"/>
      </font>
      <fill>
        <patternFill>
          <bgColor rgb="FFFF0000"/>
        </patternFill>
      </fill>
    </dxf>
    <dxf>
      <fill>
        <patternFill>
          <bgColor rgb="FFFF0000"/>
        </patternFill>
      </fill>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DDDDDD"/>
        </patternFill>
      </fill>
    </dxf>
    <dxf>
      <font>
        <u/>
      </font>
    </dxf>
    <dxf>
      <font>
        <u/>
      </font>
    </dxf>
    <dxf>
      <fill>
        <patternFill>
          <bgColor rgb="FF808080"/>
        </patternFill>
      </fill>
    </dxf>
    <dxf>
      <font>
        <color rgb="FF0000FF"/>
      </font>
    </dxf>
    <dxf>
      <font>
        <color rgb="FFFF0000"/>
      </font>
    </dxf>
    <dxf>
      <font>
        <u/>
      </font>
    </dxf>
    <dxf>
      <fill>
        <patternFill>
          <bgColor theme="5" tint="0.79998168889431442"/>
        </patternFill>
      </fill>
    </dxf>
    <dxf>
      <font>
        <color rgb="FF5F5F5F"/>
      </font>
    </dxf>
    <dxf>
      <font>
        <u/>
      </font>
    </dxf>
    <dxf>
      <font>
        <u/>
      </font>
    </dxf>
    <dxf>
      <font>
        <u/>
      </font>
    </dxf>
    <dxf>
      <fill>
        <patternFill>
          <bgColor theme="5" tint="0.79998168889431442"/>
        </patternFill>
      </fill>
    </dxf>
    <dxf>
      <fill>
        <patternFill>
          <bgColor theme="0" tint="-0.14996795556505021"/>
        </patternFill>
      </fill>
    </dxf>
    <dxf>
      <fill>
        <patternFill>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patternFill>
      </fill>
    </dxf>
    <dxf>
      <fill>
        <patternFill>
          <bgColor rgb="FFFFFF99"/>
        </patternFill>
      </fill>
    </dxf>
    <dxf>
      <fill>
        <patternFill>
          <bgColor rgb="FFCCFFCC"/>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0" tint="-0.49998474074526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808080"/>
        </patternFill>
      </fill>
    </dxf>
    <dxf>
      <fill>
        <patternFill>
          <bgColor rgb="FF808080"/>
        </patternFill>
      </fill>
    </dxf>
    <dxf>
      <fill>
        <patternFill>
          <bgColor theme="5" tint="0.79998168889431442"/>
        </patternFill>
      </fill>
    </dxf>
    <dxf>
      <fill>
        <patternFill>
          <bgColor theme="5" tint="0.79998168889431442"/>
        </patternFill>
      </fill>
    </dxf>
    <dxf>
      <font>
        <color rgb="FF5F5F5F"/>
      </font>
    </dxf>
    <dxf>
      <font>
        <u/>
      </font>
    </dxf>
    <dxf>
      <font>
        <u/>
      </font>
    </dxf>
    <dxf>
      <fill>
        <patternFill>
          <bgColor theme="5" tint="0.79998168889431442"/>
        </patternFill>
      </fill>
    </dxf>
    <dxf>
      <font>
        <u/>
      </font>
    </dxf>
    <dxf>
      <font>
        <u/>
      </font>
    </dxf>
    <dxf>
      <fill>
        <patternFill>
          <bgColor theme="5" tint="0.79998168889431442"/>
        </patternFill>
      </fill>
    </dxf>
    <dxf>
      <font>
        <color rgb="FF5F5F5F"/>
      </font>
    </dxf>
    <dxf>
      <font>
        <u/>
      </font>
    </dxf>
    <dxf>
      <font>
        <color rgb="FF5F5F5F"/>
      </font>
    </dxf>
    <dxf>
      <font>
        <u/>
      </font>
    </dxf>
    <dxf>
      <font>
        <u/>
      </font>
    </dxf>
    <dxf>
      <font>
        <color rgb="FF5F5F5F"/>
      </font>
    </dxf>
    <dxf>
      <fill>
        <patternFill>
          <bgColor theme="5" tint="0.79998168889431442"/>
        </patternFill>
      </fill>
    </dxf>
    <dxf>
      <fill>
        <patternFill>
          <bgColor theme="5" tint="0.79998168889431442"/>
        </patternFill>
      </fill>
    </dxf>
    <dxf>
      <font>
        <color rgb="FF808080"/>
      </font>
      <fill>
        <patternFill>
          <bgColor rgb="FF808080"/>
        </patternFill>
      </fill>
    </dxf>
    <dxf>
      <fill>
        <patternFill>
          <bgColor theme="5" tint="0.79998168889431442"/>
        </patternFill>
      </fill>
    </dxf>
    <dxf>
      <fill>
        <patternFill>
          <bgColor theme="5" tint="0.79998168889431442"/>
        </patternFill>
      </fill>
    </dxf>
    <dxf>
      <font>
        <color rgb="FF808080"/>
      </font>
      <fill>
        <patternFill>
          <bgColor rgb="FF808080"/>
        </patternFill>
      </fill>
    </dxf>
    <dxf>
      <font>
        <color theme="0"/>
      </font>
      <fill>
        <patternFill>
          <bgColor theme="0"/>
        </patternFill>
      </fill>
    </dxf>
    <dxf>
      <font>
        <color rgb="FF808080"/>
      </font>
      <fill>
        <patternFill>
          <bgColor rgb="FF808080"/>
        </patternFill>
      </fill>
    </dxf>
    <dxf>
      <font>
        <color theme="0"/>
      </font>
      <fill>
        <patternFill>
          <bgColor theme="0"/>
        </patternFill>
      </fill>
    </dxf>
    <dxf>
      <font>
        <color theme="0"/>
      </font>
      <fill>
        <patternFill>
          <bgColor theme="0"/>
        </patternFill>
      </fill>
    </dxf>
    <dxf>
      <font>
        <color rgb="FF808080"/>
      </font>
      <fill>
        <patternFill>
          <bgColor rgb="FF808080"/>
        </patternFill>
      </fill>
    </dxf>
    <dxf>
      <font>
        <color theme="0"/>
      </font>
      <fill>
        <patternFill>
          <bgColor theme="0"/>
        </patternFill>
      </fill>
    </dxf>
    <dxf>
      <font>
        <u/>
      </font>
    </dxf>
    <dxf>
      <font>
        <color rgb="FF5F5F5F"/>
      </font>
    </dxf>
    <dxf>
      <font>
        <color rgb="FF5F5F5F"/>
      </font>
    </dxf>
    <dxf>
      <font>
        <u/>
      </font>
    </dxf>
    <dxf>
      <font>
        <color rgb="FF5F5F5F"/>
      </font>
    </dxf>
    <dxf>
      <font>
        <u/>
      </font>
    </dxf>
    <dxf>
      <font>
        <color rgb="FF5F5F5F"/>
      </font>
    </dxf>
    <dxf>
      <font>
        <u/>
      </font>
    </dxf>
    <dxf>
      <font>
        <color rgb="FF5F5F5F"/>
      </font>
    </dxf>
    <dxf>
      <font>
        <u/>
      </font>
    </dxf>
    <dxf>
      <font>
        <color rgb="FF5F5F5F"/>
      </font>
    </dxf>
    <dxf>
      <font>
        <color rgb="FF5F5F5F"/>
      </font>
    </dxf>
    <dxf>
      <font>
        <color rgb="FF5F5F5F"/>
      </font>
    </dxf>
    <dxf>
      <font>
        <color rgb="FF5F5F5F"/>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5F5F5F"/>
      </font>
    </dxf>
    <dxf>
      <font>
        <color rgb="FF5F5F5F"/>
      </font>
    </dxf>
    <dxf>
      <numFmt numFmtId="226" formatCode="yyyy&quot; 年  &quot;mm&quot; 月  &quot;dd&quot; 日&quot;"/>
    </dxf>
    <dxf>
      <numFmt numFmtId="227" formatCode="yyyy&quot; 年  &quot;mm&quot; 月  &quot;_0d&quot; 日&quot;"/>
    </dxf>
    <dxf>
      <numFmt numFmtId="228" formatCode="yyyy&quot; 年  &quot;_0m&quot; 月  &quot;dd&quot; 日&quot;"/>
    </dxf>
    <dxf>
      <numFmt numFmtId="229" formatCode="yyyy&quot; 年  &quot;_0m&quot; 月  &quot;_0d&quot; 日&quot;"/>
    </dxf>
    <dxf>
      <font>
        <color rgb="FF5F5F5F"/>
      </font>
    </dxf>
    <dxf>
      <fill>
        <patternFill>
          <bgColor theme="5" tint="0.79998168889431442"/>
        </patternFill>
      </fill>
    </dxf>
    <dxf>
      <border>
        <left style="thin">
          <color auto="1"/>
        </left>
        <right style="thin">
          <color auto="1"/>
        </right>
        <top style="thin">
          <color auto="1"/>
        </top>
        <bottom style="thin">
          <color auto="1"/>
        </bottom>
        <vertical/>
        <horizontal/>
      </border>
    </dxf>
    <dxf>
      <font>
        <color rgb="FF5F5F5F"/>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5F5F5F"/>
      </font>
    </dxf>
    <dxf>
      <font>
        <color rgb="FF5F5F5F"/>
      </font>
    </dxf>
    <dxf>
      <font>
        <color rgb="FF5F5F5F"/>
      </font>
    </dxf>
    <dxf>
      <font>
        <color rgb="FF5F5F5F"/>
      </font>
    </dxf>
    <dxf>
      <font>
        <color rgb="FF5F5F5F"/>
      </font>
    </dxf>
    <dxf>
      <font>
        <color rgb="FF5F5F5F"/>
      </font>
    </dxf>
    <dxf>
      <font>
        <u/>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theme="5" tint="0.79998168889431442"/>
        </patternFill>
      </fill>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theme="5" tint="0.79998168889431442"/>
        </patternFill>
      </fill>
    </dxf>
    <dxf>
      <font>
        <color rgb="FF5F5F5F"/>
      </font>
    </dxf>
    <dxf>
      <font>
        <color rgb="FF5F5F5F"/>
      </font>
    </dxf>
    <dxf>
      <font>
        <color rgb="FF5F5F5F"/>
      </font>
    </dxf>
    <dxf>
      <font>
        <color rgb="FF5F5F5F"/>
      </font>
    </dxf>
    <dxf>
      <fill>
        <patternFill>
          <bgColor theme="5" tint="0.79998168889431442"/>
        </patternFill>
      </fill>
    </dxf>
    <dxf>
      <font>
        <color rgb="FF808080"/>
      </font>
      <fill>
        <patternFill>
          <bgColor theme="6" tint="-0.24994659260841701"/>
        </patternFill>
      </fill>
    </dxf>
    <dxf>
      <font>
        <color rgb="FF5F5F5F"/>
      </font>
    </dxf>
    <dxf>
      <font>
        <color rgb="FF808080"/>
      </font>
      <fill>
        <patternFill>
          <bgColor theme="6" tint="-0.24994659260841701"/>
        </patternFill>
      </fill>
    </dxf>
    <dxf>
      <font>
        <color rgb="FF5F5F5F"/>
      </font>
    </dxf>
    <dxf>
      <font>
        <color rgb="FF5F5F5F"/>
      </font>
    </dxf>
    <dxf>
      <font>
        <color rgb="FF5F5F5F"/>
      </font>
    </dxf>
    <dxf>
      <font>
        <color rgb="FF5F5F5F"/>
      </font>
    </dxf>
    <dxf>
      <font>
        <color rgb="FF808080"/>
      </font>
      <fill>
        <patternFill>
          <bgColor rgb="FF808080"/>
        </patternFill>
      </fill>
    </dxf>
    <dxf>
      <fill>
        <patternFill>
          <bgColor theme="5" tint="0.79998168889431442"/>
        </patternFill>
      </fill>
    </dxf>
    <dxf>
      <font>
        <color rgb="FF5F5F5F"/>
      </font>
    </dxf>
    <dxf>
      <font>
        <color rgb="FF5F5F5F"/>
      </font>
    </dxf>
    <dxf>
      <fill>
        <patternFill>
          <bgColor rgb="FF808080"/>
        </patternFill>
      </fill>
    </dxf>
    <dxf>
      <font>
        <color rgb="FF5F5F5F"/>
      </font>
    </dxf>
    <dxf>
      <fill>
        <patternFill>
          <bgColor rgb="FF808080"/>
        </patternFill>
      </fill>
    </dxf>
    <dxf>
      <fill>
        <patternFill>
          <bgColor rgb="FF808080"/>
        </patternFill>
      </fill>
    </dxf>
    <dxf>
      <font>
        <color rgb="FF5F5F5F"/>
      </font>
    </dxf>
    <dxf>
      <font>
        <color rgb="FF5F5F5F"/>
      </font>
    </dxf>
    <dxf>
      <fill>
        <patternFill>
          <bgColor rgb="FF808080"/>
        </patternFill>
      </fill>
    </dxf>
    <dxf>
      <fill>
        <patternFill>
          <bgColor rgb="FF808080"/>
        </patternFill>
      </fill>
    </dxf>
    <dxf>
      <font>
        <color rgb="FF5F5F5F"/>
      </font>
    </dxf>
    <dxf>
      <font>
        <color rgb="FF5F5F5F"/>
      </font>
    </dxf>
    <dxf>
      <fill>
        <patternFill>
          <bgColor rgb="FF808080"/>
        </patternFill>
      </fill>
    </dxf>
    <dxf>
      <fill>
        <patternFill>
          <bgColor theme="0" tint="-0.499984740745262"/>
        </patternFill>
      </fill>
    </dxf>
    <dxf>
      <font>
        <color rgb="FF5F5F5F"/>
      </font>
    </dxf>
    <dxf>
      <font>
        <color rgb="FF5F5F5F"/>
      </font>
    </dxf>
    <dxf>
      <fill>
        <patternFill>
          <bgColor rgb="FF808080"/>
        </patternFill>
      </fill>
    </dxf>
    <dxf>
      <fill>
        <patternFill>
          <bgColor theme="0" tint="-0.499984740745262"/>
        </patternFill>
      </fill>
    </dxf>
    <dxf>
      <font>
        <color rgb="FF5F5F5F"/>
      </font>
    </dxf>
    <dxf>
      <fill>
        <patternFill>
          <bgColor theme="0" tint="-0.499984740745262"/>
        </patternFill>
      </fill>
    </dxf>
    <dxf>
      <font>
        <color rgb="FF5F5F5F"/>
      </font>
    </dxf>
    <dxf>
      <font>
        <color rgb="FF5F5F5F"/>
      </font>
    </dxf>
    <dxf>
      <fill>
        <patternFill>
          <bgColor rgb="FF808080"/>
        </patternFill>
      </fill>
    </dxf>
    <dxf>
      <fill>
        <patternFill>
          <bgColor theme="0" tint="-0.499984740745262"/>
        </patternFill>
      </fill>
    </dxf>
    <dxf>
      <font>
        <color rgb="FF5F5F5F"/>
      </font>
    </dxf>
    <dxf>
      <fill>
        <patternFill>
          <bgColor theme="0" tint="-0.499984740745262"/>
        </patternFill>
      </fill>
    </dxf>
    <dxf>
      <font>
        <color rgb="FF5F5F5F"/>
      </font>
    </dxf>
    <dxf>
      <font>
        <color rgb="FF5F5F5F"/>
      </font>
    </dxf>
    <dxf>
      <fill>
        <patternFill>
          <bgColor theme="0" tint="-0.499984740745262"/>
        </patternFill>
      </fill>
    </dxf>
    <dxf>
      <fill>
        <patternFill>
          <bgColor rgb="FF808080"/>
        </patternFill>
      </fill>
    </dxf>
    <dxf>
      <font>
        <color rgb="FF5F5F5F"/>
      </font>
    </dxf>
    <dxf>
      <fill>
        <patternFill>
          <bgColor theme="5" tint="0.79998168889431442"/>
        </patternFill>
      </fill>
    </dxf>
    <dxf>
      <fill>
        <patternFill>
          <bgColor theme="5" tint="0.79998168889431442"/>
        </patternFill>
      </fill>
    </dxf>
    <dxf>
      <fill>
        <patternFill>
          <bgColor theme="0" tint="-0.499984740745262"/>
        </patternFill>
      </fill>
    </dxf>
    <dxf>
      <fill>
        <patternFill>
          <bgColor rgb="FF808080"/>
        </patternFill>
      </fill>
    </dxf>
    <dxf>
      <fill>
        <patternFill>
          <bgColor theme="5" tint="0.79998168889431442"/>
        </patternFill>
      </fill>
    </dxf>
    <dxf>
      <font>
        <color rgb="FF5F5F5F"/>
      </font>
      <fill>
        <patternFill>
          <bgColor theme="5" tint="0.79998168889431442"/>
        </patternFill>
      </fill>
    </dxf>
    <dxf>
      <font>
        <color theme="6" tint="-0.24994659260841701"/>
      </font>
      <fill>
        <patternFill>
          <bgColor theme="6" tint="-0.24994659260841701"/>
        </patternFill>
      </fill>
    </dxf>
    <dxf>
      <font>
        <color rgb="FF5F5F5F"/>
      </font>
    </dxf>
    <dxf>
      <fill>
        <patternFill>
          <bgColor theme="5" tint="0.79998168889431442"/>
        </patternFill>
      </fill>
    </dxf>
    <dxf>
      <fill>
        <patternFill>
          <bgColor theme="5" tint="0.79998168889431442"/>
        </patternFill>
      </fill>
    </dxf>
    <dxf>
      <fill>
        <patternFill>
          <bgColor theme="0" tint="-0.499984740745262"/>
        </patternFill>
      </fill>
    </dxf>
    <dxf>
      <font>
        <color rgb="FF5F5F5F"/>
      </font>
      <fill>
        <patternFill>
          <bgColor theme="5" tint="0.79998168889431442"/>
        </patternFill>
      </fill>
    </dxf>
    <dxf>
      <fill>
        <patternFill>
          <bgColor theme="5" tint="0.79998168889431442"/>
        </patternFill>
      </fill>
    </dxf>
    <dxf>
      <font>
        <color theme="6" tint="-0.24994659260841701"/>
      </font>
      <fill>
        <patternFill>
          <bgColor theme="6" tint="-0.24994659260841701"/>
        </patternFill>
      </fill>
    </dxf>
    <dxf>
      <font>
        <color rgb="FF5F5F5F"/>
      </font>
    </dxf>
    <dxf>
      <font>
        <color rgb="FF808080"/>
      </font>
      <fill>
        <patternFill>
          <bgColor theme="6" tint="-0.24994659260841701"/>
        </patternFill>
      </fill>
    </dxf>
    <dxf>
      <font>
        <color rgb="FF5F5F5F"/>
      </font>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808080"/>
        </patternFill>
      </fill>
    </dxf>
    <dxf>
      <numFmt numFmtId="179" formatCode="ggg\ e\ &quot; 年 &quot;\ m\ &quot; 月 &quot;\ d\ &quot; 日 &quot;"/>
      <fill>
        <patternFill>
          <bgColor rgb="FF808080"/>
        </patternFill>
      </fill>
    </dxf>
    <dxf>
      <font>
        <color rgb="FF5F5F5F"/>
      </font>
    </dxf>
    <dxf>
      <font>
        <color rgb="FF5F5F5F"/>
      </font>
    </dxf>
    <dxf>
      <numFmt numFmtId="179" formatCode="ggg\ e\ &quot; 年 &quot;\ m\ &quot; 月 &quot;\ d\ &quot; 日 &quot;"/>
      <fill>
        <patternFill>
          <bgColor rgb="FF808080"/>
        </patternFill>
      </fill>
    </dxf>
    <dxf>
      <fill>
        <patternFill>
          <bgColor rgb="FF808080"/>
        </patternFill>
      </fill>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ont>
        <color rgb="FF5F5F5F"/>
      </font>
    </dxf>
    <dxf>
      <fill>
        <patternFill>
          <bgColor rgb="FF808080"/>
        </patternFill>
      </fill>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ont>
        <color rgb="FF5F5F5F"/>
      </font>
    </dxf>
    <dxf>
      <fill>
        <patternFill>
          <bgColor theme="5" tint="0.79998168889431442"/>
        </patternFill>
      </fill>
    </dxf>
    <dxf>
      <font>
        <color rgb="FF5F5F5F"/>
      </font>
    </dxf>
    <dxf>
      <numFmt numFmtId="179" formatCode="ggg\ e\ &quot; 年 &quot;\ m\ &quot; 月 &quot;\ d\ &quot; 日 &quot;"/>
      <fill>
        <patternFill>
          <bgColor rgb="FF808080"/>
        </patternFill>
      </fill>
    </dxf>
    <dxf>
      <fill>
        <patternFill>
          <bgColor rgb="FF808080"/>
        </patternFill>
      </fill>
    </dxf>
    <dxf>
      <fill>
        <patternFill>
          <bgColor theme="0" tint="-0.499984740745262"/>
        </patternFill>
      </fill>
    </dxf>
    <dxf>
      <font>
        <color rgb="FF5F5F5F"/>
      </font>
      <fill>
        <patternFill>
          <bgColor theme="5" tint="0.79998168889431442"/>
        </patternFill>
      </fill>
    </dxf>
    <dxf>
      <fill>
        <patternFill>
          <bgColor theme="5" tint="0.79998168889431442"/>
        </patternFill>
      </fill>
    </dxf>
    <dxf>
      <font>
        <color rgb="FF5F5F5F"/>
      </font>
    </dxf>
    <dxf>
      <fill>
        <patternFill>
          <bgColor theme="5" tint="0.79998168889431442"/>
        </patternFill>
      </fill>
    </dxf>
    <dxf>
      <font>
        <color rgb="FF5F5F5F"/>
      </font>
      <fill>
        <patternFill>
          <bgColor theme="5" tint="0.79998168889431442"/>
        </patternFill>
      </fill>
    </dxf>
    <dxf>
      <fill>
        <patternFill>
          <bgColor theme="5" tint="0.79998168889431442"/>
        </patternFill>
      </fill>
    </dxf>
    <dxf>
      <font>
        <color rgb="FF5F5F5F"/>
      </font>
      <fill>
        <patternFill>
          <bgColor theme="5" tint="0.79998168889431442"/>
        </patternFill>
      </fill>
    </dxf>
    <dxf>
      <fill>
        <patternFill>
          <bgColor theme="5" tint="0.79998168889431442"/>
        </patternFill>
      </fill>
    </dxf>
    <dxf>
      <font>
        <color rgb="FF5F5F5F"/>
      </font>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rgb="FF808080"/>
        </patternFill>
      </fill>
    </dxf>
    <dxf>
      <font>
        <color rgb="FF5F5F5F"/>
      </font>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rgb="FF808080"/>
        </patternFill>
      </fill>
    </dxf>
    <dxf>
      <fill>
        <patternFill>
          <bgColor rgb="FF808080"/>
        </patternFill>
      </fill>
    </dxf>
    <dxf>
      <fill>
        <patternFill>
          <bgColor rgb="FF808080"/>
        </patternFill>
      </fill>
    </dxf>
    <dxf>
      <font>
        <color rgb="FF5F5F5F"/>
      </font>
    </dxf>
    <dxf>
      <font>
        <color rgb="FF5F5F5F"/>
      </font>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s>
  <tableStyles count="0" defaultTableStyle="TableStyleMedium2" defaultPivotStyle="PivotStyleLight16"/>
  <colors>
    <mruColors>
      <color rgb="FFCCECFF"/>
      <color rgb="FFCCFFFF"/>
      <color rgb="FF99CCFF"/>
      <color rgb="FFFFFFCC"/>
      <color rgb="FFDDEBF7"/>
      <color rgb="FFA0A0A0"/>
      <color rgb="FF66FFFF"/>
      <color rgb="FFCCFFCC"/>
      <color rgb="FF99FFCC"/>
      <color rgb="FF8484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trlProps/ctrlProp1.xml><?xml version="1.0" encoding="utf-8"?>
<formControlPr xmlns="http://schemas.microsoft.com/office/spreadsheetml/2009/9/main" objectType="Radio" firstButton="1" fmlaLink="$F$25" lockText="1" noThreeD="1"/>
</file>

<file path=xl/ctrlProps/ctrlProp2.xml><?xml version="1.0" encoding="utf-8"?>
<formControlPr xmlns="http://schemas.microsoft.com/office/spreadsheetml/2009/9/main" objectType="Radio"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7</xdr:col>
      <xdr:colOff>514351</xdr:colOff>
      <xdr:row>24</xdr:row>
      <xdr:rowOff>47249</xdr:rowOff>
    </xdr:from>
    <xdr:to>
      <xdr:col>9</xdr:col>
      <xdr:colOff>1075095</xdr:colOff>
      <xdr:row>24</xdr:row>
      <xdr:rowOff>387717</xdr:rowOff>
    </xdr:to>
    <xdr:grpSp>
      <xdr:nvGrpSpPr>
        <xdr:cNvPr id="12" name="グループ化 11">
          <a:extLst>
            <a:ext uri="{FF2B5EF4-FFF2-40B4-BE49-F238E27FC236}">
              <a16:creationId xmlns:a16="http://schemas.microsoft.com/office/drawing/2014/main" id="{00000000-0008-0000-0000-00000C000000}"/>
            </a:ext>
          </a:extLst>
        </xdr:cNvPr>
        <xdr:cNvGrpSpPr/>
      </xdr:nvGrpSpPr>
      <xdr:grpSpPr>
        <a:xfrm>
          <a:off x="7236280" y="9983638"/>
          <a:ext cx="2945169" cy="340468"/>
          <a:chOff x="4650919" y="8388811"/>
          <a:chExt cx="1228857" cy="324000"/>
        </a:xfrm>
      </xdr:grpSpPr>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4876687"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個人申請</a:t>
            </a:r>
          </a:p>
        </xdr:txBody>
      </xdr:sp>
      <mc:AlternateContent xmlns:mc="http://schemas.openxmlformats.org/markup-compatibility/2006">
        <mc:Choice xmlns:a14="http://schemas.microsoft.com/office/drawing/2010/main" Requires="a14">
          <xdr:sp macro="" textlink="">
            <xdr:nvSpPr>
              <xdr:cNvPr id="29706" name="Option Button 10" hidden="1">
                <a:extLst>
                  <a:ext uri="{63B3BB69-23CF-44E3-9099-C40C66FF867C}">
                    <a14:compatExt spid="_x0000_s29706"/>
                  </a:ext>
                  <a:ext uri="{FF2B5EF4-FFF2-40B4-BE49-F238E27FC236}">
                    <a16:creationId xmlns:a16="http://schemas.microsoft.com/office/drawing/2014/main" id="{00000000-0008-0000-0000-00000A740000}"/>
                  </a:ext>
                </a:extLst>
              </xdr:cNvPr>
              <xdr:cNvSpPr/>
            </xdr:nvSpPr>
            <xdr:spPr bwMode="auto">
              <a:xfrm>
                <a:off x="4650919" y="8468168"/>
                <a:ext cx="1203712"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5</xdr:col>
      <xdr:colOff>317745</xdr:colOff>
      <xdr:row>24</xdr:row>
      <xdr:rowOff>34449</xdr:rowOff>
    </xdr:from>
    <xdr:to>
      <xdr:col>6</xdr:col>
      <xdr:colOff>165460</xdr:colOff>
      <xdr:row>24</xdr:row>
      <xdr:rowOff>365392</xdr:rowOff>
    </xdr:to>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4845749" y="9964488"/>
          <a:ext cx="1358107" cy="337293"/>
          <a:chOff x="6344655" y="8388811"/>
          <a:chExt cx="1351765" cy="324000"/>
        </a:xfrm>
      </xdr:grpSpPr>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6693331"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法人申請</a:t>
            </a:r>
          </a:p>
        </xdr:txBody>
      </xdr:sp>
      <mc:AlternateContent xmlns:mc="http://schemas.openxmlformats.org/markup-compatibility/2006">
        <mc:Choice xmlns:a14="http://schemas.microsoft.com/office/drawing/2010/main" Requires="a14">
          <xdr:sp macro="" textlink="">
            <xdr:nvSpPr>
              <xdr:cNvPr id="29707" name="Option Button 11" hidden="1">
                <a:extLst>
                  <a:ext uri="{63B3BB69-23CF-44E3-9099-C40C66FF867C}">
                    <a14:compatExt spid="_x0000_s29707"/>
                  </a:ext>
                  <a:ext uri="{FF2B5EF4-FFF2-40B4-BE49-F238E27FC236}">
                    <a16:creationId xmlns:a16="http://schemas.microsoft.com/office/drawing/2014/main" id="{00000000-0008-0000-0000-00000B740000}"/>
                  </a:ext>
                </a:extLst>
              </xdr:cNvPr>
              <xdr:cNvSpPr/>
            </xdr:nvSpPr>
            <xdr:spPr bwMode="auto">
              <a:xfrm>
                <a:off x="6344655" y="8460181"/>
                <a:ext cx="1203703"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163286</xdr:colOff>
      <xdr:row>3</xdr:row>
      <xdr:rowOff>208643</xdr:rowOff>
    </xdr:from>
    <xdr:to>
      <xdr:col>31</xdr:col>
      <xdr:colOff>387752</xdr:colOff>
      <xdr:row>48</xdr:row>
      <xdr:rowOff>235857</xdr:rowOff>
    </xdr:to>
    <xdr:pic>
      <xdr:nvPicPr>
        <xdr:cNvPr id="3" name="図 2">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857" y="889000"/>
          <a:ext cx="20907324" cy="11865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152862</xdr:colOff>
      <xdr:row>17</xdr:row>
      <xdr:rowOff>46995</xdr:rowOff>
    </xdr:from>
    <xdr:to>
      <xdr:col>27</xdr:col>
      <xdr:colOff>176893</xdr:colOff>
      <xdr:row>23</xdr:row>
      <xdr:rowOff>124940</xdr:rowOff>
    </xdr:to>
    <xdr:sp macro="" textlink="">
      <xdr:nvSpPr>
        <xdr:cNvPr id="11" name="正方形/長方形 10">
          <a:extLst>
            <a:ext uri="{FF2B5EF4-FFF2-40B4-BE49-F238E27FC236}">
              <a16:creationId xmlns:a16="http://schemas.microsoft.com/office/drawing/2014/main" id="{00000000-0008-0000-2100-00000B000000}"/>
            </a:ext>
          </a:extLst>
        </xdr:cNvPr>
        <xdr:cNvSpPr/>
      </xdr:nvSpPr>
      <xdr:spPr>
        <a:xfrm>
          <a:off x="9881969" y="4537352"/>
          <a:ext cx="8188317" cy="1710802"/>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a:solidFill>
                <a:srgbClr val="FF0000"/>
              </a:solidFill>
              <a:latin typeface="メイリオ" panose="020B0604030504040204" pitchFamily="50" charset="-128"/>
              <a:ea typeface="メイリオ" panose="020B0604030504040204" pitchFamily="50" charset="-128"/>
            </a:rPr>
            <a:t>・複数年度事業の場合、すべての年度の予定しているスケジュールを明示すること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a:p>
          <a:pPr algn="l"/>
          <a:r>
            <a:rPr kumimoji="1" lang="ja-JP" altLang="en-US" sz="1600">
              <a:solidFill>
                <a:srgbClr val="FF0000"/>
              </a:solidFill>
              <a:latin typeface="メイリオ" panose="020B0604030504040204" pitchFamily="50" charset="-128"/>
              <a:ea typeface="メイリオ" panose="020B0604030504040204" pitchFamily="50" charset="-128"/>
            </a:rPr>
            <a:t>・事業工程をプロットすること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24</xdr:row>
      <xdr:rowOff>0</xdr:rowOff>
    </xdr:from>
    <xdr:to>
      <xdr:col>2</xdr:col>
      <xdr:colOff>343601</xdr:colOff>
      <xdr:row>33</xdr:row>
      <xdr:rowOff>0</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2163536" y="11919857"/>
          <a:ext cx="343601" cy="3619500"/>
        </a:xfrm>
        <a:prstGeom prst="rect">
          <a:avLst/>
        </a:prstGeom>
        <a:solidFill>
          <a:schemeClr val="bg1">
            <a:lumMod val="85000"/>
          </a:schemeClr>
        </a:solidFill>
        <a:ln w="635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Meiryo UI" panose="020B0604030504040204" pitchFamily="50" charset="-128"/>
              <a:ea typeface="Meiryo UI" panose="020B0604030504040204" pitchFamily="50" charset="-128"/>
            </a:rPr>
            <a:t>追加補助設備</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56033</xdr:colOff>
      <xdr:row>87</xdr:row>
      <xdr:rowOff>168090</xdr:rowOff>
    </xdr:from>
    <xdr:to>
      <xdr:col>44</xdr:col>
      <xdr:colOff>160349</xdr:colOff>
      <xdr:row>101</xdr:row>
      <xdr:rowOff>0</xdr:rowOff>
    </xdr:to>
    <xdr:pic>
      <xdr:nvPicPr>
        <xdr:cNvPr id="3" name="図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857" y="17178619"/>
          <a:ext cx="9741375" cy="2969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390525</xdr:colOff>
      <xdr:row>108</xdr:row>
      <xdr:rowOff>171450</xdr:rowOff>
    </xdr:from>
    <xdr:to>
      <xdr:col>54</xdr:col>
      <xdr:colOff>27081</xdr:colOff>
      <xdr:row>124</xdr:row>
      <xdr:rowOff>209549</xdr:rowOff>
    </xdr:to>
    <xdr:sp macro="" textlink="">
      <xdr:nvSpPr>
        <xdr:cNvPr id="40962" name="AutoShape 2">
          <a:extLst>
            <a:ext uri="{FF2B5EF4-FFF2-40B4-BE49-F238E27FC236}">
              <a16:creationId xmlns:a16="http://schemas.microsoft.com/office/drawing/2014/main" id="{00000000-0008-0000-0400-000002A00000}"/>
            </a:ext>
          </a:extLst>
        </xdr:cNvPr>
        <xdr:cNvSpPr>
          <a:spLocks noChangeAspect="1" noChangeArrowheads="1"/>
        </xdr:cNvSpPr>
      </xdr:nvSpPr>
      <xdr:spPr bwMode="auto">
        <a:xfrm>
          <a:off x="390525" y="22183725"/>
          <a:ext cx="12134850" cy="3695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201377</xdr:colOff>
      <xdr:row>17</xdr:row>
      <xdr:rowOff>312685</xdr:rowOff>
    </xdr:from>
    <xdr:to>
      <xdr:col>35</xdr:col>
      <xdr:colOff>530679</xdr:colOff>
      <xdr:row>33</xdr:row>
      <xdr:rowOff>252416</xdr:rowOff>
    </xdr:to>
    <xdr:sp macro="" textlink="">
      <xdr:nvSpPr>
        <xdr:cNvPr id="2" name="フローチャート: 処理 1">
          <a:extLst>
            <a:ext uri="{FF2B5EF4-FFF2-40B4-BE49-F238E27FC236}">
              <a16:creationId xmlns:a16="http://schemas.microsoft.com/office/drawing/2014/main" id="{00000000-0008-0000-0600-000002000000}"/>
            </a:ext>
          </a:extLst>
        </xdr:cNvPr>
        <xdr:cNvSpPr/>
      </xdr:nvSpPr>
      <xdr:spPr>
        <a:xfrm>
          <a:off x="11917127" y="4816649"/>
          <a:ext cx="10902052" cy="4525338"/>
        </a:xfrm>
        <a:prstGeom prst="flowChartProcess">
          <a:avLst/>
        </a:prstGeom>
        <a:solidFill>
          <a:srgbClr val="FFC000">
            <a:alpha val="30196"/>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600" b="1">
              <a:solidFill>
                <a:srgbClr val="FF0000"/>
              </a:solidFill>
              <a:latin typeface="ＭＳ 明朝" panose="02020609040205080304" pitchFamily="17" charset="-128"/>
              <a:ea typeface="ＭＳ 明朝" panose="02020609040205080304" pitchFamily="17" charset="-128"/>
            </a:rPr>
            <a:t>❽に記載し、交付決定をうけた内容は、</a:t>
          </a:r>
          <a:endParaRPr kumimoji="1" lang="en-US" altLang="ja-JP" sz="2600" b="1">
            <a:solidFill>
              <a:srgbClr val="FF0000"/>
            </a:solidFill>
            <a:latin typeface="ＭＳ 明朝" panose="02020609040205080304" pitchFamily="17" charset="-128"/>
            <a:ea typeface="ＭＳ 明朝" panose="02020609040205080304" pitchFamily="17" charset="-128"/>
          </a:endParaRPr>
        </a:p>
        <a:p>
          <a:pPr algn="l"/>
          <a:r>
            <a:rPr kumimoji="1" lang="ja-JP" altLang="en-US" sz="2600" b="1">
              <a:solidFill>
                <a:srgbClr val="FF0000"/>
              </a:solidFill>
              <a:latin typeface="ＭＳ 明朝" panose="02020609040205080304" pitchFamily="17" charset="-128"/>
              <a:ea typeface="ＭＳ 明朝" panose="02020609040205080304" pitchFamily="17" charset="-128"/>
            </a:rPr>
            <a:t>完了実績報告時に、計画通り行ったという証憑を提出いただきます。</a:t>
          </a:r>
          <a:endParaRPr kumimoji="1" lang="en-US" altLang="ja-JP" sz="2600" b="1">
            <a:solidFill>
              <a:srgbClr val="FF0000"/>
            </a:solidFill>
            <a:latin typeface="ＭＳ 明朝" panose="02020609040205080304" pitchFamily="17" charset="-128"/>
            <a:ea typeface="ＭＳ 明朝" panose="02020609040205080304" pitchFamily="17" charset="-128"/>
          </a:endParaRPr>
        </a:p>
        <a:p>
          <a:pPr algn="l"/>
          <a:r>
            <a:rPr kumimoji="1" lang="ja-JP" altLang="en-US" sz="2600" b="1">
              <a:solidFill>
                <a:srgbClr val="FF0000"/>
              </a:solidFill>
              <a:latin typeface="ＭＳ 明朝" panose="02020609040205080304" pitchFamily="17" charset="-128"/>
              <a:ea typeface="ＭＳ 明朝" panose="02020609040205080304" pitchFamily="17" charset="-128"/>
            </a:rPr>
            <a:t>計画通りの広報が行われていない場合は、交付決定の取消しとなる場合があるので注意してください。</a:t>
          </a:r>
          <a:endParaRPr kumimoji="1" lang="en-US" altLang="ja-JP" sz="2600" b="1">
            <a:solidFill>
              <a:srgbClr val="FF0000"/>
            </a:solidFill>
            <a:latin typeface="ＭＳ 明朝" panose="02020609040205080304" pitchFamily="17" charset="-128"/>
            <a:ea typeface="ＭＳ 明朝" panose="02020609040205080304" pitchFamily="17" charset="-128"/>
          </a:endParaRPr>
        </a:p>
        <a:p>
          <a:pPr algn="l"/>
          <a:r>
            <a:rPr kumimoji="1" lang="en-US" altLang="ja-JP" sz="2600" b="1">
              <a:solidFill>
                <a:srgbClr val="FF0000"/>
              </a:solidFill>
              <a:latin typeface="ＭＳ 明朝" panose="02020609040205080304" pitchFamily="17" charset="-128"/>
              <a:ea typeface="ＭＳ 明朝" panose="02020609040205080304" pitchFamily="17" charset="-128"/>
            </a:rPr>
            <a:t>※</a:t>
          </a:r>
          <a:r>
            <a:rPr kumimoji="1" lang="ja-JP" altLang="en-US" sz="2600" b="1">
              <a:solidFill>
                <a:srgbClr val="FF0000"/>
              </a:solidFill>
              <a:latin typeface="ＭＳ 明朝" panose="02020609040205080304" pitchFamily="17" charset="-128"/>
              <a:ea typeface="ＭＳ 明朝" panose="02020609040205080304" pitchFamily="17" charset="-128"/>
            </a:rPr>
            <a:t>このオブジェクトは削除して入力すること。</a:t>
          </a:r>
          <a:endParaRPr kumimoji="1" lang="en-US" altLang="ja-JP" sz="2600" b="1">
            <a:solidFill>
              <a:srgbClr val="FF0000"/>
            </a:solidFill>
            <a:latin typeface="ＭＳ 明朝" panose="02020609040205080304" pitchFamily="17" charset="-128"/>
            <a:ea typeface="ＭＳ 明朝" panose="02020609040205080304" pitchFamily="17" charset="-128"/>
          </a:endParaRPr>
        </a:p>
        <a:p>
          <a:pPr algn="ctr"/>
          <a:endParaRPr kumimoji="1" lang="ja-JP" altLang="en-US" sz="2800" b="1">
            <a:solidFill>
              <a:srgbClr val="FF0000"/>
            </a:solidFill>
            <a:latin typeface="ＭＳ 明朝" panose="02020609040205080304" pitchFamily="17" charset="-128"/>
            <a:ea typeface="ＭＳ 明朝" panose="02020609040205080304" pitchFamily="17"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571500</xdr:colOff>
      <xdr:row>6</xdr:row>
      <xdr:rowOff>39886</xdr:rowOff>
    </xdr:from>
    <xdr:to>
      <xdr:col>12</xdr:col>
      <xdr:colOff>50385</xdr:colOff>
      <xdr:row>54</xdr:row>
      <xdr:rowOff>193155</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775607" y="1754386"/>
          <a:ext cx="18770639" cy="13216126"/>
          <a:chOff x="1398079" y="1471077"/>
          <a:chExt cx="18844458" cy="12627044"/>
        </a:xfrm>
      </xdr:grpSpPr>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98079" y="2194312"/>
            <a:ext cx="18505096" cy="11903809"/>
          </a:xfrm>
          <a:prstGeom prst="rect">
            <a:avLst/>
          </a:prstGeom>
        </xdr:spPr>
      </xdr:pic>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1929810" y="1471077"/>
            <a:ext cx="8312727" cy="4208318"/>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800" b="1">
                <a:latin typeface="Yu Gothic UI" panose="020B0500000000000000" pitchFamily="50" charset="-128"/>
                <a:ea typeface="Yu Gothic UI" panose="020B0500000000000000" pitchFamily="50" charset="-128"/>
              </a:rPr>
              <a:t>・レイアウトは自由ですが、下記事項は必ず作成すること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a:t>
            </a:r>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事業全体を示すシステム概念図</a:t>
            </a:r>
            <a:r>
              <a:rPr kumimoji="1" lang="en-US" altLang="ja-JP" sz="1800" b="1">
                <a:latin typeface="Yu Gothic UI" panose="020B0500000000000000" pitchFamily="50" charset="-128"/>
                <a:ea typeface="Yu Gothic UI" panose="020B0500000000000000" pitchFamily="50" charset="-128"/>
              </a:rPr>
              <a:t>】</a:t>
            </a:r>
          </a:p>
          <a:p>
            <a:pPr algn="l"/>
            <a:r>
              <a:rPr kumimoji="1" lang="ja-JP" altLang="en-US" sz="1800" b="1">
                <a:latin typeface="Yu Gothic UI" panose="020B0500000000000000" pitchFamily="50" charset="-128"/>
                <a:ea typeface="Yu Gothic UI" panose="020B0500000000000000" pitchFamily="50" charset="-128"/>
              </a:rPr>
              <a:t>　 事業全体の概要を示す概念図を作成すること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a:t>
            </a:r>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外観写真、または外観パース</a:t>
            </a:r>
            <a:r>
              <a:rPr kumimoji="1" lang="en-US" altLang="ja-JP" sz="1800" b="1">
                <a:latin typeface="Yu Gothic UI" panose="020B0500000000000000" pitchFamily="50" charset="-128"/>
                <a:ea typeface="Yu Gothic UI" panose="020B0500000000000000" pitchFamily="50" charset="-128"/>
              </a:rPr>
              <a:t>】</a:t>
            </a:r>
          </a:p>
          <a:p>
            <a:pPr algn="l"/>
            <a:r>
              <a:rPr kumimoji="1" lang="ja-JP" altLang="en-US" sz="1800" b="1">
                <a:latin typeface="Yu Gothic UI" panose="020B0500000000000000" pitchFamily="50" charset="-128"/>
                <a:ea typeface="Yu Gothic UI" panose="020B0500000000000000" pitchFamily="50" charset="-128"/>
              </a:rPr>
              <a:t>　 外観写真、または外観パースを添付すること</a:t>
            </a:r>
            <a:endParaRPr kumimoji="1" lang="en-US" altLang="ja-JP" sz="1800" b="1">
              <a:latin typeface="Yu Gothic UI" panose="020B0500000000000000" pitchFamily="50" charset="-128"/>
              <a:ea typeface="Yu Gothic UI" panose="020B0500000000000000" pitchFamily="50" charset="-128"/>
            </a:endParaRPr>
          </a:p>
          <a:p>
            <a:pPr algn="l"/>
            <a:endParaRPr kumimoji="1" lang="en-US" altLang="ja-JP" sz="1800" b="1">
              <a:latin typeface="Yu Gothic UI" panose="020B0500000000000000" pitchFamily="50" charset="-128"/>
              <a:ea typeface="Yu Gothic UI" panose="020B0500000000000000" pitchFamily="50" charset="-128"/>
            </a:endParaRPr>
          </a:p>
          <a:p>
            <a:pPr algn="l"/>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作成例は事例であり、補助対象の可否を示すものではないので注意すること</a:t>
            </a:r>
            <a:endParaRPr kumimoji="1" lang="en-US" altLang="ja-JP" sz="1800" b="1">
              <a:latin typeface="Yu Gothic UI" panose="020B0500000000000000" pitchFamily="50" charset="-128"/>
              <a:ea typeface="Yu Gothic UI" panose="020B0500000000000000" pitchFamily="50" charset="-128"/>
            </a:endParaRPr>
          </a:p>
          <a:p>
            <a:pPr algn="l"/>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補助対象設備は赤でマーキングすること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複数年度の場合は、</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１年目：赤、２年目：青、３年目：緑、４年目：オレンジ　でマーキングすること</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57</xdr:col>
      <xdr:colOff>294738</xdr:colOff>
      <xdr:row>3</xdr:row>
      <xdr:rowOff>42863</xdr:rowOff>
    </xdr:from>
    <xdr:to>
      <xdr:col>61</xdr:col>
      <xdr:colOff>173831</xdr:colOff>
      <xdr:row>6</xdr:row>
      <xdr:rowOff>286417</xdr:rowOff>
    </xdr:to>
    <xdr:sp macro="" textlink="">
      <xdr:nvSpPr>
        <xdr:cNvPr id="4" name="吹き出し: 四角形 3">
          <a:extLst>
            <a:ext uri="{FF2B5EF4-FFF2-40B4-BE49-F238E27FC236}">
              <a16:creationId xmlns:a16="http://schemas.microsoft.com/office/drawing/2014/main" id="{00000000-0008-0000-0800-000004000000}"/>
            </a:ext>
          </a:extLst>
        </xdr:cNvPr>
        <xdr:cNvSpPr/>
      </xdr:nvSpPr>
      <xdr:spPr>
        <a:xfrm>
          <a:off x="32223611" y="633145"/>
          <a:ext cx="1878002" cy="833835"/>
        </a:xfrm>
        <a:prstGeom prst="wedgeRectCallout">
          <a:avLst>
            <a:gd name="adj1" fmla="val 2701"/>
            <a:gd name="adj2" fmla="val 3731"/>
          </a:avLst>
        </a:prstGeom>
        <a:solidFill>
          <a:srgbClr val="FFCC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公開時には非表示にします</a:t>
          </a:r>
        </a:p>
      </xdr:txBody>
    </xdr:sp>
    <xdr:clientData/>
  </xdr:twoCellAnchor>
  <xdr:twoCellAnchor>
    <xdr:from>
      <xdr:col>10</xdr:col>
      <xdr:colOff>17559</xdr:colOff>
      <xdr:row>6</xdr:row>
      <xdr:rowOff>476996</xdr:rowOff>
    </xdr:from>
    <xdr:to>
      <xdr:col>14</xdr:col>
      <xdr:colOff>1405</xdr:colOff>
      <xdr:row>312</xdr:row>
      <xdr:rowOff>563469</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5295530" y="1732055"/>
          <a:ext cx="2785316" cy="177136239"/>
          <a:chOff x="6657232" y="-251950"/>
          <a:chExt cx="2795009" cy="202453992"/>
        </a:xfrm>
      </xdr:grpSpPr>
      <xdr:sp macro="" textlink="">
        <xdr:nvSpPr>
          <xdr:cNvPr id="3" name="正方形/長方形 2">
            <a:extLst>
              <a:ext uri="{FF2B5EF4-FFF2-40B4-BE49-F238E27FC236}">
                <a16:creationId xmlns:a16="http://schemas.microsoft.com/office/drawing/2014/main" id="{00000000-0008-0000-0800-000003000000}"/>
              </a:ext>
            </a:extLst>
          </xdr:cNvPr>
          <xdr:cNvSpPr/>
        </xdr:nvSpPr>
        <xdr:spPr>
          <a:xfrm>
            <a:off x="6657232" y="1773079"/>
            <a:ext cx="2795009" cy="200428963"/>
          </a:xfrm>
          <a:prstGeom prst="rect">
            <a:avLst/>
          </a:prstGeom>
          <a:solidFill>
            <a:srgbClr val="99CCFF">
              <a:alpha val="29804"/>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5" name="正方形/長方形 4">
            <a:extLst>
              <a:ext uri="{FF2B5EF4-FFF2-40B4-BE49-F238E27FC236}">
                <a16:creationId xmlns:a16="http://schemas.microsoft.com/office/drawing/2014/main" id="{00000000-0008-0000-0800-000005000000}"/>
              </a:ext>
            </a:extLst>
          </xdr:cNvPr>
          <xdr:cNvSpPr/>
        </xdr:nvSpPr>
        <xdr:spPr>
          <a:xfrm>
            <a:off x="6667101" y="-251950"/>
            <a:ext cx="2701018" cy="261448"/>
          </a:xfrm>
          <a:prstGeom prst="rect">
            <a:avLst/>
          </a:prstGeom>
          <a:solidFill>
            <a:srgbClr val="99CCFF"/>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数式が設定されているためペーストしない</a:t>
            </a:r>
          </a:p>
        </xdr:txBody>
      </xdr:sp>
    </xdr:grpSp>
    <xdr:clientData/>
  </xdr:twoCellAnchor>
  <xdr:twoCellAnchor>
    <xdr:from>
      <xdr:col>47</xdr:col>
      <xdr:colOff>29611</xdr:colOff>
      <xdr:row>5</xdr:row>
      <xdr:rowOff>1</xdr:rowOff>
    </xdr:from>
    <xdr:to>
      <xdr:col>48</xdr:col>
      <xdr:colOff>5532</xdr:colOff>
      <xdr:row>312</xdr:row>
      <xdr:rowOff>587561</xdr:rowOff>
    </xdr:to>
    <xdr:grpSp>
      <xdr:nvGrpSpPr>
        <xdr:cNvPr id="6" name="グループ化 5">
          <a:extLst>
            <a:ext uri="{FF2B5EF4-FFF2-40B4-BE49-F238E27FC236}">
              <a16:creationId xmlns:a16="http://schemas.microsoft.com/office/drawing/2014/main" id="{00000000-0008-0000-0800-000006000000}"/>
            </a:ext>
          </a:extLst>
        </xdr:cNvPr>
        <xdr:cNvGrpSpPr/>
      </xdr:nvGrpSpPr>
      <xdr:grpSpPr>
        <a:xfrm>
          <a:off x="28847965" y="1098177"/>
          <a:ext cx="1170095" cy="177797384"/>
          <a:chOff x="6657232" y="-604036"/>
          <a:chExt cx="2795009" cy="202806077"/>
        </a:xfrm>
      </xdr:grpSpPr>
      <xdr:sp macro="" textlink="">
        <xdr:nvSpPr>
          <xdr:cNvPr id="7" name="正方形/長方形 6">
            <a:extLst>
              <a:ext uri="{FF2B5EF4-FFF2-40B4-BE49-F238E27FC236}">
                <a16:creationId xmlns:a16="http://schemas.microsoft.com/office/drawing/2014/main" id="{00000000-0008-0000-0800-000007000000}"/>
              </a:ext>
            </a:extLst>
          </xdr:cNvPr>
          <xdr:cNvSpPr/>
        </xdr:nvSpPr>
        <xdr:spPr>
          <a:xfrm>
            <a:off x="6657232" y="2131058"/>
            <a:ext cx="2795009" cy="200070983"/>
          </a:xfrm>
          <a:prstGeom prst="rect">
            <a:avLst/>
          </a:prstGeom>
          <a:solidFill>
            <a:srgbClr val="99CCFF">
              <a:alpha val="3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 name="正方形/長方形 7">
            <a:extLst>
              <a:ext uri="{FF2B5EF4-FFF2-40B4-BE49-F238E27FC236}">
                <a16:creationId xmlns:a16="http://schemas.microsoft.com/office/drawing/2014/main" id="{00000000-0008-0000-0800-000008000000}"/>
              </a:ext>
            </a:extLst>
          </xdr:cNvPr>
          <xdr:cNvSpPr/>
        </xdr:nvSpPr>
        <xdr:spPr>
          <a:xfrm>
            <a:off x="6728311" y="-604036"/>
            <a:ext cx="2610612" cy="923936"/>
          </a:xfrm>
          <a:prstGeom prst="rect">
            <a:avLst/>
          </a:prstGeom>
          <a:solidFill>
            <a:srgbClr val="99CCFF"/>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数式が設定されているためペーストしない</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48</xdr:col>
      <xdr:colOff>260625</xdr:colOff>
      <xdr:row>16</xdr:row>
      <xdr:rowOff>80455</xdr:rowOff>
    </xdr:from>
    <xdr:to>
      <xdr:col>54</xdr:col>
      <xdr:colOff>610114</xdr:colOff>
      <xdr:row>23</xdr:row>
      <xdr:rowOff>163288</xdr:rowOff>
    </xdr:to>
    <xdr:grpSp>
      <xdr:nvGrpSpPr>
        <xdr:cNvPr id="5" name="グループ化 4">
          <a:extLst>
            <a:ext uri="{FF2B5EF4-FFF2-40B4-BE49-F238E27FC236}">
              <a16:creationId xmlns:a16="http://schemas.microsoft.com/office/drawing/2014/main" id="{00000000-0008-0000-1100-000005000000}"/>
            </a:ext>
          </a:extLst>
        </xdr:cNvPr>
        <xdr:cNvGrpSpPr/>
      </xdr:nvGrpSpPr>
      <xdr:grpSpPr>
        <a:xfrm>
          <a:off x="45732521" y="4043309"/>
          <a:ext cx="4434807" cy="2171983"/>
          <a:chOff x="11138647" y="46312049"/>
          <a:chExt cx="3653160" cy="732475"/>
        </a:xfrm>
      </xdr:grpSpPr>
      <xdr:sp macro="" textlink="">
        <xdr:nvSpPr>
          <xdr:cNvPr id="6" name="テキスト ボックス 5">
            <a:extLst>
              <a:ext uri="{FF2B5EF4-FFF2-40B4-BE49-F238E27FC236}">
                <a16:creationId xmlns:a16="http://schemas.microsoft.com/office/drawing/2014/main" id="{00000000-0008-0000-1100-000006000000}"/>
              </a:ext>
            </a:extLst>
          </xdr:cNvPr>
          <xdr:cNvSpPr txBox="1"/>
        </xdr:nvSpPr>
        <xdr:spPr>
          <a:xfrm>
            <a:off x="11631748" y="46312049"/>
            <a:ext cx="3160059" cy="73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注）　小計・合計・集計欄の</a:t>
            </a:r>
          </a:p>
          <a:p>
            <a:r>
              <a:rPr kumimoji="1" lang="ja-JP" altLang="en-US" sz="1400" b="1">
                <a:solidFill>
                  <a:srgbClr val="FF0000"/>
                </a:solidFill>
              </a:rPr>
              <a:t>　　　数式に影響が出るため</a:t>
            </a:r>
          </a:p>
          <a:p>
            <a:r>
              <a:rPr kumimoji="1" lang="ja-JP" altLang="en-US" sz="1400" b="1">
                <a:solidFill>
                  <a:srgbClr val="FF0000"/>
                </a:solidFill>
              </a:rPr>
              <a:t>　　　行を追加する場合には、</a:t>
            </a:r>
          </a:p>
          <a:p>
            <a:r>
              <a:rPr kumimoji="1" lang="ja-JP" altLang="en-US" sz="1400" b="1">
                <a:solidFill>
                  <a:srgbClr val="FF0000"/>
                </a:solidFill>
              </a:rPr>
              <a:t>　　　項目の先頭や最後ではなく、</a:t>
            </a:r>
          </a:p>
          <a:p>
            <a:r>
              <a:rPr kumimoji="1" lang="ja-JP" altLang="en-US" sz="1400" b="1">
                <a:solidFill>
                  <a:srgbClr val="FF0000"/>
                </a:solidFill>
              </a:rPr>
              <a:t>　　　中程で行の追加をすること</a:t>
            </a:r>
          </a:p>
        </xdr:txBody>
      </xdr:sp>
      <xdr:sp macro="" textlink="">
        <xdr:nvSpPr>
          <xdr:cNvPr id="7" name="右中かっこ 6">
            <a:extLst>
              <a:ext uri="{FF2B5EF4-FFF2-40B4-BE49-F238E27FC236}">
                <a16:creationId xmlns:a16="http://schemas.microsoft.com/office/drawing/2014/main" id="{00000000-0008-0000-1100-000007000000}"/>
              </a:ext>
            </a:extLst>
          </xdr:cNvPr>
          <xdr:cNvSpPr/>
        </xdr:nvSpPr>
        <xdr:spPr>
          <a:xfrm>
            <a:off x="11138647" y="46429663"/>
            <a:ext cx="392205" cy="548280"/>
          </a:xfrm>
          <a:prstGeom prst="rightBrace">
            <a:avLst>
              <a:gd name="adj1" fmla="val 19177"/>
              <a:gd name="adj2" fmla="val 5000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29</xdr:col>
      <xdr:colOff>142875</xdr:colOff>
      <xdr:row>29</xdr:row>
      <xdr:rowOff>76200</xdr:rowOff>
    </xdr:from>
    <xdr:to>
      <xdr:col>35</xdr:col>
      <xdr:colOff>400050</xdr:colOff>
      <xdr:row>31</xdr:row>
      <xdr:rowOff>142875</xdr:rowOff>
    </xdr:to>
    <xdr:sp macro="" textlink="">
      <xdr:nvSpPr>
        <xdr:cNvPr id="3" name="吹き出し: 四角形 2">
          <a:extLst>
            <a:ext uri="{FF2B5EF4-FFF2-40B4-BE49-F238E27FC236}">
              <a16:creationId xmlns:a16="http://schemas.microsoft.com/office/drawing/2014/main" id="{00000000-0008-0000-1B00-000003000000}"/>
            </a:ext>
          </a:extLst>
        </xdr:cNvPr>
        <xdr:cNvSpPr/>
      </xdr:nvSpPr>
      <xdr:spPr>
        <a:xfrm>
          <a:off x="7639050" y="7934325"/>
          <a:ext cx="4257675" cy="657225"/>
        </a:xfrm>
        <a:prstGeom prst="wedgeRectCallout">
          <a:avLst>
            <a:gd name="adj1" fmla="val -23070"/>
            <a:gd name="adj2" fmla="val -9692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twoCellAnchor>
    <xdr:from>
      <xdr:col>32</xdr:col>
      <xdr:colOff>0</xdr:colOff>
      <xdr:row>11</xdr:row>
      <xdr:rowOff>0</xdr:rowOff>
    </xdr:from>
    <xdr:to>
      <xdr:col>38</xdr:col>
      <xdr:colOff>314325</xdr:colOff>
      <xdr:row>13</xdr:row>
      <xdr:rowOff>85725</xdr:rowOff>
    </xdr:to>
    <xdr:sp macro="" textlink="">
      <xdr:nvSpPr>
        <xdr:cNvPr id="2" name="吹き出し: 四角形 1">
          <a:extLst>
            <a:ext uri="{FF2B5EF4-FFF2-40B4-BE49-F238E27FC236}">
              <a16:creationId xmlns:a16="http://schemas.microsoft.com/office/drawing/2014/main" id="{00000000-0008-0000-1B00-000002000000}"/>
            </a:ext>
          </a:extLst>
        </xdr:cNvPr>
        <xdr:cNvSpPr/>
      </xdr:nvSpPr>
      <xdr:spPr>
        <a:xfrm>
          <a:off x="9525000" y="2362200"/>
          <a:ext cx="4257675" cy="657225"/>
        </a:xfrm>
        <a:prstGeom prst="wedgeRectCallout">
          <a:avLst>
            <a:gd name="adj1" fmla="val -31347"/>
            <a:gd name="adj2" fmla="val 7554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28</xdr:col>
      <xdr:colOff>219075</xdr:colOff>
      <xdr:row>30</xdr:row>
      <xdr:rowOff>19049</xdr:rowOff>
    </xdr:from>
    <xdr:to>
      <xdr:col>34</xdr:col>
      <xdr:colOff>447675</xdr:colOff>
      <xdr:row>32</xdr:row>
      <xdr:rowOff>146049</xdr:rowOff>
    </xdr:to>
    <xdr:sp macro="" textlink="">
      <xdr:nvSpPr>
        <xdr:cNvPr id="3" name="吹き出し: 四角形 2">
          <a:extLst>
            <a:ext uri="{FF2B5EF4-FFF2-40B4-BE49-F238E27FC236}">
              <a16:creationId xmlns:a16="http://schemas.microsoft.com/office/drawing/2014/main" id="{00000000-0008-0000-1C00-000003000000}"/>
            </a:ext>
          </a:extLst>
        </xdr:cNvPr>
        <xdr:cNvSpPr/>
      </xdr:nvSpPr>
      <xdr:spPr>
        <a:xfrm>
          <a:off x="7686675" y="8496299"/>
          <a:ext cx="4257675" cy="717550"/>
        </a:xfrm>
        <a:prstGeom prst="wedgeRectCallout">
          <a:avLst>
            <a:gd name="adj1" fmla="val -23517"/>
            <a:gd name="adj2" fmla="val -8630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twoCellAnchor>
    <xdr:from>
      <xdr:col>30</xdr:col>
      <xdr:colOff>333375</xdr:colOff>
      <xdr:row>12</xdr:row>
      <xdr:rowOff>0</xdr:rowOff>
    </xdr:from>
    <xdr:to>
      <xdr:col>36</xdr:col>
      <xdr:colOff>619125</xdr:colOff>
      <xdr:row>14</xdr:row>
      <xdr:rowOff>85725</xdr:rowOff>
    </xdr:to>
    <xdr:sp macro="" textlink="">
      <xdr:nvSpPr>
        <xdr:cNvPr id="2" name="吹き出し: 四角形 1">
          <a:extLst>
            <a:ext uri="{FF2B5EF4-FFF2-40B4-BE49-F238E27FC236}">
              <a16:creationId xmlns:a16="http://schemas.microsoft.com/office/drawing/2014/main" id="{00000000-0008-0000-1C00-000002000000}"/>
            </a:ext>
          </a:extLst>
        </xdr:cNvPr>
        <xdr:cNvSpPr/>
      </xdr:nvSpPr>
      <xdr:spPr>
        <a:xfrm>
          <a:off x="9172575" y="2990850"/>
          <a:ext cx="4257675" cy="657225"/>
        </a:xfrm>
        <a:prstGeom prst="wedgeRectCallout">
          <a:avLst>
            <a:gd name="adj1" fmla="val -31347"/>
            <a:gd name="adj2" fmla="val 7554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twoCellAnchor>
    <xdr:from>
      <xdr:col>33</xdr:col>
      <xdr:colOff>561975</xdr:colOff>
      <xdr:row>19</xdr:row>
      <xdr:rowOff>123825</xdr:rowOff>
    </xdr:from>
    <xdr:to>
      <xdr:col>40</xdr:col>
      <xdr:colOff>219075</xdr:colOff>
      <xdr:row>21</xdr:row>
      <xdr:rowOff>209550</xdr:rowOff>
    </xdr:to>
    <xdr:sp macro="" textlink="">
      <xdr:nvSpPr>
        <xdr:cNvPr id="4" name="吹き出し: 四角形 3">
          <a:extLst>
            <a:ext uri="{FF2B5EF4-FFF2-40B4-BE49-F238E27FC236}">
              <a16:creationId xmlns:a16="http://schemas.microsoft.com/office/drawing/2014/main" id="{00000000-0008-0000-1C00-000004000000}"/>
            </a:ext>
          </a:extLst>
        </xdr:cNvPr>
        <xdr:cNvSpPr/>
      </xdr:nvSpPr>
      <xdr:spPr>
        <a:xfrm>
          <a:off x="11401425" y="5019675"/>
          <a:ext cx="4257675" cy="657225"/>
        </a:xfrm>
        <a:prstGeom prst="wedgeRectCallout">
          <a:avLst>
            <a:gd name="adj1" fmla="val -48573"/>
            <a:gd name="adj2" fmla="val -9692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ja-JP" sz="1100" b="0" i="0" baseline="0">
              <a:solidFill>
                <a:sysClr val="windowText" lastClr="000000"/>
              </a:solidFill>
              <a:effectLst/>
              <a:latin typeface="+mn-lt"/>
              <a:ea typeface="+mn-ea"/>
              <a:cs typeface="+mn-cs"/>
            </a:rPr>
            <a:t>エコーネットコンソーシアムのＷｅｂページ</a:t>
          </a:r>
          <a:r>
            <a:rPr kumimoji="1" lang="ja-JP" altLang="en-US" sz="1100">
              <a:solidFill>
                <a:sysClr val="windowText" lastClr="000000"/>
              </a:solidFill>
            </a:rPr>
            <a:t>参照</a:t>
          </a:r>
          <a:endParaRPr kumimoji="1" lang="en-US" altLang="ja-JP" sz="1100">
            <a:solidFill>
              <a:sysClr val="windowText" lastClr="000000"/>
            </a:solidFill>
          </a:endParaRPr>
        </a:p>
        <a:p>
          <a:pPr algn="l"/>
          <a:r>
            <a:rPr lang="en-US" altLang="ja-JP" sz="1100" b="0" i="0" baseline="0">
              <a:solidFill>
                <a:sysClr val="windowText" lastClr="000000"/>
              </a:solidFill>
              <a:effectLst/>
              <a:latin typeface="+mn-lt"/>
              <a:ea typeface="+mn-ea"/>
              <a:cs typeface="+mn-cs"/>
            </a:rPr>
            <a:t>https://echonet.jp/product/echonet-lite/</a:t>
          </a:r>
          <a:endParaRPr kumimoji="1" lang="ja-JP" altLang="en-US" sz="14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1"/>
        </a:solidFill>
        <a:ln>
          <a:solidFill>
            <a:srgbClr val="FF0000"/>
          </a:solidFill>
        </a:ln>
      </a:spPr>
      <a:bodyPr vertOverflow="clip" horzOverflow="clip" rtlCol="0" anchor="t"/>
      <a:lstStyle>
        <a:defPPr algn="l">
          <a:defRPr kumimoji="1" sz="1100">
            <a:solidFill>
              <a:srgbClr val="FF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8.bin"/><Relationship Id="rId4" Type="http://schemas.openxmlformats.org/officeDocument/2006/relationships/comments" Target="../comments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sii.or.jp/privacy/" TargetMode="External"/><Relationship Id="rId7" Type="http://schemas.openxmlformats.org/officeDocument/2006/relationships/drawing" Target="../drawings/drawing3.xml"/><Relationship Id="rId2" Type="http://schemas.openxmlformats.org/officeDocument/2006/relationships/hyperlink" Target="https://sii.or.jp/anonymous_processing/index.html" TargetMode="External"/><Relationship Id="rId1" Type="http://schemas.openxmlformats.org/officeDocument/2006/relationships/hyperlink" Target="https://sii.or.jp/anonymous_processing/index.html" TargetMode="External"/><Relationship Id="rId6" Type="http://schemas.openxmlformats.org/officeDocument/2006/relationships/printerSettings" Target="../printerSettings/printerSettings5.bin"/><Relationship Id="rId5" Type="http://schemas.openxmlformats.org/officeDocument/2006/relationships/hyperlink" Target="mailto:p-support@sii.or.jp" TargetMode="External"/><Relationship Id="rId4" Type="http://schemas.openxmlformats.org/officeDocument/2006/relationships/hyperlink" Target="mailto:p-support@sii.or.j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ADE49-F843-4E04-B92E-0D84B9B5F08C}">
  <sheetPr codeName="Sheet1">
    <outlinePr summaryBelow="0"/>
    <pageSetUpPr autoPageBreaks="0"/>
  </sheetPr>
  <dimension ref="A1:M176"/>
  <sheetViews>
    <sheetView showGridLines="0" tabSelected="1" view="pageBreakPreview" zoomScale="70" zoomScaleNormal="55" zoomScaleSheetLayoutView="70" workbookViewId="0">
      <selection activeCell="F11" sqref="F11:I11"/>
    </sheetView>
  </sheetViews>
  <sheetFormatPr defaultColWidth="9" defaultRowHeight="21" outlineLevelRow="1"/>
  <cols>
    <col min="1" max="2" width="2.58203125" style="844" customWidth="1"/>
    <col min="3" max="3" width="12.58203125" style="844" customWidth="1"/>
    <col min="4" max="4" width="10.58203125" style="844" customWidth="1"/>
    <col min="5" max="5" width="30.58203125" style="844" customWidth="1"/>
    <col min="6" max="6" width="19.83203125" style="845" customWidth="1"/>
    <col min="7" max="7" width="8.83203125" style="844" customWidth="1"/>
    <col min="8" max="8" width="24.58203125" style="844" customWidth="1"/>
    <col min="9" max="9" width="6.58203125" style="844" customWidth="1"/>
    <col min="10" max="10" width="58.33203125" style="844" customWidth="1"/>
    <col min="11" max="11" width="1.58203125" style="844" customWidth="1"/>
    <col min="12" max="12" width="110.08203125" style="844" customWidth="1"/>
    <col min="13" max="13" width="5.58203125" style="844" customWidth="1"/>
    <col min="14" max="16384" width="9" style="844"/>
  </cols>
  <sheetData>
    <row r="1" spans="2:13" ht="9.75" customHeight="1">
      <c r="K1" s="846"/>
      <c r="L1" s="847"/>
    </row>
    <row r="2" spans="2:13" ht="20.25" customHeight="1">
      <c r="B2" s="848"/>
      <c r="C2" s="848" t="s">
        <v>980</v>
      </c>
      <c r="D2" s="849"/>
      <c r="E2" s="848"/>
      <c r="F2" s="848"/>
      <c r="G2" s="848"/>
      <c r="H2" s="848"/>
      <c r="I2" s="848"/>
      <c r="J2" s="848"/>
      <c r="K2" s="848"/>
      <c r="L2" s="848"/>
      <c r="M2" s="848"/>
    </row>
    <row r="3" spans="2:13">
      <c r="B3" s="850"/>
      <c r="C3" s="850" t="s">
        <v>981</v>
      </c>
      <c r="D3" s="850"/>
      <c r="E3" s="850"/>
      <c r="F3" s="850"/>
      <c r="G3" s="850"/>
      <c r="H3" s="850"/>
      <c r="I3" s="850"/>
      <c r="J3" s="850"/>
      <c r="K3" s="850"/>
      <c r="L3" s="850"/>
      <c r="M3" s="850"/>
    </row>
    <row r="4" spans="2:13">
      <c r="B4" s="850"/>
      <c r="C4" s="850" t="s">
        <v>982</v>
      </c>
      <c r="D4" s="850"/>
      <c r="E4" s="850"/>
      <c r="F4" s="850"/>
      <c r="G4" s="850"/>
      <c r="H4" s="850"/>
      <c r="I4" s="850"/>
      <c r="J4" s="850"/>
      <c r="K4" s="850"/>
      <c r="L4" s="850"/>
      <c r="M4" s="850"/>
    </row>
    <row r="5" spans="2:13">
      <c r="B5" s="851"/>
      <c r="C5" s="851" t="s">
        <v>983</v>
      </c>
      <c r="F5" s="844"/>
    </row>
    <row r="6" spans="2:13">
      <c r="B6" s="852"/>
      <c r="C6" s="852" t="s">
        <v>196</v>
      </c>
      <c r="D6" s="852"/>
      <c r="E6" s="852"/>
      <c r="F6" s="852"/>
      <c r="G6" s="105"/>
      <c r="H6" s="105"/>
      <c r="I6" s="105"/>
      <c r="J6" s="853"/>
      <c r="K6" s="852"/>
      <c r="L6" s="852"/>
      <c r="M6" s="852"/>
    </row>
    <row r="7" spans="2:13" ht="9.75" customHeight="1">
      <c r="F7" s="844"/>
      <c r="G7" s="105"/>
      <c r="H7" s="105"/>
      <c r="I7" s="105"/>
      <c r="J7" s="853"/>
    </row>
    <row r="8" spans="2:13">
      <c r="B8" s="850"/>
      <c r="C8" s="850" t="s">
        <v>984</v>
      </c>
      <c r="D8" s="850"/>
      <c r="E8" s="850"/>
      <c r="F8" s="850"/>
      <c r="G8" s="105"/>
      <c r="H8" s="105"/>
      <c r="I8" s="105"/>
      <c r="J8" s="853"/>
      <c r="K8" s="850"/>
      <c r="L8" s="850"/>
      <c r="M8" s="850"/>
    </row>
    <row r="9" spans="2:13">
      <c r="B9" s="850"/>
      <c r="C9" s="850" t="s">
        <v>985</v>
      </c>
      <c r="D9" s="850"/>
      <c r="E9" s="850"/>
      <c r="F9" s="850"/>
      <c r="G9" s="105"/>
      <c r="H9" s="105"/>
      <c r="I9" s="105"/>
      <c r="J9" s="853"/>
      <c r="K9" s="850"/>
      <c r="L9" s="850"/>
      <c r="M9" s="850"/>
    </row>
    <row r="10" spans="2:13">
      <c r="C10" s="1207" t="s">
        <v>198</v>
      </c>
      <c r="D10" s="1208"/>
      <c r="E10" s="1208"/>
      <c r="F10" s="1208"/>
      <c r="G10" s="1208"/>
      <c r="H10" s="1208"/>
      <c r="I10" s="1208"/>
      <c r="J10" s="1208"/>
      <c r="K10" s="854"/>
      <c r="L10" s="855" t="s">
        <v>223</v>
      </c>
    </row>
    <row r="11" spans="2:13" ht="42.75" customHeight="1">
      <c r="B11" s="856"/>
      <c r="C11" s="1156" t="s">
        <v>851</v>
      </c>
      <c r="D11" s="1209" t="s">
        <v>0</v>
      </c>
      <c r="E11" s="1210"/>
      <c r="F11" s="1223"/>
      <c r="G11" s="1224"/>
      <c r="H11" s="1224"/>
      <c r="I11" s="1224"/>
      <c r="J11" s="1010" t="s">
        <v>799</v>
      </c>
      <c r="L11" s="857" t="s">
        <v>323</v>
      </c>
    </row>
    <row r="12" spans="2:13" ht="35.15" customHeight="1">
      <c r="B12" s="858"/>
      <c r="C12" s="1156"/>
      <c r="D12" s="1182" t="s">
        <v>329</v>
      </c>
      <c r="E12" s="1183"/>
      <c r="F12" s="1213"/>
      <c r="G12" s="1214"/>
      <c r="H12" s="859"/>
      <c r="I12" s="859"/>
      <c r="J12" s="860" t="s">
        <v>310</v>
      </c>
      <c r="L12" s="857" t="s">
        <v>986</v>
      </c>
      <c r="M12" s="861"/>
    </row>
    <row r="13" spans="2:13" ht="35.15" customHeight="1">
      <c r="C13" s="1156"/>
      <c r="D13" s="1211" t="s">
        <v>1</v>
      </c>
      <c r="E13" s="1212"/>
      <c r="F13" s="1225"/>
      <c r="G13" s="1226"/>
      <c r="H13" s="1226"/>
      <c r="I13" s="1226"/>
      <c r="J13" s="860" t="s">
        <v>310</v>
      </c>
      <c r="L13" s="862" t="s">
        <v>987</v>
      </c>
      <c r="M13" s="861"/>
    </row>
    <row r="14" spans="2:13" ht="35.15" customHeight="1">
      <c r="C14" s="1156"/>
      <c r="D14" s="1220" t="s">
        <v>988</v>
      </c>
      <c r="E14" s="963" t="s">
        <v>197</v>
      </c>
      <c r="F14" s="1227"/>
      <c r="G14" s="1228"/>
      <c r="H14" s="1228"/>
      <c r="I14" s="1228"/>
      <c r="J14" s="860" t="s">
        <v>209</v>
      </c>
      <c r="L14" s="863" t="s">
        <v>989</v>
      </c>
      <c r="M14" s="861"/>
    </row>
    <row r="15" spans="2:13" ht="84">
      <c r="C15" s="1156"/>
      <c r="D15" s="1221"/>
      <c r="E15" s="963" t="s">
        <v>681</v>
      </c>
      <c r="F15" s="1227"/>
      <c r="G15" s="1228"/>
      <c r="H15" s="1228"/>
      <c r="I15" s="1228"/>
      <c r="J15" s="864" t="s">
        <v>209</v>
      </c>
      <c r="L15" s="869" t="s">
        <v>990</v>
      </c>
      <c r="M15" s="861"/>
    </row>
    <row r="16" spans="2:13" ht="105">
      <c r="C16" s="1156"/>
      <c r="D16" s="1222"/>
      <c r="E16" s="962" t="s">
        <v>682</v>
      </c>
      <c r="F16" s="1227"/>
      <c r="G16" s="1228"/>
      <c r="H16" s="1228"/>
      <c r="I16" s="1228"/>
      <c r="J16" s="860" t="s">
        <v>209</v>
      </c>
      <c r="L16" s="865" t="s">
        <v>991</v>
      </c>
      <c r="M16" s="861"/>
    </row>
    <row r="17" spans="3:13" ht="35.15" customHeight="1">
      <c r="C17" s="1156"/>
      <c r="D17" s="1217" t="s">
        <v>683</v>
      </c>
      <c r="E17" s="1216"/>
      <c r="F17" s="1227"/>
      <c r="G17" s="1228"/>
      <c r="H17" s="1228"/>
      <c r="I17" s="1228"/>
      <c r="J17" s="860" t="s">
        <v>209</v>
      </c>
      <c r="L17" s="866" t="s">
        <v>1309</v>
      </c>
      <c r="M17" s="861"/>
    </row>
    <row r="18" spans="3:13" ht="35.15" customHeight="1">
      <c r="C18" s="1156"/>
      <c r="D18" s="1217" t="s">
        <v>1334</v>
      </c>
      <c r="E18" s="1216"/>
      <c r="F18" s="1227"/>
      <c r="G18" s="1228"/>
      <c r="H18" s="1228"/>
      <c r="I18" s="1228"/>
      <c r="J18" s="860" t="s">
        <v>209</v>
      </c>
      <c r="L18" s="863" t="s">
        <v>648</v>
      </c>
      <c r="M18" s="861"/>
    </row>
    <row r="19" spans="3:13" ht="35.15" customHeight="1">
      <c r="C19" s="1156"/>
      <c r="D19" s="1217" t="s">
        <v>520</v>
      </c>
      <c r="E19" s="1216"/>
      <c r="F19" s="1227"/>
      <c r="G19" s="1228"/>
      <c r="H19" s="1228"/>
      <c r="I19" s="1228"/>
      <c r="J19" s="860" t="s">
        <v>209</v>
      </c>
      <c r="L19" s="867" t="s">
        <v>684</v>
      </c>
      <c r="M19" s="861"/>
    </row>
    <row r="20" spans="3:13" ht="35.15" customHeight="1">
      <c r="C20" s="1156"/>
      <c r="D20" s="1218" t="s">
        <v>504</v>
      </c>
      <c r="E20" s="1219"/>
      <c r="F20" s="1227"/>
      <c r="G20" s="1228"/>
      <c r="H20" s="1228"/>
      <c r="I20" s="1228"/>
      <c r="J20" s="860" t="s">
        <v>209</v>
      </c>
      <c r="L20" s="867" t="s">
        <v>685</v>
      </c>
      <c r="M20" s="861"/>
    </row>
    <row r="21" spans="3:13" ht="42" customHeight="1">
      <c r="C21" s="1156"/>
      <c r="D21" s="1215" t="s">
        <v>992</v>
      </c>
      <c r="E21" s="1216"/>
      <c r="F21" s="1227"/>
      <c r="G21" s="1228"/>
      <c r="H21" s="1228"/>
      <c r="I21" s="1228"/>
      <c r="J21" s="868" t="s">
        <v>209</v>
      </c>
      <c r="L21" s="869" t="s">
        <v>686</v>
      </c>
      <c r="M21" s="861"/>
    </row>
    <row r="22" spans="3:13" ht="40.5" customHeight="1">
      <c r="C22" s="1156"/>
      <c r="D22" s="1230" t="s">
        <v>687</v>
      </c>
      <c r="E22" s="1212"/>
      <c r="F22" s="1227"/>
      <c r="G22" s="1228"/>
      <c r="H22" s="1228"/>
      <c r="I22" s="1228"/>
      <c r="J22" s="868" t="s">
        <v>209</v>
      </c>
      <c r="L22" s="865" t="s">
        <v>993</v>
      </c>
      <c r="M22" s="861"/>
    </row>
    <row r="23" spans="3:13" s="870" customFormat="1" ht="9.75" customHeight="1">
      <c r="F23" s="1232" t="s">
        <v>214</v>
      </c>
      <c r="G23" s="1232"/>
      <c r="H23" s="1232"/>
      <c r="I23" s="1232"/>
      <c r="J23" s="1232"/>
    </row>
    <row r="24" spans="3:13">
      <c r="C24" s="871" t="s">
        <v>199</v>
      </c>
      <c r="D24" s="872"/>
      <c r="E24" s="872"/>
      <c r="F24" s="873"/>
      <c r="G24" s="1233"/>
      <c r="H24" s="1233"/>
      <c r="I24" s="1233"/>
      <c r="J24" s="1233"/>
      <c r="K24" s="854"/>
      <c r="L24" s="855" t="s">
        <v>223</v>
      </c>
    </row>
    <row r="25" spans="3:13" ht="35.15" customHeight="1">
      <c r="C25" s="1231" t="s">
        <v>2</v>
      </c>
      <c r="D25" s="1211" t="s">
        <v>309</v>
      </c>
      <c r="E25" s="1212"/>
      <c r="F25" s="38"/>
      <c r="G25" s="874"/>
      <c r="H25" s="892"/>
      <c r="I25" s="874"/>
      <c r="J25" s="875"/>
      <c r="K25" s="854"/>
      <c r="L25" s="876" t="s">
        <v>802</v>
      </c>
      <c r="M25" s="861"/>
    </row>
    <row r="26" spans="3:13" ht="35.15" customHeight="1">
      <c r="C26" s="1231"/>
      <c r="D26" s="1211" t="s">
        <v>3</v>
      </c>
      <c r="E26" s="1212"/>
      <c r="F26" s="1234"/>
      <c r="G26" s="1235"/>
      <c r="H26" s="1235"/>
      <c r="I26" s="1235"/>
      <c r="J26" s="1236"/>
      <c r="L26" s="877" t="s">
        <v>853</v>
      </c>
      <c r="M26" s="861"/>
    </row>
    <row r="27" spans="3:13" ht="35.15" customHeight="1">
      <c r="C27" s="1231"/>
      <c r="D27" s="1182" t="s">
        <v>4</v>
      </c>
      <c r="E27" s="1183"/>
      <c r="F27" s="1234"/>
      <c r="G27" s="1235"/>
      <c r="H27" s="1235"/>
      <c r="I27" s="1235"/>
      <c r="J27" s="1236"/>
      <c r="L27" s="862" t="s">
        <v>852</v>
      </c>
      <c r="M27" s="861"/>
    </row>
    <row r="28" spans="3:13" ht="35.15" customHeight="1">
      <c r="C28" s="1231"/>
      <c r="D28" s="1165" t="s">
        <v>15</v>
      </c>
      <c r="E28" s="964" t="s">
        <v>5</v>
      </c>
      <c r="F28" s="1199"/>
      <c r="G28" s="1200"/>
      <c r="H28" s="1200"/>
      <c r="I28" s="1200"/>
      <c r="J28" s="1237"/>
      <c r="L28" s="862" t="s">
        <v>399</v>
      </c>
      <c r="M28" s="861"/>
    </row>
    <row r="29" spans="3:13" ht="35.15" customHeight="1">
      <c r="C29" s="1231"/>
      <c r="D29" s="1165"/>
      <c r="E29" s="964" t="s">
        <v>6</v>
      </c>
      <c r="F29" s="1199"/>
      <c r="G29" s="1200"/>
      <c r="H29" s="1200"/>
      <c r="I29" s="1201"/>
      <c r="J29" s="817"/>
      <c r="L29" s="877" t="s">
        <v>970</v>
      </c>
      <c r="M29" s="861"/>
    </row>
    <row r="30" spans="3:13" ht="35.15" customHeight="1">
      <c r="C30" s="1231"/>
      <c r="D30" s="1165"/>
      <c r="E30" s="964" t="s">
        <v>205</v>
      </c>
      <c r="F30" s="1194"/>
      <c r="G30" s="1195"/>
      <c r="H30" s="1195"/>
      <c r="I30" s="1196"/>
      <c r="J30" s="818"/>
      <c r="L30" s="869" t="s">
        <v>971</v>
      </c>
      <c r="M30" s="861"/>
    </row>
    <row r="31" spans="3:13" ht="35.15" customHeight="1">
      <c r="C31" s="1231"/>
      <c r="D31" s="1182" t="s">
        <v>144</v>
      </c>
      <c r="E31" s="1183"/>
      <c r="F31" s="1184"/>
      <c r="G31" s="1185"/>
      <c r="H31" s="1185"/>
      <c r="I31" s="1185"/>
      <c r="J31" s="1186"/>
      <c r="L31" s="878"/>
      <c r="M31" s="861"/>
    </row>
    <row r="32" spans="3:13" ht="35.15" customHeight="1">
      <c r="C32" s="1231"/>
      <c r="D32" s="1165" t="s">
        <v>8</v>
      </c>
      <c r="E32" s="964" t="s">
        <v>9</v>
      </c>
      <c r="F32" s="1188"/>
      <c r="G32" s="1189"/>
      <c r="H32" s="1189"/>
      <c r="I32" s="1189"/>
      <c r="J32" s="1190"/>
      <c r="L32" s="862" t="s">
        <v>855</v>
      </c>
      <c r="M32" s="861"/>
    </row>
    <row r="33" spans="1:13" ht="35.15" customHeight="1">
      <c r="C33" s="1231"/>
      <c r="D33" s="1165"/>
      <c r="E33" s="964" t="s">
        <v>204</v>
      </c>
      <c r="F33" s="825"/>
      <c r="G33" s="893" t="s">
        <v>843</v>
      </c>
      <c r="H33" s="826"/>
      <c r="I33" s="893" t="s">
        <v>841</v>
      </c>
      <c r="J33" s="827"/>
      <c r="L33" s="862"/>
      <c r="M33" s="861"/>
    </row>
    <row r="34" spans="1:13" ht="35.15" customHeight="1">
      <c r="C34" s="1231"/>
      <c r="D34" s="1165"/>
      <c r="E34" s="964" t="s">
        <v>842</v>
      </c>
      <c r="F34" s="1170"/>
      <c r="G34" s="1171"/>
      <c r="H34" s="1171"/>
      <c r="I34" s="1171"/>
      <c r="J34" s="1172"/>
      <c r="L34" s="862"/>
      <c r="M34" s="861"/>
    </row>
    <row r="35" spans="1:13" ht="35.15" customHeight="1">
      <c r="C35" s="1231"/>
      <c r="D35" s="1165"/>
      <c r="E35" s="964" t="s">
        <v>10</v>
      </c>
      <c r="F35" s="1191"/>
      <c r="G35" s="1192"/>
      <c r="H35" s="1192"/>
      <c r="I35" s="1192"/>
      <c r="J35" s="1193"/>
      <c r="L35" s="862" t="s">
        <v>856</v>
      </c>
      <c r="M35" s="861"/>
    </row>
    <row r="36" spans="1:13" ht="35.15" customHeight="1">
      <c r="C36" s="1231"/>
      <c r="D36" s="1182" t="s">
        <v>12</v>
      </c>
      <c r="E36" s="1183"/>
      <c r="F36" s="1229"/>
      <c r="G36" s="1229"/>
      <c r="H36" s="1229"/>
      <c r="I36" s="1229"/>
      <c r="J36" s="1229"/>
      <c r="K36" s="898"/>
      <c r="L36" s="879" t="s">
        <v>688</v>
      </c>
      <c r="M36" s="861"/>
    </row>
    <row r="37" spans="1:13" ht="35.15" customHeight="1">
      <c r="C37" s="1231"/>
      <c r="D37" s="1157" t="s">
        <v>201</v>
      </c>
      <c r="E37" s="1158"/>
      <c r="F37" s="1159"/>
      <c r="G37" s="1160"/>
      <c r="H37" s="1160"/>
      <c r="I37" s="1160"/>
      <c r="J37" s="1161"/>
      <c r="L37" s="862" t="s">
        <v>994</v>
      </c>
      <c r="M37" s="861"/>
    </row>
    <row r="38" spans="1:13" ht="25" customHeight="1" collapsed="1">
      <c r="A38" s="861"/>
      <c r="B38" s="850" t="s">
        <v>344</v>
      </c>
      <c r="C38" s="850"/>
      <c r="D38" s="850"/>
      <c r="E38" s="850"/>
      <c r="F38" s="850"/>
      <c r="G38" s="850"/>
      <c r="H38" s="850"/>
      <c r="I38" s="850"/>
      <c r="J38" s="850"/>
    </row>
    <row r="39" spans="1:13" ht="35.15" hidden="1" customHeight="1" outlineLevel="1">
      <c r="C39" s="1156" t="s">
        <v>14</v>
      </c>
      <c r="D39" s="1211" t="s">
        <v>3</v>
      </c>
      <c r="E39" s="1212"/>
      <c r="F39" s="1234"/>
      <c r="G39" s="1235"/>
      <c r="H39" s="1235"/>
      <c r="I39" s="1235"/>
      <c r="J39" s="1236"/>
      <c r="L39" s="877" t="s">
        <v>854</v>
      </c>
      <c r="M39" s="861"/>
    </row>
    <row r="40" spans="1:13" ht="35.15" hidden="1" customHeight="1" outlineLevel="1">
      <c r="C40" s="1156"/>
      <c r="D40" s="1182" t="s">
        <v>4</v>
      </c>
      <c r="E40" s="1183"/>
      <c r="F40" s="1234"/>
      <c r="G40" s="1235"/>
      <c r="H40" s="1235"/>
      <c r="I40" s="1235"/>
      <c r="J40" s="1236"/>
      <c r="L40" s="862" t="s">
        <v>852</v>
      </c>
      <c r="M40" s="861"/>
    </row>
    <row r="41" spans="1:13" ht="35.15" hidden="1" customHeight="1" outlineLevel="1">
      <c r="C41" s="1156"/>
      <c r="D41" s="1165" t="s">
        <v>15</v>
      </c>
      <c r="E41" s="964" t="s">
        <v>5</v>
      </c>
      <c r="F41" s="1199"/>
      <c r="G41" s="1200"/>
      <c r="H41" s="1200"/>
      <c r="I41" s="1200"/>
      <c r="J41" s="1237"/>
      <c r="L41" s="862" t="s">
        <v>399</v>
      </c>
      <c r="M41" s="861"/>
    </row>
    <row r="42" spans="1:13" ht="35.15" hidden="1" customHeight="1" outlineLevel="1">
      <c r="C42" s="1156"/>
      <c r="D42" s="1165"/>
      <c r="E42" s="964" t="s">
        <v>6</v>
      </c>
      <c r="F42" s="1199"/>
      <c r="G42" s="1200"/>
      <c r="H42" s="1200"/>
      <c r="I42" s="1201"/>
      <c r="J42" s="817"/>
      <c r="L42" s="877" t="s">
        <v>970</v>
      </c>
      <c r="M42" s="861"/>
    </row>
    <row r="43" spans="1:13" ht="35.15" hidden="1" customHeight="1" outlineLevel="1">
      <c r="C43" s="1156"/>
      <c r="D43" s="1165"/>
      <c r="E43" s="964" t="s">
        <v>205</v>
      </c>
      <c r="F43" s="1194"/>
      <c r="G43" s="1195"/>
      <c r="H43" s="1195"/>
      <c r="I43" s="1196"/>
      <c r="J43" s="818"/>
      <c r="L43" s="869" t="s">
        <v>971</v>
      </c>
      <c r="M43" s="861"/>
    </row>
    <row r="44" spans="1:13" ht="35.15" hidden="1" customHeight="1" outlineLevel="1">
      <c r="C44" s="1156"/>
      <c r="D44" s="1182" t="s">
        <v>144</v>
      </c>
      <c r="E44" s="1183"/>
      <c r="F44" s="1238"/>
      <c r="G44" s="1239"/>
      <c r="H44" s="1239"/>
      <c r="I44" s="1239"/>
      <c r="J44" s="1240"/>
      <c r="L44" s="878" t="s">
        <v>7</v>
      </c>
      <c r="M44" s="861"/>
    </row>
    <row r="45" spans="1:13" ht="35.15" hidden="1" customHeight="1" outlineLevel="1">
      <c r="C45" s="1156"/>
      <c r="D45" s="1165" t="s">
        <v>8</v>
      </c>
      <c r="E45" s="964" t="s">
        <v>9</v>
      </c>
      <c r="F45" s="1188"/>
      <c r="G45" s="1189"/>
      <c r="H45" s="1189"/>
      <c r="I45" s="1189"/>
      <c r="J45" s="1190"/>
      <c r="L45" s="862" t="s">
        <v>855</v>
      </c>
      <c r="M45" s="861"/>
    </row>
    <row r="46" spans="1:13" ht="35.15" hidden="1" customHeight="1" outlineLevel="1">
      <c r="C46" s="1156"/>
      <c r="D46" s="1165"/>
      <c r="E46" s="964" t="s">
        <v>204</v>
      </c>
      <c r="F46" s="825"/>
      <c r="G46" s="893" t="s">
        <v>843</v>
      </c>
      <c r="H46" s="826"/>
      <c r="I46" s="893" t="s">
        <v>841</v>
      </c>
      <c r="J46" s="827"/>
      <c r="L46" s="862"/>
      <c r="M46" s="861"/>
    </row>
    <row r="47" spans="1:13" ht="35.15" hidden="1" customHeight="1" outlineLevel="1">
      <c r="C47" s="1156"/>
      <c r="D47" s="1165"/>
      <c r="E47" s="964" t="s">
        <v>842</v>
      </c>
      <c r="F47" s="1170"/>
      <c r="G47" s="1171"/>
      <c r="H47" s="1171"/>
      <c r="I47" s="1171"/>
      <c r="J47" s="1172"/>
      <c r="L47" s="862"/>
      <c r="M47" s="861"/>
    </row>
    <row r="48" spans="1:13" ht="35.15" hidden="1" customHeight="1" outlineLevel="1">
      <c r="C48" s="1156"/>
      <c r="D48" s="1165"/>
      <c r="E48" s="964" t="s">
        <v>10</v>
      </c>
      <c r="F48" s="1191"/>
      <c r="G48" s="1192"/>
      <c r="H48" s="1192"/>
      <c r="I48" s="1192"/>
      <c r="J48" s="1193"/>
      <c r="L48" s="862" t="s">
        <v>11</v>
      </c>
      <c r="M48" s="861"/>
    </row>
    <row r="49" spans="1:13" ht="35.15" hidden="1" customHeight="1" outlineLevel="1">
      <c r="C49" s="1156"/>
      <c r="D49" s="1182" t="s">
        <v>12</v>
      </c>
      <c r="E49" s="1183"/>
      <c r="F49" s="1203"/>
      <c r="G49" s="1204"/>
      <c r="H49" s="1204"/>
      <c r="I49" s="1204"/>
      <c r="J49" s="1205"/>
      <c r="L49" s="862" t="s">
        <v>13</v>
      </c>
      <c r="M49" s="861"/>
    </row>
    <row r="50" spans="1:13" ht="35.15" hidden="1" customHeight="1" outlineLevel="1">
      <c r="C50" s="1156"/>
      <c r="D50" s="1157" t="s">
        <v>201</v>
      </c>
      <c r="E50" s="1158"/>
      <c r="F50" s="1159"/>
      <c r="G50" s="1160"/>
      <c r="H50" s="1160"/>
      <c r="I50" s="1160"/>
      <c r="J50" s="1161"/>
      <c r="L50" s="862" t="s">
        <v>994</v>
      </c>
      <c r="M50" s="861"/>
    </row>
    <row r="51" spans="1:13" ht="25" customHeight="1" collapsed="1">
      <c r="A51" s="861"/>
      <c r="B51" s="850" t="s">
        <v>345</v>
      </c>
      <c r="C51" s="850"/>
      <c r="D51" s="850"/>
      <c r="E51" s="850"/>
      <c r="F51" s="850"/>
      <c r="G51" s="850"/>
      <c r="H51" s="850"/>
      <c r="I51" s="850"/>
      <c r="J51" s="850"/>
    </row>
    <row r="52" spans="1:13" ht="35.15" hidden="1" customHeight="1" outlineLevel="1">
      <c r="C52" s="1156" t="s">
        <v>342</v>
      </c>
      <c r="D52" s="1211" t="s">
        <v>3</v>
      </c>
      <c r="E52" s="1212"/>
      <c r="F52" s="1234"/>
      <c r="G52" s="1235"/>
      <c r="H52" s="1235"/>
      <c r="I52" s="1235"/>
      <c r="J52" s="1236"/>
      <c r="L52" s="877" t="s">
        <v>854</v>
      </c>
      <c r="M52" s="861"/>
    </row>
    <row r="53" spans="1:13" ht="35.15" hidden="1" customHeight="1" outlineLevel="1">
      <c r="C53" s="1156"/>
      <c r="D53" s="1182" t="s">
        <v>4</v>
      </c>
      <c r="E53" s="1183"/>
      <c r="F53" s="1234"/>
      <c r="G53" s="1235"/>
      <c r="H53" s="1235"/>
      <c r="I53" s="1235"/>
      <c r="J53" s="1236"/>
      <c r="L53" s="862" t="s">
        <v>852</v>
      </c>
      <c r="M53" s="861"/>
    </row>
    <row r="54" spans="1:13" ht="35.15" hidden="1" customHeight="1" outlineLevel="1">
      <c r="C54" s="1156"/>
      <c r="D54" s="1165" t="s">
        <v>15</v>
      </c>
      <c r="E54" s="964" t="s">
        <v>5</v>
      </c>
      <c r="F54" s="1199"/>
      <c r="G54" s="1200"/>
      <c r="H54" s="1200"/>
      <c r="I54" s="1200"/>
      <c r="J54" s="1237"/>
      <c r="L54" s="862" t="s">
        <v>399</v>
      </c>
      <c r="M54" s="861"/>
    </row>
    <row r="55" spans="1:13" ht="35.15" hidden="1" customHeight="1" outlineLevel="1">
      <c r="C55" s="1156"/>
      <c r="D55" s="1165"/>
      <c r="E55" s="964" t="s">
        <v>6</v>
      </c>
      <c r="F55" s="1199"/>
      <c r="G55" s="1200"/>
      <c r="H55" s="1200"/>
      <c r="I55" s="1201"/>
      <c r="J55" s="817"/>
      <c r="L55" s="877" t="s">
        <v>970</v>
      </c>
      <c r="M55" s="861"/>
    </row>
    <row r="56" spans="1:13" ht="35.15" hidden="1" customHeight="1" outlineLevel="1">
      <c r="C56" s="1156"/>
      <c r="D56" s="1165"/>
      <c r="E56" s="964" t="s">
        <v>205</v>
      </c>
      <c r="F56" s="1194"/>
      <c r="G56" s="1195"/>
      <c r="H56" s="1195"/>
      <c r="I56" s="1196"/>
      <c r="J56" s="818"/>
      <c r="L56" s="869" t="s">
        <v>971</v>
      </c>
      <c r="M56" s="861"/>
    </row>
    <row r="57" spans="1:13" ht="35.15" hidden="1" customHeight="1" outlineLevel="1">
      <c r="C57" s="1156"/>
      <c r="D57" s="1182" t="s">
        <v>144</v>
      </c>
      <c r="E57" s="1183"/>
      <c r="F57" s="1184"/>
      <c r="G57" s="1185"/>
      <c r="H57" s="1185"/>
      <c r="I57" s="1185"/>
      <c r="J57" s="1186"/>
      <c r="L57" s="878" t="s">
        <v>7</v>
      </c>
      <c r="M57" s="861"/>
    </row>
    <row r="58" spans="1:13" ht="35.15" hidden="1" customHeight="1" outlineLevel="1">
      <c r="C58" s="1156"/>
      <c r="D58" s="1165" t="s">
        <v>8</v>
      </c>
      <c r="E58" s="964" t="s">
        <v>9</v>
      </c>
      <c r="F58" s="1188"/>
      <c r="G58" s="1189"/>
      <c r="H58" s="1189"/>
      <c r="I58" s="1189"/>
      <c r="J58" s="1190"/>
      <c r="L58" s="862" t="s">
        <v>855</v>
      </c>
      <c r="M58" s="861"/>
    </row>
    <row r="59" spans="1:13" ht="35.15" hidden="1" customHeight="1" outlineLevel="1">
      <c r="C59" s="1156"/>
      <c r="D59" s="1165"/>
      <c r="E59" s="964" t="s">
        <v>204</v>
      </c>
      <c r="F59" s="825"/>
      <c r="G59" s="893" t="s">
        <v>843</v>
      </c>
      <c r="H59" s="826"/>
      <c r="I59" s="893" t="s">
        <v>841</v>
      </c>
      <c r="J59" s="827"/>
      <c r="L59" s="862"/>
      <c r="M59" s="861"/>
    </row>
    <row r="60" spans="1:13" ht="35.15" hidden="1" customHeight="1" outlineLevel="1">
      <c r="C60" s="1156"/>
      <c r="D60" s="1165"/>
      <c r="E60" s="964" t="s">
        <v>842</v>
      </c>
      <c r="F60" s="1170"/>
      <c r="G60" s="1171"/>
      <c r="H60" s="1171"/>
      <c r="I60" s="1171"/>
      <c r="J60" s="1172"/>
      <c r="L60" s="862"/>
      <c r="M60" s="861"/>
    </row>
    <row r="61" spans="1:13" ht="35.15" hidden="1" customHeight="1" outlineLevel="1">
      <c r="C61" s="1156"/>
      <c r="D61" s="1165"/>
      <c r="E61" s="964" t="s">
        <v>10</v>
      </c>
      <c r="F61" s="1191"/>
      <c r="G61" s="1192"/>
      <c r="H61" s="1192"/>
      <c r="I61" s="1192"/>
      <c r="J61" s="1193"/>
      <c r="L61" s="862" t="s">
        <v>11</v>
      </c>
      <c r="M61" s="861"/>
    </row>
    <row r="62" spans="1:13" ht="35.15" hidden="1" customHeight="1" outlineLevel="1">
      <c r="C62" s="1156"/>
      <c r="D62" s="1182" t="s">
        <v>12</v>
      </c>
      <c r="E62" s="1183"/>
      <c r="F62" s="1203"/>
      <c r="G62" s="1204"/>
      <c r="H62" s="1204"/>
      <c r="I62" s="1204"/>
      <c r="J62" s="1205"/>
      <c r="L62" s="862" t="s">
        <v>13</v>
      </c>
      <c r="M62" s="861"/>
    </row>
    <row r="63" spans="1:13" ht="35.15" hidden="1" customHeight="1" outlineLevel="1">
      <c r="C63" s="1156"/>
      <c r="D63" s="1157" t="s">
        <v>201</v>
      </c>
      <c r="E63" s="1158"/>
      <c r="F63" s="1159"/>
      <c r="G63" s="1160"/>
      <c r="H63" s="1160"/>
      <c r="I63" s="1160"/>
      <c r="J63" s="1161"/>
      <c r="L63" s="862" t="s">
        <v>994</v>
      </c>
      <c r="M63" s="861"/>
    </row>
    <row r="64" spans="1:13" ht="25" customHeight="1" collapsed="1">
      <c r="A64" s="861"/>
      <c r="B64" s="850" t="s">
        <v>346</v>
      </c>
      <c r="C64" s="850"/>
      <c r="D64" s="850"/>
      <c r="E64" s="850"/>
      <c r="F64" s="850"/>
      <c r="G64" s="850"/>
      <c r="H64" s="850"/>
      <c r="I64" s="850"/>
      <c r="J64" s="850"/>
    </row>
    <row r="65" spans="3:13" ht="35.15" hidden="1" customHeight="1" outlineLevel="1">
      <c r="C65" s="1156" t="s">
        <v>343</v>
      </c>
      <c r="D65" s="1211" t="s">
        <v>3</v>
      </c>
      <c r="E65" s="1212"/>
      <c r="F65" s="1234"/>
      <c r="G65" s="1235"/>
      <c r="H65" s="1235"/>
      <c r="I65" s="1235"/>
      <c r="J65" s="1236"/>
      <c r="L65" s="877" t="s">
        <v>854</v>
      </c>
      <c r="M65" s="861"/>
    </row>
    <row r="66" spans="3:13" ht="35.15" hidden="1" customHeight="1" outlineLevel="1">
      <c r="C66" s="1156"/>
      <c r="D66" s="1182" t="s">
        <v>4</v>
      </c>
      <c r="E66" s="1183"/>
      <c r="F66" s="1234"/>
      <c r="G66" s="1235"/>
      <c r="H66" s="1235"/>
      <c r="I66" s="1235"/>
      <c r="J66" s="1236"/>
      <c r="L66" s="862" t="s">
        <v>852</v>
      </c>
      <c r="M66" s="861"/>
    </row>
    <row r="67" spans="3:13" ht="35.15" hidden="1" customHeight="1" outlineLevel="1">
      <c r="C67" s="1156"/>
      <c r="D67" s="1165" t="s">
        <v>15</v>
      </c>
      <c r="E67" s="964" t="s">
        <v>5</v>
      </c>
      <c r="F67" s="1199"/>
      <c r="G67" s="1200"/>
      <c r="H67" s="1200"/>
      <c r="I67" s="1200"/>
      <c r="J67" s="1237"/>
      <c r="L67" s="862" t="s">
        <v>399</v>
      </c>
      <c r="M67" s="861"/>
    </row>
    <row r="68" spans="3:13" ht="35.15" hidden="1" customHeight="1" outlineLevel="1">
      <c r="C68" s="1156"/>
      <c r="D68" s="1165"/>
      <c r="E68" s="964" t="s">
        <v>6</v>
      </c>
      <c r="F68" s="1199"/>
      <c r="G68" s="1200"/>
      <c r="H68" s="1200"/>
      <c r="I68" s="1201"/>
      <c r="J68" s="817"/>
      <c r="L68" s="877" t="s">
        <v>970</v>
      </c>
      <c r="M68" s="861"/>
    </row>
    <row r="69" spans="3:13" ht="35.15" hidden="1" customHeight="1" outlineLevel="1">
      <c r="C69" s="1156"/>
      <c r="D69" s="1165"/>
      <c r="E69" s="964" t="s">
        <v>205</v>
      </c>
      <c r="F69" s="1194"/>
      <c r="G69" s="1195"/>
      <c r="H69" s="1195"/>
      <c r="I69" s="1196"/>
      <c r="J69" s="818"/>
      <c r="L69" s="869" t="s">
        <v>971</v>
      </c>
      <c r="M69" s="861"/>
    </row>
    <row r="70" spans="3:13" ht="35.15" hidden="1" customHeight="1" outlineLevel="1">
      <c r="C70" s="1156"/>
      <c r="D70" s="1182" t="s">
        <v>144</v>
      </c>
      <c r="E70" s="1183"/>
      <c r="F70" s="1184"/>
      <c r="G70" s="1185"/>
      <c r="H70" s="1185"/>
      <c r="I70" s="1185"/>
      <c r="J70" s="1186"/>
      <c r="L70" s="878" t="s">
        <v>7</v>
      </c>
      <c r="M70" s="861"/>
    </row>
    <row r="71" spans="3:13" ht="35.15" hidden="1" customHeight="1" outlineLevel="1">
      <c r="C71" s="1156"/>
      <c r="D71" s="1165" t="s">
        <v>8</v>
      </c>
      <c r="E71" s="964" t="s">
        <v>9</v>
      </c>
      <c r="F71" s="1188"/>
      <c r="G71" s="1189"/>
      <c r="H71" s="1189"/>
      <c r="I71" s="1189"/>
      <c r="J71" s="1190"/>
      <c r="L71" s="862" t="s">
        <v>855</v>
      </c>
      <c r="M71" s="861"/>
    </row>
    <row r="72" spans="3:13" ht="35.15" hidden="1" customHeight="1" outlineLevel="1">
      <c r="C72" s="1156"/>
      <c r="D72" s="1165"/>
      <c r="E72" s="964" t="s">
        <v>204</v>
      </c>
      <c r="F72" s="825"/>
      <c r="G72" s="893" t="s">
        <v>843</v>
      </c>
      <c r="H72" s="826"/>
      <c r="I72" s="893" t="s">
        <v>841</v>
      </c>
      <c r="J72" s="827"/>
      <c r="L72" s="862"/>
      <c r="M72" s="861"/>
    </row>
    <row r="73" spans="3:13" ht="35.15" hidden="1" customHeight="1" outlineLevel="1">
      <c r="C73" s="1156"/>
      <c r="D73" s="1165"/>
      <c r="E73" s="964" t="s">
        <v>842</v>
      </c>
      <c r="F73" s="1170"/>
      <c r="G73" s="1171"/>
      <c r="H73" s="1171"/>
      <c r="I73" s="1171"/>
      <c r="J73" s="1172"/>
      <c r="L73" s="862"/>
      <c r="M73" s="861"/>
    </row>
    <row r="74" spans="3:13" ht="35.15" hidden="1" customHeight="1" outlineLevel="1">
      <c r="C74" s="1156"/>
      <c r="D74" s="1165"/>
      <c r="E74" s="964" t="s">
        <v>10</v>
      </c>
      <c r="F74" s="1191"/>
      <c r="G74" s="1192"/>
      <c r="H74" s="1192"/>
      <c r="I74" s="1192"/>
      <c r="J74" s="1193"/>
      <c r="L74" s="862" t="s">
        <v>11</v>
      </c>
      <c r="M74" s="861"/>
    </row>
    <row r="75" spans="3:13" ht="35.15" hidden="1" customHeight="1" outlineLevel="1">
      <c r="C75" s="1156"/>
      <c r="D75" s="1182" t="s">
        <v>12</v>
      </c>
      <c r="E75" s="1183"/>
      <c r="F75" s="1203"/>
      <c r="G75" s="1204"/>
      <c r="H75" s="1204"/>
      <c r="I75" s="1204"/>
      <c r="J75" s="1205"/>
      <c r="L75" s="862" t="s">
        <v>13</v>
      </c>
      <c r="M75" s="861"/>
    </row>
    <row r="76" spans="3:13" ht="35.15" hidden="1" customHeight="1" outlineLevel="1">
      <c r="C76" s="1156"/>
      <c r="D76" s="1157" t="s">
        <v>201</v>
      </c>
      <c r="E76" s="1158"/>
      <c r="F76" s="1159"/>
      <c r="G76" s="1160"/>
      <c r="H76" s="1160"/>
      <c r="I76" s="1160"/>
      <c r="J76" s="1161"/>
      <c r="L76" s="862" t="s">
        <v>994</v>
      </c>
      <c r="M76" s="861"/>
    </row>
    <row r="77" spans="3:13" s="870" customFormat="1" ht="25" customHeight="1" collapsed="1">
      <c r="C77" s="850"/>
      <c r="D77" s="850"/>
      <c r="E77" s="850"/>
      <c r="F77" s="850"/>
      <c r="G77" s="850"/>
      <c r="H77" s="850"/>
      <c r="I77" s="850"/>
      <c r="J77" s="850"/>
    </row>
    <row r="78" spans="3:13">
      <c r="C78" s="1207" t="s">
        <v>200</v>
      </c>
      <c r="D78" s="1241"/>
      <c r="E78" s="1241"/>
      <c r="F78" s="872" t="s">
        <v>214</v>
      </c>
      <c r="G78" s="872"/>
      <c r="H78" s="872"/>
      <c r="I78" s="872"/>
      <c r="J78" s="872"/>
      <c r="K78" s="854"/>
      <c r="L78" s="855" t="s">
        <v>223</v>
      </c>
    </row>
    <row r="79" spans="3:13" ht="35.15" customHeight="1">
      <c r="C79" s="1231" t="s">
        <v>16</v>
      </c>
      <c r="D79" s="1211" t="s">
        <v>202</v>
      </c>
      <c r="E79" s="1212"/>
      <c r="F79" s="1243"/>
      <c r="G79" s="1244"/>
      <c r="H79" s="1244"/>
      <c r="I79" s="1244"/>
      <c r="J79" s="1245"/>
      <c r="L79" s="877"/>
      <c r="M79" s="861"/>
    </row>
    <row r="80" spans="3:13" ht="35.15" customHeight="1">
      <c r="C80" s="1231"/>
      <c r="D80" s="1182" t="s">
        <v>302</v>
      </c>
      <c r="E80" s="1183"/>
      <c r="F80" s="1162"/>
      <c r="G80" s="1163"/>
      <c r="H80" s="1163"/>
      <c r="I80" s="1163"/>
      <c r="J80" s="1173"/>
      <c r="L80" s="862" t="s">
        <v>942</v>
      </c>
      <c r="M80" s="861"/>
    </row>
    <row r="81" spans="1:13" ht="35.15" customHeight="1">
      <c r="C81" s="1231"/>
      <c r="D81" s="1157" t="s">
        <v>18</v>
      </c>
      <c r="E81" s="1158"/>
      <c r="F81" s="1191"/>
      <c r="G81" s="1192"/>
      <c r="H81" s="1192"/>
      <c r="I81" s="1192"/>
      <c r="J81" s="1193"/>
      <c r="L81" s="862" t="s">
        <v>845</v>
      </c>
      <c r="M81" s="861"/>
    </row>
    <row r="82" spans="1:13" s="870" customFormat="1" ht="9.75" customHeight="1">
      <c r="F82" s="1246" t="s">
        <v>214</v>
      </c>
      <c r="G82" s="1246"/>
      <c r="H82" s="1246"/>
      <c r="I82" s="1246"/>
      <c r="J82" s="1246"/>
    </row>
    <row r="83" spans="1:13">
      <c r="C83" s="1207" t="s">
        <v>213</v>
      </c>
      <c r="D83" s="1241"/>
      <c r="E83" s="1241"/>
      <c r="F83" s="1187" t="s">
        <v>995</v>
      </c>
      <c r="G83" s="1187"/>
      <c r="H83" s="1187"/>
      <c r="I83" s="1187"/>
      <c r="J83" s="1187"/>
      <c r="K83" s="854"/>
      <c r="L83" s="855" t="s">
        <v>223</v>
      </c>
    </row>
    <row r="84" spans="1:13" ht="42">
      <c r="C84" s="1242" t="s">
        <v>20</v>
      </c>
      <c r="D84" s="1211" t="s">
        <v>21</v>
      </c>
      <c r="E84" s="1212"/>
      <c r="F84" s="2"/>
      <c r="G84" s="880"/>
      <c r="H84" s="880"/>
      <c r="I84" s="880"/>
      <c r="J84" s="858"/>
      <c r="K84" s="881"/>
      <c r="L84" s="857" t="s">
        <v>996</v>
      </c>
    </row>
    <row r="85" spans="1:13" ht="29.25" customHeight="1">
      <c r="C85" s="1231"/>
      <c r="D85" s="1165" t="s">
        <v>22</v>
      </c>
      <c r="E85" s="964" t="s">
        <v>23</v>
      </c>
      <c r="F85" s="1243"/>
      <c r="G85" s="1244"/>
      <c r="H85" s="1244"/>
      <c r="I85" s="1244"/>
      <c r="J85" s="1245"/>
      <c r="L85" s="877" t="s">
        <v>24</v>
      </c>
      <c r="M85" s="861"/>
    </row>
    <row r="86" spans="1:13" ht="29.25" customHeight="1">
      <c r="C86" s="1231"/>
      <c r="D86" s="1165"/>
      <c r="E86" s="964" t="s">
        <v>206</v>
      </c>
      <c r="F86" s="1162"/>
      <c r="G86" s="1163"/>
      <c r="H86" s="1163"/>
      <c r="I86" s="1163"/>
      <c r="J86" s="1173"/>
      <c r="L86" s="862" t="s">
        <v>24</v>
      </c>
      <c r="M86" s="861"/>
    </row>
    <row r="87" spans="1:13" ht="29.25" customHeight="1">
      <c r="C87" s="1231"/>
      <c r="D87" s="1165"/>
      <c r="E87" s="964" t="s">
        <v>207</v>
      </c>
      <c r="F87" s="1162"/>
      <c r="G87" s="1163"/>
      <c r="H87" s="1163"/>
      <c r="I87" s="1164"/>
      <c r="J87" s="815"/>
      <c r="L87" s="862" t="s">
        <v>972</v>
      </c>
      <c r="M87" s="861"/>
    </row>
    <row r="88" spans="1:13" ht="29.25" customHeight="1">
      <c r="C88" s="1231"/>
      <c r="D88" s="1165"/>
      <c r="E88" s="964" t="s">
        <v>205</v>
      </c>
      <c r="F88" s="1191"/>
      <c r="G88" s="1192"/>
      <c r="H88" s="1192"/>
      <c r="I88" s="1202"/>
      <c r="J88" s="816"/>
      <c r="L88" s="862"/>
      <c r="M88" s="861"/>
    </row>
    <row r="89" spans="1:13" ht="25">
      <c r="C89" s="1231"/>
      <c r="D89" s="1165" t="s">
        <v>25</v>
      </c>
      <c r="E89" s="964" t="s">
        <v>9</v>
      </c>
      <c r="F89" s="1167"/>
      <c r="G89" s="1168"/>
      <c r="H89" s="1168"/>
      <c r="I89" s="1168"/>
      <c r="J89" s="1169"/>
      <c r="L89" s="862" t="s">
        <v>855</v>
      </c>
      <c r="M89" s="861"/>
    </row>
    <row r="90" spans="1:13" ht="31.5" customHeight="1">
      <c r="C90" s="1231"/>
      <c r="D90" s="1165"/>
      <c r="E90" s="964" t="s">
        <v>204</v>
      </c>
      <c r="F90" s="825"/>
      <c r="G90" s="893" t="s">
        <v>843</v>
      </c>
      <c r="H90" s="826"/>
      <c r="I90" s="893" t="s">
        <v>841</v>
      </c>
      <c r="J90" s="827"/>
      <c r="L90" s="862"/>
      <c r="M90" s="861"/>
    </row>
    <row r="91" spans="1:13" ht="31.5" customHeight="1">
      <c r="C91" s="1231"/>
      <c r="D91" s="1165"/>
      <c r="E91" s="964" t="s">
        <v>842</v>
      </c>
      <c r="F91" s="1170"/>
      <c r="G91" s="1171"/>
      <c r="H91" s="1171"/>
      <c r="I91" s="1171"/>
      <c r="J91" s="1172"/>
      <c r="L91" s="862"/>
      <c r="M91" s="861"/>
    </row>
    <row r="92" spans="1:13" ht="25">
      <c r="C92" s="1231"/>
      <c r="D92" s="1165"/>
      <c r="E92" s="964" t="s">
        <v>10</v>
      </c>
      <c r="F92" s="1162"/>
      <c r="G92" s="1163"/>
      <c r="H92" s="1163"/>
      <c r="I92" s="1163"/>
      <c r="J92" s="1173"/>
      <c r="L92" s="877" t="s">
        <v>24</v>
      </c>
      <c r="M92" s="861"/>
    </row>
    <row r="93" spans="1:13" ht="25">
      <c r="C93" s="1231"/>
      <c r="D93" s="1165"/>
      <c r="E93" s="964" t="s">
        <v>26</v>
      </c>
      <c r="F93" s="1162"/>
      <c r="G93" s="1163"/>
      <c r="H93" s="1163"/>
      <c r="I93" s="1163"/>
      <c r="J93" s="1173"/>
      <c r="L93" s="877" t="s">
        <v>24</v>
      </c>
      <c r="M93" s="861"/>
    </row>
    <row r="94" spans="1:13" ht="25">
      <c r="C94" s="1231"/>
      <c r="D94" s="1166"/>
      <c r="E94" s="965" t="s">
        <v>208</v>
      </c>
      <c r="F94" s="1174"/>
      <c r="G94" s="1175"/>
      <c r="H94" s="1175"/>
      <c r="I94" s="1175"/>
      <c r="J94" s="1176"/>
      <c r="L94" s="862" t="s">
        <v>27</v>
      </c>
      <c r="M94" s="861"/>
    </row>
    <row r="95" spans="1:13" ht="25" customHeight="1" collapsed="1">
      <c r="A95" s="861"/>
      <c r="B95" s="850" t="s">
        <v>344</v>
      </c>
      <c r="C95" s="850"/>
      <c r="D95" s="850"/>
      <c r="E95" s="850"/>
      <c r="F95" s="850"/>
      <c r="G95" s="850"/>
      <c r="H95" s="850"/>
      <c r="I95" s="850"/>
      <c r="J95" s="850"/>
    </row>
    <row r="96" spans="1:13" ht="42" hidden="1" outlineLevel="1">
      <c r="C96" s="1242" t="s">
        <v>28</v>
      </c>
      <c r="D96" s="1211" t="s">
        <v>21</v>
      </c>
      <c r="E96" s="1212"/>
      <c r="F96" s="2"/>
      <c r="L96" s="857" t="s">
        <v>400</v>
      </c>
    </row>
    <row r="97" spans="1:13" ht="25" hidden="1" outlineLevel="1">
      <c r="C97" s="1231"/>
      <c r="D97" s="1165" t="s">
        <v>22</v>
      </c>
      <c r="E97" s="964" t="s">
        <v>23</v>
      </c>
      <c r="F97" s="1243"/>
      <c r="G97" s="1244"/>
      <c r="H97" s="1244"/>
      <c r="I97" s="1244"/>
      <c r="J97" s="1245"/>
      <c r="L97" s="862" t="s">
        <v>24</v>
      </c>
      <c r="M97" s="861"/>
    </row>
    <row r="98" spans="1:13" ht="25" hidden="1" outlineLevel="1">
      <c r="C98" s="1231"/>
      <c r="D98" s="1165"/>
      <c r="E98" s="964" t="s">
        <v>206</v>
      </c>
      <c r="F98" s="1162"/>
      <c r="G98" s="1163"/>
      <c r="H98" s="1163"/>
      <c r="I98" s="1163"/>
      <c r="J98" s="1173"/>
      <c r="L98" s="862" t="s">
        <v>24</v>
      </c>
      <c r="M98" s="861"/>
    </row>
    <row r="99" spans="1:13" ht="25" hidden="1" outlineLevel="1">
      <c r="C99" s="1231"/>
      <c r="D99" s="1165"/>
      <c r="E99" s="964" t="s">
        <v>207</v>
      </c>
      <c r="F99" s="1162"/>
      <c r="G99" s="1163"/>
      <c r="H99" s="1163"/>
      <c r="I99" s="1164"/>
      <c r="J99" s="815"/>
      <c r="L99" s="862" t="s">
        <v>972</v>
      </c>
      <c r="M99" s="861"/>
    </row>
    <row r="100" spans="1:13" ht="25" hidden="1" outlineLevel="1">
      <c r="C100" s="1231"/>
      <c r="D100" s="1165"/>
      <c r="E100" s="964" t="s">
        <v>205</v>
      </c>
      <c r="F100" s="1191"/>
      <c r="G100" s="1192"/>
      <c r="H100" s="1192"/>
      <c r="I100" s="1202"/>
      <c r="J100" s="816"/>
      <c r="L100" s="862"/>
      <c r="M100" s="861"/>
    </row>
    <row r="101" spans="1:13" ht="25" hidden="1" outlineLevel="1">
      <c r="C101" s="1231"/>
      <c r="D101" s="1165" t="s">
        <v>25</v>
      </c>
      <c r="E101" s="964" t="s">
        <v>9</v>
      </c>
      <c r="F101" s="1167"/>
      <c r="G101" s="1168"/>
      <c r="H101" s="1168"/>
      <c r="I101" s="1168"/>
      <c r="J101" s="1169"/>
      <c r="L101" s="862" t="s">
        <v>855</v>
      </c>
      <c r="M101" s="861"/>
    </row>
    <row r="102" spans="1:13" ht="29.25" hidden="1" customHeight="1" outlineLevel="1">
      <c r="C102" s="1231"/>
      <c r="D102" s="1165"/>
      <c r="E102" s="964" t="s">
        <v>204</v>
      </c>
      <c r="F102" s="825"/>
      <c r="G102" s="893" t="s">
        <v>843</v>
      </c>
      <c r="H102" s="826"/>
      <c r="I102" s="893" t="s">
        <v>841</v>
      </c>
      <c r="J102" s="827"/>
      <c r="L102" s="862"/>
      <c r="M102" s="861"/>
    </row>
    <row r="103" spans="1:13" ht="30" hidden="1" customHeight="1" outlineLevel="1">
      <c r="C103" s="1231"/>
      <c r="D103" s="1165"/>
      <c r="E103" s="964" t="s">
        <v>842</v>
      </c>
      <c r="F103" s="1170"/>
      <c r="G103" s="1171"/>
      <c r="H103" s="1171"/>
      <c r="I103" s="1171"/>
      <c r="J103" s="1172"/>
      <c r="L103" s="862"/>
      <c r="M103" s="861"/>
    </row>
    <row r="104" spans="1:13" ht="25" hidden="1" outlineLevel="1">
      <c r="C104" s="1231"/>
      <c r="D104" s="1165"/>
      <c r="E104" s="964" t="s">
        <v>10</v>
      </c>
      <c r="F104" s="1162"/>
      <c r="G104" s="1163"/>
      <c r="H104" s="1163"/>
      <c r="I104" s="1163"/>
      <c r="J104" s="1173"/>
      <c r="L104" s="862" t="s">
        <v>24</v>
      </c>
      <c r="M104" s="861"/>
    </row>
    <row r="105" spans="1:13" ht="25" hidden="1" outlineLevel="1">
      <c r="C105" s="1231"/>
      <c r="D105" s="1165"/>
      <c r="E105" s="964" t="s">
        <v>26</v>
      </c>
      <c r="F105" s="1162"/>
      <c r="G105" s="1163"/>
      <c r="H105" s="1163"/>
      <c r="I105" s="1163"/>
      <c r="J105" s="1173"/>
      <c r="L105" s="862" t="s">
        <v>24</v>
      </c>
      <c r="M105" s="861"/>
    </row>
    <row r="106" spans="1:13" ht="25" hidden="1" outlineLevel="1">
      <c r="C106" s="1231"/>
      <c r="D106" s="1166"/>
      <c r="E106" s="965" t="s">
        <v>208</v>
      </c>
      <c r="F106" s="1174"/>
      <c r="G106" s="1175"/>
      <c r="H106" s="1175"/>
      <c r="I106" s="1175"/>
      <c r="J106" s="1176"/>
      <c r="L106" s="862" t="s">
        <v>27</v>
      </c>
      <c r="M106" s="861"/>
    </row>
    <row r="107" spans="1:13" ht="25" customHeight="1" collapsed="1">
      <c r="A107" s="861"/>
      <c r="B107" s="850" t="s">
        <v>345</v>
      </c>
      <c r="C107" s="850"/>
      <c r="D107" s="850"/>
      <c r="E107" s="850"/>
      <c r="F107" s="850"/>
      <c r="G107" s="850"/>
      <c r="H107" s="850"/>
      <c r="I107" s="850"/>
      <c r="J107" s="850"/>
    </row>
    <row r="108" spans="1:13" ht="42" hidden="1" outlineLevel="1">
      <c r="C108" s="1242" t="s">
        <v>347</v>
      </c>
      <c r="D108" s="1211" t="s">
        <v>21</v>
      </c>
      <c r="E108" s="1212"/>
      <c r="F108" s="2"/>
      <c r="L108" s="857" t="s">
        <v>400</v>
      </c>
    </row>
    <row r="109" spans="1:13" ht="25" hidden="1" outlineLevel="1">
      <c r="C109" s="1231"/>
      <c r="D109" s="1165" t="s">
        <v>22</v>
      </c>
      <c r="E109" s="964" t="s">
        <v>23</v>
      </c>
      <c r="F109" s="1243"/>
      <c r="G109" s="1244"/>
      <c r="H109" s="1244"/>
      <c r="I109" s="1244"/>
      <c r="J109" s="1245"/>
      <c r="L109" s="862" t="s">
        <v>24</v>
      </c>
      <c r="M109" s="861"/>
    </row>
    <row r="110" spans="1:13" ht="25" hidden="1" outlineLevel="1">
      <c r="C110" s="1231"/>
      <c r="D110" s="1165"/>
      <c r="E110" s="964" t="s">
        <v>206</v>
      </c>
      <c r="F110" s="1162"/>
      <c r="G110" s="1163"/>
      <c r="H110" s="1163"/>
      <c r="I110" s="1163"/>
      <c r="J110" s="1173"/>
      <c r="L110" s="862" t="s">
        <v>24</v>
      </c>
      <c r="M110" s="861"/>
    </row>
    <row r="111" spans="1:13" ht="25" hidden="1" outlineLevel="1">
      <c r="C111" s="1231"/>
      <c r="D111" s="1165"/>
      <c r="E111" s="964" t="s">
        <v>207</v>
      </c>
      <c r="F111" s="1162"/>
      <c r="G111" s="1163"/>
      <c r="H111" s="1163"/>
      <c r="I111" s="1164"/>
      <c r="J111" s="815"/>
      <c r="L111" s="862" t="s">
        <v>972</v>
      </c>
      <c r="M111" s="861"/>
    </row>
    <row r="112" spans="1:13" ht="25" hidden="1" outlineLevel="1">
      <c r="C112" s="1231"/>
      <c r="D112" s="1165"/>
      <c r="E112" s="964" t="s">
        <v>205</v>
      </c>
      <c r="F112" s="1191"/>
      <c r="G112" s="1192"/>
      <c r="H112" s="1192"/>
      <c r="I112" s="1202"/>
      <c r="J112" s="816"/>
      <c r="L112" s="862"/>
      <c r="M112" s="861"/>
    </row>
    <row r="113" spans="1:13" ht="25" hidden="1" outlineLevel="1">
      <c r="C113" s="1231"/>
      <c r="D113" s="1165" t="s">
        <v>25</v>
      </c>
      <c r="E113" s="964" t="s">
        <v>9</v>
      </c>
      <c r="F113" s="1167"/>
      <c r="G113" s="1168"/>
      <c r="H113" s="1168"/>
      <c r="I113" s="1168"/>
      <c r="J113" s="1169"/>
      <c r="L113" s="862" t="s">
        <v>855</v>
      </c>
      <c r="M113" s="861"/>
    </row>
    <row r="114" spans="1:13" ht="31.5" hidden="1" customHeight="1" outlineLevel="1">
      <c r="C114" s="1231"/>
      <c r="D114" s="1165"/>
      <c r="E114" s="964" t="s">
        <v>204</v>
      </c>
      <c r="F114" s="825"/>
      <c r="G114" s="893" t="s">
        <v>843</v>
      </c>
      <c r="H114" s="826"/>
      <c r="I114" s="893" t="s">
        <v>841</v>
      </c>
      <c r="J114" s="827"/>
      <c r="L114" s="862"/>
      <c r="M114" s="861"/>
    </row>
    <row r="115" spans="1:13" ht="31.5" hidden="1" customHeight="1" outlineLevel="1">
      <c r="C115" s="1231"/>
      <c r="D115" s="1165"/>
      <c r="E115" s="964" t="s">
        <v>842</v>
      </c>
      <c r="F115" s="1170"/>
      <c r="G115" s="1171"/>
      <c r="H115" s="1171"/>
      <c r="I115" s="1171"/>
      <c r="J115" s="1172"/>
      <c r="L115" s="862"/>
      <c r="M115" s="861"/>
    </row>
    <row r="116" spans="1:13" ht="25" hidden="1" outlineLevel="1">
      <c r="C116" s="1231"/>
      <c r="D116" s="1165"/>
      <c r="E116" s="964" t="s">
        <v>10</v>
      </c>
      <c r="F116" s="1162"/>
      <c r="G116" s="1163"/>
      <c r="H116" s="1163"/>
      <c r="I116" s="1163"/>
      <c r="J116" s="1173"/>
      <c r="L116" s="862" t="s">
        <v>24</v>
      </c>
      <c r="M116" s="861"/>
    </row>
    <row r="117" spans="1:13" ht="25" hidden="1" outlineLevel="1">
      <c r="C117" s="1231"/>
      <c r="D117" s="1165"/>
      <c r="E117" s="964" t="s">
        <v>26</v>
      </c>
      <c r="F117" s="1162"/>
      <c r="G117" s="1163"/>
      <c r="H117" s="1163"/>
      <c r="I117" s="1163"/>
      <c r="J117" s="1173"/>
      <c r="L117" s="862" t="s">
        <v>24</v>
      </c>
      <c r="M117" s="861"/>
    </row>
    <row r="118" spans="1:13" ht="25" hidden="1" outlineLevel="1">
      <c r="C118" s="1231"/>
      <c r="D118" s="1166"/>
      <c r="E118" s="965" t="s">
        <v>208</v>
      </c>
      <c r="F118" s="1174"/>
      <c r="G118" s="1175"/>
      <c r="H118" s="1175"/>
      <c r="I118" s="1175"/>
      <c r="J118" s="1176"/>
      <c r="L118" s="862" t="s">
        <v>27</v>
      </c>
      <c r="M118" s="861"/>
    </row>
    <row r="119" spans="1:13" ht="25" customHeight="1" collapsed="1">
      <c r="A119" s="861"/>
      <c r="B119" s="850" t="s">
        <v>346</v>
      </c>
      <c r="C119" s="850"/>
      <c r="D119" s="850"/>
      <c r="E119" s="850"/>
      <c r="F119" s="850"/>
      <c r="G119" s="850"/>
      <c r="H119" s="850"/>
      <c r="I119" s="850"/>
      <c r="J119" s="850"/>
    </row>
    <row r="120" spans="1:13" ht="42" hidden="1" outlineLevel="1">
      <c r="C120" s="1242" t="s">
        <v>348</v>
      </c>
      <c r="D120" s="1211" t="s">
        <v>21</v>
      </c>
      <c r="E120" s="1212"/>
      <c r="F120" s="2"/>
      <c r="L120" s="857" t="s">
        <v>400</v>
      </c>
    </row>
    <row r="121" spans="1:13" ht="25" hidden="1" outlineLevel="1">
      <c r="C121" s="1231"/>
      <c r="D121" s="1165" t="s">
        <v>22</v>
      </c>
      <c r="E121" s="964" t="s">
        <v>23</v>
      </c>
      <c r="F121" s="1243"/>
      <c r="G121" s="1244"/>
      <c r="H121" s="1244"/>
      <c r="I121" s="1244"/>
      <c r="J121" s="1245"/>
      <c r="L121" s="862" t="s">
        <v>24</v>
      </c>
      <c r="M121" s="861"/>
    </row>
    <row r="122" spans="1:13" ht="25" hidden="1" outlineLevel="1">
      <c r="C122" s="1231"/>
      <c r="D122" s="1165"/>
      <c r="E122" s="964" t="s">
        <v>206</v>
      </c>
      <c r="F122" s="1162"/>
      <c r="G122" s="1163"/>
      <c r="H122" s="1163"/>
      <c r="I122" s="1163"/>
      <c r="J122" s="1173"/>
      <c r="L122" s="862" t="s">
        <v>24</v>
      </c>
      <c r="M122" s="861"/>
    </row>
    <row r="123" spans="1:13" ht="25" hidden="1" outlineLevel="1">
      <c r="C123" s="1231"/>
      <c r="D123" s="1165"/>
      <c r="E123" s="964" t="s">
        <v>207</v>
      </c>
      <c r="F123" s="1162"/>
      <c r="G123" s="1163"/>
      <c r="H123" s="1163"/>
      <c r="I123" s="1164"/>
      <c r="J123" s="815"/>
      <c r="L123" s="862" t="s">
        <v>972</v>
      </c>
      <c r="M123" s="861"/>
    </row>
    <row r="124" spans="1:13" ht="25" hidden="1" outlineLevel="1">
      <c r="C124" s="1231"/>
      <c r="D124" s="1165"/>
      <c r="E124" s="964" t="s">
        <v>205</v>
      </c>
      <c r="F124" s="1191"/>
      <c r="G124" s="1192"/>
      <c r="H124" s="1192"/>
      <c r="I124" s="1202"/>
      <c r="J124" s="816"/>
      <c r="L124" s="862"/>
      <c r="M124" s="861"/>
    </row>
    <row r="125" spans="1:13" ht="25" hidden="1" outlineLevel="1">
      <c r="C125" s="1231"/>
      <c r="D125" s="1165" t="s">
        <v>25</v>
      </c>
      <c r="E125" s="964" t="s">
        <v>9</v>
      </c>
      <c r="F125" s="1167"/>
      <c r="G125" s="1168"/>
      <c r="H125" s="1168"/>
      <c r="I125" s="1168"/>
      <c r="J125" s="1169"/>
      <c r="L125" s="862" t="s">
        <v>855</v>
      </c>
      <c r="M125" s="861"/>
    </row>
    <row r="126" spans="1:13" ht="31.5" hidden="1" customHeight="1" outlineLevel="1">
      <c r="C126" s="1231"/>
      <c r="D126" s="1165"/>
      <c r="E126" s="964" t="s">
        <v>204</v>
      </c>
      <c r="F126" s="825"/>
      <c r="G126" s="893" t="s">
        <v>843</v>
      </c>
      <c r="H126" s="826"/>
      <c r="I126" s="893" t="s">
        <v>841</v>
      </c>
      <c r="J126" s="827"/>
      <c r="L126" s="862"/>
      <c r="M126" s="861"/>
    </row>
    <row r="127" spans="1:13" ht="31.5" hidden="1" customHeight="1" outlineLevel="1">
      <c r="C127" s="1231"/>
      <c r="D127" s="1165"/>
      <c r="E127" s="964" t="s">
        <v>842</v>
      </c>
      <c r="F127" s="1170"/>
      <c r="G127" s="1171"/>
      <c r="H127" s="1171"/>
      <c r="I127" s="1171"/>
      <c r="J127" s="1172"/>
      <c r="L127" s="862"/>
      <c r="M127" s="861"/>
    </row>
    <row r="128" spans="1:13" ht="25" hidden="1" outlineLevel="1">
      <c r="C128" s="1231"/>
      <c r="D128" s="1165"/>
      <c r="E128" s="964" t="s">
        <v>10</v>
      </c>
      <c r="F128" s="1162"/>
      <c r="G128" s="1163"/>
      <c r="H128" s="1163"/>
      <c r="I128" s="1163"/>
      <c r="J128" s="1173"/>
      <c r="L128" s="862" t="s">
        <v>24</v>
      </c>
      <c r="M128" s="861"/>
    </row>
    <row r="129" spans="2:13" ht="25" hidden="1" outlineLevel="1">
      <c r="C129" s="1231"/>
      <c r="D129" s="1165"/>
      <c r="E129" s="964" t="s">
        <v>26</v>
      </c>
      <c r="F129" s="1162"/>
      <c r="G129" s="1163"/>
      <c r="H129" s="1163"/>
      <c r="I129" s="1163"/>
      <c r="J129" s="1173"/>
      <c r="L129" s="862" t="s">
        <v>24</v>
      </c>
      <c r="M129" s="861"/>
    </row>
    <row r="130" spans="2:13" ht="25" hidden="1" outlineLevel="1">
      <c r="C130" s="1231"/>
      <c r="D130" s="1166"/>
      <c r="E130" s="965" t="s">
        <v>208</v>
      </c>
      <c r="F130" s="1174"/>
      <c r="G130" s="1175"/>
      <c r="H130" s="1175"/>
      <c r="I130" s="1175"/>
      <c r="J130" s="1176"/>
      <c r="L130" s="862" t="s">
        <v>27</v>
      </c>
      <c r="M130" s="861"/>
    </row>
    <row r="131" spans="2:13" s="870" customFormat="1" ht="25" customHeight="1" collapsed="1">
      <c r="C131" s="850"/>
      <c r="D131" s="850"/>
      <c r="E131" s="850"/>
      <c r="F131" s="850"/>
      <c r="G131" s="850"/>
      <c r="H131" s="850"/>
      <c r="I131" s="850"/>
      <c r="J131" s="850"/>
      <c r="K131" s="882"/>
    </row>
    <row r="132" spans="2:13" s="870" customFormat="1" ht="25.5" customHeight="1">
      <c r="B132" s="850"/>
      <c r="C132" s="1262" t="s">
        <v>875</v>
      </c>
      <c r="D132" s="1263"/>
      <c r="E132" s="1263"/>
      <c r="F132" s="1263"/>
      <c r="G132" s="1263"/>
      <c r="H132" s="1263"/>
      <c r="I132" s="1263"/>
      <c r="J132" s="1263"/>
      <c r="K132" s="882"/>
      <c r="L132" s="855" t="s">
        <v>223</v>
      </c>
    </row>
    <row r="133" spans="2:13" s="870" customFormat="1" ht="25.5" customHeight="1">
      <c r="B133" s="850"/>
      <c r="C133" s="1242" t="s">
        <v>883</v>
      </c>
      <c r="D133" s="1166" t="s">
        <v>22</v>
      </c>
      <c r="E133" s="964" t="s">
        <v>884</v>
      </c>
      <c r="F133" s="1243"/>
      <c r="G133" s="1244"/>
      <c r="H133" s="1244"/>
      <c r="I133" s="1244"/>
      <c r="J133" s="1245"/>
      <c r="K133" s="882"/>
      <c r="L133" s="916" t="s">
        <v>997</v>
      </c>
    </row>
    <row r="134" spans="2:13" s="870" customFormat="1" ht="25.5" customHeight="1">
      <c r="B134" s="850"/>
      <c r="C134" s="1242"/>
      <c r="D134" s="1177"/>
      <c r="E134" s="964" t="s">
        <v>23</v>
      </c>
      <c r="F134" s="1162"/>
      <c r="G134" s="1163"/>
      <c r="H134" s="1163"/>
      <c r="I134" s="1163"/>
      <c r="J134" s="1173"/>
      <c r="K134" s="882"/>
      <c r="L134" s="917" t="s">
        <v>877</v>
      </c>
    </row>
    <row r="135" spans="2:13" s="870" customFormat="1" ht="25.5" customHeight="1">
      <c r="B135" s="850"/>
      <c r="C135" s="1242"/>
      <c r="D135" s="1177"/>
      <c r="E135" s="964" t="s">
        <v>206</v>
      </c>
      <c r="F135" s="1162"/>
      <c r="G135" s="1163"/>
      <c r="H135" s="1163"/>
      <c r="I135" s="1163"/>
      <c r="J135" s="1173"/>
      <c r="K135" s="882"/>
      <c r="L135" s="917" t="s">
        <v>878</v>
      </c>
    </row>
    <row r="136" spans="2:13" s="870" customFormat="1" ht="25.5" customHeight="1">
      <c r="B136" s="850"/>
      <c r="C136" s="1242"/>
      <c r="D136" s="1177"/>
      <c r="E136" s="964" t="s">
        <v>207</v>
      </c>
      <c r="F136" s="1162"/>
      <c r="G136" s="1163"/>
      <c r="H136" s="1163"/>
      <c r="I136" s="1164"/>
      <c r="J136" s="897"/>
      <c r="K136" s="882"/>
      <c r="L136" s="917"/>
    </row>
    <row r="137" spans="2:13" s="870" customFormat="1" ht="25.5" customHeight="1">
      <c r="B137" s="850"/>
      <c r="C137" s="1242"/>
      <c r="D137" s="1178"/>
      <c r="E137" s="964" t="s">
        <v>205</v>
      </c>
      <c r="F137" s="1179"/>
      <c r="G137" s="1180"/>
      <c r="H137" s="1180"/>
      <c r="I137" s="1181"/>
      <c r="J137" s="896"/>
      <c r="K137" s="882"/>
      <c r="L137" s="915"/>
    </row>
    <row r="138" spans="2:13" s="870" customFormat="1" ht="25.5" customHeight="1">
      <c r="B138" s="850"/>
      <c r="C138" s="1242"/>
      <c r="D138" s="1165" t="s">
        <v>25</v>
      </c>
      <c r="E138" s="964" t="s">
        <v>9</v>
      </c>
      <c r="F138" s="1167"/>
      <c r="G138" s="1168"/>
      <c r="H138" s="1168"/>
      <c r="I138" s="1168"/>
      <c r="J138" s="1169"/>
      <c r="K138" s="882"/>
      <c r="L138" s="862" t="s">
        <v>855</v>
      </c>
    </row>
    <row r="139" spans="2:13" s="870" customFormat="1" ht="25.5" customHeight="1">
      <c r="B139" s="850"/>
      <c r="C139" s="1242"/>
      <c r="D139" s="1165"/>
      <c r="E139" s="964" t="s">
        <v>204</v>
      </c>
      <c r="F139" s="825"/>
      <c r="G139" s="893" t="s">
        <v>843</v>
      </c>
      <c r="H139" s="826"/>
      <c r="I139" s="893" t="s">
        <v>841</v>
      </c>
      <c r="J139" s="827"/>
      <c r="K139" s="882"/>
      <c r="L139" s="917"/>
    </row>
    <row r="140" spans="2:13" s="870" customFormat="1" ht="25.5" customHeight="1">
      <c r="B140" s="850"/>
      <c r="C140" s="1242"/>
      <c r="D140" s="1165"/>
      <c r="E140" s="964" t="s">
        <v>842</v>
      </c>
      <c r="F140" s="1170"/>
      <c r="G140" s="1171"/>
      <c r="H140" s="1171"/>
      <c r="I140" s="1171"/>
      <c r="J140" s="1172"/>
      <c r="K140" s="882"/>
      <c r="L140" s="917"/>
    </row>
    <row r="141" spans="2:13" s="870" customFormat="1" ht="25.5" customHeight="1">
      <c r="B141" s="850"/>
      <c r="C141" s="1242"/>
      <c r="D141" s="1165"/>
      <c r="E141" s="964" t="s">
        <v>10</v>
      </c>
      <c r="F141" s="1162"/>
      <c r="G141" s="1163"/>
      <c r="H141" s="1163"/>
      <c r="I141" s="1163"/>
      <c r="J141" s="1173"/>
      <c r="K141" s="882"/>
      <c r="L141" s="918" t="s">
        <v>880</v>
      </c>
    </row>
    <row r="142" spans="2:13" s="870" customFormat="1" ht="25.5" customHeight="1">
      <c r="B142" s="850"/>
      <c r="C142" s="1242"/>
      <c r="D142" s="1165"/>
      <c r="E142" s="964" t="s">
        <v>26</v>
      </c>
      <c r="F142" s="1162"/>
      <c r="G142" s="1163"/>
      <c r="H142" s="1163"/>
      <c r="I142" s="1163"/>
      <c r="J142" s="1173"/>
      <c r="K142" s="882"/>
      <c r="L142" s="919" t="s">
        <v>881</v>
      </c>
    </row>
    <row r="143" spans="2:13" s="870" customFormat="1" ht="25.5" customHeight="1">
      <c r="B143" s="850"/>
      <c r="C143" s="1242"/>
      <c r="D143" s="1166"/>
      <c r="E143" s="965" t="s">
        <v>208</v>
      </c>
      <c r="F143" s="1174"/>
      <c r="G143" s="1175"/>
      <c r="H143" s="1175"/>
      <c r="I143" s="1175"/>
      <c r="J143" s="1176"/>
      <c r="K143" s="882"/>
      <c r="L143" s="917" t="s">
        <v>882</v>
      </c>
    </row>
    <row r="144" spans="2:13" s="870" customFormat="1" ht="25.5" customHeight="1">
      <c r="B144" s="850"/>
      <c r="C144" s="894"/>
      <c r="D144" s="894"/>
      <c r="E144" s="895"/>
      <c r="F144" s="955"/>
      <c r="G144" s="956"/>
      <c r="H144" s="956"/>
      <c r="I144" s="956"/>
      <c r="J144" s="956"/>
      <c r="K144" s="882"/>
    </row>
    <row r="145" spans="3:13">
      <c r="C145" s="1207" t="s">
        <v>885</v>
      </c>
      <c r="D145" s="1208"/>
      <c r="E145" s="1208"/>
      <c r="F145" s="1206"/>
      <c r="G145" s="1206"/>
      <c r="H145" s="1206"/>
      <c r="I145" s="1206"/>
      <c r="J145" s="1206"/>
      <c r="K145" s="854"/>
      <c r="L145" s="855" t="s">
        <v>223</v>
      </c>
    </row>
    <row r="146" spans="3:13" ht="35.15" customHeight="1">
      <c r="C146" s="1242" t="s">
        <v>303</v>
      </c>
      <c r="D146" s="1211" t="s">
        <v>30</v>
      </c>
      <c r="E146" s="1212"/>
      <c r="F146" s="4"/>
      <c r="G146" s="1251"/>
      <c r="H146" s="1251"/>
      <c r="I146" s="1251"/>
      <c r="J146" s="1252"/>
      <c r="L146" s="877" t="s">
        <v>977</v>
      </c>
      <c r="M146" s="861"/>
    </row>
    <row r="147" spans="3:13" ht="35.15" customHeight="1">
      <c r="C147" s="1231"/>
      <c r="D147" s="1182" t="s">
        <v>31</v>
      </c>
      <c r="E147" s="1183"/>
      <c r="F147" s="1259"/>
      <c r="G147" s="1260"/>
      <c r="H147" s="1260"/>
      <c r="I147" s="1260"/>
      <c r="J147" s="1261"/>
      <c r="L147" s="862" t="s">
        <v>330</v>
      </c>
      <c r="M147" s="861"/>
    </row>
    <row r="148" spans="3:13" ht="35.15" customHeight="1">
      <c r="C148" s="1231"/>
      <c r="D148" s="1182" t="s">
        <v>31</v>
      </c>
      <c r="E148" s="1183"/>
      <c r="F148" s="1259"/>
      <c r="G148" s="1260"/>
      <c r="H148" s="1260"/>
      <c r="I148" s="1260"/>
      <c r="J148" s="1261"/>
      <c r="L148" s="862" t="s">
        <v>32</v>
      </c>
      <c r="M148" s="861"/>
    </row>
    <row r="149" spans="3:13" ht="35.15" customHeight="1">
      <c r="C149" s="1231"/>
      <c r="D149" s="1157" t="s">
        <v>31</v>
      </c>
      <c r="E149" s="1158"/>
      <c r="F149" s="1269"/>
      <c r="G149" s="1270"/>
      <c r="H149" s="1270"/>
      <c r="I149" s="1270"/>
      <c r="J149" s="1271"/>
      <c r="L149" s="862" t="s">
        <v>32</v>
      </c>
      <c r="M149" s="861"/>
    </row>
    <row r="150" spans="3:13" s="1" customFormat="1" ht="9.75" customHeight="1">
      <c r="F150" s="1265" t="s">
        <v>214</v>
      </c>
      <c r="G150" s="1265"/>
      <c r="H150" s="1265"/>
      <c r="I150" s="1265"/>
      <c r="J150" s="1265"/>
    </row>
    <row r="151" spans="3:13">
      <c r="C151" s="1207" t="s">
        <v>886</v>
      </c>
      <c r="D151" s="1241"/>
      <c r="E151" s="1241"/>
      <c r="F151" s="1266"/>
      <c r="G151" s="1266"/>
      <c r="H151" s="1266"/>
      <c r="I151" s="1266"/>
      <c r="J151" s="1266"/>
      <c r="K151" s="854"/>
      <c r="L151" s="855" t="s">
        <v>223</v>
      </c>
    </row>
    <row r="152" spans="3:13" ht="35.15" customHeight="1">
      <c r="C152" s="1242" t="s">
        <v>689</v>
      </c>
      <c r="D152" s="1211" t="s">
        <v>203</v>
      </c>
      <c r="E152" s="1212"/>
      <c r="F152" s="184"/>
      <c r="G152" s="1253"/>
      <c r="H152" s="1254"/>
      <c r="I152" s="1254"/>
      <c r="J152" s="1255"/>
      <c r="L152" s="877" t="s">
        <v>33</v>
      </c>
      <c r="M152" s="861"/>
    </row>
    <row r="153" spans="3:13" ht="35.15" customHeight="1">
      <c r="C153" s="1231"/>
      <c r="D153" s="1182" t="s">
        <v>331</v>
      </c>
      <c r="E153" s="1183"/>
      <c r="F153" s="1197"/>
      <c r="G153" s="1198"/>
      <c r="H153" s="1198"/>
      <c r="I153" s="1198"/>
      <c r="J153" s="883" t="s">
        <v>209</v>
      </c>
      <c r="L153" s="862"/>
      <c r="M153" s="861"/>
    </row>
    <row r="154" spans="3:13" ht="35.15" customHeight="1">
      <c r="C154" s="1231"/>
      <c r="D154" s="1157" t="s">
        <v>34</v>
      </c>
      <c r="E154" s="1158"/>
      <c r="F154" s="184"/>
      <c r="G154" s="1256"/>
      <c r="H154" s="1256"/>
      <c r="I154" s="1256"/>
      <c r="J154" s="1257"/>
      <c r="L154" s="862" t="s">
        <v>321</v>
      </c>
      <c r="M154" s="861"/>
    </row>
    <row r="155" spans="3:13" s="884" customFormat="1" ht="9.75" customHeight="1">
      <c r="F155" s="1258" t="s">
        <v>214</v>
      </c>
      <c r="G155" s="1258"/>
      <c r="H155" s="1258"/>
      <c r="I155" s="1258"/>
      <c r="J155" s="1258"/>
    </row>
    <row r="156" spans="3:13">
      <c r="C156" s="1207" t="s">
        <v>887</v>
      </c>
      <c r="D156" s="1241"/>
      <c r="E156" s="1241"/>
      <c r="F156" s="1247" t="s">
        <v>214</v>
      </c>
      <c r="G156" s="1247"/>
      <c r="H156" s="1247"/>
      <c r="I156" s="1247"/>
      <c r="J156" s="1247"/>
      <c r="L156" s="855" t="s">
        <v>223</v>
      </c>
    </row>
    <row r="157" spans="3:13" ht="35.15" customHeight="1">
      <c r="C157" s="1156" t="s">
        <v>210</v>
      </c>
      <c r="D157" s="1211" t="s">
        <v>211</v>
      </c>
      <c r="E157" s="1212"/>
      <c r="F157" s="1248"/>
      <c r="G157" s="1249"/>
      <c r="H157" s="1249"/>
      <c r="I157" s="1249"/>
      <c r="J157" s="1250"/>
      <c r="L157" s="885"/>
      <c r="M157" s="861"/>
    </row>
    <row r="158" spans="3:13" ht="35.15" customHeight="1">
      <c r="C158" s="1156"/>
      <c r="D158" s="1182" t="s">
        <v>935</v>
      </c>
      <c r="E158" s="1183"/>
      <c r="F158" s="1199"/>
      <c r="G158" s="1200"/>
      <c r="H158" s="1200"/>
      <c r="I158" s="1200"/>
      <c r="J158" s="1237"/>
      <c r="L158" s="862"/>
      <c r="M158" s="861"/>
    </row>
    <row r="159" spans="3:13" ht="35.15" customHeight="1">
      <c r="C159" s="1156"/>
      <c r="D159" s="1182" t="s">
        <v>936</v>
      </c>
      <c r="E159" s="1183"/>
      <c r="F159" s="1199"/>
      <c r="G159" s="1200"/>
      <c r="H159" s="1200"/>
      <c r="I159" s="1200"/>
      <c r="J159" s="1237"/>
      <c r="L159" s="862"/>
      <c r="M159" s="861"/>
    </row>
    <row r="160" spans="3:13" ht="35.15" customHeight="1">
      <c r="C160" s="1156"/>
      <c r="D160" s="1182" t="s">
        <v>937</v>
      </c>
      <c r="E160" s="1183"/>
      <c r="F160" s="1162"/>
      <c r="G160" s="1163"/>
      <c r="H160" s="1163"/>
      <c r="I160" s="1163"/>
      <c r="J160" s="1173"/>
      <c r="L160" s="862"/>
      <c r="M160" s="861"/>
    </row>
    <row r="161" spans="3:13" ht="35.15" customHeight="1">
      <c r="C161" s="1267" t="s">
        <v>212</v>
      </c>
      <c r="D161" s="1211" t="s">
        <v>211</v>
      </c>
      <c r="E161" s="1212"/>
      <c r="F161" s="1248"/>
      <c r="G161" s="1249"/>
      <c r="H161" s="1249"/>
      <c r="I161" s="1249"/>
      <c r="J161" s="1250"/>
      <c r="L161" s="877"/>
      <c r="M161" s="861"/>
    </row>
    <row r="162" spans="3:13" ht="35.15" customHeight="1">
      <c r="C162" s="1268"/>
      <c r="D162" s="1182" t="s">
        <v>935</v>
      </c>
      <c r="E162" s="1183"/>
      <c r="F162" s="1199"/>
      <c r="G162" s="1200"/>
      <c r="H162" s="1200"/>
      <c r="I162" s="1200"/>
      <c r="J162" s="1237"/>
      <c r="L162" s="862"/>
      <c r="M162" s="861"/>
    </row>
    <row r="163" spans="3:13" ht="35.15" customHeight="1">
      <c r="C163" s="1268"/>
      <c r="D163" s="1182" t="s">
        <v>936</v>
      </c>
      <c r="E163" s="1183"/>
      <c r="F163" s="1199"/>
      <c r="G163" s="1200"/>
      <c r="H163" s="1200"/>
      <c r="I163" s="1200"/>
      <c r="J163" s="1237"/>
      <c r="L163" s="862"/>
      <c r="M163" s="861"/>
    </row>
    <row r="164" spans="3:13" ht="35.15" customHeight="1">
      <c r="C164" s="1268"/>
      <c r="D164" s="1182" t="s">
        <v>937</v>
      </c>
      <c r="E164" s="1183"/>
      <c r="F164" s="1191"/>
      <c r="G164" s="1192"/>
      <c r="H164" s="1192"/>
      <c r="I164" s="1192"/>
      <c r="J164" s="1193"/>
      <c r="L164" s="862"/>
      <c r="M164" s="861"/>
    </row>
    <row r="165" spans="3:13" ht="9.75" customHeight="1"/>
    <row r="166" spans="3:13">
      <c r="C166" s="1207" t="s">
        <v>888</v>
      </c>
      <c r="D166" s="1264"/>
      <c r="E166" s="1264"/>
      <c r="F166" s="1247" t="s">
        <v>214</v>
      </c>
      <c r="G166" s="1247"/>
      <c r="H166" s="1247"/>
      <c r="I166" s="1247"/>
      <c r="J166" s="1247"/>
      <c r="L166" s="855" t="s">
        <v>674</v>
      </c>
    </row>
    <row r="167" spans="3:13" ht="35.15" customHeight="1">
      <c r="C167" s="1156"/>
      <c r="D167" s="1211" t="s">
        <v>621</v>
      </c>
      <c r="E167" s="1212"/>
      <c r="F167" s="1278"/>
      <c r="G167" s="1279"/>
      <c r="H167" s="1279"/>
      <c r="I167" s="1279"/>
      <c r="J167" s="886" t="s">
        <v>403</v>
      </c>
      <c r="L167" s="887" t="s">
        <v>857</v>
      </c>
    </row>
    <row r="168" spans="3:13" ht="35.15" customHeight="1">
      <c r="C168" s="1156"/>
      <c r="D168" s="1211" t="s">
        <v>622</v>
      </c>
      <c r="E168" s="1212"/>
      <c r="F168" s="1274"/>
      <c r="G168" s="1275"/>
      <c r="H168" s="1275"/>
      <c r="I168" s="1275"/>
      <c r="J168" s="888" t="s">
        <v>403</v>
      </c>
      <c r="L168" s="863" t="s">
        <v>667</v>
      </c>
    </row>
    <row r="169" spans="3:13" ht="35.15" customHeight="1">
      <c r="C169" s="1156"/>
      <c r="D169" s="1211" t="s">
        <v>623</v>
      </c>
      <c r="E169" s="1212"/>
      <c r="F169" s="1274"/>
      <c r="G169" s="1275"/>
      <c r="H169" s="1275"/>
      <c r="I169" s="1275"/>
      <c r="J169" s="888" t="s">
        <v>403</v>
      </c>
      <c r="L169" s="863" t="s">
        <v>670</v>
      </c>
    </row>
    <row r="170" spans="3:13" ht="35.15" customHeight="1">
      <c r="C170" s="1156"/>
      <c r="D170" s="1182" t="s">
        <v>671</v>
      </c>
      <c r="E170" s="1183"/>
      <c r="F170" s="1274"/>
      <c r="G170" s="1275"/>
      <c r="H170" s="1275"/>
      <c r="I170" s="1275"/>
      <c r="J170" s="889" t="s">
        <v>403</v>
      </c>
      <c r="L170" s="863" t="s">
        <v>672</v>
      </c>
    </row>
    <row r="171" spans="3:13" ht="35.15" customHeight="1">
      <c r="C171" s="1156"/>
      <c r="D171" s="1182" t="s">
        <v>624</v>
      </c>
      <c r="E171" s="1183"/>
      <c r="F171" s="1274"/>
      <c r="G171" s="1275"/>
      <c r="H171" s="1275"/>
      <c r="I171" s="1275"/>
      <c r="J171" s="889" t="s">
        <v>403</v>
      </c>
      <c r="L171" s="863" t="s">
        <v>666</v>
      </c>
    </row>
    <row r="172" spans="3:13" ht="35.15" customHeight="1">
      <c r="C172" s="1156"/>
      <c r="D172" s="1182" t="s">
        <v>625</v>
      </c>
      <c r="E172" s="1183"/>
      <c r="F172" s="1276"/>
      <c r="G172" s="1277"/>
      <c r="H172" s="1277"/>
      <c r="I172" s="1277"/>
      <c r="J172" s="889" t="s">
        <v>403</v>
      </c>
      <c r="L172" s="863" t="s">
        <v>668</v>
      </c>
    </row>
    <row r="173" spans="3:13" ht="35.15" customHeight="1">
      <c r="C173" s="1156"/>
      <c r="D173" s="1182" t="s">
        <v>626</v>
      </c>
      <c r="E173" s="1183"/>
      <c r="F173" s="1274"/>
      <c r="G173" s="1275"/>
      <c r="H173" s="1275"/>
      <c r="I173" s="1275"/>
      <c r="J173" s="888" t="s">
        <v>403</v>
      </c>
      <c r="L173" s="863" t="s">
        <v>669</v>
      </c>
    </row>
    <row r="174" spans="3:13" ht="35.15" customHeight="1">
      <c r="C174" s="1156"/>
      <c r="D174" s="1182" t="s">
        <v>673</v>
      </c>
      <c r="E174" s="1183"/>
      <c r="F174" s="1274"/>
      <c r="G174" s="1275"/>
      <c r="H174" s="1275"/>
      <c r="I174" s="1275"/>
      <c r="J174" s="889" t="s">
        <v>403</v>
      </c>
      <c r="L174" s="863" t="s">
        <v>675</v>
      </c>
    </row>
    <row r="175" spans="3:13" ht="35.15" customHeight="1">
      <c r="C175" s="1156"/>
      <c r="D175" s="1182" t="s">
        <v>627</v>
      </c>
      <c r="E175" s="1183"/>
      <c r="F175" s="1272">
        <f>F167-SUM(F168:G174)</f>
        <v>0</v>
      </c>
      <c r="G175" s="1273"/>
      <c r="H175" s="1273"/>
      <c r="I175" s="1273"/>
      <c r="J175" s="889" t="s">
        <v>403</v>
      </c>
      <c r="L175" s="863" t="s">
        <v>664</v>
      </c>
    </row>
    <row r="176" spans="3:13">
      <c r="F176" s="890"/>
      <c r="G176" s="891"/>
      <c r="H176" s="891"/>
      <c r="I176" s="891"/>
      <c r="J176" s="891"/>
    </row>
  </sheetData>
  <sheetProtection algorithmName="SHA-512" hashValue="oLmJbiC11awvPw6rhb6clPhme4mAGkDC94opC/on+n69OFyCdyPGSRb4kHoDDjCCCKYfidNMtJTls0h/SdhheA==" saltValue="hbrFpX9E0PIWaMEHB1PNdw==" spinCount="100000" sheet="1" formatCells="0" formatRows="0" insertRows="0" deleteRows="0" selectLockedCells="1" autoFilter="0" pivotTables="0"/>
  <dataConsolidate/>
  <mergeCells count="243">
    <mergeCell ref="F175:I175"/>
    <mergeCell ref="C167:C175"/>
    <mergeCell ref="D174:E174"/>
    <mergeCell ref="D175:E175"/>
    <mergeCell ref="D170:E170"/>
    <mergeCell ref="D171:E171"/>
    <mergeCell ref="D172:E172"/>
    <mergeCell ref="D173:E173"/>
    <mergeCell ref="D167:E167"/>
    <mergeCell ref="D168:E168"/>
    <mergeCell ref="D169:E169"/>
    <mergeCell ref="F174:I174"/>
    <mergeCell ref="F173:I173"/>
    <mergeCell ref="F172:I172"/>
    <mergeCell ref="F171:I171"/>
    <mergeCell ref="F170:I170"/>
    <mergeCell ref="F169:I169"/>
    <mergeCell ref="F168:I168"/>
    <mergeCell ref="F167:I167"/>
    <mergeCell ref="C108:C118"/>
    <mergeCell ref="D113:D118"/>
    <mergeCell ref="F113:J113"/>
    <mergeCell ref="F116:J116"/>
    <mergeCell ref="F104:J104"/>
    <mergeCell ref="F105:J105"/>
    <mergeCell ref="F106:J106"/>
    <mergeCell ref="F98:J98"/>
    <mergeCell ref="D101:D106"/>
    <mergeCell ref="F101:J101"/>
    <mergeCell ref="F117:J117"/>
    <mergeCell ref="F118:J118"/>
    <mergeCell ref="F111:I111"/>
    <mergeCell ref="F112:I112"/>
    <mergeCell ref="F115:J115"/>
    <mergeCell ref="F109:J109"/>
    <mergeCell ref="F110:J110"/>
    <mergeCell ref="C96:C106"/>
    <mergeCell ref="D96:E96"/>
    <mergeCell ref="F100:I100"/>
    <mergeCell ref="C166:E166"/>
    <mergeCell ref="F166:J166"/>
    <mergeCell ref="D147:E147"/>
    <mergeCell ref="F147:J147"/>
    <mergeCell ref="F150:J150"/>
    <mergeCell ref="C151:E151"/>
    <mergeCell ref="F151:J151"/>
    <mergeCell ref="C152:C154"/>
    <mergeCell ref="D159:E159"/>
    <mergeCell ref="F159:J159"/>
    <mergeCell ref="F164:J164"/>
    <mergeCell ref="D160:E160"/>
    <mergeCell ref="F160:J160"/>
    <mergeCell ref="D164:E164"/>
    <mergeCell ref="D148:E148"/>
    <mergeCell ref="D162:E162"/>
    <mergeCell ref="F162:J162"/>
    <mergeCell ref="D163:E163"/>
    <mergeCell ref="F163:J163"/>
    <mergeCell ref="C161:C164"/>
    <mergeCell ref="D161:E161"/>
    <mergeCell ref="D149:E149"/>
    <mergeCell ref="F149:J149"/>
    <mergeCell ref="F161:J161"/>
    <mergeCell ref="D67:D69"/>
    <mergeCell ref="F67:J67"/>
    <mergeCell ref="D125:D130"/>
    <mergeCell ref="F125:J125"/>
    <mergeCell ref="F128:J128"/>
    <mergeCell ref="D120:E120"/>
    <mergeCell ref="D108:E108"/>
    <mergeCell ref="D109:D112"/>
    <mergeCell ref="D121:D124"/>
    <mergeCell ref="F121:J121"/>
    <mergeCell ref="D79:E79"/>
    <mergeCell ref="F79:J79"/>
    <mergeCell ref="D80:E80"/>
    <mergeCell ref="F80:J80"/>
    <mergeCell ref="D97:D100"/>
    <mergeCell ref="F97:J97"/>
    <mergeCell ref="D75:E75"/>
    <mergeCell ref="C156:E156"/>
    <mergeCell ref="F156:J156"/>
    <mergeCell ref="C157:C160"/>
    <mergeCell ref="D157:E157"/>
    <mergeCell ref="F157:J157"/>
    <mergeCell ref="C120:C130"/>
    <mergeCell ref="D158:E158"/>
    <mergeCell ref="F158:J158"/>
    <mergeCell ref="G146:J146"/>
    <mergeCell ref="G152:J152"/>
    <mergeCell ref="C145:E145"/>
    <mergeCell ref="C146:C149"/>
    <mergeCell ref="D146:E146"/>
    <mergeCell ref="D152:E152"/>
    <mergeCell ref="D153:E153"/>
    <mergeCell ref="D154:E154"/>
    <mergeCell ref="G154:J154"/>
    <mergeCell ref="F155:J155"/>
    <mergeCell ref="F122:J122"/>
    <mergeCell ref="F123:I123"/>
    <mergeCell ref="F148:J148"/>
    <mergeCell ref="C132:J132"/>
    <mergeCell ref="C133:C143"/>
    <mergeCell ref="F133:J133"/>
    <mergeCell ref="C84:C94"/>
    <mergeCell ref="D84:E84"/>
    <mergeCell ref="D85:D88"/>
    <mergeCell ref="F85:J85"/>
    <mergeCell ref="F92:J92"/>
    <mergeCell ref="F93:J93"/>
    <mergeCell ref="F94:J94"/>
    <mergeCell ref="F81:J81"/>
    <mergeCell ref="F82:J82"/>
    <mergeCell ref="C83:E83"/>
    <mergeCell ref="C65:C76"/>
    <mergeCell ref="C52:C63"/>
    <mergeCell ref="C79:C81"/>
    <mergeCell ref="D89:D94"/>
    <mergeCell ref="D53:E53"/>
    <mergeCell ref="D54:D56"/>
    <mergeCell ref="F54:J54"/>
    <mergeCell ref="F53:J53"/>
    <mergeCell ref="D57:E57"/>
    <mergeCell ref="F57:J57"/>
    <mergeCell ref="D58:D61"/>
    <mergeCell ref="F58:J58"/>
    <mergeCell ref="F62:J62"/>
    <mergeCell ref="D65:E65"/>
    <mergeCell ref="F65:J65"/>
    <mergeCell ref="D66:E66"/>
    <mergeCell ref="F66:J66"/>
    <mergeCell ref="F61:J61"/>
    <mergeCell ref="D62:E62"/>
    <mergeCell ref="F89:J89"/>
    <mergeCell ref="D71:D74"/>
    <mergeCell ref="C78:E78"/>
    <mergeCell ref="D81:E81"/>
    <mergeCell ref="F86:J86"/>
    <mergeCell ref="D40:E40"/>
    <mergeCell ref="F40:J40"/>
    <mergeCell ref="F28:J28"/>
    <mergeCell ref="D52:E52"/>
    <mergeCell ref="F52:J52"/>
    <mergeCell ref="D49:E49"/>
    <mergeCell ref="F49:J49"/>
    <mergeCell ref="D41:D43"/>
    <mergeCell ref="F35:J35"/>
    <mergeCell ref="F31:J31"/>
    <mergeCell ref="F39:J39"/>
    <mergeCell ref="D39:E39"/>
    <mergeCell ref="F41:J41"/>
    <mergeCell ref="F44:J44"/>
    <mergeCell ref="D44:E44"/>
    <mergeCell ref="D45:D48"/>
    <mergeCell ref="F32:J32"/>
    <mergeCell ref="F34:J34"/>
    <mergeCell ref="D37:E37"/>
    <mergeCell ref="F37:J37"/>
    <mergeCell ref="F42:I42"/>
    <mergeCell ref="F43:I43"/>
    <mergeCell ref="F47:J47"/>
    <mergeCell ref="D36:E36"/>
    <mergeCell ref="F36:J36"/>
    <mergeCell ref="F22:I22"/>
    <mergeCell ref="F21:I21"/>
    <mergeCell ref="D32:D35"/>
    <mergeCell ref="D22:E22"/>
    <mergeCell ref="C25:C37"/>
    <mergeCell ref="D28:D30"/>
    <mergeCell ref="D25:E25"/>
    <mergeCell ref="F23:J23"/>
    <mergeCell ref="G24:J24"/>
    <mergeCell ref="D31:E31"/>
    <mergeCell ref="D26:E26"/>
    <mergeCell ref="F26:J26"/>
    <mergeCell ref="D27:E27"/>
    <mergeCell ref="F27:J27"/>
    <mergeCell ref="F29:I29"/>
    <mergeCell ref="F30:I30"/>
    <mergeCell ref="C10:J10"/>
    <mergeCell ref="D11:E11"/>
    <mergeCell ref="D13:E13"/>
    <mergeCell ref="D12:E12"/>
    <mergeCell ref="F12:G12"/>
    <mergeCell ref="C11:C22"/>
    <mergeCell ref="D21:E21"/>
    <mergeCell ref="D17:E17"/>
    <mergeCell ref="D20:E20"/>
    <mergeCell ref="D18:E18"/>
    <mergeCell ref="D19:E19"/>
    <mergeCell ref="D14:D16"/>
    <mergeCell ref="F11:I11"/>
    <mergeCell ref="F13:I13"/>
    <mergeCell ref="F20:I20"/>
    <mergeCell ref="F19:I19"/>
    <mergeCell ref="F18:I18"/>
    <mergeCell ref="F17:I17"/>
    <mergeCell ref="F16:I16"/>
    <mergeCell ref="F15:I15"/>
    <mergeCell ref="F14:I14"/>
    <mergeCell ref="F134:J134"/>
    <mergeCell ref="F56:I56"/>
    <mergeCell ref="F45:J45"/>
    <mergeCell ref="F48:J48"/>
    <mergeCell ref="F153:I153"/>
    <mergeCell ref="F60:J60"/>
    <mergeCell ref="F68:I68"/>
    <mergeCell ref="F69:I69"/>
    <mergeCell ref="F73:J73"/>
    <mergeCell ref="F87:I87"/>
    <mergeCell ref="F88:I88"/>
    <mergeCell ref="F91:J91"/>
    <mergeCell ref="F103:J103"/>
    <mergeCell ref="F99:I99"/>
    <mergeCell ref="F124:I124"/>
    <mergeCell ref="F127:J127"/>
    <mergeCell ref="F55:I55"/>
    <mergeCell ref="F75:J75"/>
    <mergeCell ref="F145:J145"/>
    <mergeCell ref="C39:C50"/>
    <mergeCell ref="D50:E50"/>
    <mergeCell ref="F50:J50"/>
    <mergeCell ref="F136:I136"/>
    <mergeCell ref="D138:D143"/>
    <mergeCell ref="F138:J138"/>
    <mergeCell ref="F140:J140"/>
    <mergeCell ref="F141:J141"/>
    <mergeCell ref="F142:J142"/>
    <mergeCell ref="F143:J143"/>
    <mergeCell ref="D133:D137"/>
    <mergeCell ref="F137:I137"/>
    <mergeCell ref="F135:J135"/>
    <mergeCell ref="D70:E70"/>
    <mergeCell ref="F70:J70"/>
    <mergeCell ref="F83:J83"/>
    <mergeCell ref="D63:E63"/>
    <mergeCell ref="F63:J63"/>
    <mergeCell ref="F129:J129"/>
    <mergeCell ref="F130:J130"/>
    <mergeCell ref="D76:E76"/>
    <mergeCell ref="F76:J76"/>
    <mergeCell ref="F71:J71"/>
    <mergeCell ref="F74:J74"/>
  </mergeCells>
  <phoneticPr fontId="22"/>
  <conditionalFormatting sqref="A104:J106">
    <cfRule type="containsText" dxfId="746" priority="74" stopIfTrue="1" operator="containsText" text="(例)">
      <formula>NOT(ISERROR(SEARCH("(例)",A104)))</formula>
    </cfRule>
  </conditionalFormatting>
  <conditionalFormatting sqref="A116:J118">
    <cfRule type="containsText" dxfId="745" priority="71" stopIfTrue="1" operator="containsText" text="(例)">
      <formula>NOT(ISERROR(SEARCH("(例)",A116)))</formula>
    </cfRule>
  </conditionalFormatting>
  <conditionalFormatting sqref="A128:J130">
    <cfRule type="containsText" dxfId="744" priority="68" stopIfTrue="1" operator="containsText" text="(例)">
      <formula>NOT(ISERROR(SEARCH("(例)",A128)))</formula>
    </cfRule>
  </conditionalFormatting>
  <conditionalFormatting sqref="A38:XFD38 A51:E52 A64:E65 A77 C77:E77 B95 A107:B107 A119:B119 A131 A132:B144 A166:B175 M166:XFD175">
    <cfRule type="containsText" dxfId="743" priority="469" stopIfTrue="1" operator="containsText" text="(例)">
      <formula>NOT(ISERROR(SEARCH("(例)",A38)))</formula>
    </cfRule>
  </conditionalFormatting>
  <conditionalFormatting sqref="A78:XFD83 A84:F84 A85:XFD86 J87:K87 A87:F88 J88:XFD88 A89:XFD89 A92:XFD95 A145:XFD151 A155:XFD164 F167:F175 A90:D91 A96:F96 A97:E101 A102:D103 A108:F108 A109:E113 A114:D115 A120:F120 A121:E125 A126:D127 F44 A1:K1 M1:XFD1 A2:XFD10 A11:B22 A23:XFD24 A25:B37 M25:XFD37 A39:E39 D40:E43 A40:B50 D44 G51:XFD51 D53:E56 A53:B63 G64:XFD64 D66:E69 A66:B76 G77:XFD77 K84:XFD84 K90:XFD91 K133:K143 M133:XFD143 K144:XFD144 A152:E154 K152:XFD154 D170:D175 A176:XFD1048576">
    <cfRule type="containsText" dxfId="742" priority="709" stopIfTrue="1" operator="containsText" text="(例)">
      <formula>NOT(ISERROR(SEARCH("(例)",A1)))</formula>
    </cfRule>
  </conditionalFormatting>
  <conditionalFormatting sqref="A165:XFD165">
    <cfRule type="containsText" dxfId="741" priority="607" stopIfTrue="1" operator="containsText" text="(例)">
      <formula>NOT(ISERROR(SEARCH("(例)",A165)))</formula>
    </cfRule>
  </conditionalFormatting>
  <conditionalFormatting sqref="C132">
    <cfRule type="containsText" dxfId="740" priority="65" stopIfTrue="1" operator="containsText" text="(例)">
      <formula>NOT(ISERROR(SEARCH("(例)",C132)))</formula>
    </cfRule>
  </conditionalFormatting>
  <conditionalFormatting sqref="C167">
    <cfRule type="containsText" dxfId="739" priority="432" stopIfTrue="1" operator="containsText" text="(例)">
      <formula>NOT(ISERROR(SEARCH("(例)",C167)))</formula>
    </cfRule>
  </conditionalFormatting>
  <conditionalFormatting sqref="C133:E133 C134:C137 E134:E137">
    <cfRule type="containsText" dxfId="738" priority="64" stopIfTrue="1" operator="containsText" text="(例)">
      <formula>NOT(ISERROR(SEARCH("(例)",C133)))</formula>
    </cfRule>
  </conditionalFormatting>
  <conditionalFormatting sqref="C108:F108 C120:F120 C84:F84 C85:J86 C87:F88 J87:J88 C89:J89 C90:D91 C92:J94 C96:F96 C97:E101 C102:D103 C109:E113 C114:D115 C121:E125 C126:D127">
    <cfRule type="expression" dxfId="737" priority="681">
      <formula>$F$25=1</formula>
    </cfRule>
  </conditionalFormatting>
  <conditionalFormatting sqref="C139:F140">
    <cfRule type="containsText" dxfId="736" priority="40" stopIfTrue="1" operator="containsText" text="(例)">
      <formula>NOT(ISERROR(SEARCH("(例)",C139)))</formula>
    </cfRule>
  </conditionalFormatting>
  <conditionalFormatting sqref="C25:J25">
    <cfRule type="containsText" dxfId="735" priority="384" stopIfTrue="1" operator="containsText" text="(例)">
      <formula>NOT(ISERROR(SEARCH("(例)",C25)))</formula>
    </cfRule>
  </conditionalFormatting>
  <conditionalFormatting sqref="C104:J106">
    <cfRule type="expression" dxfId="734" priority="72">
      <formula>$F$25=1</formula>
    </cfRule>
  </conditionalFormatting>
  <conditionalFormatting sqref="C116:J118">
    <cfRule type="expression" dxfId="733" priority="69">
      <formula>$F$25=1</formula>
    </cfRule>
  </conditionalFormatting>
  <conditionalFormatting sqref="C128:J130">
    <cfRule type="expression" dxfId="732" priority="66">
      <formula>$F$25=1</formula>
    </cfRule>
  </conditionalFormatting>
  <conditionalFormatting sqref="C138:J138">
    <cfRule type="containsText" dxfId="731" priority="56" stopIfTrue="1" operator="containsText" text="(例)">
      <formula>NOT(ISERROR(SEARCH("(例)",C138)))</formula>
    </cfRule>
  </conditionalFormatting>
  <conditionalFormatting sqref="C141:J143">
    <cfRule type="containsText" dxfId="730" priority="37" stopIfTrue="1" operator="containsText" text="(例)">
      <formula>NOT(ISERROR(SEARCH("(例)",C141)))</formula>
    </cfRule>
  </conditionalFormatting>
  <conditionalFormatting sqref="C28:K28 C29:F30 J29:K30 C35:L37 C26:F27 C31:L32 K25:L27 C33:E34 K33:L34">
    <cfRule type="containsText" dxfId="729" priority="388" stopIfTrue="1" operator="containsText" text="(例)">
      <formula>NOT(ISERROR(SEARCH("(例)",C25)))</formula>
    </cfRule>
  </conditionalFormatting>
  <conditionalFormatting sqref="C166:L166">
    <cfRule type="containsText" dxfId="728" priority="425" stopIfTrue="1" operator="containsText" text="(例)">
      <formula>NOT(ISERROR(SEARCH("(例)",C166)))</formula>
    </cfRule>
  </conditionalFormatting>
  <conditionalFormatting sqref="D14">
    <cfRule type="containsText" dxfId="727" priority="395" stopIfTrue="1" operator="containsText" text="(例)">
      <formula>NOT(ISERROR(SEARCH("(例)",D14)))</formula>
    </cfRule>
  </conditionalFormatting>
  <conditionalFormatting sqref="D57">
    <cfRule type="containsText" dxfId="726" priority="653" stopIfTrue="1" operator="containsText" text="(例)">
      <formula>NOT(ISERROR(SEARCH("(例)",D57)))</formula>
    </cfRule>
  </conditionalFormatting>
  <conditionalFormatting sqref="D70">
    <cfRule type="containsText" dxfId="725" priority="652" stopIfTrue="1" operator="containsText" text="(例)">
      <formula>NOT(ISERROR(SEARCH("(例)",D70)))</formula>
    </cfRule>
  </conditionalFormatting>
  <conditionalFormatting sqref="D20:E20 D17:E17">
    <cfRule type="containsText" dxfId="724" priority="413" stopIfTrue="1" operator="containsText" text="(例)">
      <formula>NOT(ISERROR(SEARCH("(例)",D17)))</formula>
    </cfRule>
  </conditionalFormatting>
  <conditionalFormatting sqref="D20:E20">
    <cfRule type="expression" dxfId="723" priority="412">
      <formula>$F$12=2</formula>
    </cfRule>
  </conditionalFormatting>
  <conditionalFormatting sqref="D21:E22 C11:E11 D12:E13 D18:D19">
    <cfRule type="containsText" dxfId="722" priority="421" stopIfTrue="1" operator="containsText" text="(例)">
      <formula>NOT(ISERROR(SEARCH("(例)",C11)))</formula>
    </cfRule>
  </conditionalFormatting>
  <conditionalFormatting sqref="D22:E22">
    <cfRule type="expression" dxfId="721" priority="419">
      <formula>$F$12=2</formula>
    </cfRule>
  </conditionalFormatting>
  <conditionalFormatting sqref="D45:E50">
    <cfRule type="containsText" dxfId="720" priority="332" stopIfTrue="1" operator="containsText" text="(例)">
      <formula>NOT(ISERROR(SEARCH("(例)",D45)))</formula>
    </cfRule>
  </conditionalFormatting>
  <conditionalFormatting sqref="D58:E63">
    <cfRule type="containsText" dxfId="719" priority="328" stopIfTrue="1" operator="containsText" text="(例)">
      <formula>NOT(ISERROR(SEARCH("(例)",D58)))</formula>
    </cfRule>
  </conditionalFormatting>
  <conditionalFormatting sqref="D71:E76">
    <cfRule type="containsText" dxfId="718" priority="324" stopIfTrue="1" operator="containsText" text="(例)">
      <formula>NOT(ISERROR(SEARCH("(例)",D71)))</formula>
    </cfRule>
  </conditionalFormatting>
  <conditionalFormatting sqref="D167:E169">
    <cfRule type="containsText" dxfId="717" priority="428" stopIfTrue="1" operator="containsText" text="(例)">
      <formula>NOT(ISERROR(SEARCH("(例)",D167)))</formula>
    </cfRule>
  </conditionalFormatting>
  <conditionalFormatting sqref="E14:E16">
    <cfRule type="containsText" dxfId="716" priority="389" stopIfTrue="1" operator="containsText" text="(例)">
      <formula>NOT(ISERROR(SEARCH("(例)",E14)))</formula>
    </cfRule>
  </conditionalFormatting>
  <conditionalFormatting sqref="E90:F91 H90 J90">
    <cfRule type="containsText" dxfId="715" priority="323" stopIfTrue="1" operator="containsText" text="(例)">
      <formula>NOT(ISERROR(SEARCH("(例)",E90)))</formula>
    </cfRule>
  </conditionalFormatting>
  <conditionalFormatting sqref="E102:F103">
    <cfRule type="containsText" dxfId="714" priority="92" stopIfTrue="1" operator="containsText" text="(例)">
      <formula>NOT(ISERROR(SEARCH("(例)",E102)))</formula>
    </cfRule>
  </conditionalFormatting>
  <conditionalFormatting sqref="E114:F115">
    <cfRule type="containsText" dxfId="713" priority="89" stopIfTrue="1" operator="containsText" text="(例)">
      <formula>NOT(ISERROR(SEARCH("(例)",E114)))</formula>
    </cfRule>
  </conditionalFormatting>
  <conditionalFormatting sqref="E126:F127">
    <cfRule type="containsText" dxfId="712" priority="86" stopIfTrue="1" operator="containsText" text="(例)">
      <formula>NOT(ISERROR(SEARCH("(例)",E126)))</formula>
    </cfRule>
  </conditionalFormatting>
  <conditionalFormatting sqref="E90:J91">
    <cfRule type="expression" dxfId="711" priority="315">
      <formula>$F$25=1</formula>
    </cfRule>
  </conditionalFormatting>
  <conditionalFormatting sqref="E102:J103">
    <cfRule type="expression" dxfId="710" priority="22">
      <formula>$F$25=1</formula>
    </cfRule>
  </conditionalFormatting>
  <conditionalFormatting sqref="E114:J115">
    <cfRule type="expression" dxfId="709" priority="21">
      <formula>$F$25=1</formula>
    </cfRule>
  </conditionalFormatting>
  <conditionalFormatting sqref="E126:J127">
    <cfRule type="expression" dxfId="708" priority="20">
      <formula>$F$25=1</formula>
    </cfRule>
  </conditionalFormatting>
  <conditionalFormatting sqref="F11:F12">
    <cfRule type="containsText" dxfId="707" priority="401" stopIfTrue="1" operator="containsText" text="(例)">
      <formula>NOT(ISERROR(SEARCH("(例)",F11)))</formula>
    </cfRule>
  </conditionalFormatting>
  <conditionalFormatting sqref="F11:F16">
    <cfRule type="expression" dxfId="706" priority="393">
      <formula>OR(COUNTIF($F11,"(例)*")=1,$F11="")</formula>
    </cfRule>
  </conditionalFormatting>
  <conditionalFormatting sqref="F13:F16">
    <cfRule type="containsText" dxfId="705" priority="392" stopIfTrue="1" operator="containsText" text="(例)">
      <formula>NOT(ISERROR(SEARCH("(例)",F13)))</formula>
    </cfRule>
  </conditionalFormatting>
  <conditionalFormatting sqref="F17">
    <cfRule type="expression" dxfId="704" priority="422">
      <formula>OR(COUNTIF(#REF!,"(例)*")=1,#REF!="")</formula>
    </cfRule>
    <cfRule type="containsBlanks" dxfId="703" priority="423" stopIfTrue="1">
      <formula>LEN(TRIM(F17))=0</formula>
    </cfRule>
  </conditionalFormatting>
  <conditionalFormatting sqref="F18:F21">
    <cfRule type="expression" dxfId="702" priority="402">
      <formula>OR(COUNTIF($F18,"(例)*")=1,$F18="")</formula>
    </cfRule>
    <cfRule type="containsText" dxfId="701" priority="403" stopIfTrue="1" operator="containsText" text="(例)">
      <formula>NOT(ISERROR(SEARCH("(例)",F18)))</formula>
    </cfRule>
  </conditionalFormatting>
  <conditionalFormatting sqref="F22">
    <cfRule type="expression" dxfId="700" priority="415">
      <formula>OR(COUNTIF($F22,"(例)*")=1,$F22="")</formula>
    </cfRule>
    <cfRule type="containsText" dxfId="699" priority="416" stopIfTrue="1" operator="containsText" text="(例)">
      <formula>NOT(ISERROR(SEARCH("(例)",F22)))</formula>
    </cfRule>
    <cfRule type="expression" dxfId="698" priority="397">
      <formula>$F$12="社宅等"</formula>
    </cfRule>
    <cfRule type="expression" dxfId="697" priority="414">
      <formula>$F$12="賃貸"</formula>
    </cfRule>
  </conditionalFormatting>
  <conditionalFormatting sqref="F31 F36">
    <cfRule type="expression" dxfId="696" priority="339">
      <formula>$F$25=2</formula>
    </cfRule>
  </conditionalFormatting>
  <conditionalFormatting sqref="F33">
    <cfRule type="containsText" dxfId="695" priority="170" stopIfTrue="1" operator="containsText" text="(例)">
      <formula>NOT(ISERROR(SEARCH("(例)",F33)))</formula>
    </cfRule>
    <cfRule type="containsBlanks" dxfId="694" priority="169">
      <formula>LEN(TRIM(F33))=0</formula>
    </cfRule>
  </conditionalFormatting>
  <conditionalFormatting sqref="F34">
    <cfRule type="containsText" dxfId="693" priority="149" stopIfTrue="1" operator="containsText" text="(例)">
      <formula>NOT(ISERROR(SEARCH("(例)",F34)))</formula>
    </cfRule>
  </conditionalFormatting>
  <conditionalFormatting sqref="F44">
    <cfRule type="expression" dxfId="692" priority="673">
      <formula>$F$25=2</formula>
    </cfRule>
  </conditionalFormatting>
  <conditionalFormatting sqref="F46:F47">
    <cfRule type="containsText" dxfId="691" priority="266" stopIfTrue="1" operator="containsText" text="(例)">
      <formula>NOT(ISERROR(SEARCH("(例)",F46)))</formula>
    </cfRule>
  </conditionalFormatting>
  <conditionalFormatting sqref="F49">
    <cfRule type="expression" dxfId="690" priority="81">
      <formula>$F$25=2</formula>
    </cfRule>
  </conditionalFormatting>
  <conditionalFormatting sqref="F50">
    <cfRule type="expression" dxfId="689" priority="259">
      <formula>$F$25=1</formula>
    </cfRule>
  </conditionalFormatting>
  <conditionalFormatting sqref="F57">
    <cfRule type="containsText" dxfId="688" priority="651" stopIfTrue="1" operator="containsText" text="(例)">
      <formula>NOT(ISERROR(SEARCH("(例)",F57)))</formula>
    </cfRule>
    <cfRule type="expression" dxfId="687" priority="649">
      <formula>$F$25=2</formula>
    </cfRule>
  </conditionalFormatting>
  <conditionalFormatting sqref="F59:F60">
    <cfRule type="containsText" dxfId="686" priority="147" stopIfTrue="1" operator="containsText" text="(例)">
      <formula>NOT(ISERROR(SEARCH("(例)",F59)))</formula>
    </cfRule>
  </conditionalFormatting>
  <conditionalFormatting sqref="F62">
    <cfRule type="expression" dxfId="685" priority="78">
      <formula>$F$25=2</formula>
    </cfRule>
  </conditionalFormatting>
  <conditionalFormatting sqref="F63">
    <cfRule type="expression" dxfId="684" priority="255">
      <formula>$F$25=1</formula>
    </cfRule>
  </conditionalFormatting>
  <conditionalFormatting sqref="F70">
    <cfRule type="expression" dxfId="683" priority="646">
      <formula>$F$25=2</formula>
    </cfRule>
    <cfRule type="containsText" dxfId="682" priority="648" stopIfTrue="1" operator="containsText" text="(例)">
      <formula>NOT(ISERROR(SEARCH("(例)",F70)))</formula>
    </cfRule>
  </conditionalFormatting>
  <conditionalFormatting sqref="F72:F73">
    <cfRule type="containsText" dxfId="681" priority="145" stopIfTrue="1" operator="containsText" text="(例)">
      <formula>NOT(ISERROR(SEARCH("(例)",F72)))</formula>
    </cfRule>
  </conditionalFormatting>
  <conditionalFormatting sqref="F75">
    <cfRule type="expression" dxfId="680" priority="75">
      <formula>$F$25=2</formula>
    </cfRule>
  </conditionalFormatting>
  <conditionalFormatting sqref="F76">
    <cfRule type="expression" dxfId="679" priority="251">
      <formula>$F$25=1</formula>
    </cfRule>
  </conditionalFormatting>
  <conditionalFormatting sqref="F84 F96">
    <cfRule type="expression" dxfId="678" priority="711">
      <formula>AND($F$84="●",$F$96="●")</formula>
    </cfRule>
  </conditionalFormatting>
  <conditionalFormatting sqref="F90">
    <cfRule type="containsBlanks" dxfId="677" priority="321">
      <formula>LEN(TRIM(F90))=0</formula>
    </cfRule>
  </conditionalFormatting>
  <conditionalFormatting sqref="F108">
    <cfRule type="expression" dxfId="676" priority="625">
      <formula>AND($F$84="●",$F$108="●")</formula>
    </cfRule>
  </conditionalFormatting>
  <conditionalFormatting sqref="F120">
    <cfRule type="expression" dxfId="675" priority="624">
      <formula>AND($F$84="●",$F$120="●")</formula>
    </cfRule>
  </conditionalFormatting>
  <conditionalFormatting sqref="F136:F137 J136:J137">
    <cfRule type="containsText" dxfId="674" priority="34" stopIfTrue="1" operator="containsText" text="(例)">
      <formula>NOT(ISERROR(SEARCH("(例)",F136)))</formula>
    </cfRule>
  </conditionalFormatting>
  <conditionalFormatting sqref="F152">
    <cfRule type="expression" dxfId="673" priority="376">
      <formula>$F$198="無し"</formula>
    </cfRule>
    <cfRule type="containsText" dxfId="672" priority="378" stopIfTrue="1" operator="containsText" text="(例)">
      <formula>NOT(ISERROR(SEARCH("(例)",F152)))</formula>
    </cfRule>
    <cfRule type="expression" dxfId="671" priority="721">
      <formula>$F$191="無し"</formula>
    </cfRule>
    <cfRule type="expression" dxfId="670" priority="722">
      <formula>OR(COUNTIF($F152,"(例)*")=1,$F152="")</formula>
    </cfRule>
  </conditionalFormatting>
  <conditionalFormatting sqref="F153">
    <cfRule type="containsText" dxfId="669" priority="369" stopIfTrue="1" operator="containsText" text="(例)">
      <formula>NOT(ISERROR(SEARCH("(例)",F153)))</formula>
    </cfRule>
    <cfRule type="expression" dxfId="668" priority="343">
      <formula>$F$152="無し"</formula>
    </cfRule>
    <cfRule type="expression" dxfId="667" priority="370">
      <formula>OR(COUNTIF($F153,"(例)*")=1,$F153="")</formula>
    </cfRule>
  </conditionalFormatting>
  <conditionalFormatting sqref="F154">
    <cfRule type="expression" dxfId="666" priority="724">
      <formula>OR(COUNTIF($F154,"(例)*")=1,$F154="")</formula>
    </cfRule>
    <cfRule type="containsText" dxfId="665" priority="372" stopIfTrue="1" operator="containsText" text="(例)">
      <formula>NOT(ISERROR(SEARCH("(例)",F154)))</formula>
    </cfRule>
    <cfRule type="expression" dxfId="664" priority="723">
      <formula>$F$269="無し"</formula>
    </cfRule>
  </conditionalFormatting>
  <conditionalFormatting sqref="F12:I12">
    <cfRule type="containsText" dxfId="663" priority="399" operator="containsText" text="（例）">
      <formula>NOT(ISERROR(SEARCH("（例）",F12)))</formula>
    </cfRule>
  </conditionalFormatting>
  <conditionalFormatting sqref="F25:J25">
    <cfRule type="expression" dxfId="662" priority="383">
      <formula>OR(COUNTIF($F25,"(例)*")=1,$F25="")</formula>
    </cfRule>
  </conditionalFormatting>
  <conditionalFormatting sqref="F28:J28 F29:F30 J29:J30 F37">
    <cfRule type="expression" dxfId="661" priority="386">
      <formula>$F$25=1</formula>
    </cfRule>
  </conditionalFormatting>
  <conditionalFormatting sqref="F28:J28 F29:F30 J29:J30 F37:J37">
    <cfRule type="expression" dxfId="660" priority="337">
      <formula>$F$25=1</formula>
    </cfRule>
  </conditionalFormatting>
  <conditionalFormatting sqref="F31:J32 F35:J37 F28:J28 F29:F30 J29:J30 F26:F27">
    <cfRule type="containsBlanks" dxfId="659" priority="340">
      <formula>LEN(TRIM(F26))=0</formula>
    </cfRule>
  </conditionalFormatting>
  <conditionalFormatting sqref="F34:J34">
    <cfRule type="containsBlanks" dxfId="658" priority="148">
      <formula>LEN(TRIM(F34))=0</formula>
    </cfRule>
  </conditionalFormatting>
  <conditionalFormatting sqref="F41:J41 F42:F43 J42:J43 F39:F40">
    <cfRule type="containsText" dxfId="657" priority="143" stopIfTrue="1" operator="containsText" text="(例)">
      <formula>NOT(ISERROR(SEARCH("(例)",F39)))</formula>
    </cfRule>
  </conditionalFormatting>
  <conditionalFormatting sqref="F41:J41 F42:F43 J42:J43">
    <cfRule type="expression" dxfId="656" priority="142">
      <formula>$F$25=1</formula>
    </cfRule>
    <cfRule type="expression" dxfId="655" priority="140">
      <formula>$F$25=1</formula>
    </cfRule>
  </conditionalFormatting>
  <conditionalFormatting sqref="F45:J45">
    <cfRule type="containsText" dxfId="654" priority="293" stopIfTrue="1" operator="containsText" text="(例)">
      <formula>NOT(ISERROR(SEARCH("(例)",F45)))</formula>
    </cfRule>
  </conditionalFormatting>
  <conditionalFormatting sqref="F48:J49">
    <cfRule type="containsText" dxfId="653" priority="83" stopIfTrue="1" operator="containsText" text="(例)">
      <formula>NOT(ISERROR(SEARCH("(例)",F48)))</formula>
    </cfRule>
  </conditionalFormatting>
  <conditionalFormatting sqref="F50:J50">
    <cfRule type="expression" dxfId="652" priority="257">
      <formula>$F$25=1</formula>
    </cfRule>
  </conditionalFormatting>
  <conditionalFormatting sqref="F54:J54 F55:F56 J55:J56 F52:F53">
    <cfRule type="containsText" dxfId="651" priority="139" stopIfTrue="1" operator="containsText" text="(例)">
      <formula>NOT(ISERROR(SEARCH("(例)",F52)))</formula>
    </cfRule>
  </conditionalFormatting>
  <conditionalFormatting sqref="F54:J54 F55:F56 J55:J56">
    <cfRule type="expression" dxfId="650" priority="136">
      <formula>$F$25=1</formula>
    </cfRule>
    <cfRule type="expression" dxfId="649" priority="138">
      <formula>$F$25=1</formula>
    </cfRule>
  </conditionalFormatting>
  <conditionalFormatting sqref="F58:J58">
    <cfRule type="containsText" dxfId="648" priority="291" stopIfTrue="1" operator="containsText" text="(例)">
      <formula>NOT(ISERROR(SEARCH("(例)",F58)))</formula>
    </cfRule>
  </conditionalFormatting>
  <conditionalFormatting sqref="F61:J62">
    <cfRule type="containsText" dxfId="647" priority="80" stopIfTrue="1" operator="containsText" text="(例)">
      <formula>NOT(ISERROR(SEARCH("(例)",F61)))</formula>
    </cfRule>
  </conditionalFormatting>
  <conditionalFormatting sqref="F63:J63">
    <cfRule type="expression" dxfId="646" priority="253">
      <formula>$F$25=1</formula>
    </cfRule>
  </conditionalFormatting>
  <conditionalFormatting sqref="F67:J67 F68:F69 J68:J69 F65:F66">
    <cfRule type="containsText" dxfId="645" priority="135" stopIfTrue="1" operator="containsText" text="(例)">
      <formula>NOT(ISERROR(SEARCH("(例)",F65)))</formula>
    </cfRule>
  </conditionalFormatting>
  <conditionalFormatting sqref="F67:J67 F68:F69 J68:J69">
    <cfRule type="expression" dxfId="644" priority="132">
      <formula>$F$25=1</formula>
    </cfRule>
    <cfRule type="expression" dxfId="643" priority="134">
      <formula>$F$25=1</formula>
    </cfRule>
  </conditionalFormatting>
  <conditionalFormatting sqref="F71:J71">
    <cfRule type="containsText" dxfId="642" priority="289" stopIfTrue="1" operator="containsText" text="(例)">
      <formula>NOT(ISERROR(SEARCH("(例)",F71)))</formula>
    </cfRule>
  </conditionalFormatting>
  <conditionalFormatting sqref="F74:J75">
    <cfRule type="containsText" dxfId="641" priority="77" stopIfTrue="1" operator="containsText" text="(例)">
      <formula>NOT(ISERROR(SEARCH("(例)",F74)))</formula>
    </cfRule>
  </conditionalFormatting>
  <conditionalFormatting sqref="F76:J76">
    <cfRule type="expression" dxfId="640" priority="249">
      <formula>$F$25=1</formula>
    </cfRule>
  </conditionalFormatting>
  <conditionalFormatting sqref="F97:J98 F99:F100 J99:J100">
    <cfRule type="expression" dxfId="639" priority="129">
      <formula>$F$25=1</formula>
    </cfRule>
    <cfRule type="containsText" dxfId="638" priority="131" stopIfTrue="1" operator="containsText" text="(例)">
      <formula>NOT(ISERROR(SEARCH("(例)",F97)))</formula>
    </cfRule>
  </conditionalFormatting>
  <conditionalFormatting sqref="F101:J101">
    <cfRule type="containsText" dxfId="637" priority="221" stopIfTrue="1" operator="containsText" text="(例)">
      <formula>NOT(ISERROR(SEARCH("(例)",F101)))</formula>
    </cfRule>
    <cfRule type="expression" dxfId="636" priority="219">
      <formula>$F$25=1</formula>
    </cfRule>
  </conditionalFormatting>
  <conditionalFormatting sqref="F109:J110 F111:F112 J111:J112">
    <cfRule type="expression" dxfId="635" priority="126">
      <formula>$F$25=1</formula>
    </cfRule>
    <cfRule type="containsText" dxfId="634" priority="128" stopIfTrue="1" operator="containsText" text="(例)">
      <formula>NOT(ISERROR(SEARCH("(例)",F109)))</formula>
    </cfRule>
  </conditionalFormatting>
  <conditionalFormatting sqref="F113:J113">
    <cfRule type="containsText" dxfId="633" priority="218" stopIfTrue="1" operator="containsText" text="(例)">
      <formula>NOT(ISERROR(SEARCH("(例)",F113)))</formula>
    </cfRule>
    <cfRule type="expression" dxfId="632" priority="216">
      <formula>$F$25=1</formula>
    </cfRule>
  </conditionalFormatting>
  <conditionalFormatting sqref="F121:J122 F123:F124 J123:J124">
    <cfRule type="expression" dxfId="631" priority="123">
      <formula>$F$25=1</formula>
    </cfRule>
    <cfRule type="containsText" dxfId="630" priority="125" stopIfTrue="1" operator="containsText" text="(例)">
      <formula>NOT(ISERROR(SEARCH("(例)",F121)))</formula>
    </cfRule>
  </conditionalFormatting>
  <conditionalFormatting sqref="F125:J125">
    <cfRule type="expression" dxfId="629" priority="213">
      <formula>$F$25=1</formula>
    </cfRule>
    <cfRule type="containsText" dxfId="628" priority="215" stopIfTrue="1" operator="containsText" text="(例)">
      <formula>NOT(ISERROR(SEARCH("(例)",F125)))</formula>
    </cfRule>
  </conditionalFormatting>
  <conditionalFormatting sqref="F133:J135">
    <cfRule type="containsText" dxfId="627" priority="31" stopIfTrue="1" operator="containsText" text="(例)">
      <formula>NOT(ISERROR(SEARCH("(例)",F133)))</formula>
    </cfRule>
  </conditionalFormatting>
  <conditionalFormatting sqref="F147:J147 F84 F85:J86 F87:F88 J87:J88 F89:J89 F92:J94 F79:J81 F146 F157:J164 F167:F175">
    <cfRule type="expression" dxfId="626" priority="705">
      <formula>OR(COUNTIF($F79,"(例)*")=1,$F79="")</formula>
    </cfRule>
  </conditionalFormatting>
  <conditionalFormatting sqref="F147:J149">
    <cfRule type="expression" dxfId="625" priority="683">
      <formula>$F$146="無し"</formula>
    </cfRule>
  </conditionalFormatting>
  <conditionalFormatting sqref="F50:K50">
    <cfRule type="containsText" dxfId="624" priority="260" stopIfTrue="1" operator="containsText" text="(例)">
      <formula>NOT(ISERROR(SEARCH("(例)",F50)))</formula>
    </cfRule>
  </conditionalFormatting>
  <conditionalFormatting sqref="F63:K63">
    <cfRule type="containsText" dxfId="623" priority="256" stopIfTrue="1" operator="containsText" text="(例)">
      <formula>NOT(ISERROR(SEARCH("(例)",F63)))</formula>
    </cfRule>
  </conditionalFormatting>
  <conditionalFormatting sqref="F76:K76">
    <cfRule type="containsText" dxfId="622" priority="252" stopIfTrue="1" operator="containsText" text="(例)">
      <formula>NOT(ISERROR(SEARCH("(例)",F76)))</formula>
    </cfRule>
  </conditionalFormatting>
  <conditionalFormatting sqref="G152:J152">
    <cfRule type="containsText" dxfId="621" priority="380" stopIfTrue="1" operator="containsText" text="(例)">
      <formula>NOT(ISERROR(SEARCH("(例)",G152)))</formula>
    </cfRule>
    <cfRule type="expression" dxfId="620" priority="379">
      <formula>$F$191="無し"</formula>
    </cfRule>
  </conditionalFormatting>
  <conditionalFormatting sqref="G154:J154">
    <cfRule type="containsText" dxfId="619" priority="374" stopIfTrue="1" operator="containsText" text="(例)">
      <formula>NOT(ISERROR(SEARCH("(例)",G154)))</formula>
    </cfRule>
    <cfRule type="expression" dxfId="618" priority="373">
      <formula>$F$269="無し"</formula>
    </cfRule>
  </conditionalFormatting>
  <conditionalFormatting sqref="H33">
    <cfRule type="containsBlanks" dxfId="617" priority="159">
      <formula>LEN(TRIM(H33))=0</formula>
    </cfRule>
    <cfRule type="containsText" dxfId="616" priority="160" stopIfTrue="1" operator="containsText" text="(例)">
      <formula>NOT(ISERROR(SEARCH("(例)",H33)))</formula>
    </cfRule>
  </conditionalFormatting>
  <conditionalFormatting sqref="H46">
    <cfRule type="containsText" dxfId="615" priority="281" stopIfTrue="1" operator="containsText" text="(例)">
      <formula>NOT(ISERROR(SEARCH("(例)",H46)))</formula>
    </cfRule>
  </conditionalFormatting>
  <conditionalFormatting sqref="H59">
    <cfRule type="containsText" dxfId="614" priority="164" stopIfTrue="1" operator="containsText" text="(例)">
      <formula>NOT(ISERROR(SEARCH("(例)",H59)))</formula>
    </cfRule>
  </conditionalFormatting>
  <conditionalFormatting sqref="H72">
    <cfRule type="containsText" dxfId="613" priority="162" stopIfTrue="1" operator="containsText" text="(例)">
      <formula>NOT(ISERROR(SEARCH("(例)",H72)))</formula>
    </cfRule>
  </conditionalFormatting>
  <conditionalFormatting sqref="H90 J90 F91:J91">
    <cfRule type="containsBlanks" dxfId="612" priority="320">
      <formula>LEN(TRIM(F90))=0</formula>
    </cfRule>
  </conditionalFormatting>
  <conditionalFormatting sqref="H102">
    <cfRule type="containsText" dxfId="611" priority="113" stopIfTrue="1" operator="containsText" text="(例)">
      <formula>NOT(ISERROR(SEARCH("(例)",H102)))</formula>
    </cfRule>
  </conditionalFormatting>
  <conditionalFormatting sqref="H114">
    <cfRule type="containsText" dxfId="610" priority="110" stopIfTrue="1" operator="containsText" text="(例)">
      <formula>NOT(ISERROR(SEARCH("(例)",H114)))</formula>
    </cfRule>
  </conditionalFormatting>
  <conditionalFormatting sqref="H126">
    <cfRule type="containsText" dxfId="609" priority="107" stopIfTrue="1" operator="containsText" text="(例)">
      <formula>NOT(ISERROR(SEARCH("(例)",H126)))</formula>
    </cfRule>
  </conditionalFormatting>
  <conditionalFormatting sqref="H139">
    <cfRule type="containsText" dxfId="608" priority="47" stopIfTrue="1" operator="containsText" text="(例)">
      <formula>NOT(ISERROR(SEARCH("(例)",H139)))</formula>
    </cfRule>
  </conditionalFormatting>
  <conditionalFormatting sqref="J11:J15">
    <cfRule type="containsText" dxfId="607" priority="418" stopIfTrue="1" operator="containsText" text="(例)">
      <formula>NOT(ISERROR(SEARCH("(例)",J11)))</formula>
    </cfRule>
  </conditionalFormatting>
  <conditionalFormatting sqref="J17:J20">
    <cfRule type="containsText" dxfId="606" priority="396" stopIfTrue="1" operator="containsText" text="(例)">
      <formula>NOT(ISERROR(SEARCH("(例)",J17)))</formula>
    </cfRule>
  </conditionalFormatting>
  <conditionalFormatting sqref="J21:J22">
    <cfRule type="containsText" dxfId="605" priority="411" stopIfTrue="1" operator="containsText" text="(例)">
      <formula>NOT(ISERROR(SEARCH("(例)",J21)))</formula>
    </cfRule>
    <cfRule type="expression" dxfId="604" priority="410">
      <formula>$F$12=2</formula>
    </cfRule>
  </conditionalFormatting>
  <conditionalFormatting sqref="J33">
    <cfRule type="containsBlanks" dxfId="603" priority="156">
      <formula>LEN(TRIM(J33))=0</formula>
    </cfRule>
    <cfRule type="containsText" dxfId="602" priority="158" stopIfTrue="1" operator="containsText" text="(例)">
      <formula>NOT(ISERROR(SEARCH("(例)",J33)))</formula>
    </cfRule>
  </conditionalFormatting>
  <conditionalFormatting sqref="J46">
    <cfRule type="containsText" dxfId="601" priority="275" stopIfTrue="1" operator="containsText" text="(例)">
      <formula>NOT(ISERROR(SEARCH("(例)",J46)))</formula>
    </cfRule>
  </conditionalFormatting>
  <conditionalFormatting sqref="J59">
    <cfRule type="containsText" dxfId="600" priority="155" stopIfTrue="1" operator="containsText" text="(例)">
      <formula>NOT(ISERROR(SEARCH("(例)",J59)))</formula>
    </cfRule>
  </conditionalFormatting>
  <conditionalFormatting sqref="J72">
    <cfRule type="containsText" dxfId="599" priority="152" stopIfTrue="1" operator="containsText" text="(例)">
      <formula>NOT(ISERROR(SEARCH("(例)",J72)))</formula>
    </cfRule>
  </conditionalFormatting>
  <conditionalFormatting sqref="J102">
    <cfRule type="containsText" dxfId="598" priority="104" stopIfTrue="1" operator="containsText" text="(例)">
      <formula>NOT(ISERROR(SEARCH("(例)",J102)))</formula>
    </cfRule>
  </conditionalFormatting>
  <conditionalFormatting sqref="J114">
    <cfRule type="containsText" dxfId="597" priority="100" stopIfTrue="1" operator="containsText" text="(例)">
      <formula>NOT(ISERROR(SEARCH("(例)",J114)))</formula>
    </cfRule>
  </conditionalFormatting>
  <conditionalFormatting sqref="J126">
    <cfRule type="containsText" dxfId="596" priority="96" stopIfTrue="1" operator="containsText" text="(例)">
      <formula>NOT(ISERROR(SEARCH("(例)",J126)))</formula>
    </cfRule>
  </conditionalFormatting>
  <conditionalFormatting sqref="J139">
    <cfRule type="containsText" dxfId="595" priority="44" stopIfTrue="1" operator="containsText" text="(例)">
      <formula>NOT(ISERROR(SEARCH("(例)",J139)))</formula>
    </cfRule>
  </conditionalFormatting>
  <conditionalFormatting sqref="K167:L175">
    <cfRule type="containsText" dxfId="594" priority="424" stopIfTrue="1" operator="containsText" text="(例)">
      <formula>NOT(ISERROR(SEARCH("(例)",K167)))</formula>
    </cfRule>
  </conditionalFormatting>
  <conditionalFormatting sqref="K11:XFD22">
    <cfRule type="containsText" dxfId="593" priority="394" stopIfTrue="1" operator="containsText" text="(例)">
      <formula>NOT(ISERROR(SEARCH("(例)",K11)))</formula>
    </cfRule>
  </conditionalFormatting>
  <conditionalFormatting sqref="K39:XFD49">
    <cfRule type="containsText" dxfId="592" priority="14" stopIfTrue="1" operator="containsText" text="(例)">
      <formula>NOT(ISERROR(SEARCH("(例)",K39)))</formula>
    </cfRule>
  </conditionalFormatting>
  <conditionalFormatting sqref="K52:XFD62">
    <cfRule type="containsText" dxfId="591" priority="11" stopIfTrue="1" operator="containsText" text="(例)">
      <formula>NOT(ISERROR(SEARCH("(例)",K52)))</formula>
    </cfRule>
  </conditionalFormatting>
  <conditionalFormatting sqref="K65:XFD75">
    <cfRule type="containsText" dxfId="590" priority="8" stopIfTrue="1" operator="containsText" text="(例)">
      <formula>NOT(ISERROR(SEARCH("(例)",K65)))</formula>
    </cfRule>
  </conditionalFormatting>
  <conditionalFormatting sqref="K96:XFD132">
    <cfRule type="containsText" dxfId="589" priority="4" stopIfTrue="1" operator="containsText" text="(例)">
      <formula>NOT(ISERROR(SEARCH("(例)",K96)))</formula>
    </cfRule>
  </conditionalFormatting>
  <conditionalFormatting sqref="L1">
    <cfRule type="expression" dxfId="588" priority="659">
      <formula>_xlfn.ISFORMULA(L1)=TRUE</formula>
    </cfRule>
  </conditionalFormatting>
  <conditionalFormatting sqref="L28:L30">
    <cfRule type="containsText" dxfId="587" priority="17" stopIfTrue="1" operator="containsText" text="(例)">
      <formula>NOT(ISERROR(SEARCH("(例)",L28)))</formula>
    </cfRule>
  </conditionalFormatting>
  <conditionalFormatting sqref="L138">
    <cfRule type="containsText" dxfId="586" priority="28" stopIfTrue="1" operator="containsText" text="(例)">
      <formula>NOT(ISERROR(SEARCH("(例)",L138)))</formula>
    </cfRule>
  </conditionalFormatting>
  <conditionalFormatting sqref="L50:XFD50">
    <cfRule type="containsText" dxfId="585" priority="3" stopIfTrue="1" operator="containsText" text="(例)">
      <formula>NOT(ISERROR(SEARCH("(例)",L50)))</formula>
    </cfRule>
  </conditionalFormatting>
  <conditionalFormatting sqref="L63:XFD63">
    <cfRule type="containsText" dxfId="584" priority="2" stopIfTrue="1" operator="containsText" text="(例)">
      <formula>NOT(ISERROR(SEARCH("(例)",L63)))</formula>
    </cfRule>
  </conditionalFormatting>
  <conditionalFormatting sqref="L76:XFD76">
    <cfRule type="containsText" dxfId="583" priority="1" stopIfTrue="1" operator="containsText" text="(例)">
      <formula>NOT(ISERROR(SEARCH("(例)",L76)))</formula>
    </cfRule>
  </conditionalFormatting>
  <conditionalFormatting sqref="L87:XFD87">
    <cfRule type="containsText" dxfId="582" priority="7" stopIfTrue="1" operator="containsText" text="(例)">
      <formula>NOT(ISERROR(SEARCH("(例)",L87)))</formula>
    </cfRule>
  </conditionalFormatting>
  <dataValidations xWindow="877" yWindow="561" count="22">
    <dataValidation imeMode="disabled" allowBlank="1" showInputMessage="1" showErrorMessage="1" prompt="キャリアメール_x000a_(携帯メール)は不可" sqref="F75:J75 F94:J94 F106:J106 F118:J118 F130:J130 F143:J144 F62:J62 F36:J36 F49:J49" xr:uid="{FDC7ACE1-CCC5-4D0E-81E7-CAAFB8435455}"/>
    <dataValidation type="list" imeMode="hiragana" allowBlank="1" showInputMessage="1" sqref="F80:J80" xr:uid="{A3404540-BC60-4E02-BEDB-D9F79955CAD6}">
      <formula1>"登録済,登録申請中"</formula1>
    </dataValidation>
    <dataValidation imeMode="off" allowBlank="1" showInputMessage="1" showErrorMessage="1" prompt="yyyy/m/dで入力" sqref="F70 F44 F57" xr:uid="{BD073235-F32D-472A-B58D-693DBF772163}"/>
    <dataValidation imeMode="hiragana" allowBlank="1" showInputMessage="1" showErrorMessage="1" sqref="F147:J149 G54:I54 F46 G28:I28 J33 F79:J79 J167:J175 G121:I122 H33 F59 F114 J102 F161:J163 F157:J159 F175 F52:F56 H72 F25:F30 G25:I25 J28:J30 H59 J54:J56 F109:F112 H46 J46 G41:I41 F33 F72 F85:F88 J85:J88 G85:I86 J90 F90 H90 H114 J109:J112 F39:F43 J59 G67:I67 F65:F69 J67:J69 F126 H126 F97:F100 J97:J100 G97:I98 F102 H102 G109:I110 J114 J41:J43 J72 F121:F124 J121:J124 J126 F91:J91 F34:J34 F47:J47 F60:J60 F73:J73 F103:J103 F115:J115 F127:J127 G133:I135 F139 H139 F140:J140 J139 J133:J137 F133:F137" xr:uid="{0D3A66B9-6E59-4B24-AFFE-DDA4BACBE77E}"/>
    <dataValidation type="list" imeMode="off" allowBlank="1" showInputMessage="1" showErrorMessage="1" sqref="F13" xr:uid="{77AAF10E-0F85-4A34-99A9-57FD7BB0B607}">
      <formula1>"単年度事業,2年度事業（1年目）,3年度事業（1年目）,4年度事業（1年目）"</formula1>
    </dataValidation>
    <dataValidation type="list" imeMode="off" allowBlank="1" showInputMessage="1" sqref="F81:J81" xr:uid="{814EA18C-BF18-450A-81B0-E10D989A0C91}">
      <formula1>"―"</formula1>
    </dataValidation>
    <dataValidation type="list" allowBlank="1" showInputMessage="1" sqref="F146 F154" xr:uid="{4A9BFA3B-ED53-44F6-853C-E2DF48D005AC}">
      <formula1>"有り,無し"</formula1>
    </dataValidation>
    <dataValidation type="list" allowBlank="1" showInputMessage="1" sqref="F84 F96 F108 F120" xr:uid="{56FEB8A5-5F7A-4EDA-81DB-212D1BF673BE}">
      <formula1>"●,－"</formula1>
    </dataValidation>
    <dataValidation type="list" imeMode="hiragana" allowBlank="1" showInputMessage="1" showErrorMessage="1" sqref="F12:I12" xr:uid="{E8A9427B-BAA6-4780-8B2C-3F1FF1AD6107}">
      <formula1>"分譲,賃貸,社宅等"</formula1>
    </dataValidation>
    <dataValidation imeMode="disabled" allowBlank="1" showInputMessage="1" showErrorMessage="1" prompt="ハイフン（ー）をつけて入力" sqref="F164:J164 F160:J160" xr:uid="{4B6CC578-1F66-4534-82BC-51F3956850DF}"/>
    <dataValidation type="list" allowBlank="1" showInputMessage="1" showErrorMessage="1" sqref="F152" xr:uid="{61F256A3-9E4F-40E1-972B-F9B12C7DA474}">
      <formula1>"有り,無し"</formula1>
    </dataValidation>
    <dataValidation type="date" imeMode="disabled" operator="lessThanOrEqual" allowBlank="1" showInputMessage="1" showErrorMessage="1" sqref="F22 F14:F20 F153:I153" xr:uid="{3D333E8C-9839-413F-9C40-F50EB561C0BB}">
      <formula1>2958465</formula1>
    </dataValidation>
    <dataValidation type="custom" imeMode="disabled" allowBlank="1" showInputMessage="1" showErrorMessage="1" sqref="F113:J113 F32:J32 F101:J101 F45:J45 F58:J58 F89:J89 F71:J71 F125:J125 F138:J138" xr:uid="{72735C53-6713-4F63-9B08-FCD29776F60C}">
      <formula1>INT(F32)&gt;=0</formula1>
    </dataValidation>
    <dataValidation type="textLength" errorStyle="warning" imeMode="disabled" operator="equal" allowBlank="1" showInputMessage="1" showErrorMessage="1" error="13桁になっていません_x000a_ご確認ください" sqref="F37:J37 F63:J63 F50:J50 F76:J76" xr:uid="{0A6463F5-CFCF-461E-823F-4F49A03D3DEA}">
      <formula1>13</formula1>
    </dataValidation>
    <dataValidation imeMode="disabled" allowBlank="1" showInputMessage="1" showErrorMessage="1" prompt="ハイフン（‐）をつけて入力" sqref="F61:J61 F48:J48 F116:J117 F35:J35 F92:J93 F74:J74 F104:J105 F128:J129 F141:J142" xr:uid="{BAF505E8-2CC6-4C01-8A88-EF7303DCDA9D}"/>
    <dataValidation operator="lessThanOrEqual" allowBlank="1" showInputMessage="1" showErrorMessage="1" sqref="F21" xr:uid="{316B550A-5D91-422E-A4A7-F62B15AE2866}"/>
    <dataValidation type="decimal" imeMode="disabled" allowBlank="1" showInputMessage="1" showErrorMessage="1" sqref="F167" xr:uid="{BA73A354-D6BF-4D3B-BD08-7BE79DE9EE72}">
      <formula1>0</formula1>
      <formula2>999999999999999000000</formula2>
    </dataValidation>
    <dataValidation type="decimal" imeMode="disabled" allowBlank="1" showInputMessage="1" showErrorMessage="1" sqref="F168:F174" xr:uid="{73FD5213-D960-486F-B1FB-324A2BA02F0E}">
      <formula1>0</formula1>
      <formula2>9.99999999999999E+22</formula2>
    </dataValidation>
    <dataValidation type="list" imeMode="hiragana" allowBlank="1" showInputMessage="1" showErrorMessage="1" sqref="G139 G33 G46 G59 G72 G90 G102 G114 G126" xr:uid="{F35DE98F-6A9D-4465-9C7E-C9586F29B298}">
      <formula1>"都,道,府,県"</formula1>
    </dataValidation>
    <dataValidation type="list" imeMode="hiragana" allowBlank="1" showInputMessage="1" showErrorMessage="1" sqref="I33 I46 I59 I72 I90 I139 I102 I114 I126" xr:uid="{BB262AA5-A7D6-4BE9-99A6-5917780A4D5C}">
      <formula1>"市,区,町,村"</formula1>
    </dataValidation>
    <dataValidation imeMode="on" allowBlank="1" showInputMessage="1" showErrorMessage="1" sqref="F11:I11" xr:uid="{C58C4E45-0781-4392-AFAD-CE60E1DD23C6}"/>
    <dataValidation type="date" imeMode="off" operator="lessThanOrEqual" allowBlank="1" showInputMessage="1" showErrorMessage="1" prompt="yyyy/m/dで入力" sqref="F31:J31" xr:uid="{8AB965D2-165F-4B4F-B369-5C10BEE82E76}">
      <formula1>2958465</formula1>
    </dataValidation>
  </dataValidations>
  <printOptions horizontalCentered="1"/>
  <pageMargins left="0.51181102362204722" right="0.11811023622047245" top="0.35433070866141736" bottom="0.35433070866141736" header="0.31496062992125984" footer="0.11811023622047245"/>
  <pageSetup paperSize="9" scale="30" orientation="portrait" r:id="rId1"/>
  <headerFooter scaleWithDoc="0">
    <oddFooter>&amp;R&amp;K00-041R6中層ZEH-M_ver.1</oddFooter>
  </headerFooter>
  <rowBreaks count="2" manualBreakCount="2">
    <brk id="63" max="12" man="1"/>
    <brk id="144"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29706" r:id="rId4" name="Option Button 10">
              <controlPr defaultSize="0" autoFill="0" autoLine="0" autoPict="0">
                <anchor moveWithCells="1">
                  <from>
                    <xdr:col>7</xdr:col>
                    <xdr:colOff>514350</xdr:colOff>
                    <xdr:row>24</xdr:row>
                    <xdr:rowOff>133350</xdr:rowOff>
                  </from>
                  <to>
                    <xdr:col>9</xdr:col>
                    <xdr:colOff>1016000</xdr:colOff>
                    <xdr:row>24</xdr:row>
                    <xdr:rowOff>361950</xdr:rowOff>
                  </to>
                </anchor>
              </controlPr>
            </control>
          </mc:Choice>
        </mc:AlternateContent>
        <mc:AlternateContent xmlns:mc="http://schemas.openxmlformats.org/markup-compatibility/2006">
          <mc:Choice Requires="x14">
            <control shapeId="29707" r:id="rId5" name="Option Button 11">
              <controlPr defaultSize="0" autoFill="0" autoLine="0" autoPict="0">
                <anchor moveWithCells="1">
                  <from>
                    <xdr:col>5</xdr:col>
                    <xdr:colOff>317500</xdr:colOff>
                    <xdr:row>24</xdr:row>
                    <xdr:rowOff>107950</xdr:rowOff>
                  </from>
                  <to>
                    <xdr:col>6</xdr:col>
                    <xdr:colOff>12700</xdr:colOff>
                    <xdr:row>24</xdr:row>
                    <xdr:rowOff>330200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ECFF0-A46C-49BC-9DC8-06D7F1E25E74}">
  <sheetPr>
    <pageSetUpPr fitToPage="1"/>
  </sheetPr>
  <dimension ref="A1:O48"/>
  <sheetViews>
    <sheetView showGridLines="0" view="pageBreakPreview" zoomScale="70" zoomScaleNormal="70" zoomScaleSheetLayoutView="70" workbookViewId="0">
      <selection activeCell="I22" sqref="I22"/>
    </sheetView>
  </sheetViews>
  <sheetFormatPr defaultColWidth="9" defaultRowHeight="28"/>
  <cols>
    <col min="1" max="1" width="2.58203125" style="22" customWidth="1"/>
    <col min="2" max="2" width="26.33203125" style="21" customWidth="1"/>
    <col min="3" max="5" width="26.58203125" style="21" customWidth="1"/>
    <col min="6" max="6" width="29.58203125" style="21" customWidth="1"/>
    <col min="7" max="7" width="27.58203125" style="21" hidden="1" customWidth="1"/>
    <col min="8" max="8" width="1.58203125" style="21" customWidth="1"/>
    <col min="9" max="9" width="18.08203125" style="21" customWidth="1"/>
    <col min="10" max="10" width="81.83203125" style="1020" customWidth="1"/>
    <col min="11" max="11" width="23.08203125" style="21" customWidth="1"/>
    <col min="12" max="12" width="9" style="21" customWidth="1"/>
    <col min="13" max="16384" width="9" style="21"/>
  </cols>
  <sheetData>
    <row r="1" spans="1:12" ht="16.5">
      <c r="A1" s="1019" t="s">
        <v>89</v>
      </c>
      <c r="B1" s="169"/>
      <c r="C1" s="169"/>
      <c r="D1" s="169"/>
      <c r="E1" s="169"/>
      <c r="F1" s="169"/>
      <c r="G1" s="169"/>
    </row>
    <row r="2" spans="1:12" ht="16.5" hidden="1">
      <c r="A2" s="169"/>
      <c r="B2" s="1836"/>
      <c r="C2" s="1836"/>
      <c r="D2" s="1836"/>
      <c r="E2" s="1836"/>
      <c r="F2" s="1836"/>
      <c r="G2" s="169"/>
    </row>
    <row r="3" spans="1:12" ht="21">
      <c r="A3" s="23"/>
      <c r="B3" s="1837" t="s">
        <v>1133</v>
      </c>
      <c r="C3" s="1837"/>
      <c r="D3" s="1837"/>
      <c r="F3" s="104"/>
      <c r="G3" s="104"/>
      <c r="J3" s="1019" t="s">
        <v>398</v>
      </c>
    </row>
    <row r="4" spans="1:12" s="724" customFormat="1" ht="13.5" thickBot="1">
      <c r="B4" s="1838"/>
      <c r="C4" s="1838"/>
      <c r="D4" s="1838"/>
      <c r="J4" s="1021"/>
    </row>
    <row r="5" spans="1:12" ht="43.5" customHeight="1" thickBot="1">
      <c r="B5" s="168" t="s">
        <v>168</v>
      </c>
      <c r="C5" s="1839" t="str">
        <f>'２.全体概要'!C7</f>
        <v/>
      </c>
      <c r="D5" s="1840"/>
      <c r="E5" s="1840"/>
      <c r="F5" s="749" t="s">
        <v>800</v>
      </c>
      <c r="G5" s="750"/>
      <c r="J5" s="1022" t="s">
        <v>397</v>
      </c>
      <c r="K5" s="220">
        <f>ROUNDUP(49.97*'２.全体概要'!T46,0)</f>
        <v>0</v>
      </c>
    </row>
    <row r="6" spans="1:12" s="724" customFormat="1" ht="19">
      <c r="J6" s="1091" t="s">
        <v>1230</v>
      </c>
    </row>
    <row r="7" spans="1:12">
      <c r="B7" s="21" t="s">
        <v>189</v>
      </c>
      <c r="F7" s="910" t="s">
        <v>963</v>
      </c>
      <c r="G7" s="24" t="s">
        <v>132</v>
      </c>
      <c r="H7" s="911"/>
      <c r="I7" s="954">
        <f>500000*'２.全体概要'!I15</f>
        <v>0</v>
      </c>
      <c r="J7" s="1087" t="s">
        <v>1231</v>
      </c>
    </row>
    <row r="8" spans="1:12" ht="42">
      <c r="A8" s="23"/>
      <c r="B8" s="28" t="s">
        <v>272</v>
      </c>
      <c r="C8" s="27" t="s">
        <v>190</v>
      </c>
      <c r="D8" s="26" t="s">
        <v>170</v>
      </c>
      <c r="E8" s="26" t="s">
        <v>191</v>
      </c>
      <c r="F8" s="751" t="s">
        <v>271</v>
      </c>
      <c r="G8" s="751" t="s">
        <v>271</v>
      </c>
      <c r="H8" s="909"/>
      <c r="I8" s="904" t="s">
        <v>964</v>
      </c>
    </row>
    <row r="9" spans="1:12" ht="29.25" customHeight="1">
      <c r="B9" s="26" t="s">
        <v>192</v>
      </c>
      <c r="C9" s="598">
        <f>SUM(D9:E9)</f>
        <v>0</v>
      </c>
      <c r="D9" s="598">
        <f>D19</f>
        <v>0</v>
      </c>
      <c r="E9" s="598">
        <f>E19</f>
        <v>0</v>
      </c>
      <c r="F9" s="221"/>
      <c r="G9" s="221"/>
      <c r="I9" s="905"/>
      <c r="J9" s="1835" t="s">
        <v>929</v>
      </c>
      <c r="K9" s="902"/>
      <c r="L9" s="42"/>
    </row>
    <row r="10" spans="1:12" ht="28.5" customHeight="1">
      <c r="B10" s="26" t="s">
        <v>193</v>
      </c>
      <c r="C10" s="598">
        <f>SUM(D10:E10)</f>
        <v>0</v>
      </c>
      <c r="D10" s="598">
        <f>SUM(D20,D28,D35,D42)</f>
        <v>0</v>
      </c>
      <c r="E10" s="598">
        <f>SUM(E20,E28,E35,E42)</f>
        <v>0</v>
      </c>
      <c r="F10" s="221"/>
      <c r="G10" s="221"/>
      <c r="I10" s="905"/>
      <c r="J10" s="1835"/>
    </row>
    <row r="11" spans="1:12" ht="28.5" thickBot="1">
      <c r="B11" s="26" t="s">
        <v>586</v>
      </c>
      <c r="C11" s="758">
        <f>SUM(C9:C10)</f>
        <v>0</v>
      </c>
      <c r="D11" s="598">
        <f>SUM(D9:D10)</f>
        <v>0</v>
      </c>
      <c r="E11" s="598">
        <f>SUM(E9:E10)</f>
        <v>0</v>
      </c>
      <c r="F11" s="912">
        <f>SUM(F22,F29,F36,F43)</f>
        <v>0</v>
      </c>
      <c r="G11" s="601">
        <f>SUM(G22,G29,G36,G43)</f>
        <v>0</v>
      </c>
      <c r="I11" s="953">
        <f>IF(I7=0,0,IF(F12-I7&gt;0,F12-I7,0))</f>
        <v>0</v>
      </c>
      <c r="J11" s="1835"/>
      <c r="K11" s="756"/>
    </row>
    <row r="12" spans="1:12" ht="29" thickTop="1" thickBot="1">
      <c r="B12" s="761" t="s">
        <v>796</v>
      </c>
      <c r="C12" s="759">
        <v>0</v>
      </c>
      <c r="D12" s="760">
        <v>0</v>
      </c>
      <c r="E12" s="760">
        <v>0</v>
      </c>
      <c r="F12" s="903">
        <f>SUM(F23,F30,F37,F44)</f>
        <v>0</v>
      </c>
      <c r="G12" s="601"/>
      <c r="I12" s="752"/>
      <c r="J12" s="1023"/>
    </row>
    <row r="13" spans="1:12" ht="29" thickTop="1" thickBot="1">
      <c r="B13" s="379" t="s">
        <v>597</v>
      </c>
      <c r="C13" s="680">
        <v>0</v>
      </c>
      <c r="D13" s="681">
        <v>0</v>
      </c>
      <c r="E13" s="681">
        <v>0</v>
      </c>
      <c r="F13" s="602">
        <f>SUM(F24,F31,F38,F45)</f>
        <v>0</v>
      </c>
      <c r="G13" s="602">
        <f>SUM(G24,G31,G38,G45)</f>
        <v>0</v>
      </c>
      <c r="I13" s="754"/>
      <c r="J13" s="1024"/>
    </row>
    <row r="14" spans="1:12" ht="28.5" thickTop="1">
      <c r="B14" s="29" t="s">
        <v>194</v>
      </c>
      <c r="C14" s="599">
        <f>C11</f>
        <v>0</v>
      </c>
      <c r="D14" s="600">
        <f>D11</f>
        <v>0</v>
      </c>
      <c r="E14" s="599">
        <f>E11</f>
        <v>0</v>
      </c>
      <c r="F14" s="599">
        <f>SUM(F25,F32,F39,F46)</f>
        <v>0</v>
      </c>
      <c r="G14" s="599">
        <f>SUM(G25,G32,G39,G46)</f>
        <v>0</v>
      </c>
      <c r="I14" s="42"/>
      <c r="J14" s="1019" t="s">
        <v>1136</v>
      </c>
    </row>
    <row r="15" spans="1:12" s="25" customFormat="1" ht="19.5" customHeight="1">
      <c r="D15" s="128"/>
      <c r="E15" s="129"/>
      <c r="F15" s="130"/>
      <c r="G15" s="130"/>
      <c r="J15" s="1025" t="s">
        <v>396</v>
      </c>
    </row>
    <row r="16" spans="1:12">
      <c r="B16" s="21" t="s">
        <v>394</v>
      </c>
      <c r="J16" s="1025"/>
    </row>
    <row r="17" spans="1:15">
      <c r="B17" s="30" t="s">
        <v>270</v>
      </c>
      <c r="C17" s="85"/>
      <c r="J17" s="1024"/>
    </row>
    <row r="18" spans="1:15" ht="21">
      <c r="A18" s="23"/>
      <c r="B18" s="26" t="s">
        <v>195</v>
      </c>
      <c r="C18" s="27" t="s">
        <v>190</v>
      </c>
      <c r="D18" s="26" t="s">
        <v>170</v>
      </c>
      <c r="E18" s="26" t="s">
        <v>191</v>
      </c>
      <c r="F18" s="751" t="s">
        <v>271</v>
      </c>
      <c r="G18" s="751" t="s">
        <v>271</v>
      </c>
      <c r="I18" s="906" t="s">
        <v>758</v>
      </c>
      <c r="J18" s="1024"/>
    </row>
    <row r="19" spans="1:15">
      <c r="B19" s="26" t="s">
        <v>192</v>
      </c>
      <c r="C19" s="603">
        <f>SUM(D19:E19)</f>
        <v>0</v>
      </c>
      <c r="D19" s="603">
        <f>'６ｰ１.補助対象経費総括表（1年目） '!Q11</f>
        <v>0</v>
      </c>
      <c r="E19" s="605">
        <v>0</v>
      </c>
      <c r="F19" s="603">
        <f>ROUNDDOWN(D19*1/3,0)</f>
        <v>0</v>
      </c>
      <c r="G19" s="603"/>
      <c r="I19" s="905"/>
      <c r="J19" s="1024"/>
      <c r="M19" s="42"/>
      <c r="N19" s="42"/>
      <c r="O19" s="42"/>
    </row>
    <row r="20" spans="1:15">
      <c r="B20" s="26" t="s">
        <v>193</v>
      </c>
      <c r="C20" s="603">
        <f>SUM(D20:E20)</f>
        <v>0</v>
      </c>
      <c r="D20" s="603">
        <f>'６ｰ１.補助対象経費総括表（1年目） '!Q53</f>
        <v>0</v>
      </c>
      <c r="E20" s="603">
        <f>'９.費用明細書（共用部）'!K71</f>
        <v>0</v>
      </c>
      <c r="F20" s="603">
        <f>ROUNDDOWN(D20*1/3,0)</f>
        <v>0</v>
      </c>
      <c r="G20" s="603"/>
      <c r="I20" s="905"/>
      <c r="J20" s="1024"/>
      <c r="M20" s="42"/>
      <c r="N20" s="42"/>
      <c r="O20" s="42"/>
    </row>
    <row r="21" spans="1:15">
      <c r="B21" s="29" t="s">
        <v>586</v>
      </c>
      <c r="C21" s="604">
        <f>SUM(C19:C20)</f>
        <v>0</v>
      </c>
      <c r="D21" s="604">
        <f>SUM(D19:D20)</f>
        <v>0</v>
      </c>
      <c r="E21" s="604">
        <f>SUM(E19:E20)</f>
        <v>0</v>
      </c>
      <c r="F21" s="604">
        <f>SUM(F19:F20)</f>
        <v>0</v>
      </c>
      <c r="G21" s="604"/>
      <c r="I21" s="905"/>
      <c r="J21" s="1024"/>
      <c r="M21" s="42"/>
      <c r="N21" s="42"/>
      <c r="O21" s="42"/>
    </row>
    <row r="22" spans="1:15" s="25" customFormat="1" ht="29.25" customHeight="1" thickBot="1">
      <c r="B22" s="1832" t="s">
        <v>795</v>
      </c>
      <c r="C22" s="1833"/>
      <c r="D22" s="1833"/>
      <c r="E22" s="1834"/>
      <c r="F22" s="753">
        <f>ROUNDDOWN(F21,-3)</f>
        <v>0</v>
      </c>
      <c r="G22" s="608">
        <f>F22-I22</f>
        <v>0</v>
      </c>
      <c r="I22" s="907"/>
      <c r="J22" s="1019" t="s">
        <v>1134</v>
      </c>
    </row>
    <row r="23" spans="1:15" s="25" customFormat="1" ht="29.25" customHeight="1" thickTop="1" thickBot="1">
      <c r="B23" s="1841" t="s">
        <v>978</v>
      </c>
      <c r="C23" s="1842"/>
      <c r="D23" s="1842"/>
      <c r="E23" s="1843"/>
      <c r="F23" s="608">
        <f>ROUNDDOWN(F22,-3)-I22</f>
        <v>0</v>
      </c>
      <c r="G23" s="608"/>
      <c r="I23" s="757"/>
      <c r="J23" s="1019" t="s">
        <v>1135</v>
      </c>
    </row>
    <row r="24" spans="1:15" ht="29" thickTop="1" thickBot="1">
      <c r="B24" s="448" t="s">
        <v>597</v>
      </c>
      <c r="C24" s="680" t="s">
        <v>598</v>
      </c>
      <c r="D24" s="681" t="s">
        <v>598</v>
      </c>
      <c r="E24" s="681" t="s">
        <v>598</v>
      </c>
      <c r="F24" s="606">
        <f>'１３.追加補助対象となる設備等の補助金額集計表'!I17</f>
        <v>0</v>
      </c>
      <c r="G24" s="608">
        <f>F24</f>
        <v>0</v>
      </c>
      <c r="I24" s="754"/>
      <c r="J24" s="1024"/>
    </row>
    <row r="25" spans="1:15" ht="28.5" thickTop="1">
      <c r="B25" s="449" t="s">
        <v>194</v>
      </c>
      <c r="C25" s="607">
        <f>C21</f>
        <v>0</v>
      </c>
      <c r="D25" s="607">
        <f>D21</f>
        <v>0</v>
      </c>
      <c r="E25" s="607">
        <f>E21</f>
        <v>0</v>
      </c>
      <c r="F25" s="599">
        <f>IF(SUM(F23,F24)&gt;300000000,300000000,SUM(F23,F24))</f>
        <v>0</v>
      </c>
      <c r="G25" s="599">
        <f>SUM(G22:G24)</f>
        <v>0</v>
      </c>
      <c r="I25" s="42"/>
      <c r="J25" s="1019" t="s">
        <v>1137</v>
      </c>
    </row>
    <row r="26" spans="1:15">
      <c r="B26" s="30" t="s">
        <v>273</v>
      </c>
      <c r="C26" s="85"/>
      <c r="J26" s="1024"/>
      <c r="M26" s="42"/>
      <c r="N26" s="42"/>
      <c r="O26" s="42"/>
    </row>
    <row r="27" spans="1:15" ht="21">
      <c r="A27" s="23"/>
      <c r="B27" s="26" t="s">
        <v>195</v>
      </c>
      <c r="C27" s="27" t="s">
        <v>190</v>
      </c>
      <c r="D27" s="26" t="s">
        <v>170</v>
      </c>
      <c r="E27" s="26" t="s">
        <v>191</v>
      </c>
      <c r="F27" s="751" t="s">
        <v>271</v>
      </c>
      <c r="G27" s="751" t="s">
        <v>271</v>
      </c>
      <c r="I27" s="906" t="s">
        <v>758</v>
      </c>
      <c r="J27" s="1024"/>
    </row>
    <row r="28" spans="1:15">
      <c r="B28" s="26" t="s">
        <v>193</v>
      </c>
      <c r="C28" s="603">
        <f>SUM(D28:E28)</f>
        <v>0</v>
      </c>
      <c r="D28" s="603">
        <f>'６-２.補助対象経費総括表（2年目）'!Q53</f>
        <v>0</v>
      </c>
      <c r="E28" s="603">
        <f>'９.費用明細書（共用部）'!W71</f>
        <v>0</v>
      </c>
      <c r="F28" s="603">
        <f>ROUNDDOWN(D28*1/3,0)</f>
        <v>0</v>
      </c>
      <c r="G28" s="755"/>
      <c r="I28" s="905"/>
      <c r="J28" s="1024"/>
    </row>
    <row r="29" spans="1:15" s="25" customFormat="1" ht="29.25" customHeight="1" thickBot="1">
      <c r="B29" s="1832" t="s">
        <v>795</v>
      </c>
      <c r="C29" s="1833"/>
      <c r="D29" s="1833"/>
      <c r="E29" s="1834"/>
      <c r="F29" s="608">
        <f>ROUNDDOWN(F28,-3)</f>
        <v>0</v>
      </c>
      <c r="G29" s="608">
        <f>F29-I29</f>
        <v>0</v>
      </c>
      <c r="I29" s="907"/>
      <c r="J29" s="1019" t="s">
        <v>1134</v>
      </c>
    </row>
    <row r="30" spans="1:15" s="25" customFormat="1" ht="29.25" customHeight="1" thickTop="1" thickBot="1">
      <c r="B30" s="1841" t="s">
        <v>978</v>
      </c>
      <c r="C30" s="1842"/>
      <c r="D30" s="1842"/>
      <c r="E30" s="1843"/>
      <c r="F30" s="608">
        <f>ROUNDDOWN(F29,-3)-I29</f>
        <v>0</v>
      </c>
      <c r="G30" s="608"/>
      <c r="I30" s="757"/>
      <c r="J30" s="1019" t="s">
        <v>1135</v>
      </c>
    </row>
    <row r="31" spans="1:15" ht="29" thickTop="1" thickBot="1">
      <c r="B31" s="448" t="s">
        <v>597</v>
      </c>
      <c r="C31" s="680" t="s">
        <v>598</v>
      </c>
      <c r="D31" s="681" t="s">
        <v>598</v>
      </c>
      <c r="E31" s="681" t="s">
        <v>598</v>
      </c>
      <c r="F31" s="606">
        <f>'１３.追加補助対象となる設備等の補助金額集計表'!I31</f>
        <v>0</v>
      </c>
      <c r="G31" s="608">
        <f>F31</f>
        <v>0</v>
      </c>
      <c r="I31" s="754"/>
      <c r="J31" s="1024"/>
    </row>
    <row r="32" spans="1:15" ht="28.5" thickTop="1">
      <c r="B32" s="449" t="s">
        <v>194</v>
      </c>
      <c r="C32" s="607">
        <f>C28</f>
        <v>0</v>
      </c>
      <c r="D32" s="607">
        <f>D28</f>
        <v>0</v>
      </c>
      <c r="E32" s="607">
        <f>E28</f>
        <v>0</v>
      </c>
      <c r="F32" s="599">
        <f>IF(SUM(F30,F31)&gt;300000000,300000000,SUM(F30,F31))</f>
        <v>0</v>
      </c>
      <c r="G32" s="599">
        <f>SUM(G29,G31)</f>
        <v>0</v>
      </c>
      <c r="I32" s="42"/>
      <c r="J32" s="1019" t="s">
        <v>1137</v>
      </c>
    </row>
    <row r="33" spans="1:10">
      <c r="B33" s="30" t="s">
        <v>274</v>
      </c>
      <c r="C33" s="85"/>
      <c r="J33" s="1024"/>
    </row>
    <row r="34" spans="1:10" ht="21">
      <c r="A34" s="23"/>
      <c r="B34" s="26" t="s">
        <v>195</v>
      </c>
      <c r="C34" s="27" t="s">
        <v>190</v>
      </c>
      <c r="D34" s="26" t="s">
        <v>170</v>
      </c>
      <c r="E34" s="26" t="s">
        <v>191</v>
      </c>
      <c r="F34" s="751" t="s">
        <v>271</v>
      </c>
      <c r="G34" s="751" t="s">
        <v>271</v>
      </c>
      <c r="I34" s="906" t="s">
        <v>758</v>
      </c>
      <c r="J34" s="1024"/>
    </row>
    <row r="35" spans="1:10">
      <c r="B35" s="26" t="s">
        <v>193</v>
      </c>
      <c r="C35" s="603">
        <f>SUM(D35:E35)</f>
        <v>0</v>
      </c>
      <c r="D35" s="603">
        <f>'６-３.補助対象経費総括表（3年目）'!Q53</f>
        <v>0</v>
      </c>
      <c r="E35" s="603">
        <f>'９.費用明細書（共用部）'!AI71</f>
        <v>0</v>
      </c>
      <c r="F35" s="603">
        <f>ROUNDDOWN(D35*1/3,0)</f>
        <v>0</v>
      </c>
      <c r="G35" s="755"/>
      <c r="I35" s="908"/>
      <c r="J35" s="1024"/>
    </row>
    <row r="36" spans="1:10" s="25" customFormat="1" ht="29.25" customHeight="1" thickBot="1">
      <c r="B36" s="1832" t="s">
        <v>795</v>
      </c>
      <c r="C36" s="1833"/>
      <c r="D36" s="1833"/>
      <c r="E36" s="1834"/>
      <c r="F36" s="608">
        <f>ROUNDDOWN(F35,-3)</f>
        <v>0</v>
      </c>
      <c r="G36" s="608">
        <f>F36-I36</f>
        <v>0</v>
      </c>
      <c r="I36" s="907"/>
      <c r="J36" s="1019" t="s">
        <v>1134</v>
      </c>
    </row>
    <row r="37" spans="1:10" s="25" customFormat="1" ht="29.25" customHeight="1" thickTop="1" thickBot="1">
      <c r="B37" s="1841" t="s">
        <v>978</v>
      </c>
      <c r="C37" s="1842"/>
      <c r="D37" s="1842"/>
      <c r="E37" s="1843"/>
      <c r="F37" s="608">
        <f>ROUNDDOWN(F36,-3)-I36</f>
        <v>0</v>
      </c>
      <c r="G37" s="608"/>
      <c r="I37" s="757"/>
      <c r="J37" s="1019" t="s">
        <v>1135</v>
      </c>
    </row>
    <row r="38" spans="1:10" ht="29" thickTop="1" thickBot="1">
      <c r="B38" s="448" t="s">
        <v>597</v>
      </c>
      <c r="C38" s="680" t="s">
        <v>598</v>
      </c>
      <c r="D38" s="681" t="s">
        <v>598</v>
      </c>
      <c r="E38" s="681" t="s">
        <v>598</v>
      </c>
      <c r="F38" s="606">
        <f>'１３.追加補助対象となる設備等の補助金額集計表'!I45</f>
        <v>0</v>
      </c>
      <c r="G38" s="608">
        <f>F38</f>
        <v>0</v>
      </c>
      <c r="I38" s="754"/>
      <c r="J38" s="1024"/>
    </row>
    <row r="39" spans="1:10" ht="28.5" thickTop="1">
      <c r="B39" s="449" t="s">
        <v>194</v>
      </c>
      <c r="C39" s="607">
        <f>C35</f>
        <v>0</v>
      </c>
      <c r="D39" s="607">
        <f>D35</f>
        <v>0</v>
      </c>
      <c r="E39" s="607">
        <f>E35</f>
        <v>0</v>
      </c>
      <c r="F39" s="599">
        <f>IF(SUM(F37,F38)&gt;300000000,300000000,SUM(F37,F38))</f>
        <v>0</v>
      </c>
      <c r="G39" s="599">
        <f>IF(SUM(G35:G38)&gt;300000000,300000000,SUM(G35:G38))</f>
        <v>0</v>
      </c>
      <c r="I39" s="42"/>
      <c r="J39" s="1019" t="s">
        <v>1137</v>
      </c>
    </row>
    <row r="40" spans="1:10">
      <c r="B40" s="30" t="s">
        <v>275</v>
      </c>
      <c r="C40" s="85"/>
      <c r="J40" s="1024"/>
    </row>
    <row r="41" spans="1:10" ht="21">
      <c r="A41" s="23"/>
      <c r="B41" s="26" t="s">
        <v>195</v>
      </c>
      <c r="C41" s="27" t="s">
        <v>190</v>
      </c>
      <c r="D41" s="26" t="s">
        <v>170</v>
      </c>
      <c r="E41" s="26" t="s">
        <v>191</v>
      </c>
      <c r="F41" s="751" t="s">
        <v>271</v>
      </c>
      <c r="G41" s="751" t="s">
        <v>271</v>
      </c>
      <c r="I41" s="906" t="s">
        <v>758</v>
      </c>
      <c r="J41" s="1024"/>
    </row>
    <row r="42" spans="1:10">
      <c r="B42" s="26" t="s">
        <v>193</v>
      </c>
      <c r="C42" s="603">
        <f>SUM(D42:E42)</f>
        <v>0</v>
      </c>
      <c r="D42" s="603">
        <f>'６-４.補助対象経費総括表（4年目）'!Q53</f>
        <v>0</v>
      </c>
      <c r="E42" s="603">
        <f>'９.費用明細書（共用部）'!AU71</f>
        <v>0</v>
      </c>
      <c r="F42" s="603">
        <f>ROUNDDOWN(D42*1/3,0)</f>
        <v>0</v>
      </c>
      <c r="G42" s="755"/>
      <c r="I42" s="905"/>
      <c r="J42" s="1024"/>
    </row>
    <row r="43" spans="1:10" s="25" customFormat="1" ht="29.25" customHeight="1" thickBot="1">
      <c r="B43" s="1832" t="s">
        <v>795</v>
      </c>
      <c r="C43" s="1833"/>
      <c r="D43" s="1833"/>
      <c r="E43" s="1834"/>
      <c r="F43" s="608">
        <f>ROUNDDOWN(F42,-3)</f>
        <v>0</v>
      </c>
      <c r="G43" s="608">
        <f>F43-I43</f>
        <v>0</v>
      </c>
      <c r="I43" s="907"/>
      <c r="J43" s="1019" t="s">
        <v>1134</v>
      </c>
    </row>
    <row r="44" spans="1:10" s="25" customFormat="1" ht="29.25" customHeight="1" thickTop="1" thickBot="1">
      <c r="B44" s="1841" t="s">
        <v>978</v>
      </c>
      <c r="C44" s="1842"/>
      <c r="D44" s="1842"/>
      <c r="E44" s="1843"/>
      <c r="F44" s="608">
        <f>ROUNDDOWN(F43,-3)-I43</f>
        <v>0</v>
      </c>
      <c r="G44" s="608"/>
      <c r="I44" s="757"/>
      <c r="J44" s="1019" t="s">
        <v>1135</v>
      </c>
    </row>
    <row r="45" spans="1:10" ht="29" thickTop="1" thickBot="1">
      <c r="B45" s="448" t="s">
        <v>597</v>
      </c>
      <c r="C45" s="680" t="s">
        <v>598</v>
      </c>
      <c r="D45" s="681" t="s">
        <v>598</v>
      </c>
      <c r="E45" s="681" t="s">
        <v>598</v>
      </c>
      <c r="F45" s="606">
        <f>'１３.追加補助対象となる設備等の補助金額集計表'!I59</f>
        <v>0</v>
      </c>
      <c r="G45" s="608">
        <f>F45</f>
        <v>0</v>
      </c>
      <c r="I45" s="754"/>
      <c r="J45" s="1024"/>
    </row>
    <row r="46" spans="1:10" ht="28.5" thickTop="1">
      <c r="B46" s="449" t="s">
        <v>194</v>
      </c>
      <c r="C46" s="607">
        <f>C42</f>
        <v>0</v>
      </c>
      <c r="D46" s="607">
        <f>D42</f>
        <v>0</v>
      </c>
      <c r="E46" s="607">
        <f>E42</f>
        <v>0</v>
      </c>
      <c r="F46" s="599">
        <f>IF(SUM(F44,F45)&gt;300000000,300000000,SUM(F44,F45))</f>
        <v>0</v>
      </c>
      <c r="G46" s="599">
        <f>SUM(G43,G45)</f>
        <v>0</v>
      </c>
      <c r="I46" s="42"/>
      <c r="J46" s="1019" t="s">
        <v>1137</v>
      </c>
    </row>
    <row r="47" spans="1:10">
      <c r="J47" s="1024"/>
    </row>
    <row r="48" spans="1:10">
      <c r="J48" s="1024"/>
    </row>
  </sheetData>
  <sheetProtection algorithmName="SHA-512" hashValue="2bwsYX6NKXaWQwc34JDvShKjm2eZQFQdKFP8wOzaVtGWxHAIq04aO0qliY49LnnC+MChlEOnHYo0eeJe6Y/hag==" saltValue="NoclBUdiwvKt6WvoxUDUIQ==" spinCount="100000" sheet="1" formatCells="0" formatRows="0" deleteRows="0" selectLockedCells="1" autoFilter="0" pivotTables="0"/>
  <mergeCells count="13">
    <mergeCell ref="B30:E30"/>
    <mergeCell ref="B23:E23"/>
    <mergeCell ref="B37:E37"/>
    <mergeCell ref="B44:E44"/>
    <mergeCell ref="B36:E36"/>
    <mergeCell ref="B43:E43"/>
    <mergeCell ref="B29:E29"/>
    <mergeCell ref="B22:E22"/>
    <mergeCell ref="J9:J11"/>
    <mergeCell ref="B2:F2"/>
    <mergeCell ref="B3:D3"/>
    <mergeCell ref="B4:D4"/>
    <mergeCell ref="C5:E5"/>
  </mergeCells>
  <phoneticPr fontId="22"/>
  <conditionalFormatting sqref="B27:B28 B34:B35 B41:B42 B5 B8:B14 B18:B21">
    <cfRule type="notContainsBlanks" dxfId="466" priority="18">
      <formula>LEN(TRIM(B5))&gt;0</formula>
    </cfRule>
  </conditionalFormatting>
  <conditionalFormatting sqref="F9:F10 F13">
    <cfRule type="expression" dxfId="459" priority="17">
      <formula>_xlfn.ISFORMULA(F9)=TRUE</formula>
    </cfRule>
  </conditionalFormatting>
  <conditionalFormatting sqref="F12">
    <cfRule type="expression" dxfId="458" priority="656">
      <formula>$I$11&gt;0</formula>
    </cfRule>
  </conditionalFormatting>
  <conditionalFormatting sqref="F14">
    <cfRule type="expression" dxfId="457" priority="14">
      <formula>$F$14&gt;800000000</formula>
    </cfRule>
  </conditionalFormatting>
  <conditionalFormatting sqref="F32">
    <cfRule type="expression" dxfId="456" priority="22">
      <formula>$F$32&gt;#REF!</formula>
    </cfRule>
  </conditionalFormatting>
  <conditionalFormatting sqref="F46">
    <cfRule type="expression" dxfId="455" priority="24">
      <formula>$F$46&gt;#REF!</formula>
    </cfRule>
  </conditionalFormatting>
  <conditionalFormatting sqref="F14:G14">
    <cfRule type="expression" dxfId="454" priority="27">
      <formula>$F$14&gt;#REF!</formula>
    </cfRule>
  </conditionalFormatting>
  <conditionalFormatting sqref="F25:G25">
    <cfRule type="expression" dxfId="453" priority="21">
      <formula>$F$25&gt;#REF!</formula>
    </cfRule>
  </conditionalFormatting>
  <conditionalFormatting sqref="F39:G39">
    <cfRule type="expression" dxfId="452" priority="23">
      <formula>$F$39&gt;#REF!</formula>
    </cfRule>
  </conditionalFormatting>
  <conditionalFormatting sqref="G9:G13">
    <cfRule type="expression" dxfId="451" priority="20">
      <formula>_xlfn.ISFORMULA(G9)=TRUE</formula>
    </cfRule>
  </conditionalFormatting>
  <conditionalFormatting sqref="G11:G12">
    <cfRule type="expression" dxfId="450" priority="29">
      <formula>$G$11&gt;#REF!</formula>
    </cfRule>
  </conditionalFormatting>
  <conditionalFormatting sqref="G32">
    <cfRule type="expression" dxfId="449" priority="25">
      <formula>$G$32&gt;#REF!</formula>
    </cfRule>
  </conditionalFormatting>
  <conditionalFormatting sqref="G46">
    <cfRule type="expression" dxfId="448" priority="26">
      <formula>$G$46&gt;#REF!</formula>
    </cfRule>
  </conditionalFormatting>
  <conditionalFormatting sqref="I11:I12 I22:I23 I29:I30 I36:I37 I43:I44">
    <cfRule type="expression" dxfId="447" priority="650">
      <formula>$I$11=0</formula>
    </cfRule>
  </conditionalFormatting>
  <conditionalFormatting sqref="J6:J7">
    <cfRule type="expression" dxfId="446" priority="16">
      <formula>$F$14&gt;$K$5</formula>
    </cfRule>
    <cfRule type="expression" dxfId="445" priority="19">
      <formula>$F$14&gt;#REF!</formula>
    </cfRule>
  </conditionalFormatting>
  <conditionalFormatting sqref="J9">
    <cfRule type="expression" dxfId="444" priority="1">
      <formula>$I$11&lt;=0</formula>
    </cfRule>
  </conditionalFormatting>
  <conditionalFormatting sqref="J12">
    <cfRule type="expression" dxfId="443" priority="655">
      <formula>$K$11&lt;=0</formula>
    </cfRule>
  </conditionalFormatting>
  <printOptions horizontalCentered="1"/>
  <pageMargins left="0.51181102362204722" right="0.11811023622047245" top="0.35433070866141736" bottom="0.35433070866141736" header="0.31496062992125984" footer="0.11811023622047245"/>
  <pageSetup paperSize="9" scale="57" orientation="portrait" r:id="rId1"/>
  <headerFooter scaleWithDoc="0">
    <oddFooter>&amp;R&amp;K00-043R6中層ZEH-M_ver.1</oddFooter>
  </headerFooter>
  <extLst>
    <ext xmlns:x14="http://schemas.microsoft.com/office/spreadsheetml/2009/9/main" uri="{78C0D931-6437-407d-A8EE-F0AAD7539E65}">
      <x14:conditionalFormattings>
        <x14:conditionalFormatting xmlns:xm="http://schemas.microsoft.com/office/excel/2006/main">
          <x14:cfRule type="expression" priority="8" id="{C8979704-8C7F-488B-B34F-C9174376E2B8}">
            <xm:f>入力シート!$F$13="単年度事業"</xm:f>
            <x14:dxf>
              <fill>
                <patternFill>
                  <bgColor theme="0" tint="-0.499984740745262"/>
                </patternFill>
              </fill>
            </x14:dxf>
          </x14:cfRule>
          <xm:sqref>B27:F29 F30 B31:F32</xm:sqref>
        </x14:conditionalFormatting>
        <x14:conditionalFormatting xmlns:xm="http://schemas.microsoft.com/office/excel/2006/main">
          <x14:cfRule type="expression" priority="4" id="{B69E0A38-EC06-4174-822C-071163F11BF2}">
            <xm:f>入力シート!$F$13="2年度事業（1年目）"</xm:f>
            <x14:dxf>
              <fill>
                <patternFill>
                  <bgColor theme="0" tint="-0.499984740745262"/>
                </patternFill>
              </fill>
            </x14:dxf>
          </x14:cfRule>
          <x14:cfRule type="expression" priority="7" id="{19BBB6DA-FAAE-4C1A-848E-AABE4BB0F5DC}">
            <xm:f>入力シート!$F$13="単年度事業"</xm:f>
            <x14:dxf>
              <fill>
                <patternFill>
                  <bgColor theme="0" tint="-0.499984740745262"/>
                </patternFill>
              </fill>
            </x14:dxf>
          </x14:cfRule>
          <xm:sqref>B34:F36 F37 B38:F39</xm:sqref>
        </x14:conditionalFormatting>
        <x14:conditionalFormatting xmlns:xm="http://schemas.microsoft.com/office/excel/2006/main">
          <x14:cfRule type="expression" priority="2" id="{A8EB29C5-96B5-42A2-84C9-1BC153CB0C2B}">
            <xm:f>入力シート!$F$13="3年度事業（1年目）"</xm:f>
            <x14:dxf>
              <fill>
                <patternFill>
                  <bgColor theme="0" tint="-0.499984740745262"/>
                </patternFill>
              </fill>
            </x14:dxf>
          </x14:cfRule>
          <x14:cfRule type="expression" priority="3" id="{FDDE92BE-7023-4310-BD5D-CC7A30C5B803}">
            <xm:f>入力シート!$F$13="2年度事業（1年目）"</xm:f>
            <x14:dxf>
              <fill>
                <patternFill>
                  <bgColor theme="0" tint="-0.499984740745262"/>
                </patternFill>
              </fill>
            </x14:dxf>
          </x14:cfRule>
          <x14:cfRule type="expression" priority="6" id="{6FAC58D5-21A1-466B-AC36-0AF6B1444CED}">
            <xm:f>入力シート!$F$13="単年度事業"</xm:f>
            <x14:dxf>
              <fill>
                <patternFill>
                  <bgColor theme="0" tint="-0.499984740745262"/>
                </patternFill>
              </fill>
            </x14:dxf>
          </x14:cfRule>
          <xm:sqref>B41:F43 F44 B45:F46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B424E-5E13-42C1-BAA3-5D70600C1ED9}">
  <sheetPr>
    <pageSetUpPr fitToPage="1"/>
  </sheetPr>
  <dimension ref="A1:W53"/>
  <sheetViews>
    <sheetView showGridLines="0" view="pageBreakPreview" zoomScale="70" zoomScaleNormal="60" zoomScaleSheetLayoutView="70" workbookViewId="0">
      <selection activeCell="O9" sqref="O9"/>
    </sheetView>
  </sheetViews>
  <sheetFormatPr defaultColWidth="9" defaultRowHeight="21"/>
  <cols>
    <col min="1" max="1" width="2.58203125" style="5" customWidth="1"/>
    <col min="2" max="4" width="4.58203125" style="3" customWidth="1"/>
    <col min="5" max="6" width="8.58203125" style="3" customWidth="1"/>
    <col min="7" max="7" width="15.58203125" style="3" customWidth="1"/>
    <col min="8" max="8" width="10.58203125" style="150" customWidth="1"/>
    <col min="9" max="9" width="15.58203125" style="142" customWidth="1"/>
    <col min="10" max="10" width="4.58203125" style="150" customWidth="1"/>
    <col min="11" max="11" width="10.58203125" style="3" customWidth="1"/>
    <col min="12" max="12" width="4.58203125" style="150" customWidth="1"/>
    <col min="13" max="13" width="15.58203125" style="142" customWidth="1"/>
    <col min="14" max="14" width="4.58203125" style="150" customWidth="1"/>
    <col min="15" max="15" width="10.58203125" style="3" customWidth="1"/>
    <col min="16" max="16" width="4.58203125" style="150" customWidth="1"/>
    <col min="17" max="17" width="15.58203125" style="142" customWidth="1"/>
    <col min="18" max="18" width="4.58203125" style="150" customWidth="1"/>
    <col min="19" max="19" width="48.58203125" style="174" customWidth="1"/>
    <col min="20" max="20" width="9.08203125" style="191" bestFit="1" customWidth="1"/>
    <col min="21" max="21" width="25.58203125" style="3" customWidth="1"/>
    <col min="22" max="16384" width="9" style="3"/>
  </cols>
  <sheetData>
    <row r="1" spans="1:20" s="191" customFormat="1" ht="21" customHeight="1">
      <c r="A1" s="191" t="s">
        <v>1138</v>
      </c>
    </row>
    <row r="2" spans="1:20">
      <c r="A2" s="266"/>
      <c r="B2" s="1931" t="s">
        <v>1139</v>
      </c>
      <c r="C2" s="1931"/>
      <c r="D2" s="1931"/>
      <c r="E2" s="1931"/>
      <c r="F2" s="1931"/>
      <c r="G2" s="1931"/>
      <c r="H2" s="267"/>
      <c r="I2" s="268"/>
      <c r="J2" s="267"/>
      <c r="K2" s="174"/>
      <c r="L2" s="267"/>
      <c r="M2" s="268"/>
      <c r="N2" s="267"/>
      <c r="O2" s="174"/>
      <c r="P2" s="267"/>
      <c r="Q2" s="268"/>
      <c r="R2" s="267"/>
      <c r="S2" s="171"/>
    </row>
    <row r="3" spans="1:20" s="172" customFormat="1" ht="13">
      <c r="A3" s="173"/>
      <c r="B3" s="173"/>
      <c r="C3" s="173"/>
      <c r="D3" s="173"/>
      <c r="E3" s="173"/>
      <c r="F3" s="173"/>
      <c r="G3" s="173"/>
      <c r="H3" s="269"/>
      <c r="I3" s="270"/>
      <c r="J3" s="269"/>
      <c r="K3" s="173"/>
      <c r="L3" s="269"/>
      <c r="M3" s="270"/>
      <c r="N3" s="269"/>
      <c r="O3" s="173"/>
      <c r="P3" s="269"/>
      <c r="Q3" s="270"/>
      <c r="R3" s="269"/>
      <c r="S3" s="173"/>
      <c r="T3" s="202"/>
    </row>
    <row r="4" spans="1:20" ht="30">
      <c r="A4" s="271"/>
      <c r="B4" s="1932" t="s">
        <v>167</v>
      </c>
      <c r="C4" s="1933"/>
      <c r="D4" s="1933"/>
      <c r="E4" s="1933"/>
      <c r="F4" s="1934"/>
      <c r="G4" s="1935" t="s">
        <v>270</v>
      </c>
      <c r="H4" s="1936"/>
      <c r="I4" s="268"/>
      <c r="J4" s="267"/>
      <c r="K4" s="174"/>
      <c r="L4" s="267"/>
      <c r="M4" s="268"/>
      <c r="N4" s="267"/>
      <c r="O4" s="174"/>
      <c r="P4" s="267"/>
      <c r="Q4" s="268"/>
      <c r="R4" s="267"/>
    </row>
    <row r="5" spans="1:20" s="172" customFormat="1" ht="8.15" customHeight="1">
      <c r="A5" s="173"/>
      <c r="B5" s="272"/>
      <c r="C5" s="272"/>
      <c r="D5" s="272"/>
      <c r="E5" s="272"/>
      <c r="F5" s="173"/>
      <c r="G5" s="173"/>
      <c r="H5" s="269"/>
      <c r="I5" s="270"/>
      <c r="J5" s="269"/>
      <c r="K5" s="173"/>
      <c r="L5" s="269"/>
      <c r="M5" s="270"/>
      <c r="N5" s="269"/>
      <c r="O5" s="173"/>
      <c r="P5" s="269"/>
      <c r="Q5" s="270"/>
      <c r="R5" s="269"/>
      <c r="S5" s="173"/>
      <c r="T5" s="202"/>
    </row>
    <row r="6" spans="1:20" ht="45" customHeight="1">
      <c r="A6" s="271"/>
      <c r="B6" s="1932" t="s">
        <v>168</v>
      </c>
      <c r="C6" s="1933"/>
      <c r="D6" s="1933"/>
      <c r="E6" s="1933"/>
      <c r="F6" s="1934"/>
      <c r="G6" s="1937" t="str">
        <f>'２.全体概要'!C7</f>
        <v/>
      </c>
      <c r="H6" s="1938"/>
      <c r="I6" s="1938"/>
      <c r="J6" s="1938"/>
      <c r="K6" s="1938"/>
      <c r="L6" s="1938"/>
      <c r="M6" s="1938"/>
      <c r="N6" s="1938"/>
      <c r="O6" s="1938"/>
      <c r="P6" s="1938"/>
      <c r="Q6" s="1938"/>
      <c r="R6" s="1938"/>
      <c r="S6" s="273" t="s">
        <v>798</v>
      </c>
    </row>
    <row r="7" spans="1:20" s="172" customFormat="1" ht="13">
      <c r="A7" s="173"/>
      <c r="B7" s="173"/>
      <c r="C7" s="173"/>
      <c r="D7" s="173"/>
      <c r="E7" s="173"/>
      <c r="F7" s="173"/>
      <c r="G7" s="173"/>
      <c r="H7" s="269"/>
      <c r="I7" s="270"/>
      <c r="J7" s="269"/>
      <c r="K7" s="173"/>
      <c r="L7" s="269"/>
      <c r="M7" s="270"/>
      <c r="N7" s="269"/>
      <c r="O7" s="173"/>
      <c r="P7" s="269"/>
      <c r="Q7" s="270"/>
      <c r="R7" s="269"/>
      <c r="S7" s="173"/>
      <c r="T7" s="202"/>
    </row>
    <row r="8" spans="1:20" ht="21" customHeight="1">
      <c r="A8" s="266"/>
      <c r="B8" s="1918" t="s">
        <v>192</v>
      </c>
      <c r="C8" s="1919"/>
      <c r="D8" s="1884" t="s">
        <v>169</v>
      </c>
      <c r="E8" s="1885"/>
      <c r="F8" s="1885"/>
      <c r="G8" s="1885"/>
      <c r="H8" s="1885"/>
      <c r="I8" s="1885"/>
      <c r="J8" s="1885"/>
      <c r="K8" s="1885"/>
      <c r="L8" s="1885"/>
      <c r="M8" s="1885"/>
      <c r="N8" s="1885"/>
      <c r="O8" s="1885"/>
      <c r="P8" s="1886"/>
      <c r="Q8" s="1885" t="s">
        <v>170</v>
      </c>
      <c r="R8" s="1885"/>
      <c r="S8" s="524" t="s">
        <v>171</v>
      </c>
    </row>
    <row r="9" spans="1:20" ht="28.5" customHeight="1">
      <c r="A9" s="274"/>
      <c r="B9" s="1920"/>
      <c r="C9" s="1921"/>
      <c r="D9" s="1846" t="s">
        <v>1140</v>
      </c>
      <c r="E9" s="1847"/>
      <c r="F9" s="1847"/>
      <c r="G9" s="1847"/>
      <c r="H9" s="1847"/>
      <c r="I9" s="1847"/>
      <c r="J9" s="1847"/>
      <c r="K9" s="1847"/>
      <c r="L9" s="1847"/>
      <c r="M9" s="1847"/>
      <c r="N9" s="525" t="s">
        <v>265</v>
      </c>
      <c r="O9" s="526">
        <f>'２.全体概要'!I15</f>
        <v>0</v>
      </c>
      <c r="P9" s="527" t="s">
        <v>267</v>
      </c>
      <c r="Q9" s="528">
        <f>IF(O9=0,0,200000+(2000*O9))</f>
        <v>0</v>
      </c>
      <c r="R9" s="527" t="s">
        <v>123</v>
      </c>
      <c r="S9" s="273" t="s">
        <v>269</v>
      </c>
      <c r="T9" s="191" t="s">
        <v>965</v>
      </c>
    </row>
    <row r="10" spans="1:20" ht="28.5" thickBot="1">
      <c r="A10" s="274"/>
      <c r="B10" s="1920"/>
      <c r="C10" s="1921"/>
      <c r="D10" s="1896" t="s">
        <v>592</v>
      </c>
      <c r="E10" s="1897"/>
      <c r="F10" s="1897"/>
      <c r="G10" s="1897"/>
      <c r="H10" s="1897"/>
      <c r="I10" s="1897"/>
      <c r="J10" s="1897"/>
      <c r="K10" s="1897"/>
      <c r="L10" s="1897"/>
      <c r="M10" s="1897"/>
      <c r="N10" s="529" t="s">
        <v>266</v>
      </c>
      <c r="O10" s="961">
        <f>'２.全体概要'!I15</f>
        <v>0</v>
      </c>
      <c r="P10" s="530" t="s">
        <v>267</v>
      </c>
      <c r="Q10" s="531">
        <f>IF(O10=0,0,200000+(6000*O10))</f>
        <v>0</v>
      </c>
      <c r="R10" s="530" t="s">
        <v>123</v>
      </c>
      <c r="S10" s="532" t="s">
        <v>651</v>
      </c>
      <c r="T10" s="191" t="s">
        <v>962</v>
      </c>
    </row>
    <row r="11" spans="1:20" ht="28.5" thickTop="1">
      <c r="A11" s="274"/>
      <c r="B11" s="1922"/>
      <c r="C11" s="1923"/>
      <c r="D11" s="1844" t="s">
        <v>268</v>
      </c>
      <c r="E11" s="1845"/>
      <c r="F11" s="1845"/>
      <c r="G11" s="1845"/>
      <c r="H11" s="1845"/>
      <c r="I11" s="1845"/>
      <c r="J11" s="1845"/>
      <c r="K11" s="1845"/>
      <c r="L11" s="1845"/>
      <c r="M11" s="1845"/>
      <c r="N11" s="1845"/>
      <c r="O11" s="1845"/>
      <c r="P11" s="533" t="s">
        <v>305</v>
      </c>
      <c r="Q11" s="534">
        <f>Q9+Q10</f>
        <v>0</v>
      </c>
      <c r="R11" s="535" t="s">
        <v>123</v>
      </c>
      <c r="S11" s="536" t="s">
        <v>652</v>
      </c>
    </row>
    <row r="12" spans="1:20" ht="108" customHeight="1" thickBot="1">
      <c r="A12" s="274"/>
      <c r="B12" s="537" t="s">
        <v>311</v>
      </c>
      <c r="C12" s="1940" t="s">
        <v>172</v>
      </c>
      <c r="D12" s="1896" t="s">
        <v>173</v>
      </c>
      <c r="E12" s="1897"/>
      <c r="F12" s="1897"/>
      <c r="G12" s="1897"/>
      <c r="H12" s="538" t="s">
        <v>304</v>
      </c>
      <c r="I12" s="1903"/>
      <c r="J12" s="1904"/>
      <c r="K12" s="1904"/>
      <c r="L12" s="1904"/>
      <c r="M12" s="1904"/>
      <c r="N12" s="1904"/>
      <c r="O12" s="1904"/>
      <c r="P12" s="1905"/>
      <c r="Q12" s="531">
        <f>SUMIF('４.住戸情報入力'!O:O,G4,'４.住戸情報入力'!N:N)</f>
        <v>0</v>
      </c>
      <c r="R12" s="530" t="s">
        <v>123</v>
      </c>
      <c r="S12" s="539" t="s">
        <v>1141</v>
      </c>
    </row>
    <row r="13" spans="1:20" ht="28.5" customHeight="1" thickTop="1">
      <c r="A13" s="274"/>
      <c r="B13" s="1942" t="s">
        <v>174</v>
      </c>
      <c r="C13" s="1875"/>
      <c r="D13" s="1898" t="s">
        <v>175</v>
      </c>
      <c r="E13" s="1901"/>
      <c r="F13" s="1902"/>
      <c r="G13" s="1902"/>
      <c r="H13" s="1902"/>
      <c r="I13" s="1925" t="s">
        <v>696</v>
      </c>
      <c r="J13" s="1926"/>
      <c r="K13" s="1926"/>
      <c r="L13" s="1927"/>
      <c r="M13" s="1928" t="s">
        <v>697</v>
      </c>
      <c r="N13" s="1929"/>
      <c r="O13" s="1929"/>
      <c r="P13" s="1930"/>
      <c r="Q13" s="717"/>
      <c r="R13" s="718"/>
      <c r="S13" s="1924" t="s">
        <v>1141</v>
      </c>
    </row>
    <row r="14" spans="1:20" ht="28.5" customHeight="1">
      <c r="A14" s="274"/>
      <c r="B14" s="1943"/>
      <c r="C14" s="1875"/>
      <c r="D14" s="1898"/>
      <c r="E14" s="708" t="s">
        <v>694</v>
      </c>
      <c r="F14" s="709"/>
      <c r="G14" s="709"/>
      <c r="H14" s="709"/>
      <c r="I14" s="540">
        <v>150000</v>
      </c>
      <c r="J14" s="541" t="s">
        <v>695</v>
      </c>
      <c r="K14" s="542">
        <f>SUMIFS('４.住戸情報入力'!Q:Q,'４.住戸情報入力'!P:P,E14,'４.住戸情報入力'!R:R,$G$4)+SUMIFS('４.住戸情報入力'!T:T,'４.住戸情報入力'!S:S,E14,'４.住戸情報入力'!U:U,$G$4)</f>
        <v>0</v>
      </c>
      <c r="L14" s="545" t="s">
        <v>176</v>
      </c>
      <c r="M14" s="775">
        <v>120000</v>
      </c>
      <c r="N14" s="776" t="s">
        <v>695</v>
      </c>
      <c r="O14" s="542">
        <f>SUMIFS('４.住戸情報入力'!W:W,'４.住戸情報入力'!V:V,E14,'４.住戸情報入力'!X:X,$G$4)+SUMIFS('４.住戸情報入力'!Z:Z,'４.住戸情報入力'!Y:Y,E14,'４.住戸情報入力'!AA:AA,$G$4)</f>
        <v>0</v>
      </c>
      <c r="P14" s="545" t="s">
        <v>176</v>
      </c>
      <c r="Q14" s="547">
        <f>I14*K14+M14*O14</f>
        <v>0</v>
      </c>
      <c r="R14" s="545" t="s">
        <v>123</v>
      </c>
      <c r="S14" s="1907"/>
    </row>
    <row r="15" spans="1:20" ht="28">
      <c r="A15" s="274"/>
      <c r="B15" s="1943"/>
      <c r="C15" s="1875"/>
      <c r="D15" s="1899"/>
      <c r="E15" s="1890" t="s">
        <v>383</v>
      </c>
      <c r="F15" s="1891"/>
      <c r="G15" s="1891"/>
      <c r="H15" s="1891"/>
      <c r="I15" s="544">
        <v>160000</v>
      </c>
      <c r="J15" s="545" t="s">
        <v>123</v>
      </c>
      <c r="K15" s="546">
        <f>SUMIFS('４.住戸情報入力'!Q:Q,'４.住戸情報入力'!P:P,E15,'４.住戸情報入力'!R:R,$G$4)+SUMIFS('４.住戸情報入力'!T:T,'４.住戸情報入力'!S:S,E15,'４.住戸情報入力'!U:U,$G$4)</f>
        <v>0</v>
      </c>
      <c r="L15" s="545" t="s">
        <v>176</v>
      </c>
      <c r="M15" s="777">
        <v>130000</v>
      </c>
      <c r="N15" s="778" t="s">
        <v>123</v>
      </c>
      <c r="O15" s="546">
        <f>SUMIFS('４.住戸情報入力'!W:W,'４.住戸情報入力'!V:V,E15,'４.住戸情報入力'!X:X,$G$4)+SUMIFS('４.住戸情報入力'!Z:Z,'４.住戸情報入力'!Y:Y,E15,'４.住戸情報入力'!AA:AA,$G$4)</f>
        <v>0</v>
      </c>
      <c r="P15" s="545" t="s">
        <v>176</v>
      </c>
      <c r="Q15" s="547">
        <f t="shared" ref="Q15:Q20" si="0">I15*K15+M15*O15</f>
        <v>0</v>
      </c>
      <c r="R15" s="545" t="s">
        <v>123</v>
      </c>
      <c r="S15" s="1907"/>
    </row>
    <row r="16" spans="1:20" ht="28">
      <c r="A16" s="274"/>
      <c r="B16" s="1943"/>
      <c r="C16" s="1875"/>
      <c r="D16" s="1899"/>
      <c r="E16" s="1890" t="s">
        <v>384</v>
      </c>
      <c r="F16" s="1891"/>
      <c r="G16" s="1891"/>
      <c r="H16" s="1891"/>
      <c r="I16" s="544">
        <v>170000</v>
      </c>
      <c r="J16" s="545" t="s">
        <v>123</v>
      </c>
      <c r="K16" s="546">
        <f>SUMIFS('４.住戸情報入力'!Q:Q,'４.住戸情報入力'!P:P,E16,'４.住戸情報入力'!R:R,$G$4)+SUMIFS('４.住戸情報入力'!T:T,'４.住戸情報入力'!S:S,E16,'４.住戸情報入力'!U:U,$G$4)</f>
        <v>0</v>
      </c>
      <c r="L16" s="545" t="s">
        <v>176</v>
      </c>
      <c r="M16" s="777">
        <v>140000</v>
      </c>
      <c r="N16" s="778" t="s">
        <v>123</v>
      </c>
      <c r="O16" s="546">
        <f>SUMIFS('４.住戸情報入力'!W:W,'４.住戸情報入力'!V:V,E16,'４.住戸情報入力'!X:X,$G$4)+SUMIFS('４.住戸情報入力'!Z:Z,'４.住戸情報入力'!Y:Y,E16,'４.住戸情報入力'!AA:AA,$G$4)</f>
        <v>0</v>
      </c>
      <c r="P16" s="545" t="s">
        <v>176</v>
      </c>
      <c r="Q16" s="547">
        <f t="shared" si="0"/>
        <v>0</v>
      </c>
      <c r="R16" s="545" t="s">
        <v>123</v>
      </c>
      <c r="S16" s="1907"/>
    </row>
    <row r="17" spans="1:23" ht="28">
      <c r="A17" s="274"/>
      <c r="B17" s="1943"/>
      <c r="C17" s="1875"/>
      <c r="D17" s="1899"/>
      <c r="E17" s="1890" t="s">
        <v>385</v>
      </c>
      <c r="F17" s="1891"/>
      <c r="G17" s="1891"/>
      <c r="H17" s="1891"/>
      <c r="I17" s="544">
        <v>180000</v>
      </c>
      <c r="J17" s="545" t="s">
        <v>123</v>
      </c>
      <c r="K17" s="546">
        <f>SUMIFS('４.住戸情報入力'!Q:Q,'４.住戸情報入力'!P:P,E17,'４.住戸情報入力'!R:R,$G$4)+SUMIFS('４.住戸情報入力'!T:T,'４.住戸情報入力'!S:S,E17,'４.住戸情報入力'!U:U,$G$4)</f>
        <v>0</v>
      </c>
      <c r="L17" s="545" t="s">
        <v>176</v>
      </c>
      <c r="M17" s="777">
        <v>150000</v>
      </c>
      <c r="N17" s="778" t="s">
        <v>123</v>
      </c>
      <c r="O17" s="546">
        <f>SUMIFS('４.住戸情報入力'!W:W,'４.住戸情報入力'!V:V,E17,'４.住戸情報入力'!X:X,$G$4)+SUMIFS('４.住戸情報入力'!Z:Z,'４.住戸情報入力'!Y:Y,E17,'４.住戸情報入力'!AA:AA,$G$4)</f>
        <v>0</v>
      </c>
      <c r="P17" s="545" t="s">
        <v>176</v>
      </c>
      <c r="Q17" s="547">
        <f t="shared" si="0"/>
        <v>0</v>
      </c>
      <c r="R17" s="545" t="s">
        <v>123</v>
      </c>
      <c r="S17" s="1907"/>
    </row>
    <row r="18" spans="1:23" ht="28">
      <c r="A18" s="274"/>
      <c r="B18" s="1943"/>
      <c r="C18" s="1875"/>
      <c r="D18" s="1899"/>
      <c r="E18" s="1890" t="s">
        <v>386</v>
      </c>
      <c r="F18" s="1891"/>
      <c r="G18" s="1891"/>
      <c r="H18" s="1891"/>
      <c r="I18" s="544">
        <v>190000</v>
      </c>
      <c r="J18" s="545" t="s">
        <v>123</v>
      </c>
      <c r="K18" s="546">
        <f>SUMIFS('４.住戸情報入力'!Q:Q,'４.住戸情報入力'!P:P,E18,'４.住戸情報入力'!R:R,$G$4)+SUMIFS('４.住戸情報入力'!T:T,'４.住戸情報入力'!S:S,E18,'４.住戸情報入力'!U:U,$G$4)</f>
        <v>0</v>
      </c>
      <c r="L18" s="545" t="s">
        <v>176</v>
      </c>
      <c r="M18" s="777">
        <v>160000</v>
      </c>
      <c r="N18" s="778" t="s">
        <v>123</v>
      </c>
      <c r="O18" s="546">
        <f>SUMIFS('４.住戸情報入力'!W:W,'４.住戸情報入力'!V:V,E18,'４.住戸情報入力'!X:X,$G$4)+SUMIFS('４.住戸情報入力'!Z:Z,'４.住戸情報入力'!Y:Y,E18,'４.住戸情報入力'!AA:AA,$G$4)</f>
        <v>0</v>
      </c>
      <c r="P18" s="545" t="s">
        <v>176</v>
      </c>
      <c r="Q18" s="547">
        <f t="shared" si="0"/>
        <v>0</v>
      </c>
      <c r="R18" s="545" t="s">
        <v>123</v>
      </c>
      <c r="S18" s="1907"/>
    </row>
    <row r="19" spans="1:23" ht="28">
      <c r="A19" s="274"/>
      <c r="B19" s="1943"/>
      <c r="C19" s="1875"/>
      <c r="D19" s="1899"/>
      <c r="E19" s="1890" t="s">
        <v>387</v>
      </c>
      <c r="F19" s="1891"/>
      <c r="G19" s="1891"/>
      <c r="H19" s="1891"/>
      <c r="I19" s="544">
        <v>200000</v>
      </c>
      <c r="J19" s="545" t="s">
        <v>123</v>
      </c>
      <c r="K19" s="546">
        <f>SUMIFS('４.住戸情報入力'!Q:Q,'４.住戸情報入力'!P:P,E19,'４.住戸情報入力'!R:R,$G$4)+SUMIFS('４.住戸情報入力'!T:T,'４.住戸情報入力'!S:S,E19,'４.住戸情報入力'!U:U,$G$4)</f>
        <v>0</v>
      </c>
      <c r="L19" s="545" t="s">
        <v>176</v>
      </c>
      <c r="M19" s="777">
        <v>170000</v>
      </c>
      <c r="N19" s="778" t="s">
        <v>123</v>
      </c>
      <c r="O19" s="546">
        <f>SUMIFS('４.住戸情報入力'!W:W,'４.住戸情報入力'!V:V,E19,'４.住戸情報入力'!X:X,$G$4)+SUMIFS('４.住戸情報入力'!Z:Z,'４.住戸情報入力'!Y:Y,E19,'４.住戸情報入力'!AA:AA,$G$4)</f>
        <v>0</v>
      </c>
      <c r="P19" s="545" t="s">
        <v>176</v>
      </c>
      <c r="Q19" s="547">
        <f t="shared" si="0"/>
        <v>0</v>
      </c>
      <c r="R19" s="545" t="s">
        <v>123</v>
      </c>
      <c r="S19" s="1907"/>
    </row>
    <row r="20" spans="1:23" ht="28">
      <c r="A20" s="274"/>
      <c r="B20" s="1943"/>
      <c r="C20" s="1875"/>
      <c r="D20" s="1899"/>
      <c r="E20" s="1890" t="s">
        <v>388</v>
      </c>
      <c r="F20" s="1891"/>
      <c r="G20" s="1891"/>
      <c r="H20" s="1891"/>
      <c r="I20" s="544">
        <v>220000</v>
      </c>
      <c r="J20" s="545" t="s">
        <v>123</v>
      </c>
      <c r="K20" s="546">
        <f>SUMIFS('４.住戸情報入力'!Q:Q,'４.住戸情報入力'!P:P,E20,'４.住戸情報入力'!R:R,$G$4)+SUMIFS('４.住戸情報入力'!T:T,'４.住戸情報入力'!S:S,E20,'４.住戸情報入力'!U:U,$G$4)</f>
        <v>0</v>
      </c>
      <c r="L20" s="545" t="s">
        <v>176</v>
      </c>
      <c r="M20" s="777">
        <v>190000</v>
      </c>
      <c r="N20" s="778" t="s">
        <v>123</v>
      </c>
      <c r="O20" s="546">
        <f>SUMIFS('４.住戸情報入力'!W:W,'４.住戸情報入力'!V:V,E20,'４.住戸情報入力'!X:X,$G$4)+SUMIFS('４.住戸情報入力'!Z:Z,'４.住戸情報入力'!Y:Y,E20,'４.住戸情報入力'!AA:AA,$G$4)</f>
        <v>0</v>
      </c>
      <c r="P20" s="545" t="s">
        <v>176</v>
      </c>
      <c r="Q20" s="547">
        <f t="shared" si="0"/>
        <v>0</v>
      </c>
      <c r="R20" s="545" t="s">
        <v>123</v>
      </c>
      <c r="S20" s="1907"/>
    </row>
    <row r="21" spans="1:23" ht="28.5" thickBot="1">
      <c r="A21" s="274"/>
      <c r="B21" s="1943"/>
      <c r="C21" s="1875"/>
      <c r="D21" s="1900"/>
      <c r="E21" s="1893" t="s">
        <v>389</v>
      </c>
      <c r="F21" s="1894"/>
      <c r="G21" s="1894"/>
      <c r="H21" s="1894"/>
      <c r="I21" s="548">
        <v>240000</v>
      </c>
      <c r="J21" s="549" t="s">
        <v>123</v>
      </c>
      <c r="K21" s="550">
        <f>SUMIFS('４.住戸情報入力'!Q:Q,'４.住戸情報入力'!P:P,E21,'４.住戸情報入力'!R:R,$G$4)+SUMIFS('４.住戸情報入力'!T:T,'４.住戸情報入力'!S:S,E21,'４.住戸情報入力'!U:U,$G$4)</f>
        <v>0</v>
      </c>
      <c r="L21" s="549" t="s">
        <v>176</v>
      </c>
      <c r="M21" s="779">
        <v>200000</v>
      </c>
      <c r="N21" s="780" t="s">
        <v>123</v>
      </c>
      <c r="O21" s="550">
        <f>SUMIFS('４.住戸情報入力'!W:W,'４.住戸情報入力'!V:V,E21,'４.住戸情報入力'!X:X,$G$4)+SUMIFS('４.住戸情報入力'!Z:Z,'４.住戸情報入力'!Y:Y,E21,'４.住戸情報入力'!AA:AA,$G$4)</f>
        <v>0</v>
      </c>
      <c r="P21" s="549" t="s">
        <v>176</v>
      </c>
      <c r="Q21" s="551">
        <f>I21*K21+M21*O21</f>
        <v>0</v>
      </c>
      <c r="R21" s="549" t="s">
        <v>123</v>
      </c>
      <c r="S21" s="1908"/>
    </row>
    <row r="22" spans="1:23" s="191" customFormat="1" ht="28.5" thickTop="1">
      <c r="A22" s="274"/>
      <c r="B22" s="1943"/>
      <c r="C22" s="1875"/>
      <c r="D22" s="1844" t="s">
        <v>307</v>
      </c>
      <c r="E22" s="1845"/>
      <c r="F22" s="1845"/>
      <c r="G22" s="1845"/>
      <c r="H22" s="1845"/>
      <c r="I22" s="1845"/>
      <c r="J22" s="1845"/>
      <c r="K22" s="1845"/>
      <c r="L22" s="1845"/>
      <c r="M22" s="1845"/>
      <c r="N22" s="1845"/>
      <c r="O22" s="1845"/>
      <c r="P22" s="533" t="s">
        <v>298</v>
      </c>
      <c r="Q22" s="534">
        <f>SUM(Q14:Q21)</f>
        <v>0</v>
      </c>
      <c r="R22" s="535" t="s">
        <v>123</v>
      </c>
      <c r="S22" s="552"/>
      <c r="U22" s="3"/>
      <c r="V22" s="3"/>
      <c r="W22" s="3"/>
    </row>
    <row r="23" spans="1:23" s="191" customFormat="1" ht="27.75" customHeight="1">
      <c r="A23" s="274"/>
      <c r="B23" s="1943"/>
      <c r="C23" s="1875"/>
      <c r="D23" s="1916" t="s">
        <v>404</v>
      </c>
      <c r="E23" s="1887" t="s">
        <v>594</v>
      </c>
      <c r="F23" s="1888"/>
      <c r="G23" s="1888"/>
      <c r="H23" s="1888"/>
      <c r="I23" s="1888"/>
      <c r="J23" s="1888"/>
      <c r="K23" s="1888"/>
      <c r="L23" s="1889"/>
      <c r="M23" s="540">
        <v>340000</v>
      </c>
      <c r="N23" s="541" t="s">
        <v>123</v>
      </c>
      <c r="O23" s="553">
        <f>COUNTIFS('４.住戸情報入力'!AB:AB,E23,'４.住戸情報入力'!AC:AC,$G$4)</f>
        <v>0</v>
      </c>
      <c r="P23" s="545" t="s">
        <v>176</v>
      </c>
      <c r="Q23" s="547">
        <f>M23*O23</f>
        <v>0</v>
      </c>
      <c r="R23" s="545" t="s">
        <v>123</v>
      </c>
      <c r="S23" s="1906" t="s">
        <v>1141</v>
      </c>
      <c r="U23" s="3"/>
      <c r="V23" s="3"/>
      <c r="W23" s="3"/>
    </row>
    <row r="24" spans="1:23" s="191" customFormat="1" ht="27.75" customHeight="1">
      <c r="A24" s="274"/>
      <c r="B24" s="1943"/>
      <c r="C24" s="1875"/>
      <c r="D24" s="1917"/>
      <c r="E24" s="1890" t="s">
        <v>595</v>
      </c>
      <c r="F24" s="1891"/>
      <c r="G24" s="1891"/>
      <c r="H24" s="1891"/>
      <c r="I24" s="1891"/>
      <c r="J24" s="1891"/>
      <c r="K24" s="1891"/>
      <c r="L24" s="1892"/>
      <c r="M24" s="544">
        <v>430000</v>
      </c>
      <c r="N24" s="545" t="s">
        <v>123</v>
      </c>
      <c r="O24" s="554">
        <f>COUNTIFS('４.住戸情報入力'!AB:AB,E24,'４.住戸情報入力'!AC:AC,$G$4)</f>
        <v>0</v>
      </c>
      <c r="P24" s="545" t="s">
        <v>176</v>
      </c>
      <c r="Q24" s="547">
        <f>M24*O24</f>
        <v>0</v>
      </c>
      <c r="R24" s="545" t="s">
        <v>123</v>
      </c>
      <c r="S24" s="1907"/>
      <c r="U24" s="3"/>
      <c r="V24" s="3"/>
      <c r="W24" s="3"/>
    </row>
    <row r="25" spans="1:23" s="191" customFormat="1" ht="27.75" customHeight="1">
      <c r="A25" s="274"/>
      <c r="B25" s="1943"/>
      <c r="C25" s="1875"/>
      <c r="D25" s="1917"/>
      <c r="E25" s="1890" t="s">
        <v>596</v>
      </c>
      <c r="F25" s="1891"/>
      <c r="G25" s="1891"/>
      <c r="H25" s="1891"/>
      <c r="I25" s="1891"/>
      <c r="J25" s="1891"/>
      <c r="K25" s="1891"/>
      <c r="L25" s="1892"/>
      <c r="M25" s="544">
        <v>480000</v>
      </c>
      <c r="N25" s="545" t="s">
        <v>123</v>
      </c>
      <c r="O25" s="546">
        <f>COUNTIFS('４.住戸情報入力'!AB:AB,E25,'４.住戸情報入力'!AC:AC,$G$4)</f>
        <v>0</v>
      </c>
      <c r="P25" s="545" t="s">
        <v>176</v>
      </c>
      <c r="Q25" s="547">
        <f>M25*O25</f>
        <v>0</v>
      </c>
      <c r="R25" s="545" t="s">
        <v>123</v>
      </c>
      <c r="S25" s="1907"/>
      <c r="U25" s="3"/>
      <c r="V25" s="3"/>
      <c r="W25" s="3"/>
    </row>
    <row r="26" spans="1:23" s="191" customFormat="1" ht="27.75" customHeight="1" thickBot="1">
      <c r="A26" s="274"/>
      <c r="B26" s="1943"/>
      <c r="C26" s="1875"/>
      <c r="D26" s="1917"/>
      <c r="E26" s="1893" t="s">
        <v>390</v>
      </c>
      <c r="F26" s="1894"/>
      <c r="G26" s="1894"/>
      <c r="H26" s="1894"/>
      <c r="I26" s="1894"/>
      <c r="J26" s="1894"/>
      <c r="K26" s="1894"/>
      <c r="L26" s="1895"/>
      <c r="M26" s="555">
        <v>670000</v>
      </c>
      <c r="N26" s="549" t="s">
        <v>123</v>
      </c>
      <c r="O26" s="550">
        <f>COUNTIFS('４.住戸情報入力'!AB:AB,E26,'４.住戸情報入力'!AC:AC,$G$4)</f>
        <v>0</v>
      </c>
      <c r="P26" s="549" t="s">
        <v>176</v>
      </c>
      <c r="Q26" s="551">
        <f>M26*O26</f>
        <v>0</v>
      </c>
      <c r="R26" s="549" t="s">
        <v>123</v>
      </c>
      <c r="S26" s="1908"/>
      <c r="U26" s="3"/>
      <c r="V26" s="3"/>
      <c r="W26" s="3"/>
    </row>
    <row r="27" spans="1:23" s="191" customFormat="1" ht="27.75" customHeight="1" thickTop="1">
      <c r="A27" s="274"/>
      <c r="B27" s="1943"/>
      <c r="C27" s="1875"/>
      <c r="D27" s="1844" t="s">
        <v>307</v>
      </c>
      <c r="E27" s="1845"/>
      <c r="F27" s="1845"/>
      <c r="G27" s="1845"/>
      <c r="H27" s="1845"/>
      <c r="I27" s="1845"/>
      <c r="J27" s="1845"/>
      <c r="K27" s="1845"/>
      <c r="L27" s="533" t="s">
        <v>299</v>
      </c>
      <c r="M27" s="736"/>
      <c r="N27" s="716"/>
      <c r="O27" s="716"/>
      <c r="P27" s="533" t="s">
        <v>299</v>
      </c>
      <c r="Q27" s="534">
        <f>SUM(Q23:Q26)</f>
        <v>0</v>
      </c>
      <c r="R27" s="535" t="s">
        <v>123</v>
      </c>
      <c r="S27" s="552"/>
      <c r="U27" s="3"/>
      <c r="V27" s="3"/>
      <c r="W27" s="3"/>
    </row>
    <row r="28" spans="1:23" s="191" customFormat="1" ht="28.5" customHeight="1">
      <c r="A28" s="274"/>
      <c r="B28" s="1943"/>
      <c r="C28" s="1875"/>
      <c r="D28" s="1899" t="s">
        <v>177</v>
      </c>
      <c r="E28" s="1846" t="s">
        <v>549</v>
      </c>
      <c r="F28" s="1847"/>
      <c r="G28" s="1847"/>
      <c r="H28" s="1847"/>
      <c r="I28" s="1847"/>
      <c r="J28" s="1847"/>
      <c r="K28" s="1847"/>
      <c r="L28" s="1848"/>
      <c r="M28" s="558">
        <v>100000</v>
      </c>
      <c r="N28" s="527" t="s">
        <v>123</v>
      </c>
      <c r="O28" s="559">
        <f>COUNTIFS('４.住戸情報入力'!AD:AD,E28,'４.住戸情報入力'!AE:AE,$G$4)+COUNTIFS('４.住戸情報入力'!AF:AF,E28,'４.住戸情報入力'!AG:AG,$G$4)</f>
        <v>0</v>
      </c>
      <c r="P28" s="527" t="s">
        <v>176</v>
      </c>
      <c r="Q28" s="528">
        <f>M28*O28</f>
        <v>0</v>
      </c>
      <c r="R28" s="527" t="s">
        <v>123</v>
      </c>
      <c r="S28" s="1906" t="s">
        <v>1141</v>
      </c>
      <c r="U28" s="3"/>
      <c r="V28" s="3"/>
      <c r="W28" s="3"/>
    </row>
    <row r="29" spans="1:23" s="191" customFormat="1" ht="27.75" customHeight="1">
      <c r="A29" s="274"/>
      <c r="B29" s="1943"/>
      <c r="C29" s="1875"/>
      <c r="D29" s="1899"/>
      <c r="E29" s="1846" t="s">
        <v>974</v>
      </c>
      <c r="F29" s="1847"/>
      <c r="G29" s="1847"/>
      <c r="H29" s="1847"/>
      <c r="I29" s="1847"/>
      <c r="J29" s="1847"/>
      <c r="K29" s="1847"/>
      <c r="L29" s="1848"/>
      <c r="M29" s="560">
        <v>380000</v>
      </c>
      <c r="N29" s="535" t="s">
        <v>123</v>
      </c>
      <c r="O29" s="559">
        <f>COUNTIFS('４.住戸情報入力'!AD:AD,E29,'４.住戸情報入力'!AE:AE,$G$4)+COUNTIFS('４.住戸情報入力'!AF:AF,E29,'４.住戸情報入力'!AG:AG,$G$4)</f>
        <v>0</v>
      </c>
      <c r="P29" s="535" t="s">
        <v>176</v>
      </c>
      <c r="Q29" s="534">
        <f>M29*O29</f>
        <v>0</v>
      </c>
      <c r="R29" s="535" t="s">
        <v>123</v>
      </c>
      <c r="S29" s="1907"/>
      <c r="U29" s="3"/>
      <c r="V29" s="3"/>
      <c r="W29" s="3"/>
    </row>
    <row r="30" spans="1:23" s="191" customFormat="1" ht="27.75" customHeight="1">
      <c r="A30" s="274"/>
      <c r="B30" s="1943"/>
      <c r="C30" s="1875"/>
      <c r="D30" s="1899"/>
      <c r="E30" s="1855" t="s">
        <v>550</v>
      </c>
      <c r="F30" s="1856"/>
      <c r="G30" s="719"/>
      <c r="H30" s="719"/>
      <c r="I30" s="1849" t="s">
        <v>696</v>
      </c>
      <c r="J30" s="1850"/>
      <c r="K30" s="1850"/>
      <c r="L30" s="1851"/>
      <c r="M30" s="1852" t="s">
        <v>697</v>
      </c>
      <c r="N30" s="1853"/>
      <c r="O30" s="1853"/>
      <c r="P30" s="1854"/>
      <c r="Q30" s="735"/>
      <c r="R30" s="721"/>
      <c r="S30" s="1907"/>
      <c r="U30" s="3"/>
      <c r="V30" s="3"/>
      <c r="W30" s="3"/>
    </row>
    <row r="31" spans="1:23" s="191" customFormat="1" ht="28" customHeight="1">
      <c r="A31" s="274"/>
      <c r="B31" s="1943"/>
      <c r="C31" s="1875"/>
      <c r="D31" s="1899"/>
      <c r="E31" s="1857"/>
      <c r="F31" s="1858"/>
      <c r="G31" s="1890" t="s">
        <v>391</v>
      </c>
      <c r="H31" s="1892"/>
      <c r="I31" s="540">
        <v>460000</v>
      </c>
      <c r="J31" s="541" t="s">
        <v>123</v>
      </c>
      <c r="K31" s="546">
        <f>COUNTIFS('４.住戸情報入力'!AD:AD,"エアコン*"&amp;G31,'４.住戸情報入力'!AE:AE,$G$4)</f>
        <v>0</v>
      </c>
      <c r="L31" s="541" t="s">
        <v>176</v>
      </c>
      <c r="M31" s="775">
        <v>430000</v>
      </c>
      <c r="N31" s="541" t="s">
        <v>123</v>
      </c>
      <c r="O31" s="542">
        <f>COUNTIFS('４.住戸情報入力'!AF:AF,"エアコン*"&amp;G31,'４.住戸情報入力'!AG:AG,$G$4)</f>
        <v>0</v>
      </c>
      <c r="P31" s="541" t="s">
        <v>176</v>
      </c>
      <c r="Q31" s="543">
        <f>I31*K31+M31*O31</f>
        <v>0</v>
      </c>
      <c r="R31" s="545" t="s">
        <v>123</v>
      </c>
      <c r="S31" s="1907"/>
      <c r="U31" s="3"/>
      <c r="V31" s="3"/>
      <c r="W31" s="3"/>
    </row>
    <row r="32" spans="1:23" s="191" customFormat="1" ht="28.5" thickBot="1">
      <c r="A32" s="274"/>
      <c r="B32" s="1943"/>
      <c r="C32" s="1875"/>
      <c r="D32" s="1900"/>
      <c r="E32" s="1859"/>
      <c r="F32" s="1860"/>
      <c r="G32" s="1894" t="s">
        <v>390</v>
      </c>
      <c r="H32" s="1894"/>
      <c r="I32" s="548">
        <v>530000</v>
      </c>
      <c r="J32" s="549" t="s">
        <v>123</v>
      </c>
      <c r="K32" s="550">
        <f>COUNTIFS('４.住戸情報入力'!AD:AD,"エアコン*"&amp;G32,'４.住戸情報入力'!AE:AE,$G$4)</f>
        <v>0</v>
      </c>
      <c r="L32" s="549" t="s">
        <v>176</v>
      </c>
      <c r="M32" s="779">
        <v>500000</v>
      </c>
      <c r="N32" s="549" t="s">
        <v>123</v>
      </c>
      <c r="O32" s="550">
        <f>COUNTIFS('４.住戸情報入力'!AF:AF,"エアコン*"&amp;G32,'４.住戸情報入力'!AG:AG,$G$4)</f>
        <v>0</v>
      </c>
      <c r="P32" s="549" t="s">
        <v>176</v>
      </c>
      <c r="Q32" s="551">
        <f>I32*K32+M32*O32</f>
        <v>0</v>
      </c>
      <c r="R32" s="549" t="s">
        <v>123</v>
      </c>
      <c r="S32" s="1908"/>
      <c r="U32" s="3"/>
      <c r="V32" s="3"/>
      <c r="W32" s="3"/>
    </row>
    <row r="33" spans="1:23" s="191" customFormat="1" ht="29" thickTop="1" thickBot="1">
      <c r="A33" s="274"/>
      <c r="B33" s="1943"/>
      <c r="C33" s="1875"/>
      <c r="D33" s="1861" t="s">
        <v>307</v>
      </c>
      <c r="E33" s="1862"/>
      <c r="F33" s="1862"/>
      <c r="G33" s="1862"/>
      <c r="H33" s="1862"/>
      <c r="I33" s="1862"/>
      <c r="J33" s="1862"/>
      <c r="K33" s="1862"/>
      <c r="L33" s="1862"/>
      <c r="M33" s="1862"/>
      <c r="N33" s="1862"/>
      <c r="O33" s="1862"/>
      <c r="P33" s="563" t="s">
        <v>300</v>
      </c>
      <c r="Q33" s="564">
        <f>SUM(Q28:Q32)</f>
        <v>0</v>
      </c>
      <c r="R33" s="565" t="s">
        <v>123</v>
      </c>
      <c r="S33" s="566"/>
      <c r="U33" s="3"/>
      <c r="V33" s="3"/>
      <c r="W33" s="3"/>
    </row>
    <row r="34" spans="1:23" s="191" customFormat="1" ht="27.75" customHeight="1" thickTop="1" thickBot="1">
      <c r="A34" s="274"/>
      <c r="B34" s="1943"/>
      <c r="C34" s="1875"/>
      <c r="D34" s="1863" t="s">
        <v>547</v>
      </c>
      <c r="E34" s="1864"/>
      <c r="F34" s="1864"/>
      <c r="G34" s="1864"/>
      <c r="H34" s="1864"/>
      <c r="I34" s="1864"/>
      <c r="J34" s="1864"/>
      <c r="K34" s="1864"/>
      <c r="L34" s="1864"/>
      <c r="M34" s="1864"/>
      <c r="N34" s="1865"/>
      <c r="O34" s="567" t="s">
        <v>493</v>
      </c>
      <c r="P34" s="568" t="s">
        <v>494</v>
      </c>
      <c r="Q34" s="569">
        <f>65000*SUMIFS('４.住戸情報入力'!AS:AS,'４.住戸情報入力'!AR:AR,"2.6ｋＷ未満",'４.住戸情報入力'!AT:AT,$G$4)+80000*SUMIFS('４.住戸情報入力'!AS:AS,'４.住戸情報入力'!AR:AR,"2.6ｋＷ以上",'４.住戸情報入力'!AT:AT,$G$4)</f>
        <v>0</v>
      </c>
      <c r="R34" s="570" t="s">
        <v>123</v>
      </c>
      <c r="S34" s="539" t="s">
        <v>1141</v>
      </c>
      <c r="U34" s="3"/>
      <c r="V34" s="3"/>
      <c r="W34" s="3"/>
    </row>
    <row r="35" spans="1:23" s="191" customFormat="1" ht="27.75" customHeight="1" thickTop="1" thickBot="1">
      <c r="A35" s="274"/>
      <c r="B35" s="1943"/>
      <c r="C35" s="1875"/>
      <c r="D35" s="1863" t="s">
        <v>548</v>
      </c>
      <c r="E35" s="1864"/>
      <c r="F35" s="1864"/>
      <c r="G35" s="1864"/>
      <c r="H35" s="1864"/>
      <c r="I35" s="1864"/>
      <c r="J35" s="1864"/>
      <c r="K35" s="1864"/>
      <c r="L35" s="1864"/>
      <c r="M35" s="1864"/>
      <c r="N35" s="1865"/>
      <c r="O35" s="571" t="s">
        <v>493</v>
      </c>
      <c r="P35" s="572" t="s">
        <v>546</v>
      </c>
      <c r="Q35" s="564">
        <f>SUMIFS('４.住戸情報入力'!AV:AV,'４.住戸情報入力'!AW:AW,$G$4)</f>
        <v>0</v>
      </c>
      <c r="R35" s="565" t="s">
        <v>123</v>
      </c>
      <c r="S35" s="539" t="s">
        <v>1141</v>
      </c>
      <c r="U35" s="3"/>
      <c r="V35" s="3"/>
      <c r="W35" s="3"/>
    </row>
    <row r="36" spans="1:23" s="191" customFormat="1" ht="27.75" customHeight="1" thickTop="1">
      <c r="A36" s="274"/>
      <c r="B36" s="1943"/>
      <c r="C36" s="1875"/>
      <c r="D36" s="1874" t="s">
        <v>178</v>
      </c>
      <c r="E36" s="1912" t="s">
        <v>653</v>
      </c>
      <c r="F36" s="1913"/>
      <c r="G36" s="1913"/>
      <c r="H36" s="1913"/>
      <c r="I36" s="727"/>
      <c r="J36" s="731"/>
      <c r="K36" s="728"/>
      <c r="L36" s="734"/>
      <c r="M36" s="727">
        <v>300000</v>
      </c>
      <c r="N36" s="541" t="s">
        <v>123</v>
      </c>
      <c r="O36" s="542">
        <f>COUNTIFS('４.住戸情報入力'!AJ:AJ,E36,'４.住戸情報入力'!AK:AK,$G$4)</f>
        <v>0</v>
      </c>
      <c r="P36" s="541" t="s">
        <v>176</v>
      </c>
      <c r="Q36" s="543">
        <f>M36*O36</f>
        <v>0</v>
      </c>
      <c r="R36" s="541" t="s">
        <v>123</v>
      </c>
      <c r="S36" s="1911" t="s">
        <v>1141</v>
      </c>
      <c r="U36" s="3"/>
    </row>
    <row r="37" spans="1:23" s="191" customFormat="1" ht="27.75" customHeight="1">
      <c r="A37" s="274"/>
      <c r="B37" s="1943"/>
      <c r="C37" s="1875"/>
      <c r="D37" s="1875"/>
      <c r="E37" s="1914" t="s">
        <v>654</v>
      </c>
      <c r="F37" s="1915"/>
      <c r="G37" s="1915"/>
      <c r="H37" s="1026" t="s">
        <v>405</v>
      </c>
      <c r="I37" s="725"/>
      <c r="J37" s="732"/>
      <c r="K37" s="728"/>
      <c r="L37" s="545"/>
      <c r="M37" s="725">
        <v>140000</v>
      </c>
      <c r="N37" s="545" t="s">
        <v>123</v>
      </c>
      <c r="O37" s="542">
        <f>COUNTIFS('４.住戸情報入力'!AJ:AJ,"ガス潜熱回収型給湯機（エコジョーズ等）20号以下",'４.住戸情報入力'!AK:AK,$G$4)</f>
        <v>0</v>
      </c>
      <c r="P37" s="545" t="s">
        <v>176</v>
      </c>
      <c r="Q37" s="547">
        <f t="shared" ref="Q37:Q42" si="1">M37*O37</f>
        <v>0</v>
      </c>
      <c r="R37" s="545" t="s">
        <v>123</v>
      </c>
      <c r="S37" s="1911"/>
      <c r="U37" s="3"/>
    </row>
    <row r="38" spans="1:23" s="191" customFormat="1" ht="27.75" customHeight="1">
      <c r="A38" s="274"/>
      <c r="B38" s="1943"/>
      <c r="C38" s="1875"/>
      <c r="D38" s="1875"/>
      <c r="E38" s="1912"/>
      <c r="F38" s="1913"/>
      <c r="G38" s="1913"/>
      <c r="H38" s="1026" t="s">
        <v>406</v>
      </c>
      <c r="I38" s="725"/>
      <c r="J38" s="732"/>
      <c r="K38" s="728"/>
      <c r="L38" s="545"/>
      <c r="M38" s="725">
        <v>160000</v>
      </c>
      <c r="N38" s="545" t="s">
        <v>123</v>
      </c>
      <c r="O38" s="542">
        <f>COUNTIFS('４.住戸情報入力'!AJ:AJ,"ガス潜熱回収型給湯機（エコジョーズ等）24号",'４.住戸情報入力'!AK:AK,$G$4)</f>
        <v>0</v>
      </c>
      <c r="P38" s="545" t="s">
        <v>176</v>
      </c>
      <c r="Q38" s="547">
        <f t="shared" si="1"/>
        <v>0</v>
      </c>
      <c r="R38" s="545" t="s">
        <v>123</v>
      </c>
      <c r="S38" s="1911"/>
      <c r="U38" s="3"/>
      <c r="V38" s="3"/>
      <c r="W38" s="3"/>
    </row>
    <row r="39" spans="1:23" s="191" customFormat="1" ht="28">
      <c r="A39" s="274"/>
      <c r="B39" s="1943"/>
      <c r="C39" s="1875"/>
      <c r="D39" s="1875"/>
      <c r="E39" s="1890" t="s">
        <v>179</v>
      </c>
      <c r="F39" s="1891"/>
      <c r="G39" s="1891"/>
      <c r="H39" s="1891"/>
      <c r="I39" s="725"/>
      <c r="J39" s="732"/>
      <c r="K39" s="729"/>
      <c r="L39" s="545"/>
      <c r="M39" s="725">
        <v>400000</v>
      </c>
      <c r="N39" s="545" t="s">
        <v>123</v>
      </c>
      <c r="O39" s="546">
        <f>COUNTIFS('４.住戸情報入力'!AJ:AJ,E39,'４.住戸情報入力'!AK:AK,$G$4)</f>
        <v>0</v>
      </c>
      <c r="P39" s="545" t="s">
        <v>176</v>
      </c>
      <c r="Q39" s="547">
        <f t="shared" si="1"/>
        <v>0</v>
      </c>
      <c r="R39" s="545" t="s">
        <v>123</v>
      </c>
      <c r="S39" s="1911"/>
      <c r="U39" s="3"/>
      <c r="V39" s="3"/>
      <c r="W39" s="3"/>
    </row>
    <row r="40" spans="1:23" s="191" customFormat="1" ht="28">
      <c r="A40" s="274"/>
      <c r="B40" s="1943"/>
      <c r="C40" s="1875"/>
      <c r="D40" s="1875"/>
      <c r="E40" s="1890" t="s">
        <v>589</v>
      </c>
      <c r="F40" s="1891"/>
      <c r="G40" s="1891"/>
      <c r="H40" s="1891"/>
      <c r="I40" s="725"/>
      <c r="J40" s="732"/>
      <c r="K40" s="729"/>
      <c r="L40" s="545"/>
      <c r="M40" s="725">
        <v>1000000</v>
      </c>
      <c r="N40" s="545" t="s">
        <v>123</v>
      </c>
      <c r="O40" s="546">
        <f>COUNTIFS('４.住戸情報入力'!AJ:AJ,E40,'４.住戸情報入力'!AK:AK,$G$4)</f>
        <v>0</v>
      </c>
      <c r="P40" s="545" t="s">
        <v>176</v>
      </c>
      <c r="Q40" s="547">
        <f t="shared" si="1"/>
        <v>0</v>
      </c>
      <c r="R40" s="545" t="s">
        <v>123</v>
      </c>
      <c r="S40" s="1911"/>
      <c r="U40" s="3"/>
      <c r="V40" s="3"/>
      <c r="W40" s="3"/>
    </row>
    <row r="41" spans="1:23" s="191" customFormat="1" ht="28">
      <c r="A41" s="274"/>
      <c r="B41" s="1943"/>
      <c r="C41" s="1875"/>
      <c r="D41" s="1875"/>
      <c r="E41" s="1890" t="s">
        <v>590</v>
      </c>
      <c r="F41" s="1891"/>
      <c r="G41" s="1891"/>
      <c r="H41" s="1891"/>
      <c r="I41" s="725"/>
      <c r="J41" s="732"/>
      <c r="K41" s="729"/>
      <c r="L41" s="545"/>
      <c r="M41" s="725">
        <v>1230000</v>
      </c>
      <c r="N41" s="545" t="s">
        <v>123</v>
      </c>
      <c r="O41" s="546">
        <f>COUNTIFS('４.住戸情報入力'!AJ:AJ,E41,'４.住戸情報入力'!AK:AK,$G$4)</f>
        <v>0</v>
      </c>
      <c r="P41" s="545" t="s">
        <v>176</v>
      </c>
      <c r="Q41" s="547">
        <f t="shared" si="1"/>
        <v>0</v>
      </c>
      <c r="R41" s="545" t="s">
        <v>123</v>
      </c>
      <c r="S41" s="1911"/>
      <c r="U41" s="3"/>
      <c r="V41" s="3"/>
      <c r="W41" s="3"/>
    </row>
    <row r="42" spans="1:23" s="191" customFormat="1" ht="28">
      <c r="A42" s="274"/>
      <c r="B42" s="1943"/>
      <c r="C42" s="1875"/>
      <c r="D42" s="1876"/>
      <c r="E42" s="1909" t="s">
        <v>591</v>
      </c>
      <c r="F42" s="1910"/>
      <c r="G42" s="1910"/>
      <c r="H42" s="1910"/>
      <c r="I42" s="726"/>
      <c r="J42" s="733"/>
      <c r="K42" s="730"/>
      <c r="L42" s="573"/>
      <c r="M42" s="726">
        <v>990000</v>
      </c>
      <c r="N42" s="573" t="s">
        <v>123</v>
      </c>
      <c r="O42" s="574">
        <f>COUNTIFS('４.住戸情報入力'!AJ:AJ,E42,'４.住戸情報入力'!AK:AK,$G$4)</f>
        <v>0</v>
      </c>
      <c r="P42" s="573" t="s">
        <v>176</v>
      </c>
      <c r="Q42" s="575">
        <f t="shared" si="1"/>
        <v>0</v>
      </c>
      <c r="R42" s="573" t="s">
        <v>123</v>
      </c>
      <c r="S42" s="1911"/>
      <c r="U42" s="3"/>
      <c r="V42" s="3"/>
      <c r="W42" s="3"/>
    </row>
    <row r="43" spans="1:23" s="191" customFormat="1" ht="27.75" customHeight="1">
      <c r="A43" s="274"/>
      <c r="B43" s="1943"/>
      <c r="C43" s="1875"/>
      <c r="D43" s="1872" t="s">
        <v>307</v>
      </c>
      <c r="E43" s="1873"/>
      <c r="F43" s="1873"/>
      <c r="G43" s="1873"/>
      <c r="H43" s="1873"/>
      <c r="I43" s="1873"/>
      <c r="J43" s="1873"/>
      <c r="K43" s="1873"/>
      <c r="L43" s="1873"/>
      <c r="M43" s="1873"/>
      <c r="N43" s="1873"/>
      <c r="O43" s="1873"/>
      <c r="P43" s="533" t="s">
        <v>306</v>
      </c>
      <c r="Q43" s="534">
        <f>SUM(Q36:Q42)</f>
        <v>0</v>
      </c>
      <c r="R43" s="535" t="s">
        <v>123</v>
      </c>
      <c r="S43" s="536"/>
      <c r="U43" s="3"/>
      <c r="V43" s="3"/>
      <c r="W43" s="3"/>
    </row>
    <row r="44" spans="1:23" s="191" customFormat="1" ht="27.75" customHeight="1">
      <c r="A44" s="274"/>
      <c r="B44" s="1943"/>
      <c r="C44" s="1875"/>
      <c r="D44" s="1866" t="s">
        <v>662</v>
      </c>
      <c r="E44" s="1867"/>
      <c r="F44" s="1867"/>
      <c r="G44" s="1867"/>
      <c r="H44" s="1867"/>
      <c r="I44" s="1867"/>
      <c r="J44" s="1867"/>
      <c r="K44" s="1867"/>
      <c r="L44" s="1867"/>
      <c r="M44" s="1867"/>
      <c r="N44" s="1867"/>
      <c r="O44" s="1867"/>
      <c r="P44" s="1868"/>
      <c r="Q44" s="576">
        <f>80000*COUNTIFS('４.住戸情報入力'!AH:AH,"ダクト式第三種換気",'４.住戸情報入力'!AI:AI,$G$4)+120000*COUNTIFS('４.住戸情報入力'!AH:AH,"ダクト式第一種換気",'４.住戸情報入力'!AI:AI,$G$4)+160000*COUNTIFS('４.住戸情報入力'!AH:AH,"ダクト式第一種換気（熱交換有り）",'４.住戸情報入力'!AI:AI,$G$4)</f>
        <v>0</v>
      </c>
      <c r="R44" s="577" t="s">
        <v>123</v>
      </c>
      <c r="S44" s="1881" t="s">
        <v>1141</v>
      </c>
      <c r="U44" s="3"/>
      <c r="V44" s="3"/>
      <c r="W44" s="3"/>
    </row>
    <row r="45" spans="1:23" s="191" customFormat="1" ht="28">
      <c r="A45" s="274"/>
      <c r="B45" s="1943"/>
      <c r="C45" s="1875"/>
      <c r="D45" s="1866" t="s">
        <v>663</v>
      </c>
      <c r="E45" s="1867"/>
      <c r="F45" s="1867"/>
      <c r="G45" s="1867"/>
      <c r="H45" s="1867"/>
      <c r="I45" s="1867"/>
      <c r="J45" s="1867"/>
      <c r="K45" s="1867"/>
      <c r="L45" s="1868"/>
      <c r="M45" s="544">
        <v>8000</v>
      </c>
      <c r="N45" s="545" t="s">
        <v>123</v>
      </c>
      <c r="O45" s="542">
        <f>SUMIFS('４.住戸情報入力'!AL:AL,'４.住戸情報入力'!AM:AM,$G$4)</f>
        <v>0</v>
      </c>
      <c r="P45" s="545" t="s">
        <v>176</v>
      </c>
      <c r="Q45" s="576">
        <f>M45*O45</f>
        <v>0</v>
      </c>
      <c r="R45" s="578" t="s">
        <v>123</v>
      </c>
      <c r="S45" s="1882"/>
      <c r="U45" s="3"/>
      <c r="V45" s="3"/>
      <c r="W45" s="3"/>
    </row>
    <row r="46" spans="1:23" s="191" customFormat="1" ht="27.75" customHeight="1">
      <c r="A46" s="274"/>
      <c r="B46" s="1943"/>
      <c r="C46" s="1875"/>
      <c r="D46" s="1887" t="s">
        <v>975</v>
      </c>
      <c r="E46" s="1888"/>
      <c r="F46" s="1888"/>
      <c r="G46" s="1888"/>
      <c r="H46" s="1888"/>
      <c r="I46" s="1888"/>
      <c r="J46" s="1888"/>
      <c r="K46" s="1888"/>
      <c r="L46" s="1889"/>
      <c r="M46" s="561">
        <v>100000</v>
      </c>
      <c r="N46" s="577" t="s">
        <v>123</v>
      </c>
      <c r="O46" s="562">
        <f>COUNTIFS('４.住戸情報入力'!AN:AN,"有り",'４.住戸情報入力'!AO:AO,$G$4)</f>
        <v>0</v>
      </c>
      <c r="P46" s="577" t="s">
        <v>176</v>
      </c>
      <c r="Q46" s="579">
        <f>M46*O46</f>
        <v>0</v>
      </c>
      <c r="R46" s="577" t="s">
        <v>123</v>
      </c>
      <c r="S46" s="1882"/>
      <c r="U46" s="3"/>
      <c r="V46" s="3"/>
      <c r="W46" s="3"/>
    </row>
    <row r="47" spans="1:23" s="191" customFormat="1" ht="27.75" customHeight="1" thickBot="1">
      <c r="A47" s="274"/>
      <c r="B47" s="1943"/>
      <c r="C47" s="1875"/>
      <c r="D47" s="1909" t="s">
        <v>976</v>
      </c>
      <c r="E47" s="1910"/>
      <c r="F47" s="1910"/>
      <c r="G47" s="1910"/>
      <c r="H47" s="1910"/>
      <c r="I47" s="1910"/>
      <c r="J47" s="1910"/>
      <c r="K47" s="1910"/>
      <c r="L47" s="1945"/>
      <c r="M47" s="580">
        <v>115000</v>
      </c>
      <c r="N47" s="535" t="s">
        <v>123</v>
      </c>
      <c r="O47" s="542">
        <f>COUNTIFS('４.住戸情報入力'!AN:AN,"有り（ガス計測含む）",'４.住戸情報入力'!AO:AO,$G$4)</f>
        <v>0</v>
      </c>
      <c r="P47" s="549" t="s">
        <v>176</v>
      </c>
      <c r="Q47" s="1092">
        <f>M47*O47</f>
        <v>0</v>
      </c>
      <c r="R47" s="549" t="s">
        <v>123</v>
      </c>
      <c r="S47" s="1883"/>
      <c r="U47" s="3"/>
      <c r="V47" s="3"/>
      <c r="W47" s="3"/>
    </row>
    <row r="48" spans="1:23" s="191" customFormat="1" ht="27.75" hidden="1" customHeight="1" thickBot="1">
      <c r="A48" s="274"/>
      <c r="B48" s="1943"/>
      <c r="C48" s="1875"/>
      <c r="D48" s="1896" t="s">
        <v>289</v>
      </c>
      <c r="E48" s="1897"/>
      <c r="F48" s="1897"/>
      <c r="G48" s="1897"/>
      <c r="H48" s="1897"/>
      <c r="I48" s="1897"/>
      <c r="J48" s="1897"/>
      <c r="K48" s="1897"/>
      <c r="L48" s="1939"/>
      <c r="M48" s="1869"/>
      <c r="N48" s="1870"/>
      <c r="O48" s="1870"/>
      <c r="P48" s="1871"/>
      <c r="Q48" s="1088">
        <f>SUMIFS('４.住戸情報入力'!AP:AP,'４.住戸情報入力'!AQ:AQ,$G$4)</f>
        <v>0</v>
      </c>
      <c r="R48" s="584" t="s">
        <v>123</v>
      </c>
      <c r="S48" s="532"/>
      <c r="U48" s="3"/>
      <c r="V48" s="3"/>
      <c r="W48" s="3"/>
    </row>
    <row r="49" spans="1:23" s="191" customFormat="1" ht="27.75" customHeight="1" thickTop="1" thickBot="1">
      <c r="A49" s="274"/>
      <c r="B49" s="1943"/>
      <c r="C49" s="1941"/>
      <c r="D49" s="1861" t="s">
        <v>307</v>
      </c>
      <c r="E49" s="1862"/>
      <c r="F49" s="1862"/>
      <c r="G49" s="1862"/>
      <c r="H49" s="1862"/>
      <c r="I49" s="1862"/>
      <c r="J49" s="1862"/>
      <c r="K49" s="1862"/>
      <c r="L49" s="1862"/>
      <c r="M49" s="1862"/>
      <c r="N49" s="1862"/>
      <c r="O49" s="1862"/>
      <c r="P49" s="582" t="s">
        <v>313</v>
      </c>
      <c r="Q49" s="583">
        <f>SUM(Q44:Q47)</f>
        <v>0</v>
      </c>
      <c r="R49" s="584" t="s">
        <v>123</v>
      </c>
      <c r="S49" s="1090"/>
      <c r="U49" s="3"/>
      <c r="V49" s="3"/>
      <c r="W49" s="3"/>
    </row>
    <row r="50" spans="1:23" s="191" customFormat="1" ht="27.75" customHeight="1" thickTop="1">
      <c r="A50" s="274"/>
      <c r="B50" s="1944"/>
      <c r="C50" s="1844" t="s">
        <v>312</v>
      </c>
      <c r="D50" s="1845"/>
      <c r="E50" s="1845"/>
      <c r="F50" s="1845"/>
      <c r="G50" s="1845"/>
      <c r="H50" s="1845"/>
      <c r="I50" s="1845"/>
      <c r="J50" s="1845"/>
      <c r="K50" s="1845"/>
      <c r="L50" s="1845"/>
      <c r="M50" s="1845"/>
      <c r="N50" s="1845"/>
      <c r="O50" s="1845"/>
      <c r="P50" s="533" t="s">
        <v>407</v>
      </c>
      <c r="Q50" s="534">
        <f>SUM(Q12,Q22,Q27,Q33,Q34,Q35,Q43,Q49)</f>
        <v>0</v>
      </c>
      <c r="R50" s="535" t="s">
        <v>123</v>
      </c>
      <c r="S50" s="536" t="s">
        <v>408</v>
      </c>
      <c r="U50" s="3"/>
      <c r="V50" s="3"/>
      <c r="W50" s="3"/>
    </row>
    <row r="51" spans="1:23" s="191" customFormat="1" ht="27.75" customHeight="1" thickBot="1">
      <c r="A51" s="274"/>
      <c r="B51" s="1877" t="s">
        <v>291</v>
      </c>
      <c r="C51" s="1879" t="s">
        <v>395</v>
      </c>
      <c r="D51" s="1896" t="s">
        <v>290</v>
      </c>
      <c r="E51" s="1897"/>
      <c r="F51" s="1897"/>
      <c r="G51" s="1897"/>
      <c r="H51" s="1897"/>
      <c r="I51" s="1897"/>
      <c r="J51" s="1897"/>
      <c r="K51" s="1897"/>
      <c r="L51" s="1897"/>
      <c r="M51" s="1897"/>
      <c r="N51" s="1897"/>
      <c r="O51" s="1897"/>
      <c r="P51" s="1939"/>
      <c r="Q51" s="586">
        <f>'７.共用部定額単価算出シート'!E51</f>
        <v>0</v>
      </c>
      <c r="R51" s="530" t="s">
        <v>123</v>
      </c>
      <c r="S51" s="532"/>
      <c r="U51" s="3"/>
      <c r="V51" s="3"/>
      <c r="W51" s="3"/>
    </row>
    <row r="52" spans="1:23" s="191" customFormat="1" ht="27.75" customHeight="1" thickTop="1" thickBot="1">
      <c r="A52" s="274"/>
      <c r="B52" s="1878"/>
      <c r="C52" s="1880"/>
      <c r="D52" s="1861" t="s">
        <v>307</v>
      </c>
      <c r="E52" s="1862"/>
      <c r="F52" s="1862"/>
      <c r="G52" s="1862"/>
      <c r="H52" s="1862"/>
      <c r="I52" s="1862"/>
      <c r="J52" s="1862"/>
      <c r="K52" s="1862"/>
      <c r="L52" s="1862"/>
      <c r="M52" s="1862"/>
      <c r="N52" s="1862"/>
      <c r="O52" s="1862"/>
      <c r="P52" s="587" t="s">
        <v>409</v>
      </c>
      <c r="Q52" s="583">
        <f>SUM(Q51:Q51)</f>
        <v>0</v>
      </c>
      <c r="R52" s="584" t="s">
        <v>123</v>
      </c>
      <c r="S52" s="585"/>
      <c r="U52" s="3"/>
      <c r="V52" s="3"/>
      <c r="W52" s="3"/>
    </row>
    <row r="53" spans="1:23" s="191" customFormat="1" ht="27.75" customHeight="1" thickTop="1">
      <c r="A53" s="174"/>
      <c r="B53" s="1844" t="s">
        <v>501</v>
      </c>
      <c r="C53" s="1845"/>
      <c r="D53" s="1845"/>
      <c r="E53" s="1845"/>
      <c r="F53" s="1845"/>
      <c r="G53" s="1845"/>
      <c r="H53" s="1845"/>
      <c r="I53" s="1845"/>
      <c r="J53" s="1845"/>
      <c r="K53" s="1845"/>
      <c r="L53" s="1845"/>
      <c r="M53" s="1845"/>
      <c r="N53" s="1845"/>
      <c r="O53" s="1845"/>
      <c r="P53" s="588" t="s">
        <v>502</v>
      </c>
      <c r="Q53" s="589">
        <f>Q50+Q52</f>
        <v>0</v>
      </c>
      <c r="R53" s="570" t="s">
        <v>123</v>
      </c>
      <c r="S53" s="590" t="s">
        <v>588</v>
      </c>
      <c r="U53" s="3"/>
      <c r="V53" s="3"/>
      <c r="W53" s="3"/>
    </row>
  </sheetData>
  <sheetProtection algorithmName="SHA-512" hashValue="24sK1GL5ymi9qzeaPXVLdX8Uk1NO5BrRga+e84PVFZQegIO1mmB2qH9iafpilsK0WKPPfe3Zg6BnFOd7CbzTkQ==" saltValue="90p2a/dIpihxGwRuOAwxEg==" spinCount="100000" sheet="1" formatCells="0" formatRows="0" insertRows="0" deleteRows="0" selectLockedCells="1" autoFilter="0" pivotTables="0"/>
  <mergeCells count="70">
    <mergeCell ref="D51:P51"/>
    <mergeCell ref="D52:O52"/>
    <mergeCell ref="C12:C49"/>
    <mergeCell ref="B13:B50"/>
    <mergeCell ref="D46:L46"/>
    <mergeCell ref="D47:L47"/>
    <mergeCell ref="D48:L48"/>
    <mergeCell ref="D49:O49"/>
    <mergeCell ref="C50:O50"/>
    <mergeCell ref="B2:G2"/>
    <mergeCell ref="B4:F4"/>
    <mergeCell ref="G4:H4"/>
    <mergeCell ref="B6:F6"/>
    <mergeCell ref="G6:R6"/>
    <mergeCell ref="S23:S26"/>
    <mergeCell ref="D23:D26"/>
    <mergeCell ref="B8:C11"/>
    <mergeCell ref="E39:H39"/>
    <mergeCell ref="E40:H40"/>
    <mergeCell ref="D28:D32"/>
    <mergeCell ref="S13:S21"/>
    <mergeCell ref="E15:H15"/>
    <mergeCell ref="E16:H16"/>
    <mergeCell ref="E17:H17"/>
    <mergeCell ref="E18:H18"/>
    <mergeCell ref="E19:H19"/>
    <mergeCell ref="I13:L13"/>
    <mergeCell ref="M13:P13"/>
    <mergeCell ref="Q8:R8"/>
    <mergeCell ref="D27:K27"/>
    <mergeCell ref="S28:S32"/>
    <mergeCell ref="G31:H31"/>
    <mergeCell ref="G32:H32"/>
    <mergeCell ref="E42:H42"/>
    <mergeCell ref="S36:S42"/>
    <mergeCell ref="E41:H41"/>
    <mergeCell ref="E36:H36"/>
    <mergeCell ref="E37:G38"/>
    <mergeCell ref="S44:S47"/>
    <mergeCell ref="D8:P8"/>
    <mergeCell ref="E23:L23"/>
    <mergeCell ref="E24:L24"/>
    <mergeCell ref="E25:L25"/>
    <mergeCell ref="E26:L26"/>
    <mergeCell ref="D12:G12"/>
    <mergeCell ref="D13:D21"/>
    <mergeCell ref="E13:H13"/>
    <mergeCell ref="E20:H20"/>
    <mergeCell ref="E21:H21"/>
    <mergeCell ref="D11:O11"/>
    <mergeCell ref="D9:M9"/>
    <mergeCell ref="D10:M10"/>
    <mergeCell ref="I12:P12"/>
    <mergeCell ref="D22:O22"/>
    <mergeCell ref="B53:O53"/>
    <mergeCell ref="E28:L28"/>
    <mergeCell ref="E29:L29"/>
    <mergeCell ref="I30:L30"/>
    <mergeCell ref="M30:P30"/>
    <mergeCell ref="E30:F32"/>
    <mergeCell ref="D33:O33"/>
    <mergeCell ref="D34:N34"/>
    <mergeCell ref="D35:N35"/>
    <mergeCell ref="D44:P44"/>
    <mergeCell ref="M48:P48"/>
    <mergeCell ref="D43:O43"/>
    <mergeCell ref="D45:L45"/>
    <mergeCell ref="D36:D42"/>
    <mergeCell ref="B51:B52"/>
    <mergeCell ref="C51:C52"/>
  </mergeCells>
  <phoneticPr fontId="22"/>
  <conditionalFormatting sqref="A15:A52 T34:XFD42">
    <cfRule type="expression" dxfId="442" priority="51">
      <formula>_xlfn.ISFORMULA(A15)=TRUE</formula>
    </cfRule>
  </conditionalFormatting>
  <conditionalFormatting sqref="A1:L3 Q1:XFD8 A4:G4 I4:L4 A5:L7 A8:B8 U9:XFD10 A9:A11 A12:I12 A13:B14 D22 D28:E28 E29:E30 G31:L32 E39:L42 T45:XFD45">
    <cfRule type="expression" dxfId="441" priority="92">
      <formula>_xlfn.ISFORMULA(A1)=TRUE</formula>
    </cfRule>
  </conditionalFormatting>
  <conditionalFormatting sqref="B51:C51 B52">
    <cfRule type="expression" dxfId="440" priority="75">
      <formula>_xlfn.ISFORMULA(B51)=TRUE</formula>
    </cfRule>
  </conditionalFormatting>
  <conditionalFormatting sqref="C50">
    <cfRule type="expression" dxfId="439" priority="73">
      <formula>_xlfn.ISFORMULA(C50)=TRUE</formula>
    </cfRule>
  </conditionalFormatting>
  <conditionalFormatting sqref="D8:D11">
    <cfRule type="expression" dxfId="438" priority="38">
      <formula>_xlfn.ISFORMULA(D8)=TRUE</formula>
    </cfRule>
  </conditionalFormatting>
  <conditionalFormatting sqref="D29:D36 Q34:R42">
    <cfRule type="expression" dxfId="437" priority="50">
      <formula>_xlfn.ISFORMULA(D29)=TRUE</formula>
    </cfRule>
  </conditionalFormatting>
  <conditionalFormatting sqref="D43:D49 Q45:R47 T46:AA46 AC46:XFD46 T47:XFD47">
    <cfRule type="expression" dxfId="436" priority="77">
      <formula>_xlfn.ISFORMULA(D43)=TRUE</formula>
    </cfRule>
  </conditionalFormatting>
  <conditionalFormatting sqref="D51:D52 A53:B53">
    <cfRule type="expression" dxfId="435" priority="76">
      <formula>_xlfn.ISFORMULA(A51)=TRUE</formula>
    </cfRule>
  </conditionalFormatting>
  <conditionalFormatting sqref="D23:E23 E24:E26 D27:L27">
    <cfRule type="expression" dxfId="434" priority="89">
      <formula>_xlfn.ISFORMULA(D23)=TRUE</formula>
    </cfRule>
  </conditionalFormatting>
  <conditionalFormatting sqref="D13:I13">
    <cfRule type="expression" dxfId="433" priority="3">
      <formula>_xlfn.ISFORMULA(D13)=TRUE</formula>
    </cfRule>
  </conditionalFormatting>
  <conditionalFormatting sqref="D14:P21">
    <cfRule type="expression" dxfId="432" priority="8">
      <formula>_xlfn.ISFORMULA(D14)=TRUE</formula>
    </cfRule>
  </conditionalFormatting>
  <conditionalFormatting sqref="E36:L36 E37 H37:L38">
    <cfRule type="expression" dxfId="431" priority="83">
      <formula>_xlfn.ISFORMULA(E36)=TRUE</formula>
    </cfRule>
  </conditionalFormatting>
  <conditionalFormatting sqref="I30">
    <cfRule type="expression" dxfId="430" priority="5">
      <formula>_xlfn.ISFORMULA(I30)=TRUE</formula>
    </cfRule>
  </conditionalFormatting>
  <conditionalFormatting sqref="M13">
    <cfRule type="expression" dxfId="429" priority="4">
      <formula>_xlfn.ISFORMULA(M13)=TRUE</formula>
    </cfRule>
  </conditionalFormatting>
  <conditionalFormatting sqref="M30:M32">
    <cfRule type="expression" dxfId="428" priority="6">
      <formula>_xlfn.ISFORMULA(M30)=TRUE</formula>
    </cfRule>
  </conditionalFormatting>
  <conditionalFormatting sqref="M23:O26">
    <cfRule type="expression" dxfId="427" priority="18">
      <formula>_xlfn.ISFORMULA(M23)=TRUE</formula>
    </cfRule>
  </conditionalFormatting>
  <conditionalFormatting sqref="M1:P7 N31:P32 A54:P1048576">
    <cfRule type="expression" dxfId="426" priority="33">
      <formula>_xlfn.ISFORMULA(A1)=TRUE</formula>
    </cfRule>
  </conditionalFormatting>
  <conditionalFormatting sqref="M27:P29">
    <cfRule type="expression" dxfId="425" priority="17">
      <formula>_xlfn.ISFORMULA(M27)=TRUE</formula>
    </cfRule>
  </conditionalFormatting>
  <conditionalFormatting sqref="M36:P42">
    <cfRule type="expression" dxfId="424" priority="29">
      <formula>_xlfn.ISFORMULA(M36)=TRUE</formula>
    </cfRule>
  </conditionalFormatting>
  <conditionalFormatting sqref="M45:P48">
    <cfRule type="expression" dxfId="423" priority="13">
      <formula>_xlfn.ISFORMULA(M45)=TRUE</formula>
    </cfRule>
  </conditionalFormatting>
  <conditionalFormatting sqref="N9:S10">
    <cfRule type="expression" dxfId="422" priority="10">
      <formula>_xlfn.ISFORMULA(N9)=TRUE</formula>
    </cfRule>
  </conditionalFormatting>
  <conditionalFormatting sqref="O34:P35">
    <cfRule type="expression" dxfId="421" priority="22">
      <formula>_xlfn.ISFORMULA(O34)=TRUE</formula>
    </cfRule>
  </conditionalFormatting>
  <conditionalFormatting sqref="P11">
    <cfRule type="expression" dxfId="420" priority="12">
      <formula>_xlfn.ISFORMULA(P11)=TRUE</formula>
    </cfRule>
  </conditionalFormatting>
  <conditionalFormatting sqref="P22:P26">
    <cfRule type="expression" dxfId="419" priority="32">
      <formula>_xlfn.ISFORMULA(P22)=TRUE</formula>
    </cfRule>
  </conditionalFormatting>
  <conditionalFormatting sqref="P33">
    <cfRule type="expression" dxfId="418" priority="30">
      <formula>_xlfn.ISFORMULA(P33)=TRUE</formula>
    </cfRule>
  </conditionalFormatting>
  <conditionalFormatting sqref="P43">
    <cfRule type="expression" dxfId="417" priority="28">
      <formula>_xlfn.ISFORMULA(P43)=TRUE</formula>
    </cfRule>
  </conditionalFormatting>
  <conditionalFormatting sqref="P49:XFD50 P52:P53">
    <cfRule type="expression" dxfId="416" priority="26">
      <formula>_xlfn.ISFORMULA(P49)=TRUE</formula>
    </cfRule>
  </conditionalFormatting>
  <conditionalFormatting sqref="Q48">
    <cfRule type="containsBlanks" dxfId="415" priority="72">
      <formula>LEN(TRIM(Q48))=0</formula>
    </cfRule>
  </conditionalFormatting>
  <conditionalFormatting sqref="Q11:XFD33">
    <cfRule type="expression" dxfId="414" priority="84">
      <formula>_xlfn.ISFORMULA(Q11)=TRUE</formula>
    </cfRule>
  </conditionalFormatting>
  <conditionalFormatting sqref="Q43:XFD44">
    <cfRule type="expression" dxfId="413" priority="79">
      <formula>_xlfn.ISFORMULA(Q43)=TRUE</formula>
    </cfRule>
  </conditionalFormatting>
  <conditionalFormatting sqref="Q48:XFD48">
    <cfRule type="expression" dxfId="412" priority="71">
      <formula>_xlfn.ISFORMULA(Q48)=TRUE</formula>
    </cfRule>
  </conditionalFormatting>
  <conditionalFormatting sqref="Q51:XFD1048576">
    <cfRule type="expression" dxfId="411" priority="70">
      <formula>_xlfn.ISFORMULA(Q51)=TRUE</formula>
    </cfRule>
  </conditionalFormatting>
  <conditionalFormatting sqref="S34:S36">
    <cfRule type="expression" dxfId="410" priority="1">
      <formula>_xlfn.ISFORMULA(S34)=TRUE</formula>
    </cfRule>
  </conditionalFormatting>
  <conditionalFormatting sqref="T9">
    <cfRule type="containsText" dxfId="409" priority="90" operator="containsText" text="(例)">
      <formula>NOT(ISERROR(SEARCH("(例)",T9)))</formula>
    </cfRule>
  </conditionalFormatting>
  <conditionalFormatting sqref="T10">
    <cfRule type="expression" dxfId="408" priority="34">
      <formula>_xlfn.ISFORMULA(T10)=TRUE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&amp;R&amp;K00-043R6中層ZEH-M_ver.1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04368-A436-4182-9EAF-47E68E2E3B9A}">
  <sheetPr>
    <pageSetUpPr fitToPage="1"/>
  </sheetPr>
  <dimension ref="A1:W53"/>
  <sheetViews>
    <sheetView showGridLines="0" view="pageBreakPreview" zoomScale="70" zoomScaleNormal="60" zoomScaleSheetLayoutView="70" workbookViewId="0"/>
  </sheetViews>
  <sheetFormatPr defaultColWidth="9" defaultRowHeight="21"/>
  <cols>
    <col min="1" max="1" width="2.58203125" style="5" customWidth="1"/>
    <col min="2" max="4" width="4.58203125" style="3" customWidth="1"/>
    <col min="5" max="6" width="8.58203125" style="3" customWidth="1"/>
    <col min="7" max="7" width="15.58203125" style="3" customWidth="1"/>
    <col min="8" max="8" width="10.58203125" style="150" customWidth="1"/>
    <col min="9" max="9" width="15.58203125" style="142" customWidth="1"/>
    <col min="10" max="10" width="4.58203125" style="150" customWidth="1"/>
    <col min="11" max="11" width="10.58203125" style="3" customWidth="1"/>
    <col min="12" max="12" width="4.58203125" style="150" customWidth="1"/>
    <col min="13" max="13" width="15.58203125" style="142" customWidth="1"/>
    <col min="14" max="14" width="4.58203125" style="150" customWidth="1"/>
    <col min="15" max="15" width="10.58203125" style="3" customWidth="1"/>
    <col min="16" max="16" width="4.58203125" style="150" customWidth="1"/>
    <col min="17" max="17" width="15.58203125" style="142" customWidth="1"/>
    <col min="18" max="18" width="4.58203125" style="150" customWidth="1"/>
    <col min="19" max="19" width="48.58203125" style="174" customWidth="1"/>
    <col min="20" max="20" width="9.08203125" style="191" bestFit="1" customWidth="1"/>
    <col min="21" max="21" width="25.58203125" style="3" customWidth="1"/>
    <col min="22" max="16384" width="9" style="3"/>
  </cols>
  <sheetData>
    <row r="1" spans="1:20" s="191" customFormat="1" ht="21" customHeight="1">
      <c r="A1" s="191" t="s">
        <v>1138</v>
      </c>
    </row>
    <row r="2" spans="1:20">
      <c r="A2" s="266"/>
      <c r="B2" s="1931" t="s">
        <v>1142</v>
      </c>
      <c r="C2" s="1931"/>
      <c r="D2" s="1931"/>
      <c r="E2" s="1931"/>
      <c r="F2" s="1931"/>
      <c r="G2" s="1931"/>
      <c r="H2" s="267"/>
      <c r="I2" s="268"/>
      <c r="J2" s="267"/>
      <c r="K2" s="174"/>
      <c r="L2" s="267"/>
      <c r="M2" s="268"/>
      <c r="N2" s="267"/>
      <c r="O2" s="174"/>
      <c r="P2" s="267"/>
      <c r="Q2" s="268"/>
      <c r="R2" s="267"/>
      <c r="S2" s="171"/>
    </row>
    <row r="3" spans="1:20" s="172" customFormat="1" ht="13">
      <c r="A3" s="173"/>
      <c r="B3" s="173"/>
      <c r="C3" s="173"/>
      <c r="D3" s="173"/>
      <c r="E3" s="173"/>
      <c r="F3" s="173"/>
      <c r="G3" s="173"/>
      <c r="H3" s="269"/>
      <c r="I3" s="270"/>
      <c r="J3" s="269"/>
      <c r="K3" s="173"/>
      <c r="L3" s="269"/>
      <c r="M3" s="270"/>
      <c r="N3" s="269"/>
      <c r="O3" s="173"/>
      <c r="P3" s="269"/>
      <c r="Q3" s="270"/>
      <c r="R3" s="269"/>
      <c r="S3" s="173"/>
      <c r="T3" s="202"/>
    </row>
    <row r="4" spans="1:20" ht="30">
      <c r="A4" s="271"/>
      <c r="B4" s="1932" t="s">
        <v>167</v>
      </c>
      <c r="C4" s="1933"/>
      <c r="D4" s="1933"/>
      <c r="E4" s="1933"/>
      <c r="F4" s="1934"/>
      <c r="G4" s="1935" t="s">
        <v>273</v>
      </c>
      <c r="H4" s="1936"/>
      <c r="I4" s="268"/>
      <c r="J4" s="267"/>
      <c r="K4" s="174"/>
      <c r="L4" s="267"/>
      <c r="M4" s="268"/>
      <c r="N4" s="267"/>
      <c r="O4" s="174"/>
      <c r="P4" s="267"/>
      <c r="Q4" s="268"/>
      <c r="R4" s="267"/>
    </row>
    <row r="5" spans="1:20" s="172" customFormat="1" ht="8.15" customHeight="1">
      <c r="A5" s="173"/>
      <c r="B5" s="272"/>
      <c r="C5" s="272"/>
      <c r="D5" s="272"/>
      <c r="E5" s="272"/>
      <c r="F5" s="173"/>
      <c r="G5" s="173"/>
      <c r="H5" s="269"/>
      <c r="I5" s="270"/>
      <c r="J5" s="269"/>
      <c r="K5" s="173"/>
      <c r="L5" s="269"/>
      <c r="M5" s="270"/>
      <c r="N5" s="269"/>
      <c r="O5" s="173"/>
      <c r="P5" s="269"/>
      <c r="Q5" s="270"/>
      <c r="R5" s="269"/>
      <c r="S5" s="173"/>
      <c r="T5" s="202"/>
    </row>
    <row r="6" spans="1:20" ht="45" customHeight="1">
      <c r="A6" s="271"/>
      <c r="B6" s="1932" t="s">
        <v>168</v>
      </c>
      <c r="C6" s="1933"/>
      <c r="D6" s="1933"/>
      <c r="E6" s="1933"/>
      <c r="F6" s="1934"/>
      <c r="G6" s="1937" t="str">
        <f>'２.全体概要'!C7</f>
        <v/>
      </c>
      <c r="H6" s="1938"/>
      <c r="I6" s="1938"/>
      <c r="J6" s="1938"/>
      <c r="K6" s="1938"/>
      <c r="L6" s="1938"/>
      <c r="M6" s="1938"/>
      <c r="N6" s="1938"/>
      <c r="O6" s="1938"/>
      <c r="P6" s="1938"/>
      <c r="Q6" s="1938"/>
      <c r="R6" s="1938"/>
      <c r="S6" s="273" t="s">
        <v>798</v>
      </c>
    </row>
    <row r="7" spans="1:20" s="172" customFormat="1" ht="13">
      <c r="A7" s="173"/>
      <c r="B7" s="173"/>
      <c r="C7" s="173"/>
      <c r="D7" s="173"/>
      <c r="E7" s="173"/>
      <c r="F7" s="173"/>
      <c r="G7" s="173"/>
      <c r="H7" s="269"/>
      <c r="I7" s="270"/>
      <c r="J7" s="269"/>
      <c r="K7" s="173"/>
      <c r="L7" s="269"/>
      <c r="M7" s="270"/>
      <c r="N7" s="269"/>
      <c r="O7" s="173"/>
      <c r="P7" s="269"/>
      <c r="Q7" s="270"/>
      <c r="R7" s="269"/>
      <c r="S7" s="173"/>
      <c r="T7" s="202"/>
    </row>
    <row r="8" spans="1:20" ht="21" customHeight="1">
      <c r="A8" s="266"/>
      <c r="B8" s="1918" t="s">
        <v>192</v>
      </c>
      <c r="C8" s="1919"/>
      <c r="D8" s="1884" t="s">
        <v>169</v>
      </c>
      <c r="E8" s="1885"/>
      <c r="F8" s="1885"/>
      <c r="G8" s="1885"/>
      <c r="H8" s="1885"/>
      <c r="I8" s="1885"/>
      <c r="J8" s="1885"/>
      <c r="K8" s="1885"/>
      <c r="L8" s="1885"/>
      <c r="M8" s="1885"/>
      <c r="N8" s="1885"/>
      <c r="O8" s="1885"/>
      <c r="P8" s="1886"/>
      <c r="Q8" s="1885" t="s">
        <v>170</v>
      </c>
      <c r="R8" s="1885"/>
      <c r="S8" s="524" t="s">
        <v>171</v>
      </c>
    </row>
    <row r="9" spans="1:20" ht="28.5" customHeight="1">
      <c r="A9" s="274"/>
      <c r="B9" s="1920"/>
      <c r="C9" s="1921"/>
      <c r="D9" s="1846" t="s">
        <v>1140</v>
      </c>
      <c r="E9" s="1847"/>
      <c r="F9" s="1847"/>
      <c r="G9" s="1847"/>
      <c r="H9" s="1847"/>
      <c r="I9" s="1847"/>
      <c r="J9" s="1847"/>
      <c r="K9" s="1847"/>
      <c r="L9" s="1847"/>
      <c r="M9" s="1847"/>
      <c r="N9" s="525" t="s">
        <v>265</v>
      </c>
      <c r="O9" s="1946"/>
      <c r="P9" s="1947"/>
      <c r="Q9" s="1948"/>
      <c r="R9" s="1949"/>
      <c r="S9" s="273"/>
    </row>
    <row r="10" spans="1:20" ht="28.5" thickBot="1">
      <c r="A10" s="274"/>
      <c r="B10" s="1920"/>
      <c r="C10" s="1921"/>
      <c r="D10" s="1896" t="s">
        <v>592</v>
      </c>
      <c r="E10" s="1897"/>
      <c r="F10" s="1897"/>
      <c r="G10" s="1897"/>
      <c r="H10" s="1897"/>
      <c r="I10" s="1897"/>
      <c r="J10" s="1897"/>
      <c r="K10" s="1897"/>
      <c r="L10" s="1897"/>
      <c r="M10" s="1897"/>
      <c r="N10" s="529" t="s">
        <v>266</v>
      </c>
      <c r="O10" s="1946"/>
      <c r="P10" s="1950"/>
      <c r="Q10" s="1951"/>
      <c r="R10" s="1952"/>
      <c r="S10" s="532"/>
    </row>
    <row r="11" spans="1:20" ht="28.5" thickTop="1">
      <c r="A11" s="274"/>
      <c r="B11" s="1922"/>
      <c r="C11" s="1923"/>
      <c r="D11" s="1844" t="s">
        <v>268</v>
      </c>
      <c r="E11" s="1845"/>
      <c r="F11" s="1845"/>
      <c r="G11" s="1845"/>
      <c r="H11" s="1845"/>
      <c r="I11" s="1845"/>
      <c r="J11" s="1845"/>
      <c r="K11" s="1845"/>
      <c r="L11" s="1845"/>
      <c r="M11" s="1845"/>
      <c r="N11" s="1845"/>
      <c r="O11" s="1845"/>
      <c r="P11" s="588" t="s">
        <v>305</v>
      </c>
      <c r="Q11" s="534">
        <f>Q9+Q10</f>
        <v>0</v>
      </c>
      <c r="R11" s="535" t="s">
        <v>123</v>
      </c>
      <c r="S11" s="536" t="s">
        <v>652</v>
      </c>
    </row>
    <row r="12" spans="1:20" ht="108" customHeight="1" thickBot="1">
      <c r="A12" s="274"/>
      <c r="B12" s="537" t="s">
        <v>311</v>
      </c>
      <c r="C12" s="1940" t="s">
        <v>172</v>
      </c>
      <c r="D12" s="1896" t="s">
        <v>173</v>
      </c>
      <c r="E12" s="1897"/>
      <c r="F12" s="1897"/>
      <c r="G12" s="1897"/>
      <c r="H12" s="538" t="s">
        <v>304</v>
      </c>
      <c r="I12" s="1903"/>
      <c r="J12" s="1904"/>
      <c r="K12" s="1904"/>
      <c r="L12" s="1904"/>
      <c r="M12" s="1904"/>
      <c r="N12" s="1904"/>
      <c r="O12" s="1904"/>
      <c r="P12" s="1905"/>
      <c r="Q12" s="531">
        <f>SUMIF('４.住戸情報入力'!O:O,G4,'４.住戸情報入力'!N:N)</f>
        <v>0</v>
      </c>
      <c r="R12" s="530" t="s">
        <v>123</v>
      </c>
      <c r="S12" s="539" t="s">
        <v>1141</v>
      </c>
    </row>
    <row r="13" spans="1:20" ht="28.5" customHeight="1" thickTop="1">
      <c r="A13" s="274"/>
      <c r="B13" s="1942" t="s">
        <v>174</v>
      </c>
      <c r="C13" s="1875"/>
      <c r="D13" s="1898" t="s">
        <v>175</v>
      </c>
      <c r="E13" s="1901"/>
      <c r="F13" s="1902"/>
      <c r="G13" s="1902"/>
      <c r="H13" s="1902"/>
      <c r="I13" s="1925" t="s">
        <v>696</v>
      </c>
      <c r="J13" s="1926"/>
      <c r="K13" s="1926"/>
      <c r="L13" s="1927"/>
      <c r="M13" s="1928" t="s">
        <v>697</v>
      </c>
      <c r="N13" s="1929"/>
      <c r="O13" s="1929"/>
      <c r="P13" s="1930"/>
      <c r="Q13" s="717"/>
      <c r="R13" s="718"/>
      <c r="S13" s="1924" t="s">
        <v>1141</v>
      </c>
    </row>
    <row r="14" spans="1:20" ht="28.5" customHeight="1">
      <c r="A14" s="274"/>
      <c r="B14" s="1943"/>
      <c r="C14" s="1875"/>
      <c r="D14" s="1898"/>
      <c r="E14" s="708" t="s">
        <v>593</v>
      </c>
      <c r="F14" s="709"/>
      <c r="G14" s="709"/>
      <c r="H14" s="709"/>
      <c r="I14" s="540">
        <v>150000</v>
      </c>
      <c r="J14" s="541" t="s">
        <v>695</v>
      </c>
      <c r="K14" s="542">
        <f>SUMIFS('４.住戸情報入力'!Q:Q,'４.住戸情報入力'!P:P,E14,'４.住戸情報入力'!R:R,$G$4)+SUMIFS('４.住戸情報入力'!T:T,'４.住戸情報入力'!S:S,E14,'４.住戸情報入力'!U:U,$G$4)</f>
        <v>0</v>
      </c>
      <c r="L14" s="545" t="s">
        <v>176</v>
      </c>
      <c r="M14" s="775">
        <v>120000</v>
      </c>
      <c r="N14" s="776" t="s">
        <v>695</v>
      </c>
      <c r="O14" s="542">
        <f>SUMIFS('４.住戸情報入力'!W:W,'４.住戸情報入力'!V:V,E14,'４.住戸情報入力'!X:X,$G$4)+SUMIFS('４.住戸情報入力'!Z:Z,'４.住戸情報入力'!Y:Y,E14,'４.住戸情報入力'!AA:AA,$G$4)</f>
        <v>0</v>
      </c>
      <c r="P14" s="545" t="s">
        <v>176</v>
      </c>
      <c r="Q14" s="547">
        <f>I14*K14+M14*O14</f>
        <v>0</v>
      </c>
      <c r="R14" s="545" t="s">
        <v>123</v>
      </c>
      <c r="S14" s="1907"/>
    </row>
    <row r="15" spans="1:20" ht="28">
      <c r="A15" s="274"/>
      <c r="B15" s="1943"/>
      <c r="C15" s="1875"/>
      <c r="D15" s="1899"/>
      <c r="E15" s="1890" t="s">
        <v>383</v>
      </c>
      <c r="F15" s="1891"/>
      <c r="G15" s="1891"/>
      <c r="H15" s="1891"/>
      <c r="I15" s="544">
        <v>160000</v>
      </c>
      <c r="J15" s="545" t="s">
        <v>123</v>
      </c>
      <c r="K15" s="546">
        <f>SUMIFS('４.住戸情報入力'!Q:Q,'４.住戸情報入力'!P:P,E15,'４.住戸情報入力'!R:R,$G$4)+SUMIFS('４.住戸情報入力'!T:T,'４.住戸情報入力'!S:S,E15,'４.住戸情報入力'!U:U,$G$4)</f>
        <v>0</v>
      </c>
      <c r="L15" s="545" t="s">
        <v>176</v>
      </c>
      <c r="M15" s="777">
        <v>130000</v>
      </c>
      <c r="N15" s="778" t="s">
        <v>123</v>
      </c>
      <c r="O15" s="546">
        <f>SUMIFS('４.住戸情報入力'!W:W,'４.住戸情報入力'!V:V,E15,'４.住戸情報入力'!X:X,$G$4)+SUMIFS('４.住戸情報入力'!Z:Z,'４.住戸情報入力'!Y:Y,E15,'４.住戸情報入力'!AA:AA,$G$4)</f>
        <v>0</v>
      </c>
      <c r="P15" s="545" t="s">
        <v>176</v>
      </c>
      <c r="Q15" s="547">
        <f t="shared" ref="Q15:Q20" si="0">I15*K15+M15*O15</f>
        <v>0</v>
      </c>
      <c r="R15" s="545" t="s">
        <v>123</v>
      </c>
      <c r="S15" s="1907"/>
    </row>
    <row r="16" spans="1:20" ht="28">
      <c r="A16" s="274"/>
      <c r="B16" s="1943"/>
      <c r="C16" s="1875"/>
      <c r="D16" s="1899"/>
      <c r="E16" s="1890" t="s">
        <v>384</v>
      </c>
      <c r="F16" s="1891"/>
      <c r="G16" s="1891"/>
      <c r="H16" s="1891"/>
      <c r="I16" s="544">
        <v>170000</v>
      </c>
      <c r="J16" s="545" t="s">
        <v>123</v>
      </c>
      <c r="K16" s="546">
        <f>SUMIFS('４.住戸情報入力'!Q:Q,'４.住戸情報入力'!P:P,E16,'４.住戸情報入力'!R:R,$G$4)+SUMIFS('４.住戸情報入力'!T:T,'４.住戸情報入力'!S:S,E16,'４.住戸情報入力'!U:U,$G$4)</f>
        <v>0</v>
      </c>
      <c r="L16" s="545" t="s">
        <v>176</v>
      </c>
      <c r="M16" s="777">
        <v>140000</v>
      </c>
      <c r="N16" s="778" t="s">
        <v>123</v>
      </c>
      <c r="O16" s="546">
        <f>SUMIFS('４.住戸情報入力'!W:W,'４.住戸情報入力'!V:V,E16,'４.住戸情報入力'!X:X,$G$4)+SUMIFS('４.住戸情報入力'!Z:Z,'４.住戸情報入力'!Y:Y,E16,'４.住戸情報入力'!AA:AA,$G$4)</f>
        <v>0</v>
      </c>
      <c r="P16" s="545" t="s">
        <v>176</v>
      </c>
      <c r="Q16" s="547">
        <f t="shared" si="0"/>
        <v>0</v>
      </c>
      <c r="R16" s="545" t="s">
        <v>123</v>
      </c>
      <c r="S16" s="1907"/>
    </row>
    <row r="17" spans="1:23" ht="28">
      <c r="A17" s="274"/>
      <c r="B17" s="1943"/>
      <c r="C17" s="1875"/>
      <c r="D17" s="1899"/>
      <c r="E17" s="1890" t="s">
        <v>385</v>
      </c>
      <c r="F17" s="1891"/>
      <c r="G17" s="1891"/>
      <c r="H17" s="1891"/>
      <c r="I17" s="544">
        <v>180000</v>
      </c>
      <c r="J17" s="545" t="s">
        <v>123</v>
      </c>
      <c r="K17" s="546">
        <f>SUMIFS('４.住戸情報入力'!Q:Q,'４.住戸情報入力'!P:P,E17,'４.住戸情報入力'!R:R,$G$4)+SUMIFS('４.住戸情報入力'!T:T,'４.住戸情報入力'!S:S,E17,'４.住戸情報入力'!U:U,$G$4)</f>
        <v>0</v>
      </c>
      <c r="L17" s="545" t="s">
        <v>176</v>
      </c>
      <c r="M17" s="777">
        <v>150000</v>
      </c>
      <c r="N17" s="778" t="s">
        <v>123</v>
      </c>
      <c r="O17" s="546">
        <f>SUMIFS('４.住戸情報入力'!W:W,'４.住戸情報入力'!V:V,E17,'４.住戸情報入力'!X:X,$G$4)+SUMIFS('４.住戸情報入力'!Z:Z,'４.住戸情報入力'!Y:Y,E17,'４.住戸情報入力'!AA:AA,$G$4)</f>
        <v>0</v>
      </c>
      <c r="P17" s="545" t="s">
        <v>176</v>
      </c>
      <c r="Q17" s="547">
        <f t="shared" si="0"/>
        <v>0</v>
      </c>
      <c r="R17" s="545" t="s">
        <v>123</v>
      </c>
      <c r="S17" s="1907"/>
    </row>
    <row r="18" spans="1:23" ht="28">
      <c r="A18" s="274"/>
      <c r="B18" s="1943"/>
      <c r="C18" s="1875"/>
      <c r="D18" s="1899"/>
      <c r="E18" s="1890" t="s">
        <v>386</v>
      </c>
      <c r="F18" s="1891"/>
      <c r="G18" s="1891"/>
      <c r="H18" s="1891"/>
      <c r="I18" s="544">
        <v>190000</v>
      </c>
      <c r="J18" s="545" t="s">
        <v>123</v>
      </c>
      <c r="K18" s="546">
        <f>SUMIFS('４.住戸情報入力'!Q:Q,'４.住戸情報入力'!P:P,E18,'４.住戸情報入力'!R:R,$G$4)+SUMIFS('４.住戸情報入力'!T:T,'４.住戸情報入力'!S:S,E18,'４.住戸情報入力'!U:U,$G$4)</f>
        <v>0</v>
      </c>
      <c r="L18" s="545" t="s">
        <v>176</v>
      </c>
      <c r="M18" s="777">
        <v>160000</v>
      </c>
      <c r="N18" s="778" t="s">
        <v>123</v>
      </c>
      <c r="O18" s="546">
        <f>SUMIFS('４.住戸情報入力'!W:W,'４.住戸情報入力'!V:V,E18,'４.住戸情報入力'!X:X,$G$4)+SUMIFS('４.住戸情報入力'!Z:Z,'４.住戸情報入力'!Y:Y,E18,'４.住戸情報入力'!AA:AA,$G$4)</f>
        <v>0</v>
      </c>
      <c r="P18" s="545" t="s">
        <v>176</v>
      </c>
      <c r="Q18" s="547">
        <f t="shared" si="0"/>
        <v>0</v>
      </c>
      <c r="R18" s="545" t="s">
        <v>123</v>
      </c>
      <c r="S18" s="1907"/>
    </row>
    <row r="19" spans="1:23" ht="28">
      <c r="A19" s="274"/>
      <c r="B19" s="1943"/>
      <c r="C19" s="1875"/>
      <c r="D19" s="1899"/>
      <c r="E19" s="1890" t="s">
        <v>387</v>
      </c>
      <c r="F19" s="1891"/>
      <c r="G19" s="1891"/>
      <c r="H19" s="1891"/>
      <c r="I19" s="544">
        <v>200000</v>
      </c>
      <c r="J19" s="545" t="s">
        <v>123</v>
      </c>
      <c r="K19" s="546">
        <f>SUMIFS('４.住戸情報入力'!Q:Q,'４.住戸情報入力'!P:P,E19,'４.住戸情報入力'!R:R,$G$4)+SUMIFS('４.住戸情報入力'!T:T,'４.住戸情報入力'!S:S,E19,'４.住戸情報入力'!U:U,$G$4)</f>
        <v>0</v>
      </c>
      <c r="L19" s="545" t="s">
        <v>176</v>
      </c>
      <c r="M19" s="777">
        <v>170000</v>
      </c>
      <c r="N19" s="778" t="s">
        <v>123</v>
      </c>
      <c r="O19" s="546">
        <f>SUMIFS('４.住戸情報入力'!W:W,'４.住戸情報入力'!V:V,E19,'４.住戸情報入力'!X:X,$G$4)+SUMIFS('４.住戸情報入力'!Z:Z,'４.住戸情報入力'!Y:Y,E19,'４.住戸情報入力'!AA:AA,$G$4)</f>
        <v>0</v>
      </c>
      <c r="P19" s="545" t="s">
        <v>176</v>
      </c>
      <c r="Q19" s="547">
        <f t="shared" si="0"/>
        <v>0</v>
      </c>
      <c r="R19" s="545" t="s">
        <v>123</v>
      </c>
      <c r="S19" s="1907"/>
    </row>
    <row r="20" spans="1:23" ht="28">
      <c r="A20" s="274"/>
      <c r="B20" s="1943"/>
      <c r="C20" s="1875"/>
      <c r="D20" s="1899"/>
      <c r="E20" s="1890" t="s">
        <v>388</v>
      </c>
      <c r="F20" s="1891"/>
      <c r="G20" s="1891"/>
      <c r="H20" s="1891"/>
      <c r="I20" s="544">
        <v>220000</v>
      </c>
      <c r="J20" s="545" t="s">
        <v>123</v>
      </c>
      <c r="K20" s="546">
        <f>SUMIFS('４.住戸情報入力'!Q:Q,'４.住戸情報入力'!P:P,E20,'４.住戸情報入力'!R:R,$G$4)+SUMIFS('４.住戸情報入力'!T:T,'４.住戸情報入力'!S:S,E20,'４.住戸情報入力'!U:U,$G$4)</f>
        <v>0</v>
      </c>
      <c r="L20" s="545" t="s">
        <v>176</v>
      </c>
      <c r="M20" s="777">
        <v>190000</v>
      </c>
      <c r="N20" s="778" t="s">
        <v>123</v>
      </c>
      <c r="O20" s="546">
        <f>SUMIFS('４.住戸情報入力'!W:W,'４.住戸情報入力'!V:V,E20,'４.住戸情報入力'!X:X,$G$4)+SUMIFS('４.住戸情報入力'!Z:Z,'４.住戸情報入力'!Y:Y,E20,'４.住戸情報入力'!AA:AA,$G$4)</f>
        <v>0</v>
      </c>
      <c r="P20" s="545" t="s">
        <v>176</v>
      </c>
      <c r="Q20" s="547">
        <f t="shared" si="0"/>
        <v>0</v>
      </c>
      <c r="R20" s="545" t="s">
        <v>123</v>
      </c>
      <c r="S20" s="1907"/>
    </row>
    <row r="21" spans="1:23" ht="28.5" thickBot="1">
      <c r="A21" s="274"/>
      <c r="B21" s="1943"/>
      <c r="C21" s="1875"/>
      <c r="D21" s="1900"/>
      <c r="E21" s="1893" t="s">
        <v>389</v>
      </c>
      <c r="F21" s="1894"/>
      <c r="G21" s="1894"/>
      <c r="H21" s="1894"/>
      <c r="I21" s="548">
        <v>240000</v>
      </c>
      <c r="J21" s="549" t="s">
        <v>123</v>
      </c>
      <c r="K21" s="550">
        <f>SUMIFS('４.住戸情報入力'!Q:Q,'４.住戸情報入力'!P:P,E21,'４.住戸情報入力'!R:R,$G$4)+SUMIFS('４.住戸情報入力'!T:T,'４.住戸情報入力'!S:S,E21,'４.住戸情報入力'!U:U,$G$4)</f>
        <v>0</v>
      </c>
      <c r="L21" s="549" t="s">
        <v>176</v>
      </c>
      <c r="M21" s="779">
        <v>200000</v>
      </c>
      <c r="N21" s="780" t="s">
        <v>123</v>
      </c>
      <c r="O21" s="550">
        <f>SUMIFS('４.住戸情報入力'!W:W,'４.住戸情報入力'!V:V,E21,'４.住戸情報入力'!X:X,$G$4)+SUMIFS('４.住戸情報入力'!Z:Z,'４.住戸情報入力'!Y:Y,E21,'４.住戸情報入力'!AA:AA,$G$4)</f>
        <v>0</v>
      </c>
      <c r="P21" s="549" t="s">
        <v>176</v>
      </c>
      <c r="Q21" s="551">
        <f>I21*K21+M21*O21</f>
        <v>0</v>
      </c>
      <c r="R21" s="549" t="s">
        <v>123</v>
      </c>
      <c r="S21" s="1908"/>
    </row>
    <row r="22" spans="1:23" s="191" customFormat="1" ht="28.5" thickTop="1">
      <c r="A22" s="274"/>
      <c r="B22" s="1943"/>
      <c r="C22" s="1875"/>
      <c r="D22" s="1844" t="s">
        <v>307</v>
      </c>
      <c r="E22" s="1845"/>
      <c r="F22" s="1845"/>
      <c r="G22" s="1845"/>
      <c r="H22" s="1845"/>
      <c r="I22" s="1845"/>
      <c r="J22" s="1845"/>
      <c r="K22" s="1845"/>
      <c r="L22" s="1845"/>
      <c r="M22" s="1845"/>
      <c r="N22" s="1845"/>
      <c r="O22" s="1845"/>
      <c r="P22" s="533" t="s">
        <v>298</v>
      </c>
      <c r="Q22" s="534">
        <f>SUM(Q14:Q21)</f>
        <v>0</v>
      </c>
      <c r="R22" s="535" t="s">
        <v>123</v>
      </c>
      <c r="S22" s="552"/>
      <c r="U22" s="3"/>
      <c r="V22" s="3"/>
      <c r="W22" s="3"/>
    </row>
    <row r="23" spans="1:23" s="191" customFormat="1" ht="27.75" customHeight="1">
      <c r="A23" s="274"/>
      <c r="B23" s="1943"/>
      <c r="C23" s="1875"/>
      <c r="D23" s="1916" t="s">
        <v>404</v>
      </c>
      <c r="E23" s="1887" t="s">
        <v>594</v>
      </c>
      <c r="F23" s="1888"/>
      <c r="G23" s="1888"/>
      <c r="H23" s="1888"/>
      <c r="I23" s="1888"/>
      <c r="J23" s="1888"/>
      <c r="K23" s="1888"/>
      <c r="L23" s="1889"/>
      <c r="M23" s="540">
        <v>340000</v>
      </c>
      <c r="N23" s="541" t="s">
        <v>123</v>
      </c>
      <c r="O23" s="553">
        <f>COUNTIFS('４.住戸情報入力'!AB:AB,E23,'４.住戸情報入力'!AC:AC,$G$4)</f>
        <v>0</v>
      </c>
      <c r="P23" s="545" t="s">
        <v>176</v>
      </c>
      <c r="Q23" s="547">
        <f>M23*O23</f>
        <v>0</v>
      </c>
      <c r="R23" s="545" t="s">
        <v>123</v>
      </c>
      <c r="S23" s="1906" t="s">
        <v>1141</v>
      </c>
      <c r="U23" s="3"/>
      <c r="V23" s="3"/>
      <c r="W23" s="3"/>
    </row>
    <row r="24" spans="1:23" s="191" customFormat="1" ht="27.75" customHeight="1">
      <c r="A24" s="274"/>
      <c r="B24" s="1943"/>
      <c r="C24" s="1875"/>
      <c r="D24" s="1917"/>
      <c r="E24" s="1890" t="s">
        <v>595</v>
      </c>
      <c r="F24" s="1891"/>
      <c r="G24" s="1891"/>
      <c r="H24" s="1891"/>
      <c r="I24" s="1891"/>
      <c r="J24" s="1891"/>
      <c r="K24" s="1891"/>
      <c r="L24" s="1892"/>
      <c r="M24" s="544">
        <v>430000</v>
      </c>
      <c r="N24" s="545" t="s">
        <v>123</v>
      </c>
      <c r="O24" s="554">
        <f>COUNTIFS('４.住戸情報入力'!AB:AB,E24,'４.住戸情報入力'!AC:AC,$G$4)</f>
        <v>0</v>
      </c>
      <c r="P24" s="545" t="s">
        <v>176</v>
      </c>
      <c r="Q24" s="547">
        <f>M24*O24</f>
        <v>0</v>
      </c>
      <c r="R24" s="545" t="s">
        <v>123</v>
      </c>
      <c r="S24" s="1907"/>
      <c r="U24" s="3"/>
      <c r="V24" s="3"/>
      <c r="W24" s="3"/>
    </row>
    <row r="25" spans="1:23" s="191" customFormat="1" ht="27.75" customHeight="1">
      <c r="A25" s="274"/>
      <c r="B25" s="1943"/>
      <c r="C25" s="1875"/>
      <c r="D25" s="1917"/>
      <c r="E25" s="1890" t="s">
        <v>596</v>
      </c>
      <c r="F25" s="1891"/>
      <c r="G25" s="1891"/>
      <c r="H25" s="1891"/>
      <c r="I25" s="1891"/>
      <c r="J25" s="1891"/>
      <c r="K25" s="1891"/>
      <c r="L25" s="1892"/>
      <c r="M25" s="544">
        <v>480000</v>
      </c>
      <c r="N25" s="545" t="s">
        <v>123</v>
      </c>
      <c r="O25" s="546">
        <f>COUNTIFS('４.住戸情報入力'!AB:AB,E25,'４.住戸情報入力'!AC:AC,$G$4)</f>
        <v>0</v>
      </c>
      <c r="P25" s="545" t="s">
        <v>176</v>
      </c>
      <c r="Q25" s="547">
        <f>M25*O25</f>
        <v>0</v>
      </c>
      <c r="R25" s="545" t="s">
        <v>123</v>
      </c>
      <c r="S25" s="1907"/>
      <c r="U25" s="3"/>
      <c r="V25" s="3"/>
      <c r="W25" s="3"/>
    </row>
    <row r="26" spans="1:23" s="191" customFormat="1" ht="27.75" customHeight="1" thickBot="1">
      <c r="A26" s="274"/>
      <c r="B26" s="1943"/>
      <c r="C26" s="1875"/>
      <c r="D26" s="1917"/>
      <c r="E26" s="1893" t="s">
        <v>390</v>
      </c>
      <c r="F26" s="1894"/>
      <c r="G26" s="1894"/>
      <c r="H26" s="1894"/>
      <c r="I26" s="1894"/>
      <c r="J26" s="1894"/>
      <c r="K26" s="1894"/>
      <c r="L26" s="1895"/>
      <c r="M26" s="548">
        <v>670000</v>
      </c>
      <c r="N26" s="556" t="s">
        <v>123</v>
      </c>
      <c r="O26" s="557">
        <f>COUNTIFS('４.住戸情報入力'!AB:AB,E26,'４.住戸情報入力'!AC:AC,$G$4)</f>
        <v>0</v>
      </c>
      <c r="P26" s="549" t="s">
        <v>176</v>
      </c>
      <c r="Q26" s="551">
        <f>M26*O26</f>
        <v>0</v>
      </c>
      <c r="R26" s="549" t="s">
        <v>123</v>
      </c>
      <c r="S26" s="1908"/>
      <c r="U26" s="3"/>
      <c r="V26" s="3"/>
      <c r="W26" s="3"/>
    </row>
    <row r="27" spans="1:23" s="191" customFormat="1" ht="27.75" customHeight="1" thickTop="1">
      <c r="A27" s="274"/>
      <c r="B27" s="1943"/>
      <c r="C27" s="1875"/>
      <c r="D27" s="1844" t="s">
        <v>307</v>
      </c>
      <c r="E27" s="1845"/>
      <c r="F27" s="1845"/>
      <c r="G27" s="1845"/>
      <c r="H27" s="1845"/>
      <c r="I27" s="1845"/>
      <c r="J27" s="1845"/>
      <c r="K27" s="1845"/>
      <c r="L27" s="533" t="s">
        <v>299</v>
      </c>
      <c r="M27" s="716"/>
      <c r="N27" s="737"/>
      <c r="O27" s="737"/>
      <c r="P27" s="533" t="s">
        <v>299</v>
      </c>
      <c r="Q27" s="534">
        <f>SUM(Q23:Q26)</f>
        <v>0</v>
      </c>
      <c r="R27" s="535" t="s">
        <v>123</v>
      </c>
      <c r="S27" s="552"/>
      <c r="U27" s="3"/>
      <c r="V27" s="3"/>
      <c r="W27" s="3"/>
    </row>
    <row r="28" spans="1:23" s="191" customFormat="1" ht="28.5" customHeight="1">
      <c r="A28" s="274"/>
      <c r="B28" s="1943"/>
      <c r="C28" s="1875"/>
      <c r="D28" s="1899" t="s">
        <v>177</v>
      </c>
      <c r="E28" s="1846" t="s">
        <v>549</v>
      </c>
      <c r="F28" s="1847"/>
      <c r="G28" s="1847"/>
      <c r="H28" s="1847"/>
      <c r="I28" s="1847"/>
      <c r="J28" s="1847"/>
      <c r="K28" s="1847"/>
      <c r="L28" s="1848"/>
      <c r="M28" s="558">
        <v>100000</v>
      </c>
      <c r="N28" s="527" t="s">
        <v>123</v>
      </c>
      <c r="O28" s="559">
        <f>COUNTIFS('４.住戸情報入力'!AD:AD,E28,'４.住戸情報入力'!AE:AE,$G$4)+COUNTIFS('４.住戸情報入力'!AF:AF,E28,'４.住戸情報入力'!AG:AG,$G$4)</f>
        <v>0</v>
      </c>
      <c r="P28" s="527" t="s">
        <v>176</v>
      </c>
      <c r="Q28" s="528">
        <f>M28*O28</f>
        <v>0</v>
      </c>
      <c r="R28" s="527" t="s">
        <v>123</v>
      </c>
      <c r="S28" s="1906" t="s">
        <v>1141</v>
      </c>
      <c r="U28" s="3"/>
      <c r="V28" s="3"/>
      <c r="W28" s="3"/>
    </row>
    <row r="29" spans="1:23" s="191" customFormat="1" ht="27.75" customHeight="1">
      <c r="A29" s="274"/>
      <c r="B29" s="1943"/>
      <c r="C29" s="1875"/>
      <c r="D29" s="1899"/>
      <c r="E29" s="1846" t="s">
        <v>974</v>
      </c>
      <c r="F29" s="1847"/>
      <c r="G29" s="1847"/>
      <c r="H29" s="1847"/>
      <c r="I29" s="1847"/>
      <c r="J29" s="1847"/>
      <c r="K29" s="1847"/>
      <c r="L29" s="1848"/>
      <c r="M29" s="560">
        <v>380000</v>
      </c>
      <c r="N29" s="535" t="s">
        <v>123</v>
      </c>
      <c r="O29" s="559">
        <f>COUNTIFS('４.住戸情報入力'!AD:AD,E29,'４.住戸情報入力'!AE:AE,$G$4)+COUNTIFS('４.住戸情報入力'!AF:AF,E29,'４.住戸情報入力'!AG:AG,$G$4)</f>
        <v>0</v>
      </c>
      <c r="P29" s="535" t="s">
        <v>176</v>
      </c>
      <c r="Q29" s="534">
        <f>M29*O29</f>
        <v>0</v>
      </c>
      <c r="R29" s="535" t="s">
        <v>123</v>
      </c>
      <c r="S29" s="1907"/>
      <c r="U29" s="3"/>
      <c r="V29" s="3"/>
      <c r="W29" s="3"/>
    </row>
    <row r="30" spans="1:23" s="191" customFormat="1" ht="27.75" customHeight="1">
      <c r="A30" s="274"/>
      <c r="B30" s="1943"/>
      <c r="C30" s="1875"/>
      <c r="D30" s="1899"/>
      <c r="E30" s="1855" t="s">
        <v>550</v>
      </c>
      <c r="F30" s="1856"/>
      <c r="G30" s="739"/>
      <c r="H30" s="740"/>
      <c r="I30" s="1849" t="s">
        <v>696</v>
      </c>
      <c r="J30" s="1850"/>
      <c r="K30" s="1850"/>
      <c r="L30" s="1851"/>
      <c r="M30" s="1954" t="s">
        <v>697</v>
      </c>
      <c r="N30" s="1955"/>
      <c r="O30" s="1955"/>
      <c r="P30" s="1956"/>
      <c r="Q30" s="735"/>
      <c r="R30" s="721"/>
      <c r="S30" s="1907"/>
      <c r="U30" s="3"/>
      <c r="V30" s="3"/>
      <c r="W30" s="3"/>
    </row>
    <row r="31" spans="1:23" s="191" customFormat="1" ht="28" customHeight="1">
      <c r="A31" s="274"/>
      <c r="B31" s="1943"/>
      <c r="C31" s="1875"/>
      <c r="D31" s="1899"/>
      <c r="E31" s="1857"/>
      <c r="F31" s="1858"/>
      <c r="G31" s="1913" t="s">
        <v>391</v>
      </c>
      <c r="H31" s="1913"/>
      <c r="I31" s="540">
        <v>460000</v>
      </c>
      <c r="J31" s="541" t="s">
        <v>123</v>
      </c>
      <c r="K31" s="542">
        <f>COUNTIFS('４.住戸情報入力'!AD:AD,"エアコン*"&amp;G31,'４.住戸情報入力'!AE:AE,$G$4)</f>
        <v>0</v>
      </c>
      <c r="L31" s="541" t="s">
        <v>176</v>
      </c>
      <c r="M31" s="777">
        <v>430000</v>
      </c>
      <c r="N31" s="545" t="s">
        <v>123</v>
      </c>
      <c r="O31" s="546">
        <f>COUNTIFS('４.住戸情報入力'!AF:AF,"エアコン*"&amp;G31,'４.住戸情報入力'!AG:AG,$G$4)</f>
        <v>0</v>
      </c>
      <c r="P31" s="545" t="s">
        <v>176</v>
      </c>
      <c r="Q31" s="543">
        <f>I31*K31+M31*O31</f>
        <v>0</v>
      </c>
      <c r="R31" s="545" t="s">
        <v>123</v>
      </c>
      <c r="S31" s="1907"/>
      <c r="U31" s="3"/>
      <c r="V31" s="3"/>
      <c r="W31" s="3"/>
    </row>
    <row r="32" spans="1:23" s="191" customFormat="1" ht="28.5" thickBot="1">
      <c r="A32" s="274"/>
      <c r="B32" s="1943"/>
      <c r="C32" s="1875"/>
      <c r="D32" s="1900"/>
      <c r="E32" s="1859"/>
      <c r="F32" s="1860"/>
      <c r="G32" s="1894" t="s">
        <v>390</v>
      </c>
      <c r="H32" s="1894"/>
      <c r="I32" s="548">
        <v>530000</v>
      </c>
      <c r="J32" s="549" t="s">
        <v>123</v>
      </c>
      <c r="K32" s="550">
        <f>COUNTIFS('４.住戸情報入力'!AD:AD,"エアコン*"&amp;G32,'４.住戸情報入力'!AE:AE,$G$4)</f>
        <v>0</v>
      </c>
      <c r="L32" s="549" t="s">
        <v>176</v>
      </c>
      <c r="M32" s="779">
        <v>500000</v>
      </c>
      <c r="N32" s="549" t="s">
        <v>123</v>
      </c>
      <c r="O32" s="550">
        <f>COUNTIFS('４.住戸情報入力'!AF:AF,"エアコン*"&amp;G32,'４.住戸情報入力'!AG:AG,$G$4)</f>
        <v>0</v>
      </c>
      <c r="P32" s="549" t="s">
        <v>176</v>
      </c>
      <c r="Q32" s="551">
        <f>I32*K32+M32*O32</f>
        <v>0</v>
      </c>
      <c r="R32" s="549" t="s">
        <v>123</v>
      </c>
      <c r="S32" s="1908"/>
      <c r="U32" s="3"/>
      <c r="V32" s="3"/>
      <c r="W32" s="3"/>
    </row>
    <row r="33" spans="1:23" s="191" customFormat="1" ht="29" thickTop="1" thickBot="1">
      <c r="A33" s="274"/>
      <c r="B33" s="1943"/>
      <c r="C33" s="1875"/>
      <c r="D33" s="1861" t="s">
        <v>307</v>
      </c>
      <c r="E33" s="1862"/>
      <c r="F33" s="1862"/>
      <c r="G33" s="1862"/>
      <c r="H33" s="1862"/>
      <c r="I33" s="1862"/>
      <c r="J33" s="1862"/>
      <c r="K33" s="1862"/>
      <c r="L33" s="1862"/>
      <c r="M33" s="1862"/>
      <c r="N33" s="1862"/>
      <c r="O33" s="1862"/>
      <c r="P33" s="563" t="s">
        <v>300</v>
      </c>
      <c r="Q33" s="564">
        <f>SUM(Q28:Q32)</f>
        <v>0</v>
      </c>
      <c r="R33" s="565" t="s">
        <v>123</v>
      </c>
      <c r="S33" s="566"/>
      <c r="U33" s="3"/>
      <c r="V33" s="3"/>
      <c r="W33" s="3"/>
    </row>
    <row r="34" spans="1:23" s="191" customFormat="1" ht="27.75" customHeight="1" thickTop="1" thickBot="1">
      <c r="A34" s="274"/>
      <c r="B34" s="1943"/>
      <c r="C34" s="1875"/>
      <c r="D34" s="1863" t="s">
        <v>547</v>
      </c>
      <c r="E34" s="1864"/>
      <c r="F34" s="1864"/>
      <c r="G34" s="1864"/>
      <c r="H34" s="1864"/>
      <c r="I34" s="1864"/>
      <c r="J34" s="1864"/>
      <c r="K34" s="1864"/>
      <c r="L34" s="1864"/>
      <c r="M34" s="1864"/>
      <c r="N34" s="1865"/>
      <c r="O34" s="567" t="s">
        <v>493</v>
      </c>
      <c r="P34" s="568" t="s">
        <v>494</v>
      </c>
      <c r="Q34" s="569">
        <f>65000*SUMIFS('４.住戸情報入力'!AS:AS,'４.住戸情報入力'!AR:AR,"2.6ｋＷ未満",'４.住戸情報入力'!AT:AT,$G$4)+80000*SUMIFS('４.住戸情報入力'!AS:AS,'４.住戸情報入力'!AR:AR,"2.6ｋＷ以上",'４.住戸情報入力'!AT:AT,$G$4)</f>
        <v>0</v>
      </c>
      <c r="R34" s="570" t="s">
        <v>123</v>
      </c>
      <c r="S34" s="539" t="s">
        <v>1141</v>
      </c>
      <c r="U34" s="3"/>
      <c r="V34" s="3"/>
      <c r="W34" s="3"/>
    </row>
    <row r="35" spans="1:23" s="191" customFormat="1" ht="27.75" customHeight="1" thickTop="1" thickBot="1">
      <c r="A35" s="274"/>
      <c r="B35" s="1943"/>
      <c r="C35" s="1875"/>
      <c r="D35" s="1863" t="s">
        <v>548</v>
      </c>
      <c r="E35" s="1864"/>
      <c r="F35" s="1864"/>
      <c r="G35" s="1864"/>
      <c r="H35" s="1864"/>
      <c r="I35" s="1864"/>
      <c r="J35" s="1864"/>
      <c r="K35" s="1864"/>
      <c r="L35" s="1864"/>
      <c r="M35" s="1864"/>
      <c r="N35" s="1865"/>
      <c r="O35" s="571" t="s">
        <v>493</v>
      </c>
      <c r="P35" s="572" t="s">
        <v>546</v>
      </c>
      <c r="Q35" s="564">
        <f>SUMIFS('４.住戸情報入力'!AV:AV,'４.住戸情報入力'!AW:AW,$G$4)</f>
        <v>0</v>
      </c>
      <c r="R35" s="565" t="s">
        <v>123</v>
      </c>
      <c r="S35" s="539" t="s">
        <v>1141</v>
      </c>
      <c r="U35" s="3"/>
      <c r="V35" s="3"/>
      <c r="W35" s="3"/>
    </row>
    <row r="36" spans="1:23" s="191" customFormat="1" ht="27.75" customHeight="1" thickTop="1">
      <c r="A36" s="274"/>
      <c r="B36" s="1943"/>
      <c r="C36" s="1875"/>
      <c r="D36" s="1874" t="s">
        <v>178</v>
      </c>
      <c r="E36" s="1912" t="s">
        <v>653</v>
      </c>
      <c r="F36" s="1913"/>
      <c r="G36" s="1913"/>
      <c r="H36" s="1913"/>
      <c r="I36" s="727"/>
      <c r="J36" s="731"/>
      <c r="K36" s="728"/>
      <c r="L36" s="734"/>
      <c r="M36" s="727">
        <v>300000</v>
      </c>
      <c r="N36" s="541" t="s">
        <v>123</v>
      </c>
      <c r="O36" s="542">
        <f>COUNTIFS('４.住戸情報入力'!AJ:AJ,E36,'４.住戸情報入力'!AK:AK,$G$4)</f>
        <v>0</v>
      </c>
      <c r="P36" s="541" t="s">
        <v>176</v>
      </c>
      <c r="Q36" s="543">
        <f>M36*O36</f>
        <v>0</v>
      </c>
      <c r="R36" s="541" t="s">
        <v>123</v>
      </c>
      <c r="S36" s="1911" t="s">
        <v>1141</v>
      </c>
      <c r="U36" s="3"/>
    </row>
    <row r="37" spans="1:23" s="191" customFormat="1" ht="27.75" customHeight="1">
      <c r="A37" s="274"/>
      <c r="B37" s="1943"/>
      <c r="C37" s="1875"/>
      <c r="D37" s="1875"/>
      <c r="E37" s="1914" t="s">
        <v>654</v>
      </c>
      <c r="F37" s="1915"/>
      <c r="G37" s="1915"/>
      <c r="H37" s="1026" t="s">
        <v>405</v>
      </c>
      <c r="I37" s="725"/>
      <c r="J37" s="732"/>
      <c r="K37" s="728"/>
      <c r="L37" s="545"/>
      <c r="M37" s="725">
        <v>140000</v>
      </c>
      <c r="N37" s="545" t="s">
        <v>123</v>
      </c>
      <c r="O37" s="542">
        <f>COUNTIFS('４.住戸情報入力'!AJ:AJ,"ガス潜熱回収型給湯機（エコジョーズ等）20号以下",'４.住戸情報入力'!AK:AK,$G$4)</f>
        <v>0</v>
      </c>
      <c r="P37" s="545" t="s">
        <v>176</v>
      </c>
      <c r="Q37" s="547">
        <f t="shared" ref="Q37:Q42" si="1">M37*O37</f>
        <v>0</v>
      </c>
      <c r="R37" s="545" t="s">
        <v>123</v>
      </c>
      <c r="S37" s="1911"/>
      <c r="U37" s="3"/>
    </row>
    <row r="38" spans="1:23" s="191" customFormat="1" ht="27.75" customHeight="1">
      <c r="A38" s="274"/>
      <c r="B38" s="1943"/>
      <c r="C38" s="1875"/>
      <c r="D38" s="1875"/>
      <c r="E38" s="1912"/>
      <c r="F38" s="1913"/>
      <c r="G38" s="1913"/>
      <c r="H38" s="1026" t="s">
        <v>406</v>
      </c>
      <c r="I38" s="725"/>
      <c r="J38" s="732"/>
      <c r="K38" s="728"/>
      <c r="L38" s="545"/>
      <c r="M38" s="725">
        <v>160000</v>
      </c>
      <c r="N38" s="545" t="s">
        <v>123</v>
      </c>
      <c r="O38" s="542">
        <f>COUNTIFS('４.住戸情報入力'!AJ:AJ,"ガス潜熱回収型給湯機（エコジョーズ等）24号",'４.住戸情報入力'!AK:AK,$G$4)</f>
        <v>0</v>
      </c>
      <c r="P38" s="545" t="s">
        <v>176</v>
      </c>
      <c r="Q38" s="547">
        <f t="shared" si="1"/>
        <v>0</v>
      </c>
      <c r="R38" s="545" t="s">
        <v>123</v>
      </c>
      <c r="S38" s="1911"/>
      <c r="U38" s="3"/>
      <c r="V38" s="3"/>
      <c r="W38" s="3"/>
    </row>
    <row r="39" spans="1:23" s="191" customFormat="1" ht="28">
      <c r="A39" s="274"/>
      <c r="B39" s="1943"/>
      <c r="C39" s="1875"/>
      <c r="D39" s="1875"/>
      <c r="E39" s="1890" t="s">
        <v>179</v>
      </c>
      <c r="F39" s="1891"/>
      <c r="G39" s="1891"/>
      <c r="H39" s="1891"/>
      <c r="I39" s="725"/>
      <c r="J39" s="732"/>
      <c r="K39" s="729"/>
      <c r="L39" s="545"/>
      <c r="M39" s="725">
        <v>400000</v>
      </c>
      <c r="N39" s="545" t="s">
        <v>123</v>
      </c>
      <c r="O39" s="546">
        <f>COUNTIFS('４.住戸情報入力'!AJ:AJ,E39,'４.住戸情報入力'!AK:AK,$G$4)</f>
        <v>0</v>
      </c>
      <c r="P39" s="545" t="s">
        <v>176</v>
      </c>
      <c r="Q39" s="547">
        <f t="shared" si="1"/>
        <v>0</v>
      </c>
      <c r="R39" s="545" t="s">
        <v>123</v>
      </c>
      <c r="S39" s="1911"/>
      <c r="U39" s="3"/>
      <c r="V39" s="3"/>
      <c r="W39" s="3"/>
    </row>
    <row r="40" spans="1:23" s="191" customFormat="1" ht="28">
      <c r="A40" s="274"/>
      <c r="B40" s="1943"/>
      <c r="C40" s="1875"/>
      <c r="D40" s="1875"/>
      <c r="E40" s="1890" t="s">
        <v>589</v>
      </c>
      <c r="F40" s="1891"/>
      <c r="G40" s="1891"/>
      <c r="H40" s="1891"/>
      <c r="I40" s="725"/>
      <c r="J40" s="732"/>
      <c r="K40" s="729"/>
      <c r="L40" s="545"/>
      <c r="M40" s="725">
        <v>1000000</v>
      </c>
      <c r="N40" s="545" t="s">
        <v>123</v>
      </c>
      <c r="O40" s="546">
        <f>COUNTIFS('４.住戸情報入力'!AJ:AJ,E40,'４.住戸情報入力'!AK:AK,$G$4)</f>
        <v>0</v>
      </c>
      <c r="P40" s="545" t="s">
        <v>176</v>
      </c>
      <c r="Q40" s="547">
        <f t="shared" si="1"/>
        <v>0</v>
      </c>
      <c r="R40" s="545" t="s">
        <v>123</v>
      </c>
      <c r="S40" s="1911"/>
      <c r="U40" s="3"/>
      <c r="V40" s="3"/>
      <c r="W40" s="3"/>
    </row>
    <row r="41" spans="1:23" s="191" customFormat="1" ht="28">
      <c r="A41" s="274"/>
      <c r="B41" s="1943"/>
      <c r="C41" s="1875"/>
      <c r="D41" s="1875"/>
      <c r="E41" s="1890" t="s">
        <v>590</v>
      </c>
      <c r="F41" s="1891"/>
      <c r="G41" s="1891"/>
      <c r="H41" s="1891"/>
      <c r="I41" s="725"/>
      <c r="J41" s="732"/>
      <c r="K41" s="729"/>
      <c r="L41" s="545"/>
      <c r="M41" s="725">
        <v>1230000</v>
      </c>
      <c r="N41" s="545" t="s">
        <v>123</v>
      </c>
      <c r="O41" s="546">
        <f>COUNTIFS('４.住戸情報入力'!AJ:AJ,E41,'４.住戸情報入力'!AK:AK,$G$4)</f>
        <v>0</v>
      </c>
      <c r="P41" s="545" t="s">
        <v>176</v>
      </c>
      <c r="Q41" s="547">
        <f t="shared" si="1"/>
        <v>0</v>
      </c>
      <c r="R41" s="545" t="s">
        <v>123</v>
      </c>
      <c r="S41" s="1911"/>
      <c r="U41" s="3"/>
      <c r="V41" s="3"/>
      <c r="W41" s="3"/>
    </row>
    <row r="42" spans="1:23" s="191" customFormat="1" ht="28">
      <c r="A42" s="274"/>
      <c r="B42" s="1943"/>
      <c r="C42" s="1875"/>
      <c r="D42" s="1876"/>
      <c r="E42" s="1909" t="s">
        <v>591</v>
      </c>
      <c r="F42" s="1910"/>
      <c r="G42" s="1910"/>
      <c r="H42" s="1910"/>
      <c r="I42" s="726"/>
      <c r="J42" s="733"/>
      <c r="K42" s="730"/>
      <c r="L42" s="573"/>
      <c r="M42" s="726">
        <v>990000</v>
      </c>
      <c r="N42" s="573" t="s">
        <v>123</v>
      </c>
      <c r="O42" s="574">
        <f>COUNTIFS('４.住戸情報入力'!AJ:AJ,E42,'４.住戸情報入力'!AK:AK,$G$4)</f>
        <v>0</v>
      </c>
      <c r="P42" s="573" t="s">
        <v>176</v>
      </c>
      <c r="Q42" s="575">
        <f t="shared" si="1"/>
        <v>0</v>
      </c>
      <c r="R42" s="573" t="s">
        <v>123</v>
      </c>
      <c r="S42" s="1911"/>
      <c r="U42" s="3"/>
      <c r="V42" s="3"/>
      <c r="W42" s="3"/>
    </row>
    <row r="43" spans="1:23" s="191" customFormat="1" ht="27.75" customHeight="1">
      <c r="A43" s="274"/>
      <c r="B43" s="1943"/>
      <c r="C43" s="1875"/>
      <c r="D43" s="1872" t="s">
        <v>307</v>
      </c>
      <c r="E43" s="1873"/>
      <c r="F43" s="1873"/>
      <c r="G43" s="1873"/>
      <c r="H43" s="1873"/>
      <c r="I43" s="1873"/>
      <c r="J43" s="1873"/>
      <c r="K43" s="1873"/>
      <c r="L43" s="1873"/>
      <c r="M43" s="1873"/>
      <c r="N43" s="1873"/>
      <c r="O43" s="1873"/>
      <c r="P43" s="533" t="s">
        <v>306</v>
      </c>
      <c r="Q43" s="534">
        <f>SUM(Q36:Q42)</f>
        <v>0</v>
      </c>
      <c r="R43" s="535" t="s">
        <v>123</v>
      </c>
      <c r="S43" s="536"/>
      <c r="U43" s="3"/>
      <c r="V43" s="3"/>
      <c r="W43" s="3"/>
    </row>
    <row r="44" spans="1:23" s="191" customFormat="1" ht="27.75" customHeight="1">
      <c r="A44" s="274"/>
      <c r="B44" s="1943"/>
      <c r="C44" s="1875"/>
      <c r="D44" s="1866" t="s">
        <v>662</v>
      </c>
      <c r="E44" s="1867"/>
      <c r="F44" s="1867"/>
      <c r="G44" s="1867"/>
      <c r="H44" s="1867"/>
      <c r="I44" s="1867"/>
      <c r="J44" s="1867"/>
      <c r="K44" s="1867"/>
      <c r="L44" s="1867"/>
      <c r="M44" s="1867"/>
      <c r="N44" s="1867"/>
      <c r="O44" s="1867"/>
      <c r="P44" s="1868"/>
      <c r="Q44" s="576">
        <f>80000*COUNTIFS('４.住戸情報入力'!AH:AH,"ダクト式第三種換気",'４.住戸情報入力'!AI:AI,$G$4)+120000*COUNTIFS('４.住戸情報入力'!AH:AH,"ダクト式第一種換気",'４.住戸情報入力'!AI:AI,$G$4)+160000*COUNTIFS('４.住戸情報入力'!AH:AH,"ダクト式第一種換気（熱交換有り）",'４.住戸情報入力'!AI:AI,$G$4)</f>
        <v>0</v>
      </c>
      <c r="R44" s="577" t="s">
        <v>123</v>
      </c>
      <c r="S44" s="1881" t="s">
        <v>1141</v>
      </c>
      <c r="U44" s="3"/>
      <c r="V44" s="3"/>
      <c r="W44" s="3"/>
    </row>
    <row r="45" spans="1:23" s="191" customFormat="1" ht="28">
      <c r="A45" s="274"/>
      <c r="B45" s="1943"/>
      <c r="C45" s="1875"/>
      <c r="D45" s="1866" t="s">
        <v>663</v>
      </c>
      <c r="E45" s="1867"/>
      <c r="F45" s="1867"/>
      <c r="G45" s="1867"/>
      <c r="H45" s="1867"/>
      <c r="I45" s="1867"/>
      <c r="J45" s="1867"/>
      <c r="K45" s="1867"/>
      <c r="L45" s="1868"/>
      <c r="M45" s="544">
        <v>8000</v>
      </c>
      <c r="N45" s="545" t="s">
        <v>123</v>
      </c>
      <c r="O45" s="542">
        <f>SUMIFS('４.住戸情報入力'!AL:AL,'４.住戸情報入力'!AM:AM,$G$4)</f>
        <v>0</v>
      </c>
      <c r="P45" s="545" t="s">
        <v>176</v>
      </c>
      <c r="Q45" s="576">
        <f>M45*O45</f>
        <v>0</v>
      </c>
      <c r="R45" s="578" t="s">
        <v>123</v>
      </c>
      <c r="S45" s="1882"/>
      <c r="U45" s="3"/>
      <c r="V45" s="3"/>
      <c r="W45" s="3"/>
    </row>
    <row r="46" spans="1:23" s="191" customFormat="1" ht="27.75" customHeight="1">
      <c r="A46" s="274"/>
      <c r="B46" s="1943"/>
      <c r="C46" s="1875"/>
      <c r="D46" s="1887" t="s">
        <v>975</v>
      </c>
      <c r="E46" s="1888"/>
      <c r="F46" s="1888"/>
      <c r="G46" s="1888"/>
      <c r="H46" s="1888"/>
      <c r="I46" s="1888"/>
      <c r="J46" s="1888"/>
      <c r="K46" s="1888"/>
      <c r="L46" s="1889"/>
      <c r="M46" s="561">
        <v>100000</v>
      </c>
      <c r="N46" s="577" t="s">
        <v>123</v>
      </c>
      <c r="O46" s="562">
        <f>COUNTIFS('４.住戸情報入力'!AN:AN,"有り",'４.住戸情報入力'!AO:AO,$G$4)</f>
        <v>0</v>
      </c>
      <c r="P46" s="577" t="s">
        <v>176</v>
      </c>
      <c r="Q46" s="579">
        <f>M46*O46</f>
        <v>0</v>
      </c>
      <c r="R46" s="577" t="s">
        <v>123</v>
      </c>
      <c r="S46" s="1882"/>
      <c r="U46" s="3"/>
      <c r="V46" s="3"/>
      <c r="W46" s="3"/>
    </row>
    <row r="47" spans="1:23" s="191" customFormat="1" ht="27.75" customHeight="1" thickBot="1">
      <c r="A47" s="274"/>
      <c r="B47" s="1943"/>
      <c r="C47" s="1875"/>
      <c r="D47" s="1909" t="s">
        <v>976</v>
      </c>
      <c r="E47" s="1910"/>
      <c r="F47" s="1910"/>
      <c r="G47" s="1910"/>
      <c r="H47" s="1910"/>
      <c r="I47" s="1910"/>
      <c r="J47" s="1910"/>
      <c r="K47" s="1910"/>
      <c r="L47" s="1945"/>
      <c r="M47" s="580">
        <v>115000</v>
      </c>
      <c r="N47" s="535" t="s">
        <v>123</v>
      </c>
      <c r="O47" s="542">
        <f>COUNTIFS('４.住戸情報入力'!AN:AN,"有り（ガス計測含む）",'４.住戸情報入力'!AO:AO,$G$4)</f>
        <v>0</v>
      </c>
      <c r="P47" s="535" t="s">
        <v>176</v>
      </c>
      <c r="Q47" s="534">
        <f>M47*O47</f>
        <v>0</v>
      </c>
      <c r="R47" s="535" t="s">
        <v>123</v>
      </c>
      <c r="S47" s="1883"/>
      <c r="U47" s="3"/>
      <c r="V47" s="3"/>
      <c r="W47" s="3"/>
    </row>
    <row r="48" spans="1:23" s="191" customFormat="1" ht="27.75" hidden="1" customHeight="1" thickBot="1">
      <c r="A48" s="274"/>
      <c r="B48" s="1943"/>
      <c r="C48" s="1875"/>
      <c r="D48" s="1896" t="s">
        <v>289</v>
      </c>
      <c r="E48" s="1897"/>
      <c r="F48" s="1897"/>
      <c r="G48" s="1897"/>
      <c r="H48" s="1897"/>
      <c r="I48" s="1897"/>
      <c r="J48" s="1897"/>
      <c r="K48" s="1897"/>
      <c r="L48" s="1939"/>
      <c r="M48" s="1869"/>
      <c r="N48" s="1870"/>
      <c r="O48" s="1870"/>
      <c r="P48" s="1953"/>
      <c r="Q48" s="581">
        <f>SUMIFS('４.住戸情報入力'!AP:AP,'４.住戸情報入力'!AQ:AQ,$G$4)</f>
        <v>0</v>
      </c>
      <c r="R48" s="530" t="s">
        <v>123</v>
      </c>
      <c r="S48" s="532"/>
      <c r="U48" s="3"/>
      <c r="V48" s="3"/>
      <c r="W48" s="3"/>
    </row>
    <row r="49" spans="1:23" s="191" customFormat="1" ht="27.75" customHeight="1" thickTop="1" thickBot="1">
      <c r="A49" s="274"/>
      <c r="B49" s="1943"/>
      <c r="C49" s="1941"/>
      <c r="D49" s="1861" t="s">
        <v>307</v>
      </c>
      <c r="E49" s="1862"/>
      <c r="F49" s="1862"/>
      <c r="G49" s="1862"/>
      <c r="H49" s="1862"/>
      <c r="I49" s="1862"/>
      <c r="J49" s="1862"/>
      <c r="K49" s="1862"/>
      <c r="L49" s="1862"/>
      <c r="M49" s="1862"/>
      <c r="N49" s="1862"/>
      <c r="O49" s="1862"/>
      <c r="P49" s="563" t="s">
        <v>313</v>
      </c>
      <c r="Q49" s="1089">
        <f>SUM(Q44:Q47)</f>
        <v>0</v>
      </c>
      <c r="R49" s="565" t="s">
        <v>123</v>
      </c>
      <c r="S49" s="1090"/>
      <c r="U49" s="3"/>
      <c r="V49" s="3"/>
      <c r="W49" s="3"/>
    </row>
    <row r="50" spans="1:23" s="191" customFormat="1" ht="27.75" customHeight="1" thickTop="1">
      <c r="A50" s="274"/>
      <c r="B50" s="1944"/>
      <c r="C50" s="1844" t="s">
        <v>312</v>
      </c>
      <c r="D50" s="1845"/>
      <c r="E50" s="1845"/>
      <c r="F50" s="1845"/>
      <c r="G50" s="1845"/>
      <c r="H50" s="1845"/>
      <c r="I50" s="1845"/>
      <c r="J50" s="1845"/>
      <c r="K50" s="1845"/>
      <c r="L50" s="1845"/>
      <c r="M50" s="1845"/>
      <c r="N50" s="1845"/>
      <c r="O50" s="1845"/>
      <c r="P50" s="533" t="s">
        <v>407</v>
      </c>
      <c r="Q50" s="534">
        <f>SUM(Q12,Q22,Q27,Q33,Q34,Q35,Q43,Q49)</f>
        <v>0</v>
      </c>
      <c r="R50" s="535" t="s">
        <v>123</v>
      </c>
      <c r="S50" s="536" t="s">
        <v>408</v>
      </c>
      <c r="U50" s="3"/>
      <c r="V50" s="3"/>
      <c r="W50" s="3"/>
    </row>
    <row r="51" spans="1:23" s="191" customFormat="1" ht="27.75" customHeight="1" thickBot="1">
      <c r="A51" s="274"/>
      <c r="B51" s="1877" t="s">
        <v>291</v>
      </c>
      <c r="C51" s="1879" t="s">
        <v>395</v>
      </c>
      <c r="D51" s="1896" t="s">
        <v>290</v>
      </c>
      <c r="E51" s="1897"/>
      <c r="F51" s="1897"/>
      <c r="G51" s="1897"/>
      <c r="H51" s="1897"/>
      <c r="I51" s="1897"/>
      <c r="J51" s="1897"/>
      <c r="K51" s="1897"/>
      <c r="L51" s="1897"/>
      <c r="M51" s="1897"/>
      <c r="N51" s="1897"/>
      <c r="O51" s="1897"/>
      <c r="P51" s="1939"/>
      <c r="Q51" s="586">
        <f>'７.共用部定額単価算出シート'!K51</f>
        <v>0</v>
      </c>
      <c r="R51" s="530" t="s">
        <v>123</v>
      </c>
      <c r="S51" s="532"/>
      <c r="U51" s="3"/>
      <c r="V51" s="3"/>
      <c r="W51" s="3"/>
    </row>
    <row r="52" spans="1:23" s="191" customFormat="1" ht="27.75" customHeight="1" thickTop="1" thickBot="1">
      <c r="A52" s="274"/>
      <c r="B52" s="1878"/>
      <c r="C52" s="1880"/>
      <c r="D52" s="1861" t="s">
        <v>307</v>
      </c>
      <c r="E52" s="1862"/>
      <c r="F52" s="1862"/>
      <c r="G52" s="1862"/>
      <c r="H52" s="1862"/>
      <c r="I52" s="1862"/>
      <c r="J52" s="1862"/>
      <c r="K52" s="1862"/>
      <c r="L52" s="1862"/>
      <c r="M52" s="1862"/>
      <c r="N52" s="1862"/>
      <c r="O52" s="1862"/>
      <c r="P52" s="587" t="s">
        <v>409</v>
      </c>
      <c r="Q52" s="583">
        <f>SUM(Q51:Q51)</f>
        <v>0</v>
      </c>
      <c r="R52" s="584" t="s">
        <v>123</v>
      </c>
      <c r="S52" s="585"/>
      <c r="U52" s="3"/>
      <c r="V52" s="3"/>
      <c r="W52" s="3"/>
    </row>
    <row r="53" spans="1:23" s="191" customFormat="1" ht="27.75" customHeight="1" thickTop="1">
      <c r="A53" s="174"/>
      <c r="B53" s="1844" t="s">
        <v>501</v>
      </c>
      <c r="C53" s="1845"/>
      <c r="D53" s="1845"/>
      <c r="E53" s="1845"/>
      <c r="F53" s="1845"/>
      <c r="G53" s="1845"/>
      <c r="H53" s="1845"/>
      <c r="I53" s="1845"/>
      <c r="J53" s="1845"/>
      <c r="K53" s="1845"/>
      <c r="L53" s="1845"/>
      <c r="M53" s="1845"/>
      <c r="N53" s="1845"/>
      <c r="O53" s="1845"/>
      <c r="P53" s="588" t="s">
        <v>502</v>
      </c>
      <c r="Q53" s="589">
        <f>Q50+Q52</f>
        <v>0</v>
      </c>
      <c r="R53" s="570" t="s">
        <v>123</v>
      </c>
      <c r="S53" s="590" t="s">
        <v>588</v>
      </c>
      <c r="U53" s="3"/>
      <c r="V53" s="3"/>
      <c r="W53" s="3"/>
    </row>
  </sheetData>
  <sheetProtection algorithmName="SHA-512" hashValue="1asJ3OvomHV2eyoAoK2hy2gE/CvD3VAVz0KVrFLFhLveC8D17hGtjMgWtISj7QzDTG1vk4flxQO2imzkZ1wcXg==" saltValue="yf7fNoBDzeUSlxVxurnWng==" spinCount="100000" sheet="1" formatCells="0" formatRows="0" insertRows="0" deleteRows="0" selectLockedCells="1" autoFilter="0" pivotTables="0"/>
  <mergeCells count="74">
    <mergeCell ref="Q8:R8"/>
    <mergeCell ref="D9:M9"/>
    <mergeCell ref="D10:M10"/>
    <mergeCell ref="B2:G2"/>
    <mergeCell ref="B4:F4"/>
    <mergeCell ref="G4:H4"/>
    <mergeCell ref="B6:F6"/>
    <mergeCell ref="G6:R6"/>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S13:S21"/>
    <mergeCell ref="E15:H15"/>
    <mergeCell ref="E16:H16"/>
    <mergeCell ref="E17:H17"/>
    <mergeCell ref="E18:H18"/>
    <mergeCell ref="E19:H19"/>
    <mergeCell ref="E20:H20"/>
    <mergeCell ref="E21:H21"/>
    <mergeCell ref="S23:S26"/>
    <mergeCell ref="E24:L24"/>
    <mergeCell ref="E25:L25"/>
    <mergeCell ref="E26:L26"/>
    <mergeCell ref="D27:K27"/>
    <mergeCell ref="S28:S32"/>
    <mergeCell ref="E29:L29"/>
    <mergeCell ref="E30:F32"/>
    <mergeCell ref="I30:L30"/>
    <mergeCell ref="M30:P30"/>
    <mergeCell ref="G31:H31"/>
    <mergeCell ref="G32:H32"/>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s>
  <phoneticPr fontId="22"/>
  <conditionalFormatting sqref="A15:A52 T34:XFD42">
    <cfRule type="expression" dxfId="407" priority="38">
      <formula>_xlfn.ISFORMULA(A15)=TRUE</formula>
    </cfRule>
  </conditionalFormatting>
  <conditionalFormatting sqref="A1:L3 Q1:XFD8 A4:G4 I4:L4 A5:L7 A8:B8 S9:S10 U9:XFD10 A9:A11 A12:I12 A13:B14 D22 D28:E28 E29:E30 G31:L32 E39:L42 T45:XFD45">
    <cfRule type="expression" dxfId="406" priority="56">
      <formula>_xlfn.ISFORMULA(A1)=TRUE</formula>
    </cfRule>
  </conditionalFormatting>
  <conditionalFormatting sqref="B51:C51 B52">
    <cfRule type="expression" dxfId="404" priority="43">
      <formula>_xlfn.ISFORMULA(B51)=TRUE</formula>
    </cfRule>
  </conditionalFormatting>
  <conditionalFormatting sqref="C50">
    <cfRule type="expression" dxfId="403" priority="42">
      <formula>_xlfn.ISFORMULA(C50)=TRUE</formula>
    </cfRule>
  </conditionalFormatting>
  <conditionalFormatting sqref="D8:D11">
    <cfRule type="expression" dxfId="402" priority="35">
      <formula>_xlfn.ISFORMULA(D8)=TRUE</formula>
    </cfRule>
  </conditionalFormatting>
  <conditionalFormatting sqref="D29:D36 Q34:R42">
    <cfRule type="expression" dxfId="401" priority="37">
      <formula>_xlfn.ISFORMULA(D29)=TRUE</formula>
    </cfRule>
  </conditionalFormatting>
  <conditionalFormatting sqref="D43:D49 Q45:R47 T46:AA46 AC46:XFD46 T47:XFD47">
    <cfRule type="expression" dxfId="400" priority="45">
      <formula>_xlfn.ISFORMULA(D43)=TRUE</formula>
    </cfRule>
  </conditionalFormatting>
  <conditionalFormatting sqref="D51:D52 A53:B53">
    <cfRule type="expression" dxfId="399" priority="44">
      <formula>_xlfn.ISFORMULA(A51)=TRUE</formula>
    </cfRule>
  </conditionalFormatting>
  <conditionalFormatting sqref="D23:E23 E24:E26 D27:L27">
    <cfRule type="expression" dxfId="398" priority="54">
      <formula>_xlfn.ISFORMULA(D23)=TRUE</formula>
    </cfRule>
  </conditionalFormatting>
  <conditionalFormatting sqref="D13:I13">
    <cfRule type="expression" dxfId="397" priority="8">
      <formula>_xlfn.ISFORMULA(D13)=TRUE</formula>
    </cfRule>
  </conditionalFormatting>
  <conditionalFormatting sqref="D14:P21">
    <cfRule type="expression" dxfId="396" priority="13">
      <formula>_xlfn.ISFORMULA(D14)=TRUE</formula>
    </cfRule>
  </conditionalFormatting>
  <conditionalFormatting sqref="E36:L36 E37 H37:L38">
    <cfRule type="expression" dxfId="395" priority="49">
      <formula>_xlfn.ISFORMULA(E36)=TRUE</formula>
    </cfRule>
  </conditionalFormatting>
  <conditionalFormatting sqref="I30">
    <cfRule type="expression" dxfId="394" priority="10">
      <formula>_xlfn.ISFORMULA(I30)=TRUE</formula>
    </cfRule>
  </conditionalFormatting>
  <conditionalFormatting sqref="M13">
    <cfRule type="expression" dxfId="393" priority="9">
      <formula>_xlfn.ISFORMULA(M13)=TRUE</formula>
    </cfRule>
  </conditionalFormatting>
  <conditionalFormatting sqref="M30:M32">
    <cfRule type="expression" dxfId="392" priority="11">
      <formula>_xlfn.ISFORMULA(M30)=TRUE</formula>
    </cfRule>
  </conditionalFormatting>
  <conditionalFormatting sqref="M23:O26">
    <cfRule type="expression" dxfId="391" priority="20">
      <formula>_xlfn.ISFORMULA(M23)=TRUE</formula>
    </cfRule>
  </conditionalFormatting>
  <conditionalFormatting sqref="M1:P7 N31:P32 A54:P1048576">
    <cfRule type="expression" dxfId="390" priority="33">
      <formula>_xlfn.ISFORMULA(A1)=TRUE</formula>
    </cfRule>
  </conditionalFormatting>
  <conditionalFormatting sqref="M27:P29">
    <cfRule type="expression" dxfId="389" priority="19">
      <formula>_xlfn.ISFORMULA(M27)=TRUE</formula>
    </cfRule>
  </conditionalFormatting>
  <conditionalFormatting sqref="M36:P42">
    <cfRule type="expression" dxfId="388" priority="29">
      <formula>_xlfn.ISFORMULA(M36)=TRUE</formula>
    </cfRule>
  </conditionalFormatting>
  <conditionalFormatting sqref="M45:P48">
    <cfRule type="expression" dxfId="387" priority="18">
      <formula>_xlfn.ISFORMULA(M45)=TRUE</formula>
    </cfRule>
  </conditionalFormatting>
  <conditionalFormatting sqref="N9:Q10">
    <cfRule type="expression" dxfId="386" priority="4">
      <formula>_xlfn.ISFORMULA(N9)=TRUE</formula>
    </cfRule>
  </conditionalFormatting>
  <conditionalFormatting sqref="O34:P35">
    <cfRule type="expression" dxfId="385" priority="24">
      <formula>_xlfn.ISFORMULA(O34)=TRUE</formula>
    </cfRule>
  </conditionalFormatting>
  <conditionalFormatting sqref="P11">
    <cfRule type="expression" dxfId="384" priority="17">
      <formula>_xlfn.ISFORMULA(P11)=TRUE</formula>
    </cfRule>
  </conditionalFormatting>
  <conditionalFormatting sqref="P22:P26">
    <cfRule type="expression" dxfId="383" priority="32">
      <formula>_xlfn.ISFORMULA(P22)=TRUE</formula>
    </cfRule>
  </conditionalFormatting>
  <conditionalFormatting sqref="P33">
    <cfRule type="expression" dxfId="382" priority="30">
      <formula>_xlfn.ISFORMULA(P33)=TRUE</formula>
    </cfRule>
  </conditionalFormatting>
  <conditionalFormatting sqref="P43">
    <cfRule type="expression" dxfId="381" priority="28">
      <formula>_xlfn.ISFORMULA(P43)=TRUE</formula>
    </cfRule>
  </conditionalFormatting>
  <conditionalFormatting sqref="P49:XFD50 P52:P53">
    <cfRule type="expression" dxfId="380" priority="26">
      <formula>_xlfn.ISFORMULA(P49)=TRUE</formula>
    </cfRule>
  </conditionalFormatting>
  <conditionalFormatting sqref="Q48">
    <cfRule type="containsBlanks" dxfId="379" priority="41">
      <formula>LEN(TRIM(Q48))=0</formula>
    </cfRule>
  </conditionalFormatting>
  <conditionalFormatting sqref="Q11:XFD33">
    <cfRule type="expression" dxfId="378" priority="50">
      <formula>_xlfn.ISFORMULA(Q11)=TRUE</formula>
    </cfRule>
  </conditionalFormatting>
  <conditionalFormatting sqref="Q43:XFD44">
    <cfRule type="expression" dxfId="377" priority="46">
      <formula>_xlfn.ISFORMULA(Q43)=TRUE</formula>
    </cfRule>
  </conditionalFormatting>
  <conditionalFormatting sqref="Q48:XFD48">
    <cfRule type="expression" dxfId="376" priority="40">
      <formula>_xlfn.ISFORMULA(Q48)=TRUE</formula>
    </cfRule>
  </conditionalFormatting>
  <conditionalFormatting sqref="Q51:XFD1048576">
    <cfRule type="expression" dxfId="375" priority="39">
      <formula>_xlfn.ISFORMULA(Q51)=TRUE</formula>
    </cfRule>
  </conditionalFormatting>
  <conditionalFormatting sqref="S34:S36">
    <cfRule type="expression" dxfId="374" priority="1">
      <formula>_xlfn.ISFORMULA(S34)=TRUE</formula>
    </cfRule>
  </conditionalFormatting>
  <conditionalFormatting sqref="T9">
    <cfRule type="containsText" dxfId="373" priority="55" operator="containsText" text="(例)">
      <formula>NOT(ISERROR(SEARCH("(例)",T9)))</formula>
    </cfRule>
  </conditionalFormatting>
  <conditionalFormatting sqref="T10">
    <cfRule type="expression" dxfId="372" priority="34">
      <formula>_xlfn.ISFORMULA(T10)=TRUE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&amp;R&amp;K00-043R6中層ZEH-M_ver.1</oddFooter>
  </headerFooter>
  <extLst>
    <ext xmlns:x14="http://schemas.microsoft.com/office/spreadsheetml/2009/9/main" uri="{78C0D931-6437-407d-A8EE-F0AAD7539E65}">
      <x14:conditionalFormattings>
        <x14:conditionalFormatting xmlns:xm="http://schemas.microsoft.com/office/excel/2006/main">
          <x14:cfRule type="expression" priority="3" id="{2AC0C280-F8DF-4804-AB3C-AD6A77E46599}">
            <xm:f>入力シート!$F$13="単年度事業"</xm:f>
            <x14:dxf>
              <fill>
                <patternFill>
                  <bgColor theme="0" tint="-0.499984740745262"/>
                </patternFill>
              </fill>
            </x14:dxf>
          </x14:cfRule>
          <xm:sqref>A2:S54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EC6E8-AA92-4B2D-A7A8-E7681063C346}">
  <sheetPr>
    <pageSetUpPr fitToPage="1"/>
  </sheetPr>
  <dimension ref="A1:W53"/>
  <sheetViews>
    <sheetView showGridLines="0" view="pageBreakPreview" zoomScale="70" zoomScaleNormal="60" zoomScaleSheetLayoutView="70" workbookViewId="0"/>
  </sheetViews>
  <sheetFormatPr defaultColWidth="9" defaultRowHeight="21"/>
  <cols>
    <col min="1" max="1" width="2.58203125" style="5" customWidth="1"/>
    <col min="2" max="4" width="4.58203125" style="3" customWidth="1"/>
    <col min="5" max="6" width="8.58203125" style="3" customWidth="1"/>
    <col min="7" max="7" width="15.58203125" style="3" customWidth="1"/>
    <col min="8" max="8" width="10.58203125" style="150" customWidth="1"/>
    <col min="9" max="9" width="15.58203125" style="142" customWidth="1"/>
    <col min="10" max="10" width="4.58203125" style="150" customWidth="1"/>
    <col min="11" max="11" width="10.58203125" style="3" customWidth="1"/>
    <col min="12" max="12" width="4.58203125" style="150" customWidth="1"/>
    <col min="13" max="13" width="15.58203125" style="142" customWidth="1"/>
    <col min="14" max="14" width="4.58203125" style="150" customWidth="1"/>
    <col min="15" max="15" width="10.58203125" style="3" customWidth="1"/>
    <col min="16" max="16" width="4.58203125" style="150" customWidth="1"/>
    <col min="17" max="17" width="15.58203125" style="142" customWidth="1"/>
    <col min="18" max="18" width="4.58203125" style="150" customWidth="1"/>
    <col min="19" max="19" width="48.58203125" style="174" customWidth="1"/>
    <col min="20" max="20" width="9.08203125" style="191" bestFit="1" customWidth="1"/>
    <col min="21" max="21" width="25.58203125" style="3" customWidth="1"/>
    <col min="22" max="16384" width="9" style="3"/>
  </cols>
  <sheetData>
    <row r="1" spans="1:20" s="191" customFormat="1" ht="21" customHeight="1">
      <c r="A1" s="191" t="s">
        <v>1138</v>
      </c>
    </row>
    <row r="2" spans="1:20">
      <c r="A2" s="266"/>
      <c r="B2" s="1931" t="s">
        <v>1143</v>
      </c>
      <c r="C2" s="1931"/>
      <c r="D2" s="1931"/>
      <c r="E2" s="1931"/>
      <c r="F2" s="1931"/>
      <c r="G2" s="1931"/>
      <c r="H2" s="267"/>
      <c r="I2" s="268"/>
      <c r="J2" s="267"/>
      <c r="K2" s="174"/>
      <c r="L2" s="267"/>
      <c r="M2" s="268"/>
      <c r="N2" s="267"/>
      <c r="O2" s="174"/>
      <c r="P2" s="267"/>
      <c r="Q2" s="268"/>
      <c r="R2" s="267"/>
      <c r="S2" s="171"/>
    </row>
    <row r="3" spans="1:20" s="172" customFormat="1" ht="13">
      <c r="A3" s="173"/>
      <c r="B3" s="173"/>
      <c r="C3" s="173"/>
      <c r="D3" s="173"/>
      <c r="E3" s="173"/>
      <c r="F3" s="173"/>
      <c r="G3" s="173"/>
      <c r="H3" s="269"/>
      <c r="I3" s="270"/>
      <c r="J3" s="269"/>
      <c r="K3" s="173"/>
      <c r="L3" s="269"/>
      <c r="M3" s="270"/>
      <c r="N3" s="269"/>
      <c r="O3" s="173"/>
      <c r="P3" s="269"/>
      <c r="Q3" s="270"/>
      <c r="R3" s="269"/>
      <c r="S3" s="173"/>
      <c r="T3" s="202"/>
    </row>
    <row r="4" spans="1:20" ht="30">
      <c r="A4" s="271"/>
      <c r="B4" s="1932" t="s">
        <v>167</v>
      </c>
      <c r="C4" s="1933"/>
      <c r="D4" s="1933"/>
      <c r="E4" s="1933"/>
      <c r="F4" s="1934"/>
      <c r="G4" s="1935" t="s">
        <v>274</v>
      </c>
      <c r="H4" s="1936"/>
      <c r="I4" s="268"/>
      <c r="J4" s="267"/>
      <c r="K4" s="174"/>
      <c r="L4" s="267"/>
      <c r="M4" s="268"/>
      <c r="N4" s="267"/>
      <c r="O4" s="174"/>
      <c r="P4" s="267"/>
      <c r="Q4" s="268"/>
      <c r="R4" s="267"/>
    </row>
    <row r="5" spans="1:20" s="172" customFormat="1" ht="8.15" customHeight="1">
      <c r="A5" s="173"/>
      <c r="B5" s="272"/>
      <c r="C5" s="272"/>
      <c r="D5" s="272"/>
      <c r="E5" s="272"/>
      <c r="F5" s="173"/>
      <c r="G5" s="173"/>
      <c r="H5" s="269"/>
      <c r="I5" s="270"/>
      <c r="J5" s="269"/>
      <c r="K5" s="173"/>
      <c r="L5" s="269"/>
      <c r="M5" s="270"/>
      <c r="N5" s="269"/>
      <c r="O5" s="173"/>
      <c r="P5" s="269"/>
      <c r="Q5" s="270"/>
      <c r="R5" s="269"/>
      <c r="S5" s="173"/>
      <c r="T5" s="202"/>
    </row>
    <row r="6" spans="1:20" ht="45" customHeight="1">
      <c r="A6" s="271"/>
      <c r="B6" s="1932" t="s">
        <v>168</v>
      </c>
      <c r="C6" s="1933"/>
      <c r="D6" s="1933"/>
      <c r="E6" s="1933"/>
      <c r="F6" s="1934"/>
      <c r="G6" s="1937" t="str">
        <f>'２.全体概要'!C7</f>
        <v/>
      </c>
      <c r="H6" s="1938"/>
      <c r="I6" s="1938"/>
      <c r="J6" s="1938"/>
      <c r="K6" s="1938"/>
      <c r="L6" s="1938"/>
      <c r="M6" s="1938"/>
      <c r="N6" s="1938"/>
      <c r="O6" s="1938"/>
      <c r="P6" s="1938"/>
      <c r="Q6" s="1938"/>
      <c r="R6" s="1938"/>
      <c r="S6" s="273" t="s">
        <v>798</v>
      </c>
    </row>
    <row r="7" spans="1:20" s="172" customFormat="1" ht="13">
      <c r="A7" s="173"/>
      <c r="B7" s="173"/>
      <c r="C7" s="173"/>
      <c r="D7" s="173"/>
      <c r="E7" s="173"/>
      <c r="F7" s="173"/>
      <c r="G7" s="173"/>
      <c r="H7" s="269"/>
      <c r="I7" s="270"/>
      <c r="J7" s="269"/>
      <c r="K7" s="173"/>
      <c r="L7" s="269"/>
      <c r="M7" s="270"/>
      <c r="N7" s="269"/>
      <c r="O7" s="173"/>
      <c r="P7" s="269"/>
      <c r="Q7" s="270"/>
      <c r="R7" s="269"/>
      <c r="S7" s="173"/>
      <c r="T7" s="202"/>
    </row>
    <row r="8" spans="1:20" ht="21" customHeight="1">
      <c r="A8" s="266"/>
      <c r="B8" s="1918" t="s">
        <v>192</v>
      </c>
      <c r="C8" s="1919"/>
      <c r="D8" s="1884" t="s">
        <v>169</v>
      </c>
      <c r="E8" s="1885"/>
      <c r="F8" s="1885"/>
      <c r="G8" s="1885"/>
      <c r="H8" s="1885"/>
      <c r="I8" s="1885"/>
      <c r="J8" s="1885"/>
      <c r="K8" s="1885"/>
      <c r="L8" s="1885"/>
      <c r="M8" s="1885"/>
      <c r="N8" s="1885"/>
      <c r="O8" s="1885"/>
      <c r="P8" s="1886"/>
      <c r="Q8" s="1885" t="s">
        <v>170</v>
      </c>
      <c r="R8" s="1885"/>
      <c r="S8" s="524" t="s">
        <v>171</v>
      </c>
    </row>
    <row r="9" spans="1:20" ht="28.5" customHeight="1">
      <c r="A9" s="274"/>
      <c r="B9" s="1920"/>
      <c r="C9" s="1921"/>
      <c r="D9" s="1846" t="s">
        <v>1140</v>
      </c>
      <c r="E9" s="1847"/>
      <c r="F9" s="1847"/>
      <c r="G9" s="1847"/>
      <c r="H9" s="1847"/>
      <c r="I9" s="1847"/>
      <c r="J9" s="1847"/>
      <c r="K9" s="1847"/>
      <c r="L9" s="1847"/>
      <c r="M9" s="1847"/>
      <c r="N9" s="525" t="s">
        <v>265</v>
      </c>
      <c r="O9" s="1946"/>
      <c r="P9" s="1947"/>
      <c r="Q9" s="1948"/>
      <c r="R9" s="1949"/>
      <c r="S9" s="273"/>
    </row>
    <row r="10" spans="1:20" ht="28.5" thickBot="1">
      <c r="A10" s="274"/>
      <c r="B10" s="1920"/>
      <c r="C10" s="1921"/>
      <c r="D10" s="1896" t="s">
        <v>592</v>
      </c>
      <c r="E10" s="1897"/>
      <c r="F10" s="1897"/>
      <c r="G10" s="1897"/>
      <c r="H10" s="1897"/>
      <c r="I10" s="1897"/>
      <c r="J10" s="1897"/>
      <c r="K10" s="1897"/>
      <c r="L10" s="1897"/>
      <c r="M10" s="1897"/>
      <c r="N10" s="529" t="s">
        <v>266</v>
      </c>
      <c r="O10" s="1946"/>
      <c r="P10" s="1950"/>
      <c r="Q10" s="1951"/>
      <c r="R10" s="1952"/>
      <c r="S10" s="532"/>
    </row>
    <row r="11" spans="1:20" ht="28.5" thickTop="1">
      <c r="A11" s="274"/>
      <c r="B11" s="1922"/>
      <c r="C11" s="1923"/>
      <c r="D11" s="1844" t="s">
        <v>268</v>
      </c>
      <c r="E11" s="1845"/>
      <c r="F11" s="1845"/>
      <c r="G11" s="1845"/>
      <c r="H11" s="1845"/>
      <c r="I11" s="1845"/>
      <c r="J11" s="1845"/>
      <c r="K11" s="1845"/>
      <c r="L11" s="1845"/>
      <c r="M11" s="1845"/>
      <c r="N11" s="1845"/>
      <c r="O11" s="1845"/>
      <c r="P11" s="588" t="s">
        <v>305</v>
      </c>
      <c r="Q11" s="534">
        <f>Q9+Q10</f>
        <v>0</v>
      </c>
      <c r="R11" s="535" t="s">
        <v>123</v>
      </c>
      <c r="S11" s="536" t="s">
        <v>652</v>
      </c>
    </row>
    <row r="12" spans="1:20" ht="108" customHeight="1" thickBot="1">
      <c r="A12" s="274"/>
      <c r="B12" s="537" t="s">
        <v>311</v>
      </c>
      <c r="C12" s="1940" t="s">
        <v>172</v>
      </c>
      <c r="D12" s="1896" t="s">
        <v>173</v>
      </c>
      <c r="E12" s="1897"/>
      <c r="F12" s="1897"/>
      <c r="G12" s="1897"/>
      <c r="H12" s="538" t="s">
        <v>304</v>
      </c>
      <c r="I12" s="1903"/>
      <c r="J12" s="1904"/>
      <c r="K12" s="1904"/>
      <c r="L12" s="1904"/>
      <c r="M12" s="1904"/>
      <c r="N12" s="1904"/>
      <c r="O12" s="1904"/>
      <c r="P12" s="1905"/>
      <c r="Q12" s="531">
        <f>SUMIF('４.住戸情報入力'!O:O,G4,'４.住戸情報入力'!N:N)</f>
        <v>0</v>
      </c>
      <c r="R12" s="530" t="s">
        <v>123</v>
      </c>
      <c r="S12" s="539" t="s">
        <v>1141</v>
      </c>
    </row>
    <row r="13" spans="1:20" ht="28.5" customHeight="1" thickTop="1">
      <c r="A13" s="274"/>
      <c r="B13" s="1942" t="s">
        <v>174</v>
      </c>
      <c r="C13" s="1875"/>
      <c r="D13" s="1898" t="s">
        <v>175</v>
      </c>
      <c r="E13" s="1901"/>
      <c r="F13" s="1902"/>
      <c r="G13" s="1902"/>
      <c r="H13" s="1902"/>
      <c r="I13" s="1925" t="s">
        <v>696</v>
      </c>
      <c r="J13" s="1926"/>
      <c r="K13" s="1926"/>
      <c r="L13" s="1927"/>
      <c r="M13" s="1928" t="s">
        <v>697</v>
      </c>
      <c r="N13" s="1929"/>
      <c r="O13" s="1929"/>
      <c r="P13" s="1930"/>
      <c r="Q13" s="717"/>
      <c r="R13" s="718"/>
      <c r="S13" s="1924" t="s">
        <v>1141</v>
      </c>
    </row>
    <row r="14" spans="1:20" ht="28.5" customHeight="1">
      <c r="A14" s="274"/>
      <c r="B14" s="1943"/>
      <c r="C14" s="1875"/>
      <c r="D14" s="1898"/>
      <c r="E14" s="708" t="s">
        <v>593</v>
      </c>
      <c r="F14" s="709"/>
      <c r="G14" s="709"/>
      <c r="H14" s="709"/>
      <c r="I14" s="540">
        <v>150000</v>
      </c>
      <c r="J14" s="541" t="s">
        <v>695</v>
      </c>
      <c r="K14" s="542">
        <f>SUMIFS('４.住戸情報入力'!Q:Q,'４.住戸情報入力'!P:P,E14,'４.住戸情報入力'!R:R,$G$4)+SUMIFS('４.住戸情報入力'!T:T,'４.住戸情報入力'!S:S,E14,'４.住戸情報入力'!U:U,$G$4)</f>
        <v>0</v>
      </c>
      <c r="L14" s="545" t="s">
        <v>176</v>
      </c>
      <c r="M14" s="775">
        <v>120000</v>
      </c>
      <c r="N14" s="776" t="s">
        <v>695</v>
      </c>
      <c r="O14" s="542">
        <f>SUMIFS('４.住戸情報入力'!W:W,'４.住戸情報入力'!V:V,E14,'４.住戸情報入力'!X:X,$G$4)+SUMIFS('４.住戸情報入力'!Z:Z,'４.住戸情報入力'!Y:Y,E14,'４.住戸情報入力'!AA:AA,$G$4)</f>
        <v>0</v>
      </c>
      <c r="P14" s="545" t="s">
        <v>176</v>
      </c>
      <c r="Q14" s="547">
        <f>I14*K14+M14*O14</f>
        <v>0</v>
      </c>
      <c r="R14" s="545" t="s">
        <v>123</v>
      </c>
      <c r="S14" s="1907"/>
    </row>
    <row r="15" spans="1:20" ht="28">
      <c r="A15" s="274"/>
      <c r="B15" s="1943"/>
      <c r="C15" s="1875"/>
      <c r="D15" s="1899"/>
      <c r="E15" s="1890" t="s">
        <v>383</v>
      </c>
      <c r="F15" s="1891"/>
      <c r="G15" s="1891"/>
      <c r="H15" s="1891"/>
      <c r="I15" s="544">
        <v>160000</v>
      </c>
      <c r="J15" s="545" t="s">
        <v>123</v>
      </c>
      <c r="K15" s="546">
        <f>SUMIFS('４.住戸情報入力'!Q:Q,'４.住戸情報入力'!P:P,E15,'４.住戸情報入力'!R:R,$G$4)+SUMIFS('４.住戸情報入力'!T:T,'４.住戸情報入力'!S:S,E15,'４.住戸情報入力'!U:U,$G$4)</f>
        <v>0</v>
      </c>
      <c r="L15" s="545" t="s">
        <v>176</v>
      </c>
      <c r="M15" s="777">
        <v>130000</v>
      </c>
      <c r="N15" s="778" t="s">
        <v>123</v>
      </c>
      <c r="O15" s="546">
        <f>SUMIFS('４.住戸情報入力'!W:W,'４.住戸情報入力'!V:V,E15,'４.住戸情報入力'!X:X,$G$4)+SUMIFS('４.住戸情報入力'!Z:Z,'４.住戸情報入力'!Y:Y,E15,'４.住戸情報入力'!AA:AA,$G$4)</f>
        <v>0</v>
      </c>
      <c r="P15" s="545" t="s">
        <v>176</v>
      </c>
      <c r="Q15" s="547">
        <f t="shared" ref="Q15:Q20" si="0">I15*K15+M15*O15</f>
        <v>0</v>
      </c>
      <c r="R15" s="545" t="s">
        <v>123</v>
      </c>
      <c r="S15" s="1907"/>
    </row>
    <row r="16" spans="1:20" ht="28">
      <c r="A16" s="274"/>
      <c r="B16" s="1943"/>
      <c r="C16" s="1875"/>
      <c r="D16" s="1899"/>
      <c r="E16" s="1890" t="s">
        <v>384</v>
      </c>
      <c r="F16" s="1891"/>
      <c r="G16" s="1891"/>
      <c r="H16" s="1891"/>
      <c r="I16" s="544">
        <v>170000</v>
      </c>
      <c r="J16" s="545" t="s">
        <v>123</v>
      </c>
      <c r="K16" s="546">
        <f>SUMIFS('４.住戸情報入力'!Q:Q,'４.住戸情報入力'!P:P,E16,'４.住戸情報入力'!R:R,$G$4)+SUMIFS('４.住戸情報入力'!T:T,'４.住戸情報入力'!S:S,E16,'４.住戸情報入力'!U:U,$G$4)</f>
        <v>0</v>
      </c>
      <c r="L16" s="545" t="s">
        <v>176</v>
      </c>
      <c r="M16" s="777">
        <v>140000</v>
      </c>
      <c r="N16" s="778" t="s">
        <v>123</v>
      </c>
      <c r="O16" s="546">
        <f>SUMIFS('４.住戸情報入力'!W:W,'４.住戸情報入力'!V:V,E16,'４.住戸情報入力'!X:X,$G$4)+SUMIFS('４.住戸情報入力'!Z:Z,'４.住戸情報入力'!Y:Y,E16,'４.住戸情報入力'!AA:AA,$G$4)</f>
        <v>0</v>
      </c>
      <c r="P16" s="545" t="s">
        <v>176</v>
      </c>
      <c r="Q16" s="547">
        <f t="shared" si="0"/>
        <v>0</v>
      </c>
      <c r="R16" s="545" t="s">
        <v>123</v>
      </c>
      <c r="S16" s="1907"/>
    </row>
    <row r="17" spans="1:23" ht="28">
      <c r="A17" s="274"/>
      <c r="B17" s="1943"/>
      <c r="C17" s="1875"/>
      <c r="D17" s="1899"/>
      <c r="E17" s="1890" t="s">
        <v>385</v>
      </c>
      <c r="F17" s="1891"/>
      <c r="G17" s="1891"/>
      <c r="H17" s="1891"/>
      <c r="I17" s="544">
        <v>180000</v>
      </c>
      <c r="J17" s="545" t="s">
        <v>123</v>
      </c>
      <c r="K17" s="546">
        <f>SUMIFS('４.住戸情報入力'!Q:Q,'４.住戸情報入力'!P:P,E17,'４.住戸情報入力'!R:R,$G$4)+SUMIFS('４.住戸情報入力'!T:T,'４.住戸情報入力'!S:S,E17,'４.住戸情報入力'!U:U,$G$4)</f>
        <v>0</v>
      </c>
      <c r="L17" s="545" t="s">
        <v>176</v>
      </c>
      <c r="M17" s="777">
        <v>150000</v>
      </c>
      <c r="N17" s="778" t="s">
        <v>123</v>
      </c>
      <c r="O17" s="546">
        <f>SUMIFS('４.住戸情報入力'!W:W,'４.住戸情報入力'!V:V,E17,'４.住戸情報入力'!X:X,$G$4)+SUMIFS('４.住戸情報入力'!Z:Z,'４.住戸情報入力'!Y:Y,E17,'４.住戸情報入力'!AA:AA,$G$4)</f>
        <v>0</v>
      </c>
      <c r="P17" s="545" t="s">
        <v>176</v>
      </c>
      <c r="Q17" s="547">
        <f t="shared" si="0"/>
        <v>0</v>
      </c>
      <c r="R17" s="545" t="s">
        <v>123</v>
      </c>
      <c r="S17" s="1907"/>
    </row>
    <row r="18" spans="1:23" ht="28">
      <c r="A18" s="274"/>
      <c r="B18" s="1943"/>
      <c r="C18" s="1875"/>
      <c r="D18" s="1899"/>
      <c r="E18" s="1890" t="s">
        <v>386</v>
      </c>
      <c r="F18" s="1891"/>
      <c r="G18" s="1891"/>
      <c r="H18" s="1891"/>
      <c r="I18" s="544">
        <v>190000</v>
      </c>
      <c r="J18" s="545" t="s">
        <v>123</v>
      </c>
      <c r="K18" s="546">
        <f>SUMIFS('４.住戸情報入力'!Q:Q,'４.住戸情報入力'!P:P,E18,'４.住戸情報入力'!R:R,$G$4)+SUMIFS('４.住戸情報入力'!T:T,'４.住戸情報入力'!S:S,E18,'４.住戸情報入力'!U:U,$G$4)</f>
        <v>0</v>
      </c>
      <c r="L18" s="545" t="s">
        <v>176</v>
      </c>
      <c r="M18" s="777">
        <v>160000</v>
      </c>
      <c r="N18" s="778" t="s">
        <v>123</v>
      </c>
      <c r="O18" s="546">
        <f>SUMIFS('４.住戸情報入力'!W:W,'４.住戸情報入力'!V:V,E18,'４.住戸情報入力'!X:X,$G$4)+SUMIFS('４.住戸情報入力'!Z:Z,'４.住戸情報入力'!Y:Y,E18,'４.住戸情報入力'!AA:AA,$G$4)</f>
        <v>0</v>
      </c>
      <c r="P18" s="545" t="s">
        <v>176</v>
      </c>
      <c r="Q18" s="547">
        <f t="shared" si="0"/>
        <v>0</v>
      </c>
      <c r="R18" s="545" t="s">
        <v>123</v>
      </c>
      <c r="S18" s="1907"/>
    </row>
    <row r="19" spans="1:23" ht="28">
      <c r="A19" s="274"/>
      <c r="B19" s="1943"/>
      <c r="C19" s="1875"/>
      <c r="D19" s="1899"/>
      <c r="E19" s="1890" t="s">
        <v>387</v>
      </c>
      <c r="F19" s="1891"/>
      <c r="G19" s="1891"/>
      <c r="H19" s="1891"/>
      <c r="I19" s="544">
        <v>200000</v>
      </c>
      <c r="J19" s="545" t="s">
        <v>123</v>
      </c>
      <c r="K19" s="546">
        <f>SUMIFS('４.住戸情報入力'!Q:Q,'４.住戸情報入力'!P:P,E19,'４.住戸情報入力'!R:R,$G$4)+SUMIFS('４.住戸情報入力'!T:T,'４.住戸情報入力'!S:S,E19,'４.住戸情報入力'!U:U,$G$4)</f>
        <v>0</v>
      </c>
      <c r="L19" s="545" t="s">
        <v>176</v>
      </c>
      <c r="M19" s="777">
        <v>170000</v>
      </c>
      <c r="N19" s="778" t="s">
        <v>123</v>
      </c>
      <c r="O19" s="546">
        <f>SUMIFS('４.住戸情報入力'!W:W,'４.住戸情報入力'!V:V,E19,'４.住戸情報入力'!X:X,$G$4)+SUMIFS('４.住戸情報入力'!Z:Z,'４.住戸情報入力'!Y:Y,E19,'４.住戸情報入力'!AA:AA,$G$4)</f>
        <v>0</v>
      </c>
      <c r="P19" s="545" t="s">
        <v>176</v>
      </c>
      <c r="Q19" s="547">
        <f t="shared" si="0"/>
        <v>0</v>
      </c>
      <c r="R19" s="545" t="s">
        <v>123</v>
      </c>
      <c r="S19" s="1907"/>
    </row>
    <row r="20" spans="1:23" ht="28">
      <c r="A20" s="274"/>
      <c r="B20" s="1943"/>
      <c r="C20" s="1875"/>
      <c r="D20" s="1899"/>
      <c r="E20" s="1890" t="s">
        <v>388</v>
      </c>
      <c r="F20" s="1891"/>
      <c r="G20" s="1891"/>
      <c r="H20" s="1891"/>
      <c r="I20" s="544">
        <v>220000</v>
      </c>
      <c r="J20" s="545" t="s">
        <v>123</v>
      </c>
      <c r="K20" s="546">
        <f>SUMIFS('４.住戸情報入力'!Q:Q,'４.住戸情報入力'!P:P,E20,'４.住戸情報入力'!R:R,$G$4)+SUMIFS('４.住戸情報入力'!T:T,'４.住戸情報入力'!S:S,E20,'４.住戸情報入力'!U:U,$G$4)</f>
        <v>0</v>
      </c>
      <c r="L20" s="545" t="s">
        <v>176</v>
      </c>
      <c r="M20" s="777">
        <v>190000</v>
      </c>
      <c r="N20" s="778" t="s">
        <v>123</v>
      </c>
      <c r="O20" s="546">
        <f>SUMIFS('４.住戸情報入力'!W:W,'４.住戸情報入力'!V:V,E20,'４.住戸情報入力'!X:X,$G$4)+SUMIFS('４.住戸情報入力'!Z:Z,'４.住戸情報入力'!Y:Y,E20,'４.住戸情報入力'!AA:AA,$G$4)</f>
        <v>0</v>
      </c>
      <c r="P20" s="545" t="s">
        <v>176</v>
      </c>
      <c r="Q20" s="547">
        <f t="shared" si="0"/>
        <v>0</v>
      </c>
      <c r="R20" s="545" t="s">
        <v>123</v>
      </c>
      <c r="S20" s="1907"/>
    </row>
    <row r="21" spans="1:23" ht="28.5" thickBot="1">
      <c r="A21" s="274"/>
      <c r="B21" s="1943"/>
      <c r="C21" s="1875"/>
      <c r="D21" s="1900"/>
      <c r="E21" s="1893" t="s">
        <v>389</v>
      </c>
      <c r="F21" s="1894"/>
      <c r="G21" s="1894"/>
      <c r="H21" s="1894"/>
      <c r="I21" s="548">
        <v>240000</v>
      </c>
      <c r="J21" s="549" t="s">
        <v>123</v>
      </c>
      <c r="K21" s="550">
        <f>SUMIFS('４.住戸情報入力'!Q:Q,'４.住戸情報入力'!P:P,E21,'４.住戸情報入力'!R:R,$G$4)+SUMIFS('４.住戸情報入力'!T:T,'４.住戸情報入力'!S:S,E21,'４.住戸情報入力'!U:U,$G$4)</f>
        <v>0</v>
      </c>
      <c r="L21" s="549" t="s">
        <v>176</v>
      </c>
      <c r="M21" s="779">
        <v>200000</v>
      </c>
      <c r="N21" s="780" t="s">
        <v>123</v>
      </c>
      <c r="O21" s="550">
        <f>SUMIFS('４.住戸情報入力'!W:W,'４.住戸情報入力'!V:V,E21,'４.住戸情報入力'!X:X,$G$4)+SUMIFS('４.住戸情報入力'!Z:Z,'４.住戸情報入力'!Y:Y,E21,'４.住戸情報入力'!AA:AA,$G$4)</f>
        <v>0</v>
      </c>
      <c r="P21" s="549" t="s">
        <v>176</v>
      </c>
      <c r="Q21" s="551">
        <f>I21*K21+M21*O21</f>
        <v>0</v>
      </c>
      <c r="R21" s="549" t="s">
        <v>123</v>
      </c>
      <c r="S21" s="1908"/>
    </row>
    <row r="22" spans="1:23" s="191" customFormat="1" ht="28.5" thickTop="1">
      <c r="A22" s="274"/>
      <c r="B22" s="1943"/>
      <c r="C22" s="1875"/>
      <c r="D22" s="1844" t="s">
        <v>307</v>
      </c>
      <c r="E22" s="1845"/>
      <c r="F22" s="1845"/>
      <c r="G22" s="1845"/>
      <c r="H22" s="1845"/>
      <c r="I22" s="1845"/>
      <c r="J22" s="1845"/>
      <c r="K22" s="1845"/>
      <c r="L22" s="1845"/>
      <c r="M22" s="1845"/>
      <c r="N22" s="1845"/>
      <c r="O22" s="1845"/>
      <c r="P22" s="533" t="s">
        <v>298</v>
      </c>
      <c r="Q22" s="534">
        <f>SUM(Q14:Q21)</f>
        <v>0</v>
      </c>
      <c r="R22" s="535" t="s">
        <v>123</v>
      </c>
      <c r="S22" s="552"/>
      <c r="U22" s="3"/>
      <c r="V22" s="3"/>
      <c r="W22" s="3"/>
    </row>
    <row r="23" spans="1:23" s="191" customFormat="1" ht="27.75" customHeight="1">
      <c r="A23" s="274"/>
      <c r="B23" s="1943"/>
      <c r="C23" s="1875"/>
      <c r="D23" s="1916" t="s">
        <v>404</v>
      </c>
      <c r="E23" s="1887" t="s">
        <v>594</v>
      </c>
      <c r="F23" s="1888"/>
      <c r="G23" s="1888"/>
      <c r="H23" s="1888"/>
      <c r="I23" s="1888"/>
      <c r="J23" s="1888"/>
      <c r="K23" s="1888"/>
      <c r="L23" s="1889"/>
      <c r="M23" s="540">
        <v>340000</v>
      </c>
      <c r="N23" s="541" t="s">
        <v>123</v>
      </c>
      <c r="O23" s="553">
        <f>COUNTIFS('４.住戸情報入力'!AB:AB,E23,'４.住戸情報入力'!AC:AC,$G$4)</f>
        <v>0</v>
      </c>
      <c r="P23" s="545" t="s">
        <v>176</v>
      </c>
      <c r="Q23" s="547">
        <f>M23*O23</f>
        <v>0</v>
      </c>
      <c r="R23" s="545" t="s">
        <v>123</v>
      </c>
      <c r="S23" s="1906" t="s">
        <v>1141</v>
      </c>
      <c r="U23" s="3"/>
      <c r="V23" s="3"/>
      <c r="W23" s="3"/>
    </row>
    <row r="24" spans="1:23" s="191" customFormat="1" ht="27.75" customHeight="1">
      <c r="A24" s="274"/>
      <c r="B24" s="1943"/>
      <c r="C24" s="1875"/>
      <c r="D24" s="1917"/>
      <c r="E24" s="1890" t="s">
        <v>595</v>
      </c>
      <c r="F24" s="1891"/>
      <c r="G24" s="1891"/>
      <c r="H24" s="1891"/>
      <c r="I24" s="1891"/>
      <c r="J24" s="1891"/>
      <c r="K24" s="1891"/>
      <c r="L24" s="1892"/>
      <c r="M24" s="544">
        <v>430000</v>
      </c>
      <c r="N24" s="545" t="s">
        <v>123</v>
      </c>
      <c r="O24" s="554">
        <f>COUNTIFS('４.住戸情報入力'!AB:AB,E24,'４.住戸情報入力'!AC:AC,$G$4)</f>
        <v>0</v>
      </c>
      <c r="P24" s="545" t="s">
        <v>176</v>
      </c>
      <c r="Q24" s="547">
        <f>M24*O24</f>
        <v>0</v>
      </c>
      <c r="R24" s="545" t="s">
        <v>123</v>
      </c>
      <c r="S24" s="1907"/>
      <c r="U24" s="3"/>
      <c r="V24" s="3"/>
      <c r="W24" s="3"/>
    </row>
    <row r="25" spans="1:23" s="191" customFormat="1" ht="27.75" customHeight="1">
      <c r="A25" s="274"/>
      <c r="B25" s="1943"/>
      <c r="C25" s="1875"/>
      <c r="D25" s="1917"/>
      <c r="E25" s="1890" t="s">
        <v>596</v>
      </c>
      <c r="F25" s="1891"/>
      <c r="G25" s="1891"/>
      <c r="H25" s="1891"/>
      <c r="I25" s="1891"/>
      <c r="J25" s="1891"/>
      <c r="K25" s="1891"/>
      <c r="L25" s="1892"/>
      <c r="M25" s="544">
        <v>480000</v>
      </c>
      <c r="N25" s="545" t="s">
        <v>123</v>
      </c>
      <c r="O25" s="546">
        <f>COUNTIFS('４.住戸情報入力'!AB:AB,E25,'４.住戸情報入力'!AC:AC,$G$4)</f>
        <v>0</v>
      </c>
      <c r="P25" s="545" t="s">
        <v>176</v>
      </c>
      <c r="Q25" s="547">
        <f>M25*O25</f>
        <v>0</v>
      </c>
      <c r="R25" s="545" t="s">
        <v>123</v>
      </c>
      <c r="S25" s="1907"/>
      <c r="U25" s="3"/>
      <c r="V25" s="3"/>
      <c r="W25" s="3"/>
    </row>
    <row r="26" spans="1:23" s="191" customFormat="1" ht="27.75" customHeight="1" thickBot="1">
      <c r="A26" s="274"/>
      <c r="B26" s="1943"/>
      <c r="C26" s="1875"/>
      <c r="D26" s="1917"/>
      <c r="E26" s="1893" t="s">
        <v>390</v>
      </c>
      <c r="F26" s="1894"/>
      <c r="G26" s="1894"/>
      <c r="H26" s="1894"/>
      <c r="I26" s="1894"/>
      <c r="J26" s="1894"/>
      <c r="K26" s="1894"/>
      <c r="L26" s="1895"/>
      <c r="M26" s="555">
        <v>670000</v>
      </c>
      <c r="N26" s="556" t="s">
        <v>123</v>
      </c>
      <c r="O26" s="557">
        <f>COUNTIFS('４.住戸情報入力'!AB:AB,E26,'４.住戸情報入力'!AC:AC,$G$4)</f>
        <v>0</v>
      </c>
      <c r="P26" s="549" t="s">
        <v>176</v>
      </c>
      <c r="Q26" s="551">
        <f>M26*O26</f>
        <v>0</v>
      </c>
      <c r="R26" s="549" t="s">
        <v>123</v>
      </c>
      <c r="S26" s="1908"/>
      <c r="U26" s="3"/>
      <c r="V26" s="3"/>
      <c r="W26" s="3"/>
    </row>
    <row r="27" spans="1:23" s="191" customFormat="1" ht="27.75" customHeight="1" thickTop="1">
      <c r="A27" s="274"/>
      <c r="B27" s="1943"/>
      <c r="C27" s="1875"/>
      <c r="D27" s="1844" t="s">
        <v>307</v>
      </c>
      <c r="E27" s="1845"/>
      <c r="F27" s="1845"/>
      <c r="G27" s="1845"/>
      <c r="H27" s="1845"/>
      <c r="I27" s="1845"/>
      <c r="J27" s="1845"/>
      <c r="K27" s="1845"/>
      <c r="L27" s="533" t="s">
        <v>299</v>
      </c>
      <c r="M27" s="736"/>
      <c r="N27" s="737"/>
      <c r="O27" s="737"/>
      <c r="P27" s="533" t="s">
        <v>299</v>
      </c>
      <c r="Q27" s="534">
        <f>SUM(Q23:Q26)</f>
        <v>0</v>
      </c>
      <c r="R27" s="535" t="s">
        <v>123</v>
      </c>
      <c r="S27" s="552"/>
      <c r="U27" s="3"/>
      <c r="V27" s="3"/>
      <c r="W27" s="3"/>
    </row>
    <row r="28" spans="1:23" s="191" customFormat="1" ht="28.5" customHeight="1">
      <c r="A28" s="274"/>
      <c r="B28" s="1943"/>
      <c r="C28" s="1875"/>
      <c r="D28" s="1899" t="s">
        <v>177</v>
      </c>
      <c r="E28" s="1846" t="s">
        <v>549</v>
      </c>
      <c r="F28" s="1847"/>
      <c r="G28" s="1847"/>
      <c r="H28" s="1847"/>
      <c r="I28" s="1847"/>
      <c r="J28" s="1847"/>
      <c r="K28" s="1847"/>
      <c r="L28" s="1848"/>
      <c r="M28" s="558">
        <v>100000</v>
      </c>
      <c r="N28" s="527" t="s">
        <v>123</v>
      </c>
      <c r="O28" s="559">
        <f>COUNTIFS('４.住戸情報入力'!AD:AD,E28,'４.住戸情報入力'!AE:AE,$G$4)+COUNTIFS('４.住戸情報入力'!AF:AF,E28,'４.住戸情報入力'!AG:AG,$G$4)</f>
        <v>0</v>
      </c>
      <c r="P28" s="527" t="s">
        <v>176</v>
      </c>
      <c r="Q28" s="528">
        <f>M28*O28</f>
        <v>0</v>
      </c>
      <c r="R28" s="527" t="s">
        <v>123</v>
      </c>
      <c r="S28" s="1906" t="s">
        <v>1141</v>
      </c>
      <c r="U28" s="3"/>
      <c r="V28" s="3"/>
      <c r="W28" s="3"/>
    </row>
    <row r="29" spans="1:23" s="191" customFormat="1" ht="27.75" customHeight="1">
      <c r="A29" s="274"/>
      <c r="B29" s="1943"/>
      <c r="C29" s="1875"/>
      <c r="D29" s="1899"/>
      <c r="E29" s="1846" t="s">
        <v>974</v>
      </c>
      <c r="F29" s="1847"/>
      <c r="G29" s="1847"/>
      <c r="H29" s="1847"/>
      <c r="I29" s="1847"/>
      <c r="J29" s="1847"/>
      <c r="K29" s="1847"/>
      <c r="L29" s="1848"/>
      <c r="M29" s="560">
        <v>380000</v>
      </c>
      <c r="N29" s="535" t="s">
        <v>123</v>
      </c>
      <c r="O29" s="559">
        <f>COUNTIFS('４.住戸情報入力'!AD:AD,E29,'４.住戸情報入力'!AE:AE,$G$4)+COUNTIFS('４.住戸情報入力'!AF:AF,E29,'４.住戸情報入力'!AG:AG,$G$4)</f>
        <v>0</v>
      </c>
      <c r="P29" s="535" t="s">
        <v>176</v>
      </c>
      <c r="Q29" s="534">
        <f>M29*O29</f>
        <v>0</v>
      </c>
      <c r="R29" s="535" t="s">
        <v>123</v>
      </c>
      <c r="S29" s="1907"/>
      <c r="U29" s="3"/>
      <c r="V29" s="3"/>
      <c r="W29" s="3"/>
    </row>
    <row r="30" spans="1:23" s="191" customFormat="1" ht="27.75" customHeight="1">
      <c r="A30" s="274"/>
      <c r="B30" s="1943"/>
      <c r="C30" s="1875"/>
      <c r="D30" s="1899"/>
      <c r="E30" s="1855" t="s">
        <v>550</v>
      </c>
      <c r="F30" s="1856"/>
      <c r="G30" s="719"/>
      <c r="H30" s="719"/>
      <c r="I30" s="1849" t="s">
        <v>696</v>
      </c>
      <c r="J30" s="1850"/>
      <c r="K30" s="1850"/>
      <c r="L30" s="1851"/>
      <c r="M30" s="1852" t="s">
        <v>697</v>
      </c>
      <c r="N30" s="1853"/>
      <c r="O30" s="1853"/>
      <c r="P30" s="1854"/>
      <c r="Q30" s="720"/>
      <c r="R30" s="721"/>
      <c r="S30" s="1907"/>
      <c r="U30" s="3"/>
      <c r="V30" s="3"/>
      <c r="W30" s="3"/>
    </row>
    <row r="31" spans="1:23" s="191" customFormat="1" ht="28" customHeight="1">
      <c r="A31" s="274"/>
      <c r="B31" s="1943"/>
      <c r="C31" s="1875"/>
      <c r="D31" s="1899"/>
      <c r="E31" s="1857"/>
      <c r="F31" s="1858"/>
      <c r="G31" s="1890" t="s">
        <v>391</v>
      </c>
      <c r="H31" s="1892"/>
      <c r="I31" s="540">
        <v>460000</v>
      </c>
      <c r="J31" s="541" t="s">
        <v>123</v>
      </c>
      <c r="K31" s="542">
        <f>COUNTIFS('４.住戸情報入力'!AD:AD,"エアコン*"&amp;G31,'４.住戸情報入力'!AE:AE,$G$4)</f>
        <v>0</v>
      </c>
      <c r="L31" s="541" t="s">
        <v>176</v>
      </c>
      <c r="M31" s="775">
        <v>430000</v>
      </c>
      <c r="N31" s="541" t="s">
        <v>123</v>
      </c>
      <c r="O31" s="542">
        <f>COUNTIFS('４.住戸情報入力'!AF:AF,"エアコン*"&amp;G31,'４.住戸情報入力'!AG:AG,$G$4)</f>
        <v>0</v>
      </c>
      <c r="P31" s="541" t="s">
        <v>176</v>
      </c>
      <c r="Q31" s="738">
        <f>I31*K31+M31*O31</f>
        <v>0</v>
      </c>
      <c r="R31" s="545" t="s">
        <v>123</v>
      </c>
      <c r="S31" s="1907"/>
      <c r="U31" s="3"/>
      <c r="V31" s="3"/>
      <c r="W31" s="3"/>
    </row>
    <row r="32" spans="1:23" s="191" customFormat="1" ht="28.5" thickBot="1">
      <c r="A32" s="274"/>
      <c r="B32" s="1943"/>
      <c r="C32" s="1875"/>
      <c r="D32" s="1900"/>
      <c r="E32" s="1859"/>
      <c r="F32" s="1860"/>
      <c r="G32" s="1894" t="s">
        <v>390</v>
      </c>
      <c r="H32" s="1894"/>
      <c r="I32" s="548">
        <v>530000</v>
      </c>
      <c r="J32" s="549" t="s">
        <v>123</v>
      </c>
      <c r="K32" s="550">
        <f>COUNTIFS('４.住戸情報入力'!AD:AD,"エアコン*"&amp;G32,'４.住戸情報入力'!AE:AE,$G$4)</f>
        <v>0</v>
      </c>
      <c r="L32" s="549" t="s">
        <v>176</v>
      </c>
      <c r="M32" s="779">
        <v>500000</v>
      </c>
      <c r="N32" s="549" t="s">
        <v>123</v>
      </c>
      <c r="O32" s="550">
        <f>COUNTIFS('４.住戸情報入力'!AF:AF,"エアコン*"&amp;G32,'４.住戸情報入力'!AG:AG,$G$4)</f>
        <v>0</v>
      </c>
      <c r="P32" s="549" t="s">
        <v>176</v>
      </c>
      <c r="Q32" s="551">
        <f>I32*K32+M32*O32</f>
        <v>0</v>
      </c>
      <c r="R32" s="549" t="s">
        <v>123</v>
      </c>
      <c r="S32" s="1908"/>
      <c r="U32" s="3"/>
      <c r="V32" s="3"/>
      <c r="W32" s="3"/>
    </row>
    <row r="33" spans="1:23" s="191" customFormat="1" ht="29" thickTop="1" thickBot="1">
      <c r="A33" s="274"/>
      <c r="B33" s="1943"/>
      <c r="C33" s="1875"/>
      <c r="D33" s="1861" t="s">
        <v>307</v>
      </c>
      <c r="E33" s="1862"/>
      <c r="F33" s="1862"/>
      <c r="G33" s="1862"/>
      <c r="H33" s="1862"/>
      <c r="I33" s="1862"/>
      <c r="J33" s="1862"/>
      <c r="K33" s="1862"/>
      <c r="L33" s="1862"/>
      <c r="M33" s="1862"/>
      <c r="N33" s="1862"/>
      <c r="O33" s="1862"/>
      <c r="P33" s="563" t="s">
        <v>300</v>
      </c>
      <c r="Q33" s="564">
        <f>SUM(Q28:Q32)</f>
        <v>0</v>
      </c>
      <c r="R33" s="565" t="s">
        <v>123</v>
      </c>
      <c r="S33" s="566"/>
      <c r="U33" s="3"/>
      <c r="V33" s="3"/>
      <c r="W33" s="3"/>
    </row>
    <row r="34" spans="1:23" s="191" customFormat="1" ht="27.75" customHeight="1" thickTop="1" thickBot="1">
      <c r="A34" s="274"/>
      <c r="B34" s="1943"/>
      <c r="C34" s="1875"/>
      <c r="D34" s="1957" t="s">
        <v>547</v>
      </c>
      <c r="E34" s="1958"/>
      <c r="F34" s="1958"/>
      <c r="G34" s="1958"/>
      <c r="H34" s="1958"/>
      <c r="I34" s="1958"/>
      <c r="J34" s="1958"/>
      <c r="K34" s="1958"/>
      <c r="L34" s="1958"/>
      <c r="M34" s="1958"/>
      <c r="N34" s="1959"/>
      <c r="O34" s="567" t="s">
        <v>493</v>
      </c>
      <c r="P34" s="568" t="s">
        <v>494</v>
      </c>
      <c r="Q34" s="569">
        <f>65000*SUMIFS('４.住戸情報入力'!AS:AS,'４.住戸情報入力'!AR:AR,"2.6ｋＷ未満",'４.住戸情報入力'!AT:AT,$G$4)+80000*SUMIFS('４.住戸情報入力'!AS:AS,'４.住戸情報入力'!AR:AR,"2.6ｋＷ以上",'４.住戸情報入力'!AT:AT,$G$4)</f>
        <v>0</v>
      </c>
      <c r="R34" s="570" t="s">
        <v>123</v>
      </c>
      <c r="S34" s="539" t="s">
        <v>1141</v>
      </c>
      <c r="U34" s="3"/>
      <c r="V34" s="3"/>
      <c r="W34" s="3"/>
    </row>
    <row r="35" spans="1:23" s="191" customFormat="1" ht="27.75" customHeight="1" thickTop="1" thickBot="1">
      <c r="A35" s="274"/>
      <c r="B35" s="1943"/>
      <c r="C35" s="1875"/>
      <c r="D35" s="1957" t="s">
        <v>548</v>
      </c>
      <c r="E35" s="1958"/>
      <c r="F35" s="1958"/>
      <c r="G35" s="1958"/>
      <c r="H35" s="1958"/>
      <c r="I35" s="1958"/>
      <c r="J35" s="1958"/>
      <c r="K35" s="1958"/>
      <c r="L35" s="1958"/>
      <c r="M35" s="1958"/>
      <c r="N35" s="1959"/>
      <c r="O35" s="571" t="s">
        <v>493</v>
      </c>
      <c r="P35" s="572" t="s">
        <v>546</v>
      </c>
      <c r="Q35" s="564">
        <f>SUMIFS('４.住戸情報入力'!AV:AV,'４.住戸情報入力'!AW:AW,$G$4)</f>
        <v>0</v>
      </c>
      <c r="R35" s="565" t="s">
        <v>123</v>
      </c>
      <c r="S35" s="539" t="s">
        <v>1141</v>
      </c>
      <c r="U35" s="3"/>
      <c r="V35" s="3"/>
      <c r="W35" s="3"/>
    </row>
    <row r="36" spans="1:23" s="191" customFormat="1" ht="27.75" customHeight="1" thickTop="1">
      <c r="A36" s="274"/>
      <c r="B36" s="1943"/>
      <c r="C36" s="1875"/>
      <c r="D36" s="1874" t="s">
        <v>178</v>
      </c>
      <c r="E36" s="1912" t="s">
        <v>653</v>
      </c>
      <c r="F36" s="1913"/>
      <c r="G36" s="1913"/>
      <c r="H36" s="1913"/>
      <c r="I36" s="727"/>
      <c r="J36" s="731"/>
      <c r="K36" s="728"/>
      <c r="L36" s="734"/>
      <c r="M36" s="727">
        <v>300000</v>
      </c>
      <c r="N36" s="541" t="s">
        <v>123</v>
      </c>
      <c r="O36" s="542">
        <f>COUNTIFS('４.住戸情報入力'!AJ:AJ,E36,'４.住戸情報入力'!AK:AK,$G$4)</f>
        <v>0</v>
      </c>
      <c r="P36" s="541" t="s">
        <v>176</v>
      </c>
      <c r="Q36" s="543">
        <f>M36*O36</f>
        <v>0</v>
      </c>
      <c r="R36" s="541" t="s">
        <v>123</v>
      </c>
      <c r="S36" s="1911" t="s">
        <v>1141</v>
      </c>
      <c r="U36" s="3"/>
    </row>
    <row r="37" spans="1:23" s="191" customFormat="1" ht="27.75" customHeight="1">
      <c r="A37" s="274"/>
      <c r="B37" s="1943"/>
      <c r="C37" s="1875"/>
      <c r="D37" s="1875"/>
      <c r="E37" s="1914" t="s">
        <v>654</v>
      </c>
      <c r="F37" s="1915"/>
      <c r="G37" s="1915"/>
      <c r="H37" s="1026" t="s">
        <v>405</v>
      </c>
      <c r="I37" s="725"/>
      <c r="J37" s="732"/>
      <c r="K37" s="728"/>
      <c r="L37" s="545"/>
      <c r="M37" s="725">
        <v>140000</v>
      </c>
      <c r="N37" s="545" t="s">
        <v>123</v>
      </c>
      <c r="O37" s="542">
        <f>COUNTIFS('４.住戸情報入力'!AJ:AJ,"ガス潜熱回収型給湯機（エコジョーズ等）20号以下",'４.住戸情報入力'!AK:AK,$G$4)</f>
        <v>0</v>
      </c>
      <c r="P37" s="545" t="s">
        <v>176</v>
      </c>
      <c r="Q37" s="547">
        <f t="shared" ref="Q37:Q42" si="1">M37*O37</f>
        <v>0</v>
      </c>
      <c r="R37" s="545" t="s">
        <v>123</v>
      </c>
      <c r="S37" s="1911"/>
      <c r="U37" s="3"/>
    </row>
    <row r="38" spans="1:23" s="191" customFormat="1" ht="27.75" customHeight="1">
      <c r="A38" s="274"/>
      <c r="B38" s="1943"/>
      <c r="C38" s="1875"/>
      <c r="D38" s="1875"/>
      <c r="E38" s="1912"/>
      <c r="F38" s="1913"/>
      <c r="G38" s="1913"/>
      <c r="H38" s="1026" t="s">
        <v>406</v>
      </c>
      <c r="I38" s="725"/>
      <c r="J38" s="732"/>
      <c r="K38" s="728"/>
      <c r="L38" s="545"/>
      <c r="M38" s="725">
        <v>160000</v>
      </c>
      <c r="N38" s="545" t="s">
        <v>123</v>
      </c>
      <c r="O38" s="542">
        <f>COUNTIFS('４.住戸情報入力'!AJ:AJ,"ガス潜熱回収型給湯機（エコジョーズ等）24号",'４.住戸情報入力'!AK:AK,$G$4)</f>
        <v>0</v>
      </c>
      <c r="P38" s="545" t="s">
        <v>176</v>
      </c>
      <c r="Q38" s="547">
        <f t="shared" si="1"/>
        <v>0</v>
      </c>
      <c r="R38" s="545" t="s">
        <v>123</v>
      </c>
      <c r="S38" s="1911"/>
      <c r="U38" s="3"/>
      <c r="V38" s="3"/>
      <c r="W38" s="3"/>
    </row>
    <row r="39" spans="1:23" s="191" customFormat="1" ht="28">
      <c r="A39" s="274"/>
      <c r="B39" s="1943"/>
      <c r="C39" s="1875"/>
      <c r="D39" s="1875"/>
      <c r="E39" s="1890" t="s">
        <v>179</v>
      </c>
      <c r="F39" s="1891"/>
      <c r="G39" s="1891"/>
      <c r="H39" s="1891"/>
      <c r="I39" s="725"/>
      <c r="J39" s="732"/>
      <c r="K39" s="729"/>
      <c r="L39" s="545"/>
      <c r="M39" s="725">
        <v>400000</v>
      </c>
      <c r="N39" s="545" t="s">
        <v>123</v>
      </c>
      <c r="O39" s="546">
        <f>COUNTIFS('４.住戸情報入力'!AJ:AJ,E39,'４.住戸情報入力'!AK:AK,$G$4)</f>
        <v>0</v>
      </c>
      <c r="P39" s="545" t="s">
        <v>176</v>
      </c>
      <c r="Q39" s="547">
        <f t="shared" si="1"/>
        <v>0</v>
      </c>
      <c r="R39" s="545" t="s">
        <v>123</v>
      </c>
      <c r="S39" s="1911"/>
      <c r="U39" s="3"/>
      <c r="V39" s="3"/>
      <c r="W39" s="3"/>
    </row>
    <row r="40" spans="1:23" s="191" customFormat="1" ht="28">
      <c r="A40" s="274"/>
      <c r="B40" s="1943"/>
      <c r="C40" s="1875"/>
      <c r="D40" s="1875"/>
      <c r="E40" s="1890" t="s">
        <v>589</v>
      </c>
      <c r="F40" s="1891"/>
      <c r="G40" s="1891"/>
      <c r="H40" s="1891"/>
      <c r="I40" s="725"/>
      <c r="J40" s="732"/>
      <c r="K40" s="729"/>
      <c r="L40" s="545"/>
      <c r="M40" s="725">
        <v>1000000</v>
      </c>
      <c r="N40" s="545" t="s">
        <v>123</v>
      </c>
      <c r="O40" s="546">
        <f>COUNTIFS('４.住戸情報入力'!AJ:AJ,E40,'４.住戸情報入力'!AK:AK,$G$4)</f>
        <v>0</v>
      </c>
      <c r="P40" s="545" t="s">
        <v>176</v>
      </c>
      <c r="Q40" s="547">
        <f t="shared" si="1"/>
        <v>0</v>
      </c>
      <c r="R40" s="545" t="s">
        <v>123</v>
      </c>
      <c r="S40" s="1911"/>
      <c r="U40" s="3"/>
      <c r="V40" s="3"/>
      <c r="W40" s="3"/>
    </row>
    <row r="41" spans="1:23" s="191" customFormat="1" ht="28">
      <c r="A41" s="274"/>
      <c r="B41" s="1943"/>
      <c r="C41" s="1875"/>
      <c r="D41" s="1875"/>
      <c r="E41" s="1890" t="s">
        <v>590</v>
      </c>
      <c r="F41" s="1891"/>
      <c r="G41" s="1891"/>
      <c r="H41" s="1891"/>
      <c r="I41" s="725"/>
      <c r="J41" s="732"/>
      <c r="K41" s="729"/>
      <c r="L41" s="545"/>
      <c r="M41" s="725">
        <v>1230000</v>
      </c>
      <c r="N41" s="545" t="s">
        <v>123</v>
      </c>
      <c r="O41" s="546">
        <f>COUNTIFS('４.住戸情報入力'!AJ:AJ,E41,'４.住戸情報入力'!AK:AK,$G$4)</f>
        <v>0</v>
      </c>
      <c r="P41" s="545" t="s">
        <v>176</v>
      </c>
      <c r="Q41" s="547">
        <f t="shared" si="1"/>
        <v>0</v>
      </c>
      <c r="R41" s="545" t="s">
        <v>123</v>
      </c>
      <c r="S41" s="1911"/>
      <c r="U41" s="3"/>
      <c r="V41" s="3"/>
      <c r="W41" s="3"/>
    </row>
    <row r="42" spans="1:23" s="191" customFormat="1" ht="28">
      <c r="A42" s="274"/>
      <c r="B42" s="1943"/>
      <c r="C42" s="1875"/>
      <c r="D42" s="1876"/>
      <c r="E42" s="1909" t="s">
        <v>591</v>
      </c>
      <c r="F42" s="1910"/>
      <c r="G42" s="1910"/>
      <c r="H42" s="1910"/>
      <c r="I42" s="726"/>
      <c r="J42" s="733"/>
      <c r="K42" s="730"/>
      <c r="L42" s="573"/>
      <c r="M42" s="726">
        <v>990000</v>
      </c>
      <c r="N42" s="573" t="s">
        <v>123</v>
      </c>
      <c r="O42" s="574">
        <f>COUNTIFS('４.住戸情報入力'!AJ:AJ,E42,'４.住戸情報入力'!AK:AK,$G$4)</f>
        <v>0</v>
      </c>
      <c r="P42" s="573" t="s">
        <v>176</v>
      </c>
      <c r="Q42" s="575">
        <f t="shared" si="1"/>
        <v>0</v>
      </c>
      <c r="R42" s="573" t="s">
        <v>123</v>
      </c>
      <c r="S42" s="1911"/>
      <c r="U42" s="3"/>
      <c r="V42" s="3"/>
      <c r="W42" s="3"/>
    </row>
    <row r="43" spans="1:23" s="191" customFormat="1" ht="27.75" customHeight="1">
      <c r="A43" s="274"/>
      <c r="B43" s="1943"/>
      <c r="C43" s="1875"/>
      <c r="D43" s="1872" t="s">
        <v>307</v>
      </c>
      <c r="E43" s="1873"/>
      <c r="F43" s="1873"/>
      <c r="G43" s="1873"/>
      <c r="H43" s="1873"/>
      <c r="I43" s="1873"/>
      <c r="J43" s="1873"/>
      <c r="K43" s="1873"/>
      <c r="L43" s="1873"/>
      <c r="M43" s="1873"/>
      <c r="N43" s="1873"/>
      <c r="O43" s="1873"/>
      <c r="P43" s="533" t="s">
        <v>306</v>
      </c>
      <c r="Q43" s="534">
        <f>SUM(Q36:Q42)</f>
        <v>0</v>
      </c>
      <c r="R43" s="535" t="s">
        <v>123</v>
      </c>
      <c r="S43" s="536"/>
      <c r="U43" s="3"/>
      <c r="V43" s="3"/>
      <c r="W43" s="3"/>
    </row>
    <row r="44" spans="1:23" s="191" customFormat="1" ht="27.75" customHeight="1">
      <c r="A44" s="274"/>
      <c r="B44" s="1943"/>
      <c r="C44" s="1875"/>
      <c r="D44" s="1866" t="s">
        <v>662</v>
      </c>
      <c r="E44" s="1867"/>
      <c r="F44" s="1867"/>
      <c r="G44" s="1867"/>
      <c r="H44" s="1867"/>
      <c r="I44" s="1867"/>
      <c r="J44" s="1867"/>
      <c r="K44" s="1867"/>
      <c r="L44" s="1867"/>
      <c r="M44" s="1867"/>
      <c r="N44" s="1867"/>
      <c r="O44" s="1867"/>
      <c r="P44" s="1868"/>
      <c r="Q44" s="576">
        <f>80000*COUNTIFS('４.住戸情報入力'!AH:AH,"ダクト式第三種換気",'４.住戸情報入力'!AI:AI,$G$4)+120000*COUNTIFS('４.住戸情報入力'!AH:AH,"ダクト式第一種換気",'４.住戸情報入力'!AI:AI,$G$4)+160000*COUNTIFS('４.住戸情報入力'!AH:AH,"ダクト式第一種換気（熱交換有り）",'４.住戸情報入力'!AI:AI,$G$4)</f>
        <v>0</v>
      </c>
      <c r="R44" s="577" t="s">
        <v>123</v>
      </c>
      <c r="S44" s="1881" t="s">
        <v>1141</v>
      </c>
      <c r="U44" s="3"/>
      <c r="V44" s="3"/>
      <c r="W44" s="3"/>
    </row>
    <row r="45" spans="1:23" s="191" customFormat="1" ht="28">
      <c r="A45" s="274"/>
      <c r="B45" s="1943"/>
      <c r="C45" s="1875"/>
      <c r="D45" s="1866" t="s">
        <v>663</v>
      </c>
      <c r="E45" s="1867"/>
      <c r="F45" s="1867"/>
      <c r="G45" s="1867"/>
      <c r="H45" s="1867"/>
      <c r="I45" s="1867"/>
      <c r="J45" s="1867"/>
      <c r="K45" s="1867"/>
      <c r="L45" s="1868"/>
      <c r="M45" s="544">
        <v>8000</v>
      </c>
      <c r="N45" s="545" t="s">
        <v>123</v>
      </c>
      <c r="O45" s="542">
        <f>SUMIFS('４.住戸情報入力'!AL:AL,'４.住戸情報入力'!AM:AM,$G$4)</f>
        <v>0</v>
      </c>
      <c r="P45" s="545" t="s">
        <v>176</v>
      </c>
      <c r="Q45" s="576">
        <f>M45*O45</f>
        <v>0</v>
      </c>
      <c r="R45" s="578" t="s">
        <v>123</v>
      </c>
      <c r="S45" s="1882"/>
      <c r="U45" s="3"/>
      <c r="V45" s="3"/>
      <c r="W45" s="3"/>
    </row>
    <row r="46" spans="1:23" s="191" customFormat="1" ht="27.75" customHeight="1">
      <c r="A46" s="274"/>
      <c r="B46" s="1943"/>
      <c r="C46" s="1875"/>
      <c r="D46" s="1887" t="s">
        <v>975</v>
      </c>
      <c r="E46" s="1888"/>
      <c r="F46" s="1888"/>
      <c r="G46" s="1888"/>
      <c r="H46" s="1888"/>
      <c r="I46" s="1888"/>
      <c r="J46" s="1888"/>
      <c r="K46" s="1888"/>
      <c r="L46" s="1889"/>
      <c r="M46" s="561">
        <v>100000</v>
      </c>
      <c r="N46" s="577" t="s">
        <v>123</v>
      </c>
      <c r="O46" s="562">
        <f>COUNTIFS('４.住戸情報入力'!AN:AN,"有り",'４.住戸情報入力'!AO:AO,$G$4)</f>
        <v>0</v>
      </c>
      <c r="P46" s="577" t="s">
        <v>176</v>
      </c>
      <c r="Q46" s="579">
        <f>M46*O46</f>
        <v>0</v>
      </c>
      <c r="R46" s="577" t="s">
        <v>123</v>
      </c>
      <c r="S46" s="1882"/>
      <c r="U46" s="3"/>
      <c r="V46" s="3"/>
      <c r="W46" s="3"/>
    </row>
    <row r="47" spans="1:23" s="191" customFormat="1" ht="27.75" customHeight="1" thickBot="1">
      <c r="A47" s="274"/>
      <c r="B47" s="1943"/>
      <c r="C47" s="1875"/>
      <c r="D47" s="1909" t="s">
        <v>976</v>
      </c>
      <c r="E47" s="1910"/>
      <c r="F47" s="1910"/>
      <c r="G47" s="1910"/>
      <c r="H47" s="1910"/>
      <c r="I47" s="1910"/>
      <c r="J47" s="1910"/>
      <c r="K47" s="1910"/>
      <c r="L47" s="1945"/>
      <c r="M47" s="580">
        <v>115000</v>
      </c>
      <c r="N47" s="535" t="s">
        <v>123</v>
      </c>
      <c r="O47" s="542">
        <f>COUNTIFS('４.住戸情報入力'!AN:AN,"有り（ガス計測含む）",'４.住戸情報入力'!AO:AO,$G$4)</f>
        <v>0</v>
      </c>
      <c r="P47" s="549" t="s">
        <v>176</v>
      </c>
      <c r="Q47" s="1092">
        <f>M47*O47</f>
        <v>0</v>
      </c>
      <c r="R47" s="549" t="s">
        <v>123</v>
      </c>
      <c r="S47" s="1883"/>
      <c r="U47" s="3"/>
      <c r="V47" s="3"/>
      <c r="W47" s="3"/>
    </row>
    <row r="48" spans="1:23" s="191" customFormat="1" ht="27.75" hidden="1" customHeight="1" thickBot="1">
      <c r="A48" s="274"/>
      <c r="B48" s="1943"/>
      <c r="C48" s="1875"/>
      <c r="D48" s="1896" t="s">
        <v>289</v>
      </c>
      <c r="E48" s="1897"/>
      <c r="F48" s="1897"/>
      <c r="G48" s="1897"/>
      <c r="H48" s="1897"/>
      <c r="I48" s="1897"/>
      <c r="J48" s="1897"/>
      <c r="K48" s="1897"/>
      <c r="L48" s="1939"/>
      <c r="M48" s="1869"/>
      <c r="N48" s="1870"/>
      <c r="O48" s="1870"/>
      <c r="P48" s="1871"/>
      <c r="Q48" s="1088">
        <f>SUMIFS('４.住戸情報入力'!AP:AP,'４.住戸情報入力'!AQ:AQ,$G$4)</f>
        <v>0</v>
      </c>
      <c r="R48" s="584" t="s">
        <v>123</v>
      </c>
      <c r="S48" s="532"/>
      <c r="U48" s="3"/>
      <c r="V48" s="3"/>
      <c r="W48" s="3"/>
    </row>
    <row r="49" spans="1:23" s="191" customFormat="1" ht="27.75" customHeight="1" thickTop="1" thickBot="1">
      <c r="A49" s="274"/>
      <c r="B49" s="1943"/>
      <c r="C49" s="1941"/>
      <c r="D49" s="1861" t="s">
        <v>307</v>
      </c>
      <c r="E49" s="1862"/>
      <c r="F49" s="1862"/>
      <c r="G49" s="1862"/>
      <c r="H49" s="1862"/>
      <c r="I49" s="1862"/>
      <c r="J49" s="1862"/>
      <c r="K49" s="1862"/>
      <c r="L49" s="1862"/>
      <c r="M49" s="1862"/>
      <c r="N49" s="1862"/>
      <c r="O49" s="1862"/>
      <c r="P49" s="582" t="s">
        <v>313</v>
      </c>
      <c r="Q49" s="583">
        <f>SUM(Q44:Q47)</f>
        <v>0</v>
      </c>
      <c r="R49" s="584" t="s">
        <v>123</v>
      </c>
      <c r="S49" s="1090"/>
      <c r="U49" s="3"/>
      <c r="V49" s="3"/>
      <c r="W49" s="3"/>
    </row>
    <row r="50" spans="1:23" s="191" customFormat="1" ht="27.75" customHeight="1" thickTop="1">
      <c r="A50" s="274"/>
      <c r="B50" s="1944"/>
      <c r="C50" s="1844" t="s">
        <v>312</v>
      </c>
      <c r="D50" s="1845"/>
      <c r="E50" s="1845"/>
      <c r="F50" s="1845"/>
      <c r="G50" s="1845"/>
      <c r="H50" s="1845"/>
      <c r="I50" s="1845"/>
      <c r="J50" s="1845"/>
      <c r="K50" s="1845"/>
      <c r="L50" s="1845"/>
      <c r="M50" s="1845"/>
      <c r="N50" s="1845"/>
      <c r="O50" s="1845"/>
      <c r="P50" s="533" t="s">
        <v>407</v>
      </c>
      <c r="Q50" s="534">
        <f>SUM(Q12,Q22,Q27,Q33,Q34,Q35,Q43,Q49)</f>
        <v>0</v>
      </c>
      <c r="R50" s="535" t="s">
        <v>123</v>
      </c>
      <c r="S50" s="536" t="s">
        <v>408</v>
      </c>
      <c r="U50" s="3"/>
      <c r="V50" s="3"/>
      <c r="W50" s="3"/>
    </row>
    <row r="51" spans="1:23" s="191" customFormat="1" ht="27.75" customHeight="1" thickBot="1">
      <c r="A51" s="274"/>
      <c r="B51" s="1877" t="s">
        <v>291</v>
      </c>
      <c r="C51" s="1879" t="s">
        <v>395</v>
      </c>
      <c r="D51" s="1896" t="s">
        <v>290</v>
      </c>
      <c r="E51" s="1897"/>
      <c r="F51" s="1897"/>
      <c r="G51" s="1897"/>
      <c r="H51" s="1897"/>
      <c r="I51" s="1897"/>
      <c r="J51" s="1897"/>
      <c r="K51" s="1897"/>
      <c r="L51" s="1897"/>
      <c r="M51" s="1897"/>
      <c r="N51" s="1897"/>
      <c r="O51" s="1897"/>
      <c r="P51" s="1939"/>
      <c r="Q51" s="586">
        <f>'７.共用部定額単価算出シート'!Q51</f>
        <v>0</v>
      </c>
      <c r="R51" s="530" t="s">
        <v>123</v>
      </c>
      <c r="S51" s="532"/>
      <c r="U51" s="3"/>
      <c r="V51" s="3"/>
      <c r="W51" s="3"/>
    </row>
    <row r="52" spans="1:23" s="191" customFormat="1" ht="27.75" customHeight="1" thickTop="1" thickBot="1">
      <c r="A52" s="274"/>
      <c r="B52" s="1878"/>
      <c r="C52" s="1880"/>
      <c r="D52" s="1861" t="s">
        <v>307</v>
      </c>
      <c r="E52" s="1862"/>
      <c r="F52" s="1862"/>
      <c r="G52" s="1862"/>
      <c r="H52" s="1862"/>
      <c r="I52" s="1862"/>
      <c r="J52" s="1862"/>
      <c r="K52" s="1862"/>
      <c r="L52" s="1862"/>
      <c r="M52" s="1862"/>
      <c r="N52" s="1862"/>
      <c r="O52" s="1862"/>
      <c r="P52" s="587" t="s">
        <v>409</v>
      </c>
      <c r="Q52" s="583">
        <f>SUM(Q51:Q51)</f>
        <v>0</v>
      </c>
      <c r="R52" s="584" t="s">
        <v>123</v>
      </c>
      <c r="S52" s="585"/>
      <c r="U52" s="3"/>
      <c r="V52" s="3"/>
      <c r="W52" s="3"/>
    </row>
    <row r="53" spans="1:23" s="191" customFormat="1" ht="27.75" customHeight="1" thickTop="1">
      <c r="A53" s="174"/>
      <c r="B53" s="1844" t="s">
        <v>501</v>
      </c>
      <c r="C53" s="1845"/>
      <c r="D53" s="1845"/>
      <c r="E53" s="1845"/>
      <c r="F53" s="1845"/>
      <c r="G53" s="1845"/>
      <c r="H53" s="1845"/>
      <c r="I53" s="1845"/>
      <c r="J53" s="1845"/>
      <c r="K53" s="1845"/>
      <c r="L53" s="1845"/>
      <c r="M53" s="1845"/>
      <c r="N53" s="1845"/>
      <c r="O53" s="1845"/>
      <c r="P53" s="588" t="s">
        <v>502</v>
      </c>
      <c r="Q53" s="589">
        <f>Q50+Q52</f>
        <v>0</v>
      </c>
      <c r="R53" s="570" t="s">
        <v>123</v>
      </c>
      <c r="S53" s="590" t="s">
        <v>588</v>
      </c>
      <c r="U53" s="3"/>
      <c r="V53" s="3"/>
      <c r="W53" s="3"/>
    </row>
  </sheetData>
  <sheetProtection algorithmName="SHA-512" hashValue="vg4sBo490GqztFJd9wIAJmrSQ44t45U+GqLeMQC//oSuW+c502rle+Pvw98+tmzWp+MN+eMNEfUUis3K/eZm/g==" saltValue="tdtJLIbsCq8VhxUsDxd+uw==" spinCount="100000" sheet="1" formatCells="0" formatRows="0" insertRows="0" deleteRows="0" selectLockedCells="1" autoFilter="0" pivotTables="0"/>
  <mergeCells count="74">
    <mergeCell ref="Q8:R8"/>
    <mergeCell ref="D9:M9"/>
    <mergeCell ref="D10:M10"/>
    <mergeCell ref="B2:G2"/>
    <mergeCell ref="B4:F4"/>
    <mergeCell ref="G4:H4"/>
    <mergeCell ref="B6:F6"/>
    <mergeCell ref="G6:R6"/>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S13:S21"/>
    <mergeCell ref="E15:H15"/>
    <mergeCell ref="E16:H16"/>
    <mergeCell ref="E17:H17"/>
    <mergeCell ref="E18:H18"/>
    <mergeCell ref="E19:H19"/>
    <mergeCell ref="E20:H20"/>
    <mergeCell ref="E21:H21"/>
    <mergeCell ref="S23:S26"/>
    <mergeCell ref="E24:L24"/>
    <mergeCell ref="E25:L25"/>
    <mergeCell ref="E26:L26"/>
    <mergeCell ref="D27:K27"/>
    <mergeCell ref="S28:S32"/>
    <mergeCell ref="E29:L29"/>
    <mergeCell ref="E30:F32"/>
    <mergeCell ref="I30:L30"/>
    <mergeCell ref="M30:P30"/>
    <mergeCell ref="G31:H31"/>
    <mergeCell ref="G32:H32"/>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s>
  <phoneticPr fontId="22"/>
  <conditionalFormatting sqref="A15:A52 T34:XFD42">
    <cfRule type="expression" dxfId="371" priority="39">
      <formula>_xlfn.ISFORMULA(A15)=TRUE</formula>
    </cfRule>
  </conditionalFormatting>
  <conditionalFormatting sqref="A1:L3 Q1:XFD8 A4:G4 I4:L4 A5:L7 A8:B8 S9:S10 U9:XFD10 A9:A11 A12:I12 A13:B14 D22 D28:E28 E29:E30 G31:L32 E39:L42 T45:XFD45">
    <cfRule type="expression" dxfId="370" priority="57">
      <formula>_xlfn.ISFORMULA(A1)=TRUE</formula>
    </cfRule>
  </conditionalFormatting>
  <conditionalFormatting sqref="B51:C51 B52">
    <cfRule type="expression" dxfId="367" priority="44">
      <formula>_xlfn.ISFORMULA(B51)=TRUE</formula>
    </cfRule>
  </conditionalFormatting>
  <conditionalFormatting sqref="C50">
    <cfRule type="expression" dxfId="366" priority="43">
      <formula>_xlfn.ISFORMULA(C50)=TRUE</formula>
    </cfRule>
  </conditionalFormatting>
  <conditionalFormatting sqref="D8:D11">
    <cfRule type="expression" dxfId="365" priority="36">
      <formula>_xlfn.ISFORMULA(D8)=TRUE</formula>
    </cfRule>
  </conditionalFormatting>
  <conditionalFormatting sqref="D29:D36 Q34:R42">
    <cfRule type="expression" dxfId="364" priority="38">
      <formula>_xlfn.ISFORMULA(D29)=TRUE</formula>
    </cfRule>
  </conditionalFormatting>
  <conditionalFormatting sqref="D43:D49 Q45:R47 T46:AA46 AC46:XFD46 T47:XFD47">
    <cfRule type="expression" dxfId="363" priority="46">
      <formula>_xlfn.ISFORMULA(D43)=TRUE</formula>
    </cfRule>
  </conditionalFormatting>
  <conditionalFormatting sqref="D51:D52 A53:B53">
    <cfRule type="expression" dxfId="362" priority="45">
      <formula>_xlfn.ISFORMULA(A51)=TRUE</formula>
    </cfRule>
  </conditionalFormatting>
  <conditionalFormatting sqref="D23:E23 E24:E26 D27:L27">
    <cfRule type="expression" dxfId="361" priority="55">
      <formula>_xlfn.ISFORMULA(D23)=TRUE</formula>
    </cfRule>
  </conditionalFormatting>
  <conditionalFormatting sqref="D13:I13">
    <cfRule type="expression" dxfId="360" priority="9">
      <formula>_xlfn.ISFORMULA(D13)=TRUE</formula>
    </cfRule>
  </conditionalFormatting>
  <conditionalFormatting sqref="D14:P21">
    <cfRule type="expression" dxfId="359" priority="14">
      <formula>_xlfn.ISFORMULA(D14)=TRUE</formula>
    </cfRule>
  </conditionalFormatting>
  <conditionalFormatting sqref="E36:L36 E37 H37:L38">
    <cfRule type="expression" dxfId="358" priority="50">
      <formula>_xlfn.ISFORMULA(E36)=TRUE</formula>
    </cfRule>
  </conditionalFormatting>
  <conditionalFormatting sqref="I30">
    <cfRule type="expression" dxfId="357" priority="11">
      <formula>_xlfn.ISFORMULA(I30)=TRUE</formula>
    </cfRule>
  </conditionalFormatting>
  <conditionalFormatting sqref="M13">
    <cfRule type="expression" dxfId="356" priority="10">
      <formula>_xlfn.ISFORMULA(M13)=TRUE</formula>
    </cfRule>
  </conditionalFormatting>
  <conditionalFormatting sqref="M30:M32">
    <cfRule type="expression" dxfId="355" priority="12">
      <formula>_xlfn.ISFORMULA(M30)=TRUE</formula>
    </cfRule>
  </conditionalFormatting>
  <conditionalFormatting sqref="M23:O26">
    <cfRule type="expression" dxfId="354" priority="21">
      <formula>_xlfn.ISFORMULA(M23)=TRUE</formula>
    </cfRule>
  </conditionalFormatting>
  <conditionalFormatting sqref="M1:P7 N31:P32 A54:P1048576">
    <cfRule type="expression" dxfId="353" priority="34">
      <formula>_xlfn.ISFORMULA(A1)=TRUE</formula>
    </cfRule>
  </conditionalFormatting>
  <conditionalFormatting sqref="M27:P29">
    <cfRule type="expression" dxfId="352" priority="20">
      <formula>_xlfn.ISFORMULA(M27)=TRUE</formula>
    </cfRule>
  </conditionalFormatting>
  <conditionalFormatting sqref="M36:P42">
    <cfRule type="expression" dxfId="351" priority="30">
      <formula>_xlfn.ISFORMULA(M36)=TRUE</formula>
    </cfRule>
  </conditionalFormatting>
  <conditionalFormatting sqref="M45:P48">
    <cfRule type="expression" dxfId="350" priority="19">
      <formula>_xlfn.ISFORMULA(M45)=TRUE</formula>
    </cfRule>
  </conditionalFormatting>
  <conditionalFormatting sqref="N9:Q10">
    <cfRule type="expression" dxfId="349" priority="5">
      <formula>_xlfn.ISFORMULA(N9)=TRUE</formula>
    </cfRule>
  </conditionalFormatting>
  <conditionalFormatting sqref="O34:P35">
    <cfRule type="expression" dxfId="348" priority="25">
      <formula>_xlfn.ISFORMULA(O34)=TRUE</formula>
    </cfRule>
  </conditionalFormatting>
  <conditionalFormatting sqref="P11">
    <cfRule type="expression" dxfId="347" priority="18">
      <formula>_xlfn.ISFORMULA(P11)=TRUE</formula>
    </cfRule>
  </conditionalFormatting>
  <conditionalFormatting sqref="P22:P26">
    <cfRule type="expression" dxfId="346" priority="33">
      <formula>_xlfn.ISFORMULA(P22)=TRUE</formula>
    </cfRule>
  </conditionalFormatting>
  <conditionalFormatting sqref="P33">
    <cfRule type="expression" dxfId="345" priority="31">
      <formula>_xlfn.ISFORMULA(P33)=TRUE</formula>
    </cfRule>
  </conditionalFormatting>
  <conditionalFormatting sqref="P43">
    <cfRule type="expression" dxfId="344" priority="29">
      <formula>_xlfn.ISFORMULA(P43)=TRUE</formula>
    </cfRule>
  </conditionalFormatting>
  <conditionalFormatting sqref="P49:XFD50 P52:P53">
    <cfRule type="expression" dxfId="343" priority="27">
      <formula>_xlfn.ISFORMULA(P49)=TRUE</formula>
    </cfRule>
  </conditionalFormatting>
  <conditionalFormatting sqref="Q48">
    <cfRule type="containsBlanks" dxfId="342" priority="42">
      <formula>LEN(TRIM(Q48))=0</formula>
    </cfRule>
  </conditionalFormatting>
  <conditionalFormatting sqref="Q11:XFD33">
    <cfRule type="expression" dxfId="341" priority="51">
      <formula>_xlfn.ISFORMULA(Q11)=TRUE</formula>
    </cfRule>
  </conditionalFormatting>
  <conditionalFormatting sqref="Q43:XFD44">
    <cfRule type="expression" dxfId="340" priority="47">
      <formula>_xlfn.ISFORMULA(Q43)=TRUE</formula>
    </cfRule>
  </conditionalFormatting>
  <conditionalFormatting sqref="Q48:XFD48">
    <cfRule type="expression" dxfId="339" priority="41">
      <formula>_xlfn.ISFORMULA(Q48)=TRUE</formula>
    </cfRule>
  </conditionalFormatting>
  <conditionalFormatting sqref="Q51:XFD1048576">
    <cfRule type="expression" dxfId="338" priority="40">
      <formula>_xlfn.ISFORMULA(Q51)=TRUE</formula>
    </cfRule>
  </conditionalFormatting>
  <conditionalFormatting sqref="S34:S36">
    <cfRule type="expression" dxfId="337" priority="1">
      <formula>_xlfn.ISFORMULA(S34)=TRUE</formula>
    </cfRule>
  </conditionalFormatting>
  <conditionalFormatting sqref="T9">
    <cfRule type="containsText" dxfId="336" priority="56" operator="containsText" text="(例)">
      <formula>NOT(ISERROR(SEARCH("(例)",T9)))</formula>
    </cfRule>
  </conditionalFormatting>
  <conditionalFormatting sqref="T10">
    <cfRule type="expression" dxfId="335" priority="35">
      <formula>_xlfn.ISFORMULA(T10)=TRUE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&amp;R&amp;K00-043R6中層ZEH-M_ver.1</oddFooter>
  </headerFooter>
  <extLst>
    <ext xmlns:x14="http://schemas.microsoft.com/office/spreadsheetml/2009/9/main" uri="{78C0D931-6437-407d-A8EE-F0AAD7539E65}">
      <x14:conditionalFormattings>
        <x14:conditionalFormatting xmlns:xm="http://schemas.microsoft.com/office/excel/2006/main">
          <x14:cfRule type="expression" priority="3" id="{F8AD919C-4067-471B-BC6A-E1874F0EAF36}">
            <xm:f>入力シート!$F$13="2年度事業（1年目）"</xm:f>
            <x14:dxf>
              <fill>
                <patternFill>
                  <bgColor theme="0" tint="-0.499984740745262"/>
                </patternFill>
              </fill>
            </x14:dxf>
          </x14:cfRule>
          <x14:cfRule type="expression" priority="4" id="{7A75633B-FCAE-4DDC-8766-659B37992DDC}">
            <xm:f>入力シート!$F$13="単年度事業"</xm:f>
            <x14:dxf>
              <fill>
                <patternFill>
                  <bgColor theme="0" tint="-0.499984740745262"/>
                </patternFill>
              </fill>
            </x14:dxf>
          </x14:cfRule>
          <xm:sqref>A2:S54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6857A-CA29-4CF1-8F0C-EE4BA3768D6C}">
  <sheetPr>
    <pageSetUpPr fitToPage="1"/>
  </sheetPr>
  <dimension ref="A1:W53"/>
  <sheetViews>
    <sheetView showGridLines="0" view="pageBreakPreview" zoomScale="70" zoomScaleNormal="60" zoomScaleSheetLayoutView="70" workbookViewId="0"/>
  </sheetViews>
  <sheetFormatPr defaultColWidth="9" defaultRowHeight="21"/>
  <cols>
    <col min="1" max="1" width="2.58203125" style="5" customWidth="1"/>
    <col min="2" max="4" width="4.58203125" style="3" customWidth="1"/>
    <col min="5" max="6" width="8.58203125" style="3" customWidth="1"/>
    <col min="7" max="7" width="15.58203125" style="3" customWidth="1"/>
    <col min="8" max="8" width="10.58203125" style="150" customWidth="1"/>
    <col min="9" max="9" width="15.58203125" style="142" customWidth="1"/>
    <col min="10" max="10" width="4.58203125" style="150" customWidth="1"/>
    <col min="11" max="11" width="10.58203125" style="3" customWidth="1"/>
    <col min="12" max="12" width="4.58203125" style="150" customWidth="1"/>
    <col min="13" max="13" width="15.58203125" style="142" customWidth="1"/>
    <col min="14" max="14" width="4.58203125" style="150" customWidth="1"/>
    <col min="15" max="15" width="10.58203125" style="3" customWidth="1"/>
    <col min="16" max="16" width="4.58203125" style="150" customWidth="1"/>
    <col min="17" max="17" width="15.58203125" style="142" customWidth="1"/>
    <col min="18" max="18" width="4.58203125" style="150" customWidth="1"/>
    <col min="19" max="19" width="48.58203125" style="174" customWidth="1"/>
    <col min="20" max="20" width="9.08203125" style="191" bestFit="1" customWidth="1"/>
    <col min="21" max="21" width="25.58203125" style="3" customWidth="1"/>
    <col min="22" max="16384" width="9" style="3"/>
  </cols>
  <sheetData>
    <row r="1" spans="1:20" s="191" customFormat="1" ht="21" customHeight="1">
      <c r="A1" s="191" t="s">
        <v>1138</v>
      </c>
    </row>
    <row r="2" spans="1:20">
      <c r="A2" s="266"/>
      <c r="B2" s="1931" t="s">
        <v>1144</v>
      </c>
      <c r="C2" s="1931"/>
      <c r="D2" s="1931"/>
      <c r="E2" s="1931"/>
      <c r="F2" s="1931"/>
      <c r="G2" s="1931"/>
      <c r="H2" s="267"/>
      <c r="I2" s="268"/>
      <c r="J2" s="267"/>
      <c r="K2" s="174"/>
      <c r="L2" s="267"/>
      <c r="M2" s="268"/>
      <c r="N2" s="267"/>
      <c r="O2" s="174"/>
      <c r="P2" s="267"/>
      <c r="Q2" s="268"/>
      <c r="R2" s="267"/>
      <c r="S2" s="171"/>
    </row>
    <row r="3" spans="1:20" s="172" customFormat="1" ht="13">
      <c r="A3" s="173"/>
      <c r="B3" s="173"/>
      <c r="C3" s="173"/>
      <c r="D3" s="173"/>
      <c r="E3" s="173"/>
      <c r="F3" s="173"/>
      <c r="G3" s="173"/>
      <c r="H3" s="269"/>
      <c r="I3" s="270"/>
      <c r="J3" s="269"/>
      <c r="K3" s="173"/>
      <c r="L3" s="269"/>
      <c r="M3" s="270"/>
      <c r="N3" s="269"/>
      <c r="O3" s="173"/>
      <c r="P3" s="269"/>
      <c r="Q3" s="270"/>
      <c r="R3" s="269"/>
      <c r="S3" s="173"/>
      <c r="T3" s="202"/>
    </row>
    <row r="4" spans="1:20" ht="30">
      <c r="A4" s="271"/>
      <c r="B4" s="1932" t="s">
        <v>167</v>
      </c>
      <c r="C4" s="1933"/>
      <c r="D4" s="1933"/>
      <c r="E4" s="1933"/>
      <c r="F4" s="1934"/>
      <c r="G4" s="1935" t="s">
        <v>275</v>
      </c>
      <c r="H4" s="1936"/>
      <c r="I4" s="268"/>
      <c r="J4" s="267"/>
      <c r="K4" s="174"/>
      <c r="L4" s="267"/>
      <c r="M4" s="268"/>
      <c r="N4" s="267"/>
      <c r="O4" s="174"/>
      <c r="P4" s="267"/>
      <c r="Q4" s="268"/>
      <c r="R4" s="267"/>
    </row>
    <row r="5" spans="1:20" s="172" customFormat="1" ht="8.15" customHeight="1">
      <c r="A5" s="173"/>
      <c r="B5" s="272"/>
      <c r="C5" s="272"/>
      <c r="D5" s="272"/>
      <c r="E5" s="272"/>
      <c r="F5" s="173"/>
      <c r="G5" s="173"/>
      <c r="H5" s="269"/>
      <c r="I5" s="270"/>
      <c r="J5" s="269"/>
      <c r="K5" s="173"/>
      <c r="L5" s="269"/>
      <c r="M5" s="270"/>
      <c r="N5" s="269"/>
      <c r="O5" s="173"/>
      <c r="P5" s="269"/>
      <c r="Q5" s="270"/>
      <c r="R5" s="269"/>
      <c r="S5" s="173"/>
      <c r="T5" s="202"/>
    </row>
    <row r="6" spans="1:20" ht="45" customHeight="1">
      <c r="A6" s="271"/>
      <c r="B6" s="1932" t="s">
        <v>168</v>
      </c>
      <c r="C6" s="1933"/>
      <c r="D6" s="1933"/>
      <c r="E6" s="1933"/>
      <c r="F6" s="1934"/>
      <c r="G6" s="1937" t="str">
        <f>'２.全体概要'!C7</f>
        <v/>
      </c>
      <c r="H6" s="1938"/>
      <c r="I6" s="1938"/>
      <c r="J6" s="1938"/>
      <c r="K6" s="1938"/>
      <c r="L6" s="1938"/>
      <c r="M6" s="1938"/>
      <c r="N6" s="1938"/>
      <c r="O6" s="1938"/>
      <c r="P6" s="1938"/>
      <c r="Q6" s="1938"/>
      <c r="R6" s="1938"/>
      <c r="S6" s="273" t="s">
        <v>798</v>
      </c>
    </row>
    <row r="7" spans="1:20" s="172" customFormat="1" ht="13">
      <c r="A7" s="173"/>
      <c r="B7" s="173"/>
      <c r="C7" s="173"/>
      <c r="D7" s="173"/>
      <c r="E7" s="173"/>
      <c r="F7" s="173"/>
      <c r="G7" s="173"/>
      <c r="H7" s="269"/>
      <c r="I7" s="270"/>
      <c r="J7" s="269"/>
      <c r="K7" s="173"/>
      <c r="L7" s="269"/>
      <c r="M7" s="270"/>
      <c r="N7" s="269"/>
      <c r="O7" s="173"/>
      <c r="P7" s="269"/>
      <c r="Q7" s="270"/>
      <c r="R7" s="269"/>
      <c r="S7" s="173"/>
      <c r="T7" s="202"/>
    </row>
    <row r="8" spans="1:20" ht="21" customHeight="1">
      <c r="A8" s="266"/>
      <c r="B8" s="1918" t="s">
        <v>192</v>
      </c>
      <c r="C8" s="1919"/>
      <c r="D8" s="1884" t="s">
        <v>169</v>
      </c>
      <c r="E8" s="1885"/>
      <c r="F8" s="1885"/>
      <c r="G8" s="1885"/>
      <c r="H8" s="1885"/>
      <c r="I8" s="1885"/>
      <c r="J8" s="1885"/>
      <c r="K8" s="1885"/>
      <c r="L8" s="1885"/>
      <c r="M8" s="1885"/>
      <c r="N8" s="1885"/>
      <c r="O8" s="1885"/>
      <c r="P8" s="1886"/>
      <c r="Q8" s="1885" t="s">
        <v>170</v>
      </c>
      <c r="R8" s="1885"/>
      <c r="S8" s="524" t="s">
        <v>171</v>
      </c>
    </row>
    <row r="9" spans="1:20" ht="28.5" customHeight="1">
      <c r="A9" s="274"/>
      <c r="B9" s="1920"/>
      <c r="C9" s="1921"/>
      <c r="D9" s="1846" t="s">
        <v>1140</v>
      </c>
      <c r="E9" s="1847"/>
      <c r="F9" s="1847"/>
      <c r="G9" s="1847"/>
      <c r="H9" s="1847"/>
      <c r="I9" s="1847"/>
      <c r="J9" s="1847"/>
      <c r="K9" s="1847"/>
      <c r="L9" s="1847"/>
      <c r="M9" s="1847"/>
      <c r="N9" s="525" t="s">
        <v>265</v>
      </c>
      <c r="O9" s="1946"/>
      <c r="P9" s="1947"/>
      <c r="Q9" s="1948"/>
      <c r="R9" s="1949"/>
      <c r="S9" s="273"/>
    </row>
    <row r="10" spans="1:20" ht="28.5" thickBot="1">
      <c r="A10" s="274"/>
      <c r="B10" s="1920"/>
      <c r="C10" s="1921"/>
      <c r="D10" s="1896" t="s">
        <v>592</v>
      </c>
      <c r="E10" s="1897"/>
      <c r="F10" s="1897"/>
      <c r="G10" s="1897"/>
      <c r="H10" s="1897"/>
      <c r="I10" s="1897"/>
      <c r="J10" s="1897"/>
      <c r="K10" s="1897"/>
      <c r="L10" s="1897"/>
      <c r="M10" s="1897"/>
      <c r="N10" s="529" t="s">
        <v>266</v>
      </c>
      <c r="O10" s="1946"/>
      <c r="P10" s="1950"/>
      <c r="Q10" s="1951"/>
      <c r="R10" s="1952"/>
      <c r="S10" s="532"/>
    </row>
    <row r="11" spans="1:20" ht="28.5" thickTop="1">
      <c r="A11" s="274"/>
      <c r="B11" s="1922"/>
      <c r="C11" s="1923"/>
      <c r="D11" s="1844" t="s">
        <v>268</v>
      </c>
      <c r="E11" s="1845"/>
      <c r="F11" s="1845"/>
      <c r="G11" s="1845"/>
      <c r="H11" s="1845"/>
      <c r="I11" s="1845"/>
      <c r="J11" s="1845"/>
      <c r="K11" s="1845"/>
      <c r="L11" s="1845"/>
      <c r="M11" s="1845"/>
      <c r="N11" s="1845"/>
      <c r="O11" s="1845"/>
      <c r="P11" s="588" t="s">
        <v>305</v>
      </c>
      <c r="Q11" s="534">
        <f>Q9+Q10</f>
        <v>0</v>
      </c>
      <c r="R11" s="535" t="s">
        <v>123</v>
      </c>
      <c r="S11" s="536" t="s">
        <v>652</v>
      </c>
    </row>
    <row r="12" spans="1:20" ht="108" customHeight="1" thickBot="1">
      <c r="A12" s="274"/>
      <c r="B12" s="537" t="s">
        <v>311</v>
      </c>
      <c r="C12" s="1940" t="s">
        <v>172</v>
      </c>
      <c r="D12" s="1896" t="s">
        <v>173</v>
      </c>
      <c r="E12" s="1897"/>
      <c r="F12" s="1897"/>
      <c r="G12" s="1897"/>
      <c r="H12" s="538" t="s">
        <v>304</v>
      </c>
      <c r="I12" s="1903"/>
      <c r="J12" s="1904"/>
      <c r="K12" s="1904"/>
      <c r="L12" s="1904"/>
      <c r="M12" s="1904"/>
      <c r="N12" s="1904"/>
      <c r="O12" s="1904"/>
      <c r="P12" s="1905"/>
      <c r="Q12" s="531">
        <f>SUMIF('４.住戸情報入力'!O:O,G4,'４.住戸情報入力'!N:N)</f>
        <v>0</v>
      </c>
      <c r="R12" s="530" t="s">
        <v>123</v>
      </c>
      <c r="S12" s="539" t="s">
        <v>1141</v>
      </c>
    </row>
    <row r="13" spans="1:20" ht="28.5" customHeight="1" thickTop="1">
      <c r="A13" s="274"/>
      <c r="B13" s="1942" t="s">
        <v>174</v>
      </c>
      <c r="C13" s="1875"/>
      <c r="D13" s="1898" t="s">
        <v>175</v>
      </c>
      <c r="E13" s="1901"/>
      <c r="F13" s="1902"/>
      <c r="G13" s="1902"/>
      <c r="H13" s="1902"/>
      <c r="I13" s="1925" t="s">
        <v>696</v>
      </c>
      <c r="J13" s="1926"/>
      <c r="K13" s="1926"/>
      <c r="L13" s="1927"/>
      <c r="M13" s="1928" t="s">
        <v>697</v>
      </c>
      <c r="N13" s="1929"/>
      <c r="O13" s="1929"/>
      <c r="P13" s="1930"/>
      <c r="Q13" s="717"/>
      <c r="R13" s="718"/>
      <c r="S13" s="1924" t="s">
        <v>1141</v>
      </c>
    </row>
    <row r="14" spans="1:20" ht="28.5" customHeight="1">
      <c r="A14" s="274"/>
      <c r="B14" s="1943"/>
      <c r="C14" s="1875"/>
      <c r="D14" s="1898"/>
      <c r="E14" s="708" t="s">
        <v>593</v>
      </c>
      <c r="F14" s="709"/>
      <c r="G14" s="709"/>
      <c r="H14" s="709"/>
      <c r="I14" s="540">
        <v>150000</v>
      </c>
      <c r="J14" s="541" t="s">
        <v>695</v>
      </c>
      <c r="K14" s="542">
        <f>SUMIFS('４.住戸情報入力'!Q:Q,'４.住戸情報入力'!P:P,E14,'４.住戸情報入力'!R:R,$G$4)+SUMIFS('４.住戸情報入力'!T:T,'４.住戸情報入力'!S:S,E14,'４.住戸情報入力'!U:U,$G$4)</f>
        <v>0</v>
      </c>
      <c r="L14" s="545" t="s">
        <v>176</v>
      </c>
      <c r="M14" s="775">
        <v>120000</v>
      </c>
      <c r="N14" s="776" t="s">
        <v>695</v>
      </c>
      <c r="O14" s="542">
        <f>SUMIFS('４.住戸情報入力'!W:W,'４.住戸情報入力'!V:V,E14,'４.住戸情報入力'!X:X,$G$4)+SUMIFS('４.住戸情報入力'!Z:Z,'４.住戸情報入力'!Y:Y,E14,'４.住戸情報入力'!AA:AA,$G$4)</f>
        <v>0</v>
      </c>
      <c r="P14" s="545" t="s">
        <v>176</v>
      </c>
      <c r="Q14" s="547">
        <f>I14*K14+M14*O14</f>
        <v>0</v>
      </c>
      <c r="R14" s="545" t="s">
        <v>123</v>
      </c>
      <c r="S14" s="1907"/>
    </row>
    <row r="15" spans="1:20" ht="28">
      <c r="A15" s="274"/>
      <c r="B15" s="1943"/>
      <c r="C15" s="1875"/>
      <c r="D15" s="1899"/>
      <c r="E15" s="1890" t="s">
        <v>383</v>
      </c>
      <c r="F15" s="1891"/>
      <c r="G15" s="1891"/>
      <c r="H15" s="1891"/>
      <c r="I15" s="544">
        <v>160000</v>
      </c>
      <c r="J15" s="545" t="s">
        <v>123</v>
      </c>
      <c r="K15" s="546">
        <f>SUMIFS('４.住戸情報入力'!Q:Q,'４.住戸情報入力'!P:P,E15,'４.住戸情報入力'!R:R,$G$4)+SUMIFS('４.住戸情報入力'!T:T,'４.住戸情報入力'!S:S,E15,'４.住戸情報入力'!U:U,$G$4)</f>
        <v>0</v>
      </c>
      <c r="L15" s="545" t="s">
        <v>176</v>
      </c>
      <c r="M15" s="777">
        <v>130000</v>
      </c>
      <c r="N15" s="778" t="s">
        <v>123</v>
      </c>
      <c r="O15" s="546">
        <f>SUMIFS('４.住戸情報入力'!W:W,'４.住戸情報入力'!V:V,E15,'４.住戸情報入力'!X:X,$G$4)+SUMIFS('４.住戸情報入力'!Z:Z,'４.住戸情報入力'!Y:Y,E15,'４.住戸情報入力'!AA:AA,$G$4)</f>
        <v>0</v>
      </c>
      <c r="P15" s="545" t="s">
        <v>176</v>
      </c>
      <c r="Q15" s="547">
        <f t="shared" ref="Q15:Q20" si="0">I15*K15+M15*O15</f>
        <v>0</v>
      </c>
      <c r="R15" s="545" t="s">
        <v>123</v>
      </c>
      <c r="S15" s="1907"/>
    </row>
    <row r="16" spans="1:20" ht="28">
      <c r="A16" s="274"/>
      <c r="B16" s="1943"/>
      <c r="C16" s="1875"/>
      <c r="D16" s="1899"/>
      <c r="E16" s="1890" t="s">
        <v>384</v>
      </c>
      <c r="F16" s="1891"/>
      <c r="G16" s="1891"/>
      <c r="H16" s="1891"/>
      <c r="I16" s="544">
        <v>170000</v>
      </c>
      <c r="J16" s="545" t="s">
        <v>123</v>
      </c>
      <c r="K16" s="546">
        <f>SUMIFS('４.住戸情報入力'!Q:Q,'４.住戸情報入力'!P:P,E16,'４.住戸情報入力'!R:R,$G$4)+SUMIFS('４.住戸情報入力'!T:T,'４.住戸情報入力'!S:S,E16,'４.住戸情報入力'!U:U,$G$4)</f>
        <v>0</v>
      </c>
      <c r="L16" s="545" t="s">
        <v>176</v>
      </c>
      <c r="M16" s="777">
        <v>140000</v>
      </c>
      <c r="N16" s="778" t="s">
        <v>123</v>
      </c>
      <c r="O16" s="546">
        <f>SUMIFS('４.住戸情報入力'!W:W,'４.住戸情報入力'!V:V,E16,'４.住戸情報入力'!X:X,$G$4)+SUMIFS('４.住戸情報入力'!Z:Z,'４.住戸情報入力'!Y:Y,E16,'４.住戸情報入力'!AA:AA,$G$4)</f>
        <v>0</v>
      </c>
      <c r="P16" s="545" t="s">
        <v>176</v>
      </c>
      <c r="Q16" s="547">
        <f t="shared" si="0"/>
        <v>0</v>
      </c>
      <c r="R16" s="545" t="s">
        <v>123</v>
      </c>
      <c r="S16" s="1907"/>
    </row>
    <row r="17" spans="1:23" ht="28">
      <c r="A17" s="274"/>
      <c r="B17" s="1943"/>
      <c r="C17" s="1875"/>
      <c r="D17" s="1899"/>
      <c r="E17" s="1890" t="s">
        <v>385</v>
      </c>
      <c r="F17" s="1891"/>
      <c r="G17" s="1891"/>
      <c r="H17" s="1891"/>
      <c r="I17" s="544">
        <v>180000</v>
      </c>
      <c r="J17" s="545" t="s">
        <v>123</v>
      </c>
      <c r="K17" s="546">
        <f>SUMIFS('４.住戸情報入力'!Q:Q,'４.住戸情報入力'!P:P,E17,'４.住戸情報入力'!R:R,$G$4)+SUMIFS('４.住戸情報入力'!T:T,'４.住戸情報入力'!S:S,E17,'４.住戸情報入力'!U:U,$G$4)</f>
        <v>0</v>
      </c>
      <c r="L17" s="545" t="s">
        <v>176</v>
      </c>
      <c r="M17" s="777">
        <v>150000</v>
      </c>
      <c r="N17" s="778" t="s">
        <v>123</v>
      </c>
      <c r="O17" s="546">
        <f>SUMIFS('４.住戸情報入力'!W:W,'４.住戸情報入力'!V:V,E17,'４.住戸情報入力'!X:X,$G$4)+SUMIFS('４.住戸情報入力'!Z:Z,'４.住戸情報入力'!Y:Y,E17,'４.住戸情報入力'!AA:AA,$G$4)</f>
        <v>0</v>
      </c>
      <c r="P17" s="545" t="s">
        <v>176</v>
      </c>
      <c r="Q17" s="547">
        <f t="shared" si="0"/>
        <v>0</v>
      </c>
      <c r="R17" s="545" t="s">
        <v>123</v>
      </c>
      <c r="S17" s="1907"/>
    </row>
    <row r="18" spans="1:23" ht="28">
      <c r="A18" s="274"/>
      <c r="B18" s="1943"/>
      <c r="C18" s="1875"/>
      <c r="D18" s="1899"/>
      <c r="E18" s="1890" t="s">
        <v>386</v>
      </c>
      <c r="F18" s="1891"/>
      <c r="G18" s="1891"/>
      <c r="H18" s="1891"/>
      <c r="I18" s="544">
        <v>190000</v>
      </c>
      <c r="J18" s="545" t="s">
        <v>123</v>
      </c>
      <c r="K18" s="546">
        <f>SUMIFS('４.住戸情報入力'!Q:Q,'４.住戸情報入力'!P:P,E18,'４.住戸情報入力'!R:R,$G$4)+SUMIFS('４.住戸情報入力'!T:T,'４.住戸情報入力'!S:S,E18,'４.住戸情報入力'!U:U,$G$4)</f>
        <v>0</v>
      </c>
      <c r="L18" s="545" t="s">
        <v>176</v>
      </c>
      <c r="M18" s="777">
        <v>160000</v>
      </c>
      <c r="N18" s="778" t="s">
        <v>123</v>
      </c>
      <c r="O18" s="546">
        <f>SUMIFS('４.住戸情報入力'!W:W,'４.住戸情報入力'!V:V,E18,'４.住戸情報入力'!X:X,$G$4)+SUMIFS('４.住戸情報入力'!Z:Z,'４.住戸情報入力'!Y:Y,E18,'４.住戸情報入力'!AA:AA,$G$4)</f>
        <v>0</v>
      </c>
      <c r="P18" s="545" t="s">
        <v>176</v>
      </c>
      <c r="Q18" s="547">
        <f t="shared" si="0"/>
        <v>0</v>
      </c>
      <c r="R18" s="545" t="s">
        <v>123</v>
      </c>
      <c r="S18" s="1907"/>
    </row>
    <row r="19" spans="1:23" ht="28">
      <c r="A19" s="274"/>
      <c r="B19" s="1943"/>
      <c r="C19" s="1875"/>
      <c r="D19" s="1899"/>
      <c r="E19" s="1890" t="s">
        <v>387</v>
      </c>
      <c r="F19" s="1891"/>
      <c r="G19" s="1891"/>
      <c r="H19" s="1891"/>
      <c r="I19" s="544">
        <v>200000</v>
      </c>
      <c r="J19" s="545" t="s">
        <v>123</v>
      </c>
      <c r="K19" s="546">
        <f>SUMIFS('４.住戸情報入力'!Q:Q,'４.住戸情報入力'!P:P,E19,'４.住戸情報入力'!R:R,$G$4)+SUMIFS('４.住戸情報入力'!T:T,'４.住戸情報入力'!S:S,E19,'４.住戸情報入力'!U:U,$G$4)</f>
        <v>0</v>
      </c>
      <c r="L19" s="545" t="s">
        <v>176</v>
      </c>
      <c r="M19" s="777">
        <v>170000</v>
      </c>
      <c r="N19" s="778" t="s">
        <v>123</v>
      </c>
      <c r="O19" s="546">
        <f>SUMIFS('４.住戸情報入力'!W:W,'４.住戸情報入力'!V:V,E19,'４.住戸情報入力'!X:X,$G$4)+SUMIFS('４.住戸情報入力'!Z:Z,'４.住戸情報入力'!Y:Y,E19,'４.住戸情報入力'!AA:AA,$G$4)</f>
        <v>0</v>
      </c>
      <c r="P19" s="545" t="s">
        <v>176</v>
      </c>
      <c r="Q19" s="547">
        <f t="shared" si="0"/>
        <v>0</v>
      </c>
      <c r="R19" s="545" t="s">
        <v>123</v>
      </c>
      <c r="S19" s="1907"/>
    </row>
    <row r="20" spans="1:23" ht="28">
      <c r="A20" s="274"/>
      <c r="B20" s="1943"/>
      <c r="C20" s="1875"/>
      <c r="D20" s="1899"/>
      <c r="E20" s="1890" t="s">
        <v>388</v>
      </c>
      <c r="F20" s="1891"/>
      <c r="G20" s="1891"/>
      <c r="H20" s="1891"/>
      <c r="I20" s="544">
        <v>220000</v>
      </c>
      <c r="J20" s="545" t="s">
        <v>123</v>
      </c>
      <c r="K20" s="546">
        <f>SUMIFS('４.住戸情報入力'!Q:Q,'４.住戸情報入力'!P:P,E20,'４.住戸情報入力'!R:R,$G$4)+SUMIFS('４.住戸情報入力'!T:T,'４.住戸情報入力'!S:S,E20,'４.住戸情報入力'!U:U,$G$4)</f>
        <v>0</v>
      </c>
      <c r="L20" s="545" t="s">
        <v>176</v>
      </c>
      <c r="M20" s="777">
        <v>190000</v>
      </c>
      <c r="N20" s="778" t="s">
        <v>123</v>
      </c>
      <c r="O20" s="546">
        <f>SUMIFS('４.住戸情報入力'!W:W,'４.住戸情報入力'!V:V,E20,'４.住戸情報入力'!X:X,$G$4)+SUMIFS('４.住戸情報入力'!Z:Z,'４.住戸情報入力'!Y:Y,E20,'４.住戸情報入力'!AA:AA,$G$4)</f>
        <v>0</v>
      </c>
      <c r="P20" s="545" t="s">
        <v>176</v>
      </c>
      <c r="Q20" s="547">
        <f t="shared" si="0"/>
        <v>0</v>
      </c>
      <c r="R20" s="545" t="s">
        <v>123</v>
      </c>
      <c r="S20" s="1907"/>
    </row>
    <row r="21" spans="1:23" ht="28.5" thickBot="1">
      <c r="A21" s="274"/>
      <c r="B21" s="1943"/>
      <c r="C21" s="1875"/>
      <c r="D21" s="1900"/>
      <c r="E21" s="1893" t="s">
        <v>389</v>
      </c>
      <c r="F21" s="1894"/>
      <c r="G21" s="1894"/>
      <c r="H21" s="1894"/>
      <c r="I21" s="548">
        <v>240000</v>
      </c>
      <c r="J21" s="549" t="s">
        <v>123</v>
      </c>
      <c r="K21" s="550">
        <f>SUMIFS('４.住戸情報入力'!Q:Q,'４.住戸情報入力'!P:P,E21,'４.住戸情報入力'!R:R,$G$4)+SUMIFS('４.住戸情報入力'!T:T,'４.住戸情報入力'!S:S,E21,'４.住戸情報入力'!U:U,$G$4)</f>
        <v>0</v>
      </c>
      <c r="L21" s="549" t="s">
        <v>176</v>
      </c>
      <c r="M21" s="779">
        <v>200000</v>
      </c>
      <c r="N21" s="780" t="s">
        <v>123</v>
      </c>
      <c r="O21" s="550">
        <f>SUMIFS('４.住戸情報入力'!W:W,'４.住戸情報入力'!V:V,E21,'４.住戸情報入力'!X:X,$G$4)+SUMIFS('４.住戸情報入力'!Z:Z,'４.住戸情報入力'!Y:Y,E21,'４.住戸情報入力'!AA:AA,$G$4)</f>
        <v>0</v>
      </c>
      <c r="P21" s="549" t="s">
        <v>176</v>
      </c>
      <c r="Q21" s="551">
        <f>I21*K21+M21*O21</f>
        <v>0</v>
      </c>
      <c r="R21" s="549" t="s">
        <v>123</v>
      </c>
      <c r="S21" s="1908"/>
    </row>
    <row r="22" spans="1:23" s="191" customFormat="1" ht="28.5" thickTop="1">
      <c r="A22" s="274"/>
      <c r="B22" s="1943"/>
      <c r="C22" s="1875"/>
      <c r="D22" s="1844" t="s">
        <v>307</v>
      </c>
      <c r="E22" s="1845"/>
      <c r="F22" s="1845"/>
      <c r="G22" s="1845"/>
      <c r="H22" s="1845"/>
      <c r="I22" s="1845"/>
      <c r="J22" s="1845"/>
      <c r="K22" s="1845"/>
      <c r="L22" s="1845"/>
      <c r="M22" s="1845"/>
      <c r="N22" s="1845"/>
      <c r="O22" s="1845"/>
      <c r="P22" s="533" t="s">
        <v>298</v>
      </c>
      <c r="Q22" s="534">
        <f>SUM(Q14:Q21)</f>
        <v>0</v>
      </c>
      <c r="R22" s="535" t="s">
        <v>123</v>
      </c>
      <c r="S22" s="552"/>
      <c r="U22" s="3"/>
      <c r="V22" s="3"/>
      <c r="W22" s="3"/>
    </row>
    <row r="23" spans="1:23" s="191" customFormat="1" ht="27.75" customHeight="1">
      <c r="A23" s="274"/>
      <c r="B23" s="1943"/>
      <c r="C23" s="1875"/>
      <c r="D23" s="1916" t="s">
        <v>404</v>
      </c>
      <c r="E23" s="1887" t="s">
        <v>594</v>
      </c>
      <c r="F23" s="1888"/>
      <c r="G23" s="1888"/>
      <c r="H23" s="1888"/>
      <c r="I23" s="1888"/>
      <c r="J23" s="1888"/>
      <c r="K23" s="1888"/>
      <c r="L23" s="1889"/>
      <c r="M23" s="540">
        <v>340000</v>
      </c>
      <c r="N23" s="541" t="s">
        <v>123</v>
      </c>
      <c r="O23" s="553">
        <f>COUNTIFS('４.住戸情報入力'!AB:AB,E23,'４.住戸情報入力'!AC:AC,$G$4)</f>
        <v>0</v>
      </c>
      <c r="P23" s="545" t="s">
        <v>176</v>
      </c>
      <c r="Q23" s="547">
        <f>M23*O23</f>
        <v>0</v>
      </c>
      <c r="R23" s="545" t="s">
        <v>123</v>
      </c>
      <c r="S23" s="1906" t="s">
        <v>1141</v>
      </c>
      <c r="U23" s="3"/>
      <c r="V23" s="3"/>
      <c r="W23" s="3"/>
    </row>
    <row r="24" spans="1:23" s="191" customFormat="1" ht="27.75" customHeight="1">
      <c r="A24" s="274"/>
      <c r="B24" s="1943"/>
      <c r="C24" s="1875"/>
      <c r="D24" s="1917"/>
      <c r="E24" s="1890" t="s">
        <v>595</v>
      </c>
      <c r="F24" s="1891"/>
      <c r="G24" s="1891"/>
      <c r="H24" s="1891"/>
      <c r="I24" s="1891"/>
      <c r="J24" s="1891"/>
      <c r="K24" s="1891"/>
      <c r="L24" s="1892"/>
      <c r="M24" s="544">
        <v>430000</v>
      </c>
      <c r="N24" s="545" t="s">
        <v>123</v>
      </c>
      <c r="O24" s="554">
        <f>COUNTIFS('４.住戸情報入力'!AB:AB,E24,'４.住戸情報入力'!AC:AC,$G$4)</f>
        <v>0</v>
      </c>
      <c r="P24" s="545" t="s">
        <v>176</v>
      </c>
      <c r="Q24" s="547">
        <f>M24*O24</f>
        <v>0</v>
      </c>
      <c r="R24" s="545" t="s">
        <v>123</v>
      </c>
      <c r="S24" s="1907"/>
      <c r="U24" s="3"/>
      <c r="V24" s="3"/>
      <c r="W24" s="3"/>
    </row>
    <row r="25" spans="1:23" s="191" customFormat="1" ht="27.75" customHeight="1">
      <c r="A25" s="274"/>
      <c r="B25" s="1943"/>
      <c r="C25" s="1875"/>
      <c r="D25" s="1917"/>
      <c r="E25" s="1890" t="s">
        <v>596</v>
      </c>
      <c r="F25" s="1891"/>
      <c r="G25" s="1891"/>
      <c r="H25" s="1891"/>
      <c r="I25" s="1891"/>
      <c r="J25" s="1891"/>
      <c r="K25" s="1891"/>
      <c r="L25" s="1892"/>
      <c r="M25" s="544">
        <v>480000</v>
      </c>
      <c r="N25" s="545" t="s">
        <v>123</v>
      </c>
      <c r="O25" s="546">
        <f>COUNTIFS('４.住戸情報入力'!AB:AB,E25,'４.住戸情報入力'!AC:AC,$G$4)</f>
        <v>0</v>
      </c>
      <c r="P25" s="545" t="s">
        <v>176</v>
      </c>
      <c r="Q25" s="547">
        <f>M25*O25</f>
        <v>0</v>
      </c>
      <c r="R25" s="545" t="s">
        <v>123</v>
      </c>
      <c r="S25" s="1907"/>
      <c r="U25" s="3"/>
      <c r="V25" s="3"/>
      <c r="W25" s="3"/>
    </row>
    <row r="26" spans="1:23" s="191" customFormat="1" ht="27.75" customHeight="1" thickBot="1">
      <c r="A26" s="274"/>
      <c r="B26" s="1943"/>
      <c r="C26" s="1875"/>
      <c r="D26" s="1917"/>
      <c r="E26" s="1893" t="s">
        <v>390</v>
      </c>
      <c r="F26" s="1894"/>
      <c r="G26" s="1894"/>
      <c r="H26" s="1894"/>
      <c r="I26" s="1894"/>
      <c r="J26" s="1894"/>
      <c r="K26" s="1894"/>
      <c r="L26" s="1895"/>
      <c r="M26" s="555">
        <v>670000</v>
      </c>
      <c r="N26" s="556" t="s">
        <v>123</v>
      </c>
      <c r="O26" s="557">
        <f>COUNTIFS('４.住戸情報入力'!AB:AB,E26,'４.住戸情報入力'!AC:AC,$G$4)</f>
        <v>0</v>
      </c>
      <c r="P26" s="549" t="s">
        <v>176</v>
      </c>
      <c r="Q26" s="551">
        <f>M26*O26</f>
        <v>0</v>
      </c>
      <c r="R26" s="549" t="s">
        <v>123</v>
      </c>
      <c r="S26" s="1908"/>
      <c r="U26" s="3"/>
      <c r="V26" s="3"/>
      <c r="W26" s="3"/>
    </row>
    <row r="27" spans="1:23" s="191" customFormat="1" ht="27.75" customHeight="1" thickTop="1">
      <c r="A27" s="274"/>
      <c r="B27" s="1943"/>
      <c r="C27" s="1875"/>
      <c r="D27" s="1844" t="s">
        <v>307</v>
      </c>
      <c r="E27" s="1845"/>
      <c r="F27" s="1845"/>
      <c r="G27" s="1845"/>
      <c r="H27" s="1845"/>
      <c r="I27" s="1845"/>
      <c r="J27" s="1845"/>
      <c r="K27" s="1845"/>
      <c r="L27" s="533" t="s">
        <v>299</v>
      </c>
      <c r="M27" s="736"/>
      <c r="N27" s="737"/>
      <c r="O27" s="737"/>
      <c r="P27" s="533" t="s">
        <v>299</v>
      </c>
      <c r="Q27" s="534">
        <f>SUM(Q23:Q26)</f>
        <v>0</v>
      </c>
      <c r="R27" s="535" t="s">
        <v>123</v>
      </c>
      <c r="S27" s="552"/>
      <c r="U27" s="3"/>
      <c r="V27" s="3"/>
      <c r="W27" s="3"/>
    </row>
    <row r="28" spans="1:23" s="191" customFormat="1" ht="28.5" customHeight="1">
      <c r="A28" s="274"/>
      <c r="B28" s="1943"/>
      <c r="C28" s="1875"/>
      <c r="D28" s="1899" t="s">
        <v>177</v>
      </c>
      <c r="E28" s="1846" t="s">
        <v>549</v>
      </c>
      <c r="F28" s="1847"/>
      <c r="G28" s="1847"/>
      <c r="H28" s="1847"/>
      <c r="I28" s="1847"/>
      <c r="J28" s="1847"/>
      <c r="K28" s="1847"/>
      <c r="L28" s="1848"/>
      <c r="M28" s="558">
        <v>100000</v>
      </c>
      <c r="N28" s="527" t="s">
        <v>123</v>
      </c>
      <c r="O28" s="559">
        <f>COUNTIFS('４.住戸情報入力'!AD:AD,E28,'４.住戸情報入力'!AE:AE,$G$4)+COUNTIFS('４.住戸情報入力'!AF:AF,E28,'４.住戸情報入力'!AG:AG,$G$4)</f>
        <v>0</v>
      </c>
      <c r="P28" s="527" t="s">
        <v>176</v>
      </c>
      <c r="Q28" s="528">
        <f>M28*O28</f>
        <v>0</v>
      </c>
      <c r="R28" s="527" t="s">
        <v>123</v>
      </c>
      <c r="S28" s="1906" t="s">
        <v>1141</v>
      </c>
      <c r="U28" s="3"/>
      <c r="V28" s="3"/>
      <c r="W28" s="3"/>
    </row>
    <row r="29" spans="1:23" s="191" customFormat="1" ht="27.75" customHeight="1">
      <c r="A29" s="274"/>
      <c r="B29" s="1943"/>
      <c r="C29" s="1875"/>
      <c r="D29" s="1899"/>
      <c r="E29" s="1846" t="s">
        <v>974</v>
      </c>
      <c r="F29" s="1847"/>
      <c r="G29" s="1847"/>
      <c r="H29" s="1847"/>
      <c r="I29" s="1847"/>
      <c r="J29" s="1847"/>
      <c r="K29" s="1847"/>
      <c r="L29" s="1848"/>
      <c r="M29" s="560">
        <v>380000</v>
      </c>
      <c r="N29" s="535" t="s">
        <v>123</v>
      </c>
      <c r="O29" s="559">
        <f>COUNTIFS('４.住戸情報入力'!AD:AD,E29,'４.住戸情報入力'!AE:AE,$G$4)+COUNTIFS('４.住戸情報入力'!AF:AF,E29,'４.住戸情報入力'!AG:AG,$G$4)</f>
        <v>0</v>
      </c>
      <c r="P29" s="535" t="s">
        <v>176</v>
      </c>
      <c r="Q29" s="534">
        <f>M29*O29</f>
        <v>0</v>
      </c>
      <c r="R29" s="535" t="s">
        <v>123</v>
      </c>
      <c r="S29" s="1907"/>
      <c r="U29" s="3"/>
      <c r="V29" s="3"/>
      <c r="W29" s="3"/>
    </row>
    <row r="30" spans="1:23" s="191" customFormat="1" ht="27.75" customHeight="1">
      <c r="A30" s="274"/>
      <c r="B30" s="1943"/>
      <c r="C30" s="1875"/>
      <c r="D30" s="1899"/>
      <c r="E30" s="1855" t="s">
        <v>550</v>
      </c>
      <c r="F30" s="1856"/>
      <c r="G30" s="719"/>
      <c r="H30" s="719"/>
      <c r="I30" s="1960" t="s">
        <v>696</v>
      </c>
      <c r="J30" s="1961"/>
      <c r="K30" s="1961"/>
      <c r="L30" s="1962"/>
      <c r="M30" s="1954" t="s">
        <v>697</v>
      </c>
      <c r="N30" s="1955"/>
      <c r="O30" s="1955"/>
      <c r="P30" s="1956"/>
      <c r="Q30" s="720"/>
      <c r="R30" s="721"/>
      <c r="S30" s="1907"/>
      <c r="U30" s="3"/>
      <c r="V30" s="3"/>
      <c r="W30" s="3"/>
    </row>
    <row r="31" spans="1:23" s="191" customFormat="1" ht="28" customHeight="1">
      <c r="A31" s="274"/>
      <c r="B31" s="1943"/>
      <c r="C31" s="1875"/>
      <c r="D31" s="1899"/>
      <c r="E31" s="1857"/>
      <c r="F31" s="1858"/>
      <c r="G31" s="1890" t="s">
        <v>391</v>
      </c>
      <c r="H31" s="1892"/>
      <c r="I31" s="544">
        <v>460000</v>
      </c>
      <c r="J31" s="545" t="s">
        <v>123</v>
      </c>
      <c r="K31" s="546">
        <f>COUNTIFS('４.住戸情報入力'!AD:AD,"エアコン*"&amp;G31,'４.住戸情報入力'!AE:AE,$G$4)</f>
        <v>0</v>
      </c>
      <c r="L31" s="545" t="s">
        <v>176</v>
      </c>
      <c r="M31" s="777">
        <v>430000</v>
      </c>
      <c r="N31" s="545" t="s">
        <v>123</v>
      </c>
      <c r="O31" s="546">
        <f>COUNTIFS('４.住戸情報入力'!AF:AF,"エアコン*"&amp;G31,'４.住戸情報入力'!AG:AG,$G$4)</f>
        <v>0</v>
      </c>
      <c r="P31" s="545" t="s">
        <v>176</v>
      </c>
      <c r="Q31" s="738">
        <f>I31*K31+M31*O31</f>
        <v>0</v>
      </c>
      <c r="R31" s="545" t="s">
        <v>123</v>
      </c>
      <c r="S31" s="1907"/>
      <c r="U31" s="3"/>
      <c r="V31" s="3"/>
      <c r="W31" s="3"/>
    </row>
    <row r="32" spans="1:23" s="191" customFormat="1" ht="28.5" thickBot="1">
      <c r="A32" s="274"/>
      <c r="B32" s="1943"/>
      <c r="C32" s="1875"/>
      <c r="D32" s="1900"/>
      <c r="E32" s="1859"/>
      <c r="F32" s="1860"/>
      <c r="G32" s="1894" t="s">
        <v>390</v>
      </c>
      <c r="H32" s="1894"/>
      <c r="I32" s="548">
        <v>530000</v>
      </c>
      <c r="J32" s="549" t="s">
        <v>123</v>
      </c>
      <c r="K32" s="550">
        <f>COUNTIFS('４.住戸情報入力'!AD:AD,"エアコン*"&amp;G32,'４.住戸情報入力'!AE:AE,$G$4)</f>
        <v>0</v>
      </c>
      <c r="L32" s="549" t="s">
        <v>176</v>
      </c>
      <c r="M32" s="779">
        <v>500000</v>
      </c>
      <c r="N32" s="549" t="s">
        <v>123</v>
      </c>
      <c r="O32" s="550">
        <f>COUNTIFS('４.住戸情報入力'!AF:AF,"エアコン*"&amp;G32,'４.住戸情報入力'!AG:AG,$G$4)</f>
        <v>0</v>
      </c>
      <c r="P32" s="549" t="s">
        <v>176</v>
      </c>
      <c r="Q32" s="551">
        <f>I32*K32+M32*O32</f>
        <v>0</v>
      </c>
      <c r="R32" s="549" t="s">
        <v>123</v>
      </c>
      <c r="S32" s="1908"/>
      <c r="U32" s="3"/>
      <c r="V32" s="3"/>
      <c r="W32" s="3"/>
    </row>
    <row r="33" spans="1:23" s="191" customFormat="1" ht="29" thickTop="1" thickBot="1">
      <c r="A33" s="274"/>
      <c r="B33" s="1943"/>
      <c r="C33" s="1875"/>
      <c r="D33" s="1861" t="s">
        <v>307</v>
      </c>
      <c r="E33" s="1862"/>
      <c r="F33" s="1862"/>
      <c r="G33" s="1862"/>
      <c r="H33" s="1862"/>
      <c r="I33" s="1862"/>
      <c r="J33" s="1862"/>
      <c r="K33" s="1862"/>
      <c r="L33" s="1862"/>
      <c r="M33" s="1862"/>
      <c r="N33" s="1862"/>
      <c r="O33" s="1862"/>
      <c r="P33" s="563" t="s">
        <v>300</v>
      </c>
      <c r="Q33" s="564">
        <f>SUM(Q28:Q32)</f>
        <v>0</v>
      </c>
      <c r="R33" s="565" t="s">
        <v>123</v>
      </c>
      <c r="S33" s="566"/>
      <c r="U33" s="3"/>
      <c r="V33" s="3"/>
      <c r="W33" s="3"/>
    </row>
    <row r="34" spans="1:23" s="191" customFormat="1" ht="27.75" customHeight="1" thickTop="1" thickBot="1">
      <c r="A34" s="274"/>
      <c r="B34" s="1943"/>
      <c r="C34" s="1875"/>
      <c r="D34" s="1863" t="s">
        <v>547</v>
      </c>
      <c r="E34" s="1864"/>
      <c r="F34" s="1864"/>
      <c r="G34" s="1864"/>
      <c r="H34" s="1864"/>
      <c r="I34" s="1864"/>
      <c r="J34" s="1864"/>
      <c r="K34" s="1864"/>
      <c r="L34" s="1864"/>
      <c r="M34" s="1864"/>
      <c r="N34" s="1865"/>
      <c r="O34" s="567" t="s">
        <v>493</v>
      </c>
      <c r="P34" s="568" t="s">
        <v>494</v>
      </c>
      <c r="Q34" s="569">
        <f>65000*SUMIFS('４.住戸情報入力'!AS:AS,'４.住戸情報入力'!AR:AR,"2.6ｋＷ未満",'４.住戸情報入力'!AT:AT,$G$4)+80000*SUMIFS('４.住戸情報入力'!AS:AS,'４.住戸情報入力'!AR:AR,"2.6ｋＷ以上",'４.住戸情報入力'!AT:AT,$G$4)</f>
        <v>0</v>
      </c>
      <c r="R34" s="570" t="s">
        <v>123</v>
      </c>
      <c r="S34" s="539" t="s">
        <v>1141</v>
      </c>
      <c r="U34" s="3"/>
      <c r="V34" s="3"/>
      <c r="W34" s="3"/>
    </row>
    <row r="35" spans="1:23" s="191" customFormat="1" ht="27.75" customHeight="1" thickTop="1" thickBot="1">
      <c r="A35" s="274"/>
      <c r="B35" s="1943"/>
      <c r="C35" s="1875"/>
      <c r="D35" s="1863" t="s">
        <v>548</v>
      </c>
      <c r="E35" s="1864"/>
      <c r="F35" s="1864"/>
      <c r="G35" s="1864"/>
      <c r="H35" s="1864"/>
      <c r="I35" s="1864"/>
      <c r="J35" s="1864"/>
      <c r="K35" s="1864"/>
      <c r="L35" s="1864"/>
      <c r="M35" s="1864"/>
      <c r="N35" s="1865"/>
      <c r="O35" s="571" t="s">
        <v>493</v>
      </c>
      <c r="P35" s="572" t="s">
        <v>546</v>
      </c>
      <c r="Q35" s="564">
        <f>SUMIFS('４.住戸情報入力'!AV:AV,'４.住戸情報入力'!AW:AW,$G$4)</f>
        <v>0</v>
      </c>
      <c r="R35" s="565" t="s">
        <v>123</v>
      </c>
      <c r="S35" s="539" t="s">
        <v>1141</v>
      </c>
      <c r="U35" s="3"/>
      <c r="V35" s="3"/>
      <c r="W35" s="3"/>
    </row>
    <row r="36" spans="1:23" s="191" customFormat="1" ht="27.75" customHeight="1" thickTop="1">
      <c r="A36" s="274"/>
      <c r="B36" s="1943"/>
      <c r="C36" s="1875"/>
      <c r="D36" s="1874" t="s">
        <v>178</v>
      </c>
      <c r="E36" s="1912" t="s">
        <v>653</v>
      </c>
      <c r="F36" s="1913"/>
      <c r="G36" s="1913"/>
      <c r="H36" s="1913"/>
      <c r="I36" s="727"/>
      <c r="J36" s="731"/>
      <c r="K36" s="728"/>
      <c r="L36" s="734"/>
      <c r="M36" s="727">
        <v>300000</v>
      </c>
      <c r="N36" s="541" t="s">
        <v>123</v>
      </c>
      <c r="O36" s="542">
        <f>COUNTIFS('４.住戸情報入力'!AJ:AJ,E36,'４.住戸情報入力'!AK:AK,$G$4)</f>
        <v>0</v>
      </c>
      <c r="P36" s="541" t="s">
        <v>176</v>
      </c>
      <c r="Q36" s="543">
        <f>M36*O36</f>
        <v>0</v>
      </c>
      <c r="R36" s="541" t="s">
        <v>123</v>
      </c>
      <c r="S36" s="1911" t="s">
        <v>1141</v>
      </c>
      <c r="U36" s="3"/>
    </row>
    <row r="37" spans="1:23" s="191" customFormat="1" ht="27.75" customHeight="1">
      <c r="A37" s="274"/>
      <c r="B37" s="1943"/>
      <c r="C37" s="1875"/>
      <c r="D37" s="1875"/>
      <c r="E37" s="1914" t="s">
        <v>654</v>
      </c>
      <c r="F37" s="1915"/>
      <c r="G37" s="1915"/>
      <c r="H37" s="1026" t="s">
        <v>405</v>
      </c>
      <c r="I37" s="725"/>
      <c r="J37" s="732"/>
      <c r="K37" s="728"/>
      <c r="L37" s="545"/>
      <c r="M37" s="725">
        <v>140000</v>
      </c>
      <c r="N37" s="545" t="s">
        <v>123</v>
      </c>
      <c r="O37" s="542">
        <f>COUNTIFS('４.住戸情報入力'!AJ:AJ,"ガス潜熱回収型給湯機（エコジョーズ等）20号以下",'４.住戸情報入力'!AK:AK,$G$4)</f>
        <v>0</v>
      </c>
      <c r="P37" s="545" t="s">
        <v>176</v>
      </c>
      <c r="Q37" s="547">
        <f t="shared" ref="Q37:Q42" si="1">M37*O37</f>
        <v>0</v>
      </c>
      <c r="R37" s="545" t="s">
        <v>123</v>
      </c>
      <c r="S37" s="1911"/>
      <c r="U37" s="3"/>
    </row>
    <row r="38" spans="1:23" s="191" customFormat="1" ht="27.75" customHeight="1">
      <c r="A38" s="274"/>
      <c r="B38" s="1943"/>
      <c r="C38" s="1875"/>
      <c r="D38" s="1875"/>
      <c r="E38" s="1912"/>
      <c r="F38" s="1913"/>
      <c r="G38" s="1913"/>
      <c r="H38" s="1026" t="s">
        <v>406</v>
      </c>
      <c r="I38" s="725"/>
      <c r="J38" s="732"/>
      <c r="K38" s="728"/>
      <c r="L38" s="545"/>
      <c r="M38" s="725">
        <v>160000</v>
      </c>
      <c r="N38" s="545" t="s">
        <v>123</v>
      </c>
      <c r="O38" s="542">
        <f>COUNTIFS('４.住戸情報入力'!AJ:AJ,"ガス潜熱回収型給湯機（エコジョーズ等）24号",'４.住戸情報入力'!AK:AK,$G$4)</f>
        <v>0</v>
      </c>
      <c r="P38" s="545" t="s">
        <v>176</v>
      </c>
      <c r="Q38" s="547">
        <f t="shared" si="1"/>
        <v>0</v>
      </c>
      <c r="R38" s="545" t="s">
        <v>123</v>
      </c>
      <c r="S38" s="1911"/>
      <c r="U38" s="3"/>
      <c r="V38" s="3"/>
      <c r="W38" s="3"/>
    </row>
    <row r="39" spans="1:23" s="191" customFormat="1" ht="28">
      <c r="A39" s="274"/>
      <c r="B39" s="1943"/>
      <c r="C39" s="1875"/>
      <c r="D39" s="1875"/>
      <c r="E39" s="1890" t="s">
        <v>179</v>
      </c>
      <c r="F39" s="1891"/>
      <c r="G39" s="1891"/>
      <c r="H39" s="1891"/>
      <c r="I39" s="725"/>
      <c r="J39" s="732"/>
      <c r="K39" s="729"/>
      <c r="L39" s="545"/>
      <c r="M39" s="725">
        <v>400000</v>
      </c>
      <c r="N39" s="545" t="s">
        <v>123</v>
      </c>
      <c r="O39" s="546">
        <f>COUNTIFS('４.住戸情報入力'!AJ:AJ,E39,'４.住戸情報入力'!AK:AK,$G$4)</f>
        <v>0</v>
      </c>
      <c r="P39" s="545" t="s">
        <v>176</v>
      </c>
      <c r="Q39" s="547">
        <f t="shared" si="1"/>
        <v>0</v>
      </c>
      <c r="R39" s="545" t="s">
        <v>123</v>
      </c>
      <c r="S39" s="1911"/>
      <c r="U39" s="3"/>
      <c r="V39" s="3"/>
      <c r="W39" s="3"/>
    </row>
    <row r="40" spans="1:23" s="191" customFormat="1" ht="28">
      <c r="A40" s="274"/>
      <c r="B40" s="1943"/>
      <c r="C40" s="1875"/>
      <c r="D40" s="1875"/>
      <c r="E40" s="1890" t="s">
        <v>589</v>
      </c>
      <c r="F40" s="1891"/>
      <c r="G40" s="1891"/>
      <c r="H40" s="1891"/>
      <c r="I40" s="725"/>
      <c r="J40" s="732"/>
      <c r="K40" s="729"/>
      <c r="L40" s="545"/>
      <c r="M40" s="725">
        <v>1000000</v>
      </c>
      <c r="N40" s="545" t="s">
        <v>123</v>
      </c>
      <c r="O40" s="546">
        <f>COUNTIFS('４.住戸情報入力'!AJ:AJ,E40,'４.住戸情報入力'!AK:AK,$G$4)</f>
        <v>0</v>
      </c>
      <c r="P40" s="545" t="s">
        <v>176</v>
      </c>
      <c r="Q40" s="547">
        <f t="shared" si="1"/>
        <v>0</v>
      </c>
      <c r="R40" s="545" t="s">
        <v>123</v>
      </c>
      <c r="S40" s="1911"/>
      <c r="U40" s="3"/>
      <c r="V40" s="3"/>
      <c r="W40" s="3"/>
    </row>
    <row r="41" spans="1:23" s="191" customFormat="1" ht="28">
      <c r="A41" s="274"/>
      <c r="B41" s="1943"/>
      <c r="C41" s="1875"/>
      <c r="D41" s="1875"/>
      <c r="E41" s="1890" t="s">
        <v>590</v>
      </c>
      <c r="F41" s="1891"/>
      <c r="G41" s="1891"/>
      <c r="H41" s="1891"/>
      <c r="I41" s="725"/>
      <c r="J41" s="732"/>
      <c r="K41" s="729"/>
      <c r="L41" s="545"/>
      <c r="M41" s="725">
        <v>1230000</v>
      </c>
      <c r="N41" s="545" t="s">
        <v>123</v>
      </c>
      <c r="O41" s="546">
        <f>COUNTIFS('４.住戸情報入力'!AJ:AJ,E41,'４.住戸情報入力'!AK:AK,$G$4)</f>
        <v>0</v>
      </c>
      <c r="P41" s="545" t="s">
        <v>176</v>
      </c>
      <c r="Q41" s="547">
        <f t="shared" si="1"/>
        <v>0</v>
      </c>
      <c r="R41" s="545" t="s">
        <v>123</v>
      </c>
      <c r="S41" s="1911"/>
      <c r="U41" s="3"/>
      <c r="V41" s="3"/>
      <c r="W41" s="3"/>
    </row>
    <row r="42" spans="1:23" s="191" customFormat="1" ht="28">
      <c r="A42" s="274"/>
      <c r="B42" s="1943"/>
      <c r="C42" s="1875"/>
      <c r="D42" s="1876"/>
      <c r="E42" s="1909" t="s">
        <v>591</v>
      </c>
      <c r="F42" s="1910"/>
      <c r="G42" s="1910"/>
      <c r="H42" s="1910"/>
      <c r="I42" s="726"/>
      <c r="J42" s="733"/>
      <c r="K42" s="730"/>
      <c r="L42" s="573"/>
      <c r="M42" s="726">
        <v>990000</v>
      </c>
      <c r="N42" s="573" t="s">
        <v>123</v>
      </c>
      <c r="O42" s="574">
        <f>COUNTIFS('４.住戸情報入力'!AJ:AJ,E42,'４.住戸情報入力'!AK:AK,$G$4)</f>
        <v>0</v>
      </c>
      <c r="P42" s="573" t="s">
        <v>176</v>
      </c>
      <c r="Q42" s="575">
        <f t="shared" si="1"/>
        <v>0</v>
      </c>
      <c r="R42" s="573" t="s">
        <v>123</v>
      </c>
      <c r="S42" s="1911"/>
      <c r="U42" s="3"/>
      <c r="V42" s="3"/>
      <c r="W42" s="3"/>
    </row>
    <row r="43" spans="1:23" s="191" customFormat="1" ht="27.75" customHeight="1">
      <c r="A43" s="274"/>
      <c r="B43" s="1943"/>
      <c r="C43" s="1875"/>
      <c r="D43" s="1872" t="s">
        <v>307</v>
      </c>
      <c r="E43" s="1873"/>
      <c r="F43" s="1873"/>
      <c r="G43" s="1873"/>
      <c r="H43" s="1873"/>
      <c r="I43" s="1873"/>
      <c r="J43" s="1873"/>
      <c r="K43" s="1873"/>
      <c r="L43" s="1873"/>
      <c r="M43" s="1873"/>
      <c r="N43" s="1873"/>
      <c r="O43" s="1873"/>
      <c r="P43" s="533" t="s">
        <v>306</v>
      </c>
      <c r="Q43" s="534">
        <f>SUM(Q36:Q42)</f>
        <v>0</v>
      </c>
      <c r="R43" s="535" t="s">
        <v>123</v>
      </c>
      <c r="S43" s="536"/>
      <c r="U43" s="3"/>
      <c r="V43" s="3"/>
      <c r="W43" s="3"/>
    </row>
    <row r="44" spans="1:23" s="191" customFormat="1" ht="27.75" customHeight="1">
      <c r="A44" s="274"/>
      <c r="B44" s="1943"/>
      <c r="C44" s="1875"/>
      <c r="D44" s="1866" t="s">
        <v>662</v>
      </c>
      <c r="E44" s="1867"/>
      <c r="F44" s="1867"/>
      <c r="G44" s="1867"/>
      <c r="H44" s="1867"/>
      <c r="I44" s="1867"/>
      <c r="J44" s="1867"/>
      <c r="K44" s="1867"/>
      <c r="L44" s="1867"/>
      <c r="M44" s="1867"/>
      <c r="N44" s="1867"/>
      <c r="O44" s="1867"/>
      <c r="P44" s="1868"/>
      <c r="Q44" s="576">
        <f>80000*COUNTIFS('４.住戸情報入力'!AH:AH,"ダクト式第三種換気",'４.住戸情報入力'!AI:AI,$G$4)+120000*COUNTIFS('４.住戸情報入力'!AH:AH,"ダクト式第一種換気",'４.住戸情報入力'!AI:AI,$G$4)+160000*COUNTIFS('４.住戸情報入力'!AH:AH,"ダクト式第一種換気（熱交換有り）",'４.住戸情報入力'!AI:AI,$G$4)</f>
        <v>0</v>
      </c>
      <c r="R44" s="577" t="s">
        <v>123</v>
      </c>
      <c r="S44" s="1881" t="s">
        <v>1141</v>
      </c>
      <c r="U44" s="3"/>
      <c r="V44" s="3"/>
      <c r="W44" s="3"/>
    </row>
    <row r="45" spans="1:23" s="191" customFormat="1" ht="28">
      <c r="A45" s="274"/>
      <c r="B45" s="1943"/>
      <c r="C45" s="1875"/>
      <c r="D45" s="1866" t="s">
        <v>663</v>
      </c>
      <c r="E45" s="1867"/>
      <c r="F45" s="1867"/>
      <c r="G45" s="1867"/>
      <c r="H45" s="1867"/>
      <c r="I45" s="1867"/>
      <c r="J45" s="1867"/>
      <c r="K45" s="1867"/>
      <c r="L45" s="1868"/>
      <c r="M45" s="544">
        <v>8000</v>
      </c>
      <c r="N45" s="545" t="s">
        <v>123</v>
      </c>
      <c r="O45" s="542">
        <f>SUMIFS('４.住戸情報入力'!AL:AL,'４.住戸情報入力'!AM:AM,$G$4)</f>
        <v>0</v>
      </c>
      <c r="P45" s="545" t="s">
        <v>176</v>
      </c>
      <c r="Q45" s="576">
        <f>M45*O45</f>
        <v>0</v>
      </c>
      <c r="R45" s="578" t="s">
        <v>123</v>
      </c>
      <c r="S45" s="1882"/>
      <c r="U45" s="3"/>
      <c r="V45" s="3"/>
      <c r="W45" s="3"/>
    </row>
    <row r="46" spans="1:23" s="191" customFormat="1" ht="27.75" customHeight="1">
      <c r="A46" s="274"/>
      <c r="B46" s="1943"/>
      <c r="C46" s="1875"/>
      <c r="D46" s="1887" t="s">
        <v>975</v>
      </c>
      <c r="E46" s="1888"/>
      <c r="F46" s="1888"/>
      <c r="G46" s="1888"/>
      <c r="H46" s="1888"/>
      <c r="I46" s="1888"/>
      <c r="J46" s="1888"/>
      <c r="K46" s="1888"/>
      <c r="L46" s="1889"/>
      <c r="M46" s="561">
        <v>100000</v>
      </c>
      <c r="N46" s="577" t="s">
        <v>123</v>
      </c>
      <c r="O46" s="562">
        <f>COUNTIFS('４.住戸情報入力'!AN:AN,"有り",'４.住戸情報入力'!AO:AO,$G$4)</f>
        <v>0</v>
      </c>
      <c r="P46" s="577" t="s">
        <v>176</v>
      </c>
      <c r="Q46" s="579">
        <f>M46*O46</f>
        <v>0</v>
      </c>
      <c r="R46" s="577" t="s">
        <v>123</v>
      </c>
      <c r="S46" s="1882"/>
      <c r="U46" s="3"/>
      <c r="V46" s="3"/>
      <c r="W46" s="3"/>
    </row>
    <row r="47" spans="1:23" s="191" customFormat="1" ht="27.75" customHeight="1" thickBot="1">
      <c r="A47" s="274"/>
      <c r="B47" s="1943"/>
      <c r="C47" s="1875"/>
      <c r="D47" s="1909" t="s">
        <v>976</v>
      </c>
      <c r="E47" s="1910"/>
      <c r="F47" s="1910"/>
      <c r="G47" s="1910"/>
      <c r="H47" s="1910"/>
      <c r="I47" s="1910"/>
      <c r="J47" s="1910"/>
      <c r="K47" s="1910"/>
      <c r="L47" s="1945"/>
      <c r="M47" s="580">
        <v>115000</v>
      </c>
      <c r="N47" s="535" t="s">
        <v>123</v>
      </c>
      <c r="O47" s="542">
        <f>COUNTIFS('４.住戸情報入力'!AN:AN,"有り（ガス計測含む）",'４.住戸情報入力'!AO:AO,$G$4)</f>
        <v>0</v>
      </c>
      <c r="P47" s="549" t="s">
        <v>176</v>
      </c>
      <c r="Q47" s="534">
        <f>M47*O47</f>
        <v>0</v>
      </c>
      <c r="R47" s="549" t="s">
        <v>123</v>
      </c>
      <c r="S47" s="1883"/>
      <c r="U47" s="3"/>
      <c r="V47" s="3"/>
      <c r="W47" s="3"/>
    </row>
    <row r="48" spans="1:23" s="191" customFormat="1" ht="27.75" hidden="1" customHeight="1" thickBot="1">
      <c r="A48" s="274"/>
      <c r="B48" s="1943"/>
      <c r="C48" s="1875"/>
      <c r="D48" s="1896" t="s">
        <v>289</v>
      </c>
      <c r="E48" s="1897"/>
      <c r="F48" s="1897"/>
      <c r="G48" s="1897"/>
      <c r="H48" s="1897"/>
      <c r="I48" s="1897"/>
      <c r="J48" s="1897"/>
      <c r="K48" s="1897"/>
      <c r="L48" s="1939"/>
      <c r="M48" s="1869"/>
      <c r="N48" s="1870"/>
      <c r="O48" s="1870"/>
      <c r="P48" s="1871"/>
      <c r="Q48" s="581">
        <f>SUMIFS('４.住戸情報入力'!AP:AP,'４.住戸情報入力'!AQ:AQ,$G$4)</f>
        <v>0</v>
      </c>
      <c r="R48" s="584" t="s">
        <v>123</v>
      </c>
      <c r="S48" s="532"/>
      <c r="U48" s="3"/>
      <c r="V48" s="3"/>
      <c r="W48" s="3"/>
    </row>
    <row r="49" spans="1:23" s="191" customFormat="1" ht="27.75" customHeight="1" thickTop="1" thickBot="1">
      <c r="A49" s="274"/>
      <c r="B49" s="1943"/>
      <c r="C49" s="1941"/>
      <c r="D49" s="1861" t="s">
        <v>307</v>
      </c>
      <c r="E49" s="1862"/>
      <c r="F49" s="1862"/>
      <c r="G49" s="1862"/>
      <c r="H49" s="1862"/>
      <c r="I49" s="1862"/>
      <c r="J49" s="1862"/>
      <c r="K49" s="1862"/>
      <c r="L49" s="1862"/>
      <c r="M49" s="1862"/>
      <c r="N49" s="1862"/>
      <c r="O49" s="1862"/>
      <c r="P49" s="582" t="s">
        <v>313</v>
      </c>
      <c r="Q49" s="1089">
        <f>SUM(Q44:Q47)</f>
        <v>0</v>
      </c>
      <c r="R49" s="584" t="s">
        <v>123</v>
      </c>
      <c r="S49" s="1090"/>
      <c r="U49" s="3"/>
      <c r="V49" s="3"/>
      <c r="W49" s="3"/>
    </row>
    <row r="50" spans="1:23" s="191" customFormat="1" ht="27.75" customHeight="1" thickTop="1">
      <c r="A50" s="274"/>
      <c r="B50" s="1944"/>
      <c r="C50" s="1844" t="s">
        <v>312</v>
      </c>
      <c r="D50" s="1845"/>
      <c r="E50" s="1845"/>
      <c r="F50" s="1845"/>
      <c r="G50" s="1845"/>
      <c r="H50" s="1845"/>
      <c r="I50" s="1845"/>
      <c r="J50" s="1845"/>
      <c r="K50" s="1845"/>
      <c r="L50" s="1845"/>
      <c r="M50" s="1845"/>
      <c r="N50" s="1845"/>
      <c r="O50" s="1845"/>
      <c r="P50" s="533" t="s">
        <v>407</v>
      </c>
      <c r="Q50" s="534">
        <f>SUM(Q12,Q22,Q27,Q33,Q34,Q35,Q43,Q49)</f>
        <v>0</v>
      </c>
      <c r="R50" s="535" t="s">
        <v>123</v>
      </c>
      <c r="S50" s="536" t="s">
        <v>408</v>
      </c>
      <c r="U50" s="3"/>
      <c r="V50" s="3"/>
      <c r="W50" s="3"/>
    </row>
    <row r="51" spans="1:23" s="191" customFormat="1" ht="27.75" customHeight="1" thickBot="1">
      <c r="A51" s="274"/>
      <c r="B51" s="1877" t="s">
        <v>291</v>
      </c>
      <c r="C51" s="1879" t="s">
        <v>395</v>
      </c>
      <c r="D51" s="1896" t="s">
        <v>290</v>
      </c>
      <c r="E51" s="1897"/>
      <c r="F51" s="1897"/>
      <c r="G51" s="1897"/>
      <c r="H51" s="1897"/>
      <c r="I51" s="1897"/>
      <c r="J51" s="1897"/>
      <c r="K51" s="1897"/>
      <c r="L51" s="1897"/>
      <c r="M51" s="1897"/>
      <c r="N51" s="1897"/>
      <c r="O51" s="1897"/>
      <c r="P51" s="1939"/>
      <c r="Q51" s="586">
        <f>'７.共用部定額単価算出シート'!W51</f>
        <v>0</v>
      </c>
      <c r="R51" s="530" t="s">
        <v>123</v>
      </c>
      <c r="S51" s="532"/>
      <c r="U51" s="3"/>
      <c r="V51" s="3"/>
      <c r="W51" s="3"/>
    </row>
    <row r="52" spans="1:23" s="191" customFormat="1" ht="27.75" customHeight="1" thickTop="1" thickBot="1">
      <c r="A52" s="274"/>
      <c r="B52" s="1878"/>
      <c r="C52" s="1880"/>
      <c r="D52" s="1861" t="s">
        <v>307</v>
      </c>
      <c r="E52" s="1862"/>
      <c r="F52" s="1862"/>
      <c r="G52" s="1862"/>
      <c r="H52" s="1862"/>
      <c r="I52" s="1862"/>
      <c r="J52" s="1862"/>
      <c r="K52" s="1862"/>
      <c r="L52" s="1862"/>
      <c r="M52" s="1862"/>
      <c r="N52" s="1862"/>
      <c r="O52" s="1862"/>
      <c r="P52" s="587" t="s">
        <v>409</v>
      </c>
      <c r="Q52" s="583">
        <f>SUM(Q51:Q51)</f>
        <v>0</v>
      </c>
      <c r="R52" s="584" t="s">
        <v>123</v>
      </c>
      <c r="S52" s="585"/>
      <c r="U52" s="3"/>
      <c r="V52" s="3"/>
      <c r="W52" s="3"/>
    </row>
    <row r="53" spans="1:23" s="191" customFormat="1" ht="27.75" customHeight="1" thickTop="1">
      <c r="A53" s="174"/>
      <c r="B53" s="1844" t="s">
        <v>501</v>
      </c>
      <c r="C53" s="1845"/>
      <c r="D53" s="1845"/>
      <c r="E53" s="1845"/>
      <c r="F53" s="1845"/>
      <c r="G53" s="1845"/>
      <c r="H53" s="1845"/>
      <c r="I53" s="1845"/>
      <c r="J53" s="1845"/>
      <c r="K53" s="1845"/>
      <c r="L53" s="1845"/>
      <c r="M53" s="1845"/>
      <c r="N53" s="1845"/>
      <c r="O53" s="1845"/>
      <c r="P53" s="588" t="s">
        <v>502</v>
      </c>
      <c r="Q53" s="589">
        <f>Q50+Q52</f>
        <v>0</v>
      </c>
      <c r="R53" s="570" t="s">
        <v>123</v>
      </c>
      <c r="S53" s="590" t="s">
        <v>588</v>
      </c>
      <c r="U53" s="3"/>
      <c r="V53" s="3"/>
      <c r="W53" s="3"/>
    </row>
  </sheetData>
  <sheetProtection algorithmName="SHA-512" hashValue="7HDKYGabzOLBsdS3+kLSVxriwHNbxS44oA5xzhG6qDYridNKHF0odML0k28bD0h3bKkHYoHAzlXp6kioyMOWNw==" saltValue="3jvmEc6DDc3wkCcoqfMmUw==" spinCount="100000" sheet="1" formatCells="0" formatRows="0" insertRows="0" deleteRows="0" selectLockedCells="1" autoFilter="0" pivotTables="0"/>
  <mergeCells count="74">
    <mergeCell ref="Q8:R8"/>
    <mergeCell ref="D9:M9"/>
    <mergeCell ref="D10:M10"/>
    <mergeCell ref="B2:G2"/>
    <mergeCell ref="B4:F4"/>
    <mergeCell ref="G4:H4"/>
    <mergeCell ref="B6:F6"/>
    <mergeCell ref="G6:R6"/>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S13:S21"/>
    <mergeCell ref="E15:H15"/>
    <mergeCell ref="E16:H16"/>
    <mergeCell ref="E17:H17"/>
    <mergeCell ref="E18:H18"/>
    <mergeCell ref="E19:H19"/>
    <mergeCell ref="E20:H20"/>
    <mergeCell ref="E21:H21"/>
    <mergeCell ref="S23:S26"/>
    <mergeCell ref="E24:L24"/>
    <mergeCell ref="E25:L25"/>
    <mergeCell ref="E26:L26"/>
    <mergeCell ref="D27:K27"/>
    <mergeCell ref="S28:S32"/>
    <mergeCell ref="E29:L29"/>
    <mergeCell ref="E30:F32"/>
    <mergeCell ref="I30:L30"/>
    <mergeCell ref="M30:P30"/>
    <mergeCell ref="G31:H31"/>
    <mergeCell ref="G32:H32"/>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s>
  <phoneticPr fontId="22"/>
  <conditionalFormatting sqref="A15:A52 T34:XFD42">
    <cfRule type="expression" dxfId="334" priority="40">
      <formula>_xlfn.ISFORMULA(A15)=TRUE</formula>
    </cfRule>
  </conditionalFormatting>
  <conditionalFormatting sqref="A1:L3 Q1:XFD8 A4:G4 I4:L4 A5:L7 A8:B8 S9:S10 U9:XFD10 A9:A11 A12:I12 A13:B14 D22 D28:E28 E29:E30 G31:L32 E39:L42 T45:XFD45">
    <cfRule type="expression" dxfId="333" priority="58">
      <formula>_xlfn.ISFORMULA(A1)=TRUE</formula>
    </cfRule>
  </conditionalFormatting>
  <conditionalFormatting sqref="B51:C51 B52">
    <cfRule type="expression" dxfId="329" priority="45">
      <formula>_xlfn.ISFORMULA(B51)=TRUE</formula>
    </cfRule>
  </conditionalFormatting>
  <conditionalFormatting sqref="C50">
    <cfRule type="expression" dxfId="328" priority="44">
      <formula>_xlfn.ISFORMULA(C50)=TRUE</formula>
    </cfRule>
  </conditionalFormatting>
  <conditionalFormatting sqref="D8:D11">
    <cfRule type="expression" dxfId="327" priority="37">
      <formula>_xlfn.ISFORMULA(D8)=TRUE</formula>
    </cfRule>
  </conditionalFormatting>
  <conditionalFormatting sqref="D29:D36 Q34:R42">
    <cfRule type="expression" dxfId="326" priority="39">
      <formula>_xlfn.ISFORMULA(D29)=TRUE</formula>
    </cfRule>
  </conditionalFormatting>
  <conditionalFormatting sqref="D43:D49 Q45:R47 T46:AA46 AC46:XFD46 T47:XFD47">
    <cfRule type="expression" dxfId="325" priority="47">
      <formula>_xlfn.ISFORMULA(D43)=TRUE</formula>
    </cfRule>
  </conditionalFormatting>
  <conditionalFormatting sqref="D51:D52 A53:B53">
    <cfRule type="expression" dxfId="324" priority="46">
      <formula>_xlfn.ISFORMULA(A51)=TRUE</formula>
    </cfRule>
  </conditionalFormatting>
  <conditionalFormatting sqref="D23:E23 E24:E26 D27:L27">
    <cfRule type="expression" dxfId="323" priority="56">
      <formula>_xlfn.ISFORMULA(D23)=TRUE</formula>
    </cfRule>
  </conditionalFormatting>
  <conditionalFormatting sqref="D13:I13">
    <cfRule type="expression" dxfId="322" priority="10">
      <formula>_xlfn.ISFORMULA(D13)=TRUE</formula>
    </cfRule>
  </conditionalFormatting>
  <conditionalFormatting sqref="D14:P21">
    <cfRule type="expression" dxfId="321" priority="15">
      <formula>_xlfn.ISFORMULA(D14)=TRUE</formula>
    </cfRule>
  </conditionalFormatting>
  <conditionalFormatting sqref="E36:L36 E37 H37:L38">
    <cfRule type="expression" dxfId="320" priority="51">
      <formula>_xlfn.ISFORMULA(E36)=TRUE</formula>
    </cfRule>
  </conditionalFormatting>
  <conditionalFormatting sqref="I30">
    <cfRule type="expression" dxfId="319" priority="12">
      <formula>_xlfn.ISFORMULA(I30)=TRUE</formula>
    </cfRule>
  </conditionalFormatting>
  <conditionalFormatting sqref="M13">
    <cfRule type="expression" dxfId="318" priority="11">
      <formula>_xlfn.ISFORMULA(M13)=TRUE</formula>
    </cfRule>
  </conditionalFormatting>
  <conditionalFormatting sqref="M30:M32">
    <cfRule type="expression" dxfId="317" priority="13">
      <formula>_xlfn.ISFORMULA(M30)=TRUE</formula>
    </cfRule>
  </conditionalFormatting>
  <conditionalFormatting sqref="M23:O26">
    <cfRule type="expression" dxfId="316" priority="22">
      <formula>_xlfn.ISFORMULA(M23)=TRUE</formula>
    </cfRule>
  </conditionalFormatting>
  <conditionalFormatting sqref="M1:P7 N31:P32 A54:P1048576">
    <cfRule type="expression" dxfId="315" priority="35">
      <formula>_xlfn.ISFORMULA(A1)=TRUE</formula>
    </cfRule>
  </conditionalFormatting>
  <conditionalFormatting sqref="M27:P29">
    <cfRule type="expression" dxfId="314" priority="21">
      <formula>_xlfn.ISFORMULA(M27)=TRUE</formula>
    </cfRule>
  </conditionalFormatting>
  <conditionalFormatting sqref="M36:P42">
    <cfRule type="expression" dxfId="313" priority="31">
      <formula>_xlfn.ISFORMULA(M36)=TRUE</formula>
    </cfRule>
  </conditionalFormatting>
  <conditionalFormatting sqref="M45:P48">
    <cfRule type="expression" dxfId="312" priority="20">
      <formula>_xlfn.ISFORMULA(M45)=TRUE</formula>
    </cfRule>
  </conditionalFormatting>
  <conditionalFormatting sqref="N9:Q10">
    <cfRule type="expression" dxfId="311" priority="6">
      <formula>_xlfn.ISFORMULA(N9)=TRUE</formula>
    </cfRule>
  </conditionalFormatting>
  <conditionalFormatting sqref="O34:P35">
    <cfRule type="expression" dxfId="310" priority="26">
      <formula>_xlfn.ISFORMULA(O34)=TRUE</formula>
    </cfRule>
  </conditionalFormatting>
  <conditionalFormatting sqref="P11">
    <cfRule type="expression" dxfId="309" priority="19">
      <formula>_xlfn.ISFORMULA(P11)=TRUE</formula>
    </cfRule>
  </conditionalFormatting>
  <conditionalFormatting sqref="P22:P26">
    <cfRule type="expression" dxfId="308" priority="34">
      <formula>_xlfn.ISFORMULA(P22)=TRUE</formula>
    </cfRule>
  </conditionalFormatting>
  <conditionalFormatting sqref="P33">
    <cfRule type="expression" dxfId="307" priority="32">
      <formula>_xlfn.ISFORMULA(P33)=TRUE</formula>
    </cfRule>
  </conditionalFormatting>
  <conditionalFormatting sqref="P43">
    <cfRule type="expression" dxfId="306" priority="30">
      <formula>_xlfn.ISFORMULA(P43)=TRUE</formula>
    </cfRule>
  </conditionalFormatting>
  <conditionalFormatting sqref="P49:XFD50 P52:P53">
    <cfRule type="expression" dxfId="305" priority="28">
      <formula>_xlfn.ISFORMULA(P49)=TRUE</formula>
    </cfRule>
  </conditionalFormatting>
  <conditionalFormatting sqref="Q48">
    <cfRule type="containsBlanks" dxfId="304" priority="43">
      <formula>LEN(TRIM(Q48))=0</formula>
    </cfRule>
  </conditionalFormatting>
  <conditionalFormatting sqref="Q11:XFD33">
    <cfRule type="expression" dxfId="303" priority="52">
      <formula>_xlfn.ISFORMULA(Q11)=TRUE</formula>
    </cfRule>
  </conditionalFormatting>
  <conditionalFormatting sqref="Q43:XFD44">
    <cfRule type="expression" dxfId="302" priority="48">
      <formula>_xlfn.ISFORMULA(Q43)=TRUE</formula>
    </cfRule>
  </conditionalFormatting>
  <conditionalFormatting sqref="Q48:XFD48">
    <cfRule type="expression" dxfId="301" priority="42">
      <formula>_xlfn.ISFORMULA(Q48)=TRUE</formula>
    </cfRule>
  </conditionalFormatting>
  <conditionalFormatting sqref="Q51:XFD1048576">
    <cfRule type="expression" dxfId="300" priority="41">
      <formula>_xlfn.ISFORMULA(Q51)=TRUE</formula>
    </cfRule>
  </conditionalFormatting>
  <conditionalFormatting sqref="S34:S36">
    <cfRule type="expression" dxfId="299" priority="1">
      <formula>_xlfn.ISFORMULA(S34)=TRUE</formula>
    </cfRule>
  </conditionalFormatting>
  <conditionalFormatting sqref="T9">
    <cfRule type="containsText" dxfId="298" priority="57" operator="containsText" text="(例)">
      <formula>NOT(ISERROR(SEARCH("(例)",T9)))</formula>
    </cfRule>
  </conditionalFormatting>
  <conditionalFormatting sqref="T10">
    <cfRule type="expression" dxfId="297" priority="36">
      <formula>_xlfn.ISFORMULA(T10)=TRUE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&amp;R&amp;K00-043R6中層ZEH-M_ver.1</oddFooter>
  </headerFooter>
  <extLst>
    <ext xmlns:x14="http://schemas.microsoft.com/office/spreadsheetml/2009/9/main" uri="{78C0D931-6437-407d-A8EE-F0AAD7539E65}">
      <x14:conditionalFormattings>
        <x14:conditionalFormatting xmlns:xm="http://schemas.microsoft.com/office/excel/2006/main">
          <x14:cfRule type="expression" priority="3" id="{8104BAAE-4F3A-40BB-BA6A-86EF374CD510}">
            <xm:f>入力シート!$F$13="3年度事業（1年目）"</xm:f>
            <x14:dxf>
              <fill>
                <patternFill>
                  <bgColor theme="0" tint="-0.499984740745262"/>
                </patternFill>
              </fill>
            </x14:dxf>
          </x14:cfRule>
          <x14:cfRule type="expression" priority="4" id="{0B453694-B6F0-4FAA-9692-60851B0D7EA0}">
            <xm:f>入力シート!$F$13="2年度事業（1年目）"</xm:f>
            <x14:dxf>
              <fill>
                <patternFill>
                  <bgColor theme="0" tint="-0.499984740745262"/>
                </patternFill>
              </fill>
            </x14:dxf>
          </x14:cfRule>
          <x14:cfRule type="expression" priority="5" id="{61146EE0-9C9F-4585-AEBA-36B763767E50}">
            <xm:f>入力シート!$F$13="単年度事業"</xm:f>
            <x14:dxf>
              <fill>
                <patternFill>
                  <bgColor theme="0" tint="-0.499984740745262"/>
                </patternFill>
              </fill>
            </x14:dxf>
          </x14:cfRule>
          <xm:sqref>A2:S54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68F77-41E9-42D2-AD85-A7829352465A}">
  <dimension ref="A1:T47"/>
  <sheetViews>
    <sheetView showGridLines="0" view="pageBreakPreview" zoomScale="80" zoomScaleNormal="100" zoomScaleSheetLayoutView="80" workbookViewId="0">
      <selection activeCell="E46" sqref="E46"/>
    </sheetView>
  </sheetViews>
  <sheetFormatPr defaultColWidth="9" defaultRowHeight="13"/>
  <cols>
    <col min="1" max="1" width="3.83203125" style="405" customWidth="1"/>
    <col min="2" max="2" width="32" style="405" customWidth="1"/>
    <col min="3" max="3" width="7.83203125" style="405" customWidth="1"/>
    <col min="4" max="4" width="25.08203125" style="405" customWidth="1"/>
    <col min="5" max="5" width="10" style="405" customWidth="1"/>
    <col min="6" max="6" width="3.83203125" style="405" customWidth="1"/>
    <col min="7" max="7" width="32" style="405" customWidth="1"/>
    <col min="8" max="8" width="7.83203125" style="405" customWidth="1"/>
    <col min="9" max="9" width="25.08203125" style="405" customWidth="1"/>
    <col min="10" max="10" width="10" style="405" customWidth="1"/>
    <col min="11" max="11" width="3.83203125" style="405" customWidth="1"/>
    <col min="12" max="12" width="32" style="405" customWidth="1"/>
    <col min="13" max="13" width="7.83203125" style="405" customWidth="1"/>
    <col min="14" max="14" width="25.08203125" style="405" customWidth="1"/>
    <col min="15" max="15" width="10" style="405" customWidth="1"/>
    <col min="16" max="16" width="3.58203125" style="405" customWidth="1"/>
    <col min="17" max="17" width="32" style="405" customWidth="1"/>
    <col min="18" max="18" width="7.83203125" style="405" customWidth="1"/>
    <col min="19" max="19" width="25.08203125" style="405" customWidth="1"/>
    <col min="20" max="20" width="10" style="405" customWidth="1"/>
    <col min="21" max="16384" width="9" style="405"/>
  </cols>
  <sheetData>
    <row r="1" spans="1:20" ht="16.5">
      <c r="A1" s="691" t="s">
        <v>1145</v>
      </c>
    </row>
    <row r="2" spans="1:20" s="404" customFormat="1" ht="24.75" customHeight="1">
      <c r="A2" s="430" t="s">
        <v>1146</v>
      </c>
    </row>
    <row r="3" spans="1:20" s="404" customFormat="1" ht="6" customHeight="1">
      <c r="A3" s="406"/>
    </row>
    <row r="4" spans="1:20" ht="20.25" customHeight="1">
      <c r="A4" s="172"/>
      <c r="B4" s="429" t="s">
        <v>1147</v>
      </c>
      <c r="C4" s="407"/>
      <c r="D4" s="407"/>
      <c r="E4" s="407"/>
      <c r="F4" s="407"/>
      <c r="G4" s="429" t="s">
        <v>1148</v>
      </c>
      <c r="H4" s="407"/>
      <c r="I4" s="407"/>
      <c r="J4" s="407"/>
      <c r="K4" s="407"/>
      <c r="L4" s="429" t="s">
        <v>1149</v>
      </c>
      <c r="M4" s="407"/>
      <c r="N4" s="407"/>
      <c r="O4" s="407"/>
      <c r="P4" s="172"/>
      <c r="Q4" s="429" t="s">
        <v>1150</v>
      </c>
      <c r="R4" s="172"/>
      <c r="S4" s="172"/>
      <c r="T4" s="407"/>
    </row>
    <row r="5" spans="1:20" ht="7.5" customHeight="1">
      <c r="A5" s="172"/>
      <c r="B5" s="408"/>
      <c r="C5" s="408"/>
      <c r="D5" s="408"/>
      <c r="E5" s="408"/>
      <c r="F5" s="409"/>
      <c r="G5" s="408"/>
      <c r="H5" s="408"/>
      <c r="I5" s="408"/>
      <c r="J5" s="408"/>
      <c r="K5" s="408"/>
      <c r="L5" s="408"/>
      <c r="M5" s="408"/>
      <c r="N5" s="408"/>
      <c r="O5" s="408"/>
      <c r="P5" s="172"/>
      <c r="Q5" s="172"/>
      <c r="R5" s="172"/>
      <c r="S5" s="172"/>
      <c r="T5" s="408"/>
    </row>
    <row r="6" spans="1:20" ht="9" customHeight="1">
      <c r="A6" s="172"/>
      <c r="B6" s="410"/>
      <c r="C6" s="411"/>
      <c r="D6" s="611"/>
      <c r="E6" s="411"/>
      <c r="F6" s="411"/>
      <c r="G6" s="412"/>
      <c r="H6" s="412"/>
      <c r="I6" s="408"/>
      <c r="J6" s="411"/>
      <c r="K6" s="413"/>
      <c r="L6" s="413"/>
      <c r="M6" s="413"/>
      <c r="N6" s="413"/>
      <c r="O6" s="411"/>
      <c r="P6" s="172"/>
      <c r="Q6" s="172"/>
      <c r="R6" s="172"/>
      <c r="S6" s="172"/>
      <c r="T6" s="411"/>
    </row>
    <row r="7" spans="1:20" ht="18.75" customHeight="1">
      <c r="A7" s="172"/>
      <c r="B7" s="1968" t="s">
        <v>958</v>
      </c>
      <c r="C7" s="1969"/>
      <c r="D7" s="1970"/>
      <c r="E7" s="414"/>
      <c r="F7" s="415"/>
      <c r="G7" s="1968" t="s">
        <v>959</v>
      </c>
      <c r="H7" s="1969"/>
      <c r="I7" s="1970"/>
      <c r="J7" s="414"/>
      <c r="K7" s="172"/>
      <c r="L7" s="1968" t="s">
        <v>960</v>
      </c>
      <c r="M7" s="1969"/>
      <c r="N7" s="1970"/>
      <c r="O7" s="414"/>
      <c r="P7" s="172"/>
      <c r="Q7" s="1968" t="s">
        <v>961</v>
      </c>
      <c r="R7" s="1969"/>
      <c r="S7" s="1970"/>
      <c r="T7" s="414"/>
    </row>
    <row r="8" spans="1:20" ht="11.25" customHeight="1">
      <c r="A8" s="172"/>
      <c r="B8" s="44"/>
      <c r="C8" s="44"/>
      <c r="D8" s="416"/>
      <c r="E8" s="44"/>
      <c r="F8" s="44"/>
      <c r="G8" s="44"/>
      <c r="H8" s="44"/>
      <c r="I8" s="44"/>
      <c r="J8" s="44"/>
      <c r="K8" s="172"/>
      <c r="L8" s="44"/>
      <c r="M8" s="44"/>
      <c r="N8" s="44"/>
      <c r="O8" s="44"/>
      <c r="P8" s="172"/>
      <c r="Q8" s="44"/>
      <c r="R8" s="44"/>
      <c r="S8" s="44"/>
      <c r="T8" s="44"/>
    </row>
    <row r="9" spans="1:20" ht="14">
      <c r="A9" s="172"/>
      <c r="B9" s="43" t="s">
        <v>628</v>
      </c>
      <c r="C9" s="172"/>
      <c r="D9" s="172"/>
      <c r="E9" s="172"/>
      <c r="F9" s="172"/>
      <c r="G9" s="43" t="s">
        <v>628</v>
      </c>
      <c r="H9" s="172"/>
      <c r="I9" s="172"/>
      <c r="J9" s="172"/>
      <c r="K9" s="172"/>
      <c r="L9" s="43" t="s">
        <v>628</v>
      </c>
      <c r="M9" s="172"/>
      <c r="N9" s="172"/>
      <c r="O9" s="172"/>
      <c r="P9" s="172"/>
      <c r="Q9" s="43" t="s">
        <v>628</v>
      </c>
      <c r="R9" s="172"/>
      <c r="S9" s="172"/>
      <c r="T9" s="172"/>
    </row>
    <row r="10" spans="1:20" s="445" customFormat="1" ht="17.25" customHeight="1">
      <c r="A10" s="7"/>
      <c r="B10" s="443" t="s">
        <v>552</v>
      </c>
      <c r="C10" s="443" t="s">
        <v>523</v>
      </c>
      <c r="D10" s="443" t="s">
        <v>524</v>
      </c>
      <c r="E10" s="444"/>
      <c r="F10" s="7"/>
      <c r="G10" s="443" t="s">
        <v>552</v>
      </c>
      <c r="H10" s="443" t="s">
        <v>523</v>
      </c>
      <c r="I10" s="443" t="s">
        <v>524</v>
      </c>
      <c r="J10" s="444"/>
      <c r="K10" s="7"/>
      <c r="L10" s="443" t="s">
        <v>552</v>
      </c>
      <c r="M10" s="443" t="s">
        <v>523</v>
      </c>
      <c r="N10" s="443" t="s">
        <v>524</v>
      </c>
      <c r="O10" s="444"/>
      <c r="P10" s="7"/>
      <c r="Q10" s="443" t="s">
        <v>552</v>
      </c>
      <c r="R10" s="443" t="s">
        <v>523</v>
      </c>
      <c r="S10" s="443" t="s">
        <v>524</v>
      </c>
      <c r="T10" s="444"/>
    </row>
    <row r="11" spans="1:20" s="445" customFormat="1" ht="20.25" customHeight="1">
      <c r="A11" s="7"/>
      <c r="B11" s="591" t="s">
        <v>572</v>
      </c>
      <c r="C11" s="652"/>
      <c r="D11" s="612">
        <f>C11*'８.共用部空調設備費用算出シート'!$E$12</f>
        <v>0</v>
      </c>
      <c r="E11" s="446"/>
      <c r="F11" s="7"/>
      <c r="G11" s="591" t="s">
        <v>572</v>
      </c>
      <c r="H11" s="652"/>
      <c r="I11" s="612">
        <f>H11*'８.共用部空調設備費用算出シート'!$E$12</f>
        <v>0</v>
      </c>
      <c r="J11" s="446"/>
      <c r="K11" s="447"/>
      <c r="L11" s="596" t="s">
        <v>572</v>
      </c>
      <c r="M11" s="652"/>
      <c r="N11" s="612">
        <f>M11*'８.共用部空調設備費用算出シート'!$E$12</f>
        <v>0</v>
      </c>
      <c r="O11" s="446"/>
      <c r="P11" s="7"/>
      <c r="Q11" s="591" t="s">
        <v>572</v>
      </c>
      <c r="R11" s="652"/>
      <c r="S11" s="612">
        <f>R11*'８.共用部空調設備費用算出シート'!$E$12</f>
        <v>0</v>
      </c>
      <c r="T11" s="446"/>
    </row>
    <row r="12" spans="1:20" s="445" customFormat="1" ht="20.25" customHeight="1">
      <c r="A12" s="7"/>
      <c r="B12" s="591" t="s">
        <v>573</v>
      </c>
      <c r="C12" s="652"/>
      <c r="D12" s="612">
        <f>C12*'８.共用部空調設備費用算出シート'!$K$12</f>
        <v>0</v>
      </c>
      <c r="E12" s="446"/>
      <c r="F12" s="7"/>
      <c r="G12" s="591" t="s">
        <v>573</v>
      </c>
      <c r="H12" s="652"/>
      <c r="I12" s="612">
        <f>H12*'８.共用部空調設備費用算出シート'!$K$12</f>
        <v>0</v>
      </c>
      <c r="J12" s="446"/>
      <c r="K12" s="447"/>
      <c r="L12" s="596" t="s">
        <v>573</v>
      </c>
      <c r="M12" s="652"/>
      <c r="N12" s="612">
        <f>M12*'８.共用部空調設備費用算出シート'!$K$12</f>
        <v>0</v>
      </c>
      <c r="O12" s="446"/>
      <c r="P12" s="7"/>
      <c r="Q12" s="591" t="s">
        <v>573</v>
      </c>
      <c r="R12" s="652"/>
      <c r="S12" s="612">
        <f>R12*'８.共用部空調設備費用算出シート'!$K$12</f>
        <v>0</v>
      </c>
      <c r="T12" s="446"/>
    </row>
    <row r="13" spans="1:20" s="445" customFormat="1" ht="20.25" customHeight="1">
      <c r="A13" s="7"/>
      <c r="B13" s="591" t="s">
        <v>574</v>
      </c>
      <c r="C13" s="652"/>
      <c r="D13" s="612">
        <f>C13*'８.共用部空調設備費用算出シート'!$E$21</f>
        <v>0</v>
      </c>
      <c r="E13" s="446"/>
      <c r="F13" s="7"/>
      <c r="G13" s="591" t="s">
        <v>574</v>
      </c>
      <c r="H13" s="652"/>
      <c r="I13" s="612">
        <f>H13*'８.共用部空調設備費用算出シート'!$E$21</f>
        <v>0</v>
      </c>
      <c r="J13" s="446"/>
      <c r="K13" s="7"/>
      <c r="L13" s="591" t="s">
        <v>574</v>
      </c>
      <c r="M13" s="652"/>
      <c r="N13" s="612">
        <f>M13*'８.共用部空調設備費用算出シート'!$E$21</f>
        <v>0</v>
      </c>
      <c r="O13" s="446"/>
      <c r="P13" s="7"/>
      <c r="Q13" s="591" t="s">
        <v>574</v>
      </c>
      <c r="R13" s="652"/>
      <c r="S13" s="612">
        <f>R13*'８.共用部空調設備費用算出シート'!$E$21</f>
        <v>0</v>
      </c>
      <c r="T13" s="446"/>
    </row>
    <row r="14" spans="1:20" s="445" customFormat="1" ht="20.25" customHeight="1">
      <c r="A14" s="7"/>
      <c r="B14" s="591" t="s">
        <v>575</v>
      </c>
      <c r="C14" s="652"/>
      <c r="D14" s="612">
        <f>C14*'８.共用部空調設備費用算出シート'!$K$21</f>
        <v>0</v>
      </c>
      <c r="E14" s="446"/>
      <c r="F14" s="7"/>
      <c r="G14" s="591" t="s">
        <v>575</v>
      </c>
      <c r="H14" s="652"/>
      <c r="I14" s="612">
        <f>H14*'８.共用部空調設備費用算出シート'!$K$21</f>
        <v>0</v>
      </c>
      <c r="J14" s="446"/>
      <c r="K14" s="7"/>
      <c r="L14" s="591" t="s">
        <v>575</v>
      </c>
      <c r="M14" s="652"/>
      <c r="N14" s="612">
        <f>M14*'８.共用部空調設備費用算出シート'!$K$21</f>
        <v>0</v>
      </c>
      <c r="O14" s="446"/>
      <c r="P14" s="7"/>
      <c r="Q14" s="591" t="s">
        <v>575</v>
      </c>
      <c r="R14" s="652"/>
      <c r="S14" s="612">
        <f>R14*'８.共用部空調設備費用算出シート'!$K$21</f>
        <v>0</v>
      </c>
      <c r="T14" s="446"/>
    </row>
    <row r="15" spans="1:20" s="445" customFormat="1" ht="20.25" customHeight="1">
      <c r="A15" s="7"/>
      <c r="B15" s="591" t="s">
        <v>576</v>
      </c>
      <c r="C15" s="652"/>
      <c r="D15" s="612">
        <f>C15*'８.共用部空調設備費用算出シート'!$E$30</f>
        <v>0</v>
      </c>
      <c r="E15" s="446"/>
      <c r="F15" s="7"/>
      <c r="G15" s="591" t="s">
        <v>576</v>
      </c>
      <c r="H15" s="652"/>
      <c r="I15" s="612">
        <f>H15*'８.共用部空調設備費用算出シート'!$E$30</f>
        <v>0</v>
      </c>
      <c r="J15" s="446"/>
      <c r="K15" s="7"/>
      <c r="L15" s="591" t="s">
        <v>576</v>
      </c>
      <c r="M15" s="652"/>
      <c r="N15" s="612">
        <f>M15*'８.共用部空調設備費用算出シート'!$E$30</f>
        <v>0</v>
      </c>
      <c r="O15" s="446"/>
      <c r="P15" s="7"/>
      <c r="Q15" s="591" t="s">
        <v>576</v>
      </c>
      <c r="R15" s="652"/>
      <c r="S15" s="612">
        <f>R15*'８.共用部空調設備費用算出シート'!$E$30</f>
        <v>0</v>
      </c>
      <c r="T15" s="446"/>
    </row>
    <row r="16" spans="1:20" s="445" customFormat="1" ht="20.25" customHeight="1">
      <c r="A16" s="7"/>
      <c r="B16" s="591" t="s">
        <v>577</v>
      </c>
      <c r="C16" s="652"/>
      <c r="D16" s="612">
        <f>C16*'８.共用部空調設備費用算出シート'!$K$30</f>
        <v>0</v>
      </c>
      <c r="E16" s="446"/>
      <c r="F16" s="7"/>
      <c r="G16" s="591" t="s">
        <v>577</v>
      </c>
      <c r="H16" s="652"/>
      <c r="I16" s="612">
        <f>H16*'８.共用部空調設備費用算出シート'!$K$30</f>
        <v>0</v>
      </c>
      <c r="J16" s="446"/>
      <c r="K16" s="7"/>
      <c r="L16" s="591" t="s">
        <v>577</v>
      </c>
      <c r="M16" s="652"/>
      <c r="N16" s="612">
        <f>M16*'８.共用部空調設備費用算出シート'!$K$30</f>
        <v>0</v>
      </c>
      <c r="O16" s="446"/>
      <c r="P16" s="7"/>
      <c r="Q16" s="591" t="s">
        <v>577</v>
      </c>
      <c r="R16" s="652"/>
      <c r="S16" s="612">
        <f>R16*'８.共用部空調設備費用算出シート'!$K$30</f>
        <v>0</v>
      </c>
      <c r="T16" s="446"/>
    </row>
    <row r="17" spans="1:20" s="445" customFormat="1" ht="20.25" customHeight="1">
      <c r="A17" s="7"/>
      <c r="B17" s="591" t="s">
        <v>578</v>
      </c>
      <c r="C17" s="652"/>
      <c r="D17" s="612">
        <f>C17*'８.共用部空調設備費用算出シート'!$E$39</f>
        <v>0</v>
      </c>
      <c r="E17" s="446"/>
      <c r="F17" s="7"/>
      <c r="G17" s="591" t="s">
        <v>578</v>
      </c>
      <c r="H17" s="652"/>
      <c r="I17" s="612">
        <f>H17*'８.共用部空調設備費用算出シート'!$E$39</f>
        <v>0</v>
      </c>
      <c r="J17" s="446"/>
      <c r="K17" s="7"/>
      <c r="L17" s="591" t="s">
        <v>578</v>
      </c>
      <c r="M17" s="652"/>
      <c r="N17" s="612">
        <f>M17*'８.共用部空調設備費用算出シート'!$E$39</f>
        <v>0</v>
      </c>
      <c r="O17" s="446"/>
      <c r="P17" s="7"/>
      <c r="Q17" s="591" t="s">
        <v>578</v>
      </c>
      <c r="R17" s="652"/>
      <c r="S17" s="612">
        <f>R17*'８.共用部空調設備費用算出シート'!$E$39</f>
        <v>0</v>
      </c>
      <c r="T17" s="446"/>
    </row>
    <row r="18" spans="1:20" s="445" customFormat="1" ht="20.25" customHeight="1">
      <c r="A18" s="7"/>
      <c r="B18" s="591" t="s">
        <v>579</v>
      </c>
      <c r="C18" s="652"/>
      <c r="D18" s="612">
        <f>C18*'８.共用部空調設備費用算出シート'!$K$39</f>
        <v>0</v>
      </c>
      <c r="E18" s="446"/>
      <c r="F18" s="7"/>
      <c r="G18" s="593" t="s">
        <v>579</v>
      </c>
      <c r="H18" s="652"/>
      <c r="I18" s="612">
        <f>H18*'８.共用部空調設備費用算出シート'!$K$39</f>
        <v>0</v>
      </c>
      <c r="J18" s="446"/>
      <c r="K18" s="7"/>
      <c r="L18" s="591" t="s">
        <v>579</v>
      </c>
      <c r="M18" s="652"/>
      <c r="N18" s="612">
        <f>M18*'８.共用部空調設備費用算出シート'!$K$39</f>
        <v>0</v>
      </c>
      <c r="O18" s="446"/>
      <c r="P18" s="447"/>
      <c r="Q18" s="591" t="s">
        <v>579</v>
      </c>
      <c r="R18" s="652"/>
      <c r="S18" s="612">
        <f>R18*'８.共用部空調設備費用算出シート'!$K$39</f>
        <v>0</v>
      </c>
      <c r="T18" s="446"/>
    </row>
    <row r="19" spans="1:20" s="445" customFormat="1" ht="20.25" customHeight="1">
      <c r="A19" s="7"/>
      <c r="B19" s="591" t="s">
        <v>644</v>
      </c>
      <c r="C19" s="652"/>
      <c r="D19" s="612">
        <f>C19*'８.共用部空調設備費用算出シート'!$E$48</f>
        <v>0</v>
      </c>
      <c r="E19" s="446"/>
      <c r="F19" s="7"/>
      <c r="G19" s="593" t="s">
        <v>644</v>
      </c>
      <c r="H19" s="652"/>
      <c r="I19" s="612">
        <f>H19*'８.共用部空調設備費用算出シート'!$E$48</f>
        <v>0</v>
      </c>
      <c r="J19" s="446"/>
      <c r="K19" s="7"/>
      <c r="L19" s="591" t="s">
        <v>644</v>
      </c>
      <c r="M19" s="652"/>
      <c r="N19" s="612">
        <f>M19*'８.共用部空調設備費用算出シート'!$E$48</f>
        <v>0</v>
      </c>
      <c r="O19" s="499"/>
      <c r="P19" s="7"/>
      <c r="Q19" s="591" t="s">
        <v>644</v>
      </c>
      <c r="R19" s="652"/>
      <c r="S19" s="612">
        <f>R19*'８.共用部空調設備費用算出シート'!$E$48</f>
        <v>0</v>
      </c>
      <c r="T19" s="446"/>
    </row>
    <row r="20" spans="1:20" s="445" customFormat="1" ht="20.25" customHeight="1" thickBot="1">
      <c r="A20" s="7"/>
      <c r="B20" s="592" t="s">
        <v>645</v>
      </c>
      <c r="C20" s="653"/>
      <c r="D20" s="613">
        <f>C20*'８.共用部空調設備費用算出シート'!$K$48</f>
        <v>0</v>
      </c>
      <c r="E20" s="446"/>
      <c r="F20" s="7"/>
      <c r="G20" s="593" t="s">
        <v>645</v>
      </c>
      <c r="H20" s="654"/>
      <c r="I20" s="612">
        <f>H20*'８.共用部空調設備費用算出シート'!$K$48</f>
        <v>0</v>
      </c>
      <c r="J20" s="446"/>
      <c r="K20" s="7"/>
      <c r="L20" s="597" t="s">
        <v>645</v>
      </c>
      <c r="M20" s="654"/>
      <c r="N20" s="612">
        <f>M20*'８.共用部空調設備費用算出シート'!$K$48</f>
        <v>0</v>
      </c>
      <c r="O20" s="446"/>
      <c r="P20" s="7"/>
      <c r="Q20" s="597" t="s">
        <v>645</v>
      </c>
      <c r="R20" s="654"/>
      <c r="S20" s="612">
        <f>R20*'８.共用部空調設備費用算出シート'!$K$48</f>
        <v>0</v>
      </c>
      <c r="T20" s="446"/>
    </row>
    <row r="21" spans="1:20" s="445" customFormat="1" ht="22.5" customHeight="1" thickTop="1">
      <c r="A21" s="7"/>
      <c r="B21" s="1971" t="s">
        <v>529</v>
      </c>
      <c r="C21" s="1971"/>
      <c r="D21" s="614">
        <f>SUM(D11:D20)</f>
        <v>0</v>
      </c>
      <c r="E21" s="446"/>
      <c r="F21" s="7"/>
      <c r="G21" s="1972" t="s">
        <v>529</v>
      </c>
      <c r="H21" s="1972"/>
      <c r="I21" s="616">
        <f>SUM(I11:I20)</f>
        <v>0</v>
      </c>
      <c r="J21" s="446"/>
      <c r="K21" s="7"/>
      <c r="L21" s="1972" t="s">
        <v>529</v>
      </c>
      <c r="M21" s="1972"/>
      <c r="N21" s="616">
        <f>SUM(N11:N20)</f>
        <v>0</v>
      </c>
      <c r="O21" s="446"/>
      <c r="P21" s="7"/>
      <c r="Q21" s="1972" t="s">
        <v>529</v>
      </c>
      <c r="R21" s="1972"/>
      <c r="S21" s="616">
        <f>SUM(S11:S20)</f>
        <v>0</v>
      </c>
      <c r="T21" s="446"/>
    </row>
    <row r="22" spans="1:20">
      <c r="A22" s="172"/>
      <c r="B22" s="172"/>
      <c r="C22" s="172"/>
      <c r="D22" s="172"/>
      <c r="E22" s="172"/>
      <c r="F22" s="172"/>
      <c r="G22" s="172"/>
      <c r="H22" s="172"/>
      <c r="I22" s="172"/>
      <c r="J22" s="172"/>
      <c r="K22" s="172"/>
      <c r="L22" s="172"/>
      <c r="M22" s="172"/>
      <c r="N22" s="172"/>
      <c r="O22" s="172"/>
      <c r="P22" s="172"/>
      <c r="Q22" s="172"/>
      <c r="R22" s="172"/>
      <c r="S22" s="172"/>
      <c r="T22" s="172"/>
    </row>
    <row r="23" spans="1:20" ht="14">
      <c r="A23" s="172"/>
      <c r="B23" s="43" t="s">
        <v>629</v>
      </c>
      <c r="C23" s="172"/>
      <c r="D23" s="172"/>
      <c r="E23" s="172"/>
      <c r="F23" s="172"/>
      <c r="G23" s="43" t="s">
        <v>629</v>
      </c>
      <c r="H23" s="172"/>
      <c r="I23" s="172"/>
      <c r="J23" s="172"/>
      <c r="K23" s="172"/>
      <c r="L23" s="43" t="s">
        <v>629</v>
      </c>
      <c r="M23" s="172"/>
      <c r="N23" s="172"/>
      <c r="O23" s="172"/>
      <c r="P23" s="172"/>
      <c r="Q23" s="43" t="s">
        <v>629</v>
      </c>
      <c r="R23" s="172"/>
      <c r="S23" s="172"/>
      <c r="T23" s="172"/>
    </row>
    <row r="24" spans="1:20" s="445" customFormat="1" ht="17.25" customHeight="1">
      <c r="A24" s="7"/>
      <c r="B24" s="443" t="s">
        <v>525</v>
      </c>
      <c r="C24" s="443" t="s">
        <v>606</v>
      </c>
      <c r="D24" s="443" t="s">
        <v>526</v>
      </c>
      <c r="E24" s="444"/>
      <c r="F24" s="7"/>
      <c r="G24" s="443" t="s">
        <v>525</v>
      </c>
      <c r="H24" s="443" t="s">
        <v>606</v>
      </c>
      <c r="I24" s="443" t="s">
        <v>526</v>
      </c>
      <c r="J24" s="444"/>
      <c r="K24" s="7"/>
      <c r="L24" s="443" t="s">
        <v>525</v>
      </c>
      <c r="M24" s="443" t="s">
        <v>606</v>
      </c>
      <c r="N24" s="443" t="s">
        <v>526</v>
      </c>
      <c r="O24" s="444"/>
      <c r="P24" s="7"/>
      <c r="Q24" s="443" t="s">
        <v>525</v>
      </c>
      <c r="R24" s="443" t="s">
        <v>606</v>
      </c>
      <c r="S24" s="443" t="s">
        <v>526</v>
      </c>
      <c r="T24" s="444"/>
    </row>
    <row r="25" spans="1:20" s="445" customFormat="1" ht="20.25" customHeight="1">
      <c r="A25" s="7"/>
      <c r="B25" s="591" t="s">
        <v>567</v>
      </c>
      <c r="C25" s="652"/>
      <c r="D25" s="612">
        <f>C25*60000</f>
        <v>0</v>
      </c>
      <c r="E25" s="446"/>
      <c r="F25" s="7"/>
      <c r="G25" s="591" t="s">
        <v>567</v>
      </c>
      <c r="H25" s="652"/>
      <c r="I25" s="612">
        <f>H25*60000</f>
        <v>0</v>
      </c>
      <c r="J25" s="446"/>
      <c r="K25" s="7"/>
      <c r="L25" s="591" t="s">
        <v>567</v>
      </c>
      <c r="M25" s="652"/>
      <c r="N25" s="612">
        <f>M25*60000</f>
        <v>0</v>
      </c>
      <c r="O25" s="446"/>
      <c r="P25" s="7"/>
      <c r="Q25" s="591" t="s">
        <v>567</v>
      </c>
      <c r="R25" s="652"/>
      <c r="S25" s="612">
        <f>R25*60000</f>
        <v>0</v>
      </c>
      <c r="T25" s="446"/>
    </row>
    <row r="26" spans="1:20" s="445" customFormat="1" ht="20.25" customHeight="1">
      <c r="A26" s="7"/>
      <c r="B26" s="591" t="s">
        <v>568</v>
      </c>
      <c r="C26" s="652"/>
      <c r="D26" s="612">
        <f>C26*90000</f>
        <v>0</v>
      </c>
      <c r="E26" s="446"/>
      <c r="F26" s="7"/>
      <c r="G26" s="591" t="s">
        <v>568</v>
      </c>
      <c r="H26" s="652"/>
      <c r="I26" s="612">
        <f>H26*90000</f>
        <v>0</v>
      </c>
      <c r="J26" s="446"/>
      <c r="K26" s="7"/>
      <c r="L26" s="591" t="s">
        <v>568</v>
      </c>
      <c r="M26" s="652"/>
      <c r="N26" s="612">
        <f>M26*90000</f>
        <v>0</v>
      </c>
      <c r="O26" s="446"/>
      <c r="P26" s="7"/>
      <c r="Q26" s="591" t="s">
        <v>568</v>
      </c>
      <c r="R26" s="652"/>
      <c r="S26" s="612">
        <f>R26*90000</f>
        <v>0</v>
      </c>
      <c r="T26" s="446"/>
    </row>
    <row r="27" spans="1:20" s="445" customFormat="1" ht="20.25" customHeight="1">
      <c r="A27" s="7"/>
      <c r="B27" s="591" t="s">
        <v>569</v>
      </c>
      <c r="C27" s="652"/>
      <c r="D27" s="612">
        <f>C27*60000</f>
        <v>0</v>
      </c>
      <c r="E27" s="446"/>
      <c r="F27" s="7"/>
      <c r="G27" s="591" t="s">
        <v>569</v>
      </c>
      <c r="H27" s="652"/>
      <c r="I27" s="612">
        <f>H27*60000</f>
        <v>0</v>
      </c>
      <c r="J27" s="446"/>
      <c r="K27" s="7"/>
      <c r="L27" s="591" t="s">
        <v>569</v>
      </c>
      <c r="M27" s="652"/>
      <c r="N27" s="612">
        <f>M27*60000</f>
        <v>0</v>
      </c>
      <c r="O27" s="446"/>
      <c r="P27" s="7"/>
      <c r="Q27" s="591" t="s">
        <v>569</v>
      </c>
      <c r="R27" s="652"/>
      <c r="S27" s="612">
        <f>R27*60000</f>
        <v>0</v>
      </c>
      <c r="T27" s="446"/>
    </row>
    <row r="28" spans="1:20" s="445" customFormat="1" ht="20.25" customHeight="1">
      <c r="A28" s="7"/>
      <c r="B28" s="591" t="s">
        <v>570</v>
      </c>
      <c r="C28" s="652"/>
      <c r="D28" s="612">
        <f>C28*210000</f>
        <v>0</v>
      </c>
      <c r="E28" s="446"/>
      <c r="F28" s="7"/>
      <c r="G28" s="591" t="s">
        <v>570</v>
      </c>
      <c r="H28" s="652"/>
      <c r="I28" s="612">
        <f>H28*210000</f>
        <v>0</v>
      </c>
      <c r="J28" s="446"/>
      <c r="K28" s="7"/>
      <c r="L28" s="591" t="s">
        <v>570</v>
      </c>
      <c r="M28" s="652"/>
      <c r="N28" s="612">
        <f>M28*210000</f>
        <v>0</v>
      </c>
      <c r="O28" s="446"/>
      <c r="P28" s="7"/>
      <c r="Q28" s="591" t="s">
        <v>570</v>
      </c>
      <c r="R28" s="652"/>
      <c r="S28" s="612">
        <f>R28*210000</f>
        <v>0</v>
      </c>
      <c r="T28" s="446"/>
    </row>
    <row r="29" spans="1:20" s="445" customFormat="1" ht="20.25" customHeight="1" thickBot="1">
      <c r="A29" s="7"/>
      <c r="B29" s="592" t="s">
        <v>571</v>
      </c>
      <c r="C29" s="653"/>
      <c r="D29" s="613">
        <f>C29*240000</f>
        <v>0</v>
      </c>
      <c r="E29" s="446"/>
      <c r="F29" s="7"/>
      <c r="G29" s="592" t="s">
        <v>571</v>
      </c>
      <c r="H29" s="653"/>
      <c r="I29" s="613">
        <f>H29*240000</f>
        <v>0</v>
      </c>
      <c r="J29" s="446"/>
      <c r="K29" s="7"/>
      <c r="L29" s="592" t="s">
        <v>571</v>
      </c>
      <c r="M29" s="653"/>
      <c r="N29" s="613">
        <f>M29*240000</f>
        <v>0</v>
      </c>
      <c r="O29" s="446"/>
      <c r="P29" s="7"/>
      <c r="Q29" s="592" t="s">
        <v>571</v>
      </c>
      <c r="R29" s="653"/>
      <c r="S29" s="613">
        <f>R29*240000</f>
        <v>0</v>
      </c>
      <c r="T29" s="446"/>
    </row>
    <row r="30" spans="1:20" s="445" customFormat="1" ht="22.5" customHeight="1" thickTop="1">
      <c r="A30" s="7"/>
      <c r="B30" s="1971" t="s">
        <v>529</v>
      </c>
      <c r="C30" s="1971"/>
      <c r="D30" s="614">
        <f>SUM(D25:D29)</f>
        <v>0</v>
      </c>
      <c r="E30" s="446"/>
      <c r="F30" s="7"/>
      <c r="G30" s="1972" t="s">
        <v>529</v>
      </c>
      <c r="H30" s="1972"/>
      <c r="I30" s="616">
        <f>SUM(I25:I29)</f>
        <v>0</v>
      </c>
      <c r="J30" s="446"/>
      <c r="K30" s="7"/>
      <c r="L30" s="1972" t="s">
        <v>529</v>
      </c>
      <c r="M30" s="1972"/>
      <c r="N30" s="616">
        <f>SUM(N25:N29)</f>
        <v>0</v>
      </c>
      <c r="O30" s="446"/>
      <c r="P30" s="7"/>
      <c r="Q30" s="1972" t="s">
        <v>529</v>
      </c>
      <c r="R30" s="1972"/>
      <c r="S30" s="616">
        <f>SUM(S25:S29)</f>
        <v>0</v>
      </c>
      <c r="T30" s="446"/>
    </row>
    <row r="31" spans="1:20">
      <c r="A31" s="172"/>
      <c r="B31" s="172"/>
      <c r="C31" s="172"/>
      <c r="D31" s="172"/>
      <c r="E31" s="172"/>
      <c r="F31" s="172"/>
      <c r="G31" s="172"/>
      <c r="H31" s="172"/>
      <c r="I31" s="172"/>
      <c r="J31" s="172"/>
      <c r="K31" s="172"/>
      <c r="L31" s="172"/>
      <c r="M31" s="172"/>
      <c r="N31" s="172"/>
      <c r="O31" s="172"/>
      <c r="P31" s="172"/>
      <c r="Q31" s="172"/>
      <c r="R31" s="172"/>
      <c r="S31" s="172"/>
      <c r="T31" s="172"/>
    </row>
    <row r="32" spans="1:20" ht="14">
      <c r="A32" s="172"/>
      <c r="B32" s="43" t="s">
        <v>630</v>
      </c>
      <c r="C32" s="172"/>
      <c r="D32" s="172"/>
      <c r="E32" s="172"/>
      <c r="F32" s="172"/>
      <c r="G32" s="43" t="s">
        <v>630</v>
      </c>
      <c r="H32" s="172"/>
      <c r="I32" s="172"/>
      <c r="J32" s="172"/>
      <c r="K32" s="172"/>
      <c r="L32" s="43" t="s">
        <v>630</v>
      </c>
      <c r="M32" s="172"/>
      <c r="N32" s="172"/>
      <c r="O32" s="172"/>
      <c r="P32" s="172"/>
      <c r="Q32" s="43" t="s">
        <v>630</v>
      </c>
      <c r="R32" s="172"/>
      <c r="S32" s="172"/>
      <c r="T32" s="172"/>
    </row>
    <row r="33" spans="1:20" s="445" customFormat="1" ht="17.25" customHeight="1">
      <c r="A33" s="7"/>
      <c r="B33" s="443" t="s">
        <v>525</v>
      </c>
      <c r="C33" s="443" t="s">
        <v>606</v>
      </c>
      <c r="D33" s="443" t="s">
        <v>526</v>
      </c>
      <c r="E33" s="444"/>
      <c r="F33" s="7"/>
      <c r="G33" s="443" t="s">
        <v>525</v>
      </c>
      <c r="H33" s="443" t="s">
        <v>606</v>
      </c>
      <c r="I33" s="443" t="s">
        <v>526</v>
      </c>
      <c r="J33" s="444"/>
      <c r="K33" s="7"/>
      <c r="L33" s="443" t="s">
        <v>525</v>
      </c>
      <c r="M33" s="443" t="s">
        <v>606</v>
      </c>
      <c r="N33" s="443" t="s">
        <v>526</v>
      </c>
      <c r="O33" s="444"/>
      <c r="P33" s="7"/>
      <c r="Q33" s="443" t="s">
        <v>525</v>
      </c>
      <c r="R33" s="443" t="s">
        <v>606</v>
      </c>
      <c r="S33" s="443" t="s">
        <v>526</v>
      </c>
      <c r="T33" s="444"/>
    </row>
    <row r="34" spans="1:20" s="445" customFormat="1" ht="48" customHeight="1">
      <c r="A34" s="7"/>
      <c r="B34" s="594" t="s">
        <v>636</v>
      </c>
      <c r="C34" s="652"/>
      <c r="D34" s="612">
        <f>C34*8000</f>
        <v>0</v>
      </c>
      <c r="E34" s="446"/>
      <c r="F34" s="7"/>
      <c r="G34" s="594" t="s">
        <v>636</v>
      </c>
      <c r="H34" s="652"/>
      <c r="I34" s="612">
        <f>H34*8000</f>
        <v>0</v>
      </c>
      <c r="J34" s="446"/>
      <c r="K34" s="7"/>
      <c r="L34" s="594" t="s">
        <v>636</v>
      </c>
      <c r="M34" s="652"/>
      <c r="N34" s="612">
        <f>M34*8000</f>
        <v>0</v>
      </c>
      <c r="O34" s="446"/>
      <c r="P34" s="7"/>
      <c r="Q34" s="594" t="s">
        <v>636</v>
      </c>
      <c r="R34" s="652"/>
      <c r="S34" s="612">
        <f>R34*8000</f>
        <v>0</v>
      </c>
      <c r="T34" s="446"/>
    </row>
    <row r="35" spans="1:20" s="445" customFormat="1" ht="48" customHeight="1" thickBot="1">
      <c r="A35" s="7"/>
      <c r="B35" s="595" t="s">
        <v>637</v>
      </c>
      <c r="C35" s="653"/>
      <c r="D35" s="613">
        <f>C35*10000</f>
        <v>0</v>
      </c>
      <c r="E35" s="446"/>
      <c r="F35" s="7"/>
      <c r="G35" s="595" t="s">
        <v>637</v>
      </c>
      <c r="H35" s="653"/>
      <c r="I35" s="613">
        <f>H35*10000</f>
        <v>0</v>
      </c>
      <c r="J35" s="446"/>
      <c r="K35" s="7"/>
      <c r="L35" s="595" t="s">
        <v>637</v>
      </c>
      <c r="M35" s="653"/>
      <c r="N35" s="613">
        <f>M35*10000</f>
        <v>0</v>
      </c>
      <c r="O35" s="446"/>
      <c r="P35" s="7"/>
      <c r="Q35" s="595" t="s">
        <v>637</v>
      </c>
      <c r="R35" s="653"/>
      <c r="S35" s="613">
        <f>R35*10000</f>
        <v>0</v>
      </c>
      <c r="T35" s="446"/>
    </row>
    <row r="36" spans="1:20" s="445" customFormat="1" ht="23.25" customHeight="1" thickTop="1">
      <c r="A36" s="7"/>
      <c r="B36" s="1971" t="s">
        <v>529</v>
      </c>
      <c r="C36" s="1971"/>
      <c r="D36" s="614">
        <f>SUM(D34:D35)</f>
        <v>0</v>
      </c>
      <c r="E36" s="446"/>
      <c r="F36" s="7"/>
      <c r="G36" s="1972" t="s">
        <v>529</v>
      </c>
      <c r="H36" s="1972"/>
      <c r="I36" s="616">
        <f>SUM(I34:I35)</f>
        <v>0</v>
      </c>
      <c r="J36" s="446"/>
      <c r="K36" s="7"/>
      <c r="L36" s="1972" t="s">
        <v>529</v>
      </c>
      <c r="M36" s="1972"/>
      <c r="N36" s="616">
        <f>SUM(N34:N35)</f>
        <v>0</v>
      </c>
      <c r="O36" s="446"/>
      <c r="P36" s="7"/>
      <c r="Q36" s="1972" t="s">
        <v>529</v>
      </c>
      <c r="R36" s="1972"/>
      <c r="S36" s="616">
        <f>SUM(S34:S35)</f>
        <v>0</v>
      </c>
      <c r="T36" s="446"/>
    </row>
    <row r="37" spans="1:20">
      <c r="A37" s="172"/>
      <c r="B37" s="172"/>
      <c r="C37" s="172"/>
      <c r="D37" s="172"/>
      <c r="E37" s="172"/>
      <c r="F37" s="172"/>
      <c r="G37" s="172"/>
      <c r="H37" s="172"/>
      <c r="I37" s="172"/>
      <c r="J37" s="172"/>
      <c r="K37" s="172"/>
      <c r="L37" s="172"/>
      <c r="M37" s="172"/>
      <c r="N37" s="172"/>
      <c r="O37" s="172"/>
      <c r="P37" s="172"/>
      <c r="Q37" s="172"/>
      <c r="R37" s="172"/>
      <c r="S37" s="172"/>
      <c r="T37" s="172"/>
    </row>
    <row r="38" spans="1:20" ht="14">
      <c r="A38" s="172"/>
      <c r="B38" s="43" t="s">
        <v>635</v>
      </c>
      <c r="C38" s="172"/>
      <c r="D38" s="172"/>
      <c r="E38" s="172"/>
      <c r="F38" s="172"/>
      <c r="G38" s="43" t="s">
        <v>635</v>
      </c>
      <c r="H38" s="172"/>
      <c r="I38" s="172"/>
      <c r="J38" s="172"/>
      <c r="K38" s="172"/>
      <c r="L38" s="43" t="s">
        <v>635</v>
      </c>
      <c r="M38" s="172"/>
      <c r="N38" s="172"/>
      <c r="O38" s="172"/>
      <c r="P38" s="172"/>
      <c r="Q38" s="43" t="s">
        <v>635</v>
      </c>
      <c r="R38" s="172"/>
      <c r="S38" s="172"/>
      <c r="T38" s="172"/>
    </row>
    <row r="39" spans="1:20" s="445" customFormat="1" ht="17.25" customHeight="1">
      <c r="B39" s="1963" t="s">
        <v>631</v>
      </c>
      <c r="C39" s="1964"/>
      <c r="D39" s="443" t="s">
        <v>526</v>
      </c>
      <c r="G39" s="1963" t="s">
        <v>631</v>
      </c>
      <c r="H39" s="1964"/>
      <c r="I39" s="443" t="s">
        <v>526</v>
      </c>
      <c r="L39" s="1963" t="s">
        <v>631</v>
      </c>
      <c r="M39" s="1964"/>
      <c r="N39" s="443" t="s">
        <v>526</v>
      </c>
      <c r="Q39" s="1963" t="s">
        <v>631</v>
      </c>
      <c r="R39" s="1964"/>
      <c r="S39" s="443" t="s">
        <v>526</v>
      </c>
    </row>
    <row r="40" spans="1:20" s="445" customFormat="1" ht="20.25" customHeight="1">
      <c r="B40" s="1965" t="s">
        <v>632</v>
      </c>
      <c r="C40" s="1965"/>
      <c r="D40" s="612">
        <f>D21</f>
        <v>0</v>
      </c>
      <c r="G40" s="1965" t="s">
        <v>632</v>
      </c>
      <c r="H40" s="1965"/>
      <c r="I40" s="612">
        <f>I21</f>
        <v>0</v>
      </c>
      <c r="L40" s="1965" t="s">
        <v>632</v>
      </c>
      <c r="M40" s="1965"/>
      <c r="N40" s="612">
        <f>N21</f>
        <v>0</v>
      </c>
      <c r="Q40" s="1965" t="s">
        <v>632</v>
      </c>
      <c r="R40" s="1965"/>
      <c r="S40" s="612">
        <f>S21</f>
        <v>0</v>
      </c>
    </row>
    <row r="41" spans="1:20" s="445" customFormat="1" ht="20.25" customHeight="1">
      <c r="B41" s="1965" t="s">
        <v>633</v>
      </c>
      <c r="C41" s="1965"/>
      <c r="D41" s="612">
        <f>D30</f>
        <v>0</v>
      </c>
      <c r="G41" s="1965" t="s">
        <v>633</v>
      </c>
      <c r="H41" s="1965"/>
      <c r="I41" s="612">
        <f>I30</f>
        <v>0</v>
      </c>
      <c r="L41" s="1965" t="s">
        <v>633</v>
      </c>
      <c r="M41" s="1965"/>
      <c r="N41" s="612">
        <f>N30</f>
        <v>0</v>
      </c>
      <c r="Q41" s="1965" t="s">
        <v>633</v>
      </c>
      <c r="R41" s="1965"/>
      <c r="S41" s="612">
        <f>S30</f>
        <v>0</v>
      </c>
    </row>
    <row r="42" spans="1:20" s="445" customFormat="1" ht="20.25" customHeight="1">
      <c r="B42" s="1965" t="s">
        <v>634</v>
      </c>
      <c r="C42" s="1965"/>
      <c r="D42" s="612">
        <f>D36</f>
        <v>0</v>
      </c>
      <c r="G42" s="1965" t="s">
        <v>634</v>
      </c>
      <c r="H42" s="1965"/>
      <c r="I42" s="612">
        <f>I36</f>
        <v>0</v>
      </c>
      <c r="L42" s="1965" t="s">
        <v>634</v>
      </c>
      <c r="M42" s="1965"/>
      <c r="N42" s="612">
        <f>N36</f>
        <v>0</v>
      </c>
      <c r="Q42" s="1965" t="s">
        <v>634</v>
      </c>
      <c r="R42" s="1965"/>
      <c r="S42" s="612">
        <f>S36</f>
        <v>0</v>
      </c>
    </row>
    <row r="43" spans="1:20" s="445" customFormat="1" ht="20.25" customHeight="1">
      <c r="B43" s="1965" t="s">
        <v>691</v>
      </c>
      <c r="C43" s="1965"/>
      <c r="D43" s="828"/>
      <c r="G43" s="1965" t="s">
        <v>691</v>
      </c>
      <c r="H43" s="1965"/>
      <c r="I43" s="828"/>
      <c r="L43" s="1965" t="s">
        <v>691</v>
      </c>
      <c r="M43" s="1965"/>
      <c r="N43" s="828"/>
      <c r="Q43" s="1965" t="s">
        <v>691</v>
      </c>
      <c r="R43" s="1965"/>
      <c r="S43" s="828"/>
    </row>
    <row r="44" spans="1:20" s="445" customFormat="1" ht="20.25" customHeight="1">
      <c r="B44" s="1965" t="s">
        <v>692</v>
      </c>
      <c r="C44" s="1965"/>
      <c r="D44" s="828"/>
      <c r="G44" s="1965" t="s">
        <v>692</v>
      </c>
      <c r="H44" s="1965"/>
      <c r="I44" s="828"/>
      <c r="L44" s="1965" t="s">
        <v>692</v>
      </c>
      <c r="M44" s="1965"/>
      <c r="N44" s="828"/>
      <c r="Q44" s="1965" t="s">
        <v>692</v>
      </c>
      <c r="R44" s="1965"/>
      <c r="S44" s="828"/>
    </row>
    <row r="45" spans="1:20" s="445" customFormat="1" ht="20.25" customHeight="1" thickBot="1">
      <c r="B45" s="1967" t="s">
        <v>646</v>
      </c>
      <c r="C45" s="1967"/>
      <c r="D45" s="615">
        <f>'９.費用明細書（共用部）'!I71</f>
        <v>0</v>
      </c>
      <c r="G45" s="1967" t="s">
        <v>647</v>
      </c>
      <c r="H45" s="1967"/>
      <c r="I45" s="615">
        <f>'９.費用明細書（共用部）'!U71</f>
        <v>0</v>
      </c>
      <c r="L45" s="1967" t="s">
        <v>647</v>
      </c>
      <c r="M45" s="1967"/>
      <c r="N45" s="615">
        <f>'９.費用明細書（共用部）'!AG71</f>
        <v>0</v>
      </c>
      <c r="Q45" s="1967" t="s">
        <v>647</v>
      </c>
      <c r="R45" s="1967"/>
      <c r="S45" s="615">
        <f>'９.費用明細書（共用部）'!AS71</f>
        <v>0</v>
      </c>
    </row>
    <row r="46" spans="1:20" s="445" customFormat="1" ht="20.25" customHeight="1" thickTop="1">
      <c r="B46" s="1966" t="s">
        <v>638</v>
      </c>
      <c r="C46" s="1966"/>
      <c r="D46" s="614">
        <f>SUM(D40:D45)</f>
        <v>0</v>
      </c>
      <c r="G46" s="1966" t="s">
        <v>638</v>
      </c>
      <c r="H46" s="1966"/>
      <c r="I46" s="614">
        <f>SUM(I40:I45)</f>
        <v>0</v>
      </c>
      <c r="L46" s="1966" t="s">
        <v>638</v>
      </c>
      <c r="M46" s="1966"/>
      <c r="N46" s="614">
        <f>SUM(N40:N45)</f>
        <v>0</v>
      </c>
      <c r="Q46" s="1966" t="s">
        <v>638</v>
      </c>
      <c r="R46" s="1966"/>
      <c r="S46" s="614">
        <f>SUM(S40:S45)</f>
        <v>0</v>
      </c>
    </row>
    <row r="47" spans="1:20" ht="5.25" customHeight="1"/>
  </sheetData>
  <sheetProtection formatCells="0" formatRows="0" insertRows="0" deleteRows="0" selectLockedCells="1" autoFilter="0" pivotTables="0"/>
  <mergeCells count="48">
    <mergeCell ref="B7:D7"/>
    <mergeCell ref="G7:I7"/>
    <mergeCell ref="L7:N7"/>
    <mergeCell ref="Q7:S7"/>
    <mergeCell ref="B36:C36"/>
    <mergeCell ref="G36:H36"/>
    <mergeCell ref="L36:M36"/>
    <mergeCell ref="Q36:R36"/>
    <mergeCell ref="B21:C21"/>
    <mergeCell ref="G21:H21"/>
    <mergeCell ref="L21:M21"/>
    <mergeCell ref="Q21:R21"/>
    <mergeCell ref="B30:C30"/>
    <mergeCell ref="G30:H30"/>
    <mergeCell ref="L30:M30"/>
    <mergeCell ref="Q30:R30"/>
    <mergeCell ref="B39:C39"/>
    <mergeCell ref="B42:C42"/>
    <mergeCell ref="B41:C41"/>
    <mergeCell ref="B40:C40"/>
    <mergeCell ref="B46:C46"/>
    <mergeCell ref="B45:C45"/>
    <mergeCell ref="B43:C43"/>
    <mergeCell ref="B44:C44"/>
    <mergeCell ref="G39:H39"/>
    <mergeCell ref="G40:H40"/>
    <mergeCell ref="G41:H41"/>
    <mergeCell ref="G42:H42"/>
    <mergeCell ref="G46:H46"/>
    <mergeCell ref="G45:H45"/>
    <mergeCell ref="G43:H43"/>
    <mergeCell ref="G44:H44"/>
    <mergeCell ref="L39:M39"/>
    <mergeCell ref="L40:M40"/>
    <mergeCell ref="L41:M41"/>
    <mergeCell ref="L42:M42"/>
    <mergeCell ref="L46:M46"/>
    <mergeCell ref="L45:M45"/>
    <mergeCell ref="L43:M43"/>
    <mergeCell ref="L44:M44"/>
    <mergeCell ref="Q39:R39"/>
    <mergeCell ref="Q40:R40"/>
    <mergeCell ref="Q41:R41"/>
    <mergeCell ref="Q42:R42"/>
    <mergeCell ref="Q46:R46"/>
    <mergeCell ref="Q45:R45"/>
    <mergeCell ref="Q43:R43"/>
    <mergeCell ref="Q44:R44"/>
  </mergeCells>
  <phoneticPr fontId="22"/>
  <conditionalFormatting sqref="C11:C20">
    <cfRule type="containsBlanks" dxfId="296" priority="50">
      <formula>LEN(TRIM(C11))=0</formula>
    </cfRule>
  </conditionalFormatting>
  <conditionalFormatting sqref="C25:C29 C34:C35">
    <cfRule type="containsBlanks" dxfId="295" priority="48">
      <formula>LEN(TRIM(C25))=0</formula>
    </cfRule>
  </conditionalFormatting>
  <conditionalFormatting sqref="D43:D44">
    <cfRule type="containsBlanks" dxfId="294" priority="10">
      <formula>LEN(TRIM(D43))=0</formula>
    </cfRule>
  </conditionalFormatting>
  <conditionalFormatting sqref="H11:H20">
    <cfRule type="containsBlanks" dxfId="292" priority="47">
      <formula>LEN(TRIM(H11))=0</formula>
    </cfRule>
  </conditionalFormatting>
  <conditionalFormatting sqref="H25:H29 H34:H35">
    <cfRule type="containsBlanks" dxfId="291" priority="46">
      <formula>LEN(TRIM(H25))=0</formula>
    </cfRule>
  </conditionalFormatting>
  <conditionalFormatting sqref="I43:I44">
    <cfRule type="containsBlanks" dxfId="290" priority="9">
      <formula>LEN(TRIM(I43))=0</formula>
    </cfRule>
  </conditionalFormatting>
  <conditionalFormatting sqref="M11:M20">
    <cfRule type="containsBlanks" dxfId="288" priority="45">
      <formula>LEN(TRIM(M11))=0</formula>
    </cfRule>
  </conditionalFormatting>
  <conditionalFormatting sqref="M25:M29 M34:M35">
    <cfRule type="containsBlanks" dxfId="287" priority="44">
      <formula>LEN(TRIM(M25))=0</formula>
    </cfRule>
  </conditionalFormatting>
  <conditionalFormatting sqref="N43:N44">
    <cfRule type="containsBlanks" dxfId="286" priority="8">
      <formula>LEN(TRIM(N43))=0</formula>
    </cfRule>
  </conditionalFormatting>
  <conditionalFormatting sqref="R11:R20">
    <cfRule type="containsBlanks" dxfId="284" priority="43">
      <formula>LEN(TRIM(R11))=0</formula>
    </cfRule>
  </conditionalFormatting>
  <conditionalFormatting sqref="R25:R29 R34:R35">
    <cfRule type="containsBlanks" dxfId="283" priority="42">
      <formula>LEN(TRIM(R25))=0</formula>
    </cfRule>
  </conditionalFormatting>
  <conditionalFormatting sqref="S43:S44">
    <cfRule type="containsBlanks" dxfId="282" priority="7">
      <formula>LEN(TRIM(S43))=0</formula>
    </cfRule>
  </conditionalFormatting>
  <printOptions horizontalCentered="1"/>
  <pageMargins left="0.51181102362204722" right="0.11811023622047245" top="0.35433070866141736" bottom="0.35433070866141736" header="0.31496062992125984" footer="0.11811023622047245"/>
  <pageSetup paperSize="9" scale="90" orientation="portrait" r:id="rId1"/>
  <headerFooter scaleWithDoc="0">
    <oddFooter>&amp;R&amp;K00-043R6中層ZEH-M_ver.1</oddFooter>
  </headerFooter>
  <colBreaks count="3" manualBreakCount="3">
    <brk id="5" min="2" max="42" man="1"/>
    <brk id="10" min="2" max="42" man="1"/>
    <brk id="15" min="2" max="42" man="1"/>
  </colBreaks>
  <extLst>
    <ext xmlns:x14="http://schemas.microsoft.com/office/spreadsheetml/2009/9/main" uri="{78C0D931-6437-407d-A8EE-F0AAD7539E65}">
      <x14:conditionalFormattings>
        <x14:conditionalFormatting xmlns:xm="http://schemas.microsoft.com/office/excel/2006/main">
          <x14:cfRule type="expression" priority="4" id="{C87D3814-5A73-4462-A2FF-E32DCDB5FD0E}">
            <xm:f>入力シート!$F$13="単年度事業"</xm:f>
            <x14:dxf>
              <fill>
                <patternFill>
                  <bgColor theme="0" tint="-0.499984740745262"/>
                </patternFill>
              </fill>
            </x14:dxf>
          </x14:cfRule>
          <xm:sqref>F3:T47</xm:sqref>
        </x14:conditionalFormatting>
        <x14:conditionalFormatting xmlns:xm="http://schemas.microsoft.com/office/excel/2006/main">
          <x14:cfRule type="expression" priority="2" id="{8CD0A24D-B0C6-4BD7-9B3A-AF99EE3697AC}">
            <xm:f>入力シート!$F$13="2年度事業（1年目）"</xm:f>
            <x14:dxf>
              <fill>
                <patternFill>
                  <bgColor theme="0" tint="-0.499984740745262"/>
                </patternFill>
              </fill>
            </x14:dxf>
          </x14:cfRule>
          <xm:sqref>K3:T47</xm:sqref>
        </x14:conditionalFormatting>
        <x14:conditionalFormatting xmlns:xm="http://schemas.microsoft.com/office/excel/2006/main">
          <x14:cfRule type="expression" priority="1" id="{DC91FC82-16F8-40BE-B23F-3DFC873A0D63}">
            <xm:f>入力シート!$F$13="3年度事業（1年目）"</xm:f>
            <x14:dxf>
              <fill>
                <patternFill>
                  <bgColor theme="0" tint="-0.499984740745262"/>
                </patternFill>
              </fill>
            </x14:dxf>
          </x14:cfRule>
          <xm:sqref>P3:T47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6946E-FD12-4551-9BCA-47522957BDB1}">
  <dimension ref="A1:AB52"/>
  <sheetViews>
    <sheetView showGridLines="0" view="pageBreakPreview" zoomScale="80" zoomScaleNormal="100" zoomScaleSheetLayoutView="80" workbookViewId="0">
      <selection activeCell="D11" sqref="D11"/>
    </sheetView>
  </sheetViews>
  <sheetFormatPr defaultColWidth="9" defaultRowHeight="13"/>
  <cols>
    <col min="1" max="1" width="3.83203125" style="405" customWidth="1"/>
    <col min="2" max="3" width="22.08203125" style="405" customWidth="1"/>
    <col min="4" max="4" width="9.33203125" style="405" customWidth="1"/>
    <col min="5" max="5" width="27" style="405" customWidth="1"/>
    <col min="6" max="6" width="10" style="405" customWidth="1"/>
    <col min="7" max="7" width="3.83203125" style="405" customWidth="1"/>
    <col min="8" max="9" width="22.08203125" style="405" customWidth="1"/>
    <col min="10" max="10" width="9.33203125" style="405" customWidth="1"/>
    <col min="11" max="11" width="27" style="405" customWidth="1"/>
    <col min="12" max="12" width="10" style="405" customWidth="1"/>
    <col min="13" max="13" width="3.83203125" style="405" customWidth="1"/>
    <col min="14" max="15" width="22.08203125" style="405" customWidth="1"/>
    <col min="16" max="16" width="9.33203125" style="405" customWidth="1"/>
    <col min="17" max="17" width="27" style="405" customWidth="1"/>
    <col min="18" max="18" width="10" style="405" customWidth="1"/>
    <col min="19" max="19" width="3.58203125" style="405" customWidth="1"/>
    <col min="20" max="21" width="22.08203125" style="405" customWidth="1"/>
    <col min="22" max="22" width="9.33203125" style="405" customWidth="1"/>
    <col min="23" max="23" width="27" style="405" customWidth="1"/>
    <col min="24" max="24" width="10" style="405" customWidth="1"/>
    <col min="25" max="25" width="8" style="405" customWidth="1"/>
    <col min="26" max="28" width="8.203125E-2" style="405" hidden="1" customWidth="1"/>
    <col min="29" max="16384" width="9" style="405"/>
  </cols>
  <sheetData>
    <row r="1" spans="1:28" ht="16.5">
      <c r="A1" s="1068" t="s">
        <v>1145</v>
      </c>
    </row>
    <row r="2" spans="1:28" s="404" customFormat="1" ht="24.75" customHeight="1">
      <c r="A2" s="430" t="s">
        <v>1146</v>
      </c>
    </row>
    <row r="3" spans="1:28" s="404" customFormat="1" ht="6" customHeight="1">
      <c r="A3" s="406"/>
    </row>
    <row r="4" spans="1:28" ht="20.25" customHeight="1">
      <c r="A4" s="172"/>
      <c r="B4" s="1069" t="s">
        <v>1147</v>
      </c>
      <c r="C4" s="1069"/>
      <c r="D4" s="1070"/>
      <c r="E4" s="1070"/>
      <c r="F4" s="1070"/>
      <c r="G4" s="1070"/>
      <c r="H4" s="1069" t="s">
        <v>1148</v>
      </c>
      <c r="I4" s="1069"/>
      <c r="J4" s="1070"/>
      <c r="K4" s="1070"/>
      <c r="L4" s="1070"/>
      <c r="M4" s="1070"/>
      <c r="N4" s="1069" t="s">
        <v>1149</v>
      </c>
      <c r="O4" s="1069"/>
      <c r="P4" s="1070"/>
      <c r="Q4" s="1070"/>
      <c r="R4" s="1070"/>
      <c r="S4" s="172"/>
      <c r="T4" s="1069" t="s">
        <v>1150</v>
      </c>
      <c r="U4" s="1069"/>
      <c r="V4" s="1070"/>
      <c r="W4" s="1070"/>
      <c r="X4" s="1070"/>
    </row>
    <row r="5" spans="1:28" ht="7.5" customHeight="1">
      <c r="A5" s="172"/>
      <c r="B5" s="1071"/>
      <c r="C5" s="1071"/>
      <c r="D5" s="1071"/>
      <c r="E5" s="1071"/>
      <c r="F5" s="1071"/>
      <c r="G5" s="1072"/>
      <c r="H5" s="1071"/>
      <c r="I5" s="1071"/>
      <c r="J5" s="1071"/>
      <c r="K5" s="1071"/>
      <c r="L5" s="1071"/>
      <c r="M5" s="1071"/>
      <c r="N5" s="1071"/>
      <c r="O5" s="1071"/>
      <c r="P5" s="1071"/>
      <c r="Q5" s="1071"/>
      <c r="R5" s="1071"/>
      <c r="S5" s="172"/>
      <c r="T5" s="1071"/>
      <c r="U5" s="1071"/>
      <c r="V5" s="1071"/>
      <c r="W5" s="1071"/>
      <c r="X5" s="1071"/>
    </row>
    <row r="6" spans="1:28" ht="5.5" customHeight="1">
      <c r="A6" s="172"/>
      <c r="B6" s="412"/>
      <c r="C6" s="412"/>
      <c r="D6" s="412"/>
      <c r="E6" s="1071"/>
      <c r="F6" s="411"/>
      <c r="G6" s="411"/>
      <c r="H6" s="412"/>
      <c r="I6" s="412"/>
      <c r="J6" s="412"/>
      <c r="K6" s="1071"/>
      <c r="L6" s="411"/>
      <c r="M6" s="1073"/>
      <c r="N6" s="412"/>
      <c r="O6" s="412"/>
      <c r="P6" s="412"/>
      <c r="Q6" s="1071"/>
      <c r="R6" s="411"/>
      <c r="S6" s="172"/>
      <c r="T6" s="412"/>
      <c r="U6" s="412"/>
      <c r="V6" s="412"/>
      <c r="W6" s="1071"/>
      <c r="X6" s="411"/>
    </row>
    <row r="7" spans="1:28" ht="18.75" customHeight="1">
      <c r="A7" s="172"/>
      <c r="B7" s="1968" t="s">
        <v>958</v>
      </c>
      <c r="C7" s="1969"/>
      <c r="D7" s="1969"/>
      <c r="E7" s="1970"/>
      <c r="F7" s="414"/>
      <c r="G7" s="415"/>
      <c r="H7" s="1968" t="s">
        <v>959</v>
      </c>
      <c r="I7" s="1969"/>
      <c r="J7" s="1969"/>
      <c r="K7" s="1970"/>
      <c r="L7" s="414"/>
      <c r="M7" s="172"/>
      <c r="N7" s="1968" t="s">
        <v>960</v>
      </c>
      <c r="O7" s="1969"/>
      <c r="P7" s="1969"/>
      <c r="Q7" s="1970"/>
      <c r="R7" s="414"/>
      <c r="S7" s="172"/>
      <c r="T7" s="1968" t="s">
        <v>961</v>
      </c>
      <c r="U7" s="1969"/>
      <c r="V7" s="1969"/>
      <c r="W7" s="1970"/>
      <c r="X7" s="414"/>
    </row>
    <row r="8" spans="1:28" ht="7.4" customHeight="1">
      <c r="A8" s="172"/>
      <c r="B8" s="44"/>
      <c r="C8" s="44"/>
      <c r="D8" s="44"/>
      <c r="E8" s="44"/>
      <c r="F8" s="44"/>
      <c r="G8" s="44"/>
      <c r="H8" s="44"/>
      <c r="I8" s="44"/>
      <c r="J8" s="44"/>
      <c r="K8" s="44"/>
      <c r="L8" s="44"/>
      <c r="M8" s="172"/>
      <c r="N8" s="44"/>
      <c r="O8" s="44"/>
      <c r="P8" s="44"/>
      <c r="Q8" s="44"/>
      <c r="R8" s="44"/>
      <c r="S8" s="172"/>
      <c r="T8" s="44"/>
      <c r="U8" s="44"/>
      <c r="V8" s="44"/>
      <c r="W8" s="44"/>
      <c r="X8" s="44"/>
    </row>
    <row r="9" spans="1:28" ht="14.5" thickBot="1">
      <c r="A9" s="172"/>
      <c r="B9" s="43" t="s">
        <v>628</v>
      </c>
      <c r="C9" s="43"/>
      <c r="D9" s="172"/>
      <c r="E9" s="172"/>
      <c r="F9" s="172"/>
      <c r="G9" s="172"/>
      <c r="H9" s="43" t="s">
        <v>628</v>
      </c>
      <c r="I9" s="43"/>
      <c r="J9" s="172"/>
      <c r="K9" s="172"/>
      <c r="L9" s="172"/>
      <c r="M9" s="172"/>
      <c r="N9" s="43" t="s">
        <v>628</v>
      </c>
      <c r="O9" s="43"/>
      <c r="P9" s="172"/>
      <c r="Q9" s="172"/>
      <c r="R9" s="172"/>
      <c r="S9" s="172"/>
      <c r="T9" s="43" t="s">
        <v>628</v>
      </c>
      <c r="U9" s="43"/>
      <c r="V9" s="172"/>
      <c r="W9" s="172"/>
      <c r="X9" s="172"/>
    </row>
    <row r="10" spans="1:28" s="445" customFormat="1" ht="17.25" customHeight="1">
      <c r="A10" s="7"/>
      <c r="B10" s="1963" t="s">
        <v>1207</v>
      </c>
      <c r="C10" s="1964"/>
      <c r="D10" s="443" t="s">
        <v>523</v>
      </c>
      <c r="E10" s="443" t="s">
        <v>526</v>
      </c>
      <c r="F10" s="444"/>
      <c r="G10" s="7"/>
      <c r="H10" s="1963" t="s">
        <v>1207</v>
      </c>
      <c r="I10" s="1964"/>
      <c r="J10" s="443" t="s">
        <v>523</v>
      </c>
      <c r="K10" s="443" t="s">
        <v>526</v>
      </c>
      <c r="L10" s="444"/>
      <c r="M10" s="7"/>
      <c r="N10" s="1963" t="s">
        <v>1207</v>
      </c>
      <c r="O10" s="1964"/>
      <c r="P10" s="443" t="s">
        <v>523</v>
      </c>
      <c r="Q10" s="443" t="s">
        <v>526</v>
      </c>
      <c r="R10" s="444"/>
      <c r="S10" s="7"/>
      <c r="T10" s="1963" t="s">
        <v>1207</v>
      </c>
      <c r="U10" s="1964"/>
      <c r="V10" s="443" t="s">
        <v>523</v>
      </c>
      <c r="W10" s="443" t="s">
        <v>526</v>
      </c>
      <c r="X10" s="444"/>
      <c r="Z10" s="1074" t="s">
        <v>1208</v>
      </c>
      <c r="AA10" s="1075" t="s">
        <v>696</v>
      </c>
      <c r="AB10" s="1076" t="s">
        <v>697</v>
      </c>
    </row>
    <row r="11" spans="1:28" s="445" customFormat="1" ht="20.25" customHeight="1">
      <c r="A11" s="7"/>
      <c r="B11" s="1973" t="s">
        <v>572</v>
      </c>
      <c r="C11" s="1974"/>
      <c r="D11" s="652"/>
      <c r="E11" s="612">
        <f>D11*'８.共用部空調設備費用算出シート'!$E$12</f>
        <v>0</v>
      </c>
      <c r="F11" s="446"/>
      <c r="G11" s="7"/>
      <c r="H11" s="1973" t="s">
        <v>572</v>
      </c>
      <c r="I11" s="1974"/>
      <c r="J11" s="652"/>
      <c r="K11" s="612">
        <f>J11*'８.共用部空調設備費用算出シート'!$E$12</f>
        <v>0</v>
      </c>
      <c r="L11" s="446"/>
      <c r="M11" s="447"/>
      <c r="N11" s="1973" t="s">
        <v>572</v>
      </c>
      <c r="O11" s="1974"/>
      <c r="P11" s="652"/>
      <c r="Q11" s="612">
        <f>P11*'８.共用部空調設備費用算出シート'!$E$12</f>
        <v>0</v>
      </c>
      <c r="R11" s="446"/>
      <c r="S11" s="7"/>
      <c r="T11" s="1973" t="s">
        <v>572</v>
      </c>
      <c r="U11" s="1974"/>
      <c r="V11" s="652"/>
      <c r="W11" s="612">
        <f>V11*'８.共用部空調設備費用算出シート'!$E$12</f>
        <v>0</v>
      </c>
      <c r="X11" s="446"/>
      <c r="Z11" s="1077" t="s">
        <v>1209</v>
      </c>
      <c r="AA11" s="1078">
        <v>150000</v>
      </c>
      <c r="AB11" s="1079">
        <v>120000</v>
      </c>
    </row>
    <row r="12" spans="1:28" s="445" customFormat="1" ht="20.25" customHeight="1">
      <c r="A12" s="7"/>
      <c r="B12" s="1973" t="s">
        <v>573</v>
      </c>
      <c r="C12" s="1974"/>
      <c r="D12" s="652"/>
      <c r="E12" s="612">
        <f>D12*'８.共用部空調設備費用算出シート'!$K$12</f>
        <v>0</v>
      </c>
      <c r="F12" s="446"/>
      <c r="G12" s="7"/>
      <c r="H12" s="1973" t="s">
        <v>573</v>
      </c>
      <c r="I12" s="1974"/>
      <c r="J12" s="652"/>
      <c r="K12" s="612">
        <f>J12*'８.共用部空調設備費用算出シート'!$K$12</f>
        <v>0</v>
      </c>
      <c r="L12" s="446"/>
      <c r="M12" s="447"/>
      <c r="N12" s="1973" t="s">
        <v>573</v>
      </c>
      <c r="O12" s="1974"/>
      <c r="P12" s="652"/>
      <c r="Q12" s="612">
        <f>P12*'８.共用部空調設備費用算出シート'!$K$12</f>
        <v>0</v>
      </c>
      <c r="R12" s="446"/>
      <c r="S12" s="7"/>
      <c r="T12" s="1973" t="s">
        <v>573</v>
      </c>
      <c r="U12" s="1974"/>
      <c r="V12" s="652"/>
      <c r="W12" s="612">
        <f>V12*'８.共用部空調設備費用算出シート'!$K$12</f>
        <v>0</v>
      </c>
      <c r="X12" s="446"/>
      <c r="Z12" s="1077" t="s">
        <v>1210</v>
      </c>
      <c r="AA12" s="1078">
        <v>160000</v>
      </c>
      <c r="AB12" s="1079">
        <v>130000</v>
      </c>
    </row>
    <row r="13" spans="1:28" s="445" customFormat="1" ht="20.25" customHeight="1">
      <c r="A13" s="7"/>
      <c r="B13" s="1973" t="s">
        <v>574</v>
      </c>
      <c r="C13" s="1974"/>
      <c r="D13" s="652"/>
      <c r="E13" s="612">
        <f>D13*'８.共用部空調設備費用算出シート'!$E$21</f>
        <v>0</v>
      </c>
      <c r="F13" s="446"/>
      <c r="G13" s="7"/>
      <c r="H13" s="1973" t="s">
        <v>574</v>
      </c>
      <c r="I13" s="1974"/>
      <c r="J13" s="652"/>
      <c r="K13" s="612">
        <f>J13*'８.共用部空調設備費用算出シート'!$E$21</f>
        <v>0</v>
      </c>
      <c r="L13" s="446"/>
      <c r="M13" s="7"/>
      <c r="N13" s="1973" t="s">
        <v>574</v>
      </c>
      <c r="O13" s="1974"/>
      <c r="P13" s="652"/>
      <c r="Q13" s="612">
        <f>P13*'８.共用部空調設備費用算出シート'!$E$21</f>
        <v>0</v>
      </c>
      <c r="R13" s="446"/>
      <c r="S13" s="7"/>
      <c r="T13" s="1973" t="s">
        <v>574</v>
      </c>
      <c r="U13" s="1974"/>
      <c r="V13" s="652"/>
      <c r="W13" s="612">
        <f>V13*'８.共用部空調設備費用算出シート'!$E$21</f>
        <v>0</v>
      </c>
      <c r="X13" s="446"/>
      <c r="Z13" s="1077" t="s">
        <v>1211</v>
      </c>
      <c r="AA13" s="1078">
        <v>170000</v>
      </c>
      <c r="AB13" s="1079">
        <v>140000</v>
      </c>
    </row>
    <row r="14" spans="1:28" s="445" customFormat="1" ht="20.25" customHeight="1">
      <c r="A14" s="7"/>
      <c r="B14" s="1973" t="s">
        <v>575</v>
      </c>
      <c r="C14" s="1974"/>
      <c r="D14" s="652"/>
      <c r="E14" s="612">
        <f>D14*'８.共用部空調設備費用算出シート'!$K$21</f>
        <v>0</v>
      </c>
      <c r="F14" s="446"/>
      <c r="G14" s="7"/>
      <c r="H14" s="1973" t="s">
        <v>575</v>
      </c>
      <c r="I14" s="1974"/>
      <c r="J14" s="652"/>
      <c r="K14" s="612">
        <f>J14*'８.共用部空調設備費用算出シート'!$K$21</f>
        <v>0</v>
      </c>
      <c r="L14" s="446"/>
      <c r="M14" s="7"/>
      <c r="N14" s="1973" t="s">
        <v>575</v>
      </c>
      <c r="O14" s="1974"/>
      <c r="P14" s="652"/>
      <c r="Q14" s="612">
        <f>P14*'８.共用部空調設備費用算出シート'!$K$21</f>
        <v>0</v>
      </c>
      <c r="R14" s="446"/>
      <c r="S14" s="7"/>
      <c r="T14" s="1973" t="s">
        <v>575</v>
      </c>
      <c r="U14" s="1974"/>
      <c r="V14" s="652"/>
      <c r="W14" s="612">
        <f>V14*'８.共用部空調設備費用算出シート'!$K$21</f>
        <v>0</v>
      </c>
      <c r="X14" s="446"/>
      <c r="Z14" s="1077" t="s">
        <v>1212</v>
      </c>
      <c r="AA14" s="1078">
        <v>180000</v>
      </c>
      <c r="AB14" s="1079">
        <v>150000</v>
      </c>
    </row>
    <row r="15" spans="1:28" s="445" customFormat="1" ht="20.25" customHeight="1">
      <c r="A15" s="7"/>
      <c r="B15" s="1973" t="s">
        <v>576</v>
      </c>
      <c r="C15" s="1974"/>
      <c r="D15" s="652"/>
      <c r="E15" s="612">
        <f>D15*'８.共用部空調設備費用算出シート'!$E$30</f>
        <v>0</v>
      </c>
      <c r="F15" s="446"/>
      <c r="G15" s="7"/>
      <c r="H15" s="1973" t="s">
        <v>576</v>
      </c>
      <c r="I15" s="1974"/>
      <c r="J15" s="652"/>
      <c r="K15" s="612">
        <f>J15*'８.共用部空調設備費用算出シート'!$E$30</f>
        <v>0</v>
      </c>
      <c r="L15" s="446"/>
      <c r="M15" s="7"/>
      <c r="N15" s="1973" t="s">
        <v>576</v>
      </c>
      <c r="O15" s="1974"/>
      <c r="P15" s="652"/>
      <c r="Q15" s="612">
        <f>P15*'８.共用部空調設備費用算出シート'!$E$30</f>
        <v>0</v>
      </c>
      <c r="R15" s="446"/>
      <c r="S15" s="7"/>
      <c r="T15" s="1973" t="s">
        <v>576</v>
      </c>
      <c r="U15" s="1974"/>
      <c r="V15" s="652"/>
      <c r="W15" s="612">
        <f>V15*'８.共用部空調設備費用算出シート'!$E$30</f>
        <v>0</v>
      </c>
      <c r="X15" s="446"/>
      <c r="Z15" s="1077" t="s">
        <v>1213</v>
      </c>
      <c r="AA15" s="1078">
        <v>190000</v>
      </c>
      <c r="AB15" s="1079">
        <v>160000</v>
      </c>
    </row>
    <row r="16" spans="1:28" s="445" customFormat="1" ht="20.25" customHeight="1">
      <c r="A16" s="7"/>
      <c r="B16" s="1973" t="s">
        <v>577</v>
      </c>
      <c r="C16" s="1974"/>
      <c r="D16" s="652"/>
      <c r="E16" s="612">
        <f>D16*'８.共用部空調設備費用算出シート'!$K$30</f>
        <v>0</v>
      </c>
      <c r="F16" s="446"/>
      <c r="G16" s="7"/>
      <c r="H16" s="1973" t="s">
        <v>577</v>
      </c>
      <c r="I16" s="1974"/>
      <c r="J16" s="652"/>
      <c r="K16" s="612">
        <f>J16*'８.共用部空調設備費用算出シート'!$K$30</f>
        <v>0</v>
      </c>
      <c r="L16" s="446"/>
      <c r="M16" s="7"/>
      <c r="N16" s="1973" t="s">
        <v>577</v>
      </c>
      <c r="O16" s="1974"/>
      <c r="P16" s="652"/>
      <c r="Q16" s="612">
        <f>P16*'８.共用部空調設備費用算出シート'!$K$30</f>
        <v>0</v>
      </c>
      <c r="R16" s="446"/>
      <c r="S16" s="7"/>
      <c r="T16" s="1973" t="s">
        <v>577</v>
      </c>
      <c r="U16" s="1974"/>
      <c r="V16" s="652"/>
      <c r="W16" s="612">
        <f>V16*'８.共用部空調設備費用算出シート'!$K$30</f>
        <v>0</v>
      </c>
      <c r="X16" s="446"/>
      <c r="Z16" s="1077" t="s">
        <v>1214</v>
      </c>
      <c r="AA16" s="1078">
        <v>200000</v>
      </c>
      <c r="AB16" s="1079">
        <v>170000</v>
      </c>
    </row>
    <row r="17" spans="1:28" s="445" customFormat="1" ht="20.25" customHeight="1">
      <c r="A17" s="7"/>
      <c r="B17" s="1973" t="s">
        <v>578</v>
      </c>
      <c r="C17" s="1974"/>
      <c r="D17" s="652"/>
      <c r="E17" s="612">
        <f>D17*'８.共用部空調設備費用算出シート'!$E$39</f>
        <v>0</v>
      </c>
      <c r="F17" s="446"/>
      <c r="G17" s="7"/>
      <c r="H17" s="1973" t="s">
        <v>578</v>
      </c>
      <c r="I17" s="1974"/>
      <c r="J17" s="652"/>
      <c r="K17" s="612">
        <f>J17*'８.共用部空調設備費用算出シート'!$E$39</f>
        <v>0</v>
      </c>
      <c r="L17" s="446"/>
      <c r="M17" s="7"/>
      <c r="N17" s="1973" t="s">
        <v>578</v>
      </c>
      <c r="O17" s="1974"/>
      <c r="P17" s="652"/>
      <c r="Q17" s="612">
        <f>P17*'８.共用部空調設備費用算出シート'!$E$39</f>
        <v>0</v>
      </c>
      <c r="R17" s="446"/>
      <c r="S17" s="7"/>
      <c r="T17" s="1973" t="s">
        <v>578</v>
      </c>
      <c r="U17" s="1974"/>
      <c r="V17" s="652"/>
      <c r="W17" s="612">
        <f>V17*'８.共用部空調設備費用算出シート'!$E$39</f>
        <v>0</v>
      </c>
      <c r="X17" s="446"/>
      <c r="Z17" s="1077" t="s">
        <v>1215</v>
      </c>
      <c r="AA17" s="1078">
        <v>220000</v>
      </c>
      <c r="AB17" s="1079">
        <v>190000</v>
      </c>
    </row>
    <row r="18" spans="1:28" s="445" customFormat="1" ht="20.25" customHeight="1" thickBot="1">
      <c r="A18" s="7"/>
      <c r="B18" s="1973" t="s">
        <v>579</v>
      </c>
      <c r="C18" s="1974"/>
      <c r="D18" s="652"/>
      <c r="E18" s="612">
        <f>D18*'８.共用部空調設備費用算出シート'!$K$39</f>
        <v>0</v>
      </c>
      <c r="F18" s="446"/>
      <c r="G18" s="7"/>
      <c r="H18" s="1973" t="s">
        <v>579</v>
      </c>
      <c r="I18" s="1974"/>
      <c r="J18" s="652"/>
      <c r="K18" s="612">
        <f>J18*'８.共用部空調設備費用算出シート'!$K$39</f>
        <v>0</v>
      </c>
      <c r="L18" s="446"/>
      <c r="M18" s="7"/>
      <c r="N18" s="1973" t="s">
        <v>579</v>
      </c>
      <c r="O18" s="1974"/>
      <c r="P18" s="652"/>
      <c r="Q18" s="612">
        <f>P18*'８.共用部空調設備費用算出シート'!$K$39</f>
        <v>0</v>
      </c>
      <c r="R18" s="446"/>
      <c r="S18" s="447"/>
      <c r="T18" s="1973" t="s">
        <v>579</v>
      </c>
      <c r="U18" s="1974"/>
      <c r="V18" s="652"/>
      <c r="W18" s="612">
        <f>V18*'８.共用部空調設備費用算出シート'!$K$39</f>
        <v>0</v>
      </c>
      <c r="X18" s="446"/>
      <c r="Z18" s="1080" t="s">
        <v>1216</v>
      </c>
      <c r="AA18" s="1081">
        <v>240000</v>
      </c>
      <c r="AB18" s="1082">
        <v>200000</v>
      </c>
    </row>
    <row r="19" spans="1:28" s="445" customFormat="1" ht="20.25" customHeight="1">
      <c r="A19" s="7"/>
      <c r="B19" s="1973" t="s">
        <v>644</v>
      </c>
      <c r="C19" s="1974"/>
      <c r="D19" s="652"/>
      <c r="E19" s="612">
        <f>D19*'８.共用部空調設備費用算出シート'!$E$48</f>
        <v>0</v>
      </c>
      <c r="F19" s="446"/>
      <c r="G19" s="7"/>
      <c r="H19" s="1973" t="s">
        <v>644</v>
      </c>
      <c r="I19" s="1974"/>
      <c r="J19" s="652"/>
      <c r="K19" s="612">
        <f>J19*'８.共用部空調設備費用算出シート'!$E$48</f>
        <v>0</v>
      </c>
      <c r="L19" s="446"/>
      <c r="M19" s="7"/>
      <c r="N19" s="1973" t="s">
        <v>644</v>
      </c>
      <c r="O19" s="1974"/>
      <c r="P19" s="652"/>
      <c r="Q19" s="612">
        <f>P19*'８.共用部空調設備費用算出シート'!$E$48</f>
        <v>0</v>
      </c>
      <c r="R19" s="499"/>
      <c r="S19" s="7"/>
      <c r="T19" s="1973" t="s">
        <v>644</v>
      </c>
      <c r="U19" s="1974"/>
      <c r="V19" s="652"/>
      <c r="W19" s="612">
        <f>V19*'８.共用部空調設備費用算出シート'!$E$48</f>
        <v>0</v>
      </c>
      <c r="X19" s="446"/>
    </row>
    <row r="20" spans="1:28" s="445" customFormat="1" ht="20.25" customHeight="1" thickBot="1">
      <c r="A20" s="7"/>
      <c r="B20" s="1975" t="s">
        <v>645</v>
      </c>
      <c r="C20" s="1976"/>
      <c r="D20" s="1083"/>
      <c r="E20" s="1084">
        <f>D20*'８.共用部空調設備費用算出シート'!$K$48</f>
        <v>0</v>
      </c>
      <c r="F20" s="446"/>
      <c r="G20" s="7"/>
      <c r="H20" s="1975" t="s">
        <v>645</v>
      </c>
      <c r="I20" s="1976"/>
      <c r="J20" s="1083"/>
      <c r="K20" s="1084">
        <f>J20*'８.共用部空調設備費用算出シート'!$K$48</f>
        <v>0</v>
      </c>
      <c r="L20" s="446"/>
      <c r="M20" s="7"/>
      <c r="N20" s="1975" t="s">
        <v>645</v>
      </c>
      <c r="O20" s="1976"/>
      <c r="P20" s="1083"/>
      <c r="Q20" s="1084">
        <f>P20*'８.共用部空調設備費用算出シート'!$K$48</f>
        <v>0</v>
      </c>
      <c r="R20" s="446"/>
      <c r="S20" s="7"/>
      <c r="T20" s="1975" t="s">
        <v>645</v>
      </c>
      <c r="U20" s="1976"/>
      <c r="V20" s="1083"/>
      <c r="W20" s="1084">
        <f>V20*'８.共用部空調設備費用算出シート'!$K$48</f>
        <v>0</v>
      </c>
      <c r="X20" s="446"/>
    </row>
    <row r="21" spans="1:28" s="445" customFormat="1" ht="20.25" customHeight="1">
      <c r="A21" s="7"/>
      <c r="B21" s="1058" t="s">
        <v>1217</v>
      </c>
      <c r="C21" s="1058" t="s">
        <v>1218</v>
      </c>
      <c r="D21" s="1058" t="s">
        <v>606</v>
      </c>
      <c r="E21" s="1058" t="s">
        <v>526</v>
      </c>
      <c r="F21" s="446"/>
      <c r="G21" s="7"/>
      <c r="H21" s="1058" t="s">
        <v>1217</v>
      </c>
      <c r="I21" s="1058" t="s">
        <v>1218</v>
      </c>
      <c r="J21" s="1058" t="s">
        <v>606</v>
      </c>
      <c r="K21" s="1058" t="s">
        <v>526</v>
      </c>
      <c r="L21" s="446"/>
      <c r="M21" s="7"/>
      <c r="N21" s="1058" t="s">
        <v>1217</v>
      </c>
      <c r="O21" s="1058" t="s">
        <v>1218</v>
      </c>
      <c r="P21" s="1058" t="s">
        <v>606</v>
      </c>
      <c r="Q21" s="1058" t="s">
        <v>526</v>
      </c>
      <c r="R21" s="446"/>
      <c r="S21" s="7"/>
      <c r="T21" s="1058" t="s">
        <v>1217</v>
      </c>
      <c r="U21" s="1058" t="s">
        <v>1218</v>
      </c>
      <c r="V21" s="1058" t="s">
        <v>606</v>
      </c>
      <c r="W21" s="1058" t="s">
        <v>526</v>
      </c>
      <c r="X21" s="446"/>
    </row>
    <row r="22" spans="1:28" s="445" customFormat="1" ht="20.25" customHeight="1">
      <c r="A22" s="7"/>
      <c r="B22" s="1125"/>
      <c r="C22" s="1125"/>
      <c r="D22" s="652"/>
      <c r="E22" s="612" t="str">
        <f>IF(OR(ISBLANK(B22),ISBLANK(C22),ISBLANK(D22)),"",IF(B22="区分（い）",VLOOKUP(C22,data7,2,FALSE)*D22,VLOOKUP(C22,data7,3,FALSE)*D22))</f>
        <v/>
      </c>
      <c r="F22" s="446"/>
      <c r="G22" s="7"/>
      <c r="H22" s="1125"/>
      <c r="I22" s="1125"/>
      <c r="J22" s="652"/>
      <c r="K22" s="612" t="str">
        <f>IF(OR(ISBLANK(H22),ISBLANK(I22),ISBLANK(J22)),"",IF(H22="区分（い）",VLOOKUP(I22,data7,2,FALSE)*J22,VLOOKUP(I22,data7,3,FALSE)*J22))</f>
        <v/>
      </c>
      <c r="L22" s="446"/>
      <c r="M22" s="7"/>
      <c r="N22" s="1125"/>
      <c r="O22" s="1125"/>
      <c r="P22" s="652"/>
      <c r="Q22" s="612" t="str">
        <f>IF(OR(ISBLANK(N22),ISBLANK(O22),ISBLANK(P22)),"",IF(N22="区分（い）",VLOOKUP(O22,data7,2,FALSE)*P22,VLOOKUP(O22,data7,3,FALSE)*P22))</f>
        <v/>
      </c>
      <c r="R22" s="446"/>
      <c r="S22" s="7"/>
      <c r="T22" s="1125"/>
      <c r="U22" s="1125"/>
      <c r="V22" s="652"/>
      <c r="W22" s="612" t="str">
        <f>IF(OR(ISBLANK(T22),ISBLANK(U22),ISBLANK(V22)),"",IF(T22="区分（い）",VLOOKUP(U22,data7,2,FALSE)*V22,VLOOKUP(U22,data7,3,FALSE)*V22))</f>
        <v/>
      </c>
      <c r="X22" s="446"/>
    </row>
    <row r="23" spans="1:28" s="445" customFormat="1" ht="20.25" customHeight="1">
      <c r="A23" s="7"/>
      <c r="B23" s="1125"/>
      <c r="C23" s="1125"/>
      <c r="D23" s="652"/>
      <c r="E23" s="612" t="str">
        <f>IF(OR(ISBLANK(B23),ISBLANK(C23),ISBLANK(D23)),"",IF(B23="区分（い）",VLOOKUP(C23,data7,2,FALSE)*D23,VLOOKUP(C23,data7,3,FALSE)*D23))</f>
        <v/>
      </c>
      <c r="F23" s="446"/>
      <c r="G23" s="7"/>
      <c r="H23" s="1125"/>
      <c r="I23" s="1125"/>
      <c r="J23" s="652"/>
      <c r="K23" s="612" t="str">
        <f>IF(OR(ISBLANK(H23),ISBLANK(I23),ISBLANK(J23)),"",IF(H23="区分（い）",VLOOKUP(I23,data7,2,FALSE)*J23,VLOOKUP(I23,data7,3,FALSE)*J23))</f>
        <v/>
      </c>
      <c r="L23" s="446"/>
      <c r="M23" s="7"/>
      <c r="N23" s="1125"/>
      <c r="O23" s="1125"/>
      <c r="P23" s="652"/>
      <c r="Q23" s="612" t="str">
        <f>IF(OR(ISBLANK(N23),ISBLANK(O23),ISBLANK(P23)),"",IF(N23="区分（い）",VLOOKUP(O23,data7,2,FALSE)*P23,VLOOKUP(O23,data7,3,FALSE)*P23))</f>
        <v/>
      </c>
      <c r="R23" s="446"/>
      <c r="S23" s="7"/>
      <c r="T23" s="1125"/>
      <c r="U23" s="1125"/>
      <c r="V23" s="652"/>
      <c r="W23" s="612" t="str">
        <f>IF(OR(ISBLANK(T23),ISBLANK(U23),ISBLANK(V23)),"",IF(T23="区分（い）",VLOOKUP(U23,data7,2,FALSE)*V23,VLOOKUP(U23,data7,3,FALSE)*V23))</f>
        <v/>
      </c>
      <c r="X23" s="446"/>
    </row>
    <row r="24" spans="1:28" s="445" customFormat="1" ht="20.25" customHeight="1">
      <c r="A24" s="7"/>
      <c r="B24" s="1125"/>
      <c r="C24" s="1125"/>
      <c r="D24" s="652"/>
      <c r="E24" s="612" t="str">
        <f>IF(OR(ISBLANK(B24),ISBLANK(C24),ISBLANK(D24)),"",IF(B24="区分（い）",VLOOKUP(C24,data7,2,FALSE)*D24,VLOOKUP(C24,data7,3,FALSE)*D24))</f>
        <v/>
      </c>
      <c r="F24" s="446"/>
      <c r="G24" s="7"/>
      <c r="H24" s="1125"/>
      <c r="I24" s="1125"/>
      <c r="J24" s="652"/>
      <c r="K24" s="612" t="str">
        <f>IF(OR(ISBLANK(H24),ISBLANK(I24),ISBLANK(J24)),"",IF(H24="区分（い）",VLOOKUP(I24,data7,2,FALSE)*J24,VLOOKUP(I24,data7,3,FALSE)*J24))</f>
        <v/>
      </c>
      <c r="L24" s="446"/>
      <c r="M24" s="7"/>
      <c r="N24" s="1125"/>
      <c r="O24" s="1125"/>
      <c r="P24" s="652"/>
      <c r="Q24" s="612" t="str">
        <f>IF(OR(ISBLANK(N24),ISBLANK(O24),ISBLANK(P24)),"",IF(N24="区分（い）",VLOOKUP(O24,data7,2,FALSE)*P24,VLOOKUP(O24,data7,3,FALSE)*P24))</f>
        <v/>
      </c>
      <c r="R24" s="446"/>
      <c r="S24" s="7"/>
      <c r="T24" s="1125"/>
      <c r="U24" s="1125"/>
      <c r="V24" s="652"/>
      <c r="W24" s="612" t="str">
        <f>IF(OR(ISBLANK(T24),ISBLANK(U24),ISBLANK(V24)),"",IF(T24="区分（い）",VLOOKUP(U24,data7,2,FALSE)*V24,VLOOKUP(U24,data7,3,FALSE)*V24))</f>
        <v/>
      </c>
      <c r="X24" s="446"/>
    </row>
    <row r="25" spans="1:28" s="445" customFormat="1" ht="20.25" customHeight="1" thickBot="1">
      <c r="A25" s="7"/>
      <c r="B25" s="1126"/>
      <c r="C25" s="1126"/>
      <c r="D25" s="653"/>
      <c r="E25" s="613" t="str">
        <f>IF(OR(ISBLANK(B25),ISBLANK(C25),ISBLANK(D25)),"",IF(B25="区分（い）",VLOOKUP(C25,data7,2,FALSE)*D25,VLOOKUP(C25,data7,3,FALSE)*D25))</f>
        <v/>
      </c>
      <c r="F25" s="446"/>
      <c r="G25" s="7"/>
      <c r="H25" s="1126"/>
      <c r="I25" s="1126"/>
      <c r="J25" s="653"/>
      <c r="K25" s="613" t="str">
        <f>IF(OR(ISBLANK(H25),ISBLANK(I25),ISBLANK(J25)),"",IF(H25="区分（い）",VLOOKUP(I25,data7,2,FALSE)*J25,VLOOKUP(I25,data7,3,FALSE)*J25))</f>
        <v/>
      </c>
      <c r="L25" s="446"/>
      <c r="M25" s="7"/>
      <c r="N25" s="1126"/>
      <c r="O25" s="1126"/>
      <c r="P25" s="653"/>
      <c r="Q25" s="613" t="str">
        <f>IF(OR(ISBLANK(N25),ISBLANK(O25),ISBLANK(P25)),"",IF(N25="区分（い）",VLOOKUP(O25,data7,2,FALSE)*P25,VLOOKUP(O25,data7,3,FALSE)*P25))</f>
        <v/>
      </c>
      <c r="R25" s="446"/>
      <c r="S25" s="7"/>
      <c r="T25" s="1126"/>
      <c r="U25" s="1126"/>
      <c r="V25" s="653"/>
      <c r="W25" s="613" t="str">
        <f>IF(OR(ISBLANK(T25),ISBLANK(U25),ISBLANK(V25)),"",IF(T25="区分（い）",VLOOKUP(U25,data7,2,FALSE)*V25,VLOOKUP(U25,data7,3,FALSE)*V25))</f>
        <v/>
      </c>
      <c r="X25" s="446"/>
    </row>
    <row r="26" spans="1:28" s="445" customFormat="1" ht="22.5" customHeight="1" thickTop="1">
      <c r="A26" s="7"/>
      <c r="B26" s="1972" t="s">
        <v>529</v>
      </c>
      <c r="C26" s="1972"/>
      <c r="D26" s="1972"/>
      <c r="E26" s="616">
        <f>SUM(E11:E20,E22:E25)</f>
        <v>0</v>
      </c>
      <c r="F26" s="446"/>
      <c r="G26" s="7"/>
      <c r="H26" s="1977" t="s">
        <v>529</v>
      </c>
      <c r="I26" s="1978"/>
      <c r="J26" s="1979"/>
      <c r="K26" s="616">
        <f>SUM(K11:K20,K22:K25)</f>
        <v>0</v>
      </c>
      <c r="L26" s="446"/>
      <c r="M26" s="7"/>
      <c r="N26" s="1972" t="s">
        <v>529</v>
      </c>
      <c r="O26" s="1972"/>
      <c r="P26" s="1972"/>
      <c r="Q26" s="616">
        <f>SUM(Q11:Q20,Q22:Q25)</f>
        <v>0</v>
      </c>
      <c r="R26" s="446"/>
      <c r="S26" s="7"/>
      <c r="T26" s="1972" t="s">
        <v>529</v>
      </c>
      <c r="U26" s="1972"/>
      <c r="V26" s="1972"/>
      <c r="W26" s="616">
        <f>SUM(W11:W20,W22:W25)</f>
        <v>0</v>
      </c>
      <c r="X26" s="446"/>
    </row>
    <row r="27" spans="1:28" ht="7.4" customHeight="1">
      <c r="A27" s="172"/>
      <c r="B27" s="172"/>
      <c r="C27" s="172"/>
      <c r="D27" s="172"/>
      <c r="E27" s="172"/>
      <c r="F27" s="172"/>
      <c r="G27" s="172"/>
      <c r="H27" s="172"/>
      <c r="I27" s="172"/>
      <c r="J27" s="172"/>
      <c r="K27" s="172"/>
      <c r="L27" s="172"/>
      <c r="M27" s="172"/>
      <c r="N27" s="172"/>
      <c r="O27" s="172"/>
      <c r="P27" s="172"/>
      <c r="Q27" s="172"/>
      <c r="R27" s="172"/>
      <c r="S27" s="172"/>
      <c r="T27" s="172"/>
      <c r="U27" s="172"/>
      <c r="V27" s="172"/>
      <c r="W27" s="172"/>
      <c r="X27" s="172"/>
    </row>
    <row r="28" spans="1:28" ht="14">
      <c r="A28" s="172"/>
      <c r="B28" s="43" t="s">
        <v>629</v>
      </c>
      <c r="C28" s="43"/>
      <c r="D28" s="172"/>
      <c r="E28" s="172"/>
      <c r="F28" s="172"/>
      <c r="G28" s="172"/>
      <c r="H28" s="43" t="s">
        <v>629</v>
      </c>
      <c r="I28" s="43"/>
      <c r="J28" s="172"/>
      <c r="K28" s="172"/>
      <c r="L28" s="172"/>
      <c r="M28" s="172"/>
      <c r="N28" s="43" t="s">
        <v>629</v>
      </c>
      <c r="O28" s="43"/>
      <c r="P28" s="172"/>
      <c r="Q28" s="172"/>
      <c r="R28" s="172"/>
      <c r="S28" s="172"/>
      <c r="T28" s="43" t="s">
        <v>629</v>
      </c>
      <c r="U28" s="43"/>
      <c r="V28" s="172"/>
      <c r="W28" s="172"/>
      <c r="X28" s="172"/>
    </row>
    <row r="29" spans="1:28" s="445" customFormat="1" ht="17.25" customHeight="1">
      <c r="A29" s="7"/>
      <c r="B29" s="1963" t="s">
        <v>525</v>
      </c>
      <c r="C29" s="1964"/>
      <c r="D29" s="443" t="s">
        <v>606</v>
      </c>
      <c r="E29" s="443" t="s">
        <v>526</v>
      </c>
      <c r="F29" s="444"/>
      <c r="G29" s="7"/>
      <c r="H29" s="1963" t="s">
        <v>525</v>
      </c>
      <c r="I29" s="1964"/>
      <c r="J29" s="443" t="s">
        <v>606</v>
      </c>
      <c r="K29" s="443" t="s">
        <v>526</v>
      </c>
      <c r="L29" s="444"/>
      <c r="M29" s="7"/>
      <c r="N29" s="1963" t="s">
        <v>525</v>
      </c>
      <c r="O29" s="1964"/>
      <c r="P29" s="443" t="s">
        <v>606</v>
      </c>
      <c r="Q29" s="443" t="s">
        <v>526</v>
      </c>
      <c r="R29" s="444"/>
      <c r="S29" s="7"/>
      <c r="T29" s="1963" t="s">
        <v>525</v>
      </c>
      <c r="U29" s="1964"/>
      <c r="V29" s="443" t="s">
        <v>606</v>
      </c>
      <c r="W29" s="443" t="s">
        <v>526</v>
      </c>
      <c r="X29" s="444"/>
    </row>
    <row r="30" spans="1:28" s="445" customFormat="1" ht="20.25" customHeight="1">
      <c r="A30" s="7"/>
      <c r="B30" s="1973" t="s">
        <v>567</v>
      </c>
      <c r="C30" s="1974"/>
      <c r="D30" s="652"/>
      <c r="E30" s="612">
        <f>D30*60000</f>
        <v>0</v>
      </c>
      <c r="F30" s="446"/>
      <c r="G30" s="7"/>
      <c r="H30" s="1973" t="s">
        <v>567</v>
      </c>
      <c r="I30" s="1974"/>
      <c r="J30" s="652"/>
      <c r="K30" s="612">
        <f>J30*60000</f>
        <v>0</v>
      </c>
      <c r="L30" s="446"/>
      <c r="M30" s="7"/>
      <c r="N30" s="1973" t="s">
        <v>567</v>
      </c>
      <c r="O30" s="1974"/>
      <c r="P30" s="652"/>
      <c r="Q30" s="612">
        <f>P30*60000</f>
        <v>0</v>
      </c>
      <c r="R30" s="446"/>
      <c r="S30" s="7"/>
      <c r="T30" s="1973" t="s">
        <v>567</v>
      </c>
      <c r="U30" s="1974"/>
      <c r="V30" s="652"/>
      <c r="W30" s="612">
        <f>V30*60000</f>
        <v>0</v>
      </c>
      <c r="X30" s="446"/>
    </row>
    <row r="31" spans="1:28" s="445" customFormat="1" ht="20.25" customHeight="1">
      <c r="A31" s="7"/>
      <c r="B31" s="1973" t="s">
        <v>568</v>
      </c>
      <c r="C31" s="1974"/>
      <c r="D31" s="652"/>
      <c r="E31" s="612">
        <f>D31*90000</f>
        <v>0</v>
      </c>
      <c r="F31" s="446"/>
      <c r="G31" s="7"/>
      <c r="H31" s="1973" t="s">
        <v>568</v>
      </c>
      <c r="I31" s="1974"/>
      <c r="J31" s="652"/>
      <c r="K31" s="612">
        <f>J31*90000</f>
        <v>0</v>
      </c>
      <c r="L31" s="446"/>
      <c r="M31" s="7"/>
      <c r="N31" s="1973" t="s">
        <v>568</v>
      </c>
      <c r="O31" s="1974"/>
      <c r="P31" s="652"/>
      <c r="Q31" s="612">
        <f>P31*90000</f>
        <v>0</v>
      </c>
      <c r="R31" s="446"/>
      <c r="S31" s="7"/>
      <c r="T31" s="1973" t="s">
        <v>568</v>
      </c>
      <c r="U31" s="1974"/>
      <c r="V31" s="652"/>
      <c r="W31" s="612">
        <f>V31*90000</f>
        <v>0</v>
      </c>
      <c r="X31" s="446"/>
    </row>
    <row r="32" spans="1:28" s="445" customFormat="1" ht="20.25" customHeight="1">
      <c r="A32" s="7"/>
      <c r="B32" s="1973" t="s">
        <v>569</v>
      </c>
      <c r="C32" s="1974"/>
      <c r="D32" s="652"/>
      <c r="E32" s="612">
        <f>D32*60000</f>
        <v>0</v>
      </c>
      <c r="F32" s="446"/>
      <c r="G32" s="7"/>
      <c r="H32" s="1973" t="s">
        <v>569</v>
      </c>
      <c r="I32" s="1974"/>
      <c r="J32" s="652"/>
      <c r="K32" s="612">
        <f>J32*60000</f>
        <v>0</v>
      </c>
      <c r="L32" s="446"/>
      <c r="M32" s="7"/>
      <c r="N32" s="1973" t="s">
        <v>569</v>
      </c>
      <c r="O32" s="1974"/>
      <c r="P32" s="652"/>
      <c r="Q32" s="612">
        <f>P32*60000</f>
        <v>0</v>
      </c>
      <c r="R32" s="446"/>
      <c r="S32" s="7"/>
      <c r="T32" s="1973" t="s">
        <v>569</v>
      </c>
      <c r="U32" s="1974"/>
      <c r="V32" s="652"/>
      <c r="W32" s="612">
        <f>V32*60000</f>
        <v>0</v>
      </c>
      <c r="X32" s="446"/>
    </row>
    <row r="33" spans="1:24" s="445" customFormat="1" ht="20.25" customHeight="1">
      <c r="A33" s="7"/>
      <c r="B33" s="1973" t="s">
        <v>570</v>
      </c>
      <c r="C33" s="1974"/>
      <c r="D33" s="652"/>
      <c r="E33" s="612">
        <f>D33*210000</f>
        <v>0</v>
      </c>
      <c r="F33" s="446"/>
      <c r="G33" s="7"/>
      <c r="H33" s="1973" t="s">
        <v>570</v>
      </c>
      <c r="I33" s="1974"/>
      <c r="J33" s="652"/>
      <c r="K33" s="612">
        <f>J33*210000</f>
        <v>0</v>
      </c>
      <c r="L33" s="446"/>
      <c r="M33" s="7"/>
      <c r="N33" s="1973" t="s">
        <v>570</v>
      </c>
      <c r="O33" s="1974"/>
      <c r="P33" s="652"/>
      <c r="Q33" s="612">
        <f>P33*210000</f>
        <v>0</v>
      </c>
      <c r="R33" s="446"/>
      <c r="S33" s="7"/>
      <c r="T33" s="1973" t="s">
        <v>570</v>
      </c>
      <c r="U33" s="1974"/>
      <c r="V33" s="652"/>
      <c r="W33" s="612">
        <f>V33*210000</f>
        <v>0</v>
      </c>
      <c r="X33" s="446"/>
    </row>
    <row r="34" spans="1:24" s="445" customFormat="1" ht="20.25" customHeight="1" thickBot="1">
      <c r="A34" s="7"/>
      <c r="B34" s="1980" t="s">
        <v>571</v>
      </c>
      <c r="C34" s="1981"/>
      <c r="D34" s="653"/>
      <c r="E34" s="613">
        <f>D34*240000</f>
        <v>0</v>
      </c>
      <c r="F34" s="446"/>
      <c r="G34" s="7"/>
      <c r="H34" s="1980" t="s">
        <v>571</v>
      </c>
      <c r="I34" s="1981"/>
      <c r="J34" s="653"/>
      <c r="K34" s="613">
        <f>J34*240000</f>
        <v>0</v>
      </c>
      <c r="L34" s="446"/>
      <c r="M34" s="7"/>
      <c r="N34" s="1980" t="s">
        <v>571</v>
      </c>
      <c r="O34" s="1981"/>
      <c r="P34" s="653"/>
      <c r="Q34" s="613">
        <f>P34*240000</f>
        <v>0</v>
      </c>
      <c r="R34" s="446"/>
      <c r="S34" s="7"/>
      <c r="T34" s="1980" t="s">
        <v>571</v>
      </c>
      <c r="U34" s="1981"/>
      <c r="V34" s="653"/>
      <c r="W34" s="613">
        <f>V34*240000</f>
        <v>0</v>
      </c>
      <c r="X34" s="446"/>
    </row>
    <row r="35" spans="1:24" s="445" customFormat="1" ht="22.5" customHeight="1" thickTop="1">
      <c r="A35" s="7"/>
      <c r="B35" s="1972" t="s">
        <v>529</v>
      </c>
      <c r="C35" s="1972"/>
      <c r="D35" s="1972"/>
      <c r="E35" s="616">
        <f>SUM(E30:E34)</f>
        <v>0</v>
      </c>
      <c r="F35" s="446"/>
      <c r="G35" s="7"/>
      <c r="H35" s="1972" t="s">
        <v>529</v>
      </c>
      <c r="I35" s="1972"/>
      <c r="J35" s="1972"/>
      <c r="K35" s="616">
        <f>SUM(K30:K34)</f>
        <v>0</v>
      </c>
      <c r="L35" s="446"/>
      <c r="M35" s="7"/>
      <c r="N35" s="1972" t="s">
        <v>529</v>
      </c>
      <c r="O35" s="1972"/>
      <c r="P35" s="1972"/>
      <c r="Q35" s="616">
        <f>SUM(Q30:Q34)</f>
        <v>0</v>
      </c>
      <c r="R35" s="446"/>
      <c r="S35" s="7"/>
      <c r="T35" s="1972" t="s">
        <v>529</v>
      </c>
      <c r="U35" s="1972"/>
      <c r="V35" s="1972"/>
      <c r="W35" s="616">
        <f>SUM(W30:W34)</f>
        <v>0</v>
      </c>
      <c r="X35" s="446"/>
    </row>
    <row r="36" spans="1:24" ht="5.5" customHeight="1">
      <c r="A36" s="172"/>
      <c r="B36" s="172"/>
      <c r="C36" s="172"/>
      <c r="D36" s="172"/>
      <c r="E36" s="172"/>
      <c r="F36" s="172"/>
      <c r="G36" s="172"/>
      <c r="H36" s="172"/>
      <c r="I36" s="172"/>
      <c r="J36" s="172"/>
      <c r="K36" s="172"/>
      <c r="L36" s="172"/>
      <c r="M36" s="172"/>
      <c r="N36" s="172"/>
      <c r="O36" s="172"/>
      <c r="P36" s="172"/>
      <c r="Q36" s="172"/>
      <c r="R36" s="172"/>
      <c r="S36" s="172"/>
      <c r="T36" s="172"/>
      <c r="U36" s="172"/>
      <c r="V36" s="172"/>
      <c r="W36" s="172"/>
      <c r="X36" s="172"/>
    </row>
    <row r="37" spans="1:24" ht="14">
      <c r="A37" s="172"/>
      <c r="B37" s="43" t="s">
        <v>630</v>
      </c>
      <c r="C37" s="43"/>
      <c r="D37" s="172"/>
      <c r="E37" s="172"/>
      <c r="F37" s="172"/>
      <c r="G37" s="172"/>
      <c r="H37" s="43" t="s">
        <v>630</v>
      </c>
      <c r="I37" s="43"/>
      <c r="J37" s="172"/>
      <c r="K37" s="172"/>
      <c r="L37" s="172"/>
      <c r="M37" s="172"/>
      <c r="N37" s="43" t="s">
        <v>630</v>
      </c>
      <c r="O37" s="43"/>
      <c r="P37" s="172"/>
      <c r="Q37" s="172"/>
      <c r="R37" s="172"/>
      <c r="S37" s="172"/>
      <c r="T37" s="43" t="s">
        <v>630</v>
      </c>
      <c r="U37" s="43"/>
      <c r="V37" s="172"/>
      <c r="W37" s="172"/>
      <c r="X37" s="172"/>
    </row>
    <row r="38" spans="1:24" s="445" customFormat="1" ht="17.25" customHeight="1">
      <c r="A38" s="7"/>
      <c r="B38" s="1963" t="s">
        <v>525</v>
      </c>
      <c r="C38" s="1964"/>
      <c r="D38" s="443" t="s">
        <v>606</v>
      </c>
      <c r="E38" s="443" t="s">
        <v>526</v>
      </c>
      <c r="F38" s="444"/>
      <c r="G38" s="7"/>
      <c r="H38" s="1963" t="s">
        <v>525</v>
      </c>
      <c r="I38" s="1964"/>
      <c r="J38" s="443" t="s">
        <v>606</v>
      </c>
      <c r="K38" s="443" t="s">
        <v>526</v>
      </c>
      <c r="L38" s="444"/>
      <c r="M38" s="7"/>
      <c r="N38" s="1963" t="s">
        <v>525</v>
      </c>
      <c r="O38" s="1964"/>
      <c r="P38" s="443" t="s">
        <v>606</v>
      </c>
      <c r="Q38" s="443" t="s">
        <v>526</v>
      </c>
      <c r="R38" s="444"/>
      <c r="S38" s="7"/>
      <c r="T38" s="1963" t="s">
        <v>525</v>
      </c>
      <c r="U38" s="1964"/>
      <c r="V38" s="443" t="s">
        <v>606</v>
      </c>
      <c r="W38" s="443" t="s">
        <v>526</v>
      </c>
      <c r="X38" s="444"/>
    </row>
    <row r="39" spans="1:24" s="445" customFormat="1" ht="30.65" customHeight="1">
      <c r="A39" s="7"/>
      <c r="B39" s="1984" t="s">
        <v>1219</v>
      </c>
      <c r="C39" s="1985"/>
      <c r="D39" s="652"/>
      <c r="E39" s="612">
        <f>D39*8000</f>
        <v>0</v>
      </c>
      <c r="F39" s="446"/>
      <c r="G39" s="7"/>
      <c r="H39" s="1984" t="s">
        <v>1219</v>
      </c>
      <c r="I39" s="1985"/>
      <c r="J39" s="652"/>
      <c r="K39" s="612">
        <f>J39*8000</f>
        <v>0</v>
      </c>
      <c r="L39" s="446"/>
      <c r="M39" s="7"/>
      <c r="N39" s="1984" t="s">
        <v>1219</v>
      </c>
      <c r="O39" s="1985"/>
      <c r="P39" s="652"/>
      <c r="Q39" s="612">
        <f>P39*8000</f>
        <v>0</v>
      </c>
      <c r="R39" s="446"/>
      <c r="S39" s="7"/>
      <c r="T39" s="1984" t="s">
        <v>1219</v>
      </c>
      <c r="U39" s="1985"/>
      <c r="V39" s="652"/>
      <c r="W39" s="612">
        <f>V39*8000</f>
        <v>0</v>
      </c>
      <c r="X39" s="446"/>
    </row>
    <row r="40" spans="1:24" s="445" customFormat="1" ht="30.65" customHeight="1" thickBot="1">
      <c r="A40" s="7"/>
      <c r="B40" s="1982" t="s">
        <v>1220</v>
      </c>
      <c r="C40" s="1983"/>
      <c r="D40" s="653"/>
      <c r="E40" s="613">
        <f>D40*10000</f>
        <v>0</v>
      </c>
      <c r="F40" s="446"/>
      <c r="G40" s="7"/>
      <c r="H40" s="1982" t="s">
        <v>1220</v>
      </c>
      <c r="I40" s="1983"/>
      <c r="J40" s="653"/>
      <c r="K40" s="613">
        <f>J40*10000</f>
        <v>0</v>
      </c>
      <c r="L40" s="446"/>
      <c r="M40" s="7"/>
      <c r="N40" s="1982" t="s">
        <v>1220</v>
      </c>
      <c r="O40" s="1983"/>
      <c r="P40" s="653"/>
      <c r="Q40" s="613">
        <f>P40*10000</f>
        <v>0</v>
      </c>
      <c r="R40" s="446"/>
      <c r="S40" s="7"/>
      <c r="T40" s="1982" t="s">
        <v>1220</v>
      </c>
      <c r="U40" s="1983"/>
      <c r="V40" s="653"/>
      <c r="W40" s="613">
        <f>V40*10000</f>
        <v>0</v>
      </c>
      <c r="X40" s="446"/>
    </row>
    <row r="41" spans="1:24" s="445" customFormat="1" ht="23.25" customHeight="1" thickTop="1">
      <c r="A41" s="7"/>
      <c r="B41" s="1972" t="s">
        <v>529</v>
      </c>
      <c r="C41" s="1972"/>
      <c r="D41" s="1972"/>
      <c r="E41" s="616">
        <f>SUM(E39:E40)</f>
        <v>0</v>
      </c>
      <c r="F41" s="446"/>
      <c r="G41" s="7"/>
      <c r="H41" s="1972" t="s">
        <v>529</v>
      </c>
      <c r="I41" s="1972"/>
      <c r="J41" s="1972"/>
      <c r="K41" s="616">
        <f>SUM(K39:K40)</f>
        <v>0</v>
      </c>
      <c r="L41" s="446"/>
      <c r="M41" s="7"/>
      <c r="N41" s="1972" t="s">
        <v>529</v>
      </c>
      <c r="O41" s="1972"/>
      <c r="P41" s="1972"/>
      <c r="Q41" s="616">
        <f>SUM(Q39:Q40)</f>
        <v>0</v>
      </c>
      <c r="R41" s="446"/>
      <c r="S41" s="7"/>
      <c r="T41" s="1972" t="s">
        <v>529</v>
      </c>
      <c r="U41" s="1972"/>
      <c r="V41" s="1972"/>
      <c r="W41" s="616">
        <f>SUM(W39:W40)</f>
        <v>0</v>
      </c>
      <c r="X41" s="446"/>
    </row>
    <row r="42" spans="1:24" ht="7.4" customHeight="1">
      <c r="A42" s="172"/>
      <c r="B42" s="172"/>
      <c r="C42" s="172"/>
      <c r="D42" s="172"/>
      <c r="E42" s="172"/>
      <c r="F42" s="172"/>
      <c r="G42" s="172"/>
      <c r="H42" s="172"/>
      <c r="I42" s="172"/>
      <c r="J42" s="172"/>
      <c r="K42" s="172"/>
      <c r="L42" s="172"/>
      <c r="M42" s="172"/>
      <c r="N42" s="172"/>
      <c r="O42" s="172"/>
      <c r="P42" s="172"/>
      <c r="Q42" s="172"/>
      <c r="R42" s="172"/>
      <c r="S42" s="172"/>
      <c r="T42" s="172"/>
      <c r="U42" s="172"/>
      <c r="V42" s="172"/>
      <c r="W42" s="172"/>
      <c r="X42" s="172"/>
    </row>
    <row r="43" spans="1:24" ht="14">
      <c r="A43" s="172"/>
      <c r="B43" s="43" t="s">
        <v>635</v>
      </c>
      <c r="C43" s="43"/>
      <c r="D43" s="172"/>
      <c r="E43" s="172"/>
      <c r="F43" s="172"/>
      <c r="G43" s="172"/>
      <c r="H43" s="43" t="s">
        <v>635</v>
      </c>
      <c r="I43" s="43"/>
      <c r="J43" s="172"/>
      <c r="K43" s="172"/>
      <c r="L43" s="172"/>
      <c r="M43" s="172"/>
      <c r="N43" s="43" t="s">
        <v>635</v>
      </c>
      <c r="O43" s="43"/>
      <c r="P43" s="172"/>
      <c r="Q43" s="172"/>
      <c r="R43" s="172"/>
      <c r="S43" s="172"/>
      <c r="T43" s="43" t="s">
        <v>635</v>
      </c>
      <c r="U43" s="43"/>
      <c r="V43" s="172"/>
      <c r="W43" s="172"/>
      <c r="X43" s="172"/>
    </row>
    <row r="44" spans="1:24" s="445" customFormat="1" ht="17.25" customHeight="1">
      <c r="B44" s="1963" t="s">
        <v>631</v>
      </c>
      <c r="C44" s="1986"/>
      <c r="D44" s="1964"/>
      <c r="E44" s="443" t="s">
        <v>526</v>
      </c>
      <c r="H44" s="1963" t="s">
        <v>631</v>
      </c>
      <c r="I44" s="1986"/>
      <c r="J44" s="1964"/>
      <c r="K44" s="443" t="s">
        <v>526</v>
      </c>
      <c r="N44" s="1963" t="s">
        <v>631</v>
      </c>
      <c r="O44" s="1986"/>
      <c r="P44" s="1964"/>
      <c r="Q44" s="443" t="s">
        <v>526</v>
      </c>
      <c r="T44" s="1963" t="s">
        <v>631</v>
      </c>
      <c r="U44" s="1986"/>
      <c r="V44" s="1964"/>
      <c r="W44" s="443" t="s">
        <v>526</v>
      </c>
    </row>
    <row r="45" spans="1:24" s="445" customFormat="1" ht="20.25" customHeight="1">
      <c r="B45" s="1965" t="s">
        <v>632</v>
      </c>
      <c r="C45" s="1965"/>
      <c r="D45" s="1965"/>
      <c r="E45" s="612">
        <f>E26</f>
        <v>0</v>
      </c>
      <c r="H45" s="1965" t="s">
        <v>632</v>
      </c>
      <c r="I45" s="1965"/>
      <c r="J45" s="1965"/>
      <c r="K45" s="612">
        <f>K26</f>
        <v>0</v>
      </c>
      <c r="N45" s="1965" t="s">
        <v>632</v>
      </c>
      <c r="O45" s="1965"/>
      <c r="P45" s="1965"/>
      <c r="Q45" s="612">
        <f>Q26</f>
        <v>0</v>
      </c>
      <c r="T45" s="1965" t="s">
        <v>632</v>
      </c>
      <c r="U45" s="1965"/>
      <c r="V45" s="1965"/>
      <c r="W45" s="612">
        <f>W26</f>
        <v>0</v>
      </c>
    </row>
    <row r="46" spans="1:24" s="445" customFormat="1" ht="20.25" customHeight="1">
      <c r="B46" s="1965" t="s">
        <v>633</v>
      </c>
      <c r="C46" s="1965"/>
      <c r="D46" s="1965"/>
      <c r="E46" s="612">
        <f>E35</f>
        <v>0</v>
      </c>
      <c r="H46" s="1965" t="s">
        <v>633</v>
      </c>
      <c r="I46" s="1965"/>
      <c r="J46" s="1965"/>
      <c r="K46" s="612">
        <f>K35</f>
        <v>0</v>
      </c>
      <c r="N46" s="1965" t="s">
        <v>633</v>
      </c>
      <c r="O46" s="1965"/>
      <c r="P46" s="1965"/>
      <c r="Q46" s="612">
        <f>Q35</f>
        <v>0</v>
      </c>
      <c r="T46" s="1965" t="s">
        <v>633</v>
      </c>
      <c r="U46" s="1965"/>
      <c r="V46" s="1965"/>
      <c r="W46" s="612">
        <f>W35</f>
        <v>0</v>
      </c>
    </row>
    <row r="47" spans="1:24" s="445" customFormat="1" ht="20.25" customHeight="1">
      <c r="B47" s="1965" t="s">
        <v>634</v>
      </c>
      <c r="C47" s="1965"/>
      <c r="D47" s="1965"/>
      <c r="E47" s="612">
        <f>E41</f>
        <v>0</v>
      </c>
      <c r="H47" s="1965" t="s">
        <v>634</v>
      </c>
      <c r="I47" s="1965"/>
      <c r="J47" s="1965"/>
      <c r="K47" s="612">
        <f>K41</f>
        <v>0</v>
      </c>
      <c r="N47" s="1965" t="s">
        <v>634</v>
      </c>
      <c r="O47" s="1965"/>
      <c r="P47" s="1965"/>
      <c r="Q47" s="612">
        <f>Q41</f>
        <v>0</v>
      </c>
      <c r="T47" s="1965" t="s">
        <v>634</v>
      </c>
      <c r="U47" s="1965"/>
      <c r="V47" s="1965"/>
      <c r="W47" s="612">
        <f>W41</f>
        <v>0</v>
      </c>
    </row>
    <row r="48" spans="1:24" s="445" customFormat="1" ht="20.25" customHeight="1">
      <c r="B48" s="1965" t="s">
        <v>691</v>
      </c>
      <c r="C48" s="1965"/>
      <c r="D48" s="1965"/>
      <c r="E48" s="828"/>
      <c r="H48" s="1965" t="s">
        <v>691</v>
      </c>
      <c r="I48" s="1965"/>
      <c r="J48" s="1965"/>
      <c r="K48" s="828"/>
      <c r="N48" s="1965" t="s">
        <v>691</v>
      </c>
      <c r="O48" s="1965"/>
      <c r="P48" s="1965"/>
      <c r="Q48" s="828"/>
      <c r="T48" s="1965" t="s">
        <v>691</v>
      </c>
      <c r="U48" s="1965"/>
      <c r="V48" s="1965"/>
      <c r="W48" s="828"/>
    </row>
    <row r="49" spans="2:23" s="445" customFormat="1" ht="20.25" customHeight="1">
      <c r="B49" s="1965" t="s">
        <v>692</v>
      </c>
      <c r="C49" s="1965"/>
      <c r="D49" s="1965"/>
      <c r="E49" s="828"/>
      <c r="H49" s="1965" t="s">
        <v>692</v>
      </c>
      <c r="I49" s="1965"/>
      <c r="J49" s="1965"/>
      <c r="K49" s="828"/>
      <c r="N49" s="1965" t="s">
        <v>692</v>
      </c>
      <c r="O49" s="1965"/>
      <c r="P49" s="1965"/>
      <c r="Q49" s="828"/>
      <c r="T49" s="1965" t="s">
        <v>692</v>
      </c>
      <c r="U49" s="1965"/>
      <c r="V49" s="1965"/>
      <c r="W49" s="828"/>
    </row>
    <row r="50" spans="2:23" s="445" customFormat="1" ht="20.25" customHeight="1" thickBot="1">
      <c r="B50" s="1967" t="s">
        <v>646</v>
      </c>
      <c r="C50" s="1967"/>
      <c r="D50" s="1967"/>
      <c r="E50" s="615">
        <f>'９.費用明細書（共用部）'!I71</f>
        <v>0</v>
      </c>
      <c r="H50" s="1967" t="s">
        <v>647</v>
      </c>
      <c r="I50" s="1967"/>
      <c r="J50" s="1967"/>
      <c r="K50" s="615">
        <f>'９.費用明細書（共用部）'!U71</f>
        <v>0</v>
      </c>
      <c r="N50" s="1967" t="s">
        <v>647</v>
      </c>
      <c r="O50" s="1967"/>
      <c r="P50" s="1967"/>
      <c r="Q50" s="615">
        <f>'９.費用明細書（共用部）'!AG71</f>
        <v>0</v>
      </c>
      <c r="T50" s="1967" t="s">
        <v>647</v>
      </c>
      <c r="U50" s="1967"/>
      <c r="V50" s="1967"/>
      <c r="W50" s="615">
        <f>'９.費用明細書（共用部）'!AS71</f>
        <v>0</v>
      </c>
    </row>
    <row r="51" spans="2:23" s="445" customFormat="1" ht="20.25" customHeight="1" thickTop="1">
      <c r="B51" s="1966" t="s">
        <v>529</v>
      </c>
      <c r="C51" s="1966"/>
      <c r="D51" s="1966"/>
      <c r="E51" s="614">
        <f>SUM(E45:E50)</f>
        <v>0</v>
      </c>
      <c r="H51" s="1966" t="s">
        <v>529</v>
      </c>
      <c r="I51" s="1966"/>
      <c r="J51" s="1966"/>
      <c r="K51" s="614">
        <f>SUM(K45:K50)</f>
        <v>0</v>
      </c>
      <c r="N51" s="1966" t="s">
        <v>529</v>
      </c>
      <c r="O51" s="1966"/>
      <c r="P51" s="1966"/>
      <c r="Q51" s="614">
        <f>SUM(Q45:Q50)</f>
        <v>0</v>
      </c>
      <c r="T51" s="1966" t="s">
        <v>529</v>
      </c>
      <c r="U51" s="1966"/>
      <c r="V51" s="1966"/>
      <c r="W51" s="614">
        <f>SUM(W45:W50)</f>
        <v>0</v>
      </c>
    </row>
    <row r="52" spans="2:23" ht="5.25" customHeight="1"/>
  </sheetData>
  <sheetProtection algorithmName="SHA-512" hashValue="SpIbVNXZ2sbrbaW6f3kOnnASz7fjLAfdDT0MWBgXoflAbGCntGtdpcRsRdEPRfZg+BHsIxR8HbbSMmsYqyqm3A==" saltValue="/ZFRs9W1YBCR1+JZ4ucHWQ==" spinCount="100000" sheet="1" formatCells="0" formatRows="0" insertRows="0" deleteRows="0" selectLockedCells="1" autoFilter="0" pivotTables="0"/>
  <mergeCells count="128">
    <mergeCell ref="B50:D50"/>
    <mergeCell ref="H50:J50"/>
    <mergeCell ref="N50:P50"/>
    <mergeCell ref="T50:V50"/>
    <mergeCell ref="B51:D51"/>
    <mergeCell ref="H51:J51"/>
    <mergeCell ref="N51:P51"/>
    <mergeCell ref="T51:V51"/>
    <mergeCell ref="B48:D48"/>
    <mergeCell ref="H48:J48"/>
    <mergeCell ref="N48:P48"/>
    <mergeCell ref="T48:V48"/>
    <mergeCell ref="B49:D49"/>
    <mergeCell ref="H49:J49"/>
    <mergeCell ref="N49:P49"/>
    <mergeCell ref="T49:V49"/>
    <mergeCell ref="B46:D46"/>
    <mergeCell ref="H46:J46"/>
    <mergeCell ref="N46:P46"/>
    <mergeCell ref="T46:V46"/>
    <mergeCell ref="B47:D47"/>
    <mergeCell ref="H47:J47"/>
    <mergeCell ref="N47:P47"/>
    <mergeCell ref="T47:V47"/>
    <mergeCell ref="B44:D44"/>
    <mergeCell ref="H44:J44"/>
    <mergeCell ref="N44:P44"/>
    <mergeCell ref="T44:V44"/>
    <mergeCell ref="B45:D45"/>
    <mergeCell ref="H45:J45"/>
    <mergeCell ref="N45:P45"/>
    <mergeCell ref="T45:V45"/>
    <mergeCell ref="B40:C40"/>
    <mergeCell ref="H40:I40"/>
    <mergeCell ref="N40:O40"/>
    <mergeCell ref="T40:U40"/>
    <mergeCell ref="B41:D41"/>
    <mergeCell ref="H41:J41"/>
    <mergeCell ref="N41:P41"/>
    <mergeCell ref="T41:V41"/>
    <mergeCell ref="B38:C38"/>
    <mergeCell ref="H38:I38"/>
    <mergeCell ref="N38:O38"/>
    <mergeCell ref="T38:U38"/>
    <mergeCell ref="B39:C39"/>
    <mergeCell ref="H39:I39"/>
    <mergeCell ref="N39:O39"/>
    <mergeCell ref="T39:U39"/>
    <mergeCell ref="B34:C34"/>
    <mergeCell ref="H34:I34"/>
    <mergeCell ref="N34:O34"/>
    <mergeCell ref="T34:U34"/>
    <mergeCell ref="B35:D35"/>
    <mergeCell ref="H35:J35"/>
    <mergeCell ref="N35:P35"/>
    <mergeCell ref="T35:V35"/>
    <mergeCell ref="B32:C32"/>
    <mergeCell ref="H32:I32"/>
    <mergeCell ref="N32:O32"/>
    <mergeCell ref="T32:U32"/>
    <mergeCell ref="B33:C33"/>
    <mergeCell ref="H33:I33"/>
    <mergeCell ref="N33:O33"/>
    <mergeCell ref="T33:U33"/>
    <mergeCell ref="B30:C30"/>
    <mergeCell ref="H30:I30"/>
    <mergeCell ref="N30:O30"/>
    <mergeCell ref="T30:U30"/>
    <mergeCell ref="B31:C31"/>
    <mergeCell ref="H31:I31"/>
    <mergeCell ref="N31:O31"/>
    <mergeCell ref="T31:U31"/>
    <mergeCell ref="B26:D26"/>
    <mergeCell ref="H26:J26"/>
    <mergeCell ref="N26:P26"/>
    <mergeCell ref="T26:V26"/>
    <mergeCell ref="B29:C29"/>
    <mergeCell ref="H29:I29"/>
    <mergeCell ref="N29:O29"/>
    <mergeCell ref="T29:U29"/>
    <mergeCell ref="B19:C19"/>
    <mergeCell ref="H19:I19"/>
    <mergeCell ref="N19:O19"/>
    <mergeCell ref="T19:U19"/>
    <mergeCell ref="B20:C20"/>
    <mergeCell ref="H20:I20"/>
    <mergeCell ref="N20:O20"/>
    <mergeCell ref="T20:U20"/>
    <mergeCell ref="B17:C17"/>
    <mergeCell ref="H17:I17"/>
    <mergeCell ref="N17:O17"/>
    <mergeCell ref="T17:U17"/>
    <mergeCell ref="B18:C18"/>
    <mergeCell ref="H18:I18"/>
    <mergeCell ref="N18:O18"/>
    <mergeCell ref="T18:U18"/>
    <mergeCell ref="B15:C15"/>
    <mergeCell ref="H15:I15"/>
    <mergeCell ref="N15:O15"/>
    <mergeCell ref="T15:U15"/>
    <mergeCell ref="B16:C16"/>
    <mergeCell ref="H16:I16"/>
    <mergeCell ref="N16:O16"/>
    <mergeCell ref="T16:U16"/>
    <mergeCell ref="B13:C13"/>
    <mergeCell ref="H13:I13"/>
    <mergeCell ref="N13:O13"/>
    <mergeCell ref="T13:U13"/>
    <mergeCell ref="B14:C14"/>
    <mergeCell ref="H14:I14"/>
    <mergeCell ref="N14:O14"/>
    <mergeCell ref="T14:U14"/>
    <mergeCell ref="B11:C11"/>
    <mergeCell ref="H11:I11"/>
    <mergeCell ref="N11:O11"/>
    <mergeCell ref="T11:U11"/>
    <mergeCell ref="B12:C12"/>
    <mergeCell ref="H12:I12"/>
    <mergeCell ref="N12:O12"/>
    <mergeCell ref="T12:U12"/>
    <mergeCell ref="B7:E7"/>
    <mergeCell ref="H7:K7"/>
    <mergeCell ref="N7:Q7"/>
    <mergeCell ref="T7:W7"/>
    <mergeCell ref="B10:C10"/>
    <mergeCell ref="H10:I10"/>
    <mergeCell ref="N10:O10"/>
    <mergeCell ref="T10:U10"/>
  </mergeCells>
  <phoneticPr fontId="22"/>
  <conditionalFormatting sqref="B22:D25">
    <cfRule type="containsBlanks" dxfId="281" priority="10">
      <formula>LEN(TRIM(B22))=0</formula>
    </cfRule>
  </conditionalFormatting>
  <conditionalFormatting sqref="D11:D20">
    <cfRule type="containsBlanks" dxfId="280" priority="25">
      <formula>LEN(TRIM(D11))=0</formula>
    </cfRule>
  </conditionalFormatting>
  <conditionalFormatting sqref="D30:D34 D39:D40">
    <cfRule type="containsBlanks" dxfId="279" priority="24">
      <formula>LEN(TRIM(D30))=0</formula>
    </cfRule>
  </conditionalFormatting>
  <conditionalFormatting sqref="E48:E49">
    <cfRule type="containsBlanks" dxfId="278" priority="23">
      <formula>LEN(TRIM(E48))=0</formula>
    </cfRule>
  </conditionalFormatting>
  <conditionalFormatting sqref="H22:J25">
    <cfRule type="containsBlanks" dxfId="276" priority="9">
      <formula>LEN(TRIM(H22))=0</formula>
    </cfRule>
  </conditionalFormatting>
  <conditionalFormatting sqref="J11:J20">
    <cfRule type="containsBlanks" dxfId="275" priority="22">
      <formula>LEN(TRIM(J11))=0</formula>
    </cfRule>
  </conditionalFormatting>
  <conditionalFormatting sqref="J30:J34 J39:J40">
    <cfRule type="containsBlanks" dxfId="274" priority="21">
      <formula>LEN(TRIM(J30))=0</formula>
    </cfRule>
  </conditionalFormatting>
  <conditionalFormatting sqref="K48:K49">
    <cfRule type="containsBlanks" dxfId="273" priority="20">
      <formula>LEN(TRIM(K48))=0</formula>
    </cfRule>
  </conditionalFormatting>
  <conditionalFormatting sqref="N22:P25">
    <cfRule type="containsBlanks" dxfId="271" priority="8">
      <formula>LEN(TRIM(N22))=0</formula>
    </cfRule>
  </conditionalFormatting>
  <conditionalFormatting sqref="P11:P20">
    <cfRule type="containsBlanks" dxfId="270" priority="19">
      <formula>LEN(TRIM(P11))=0</formula>
    </cfRule>
  </conditionalFormatting>
  <conditionalFormatting sqref="P30:P34 P39:P40">
    <cfRule type="containsBlanks" dxfId="269" priority="18">
      <formula>LEN(TRIM(P30))=0</formula>
    </cfRule>
  </conditionalFormatting>
  <conditionalFormatting sqref="Q48:Q49">
    <cfRule type="containsBlanks" dxfId="268" priority="17">
      <formula>LEN(TRIM(Q48))=0</formula>
    </cfRule>
  </conditionalFormatting>
  <conditionalFormatting sqref="T22:V25">
    <cfRule type="containsBlanks" dxfId="266" priority="7">
      <formula>LEN(TRIM(T22))=0</formula>
    </cfRule>
  </conditionalFormatting>
  <conditionalFormatting sqref="V11:V20">
    <cfRule type="containsBlanks" dxfId="265" priority="16">
      <formula>LEN(TRIM(V11))=0</formula>
    </cfRule>
  </conditionalFormatting>
  <conditionalFormatting sqref="V30:V34 V39:V40">
    <cfRule type="containsBlanks" dxfId="264" priority="15">
      <formula>LEN(TRIM(V30))=0</formula>
    </cfRule>
  </conditionalFormatting>
  <conditionalFormatting sqref="W48:W49">
    <cfRule type="containsBlanks" dxfId="263" priority="14">
      <formula>LEN(TRIM(W48))=0</formula>
    </cfRule>
  </conditionalFormatting>
  <conditionalFormatting sqref="Z11:Z15">
    <cfRule type="containsBlanks" dxfId="262" priority="11">
      <formula>LEN(TRIM(Z11))=0</formula>
    </cfRule>
  </conditionalFormatting>
  <conditionalFormatting sqref="Z10:AB10">
    <cfRule type="expression" dxfId="261" priority="12">
      <formula>_xlfn.ISFORMULA(Z10)=TRUE</formula>
    </cfRule>
  </conditionalFormatting>
  <conditionalFormatting sqref="AA11:AB18">
    <cfRule type="expression" dxfId="260" priority="13">
      <formula>_xlfn.ISFORMULA(AA11)=TRUE</formula>
    </cfRule>
  </conditionalFormatting>
  <dataValidations count="3">
    <dataValidation type="list" allowBlank="1" showInputMessage="1" showErrorMessage="1" sqref="B22:B25 H22:H25 N22:N25 T22:T25" xr:uid="{612A6457-B4F3-40E6-82FE-797400186B3B}">
      <formula1>$AA$10:$AB$10</formula1>
    </dataValidation>
    <dataValidation type="list" allowBlank="1" showInputMessage="1" showErrorMessage="1" sqref="C22:C25 I22:I25 O22:O25 U22:U25" xr:uid="{347D3CAC-49C8-4AC3-8611-4D870A800C86}">
      <formula1>$Z$11:$Z$18</formula1>
    </dataValidation>
    <dataValidation type="whole" allowBlank="1" showInputMessage="1" showErrorMessage="1" sqref="D22:D25 J22:J25 P22:P25 V22:V25" xr:uid="{B36D6B22-BAFF-480D-9EC1-CDA3B9296022}">
      <formula1>0</formula1>
      <formula2>100</formula2>
    </dataValidation>
  </dataValidations>
  <printOptions horizontalCentered="1"/>
  <pageMargins left="0.51181102362204722" right="0.11811023622047245" top="0.35433070866141736" bottom="0.35433070866141736" header="0.31496062992125984" footer="0.11811023622047245"/>
  <pageSetup paperSize="9" scale="89" orientation="portrait" r:id="rId1"/>
  <headerFooter scaleWithDoc="0">
    <oddFooter>&amp;R&amp;K00-043R6中層ZEH-M_ver.1</oddFooter>
  </headerFooter>
  <colBreaks count="3" manualBreakCount="3">
    <brk id="6" min="2" max="42" man="1"/>
    <brk id="12" min="2" max="42" man="1"/>
    <brk id="18" min="2" max="42" man="1"/>
  </colBreaks>
  <ignoredErrors>
    <ignoredError sqref="E31" formula="1"/>
  </ignoredErrors>
  <extLst>
    <ext xmlns:x14="http://schemas.microsoft.com/office/spreadsheetml/2009/9/main" uri="{78C0D931-6437-407d-A8EE-F0AAD7539E65}">
      <x14:conditionalFormattings>
        <x14:conditionalFormatting xmlns:xm="http://schemas.microsoft.com/office/excel/2006/main">
          <x14:cfRule type="expression" priority="3" id="{4B48A176-B10C-472A-8F1D-055094D86147}">
            <xm:f>入力シート!$F$13="単年度事業"</xm:f>
            <x14:dxf>
              <fill>
                <patternFill>
                  <bgColor theme="0" tint="-0.499984740745262"/>
                </patternFill>
              </fill>
            </x14:dxf>
          </x14:cfRule>
          <xm:sqref>G3:X52</xm:sqref>
        </x14:conditionalFormatting>
        <x14:conditionalFormatting xmlns:xm="http://schemas.microsoft.com/office/excel/2006/main">
          <x14:cfRule type="expression" priority="2" id="{E6F11051-8A91-4B30-AA90-2B4157A546D1}">
            <xm:f>入力シート!$F$13="2年度事業（1年目）"</xm:f>
            <x14:dxf>
              <fill>
                <patternFill>
                  <bgColor theme="0" tint="-0.499984740745262"/>
                </patternFill>
              </fill>
            </x14:dxf>
          </x14:cfRule>
          <xm:sqref>M3:X52</xm:sqref>
        </x14:conditionalFormatting>
        <x14:conditionalFormatting xmlns:xm="http://schemas.microsoft.com/office/excel/2006/main">
          <x14:cfRule type="expression" priority="1" id="{37394B28-03E0-463B-9498-D4181EE86730}">
            <xm:f>入力シート!$F$13="3年度事業（1年目）"</xm:f>
            <x14:dxf>
              <fill>
                <patternFill>
                  <bgColor theme="0" tint="-0.499984740745262"/>
                </patternFill>
              </fill>
            </x14:dxf>
          </x14:cfRule>
          <xm:sqref>S3:X52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69D13-B686-4CCE-BE15-627B8652A91D}">
  <sheetPr>
    <pageSetUpPr fitToPage="1"/>
  </sheetPr>
  <dimension ref="A1:O49"/>
  <sheetViews>
    <sheetView showGridLines="0" view="pageBreakPreview" zoomScaleNormal="100" zoomScaleSheetLayoutView="100" workbookViewId="0">
      <selection activeCell="B7" sqref="B7:B11"/>
    </sheetView>
  </sheetViews>
  <sheetFormatPr defaultColWidth="9" defaultRowHeight="13"/>
  <cols>
    <col min="1" max="1" width="8.58203125" style="394" customWidth="1"/>
    <col min="2" max="4" width="8.58203125" style="393" customWidth="1"/>
    <col min="5" max="5" width="12" style="393" customWidth="1"/>
    <col min="6" max="6" width="1.33203125" style="393" customWidth="1"/>
    <col min="7" max="7" width="8.58203125" style="394" customWidth="1"/>
    <col min="8" max="10" width="8.58203125" style="393" customWidth="1"/>
    <col min="11" max="11" width="12" style="393" customWidth="1"/>
    <col min="12" max="12" width="0.83203125" style="393" customWidth="1"/>
    <col min="13" max="13" width="9" style="393"/>
    <col min="14" max="14" width="19.08203125" style="393" hidden="1" customWidth="1"/>
    <col min="15" max="15" width="15.58203125" style="393" hidden="1" customWidth="1"/>
    <col min="16" max="16384" width="9" style="393"/>
  </cols>
  <sheetData>
    <row r="1" spans="1:15">
      <c r="A1" s="392" t="s">
        <v>1076</v>
      </c>
    </row>
    <row r="2" spans="1:15" ht="19.5" customHeight="1">
      <c r="A2" s="392" t="s">
        <v>1085</v>
      </c>
    </row>
    <row r="3" spans="1:15" ht="24" customHeight="1">
      <c r="A3" s="431" t="s">
        <v>1084</v>
      </c>
      <c r="B3" s="432"/>
      <c r="C3" s="432"/>
      <c r="D3" s="432"/>
      <c r="E3" s="432"/>
      <c r="F3" s="432"/>
      <c r="G3" s="433"/>
      <c r="H3" s="432"/>
      <c r="I3" s="432"/>
      <c r="J3" s="432"/>
      <c r="K3" s="432"/>
    </row>
    <row r="4" spans="1:15" ht="5.25" customHeight="1" thickBot="1">
      <c r="A4" s="433"/>
      <c r="B4" s="1987"/>
      <c r="C4" s="1987"/>
      <c r="D4" s="1987"/>
      <c r="E4" s="1987"/>
      <c r="F4" s="1987"/>
      <c r="G4" s="1987"/>
      <c r="H4" s="1987"/>
      <c r="I4" s="1987"/>
      <c r="J4" s="1987"/>
      <c r="K4" s="1987"/>
    </row>
    <row r="5" spans="1:15" ht="18.75" customHeight="1" thickBot="1">
      <c r="A5" s="1988" t="s">
        <v>620</v>
      </c>
      <c r="B5" s="1990" t="s">
        <v>846</v>
      </c>
      <c r="C5" s="1991"/>
      <c r="D5" s="1992" t="s">
        <v>532</v>
      </c>
      <c r="E5" s="1994" t="s">
        <v>435</v>
      </c>
      <c r="F5" s="434"/>
      <c r="G5" s="1988" t="s">
        <v>620</v>
      </c>
      <c r="H5" s="1990" t="s">
        <v>846</v>
      </c>
      <c r="I5" s="1991"/>
      <c r="J5" s="1992" t="s">
        <v>532</v>
      </c>
      <c r="K5" s="1994" t="s">
        <v>435</v>
      </c>
      <c r="L5" s="395"/>
      <c r="N5" s="393" t="s">
        <v>553</v>
      </c>
    </row>
    <row r="6" spans="1:15" ht="18.75" customHeight="1" thickBot="1">
      <c r="A6" s="1989"/>
      <c r="B6" s="435" t="s">
        <v>554</v>
      </c>
      <c r="C6" s="436" t="s">
        <v>555</v>
      </c>
      <c r="D6" s="1993"/>
      <c r="E6" s="1995"/>
      <c r="F6" s="434"/>
      <c r="G6" s="1989"/>
      <c r="H6" s="435" t="s">
        <v>554</v>
      </c>
      <c r="I6" s="436" t="s">
        <v>555</v>
      </c>
      <c r="J6" s="1993"/>
      <c r="K6" s="1995"/>
      <c r="L6" s="396"/>
      <c r="N6" s="1996" t="s">
        <v>556</v>
      </c>
      <c r="O6" s="1997"/>
    </row>
    <row r="7" spans="1:15" ht="26.5" customHeight="1" thickTop="1">
      <c r="A7" s="1998" t="s">
        <v>557</v>
      </c>
      <c r="B7" s="2005"/>
      <c r="C7" s="655"/>
      <c r="D7" s="658"/>
      <c r="E7" s="437"/>
      <c r="F7" s="438"/>
      <c r="G7" s="1998" t="s">
        <v>558</v>
      </c>
      <c r="H7" s="2005"/>
      <c r="I7" s="655"/>
      <c r="J7" s="658"/>
      <c r="K7" s="437"/>
      <c r="L7" s="396"/>
      <c r="N7" s="2001" t="s">
        <v>554</v>
      </c>
      <c r="O7" s="397">
        <v>25000</v>
      </c>
    </row>
    <row r="8" spans="1:15" ht="26.5" customHeight="1">
      <c r="A8" s="1999"/>
      <c r="B8" s="2006"/>
      <c r="C8" s="656"/>
      <c r="D8" s="659"/>
      <c r="E8" s="439"/>
      <c r="F8" s="438"/>
      <c r="G8" s="1999"/>
      <c r="H8" s="2006"/>
      <c r="I8" s="656"/>
      <c r="J8" s="659"/>
      <c r="K8" s="439"/>
      <c r="L8" s="396"/>
      <c r="N8" s="2002"/>
      <c r="O8" s="398">
        <v>100000</v>
      </c>
    </row>
    <row r="9" spans="1:15" ht="26.5" customHeight="1">
      <c r="A9" s="1999"/>
      <c r="B9" s="2006"/>
      <c r="C9" s="656"/>
      <c r="D9" s="659"/>
      <c r="E9" s="439"/>
      <c r="F9" s="438"/>
      <c r="G9" s="1999"/>
      <c r="H9" s="2006"/>
      <c r="I9" s="656"/>
      <c r="J9" s="659"/>
      <c r="K9" s="439"/>
      <c r="L9" s="396"/>
      <c r="N9" s="399" t="s">
        <v>555</v>
      </c>
      <c r="O9" s="400">
        <v>180000</v>
      </c>
    </row>
    <row r="10" spans="1:15" ht="26.5" customHeight="1" thickBot="1">
      <c r="A10" s="1999"/>
      <c r="B10" s="2006"/>
      <c r="C10" s="656"/>
      <c r="D10" s="659"/>
      <c r="E10" s="439"/>
      <c r="F10" s="438"/>
      <c r="G10" s="1999"/>
      <c r="H10" s="2006"/>
      <c r="I10" s="656"/>
      <c r="J10" s="659"/>
      <c r="K10" s="439"/>
      <c r="L10" s="396"/>
      <c r="N10" s="401" t="s">
        <v>559</v>
      </c>
      <c r="O10" s="402">
        <v>100000</v>
      </c>
    </row>
    <row r="11" spans="1:15" ht="26.5" customHeight="1">
      <c r="A11" s="1999"/>
      <c r="B11" s="2007"/>
      <c r="C11" s="657"/>
      <c r="D11" s="660"/>
      <c r="E11" s="440"/>
      <c r="F11" s="441"/>
      <c r="G11" s="1999"/>
      <c r="H11" s="2007"/>
      <c r="I11" s="657"/>
      <c r="J11" s="660"/>
      <c r="K11" s="440"/>
      <c r="L11" s="396"/>
    </row>
    <row r="12" spans="1:15" ht="26.25" customHeight="1" thickBot="1">
      <c r="A12" s="2000"/>
      <c r="B12" s="2003" t="s">
        <v>660</v>
      </c>
      <c r="C12" s="2004"/>
      <c r="D12" s="661"/>
      <c r="E12" s="617">
        <f>(B7*$O$7+IF(B7=0,0,$O$8)+SUM(D7:D11)*$O$9+D12*$O$10)</f>
        <v>0</v>
      </c>
      <c r="F12" s="438"/>
      <c r="G12" s="2000"/>
      <c r="H12" s="2003" t="s">
        <v>660</v>
      </c>
      <c r="I12" s="2004"/>
      <c r="J12" s="661"/>
      <c r="K12" s="617">
        <f>(H7*$O$7+IF(H7=0,0,$O$8)+SUM(J7:J11)*$O$9+J12*$O$10)</f>
        <v>0</v>
      </c>
      <c r="L12" s="396"/>
    </row>
    <row r="13" spans="1:15" ht="8.25" customHeight="1" thickBot="1">
      <c r="A13" s="442"/>
      <c r="B13" s="432"/>
      <c r="C13" s="432"/>
      <c r="D13" s="432"/>
      <c r="E13" s="432"/>
      <c r="F13" s="432"/>
      <c r="G13" s="432"/>
      <c r="H13" s="432"/>
      <c r="I13" s="432"/>
      <c r="J13" s="432"/>
      <c r="K13" s="432"/>
      <c r="L13" s="428"/>
    </row>
    <row r="14" spans="1:15" ht="18.75" customHeight="1">
      <c r="A14" s="1988" t="s">
        <v>620</v>
      </c>
      <c r="B14" s="1990" t="s">
        <v>846</v>
      </c>
      <c r="C14" s="1991"/>
      <c r="D14" s="1992" t="s">
        <v>532</v>
      </c>
      <c r="E14" s="1994" t="s">
        <v>435</v>
      </c>
      <c r="F14" s="434"/>
      <c r="G14" s="1988" t="s">
        <v>620</v>
      </c>
      <c r="H14" s="1990" t="s">
        <v>846</v>
      </c>
      <c r="I14" s="1991"/>
      <c r="J14" s="1992" t="s">
        <v>532</v>
      </c>
      <c r="K14" s="1994" t="s">
        <v>435</v>
      </c>
      <c r="L14" s="396"/>
    </row>
    <row r="15" spans="1:15" ht="18.75" customHeight="1" thickBot="1">
      <c r="A15" s="1989"/>
      <c r="B15" s="435" t="s">
        <v>554</v>
      </c>
      <c r="C15" s="436" t="s">
        <v>555</v>
      </c>
      <c r="D15" s="1993"/>
      <c r="E15" s="1995"/>
      <c r="F15" s="434"/>
      <c r="G15" s="1989"/>
      <c r="H15" s="435" t="s">
        <v>554</v>
      </c>
      <c r="I15" s="436" t="s">
        <v>555</v>
      </c>
      <c r="J15" s="1993"/>
      <c r="K15" s="1995"/>
      <c r="L15" s="396"/>
      <c r="N15" s="2008"/>
      <c r="O15" s="2008"/>
    </row>
    <row r="16" spans="1:15" ht="26.5" customHeight="1" thickTop="1">
      <c r="A16" s="1998" t="s">
        <v>560</v>
      </c>
      <c r="B16" s="2005"/>
      <c r="C16" s="655"/>
      <c r="D16" s="658"/>
      <c r="E16" s="437"/>
      <c r="F16" s="438"/>
      <c r="G16" s="1998" t="s">
        <v>561</v>
      </c>
      <c r="H16" s="2005"/>
      <c r="I16" s="655"/>
      <c r="J16" s="658"/>
      <c r="K16" s="437"/>
      <c r="L16" s="396"/>
      <c r="N16" s="509"/>
      <c r="O16" s="510"/>
    </row>
    <row r="17" spans="1:15" ht="26.5" customHeight="1">
      <c r="A17" s="1999"/>
      <c r="B17" s="2006"/>
      <c r="C17" s="656"/>
      <c r="D17" s="659"/>
      <c r="E17" s="439"/>
      <c r="F17" s="438"/>
      <c r="G17" s="1999"/>
      <c r="H17" s="2006"/>
      <c r="I17" s="656"/>
      <c r="J17" s="659"/>
      <c r="K17" s="439"/>
      <c r="L17" s="396"/>
      <c r="N17" s="509"/>
      <c r="O17" s="510"/>
    </row>
    <row r="18" spans="1:15" ht="26.5" customHeight="1">
      <c r="A18" s="1999"/>
      <c r="B18" s="2006"/>
      <c r="C18" s="656"/>
      <c r="D18" s="659"/>
      <c r="E18" s="439"/>
      <c r="F18" s="438"/>
      <c r="G18" s="1999"/>
      <c r="H18" s="2006"/>
      <c r="I18" s="656"/>
      <c r="J18" s="659"/>
      <c r="K18" s="439"/>
      <c r="L18" s="396"/>
      <c r="N18" s="509"/>
      <c r="O18" s="510"/>
    </row>
    <row r="19" spans="1:15" ht="26.5" customHeight="1">
      <c r="A19" s="1999"/>
      <c r="B19" s="2006"/>
      <c r="C19" s="656"/>
      <c r="D19" s="659"/>
      <c r="E19" s="439"/>
      <c r="F19" s="438"/>
      <c r="G19" s="1999"/>
      <c r="H19" s="2006"/>
      <c r="I19" s="656"/>
      <c r="J19" s="659"/>
      <c r="K19" s="439"/>
      <c r="L19" s="396"/>
      <c r="N19" s="509"/>
      <c r="O19" s="510"/>
    </row>
    <row r="20" spans="1:15" ht="26.5" customHeight="1">
      <c r="A20" s="1999"/>
      <c r="B20" s="2007"/>
      <c r="C20" s="657"/>
      <c r="D20" s="660"/>
      <c r="E20" s="440"/>
      <c r="F20" s="441"/>
      <c r="G20" s="1999"/>
      <c r="H20" s="2007"/>
      <c r="I20" s="657"/>
      <c r="J20" s="660"/>
      <c r="K20" s="440"/>
      <c r="L20" s="396"/>
      <c r="O20" s="510"/>
    </row>
    <row r="21" spans="1:15" ht="26.5" customHeight="1" thickBot="1">
      <c r="A21" s="2000"/>
      <c r="B21" s="2003" t="s">
        <v>660</v>
      </c>
      <c r="C21" s="2004"/>
      <c r="D21" s="661"/>
      <c r="E21" s="617">
        <f>(B16*$O$7+IF(B16=0,0,$O$8)+SUM(D16:D20)*$O$9+D21*$O$10)</f>
        <v>0</v>
      </c>
      <c r="F21" s="438"/>
      <c r="G21" s="2000"/>
      <c r="H21" s="2003" t="s">
        <v>660</v>
      </c>
      <c r="I21" s="2004"/>
      <c r="J21" s="661"/>
      <c r="K21" s="617">
        <f>(H16*$O$7+IF(H16=0,0,$O$8)+SUM(J16:J20)*$O$9+J21*$O$10)</f>
        <v>0</v>
      </c>
      <c r="L21" s="396"/>
      <c r="O21" s="510"/>
    </row>
    <row r="22" spans="1:15" ht="8.25" customHeight="1" thickBot="1">
      <c r="A22" s="442"/>
      <c r="B22" s="432"/>
      <c r="C22" s="432"/>
      <c r="D22" s="432"/>
      <c r="E22" s="432"/>
      <c r="F22" s="432"/>
      <c r="G22" s="432"/>
      <c r="H22" s="432"/>
      <c r="I22" s="432"/>
      <c r="J22" s="432"/>
      <c r="K22" s="432"/>
      <c r="L22" s="428"/>
    </row>
    <row r="23" spans="1:15" ht="18.75" customHeight="1">
      <c r="A23" s="1988" t="s">
        <v>620</v>
      </c>
      <c r="B23" s="1990" t="s">
        <v>846</v>
      </c>
      <c r="C23" s="1991"/>
      <c r="D23" s="1992" t="s">
        <v>532</v>
      </c>
      <c r="E23" s="1994" t="s">
        <v>435</v>
      </c>
      <c r="F23" s="434"/>
      <c r="G23" s="1988" t="s">
        <v>620</v>
      </c>
      <c r="H23" s="1990" t="s">
        <v>846</v>
      </c>
      <c r="I23" s="1991"/>
      <c r="J23" s="1992" t="s">
        <v>532</v>
      </c>
      <c r="K23" s="1994" t="s">
        <v>435</v>
      </c>
      <c r="L23" s="396"/>
      <c r="O23" s="510"/>
    </row>
    <row r="24" spans="1:15" ht="18.75" customHeight="1" thickBot="1">
      <c r="A24" s="1989"/>
      <c r="B24" s="435" t="s">
        <v>554</v>
      </c>
      <c r="C24" s="436" t="s">
        <v>555</v>
      </c>
      <c r="D24" s="1993"/>
      <c r="E24" s="1995"/>
      <c r="F24" s="434"/>
      <c r="G24" s="1989"/>
      <c r="H24" s="435" t="s">
        <v>554</v>
      </c>
      <c r="I24" s="436" t="s">
        <v>555</v>
      </c>
      <c r="J24" s="1993"/>
      <c r="K24" s="1995"/>
      <c r="L24" s="396"/>
      <c r="N24" s="511"/>
      <c r="O24" s="510"/>
    </row>
    <row r="25" spans="1:15" ht="26.5" customHeight="1" thickTop="1">
      <c r="A25" s="1998" t="s">
        <v>562</v>
      </c>
      <c r="B25" s="2005"/>
      <c r="C25" s="655"/>
      <c r="D25" s="658"/>
      <c r="E25" s="437"/>
      <c r="F25" s="438"/>
      <c r="G25" s="1998" t="s">
        <v>563</v>
      </c>
      <c r="H25" s="2005"/>
      <c r="I25" s="655"/>
      <c r="J25" s="658"/>
      <c r="K25" s="437"/>
      <c r="L25" s="396"/>
    </row>
    <row r="26" spans="1:15" ht="26.5" customHeight="1">
      <c r="A26" s="1999"/>
      <c r="B26" s="2006"/>
      <c r="C26" s="656"/>
      <c r="D26" s="659"/>
      <c r="E26" s="439"/>
      <c r="F26" s="438"/>
      <c r="G26" s="1999"/>
      <c r="H26" s="2006"/>
      <c r="I26" s="656"/>
      <c r="J26" s="659"/>
      <c r="K26" s="439"/>
      <c r="L26" s="396"/>
    </row>
    <row r="27" spans="1:15" ht="26.5" customHeight="1">
      <c r="A27" s="1999"/>
      <c r="B27" s="2006"/>
      <c r="C27" s="656"/>
      <c r="D27" s="659"/>
      <c r="E27" s="439"/>
      <c r="F27" s="438"/>
      <c r="G27" s="1999"/>
      <c r="H27" s="2006"/>
      <c r="I27" s="656"/>
      <c r="J27" s="659"/>
      <c r="K27" s="439"/>
      <c r="L27" s="396"/>
    </row>
    <row r="28" spans="1:15" ht="26.5" customHeight="1">
      <c r="A28" s="1999"/>
      <c r="B28" s="2006"/>
      <c r="C28" s="656"/>
      <c r="D28" s="659"/>
      <c r="E28" s="439"/>
      <c r="F28" s="438"/>
      <c r="G28" s="1999"/>
      <c r="H28" s="2006"/>
      <c r="I28" s="656"/>
      <c r="J28" s="659"/>
      <c r="K28" s="439"/>
      <c r="L28" s="396"/>
    </row>
    <row r="29" spans="1:15" ht="26.5" customHeight="1">
      <c r="A29" s="1999"/>
      <c r="B29" s="2007"/>
      <c r="C29" s="657"/>
      <c r="D29" s="660"/>
      <c r="E29" s="440"/>
      <c r="F29" s="441"/>
      <c r="G29" s="1999"/>
      <c r="H29" s="2007"/>
      <c r="I29" s="657"/>
      <c r="J29" s="660"/>
      <c r="K29" s="440"/>
      <c r="L29" s="396"/>
    </row>
    <row r="30" spans="1:15" ht="26.5" customHeight="1" thickBot="1">
      <c r="A30" s="2000"/>
      <c r="B30" s="2003" t="s">
        <v>660</v>
      </c>
      <c r="C30" s="2004"/>
      <c r="D30" s="661"/>
      <c r="E30" s="617">
        <f>(B25*$O$7+IF(B25=0,0,$O$8)+SUM(D25:D29)*$O$9+D30*$O$10)</f>
        <v>0</v>
      </c>
      <c r="F30" s="438"/>
      <c r="G30" s="2000"/>
      <c r="H30" s="2003" t="s">
        <v>660</v>
      </c>
      <c r="I30" s="2004"/>
      <c r="J30" s="661"/>
      <c r="K30" s="617">
        <f>(H25*$O$7+IF(H25=0,0,$O$8)+SUM(J25:J29)*$O$9+J30*$O$10)</f>
        <v>0</v>
      </c>
      <c r="L30" s="396"/>
    </row>
    <row r="31" spans="1:15" ht="8.25" customHeight="1" thickBot="1">
      <c r="A31" s="442"/>
      <c r="B31" s="432"/>
      <c r="C31" s="432"/>
      <c r="D31" s="432"/>
      <c r="E31" s="432"/>
      <c r="F31" s="432"/>
      <c r="G31" s="432"/>
      <c r="H31" s="432"/>
      <c r="I31" s="432"/>
      <c r="J31" s="432"/>
      <c r="K31" s="442"/>
      <c r="L31" s="428"/>
    </row>
    <row r="32" spans="1:15" ht="18.75" customHeight="1">
      <c r="A32" s="1988" t="s">
        <v>620</v>
      </c>
      <c r="B32" s="1990" t="s">
        <v>846</v>
      </c>
      <c r="C32" s="1991"/>
      <c r="D32" s="1992" t="s">
        <v>532</v>
      </c>
      <c r="E32" s="2012" t="s">
        <v>435</v>
      </c>
      <c r="F32" s="434"/>
      <c r="G32" s="1988" t="s">
        <v>620</v>
      </c>
      <c r="H32" s="1990" t="s">
        <v>846</v>
      </c>
      <c r="I32" s="1991"/>
      <c r="J32" s="1992" t="s">
        <v>532</v>
      </c>
      <c r="K32" s="1994" t="s">
        <v>435</v>
      </c>
      <c r="L32" s="396"/>
    </row>
    <row r="33" spans="1:12" ht="18.75" customHeight="1" thickBot="1">
      <c r="A33" s="1989"/>
      <c r="B33" s="435" t="s">
        <v>554</v>
      </c>
      <c r="C33" s="436" t="s">
        <v>555</v>
      </c>
      <c r="D33" s="1993"/>
      <c r="E33" s="2013"/>
      <c r="F33" s="434"/>
      <c r="G33" s="1989"/>
      <c r="H33" s="435" t="s">
        <v>554</v>
      </c>
      <c r="I33" s="436" t="s">
        <v>555</v>
      </c>
      <c r="J33" s="1993"/>
      <c r="K33" s="1995"/>
      <c r="L33" s="396"/>
    </row>
    <row r="34" spans="1:12" ht="26.5" customHeight="1" thickTop="1">
      <c r="A34" s="1998" t="s">
        <v>564</v>
      </c>
      <c r="B34" s="2005"/>
      <c r="C34" s="655"/>
      <c r="D34" s="658"/>
      <c r="E34" s="437"/>
      <c r="F34" s="438"/>
      <c r="G34" s="2009" t="s">
        <v>565</v>
      </c>
      <c r="H34" s="2005"/>
      <c r="I34" s="655"/>
      <c r="J34" s="658"/>
      <c r="K34" s="437"/>
      <c r="L34" s="396"/>
    </row>
    <row r="35" spans="1:12" ht="26.5" customHeight="1">
      <c r="A35" s="1999"/>
      <c r="B35" s="2006"/>
      <c r="C35" s="656"/>
      <c r="D35" s="659"/>
      <c r="E35" s="439"/>
      <c r="F35" s="438"/>
      <c r="G35" s="2010"/>
      <c r="H35" s="2006"/>
      <c r="I35" s="656"/>
      <c r="J35" s="659"/>
      <c r="K35" s="439"/>
      <c r="L35" s="396"/>
    </row>
    <row r="36" spans="1:12" ht="26.5" customHeight="1">
      <c r="A36" s="1999"/>
      <c r="B36" s="2006"/>
      <c r="C36" s="656"/>
      <c r="D36" s="659"/>
      <c r="E36" s="439"/>
      <c r="F36" s="438"/>
      <c r="G36" s="2010"/>
      <c r="H36" s="2006"/>
      <c r="I36" s="656"/>
      <c r="J36" s="659"/>
      <c r="K36" s="439"/>
      <c r="L36" s="396"/>
    </row>
    <row r="37" spans="1:12" ht="26.5" customHeight="1">
      <c r="A37" s="1999"/>
      <c r="B37" s="2006"/>
      <c r="C37" s="656"/>
      <c r="D37" s="659"/>
      <c r="E37" s="439"/>
      <c r="F37" s="438"/>
      <c r="G37" s="2010"/>
      <c r="H37" s="2006"/>
      <c r="I37" s="656"/>
      <c r="J37" s="659"/>
      <c r="K37" s="439"/>
    </row>
    <row r="38" spans="1:12" ht="26.5" customHeight="1">
      <c r="A38" s="1999"/>
      <c r="B38" s="2007"/>
      <c r="C38" s="657"/>
      <c r="D38" s="660"/>
      <c r="E38" s="440"/>
      <c r="F38" s="441"/>
      <c r="G38" s="2010"/>
      <c r="H38" s="2007"/>
      <c r="I38" s="657"/>
      <c r="J38" s="660"/>
      <c r="K38" s="440"/>
    </row>
    <row r="39" spans="1:12" ht="26.5" customHeight="1" thickBot="1">
      <c r="A39" s="2000"/>
      <c r="B39" s="2003" t="s">
        <v>660</v>
      </c>
      <c r="C39" s="2004"/>
      <c r="D39" s="661"/>
      <c r="E39" s="617">
        <f>(B34*$O$7+IF(B34=0,0,$O$8)+SUM(D34:D38)*$O$9+D39*$O$10)</f>
        <v>0</v>
      </c>
      <c r="F39" s="438"/>
      <c r="G39" s="2011"/>
      <c r="H39" s="2003" t="s">
        <v>660</v>
      </c>
      <c r="I39" s="2004"/>
      <c r="J39" s="661"/>
      <c r="K39" s="617">
        <f>(H34*$O$7+IF(H34=0,0,$O$8)+SUM(J34:J38)*$O$9+J39*$O$10)</f>
        <v>0</v>
      </c>
    </row>
    <row r="40" spans="1:12" ht="6" customHeight="1" thickBot="1">
      <c r="A40" s="505"/>
    </row>
    <row r="41" spans="1:12" ht="18.75" customHeight="1">
      <c r="A41" s="1988" t="s">
        <v>620</v>
      </c>
      <c r="B41" s="1990" t="s">
        <v>846</v>
      </c>
      <c r="C41" s="1991"/>
      <c r="D41" s="1992" t="s">
        <v>532</v>
      </c>
      <c r="E41" s="2012" t="s">
        <v>435</v>
      </c>
      <c r="F41" s="434"/>
      <c r="G41" s="1988" t="s">
        <v>620</v>
      </c>
      <c r="H41" s="1990" t="s">
        <v>846</v>
      </c>
      <c r="I41" s="1991"/>
      <c r="J41" s="1992" t="s">
        <v>532</v>
      </c>
      <c r="K41" s="1994" t="s">
        <v>435</v>
      </c>
    </row>
    <row r="42" spans="1:12" ht="18.75" customHeight="1" thickBot="1">
      <c r="A42" s="1989"/>
      <c r="B42" s="435" t="s">
        <v>554</v>
      </c>
      <c r="C42" s="436" t="s">
        <v>555</v>
      </c>
      <c r="D42" s="1993"/>
      <c r="E42" s="2013"/>
      <c r="F42" s="434"/>
      <c r="G42" s="1989"/>
      <c r="H42" s="435" t="s">
        <v>554</v>
      </c>
      <c r="I42" s="436" t="s">
        <v>555</v>
      </c>
      <c r="J42" s="1993"/>
      <c r="K42" s="1995"/>
    </row>
    <row r="43" spans="1:12" ht="26.25" customHeight="1" thickTop="1">
      <c r="A43" s="1998" t="s">
        <v>642</v>
      </c>
      <c r="B43" s="2005"/>
      <c r="C43" s="655"/>
      <c r="D43" s="658"/>
      <c r="E43" s="437"/>
      <c r="F43" s="438"/>
      <c r="G43" s="2009" t="s">
        <v>643</v>
      </c>
      <c r="H43" s="2005"/>
      <c r="I43" s="655"/>
      <c r="J43" s="658"/>
      <c r="K43" s="437"/>
    </row>
    <row r="44" spans="1:12" ht="26.25" customHeight="1">
      <c r="A44" s="1999"/>
      <c r="B44" s="2006"/>
      <c r="C44" s="656"/>
      <c r="D44" s="659"/>
      <c r="E44" s="439"/>
      <c r="F44" s="438"/>
      <c r="G44" s="2010"/>
      <c r="H44" s="2006"/>
      <c r="I44" s="656"/>
      <c r="J44" s="659"/>
      <c r="K44" s="439"/>
    </row>
    <row r="45" spans="1:12" ht="26.25" customHeight="1">
      <c r="A45" s="1999"/>
      <c r="B45" s="2006"/>
      <c r="C45" s="656"/>
      <c r="D45" s="659"/>
      <c r="E45" s="439"/>
      <c r="F45" s="438"/>
      <c r="G45" s="2010"/>
      <c r="H45" s="2006"/>
      <c r="I45" s="656"/>
      <c r="J45" s="659"/>
      <c r="K45" s="439"/>
    </row>
    <row r="46" spans="1:12" ht="26.25" customHeight="1">
      <c r="A46" s="1999"/>
      <c r="B46" s="2006"/>
      <c r="C46" s="656"/>
      <c r="D46" s="659"/>
      <c r="E46" s="439"/>
      <c r="F46" s="438"/>
      <c r="G46" s="2010"/>
      <c r="H46" s="2006"/>
      <c r="I46" s="656"/>
      <c r="J46" s="659"/>
      <c r="K46" s="439"/>
    </row>
    <row r="47" spans="1:12" ht="26.25" customHeight="1">
      <c r="A47" s="1999"/>
      <c r="B47" s="2007"/>
      <c r="C47" s="657"/>
      <c r="D47" s="660"/>
      <c r="E47" s="440"/>
      <c r="F47" s="441"/>
      <c r="G47" s="2010"/>
      <c r="H47" s="2007"/>
      <c r="I47" s="657"/>
      <c r="J47" s="660"/>
      <c r="K47" s="440"/>
    </row>
    <row r="48" spans="1:12" ht="26.25" customHeight="1" thickBot="1">
      <c r="A48" s="2000"/>
      <c r="B48" s="2003" t="s">
        <v>660</v>
      </c>
      <c r="C48" s="2004"/>
      <c r="D48" s="661"/>
      <c r="E48" s="617">
        <f>(B43*$O$7+IF(B43=0,0,$O$8)+SUM(D43:D47)*$O$9+D48*$O$10)</f>
        <v>0</v>
      </c>
      <c r="F48" s="438"/>
      <c r="G48" s="2011"/>
      <c r="H48" s="2003" t="s">
        <v>660</v>
      </c>
      <c r="I48" s="2004"/>
      <c r="J48" s="661"/>
      <c r="K48" s="617">
        <f>(H43*$O$7+IF(H43=0,0,$O$8)+SUM(J43:J47)*$O$9+J48*$O$10)</f>
        <v>0</v>
      </c>
    </row>
    <row r="49" spans="1:1">
      <c r="A49" s="506"/>
    </row>
  </sheetData>
  <sheetProtection algorithmName="SHA-512" hashValue="HxVX8g0dHKtY/6H3H2W0ibSp+fRJzT7INSu82TG6X2fp7iAEDiKwQXSIw/EL3oMMQYcqAGQZWobzXow9HL9Nsw==" saltValue="LAK/9AF8KFzReLkv6q10ew==" spinCount="100000" sheet="1" formatCells="0" formatRows="0" insertRows="0" deleteRows="0" selectLockedCells="1" autoFilter="0" pivotTables="0"/>
  <mergeCells count="74">
    <mergeCell ref="H41:I41"/>
    <mergeCell ref="J41:J42"/>
    <mergeCell ref="K41:K42"/>
    <mergeCell ref="A43:A48"/>
    <mergeCell ref="G43:G48"/>
    <mergeCell ref="B48:C48"/>
    <mergeCell ref="H48:I48"/>
    <mergeCell ref="A41:A42"/>
    <mergeCell ref="B41:C41"/>
    <mergeCell ref="D41:D42"/>
    <mergeCell ref="E41:E42"/>
    <mergeCell ref="G41:G42"/>
    <mergeCell ref="B43:B47"/>
    <mergeCell ref="H43:H47"/>
    <mergeCell ref="J32:J33"/>
    <mergeCell ref="K32:K33"/>
    <mergeCell ref="A34:A39"/>
    <mergeCell ref="G34:G39"/>
    <mergeCell ref="B39:C39"/>
    <mergeCell ref="H39:I39"/>
    <mergeCell ref="A32:A33"/>
    <mergeCell ref="B32:C32"/>
    <mergeCell ref="D32:D33"/>
    <mergeCell ref="E32:E33"/>
    <mergeCell ref="G32:G33"/>
    <mergeCell ref="H32:I32"/>
    <mergeCell ref="B34:B38"/>
    <mergeCell ref="H34:H38"/>
    <mergeCell ref="J23:J24"/>
    <mergeCell ref="K23:K24"/>
    <mergeCell ref="A25:A30"/>
    <mergeCell ref="G25:G30"/>
    <mergeCell ref="B30:C30"/>
    <mergeCell ref="H30:I30"/>
    <mergeCell ref="A23:A24"/>
    <mergeCell ref="B23:C23"/>
    <mergeCell ref="D23:D24"/>
    <mergeCell ref="E23:E24"/>
    <mergeCell ref="G23:G24"/>
    <mergeCell ref="H23:I23"/>
    <mergeCell ref="B25:B29"/>
    <mergeCell ref="H25:H29"/>
    <mergeCell ref="J14:J15"/>
    <mergeCell ref="K14:K15"/>
    <mergeCell ref="N15:O15"/>
    <mergeCell ref="A16:A21"/>
    <mergeCell ref="G16:G21"/>
    <mergeCell ref="B21:C21"/>
    <mergeCell ref="H21:I21"/>
    <mergeCell ref="A14:A15"/>
    <mergeCell ref="B14:C14"/>
    <mergeCell ref="D14:D15"/>
    <mergeCell ref="E14:E15"/>
    <mergeCell ref="G14:G15"/>
    <mergeCell ref="H14:I14"/>
    <mergeCell ref="B16:B20"/>
    <mergeCell ref="H16:H20"/>
    <mergeCell ref="N6:O6"/>
    <mergeCell ref="A7:A12"/>
    <mergeCell ref="G7:G12"/>
    <mergeCell ref="N7:N8"/>
    <mergeCell ref="B12:C12"/>
    <mergeCell ref="H12:I12"/>
    <mergeCell ref="B7:B11"/>
    <mergeCell ref="H7:H11"/>
    <mergeCell ref="B4:K4"/>
    <mergeCell ref="A5:A6"/>
    <mergeCell ref="B5:C5"/>
    <mergeCell ref="D5:D6"/>
    <mergeCell ref="E5:E6"/>
    <mergeCell ref="G5:G6"/>
    <mergeCell ref="H5:I5"/>
    <mergeCell ref="J5:J6"/>
    <mergeCell ref="K5:K6"/>
  </mergeCells>
  <phoneticPr fontId="22"/>
  <conditionalFormatting sqref="B7 C7:D11 D12">
    <cfRule type="containsBlanks" dxfId="259" priority="27">
      <formula>LEN(TRIM(B7))=0</formula>
    </cfRule>
  </conditionalFormatting>
  <conditionalFormatting sqref="B16 H16 C16:D20 I16:J20 D21 J21 B25 H25 C25:D29 I25:J29 D30 J30 B34 H34 C34:D38 I34:J38 D39 J39 B43 H43 C43:D47 I43:J47 D48 J48">
    <cfRule type="containsBlanks" dxfId="258" priority="1">
      <formula>LEN(TRIM(B16))=0</formula>
    </cfRule>
  </conditionalFormatting>
  <conditionalFormatting sqref="H7 I7:J11 J12">
    <cfRule type="containsBlanks" dxfId="257" priority="3">
      <formula>LEN(TRIM(H7))=0</formula>
    </cfRule>
  </conditionalFormatting>
  <dataValidations count="2">
    <dataValidation type="whole" allowBlank="1" showInputMessage="1" showErrorMessage="1" sqref="D8:D11 J26:J29 D35:D38 J8:J11 D17:D20 J17:J20 D26:D29 J35:J38 D44:D47 J44:J47" xr:uid="{B6B8DE4B-AC25-469D-B9B9-770E9A195C40}">
      <formula1>0</formula1>
      <formula2>100</formula2>
    </dataValidation>
    <dataValidation type="whole" allowBlank="1" showInputMessage="1" showErrorMessage="1" sqref="D12 D21 J21 J30 D30 D39 J39 D48 J48 J12" xr:uid="{764BE28A-7A9F-434E-9C25-9269DAE919C8}">
      <formula1>0</formula1>
      <formula2>SUM(D7:D11)</formula2>
    </dataValidation>
  </dataValidations>
  <printOptions horizontalCentered="1"/>
  <pageMargins left="0.51181102362204722" right="0.11811023622047245" top="0.35433070866141736" bottom="0.35433070866141736" header="0.31496062992125984" footer="0.11811023622047245"/>
  <pageSetup paperSize="9" scale="75" orientation="portrait" r:id="rId1"/>
  <headerFooter scaleWithDoc="0">
    <oddFooter>&amp;R&amp;K00-043R6中層ZEH-M_ver.1</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AA259-2F78-4596-9668-CFBA1008917F}">
  <dimension ref="A1:AV71"/>
  <sheetViews>
    <sheetView showGridLines="0" view="pageBreakPreview" zoomScale="70" zoomScaleNormal="100" zoomScaleSheetLayoutView="70" workbookViewId="0">
      <selection activeCell="B16" sqref="B16"/>
    </sheetView>
  </sheetViews>
  <sheetFormatPr defaultColWidth="9" defaultRowHeight="23.5"/>
  <cols>
    <col min="1" max="1" width="2.58203125" style="81" customWidth="1"/>
    <col min="2" max="2" width="30.58203125" style="46" customWidth="1"/>
    <col min="3" max="3" width="20.58203125" style="46" customWidth="1"/>
    <col min="4" max="4" width="6.58203125" style="46" customWidth="1"/>
    <col min="5" max="5" width="10.58203125" style="47" customWidth="1"/>
    <col min="6" max="6" width="5.58203125" style="46" customWidth="1"/>
    <col min="7" max="7" width="13.58203125" style="46" customWidth="1"/>
    <col min="8" max="8" width="5.58203125" style="46" customWidth="1"/>
    <col min="9" max="9" width="13.58203125" style="46" customWidth="1"/>
    <col min="10" max="10" width="5.58203125" style="46" customWidth="1"/>
    <col min="11" max="11" width="13.58203125" style="46" customWidth="1"/>
    <col min="12" max="12" width="20.58203125" style="46" customWidth="1"/>
    <col min="13" max="13" width="1.58203125" customWidth="1"/>
    <col min="14" max="14" width="30.58203125" style="46" customWidth="1"/>
    <col min="15" max="15" width="20.58203125" style="46" customWidth="1"/>
    <col min="16" max="16" width="6.58203125" style="46" customWidth="1"/>
    <col min="17" max="17" width="10.58203125" style="47" customWidth="1"/>
    <col min="18" max="18" width="5.58203125" style="46" customWidth="1"/>
    <col min="19" max="19" width="13.58203125" style="46" customWidth="1"/>
    <col min="20" max="20" width="5.58203125" style="46" customWidth="1"/>
    <col min="21" max="21" width="13.58203125" style="46" customWidth="1"/>
    <col min="22" max="22" width="5.58203125" style="46" customWidth="1"/>
    <col min="23" max="23" width="13.58203125" style="46" customWidth="1"/>
    <col min="24" max="24" width="20.58203125" style="46" customWidth="1"/>
    <col min="25" max="25" width="1.58203125" customWidth="1"/>
    <col min="26" max="26" width="30.58203125" style="46" customWidth="1"/>
    <col min="27" max="27" width="20.58203125" style="46" customWidth="1"/>
    <col min="28" max="28" width="6.58203125" style="46" customWidth="1"/>
    <col min="29" max="29" width="10.58203125" style="47" customWidth="1"/>
    <col min="30" max="30" width="5.58203125" style="46" customWidth="1"/>
    <col min="31" max="31" width="13.58203125" style="46" customWidth="1"/>
    <col min="32" max="32" width="5.58203125" style="46" customWidth="1"/>
    <col min="33" max="33" width="13.58203125" style="46" customWidth="1"/>
    <col min="34" max="34" width="5.58203125" style="46" customWidth="1"/>
    <col min="35" max="35" width="13.58203125" style="46" customWidth="1"/>
    <col min="36" max="36" width="20.58203125" style="46" customWidth="1"/>
    <col min="37" max="37" width="1.58203125" customWidth="1"/>
    <col min="38" max="38" width="30.58203125" style="46" customWidth="1"/>
    <col min="39" max="39" width="20.58203125" style="46" customWidth="1"/>
    <col min="40" max="40" width="6.58203125" style="46" customWidth="1"/>
    <col min="41" max="41" width="10.58203125" style="47" customWidth="1"/>
    <col min="42" max="42" width="5.58203125" style="46" customWidth="1"/>
    <col min="43" max="43" width="13.58203125" style="46" customWidth="1"/>
    <col min="44" max="44" width="5.58203125" style="46" customWidth="1"/>
    <col min="45" max="45" width="13.58203125" style="46" customWidth="1"/>
    <col min="46" max="46" width="5.58203125" style="46" customWidth="1"/>
    <col min="47" max="47" width="13.58203125" style="46" customWidth="1"/>
    <col min="48" max="48" width="20.58203125" style="46" customWidth="1"/>
    <col min="49" max="54" width="9" style="46"/>
    <col min="55" max="55" width="9" style="46" customWidth="1"/>
    <col min="56" max="16384" width="9" style="46"/>
  </cols>
  <sheetData>
    <row r="1" spans="1:48" ht="19">
      <c r="A1" s="195" t="s">
        <v>1082</v>
      </c>
    </row>
    <row r="2" spans="1:48" s="205" customFormat="1" ht="19">
      <c r="A2" s="195" t="s">
        <v>1083</v>
      </c>
      <c r="B2" s="195"/>
      <c r="C2" s="207"/>
      <c r="D2" s="203"/>
      <c r="E2" s="204"/>
      <c r="F2" s="203"/>
      <c r="G2" s="203"/>
      <c r="H2" s="203"/>
      <c r="I2" s="203"/>
      <c r="M2" s="206"/>
      <c r="N2" s="207"/>
      <c r="O2" s="207"/>
      <c r="P2" s="203"/>
      <c r="Q2" s="204"/>
      <c r="R2" s="203"/>
      <c r="S2" s="203"/>
      <c r="T2" s="203"/>
      <c r="U2" s="203"/>
      <c r="Y2" s="206"/>
      <c r="Z2" s="207"/>
      <c r="AA2" s="207"/>
      <c r="AB2" s="203"/>
      <c r="AC2" s="204"/>
      <c r="AD2" s="203"/>
      <c r="AE2" s="203"/>
      <c r="AF2" s="203"/>
      <c r="AG2" s="203"/>
      <c r="AK2" s="206"/>
      <c r="AL2" s="207"/>
      <c r="AM2" s="207"/>
      <c r="AN2" s="203"/>
      <c r="AO2" s="204"/>
      <c r="AP2" s="203"/>
      <c r="AQ2" s="203"/>
      <c r="AR2" s="203"/>
      <c r="AS2" s="203"/>
    </row>
    <row r="3" spans="1:48" s="211" customFormat="1" ht="19">
      <c r="A3" s="208" t="s">
        <v>1069</v>
      </c>
      <c r="B3" s="208"/>
      <c r="C3" s="209"/>
      <c r="D3" s="209"/>
      <c r="E3" s="210"/>
      <c r="H3" s="212"/>
      <c r="I3" s="213"/>
      <c r="J3" s="213"/>
      <c r="K3" s="214"/>
      <c r="L3" s="213"/>
      <c r="M3" s="206"/>
      <c r="N3" s="209"/>
      <c r="O3" s="209"/>
      <c r="P3" s="209"/>
      <c r="Q3" s="210"/>
      <c r="T3" s="212"/>
      <c r="U3" s="213"/>
      <c r="V3" s="213"/>
      <c r="W3" s="214"/>
      <c r="X3" s="213"/>
      <c r="Y3" s="206"/>
      <c r="Z3" s="209"/>
      <c r="AA3" s="209"/>
      <c r="AB3" s="209"/>
      <c r="AC3" s="210"/>
      <c r="AF3" s="212"/>
      <c r="AG3" s="213"/>
      <c r="AH3" s="213"/>
      <c r="AI3" s="214"/>
      <c r="AJ3" s="213"/>
      <c r="AK3" s="206"/>
      <c r="AL3" s="209"/>
      <c r="AM3" s="209"/>
      <c r="AN3" s="209"/>
      <c r="AO3" s="210"/>
      <c r="AR3" s="212"/>
      <c r="AS3" s="213"/>
      <c r="AT3" s="213"/>
      <c r="AU3" s="214"/>
      <c r="AV3" s="213"/>
    </row>
    <row r="4" spans="1:48" s="216" customFormat="1" ht="19">
      <c r="A4" s="208" t="s">
        <v>1070</v>
      </c>
      <c r="B4" s="208"/>
      <c r="C4" s="215"/>
      <c r="D4" s="215"/>
      <c r="E4" s="215"/>
      <c r="H4" s="217"/>
      <c r="I4" s="218"/>
      <c r="J4" s="218"/>
      <c r="K4" s="219"/>
      <c r="L4" s="218"/>
      <c r="M4" s="206"/>
      <c r="N4" s="215"/>
      <c r="O4" s="215"/>
      <c r="P4" s="215"/>
      <c r="Q4" s="215"/>
      <c r="T4" s="217"/>
      <c r="U4" s="218"/>
      <c r="V4" s="218"/>
      <c r="W4" s="219"/>
      <c r="X4" s="218"/>
      <c r="Y4" s="206"/>
      <c r="Z4" s="215"/>
      <c r="AA4" s="215"/>
      <c r="AB4" s="215"/>
      <c r="AC4" s="215"/>
      <c r="AF4" s="217"/>
      <c r="AG4" s="218"/>
      <c r="AH4" s="218"/>
      <c r="AI4" s="219"/>
      <c r="AJ4" s="218"/>
      <c r="AK4" s="206"/>
      <c r="AL4" s="215"/>
      <c r="AM4" s="215"/>
      <c r="AN4" s="215"/>
      <c r="AO4" s="215"/>
      <c r="AR4" s="217"/>
      <c r="AS4" s="218"/>
      <c r="AT4" s="218"/>
      <c r="AU4" s="219"/>
      <c r="AV4" s="218"/>
    </row>
    <row r="5" spans="1:48" s="216" customFormat="1" ht="19">
      <c r="A5" s="208" t="s">
        <v>1074</v>
      </c>
      <c r="B5" s="208"/>
      <c r="C5" s="215"/>
      <c r="D5" s="215"/>
      <c r="E5" s="215"/>
      <c r="H5" s="217"/>
      <c r="I5" s="218"/>
      <c r="J5" s="218"/>
      <c r="K5" s="219"/>
      <c r="L5" s="218"/>
      <c r="M5" s="206"/>
      <c r="N5" s="215"/>
      <c r="O5" s="215"/>
      <c r="P5" s="215"/>
      <c r="Q5" s="215"/>
      <c r="T5" s="217"/>
      <c r="U5" s="218"/>
      <c r="V5" s="218"/>
      <c r="W5" s="219"/>
      <c r="X5" s="218"/>
      <c r="Y5" s="206"/>
      <c r="Z5" s="215"/>
      <c r="AA5" s="215"/>
      <c r="AB5" s="215"/>
      <c r="AC5" s="215"/>
      <c r="AF5" s="217"/>
      <c r="AG5" s="218"/>
      <c r="AH5" s="218"/>
      <c r="AI5" s="219"/>
      <c r="AJ5" s="218"/>
      <c r="AK5" s="206"/>
      <c r="AL5" s="215"/>
      <c r="AM5" s="215"/>
      <c r="AN5" s="215"/>
      <c r="AO5" s="215"/>
      <c r="AR5" s="217"/>
      <c r="AS5" s="218"/>
      <c r="AT5" s="218"/>
      <c r="AU5" s="219"/>
      <c r="AV5" s="218"/>
    </row>
    <row r="6" spans="1:48" s="92" customFormat="1" ht="16">
      <c r="B6" s="93"/>
      <c r="C6" s="94"/>
      <c r="D6" s="94"/>
      <c r="E6" s="94"/>
      <c r="H6" s="95"/>
      <c r="I6" s="96"/>
      <c r="J6" s="96"/>
      <c r="K6" s="97"/>
      <c r="L6" s="96"/>
      <c r="M6" s="1"/>
      <c r="N6" s="94"/>
      <c r="O6" s="94"/>
      <c r="P6" s="94"/>
      <c r="Q6" s="94"/>
      <c r="T6" s="95"/>
      <c r="U6" s="96"/>
      <c r="V6" s="96"/>
      <c r="W6" s="97"/>
      <c r="X6" s="96"/>
      <c r="Y6" s="1"/>
      <c r="Z6" s="94"/>
      <c r="AA6" s="94"/>
      <c r="AB6" s="94"/>
      <c r="AC6" s="94"/>
      <c r="AF6" s="95"/>
      <c r="AG6" s="96"/>
      <c r="AH6" s="96"/>
      <c r="AI6" s="97"/>
      <c r="AJ6" s="96"/>
      <c r="AK6" s="1"/>
      <c r="AL6" s="94"/>
      <c r="AM6" s="94"/>
      <c r="AN6" s="94"/>
      <c r="AO6" s="94"/>
      <c r="AR6" s="95"/>
      <c r="AS6" s="96"/>
      <c r="AT6" s="96"/>
      <c r="AU6" s="97"/>
      <c r="AV6" s="96"/>
    </row>
    <row r="7" spans="1:48">
      <c r="B7" s="2045" t="s">
        <v>1078</v>
      </c>
      <c r="C7" s="2045"/>
      <c r="D7" s="2045"/>
      <c r="E7" s="2045"/>
      <c r="F7" s="2045"/>
      <c r="G7" s="2045"/>
      <c r="H7" s="2045"/>
      <c r="I7" s="2045"/>
      <c r="J7" s="2045"/>
      <c r="K7" s="2045"/>
      <c r="L7" s="2045"/>
      <c r="N7" s="2045" t="s">
        <v>1079</v>
      </c>
      <c r="O7" s="2045"/>
      <c r="P7" s="2045"/>
      <c r="Q7" s="2045"/>
      <c r="R7" s="2045"/>
      <c r="S7" s="2045"/>
      <c r="T7" s="2045"/>
      <c r="U7" s="2045"/>
      <c r="V7" s="2045"/>
      <c r="W7" s="2045"/>
      <c r="X7" s="2045"/>
      <c r="Z7" s="2045" t="s">
        <v>1080</v>
      </c>
      <c r="AA7" s="2045"/>
      <c r="AB7" s="2045"/>
      <c r="AC7" s="2045"/>
      <c r="AD7" s="2045"/>
      <c r="AE7" s="2045"/>
      <c r="AF7" s="2045"/>
      <c r="AG7" s="2045"/>
      <c r="AH7" s="2045"/>
      <c r="AI7" s="2045"/>
      <c r="AJ7" s="2045"/>
      <c r="AL7" s="2045" t="s">
        <v>1081</v>
      </c>
      <c r="AM7" s="2045"/>
      <c r="AN7" s="2045"/>
      <c r="AO7" s="2045"/>
      <c r="AP7" s="2045"/>
      <c r="AQ7" s="2045"/>
      <c r="AR7" s="2045"/>
      <c r="AS7" s="2045"/>
      <c r="AT7" s="2045"/>
      <c r="AU7" s="2045"/>
      <c r="AV7" s="2045"/>
    </row>
    <row r="8" spans="1:48" ht="16.5">
      <c r="A8" s="83"/>
      <c r="B8" s="223"/>
      <c r="C8" s="223"/>
      <c r="D8" s="223"/>
      <c r="E8" s="224"/>
      <c r="F8" s="223"/>
      <c r="G8" s="223"/>
      <c r="H8" s="223"/>
      <c r="I8" s="223"/>
      <c r="J8" s="223"/>
      <c r="K8" s="223"/>
      <c r="L8" s="223"/>
      <c r="N8" s="223"/>
      <c r="O8" s="223"/>
      <c r="P8" s="223"/>
      <c r="Q8" s="224"/>
      <c r="R8" s="223"/>
      <c r="S8" s="223"/>
      <c r="T8" s="223"/>
      <c r="U8" s="223"/>
      <c r="V8" s="223"/>
      <c r="W8" s="223"/>
      <c r="X8" s="223"/>
      <c r="Z8" s="223"/>
      <c r="AA8" s="223"/>
      <c r="AB8" s="223"/>
      <c r="AC8" s="224"/>
      <c r="AD8" s="223"/>
      <c r="AE8" s="223"/>
      <c r="AF8" s="223"/>
      <c r="AG8" s="223"/>
      <c r="AH8" s="223"/>
      <c r="AI8" s="223"/>
      <c r="AJ8" s="223"/>
      <c r="AL8" s="223"/>
      <c r="AM8" s="223"/>
      <c r="AN8" s="223"/>
      <c r="AO8" s="224"/>
      <c r="AP8" s="223"/>
      <c r="AQ8" s="223"/>
      <c r="AR8" s="223"/>
      <c r="AS8" s="223"/>
      <c r="AT8" s="223"/>
      <c r="AU8" s="223"/>
      <c r="AV8" s="223"/>
    </row>
    <row r="9" spans="1:48">
      <c r="B9" s="2044" t="s">
        <v>693</v>
      </c>
      <c r="C9" s="2044"/>
      <c r="D9" s="2044"/>
      <c r="E9" s="2044"/>
      <c r="F9" s="2044"/>
      <c r="G9" s="2044"/>
      <c r="H9" s="2044"/>
      <c r="I9" s="2044"/>
      <c r="J9" s="2044"/>
      <c r="K9" s="2044"/>
      <c r="L9" s="225"/>
      <c r="N9" s="2044" t="s">
        <v>693</v>
      </c>
      <c r="O9" s="2044"/>
      <c r="P9" s="2044"/>
      <c r="Q9" s="2044"/>
      <c r="R9" s="2044"/>
      <c r="S9" s="2044"/>
      <c r="T9" s="2044"/>
      <c r="U9" s="2044"/>
      <c r="V9" s="2044"/>
      <c r="W9" s="2044"/>
      <c r="X9" s="225"/>
      <c r="Z9" s="2044" t="s">
        <v>693</v>
      </c>
      <c r="AA9" s="2044"/>
      <c r="AB9" s="2044"/>
      <c r="AC9" s="2044"/>
      <c r="AD9" s="2044"/>
      <c r="AE9" s="2044"/>
      <c r="AF9" s="2044"/>
      <c r="AG9" s="2044"/>
      <c r="AH9" s="2044"/>
      <c r="AI9" s="2044"/>
      <c r="AJ9" s="225"/>
      <c r="AL9" s="2044" t="s">
        <v>693</v>
      </c>
      <c r="AM9" s="2044"/>
      <c r="AN9" s="2044"/>
      <c r="AO9" s="2044"/>
      <c r="AP9" s="2044"/>
      <c r="AQ9" s="2044"/>
      <c r="AR9" s="2044"/>
      <c r="AS9" s="2044"/>
      <c r="AT9" s="2044"/>
      <c r="AU9" s="2044"/>
      <c r="AV9" s="225"/>
    </row>
    <row r="10" spans="1:48">
      <c r="B10" s="2044"/>
      <c r="C10" s="2044"/>
      <c r="D10" s="2044"/>
      <c r="E10" s="2044"/>
      <c r="F10" s="2044"/>
      <c r="G10" s="2044"/>
      <c r="H10" s="2044"/>
      <c r="I10" s="2044"/>
      <c r="J10" s="2044"/>
      <c r="K10" s="2044"/>
      <c r="L10" s="225"/>
      <c r="N10" s="2044"/>
      <c r="O10" s="2044"/>
      <c r="P10" s="2044"/>
      <c r="Q10" s="2044"/>
      <c r="R10" s="2044"/>
      <c r="S10" s="2044"/>
      <c r="T10" s="2044"/>
      <c r="U10" s="2044"/>
      <c r="V10" s="2044"/>
      <c r="W10" s="2044"/>
      <c r="X10" s="225"/>
      <c r="Z10" s="2044"/>
      <c r="AA10" s="2044"/>
      <c r="AB10" s="2044"/>
      <c r="AC10" s="2044"/>
      <c r="AD10" s="2044"/>
      <c r="AE10" s="2044"/>
      <c r="AF10" s="2044"/>
      <c r="AG10" s="2044"/>
      <c r="AH10" s="2044"/>
      <c r="AI10" s="2044"/>
      <c r="AJ10" s="225"/>
      <c r="AL10" s="2044"/>
      <c r="AM10" s="2044"/>
      <c r="AN10" s="2044"/>
      <c r="AO10" s="2044"/>
      <c r="AP10" s="2044"/>
      <c r="AQ10" s="2044"/>
      <c r="AR10" s="2044"/>
      <c r="AS10" s="2044"/>
      <c r="AT10" s="2044"/>
      <c r="AU10" s="2044"/>
      <c r="AV10" s="225"/>
    </row>
    <row r="11" spans="1:48" ht="16.5">
      <c r="A11" s="83"/>
      <c r="N11" s="52"/>
      <c r="P11" s="52"/>
      <c r="Q11" s="53"/>
      <c r="R11" s="52"/>
      <c r="S11" s="52"/>
      <c r="T11" s="52"/>
      <c r="U11" s="52"/>
      <c r="V11" s="52"/>
      <c r="W11" s="52"/>
      <c r="X11" s="52"/>
      <c r="Z11" s="52"/>
      <c r="AB11" s="52"/>
      <c r="AC11" s="53"/>
      <c r="AD11" s="52"/>
      <c r="AE11" s="52"/>
      <c r="AF11" s="52"/>
      <c r="AG11" s="52"/>
      <c r="AH11" s="52"/>
      <c r="AI11" s="52"/>
      <c r="AJ11" s="52"/>
      <c r="AL11" s="52"/>
      <c r="AN11" s="52"/>
      <c r="AO11" s="53"/>
      <c r="AP11" s="52"/>
      <c r="AQ11" s="52"/>
      <c r="AR11" s="52"/>
      <c r="AS11" s="52"/>
      <c r="AT11" s="52"/>
      <c r="AU11" s="52"/>
      <c r="AV11" s="52"/>
    </row>
    <row r="12" spans="1:48" ht="24" thickBot="1">
      <c r="B12" s="2041" t="s">
        <v>297</v>
      </c>
      <c r="C12" s="2042"/>
      <c r="D12" s="2042"/>
      <c r="E12" s="2042"/>
      <c r="F12" s="2042"/>
      <c r="G12" s="2042"/>
      <c r="H12" s="2042"/>
      <c r="I12" s="2042"/>
      <c r="J12" s="2042"/>
      <c r="K12" s="2042"/>
      <c r="L12" s="2043"/>
      <c r="N12" s="2041" t="s">
        <v>294</v>
      </c>
      <c r="O12" s="2042"/>
      <c r="P12" s="2042"/>
      <c r="Q12" s="2042"/>
      <c r="R12" s="2042"/>
      <c r="S12" s="2042"/>
      <c r="T12" s="2042"/>
      <c r="U12" s="2042"/>
      <c r="V12" s="2042"/>
      <c r="W12" s="2042"/>
      <c r="X12" s="2043"/>
      <c r="Z12" s="2041" t="s">
        <v>295</v>
      </c>
      <c r="AA12" s="2042"/>
      <c r="AB12" s="2042"/>
      <c r="AC12" s="2042"/>
      <c r="AD12" s="2042"/>
      <c r="AE12" s="2042"/>
      <c r="AF12" s="2042"/>
      <c r="AG12" s="2042"/>
      <c r="AH12" s="2042"/>
      <c r="AI12" s="2042"/>
      <c r="AJ12" s="2043"/>
      <c r="AL12" s="2041" t="s">
        <v>296</v>
      </c>
      <c r="AM12" s="2042"/>
      <c r="AN12" s="2042"/>
      <c r="AO12" s="2042"/>
      <c r="AP12" s="2042"/>
      <c r="AQ12" s="2042"/>
      <c r="AR12" s="2042"/>
      <c r="AS12" s="2042"/>
      <c r="AT12" s="2042"/>
      <c r="AU12" s="2042"/>
      <c r="AV12" s="2043"/>
    </row>
    <row r="13" spans="1:48" s="54" customFormat="1" ht="16.5">
      <c r="A13" s="82"/>
      <c r="B13" s="2022" t="s">
        <v>279</v>
      </c>
      <c r="C13" s="2031" t="s">
        <v>317</v>
      </c>
      <c r="D13" s="2025" t="s">
        <v>280</v>
      </c>
      <c r="E13" s="2028" t="s">
        <v>928</v>
      </c>
      <c r="F13" s="2029"/>
      <c r="G13" s="2029"/>
      <c r="H13" s="2029"/>
      <c r="I13" s="2029"/>
      <c r="J13" s="2029"/>
      <c r="K13" s="2030"/>
      <c r="L13" s="2036" t="s">
        <v>282</v>
      </c>
      <c r="M13"/>
      <c r="N13" s="2022" t="s">
        <v>279</v>
      </c>
      <c r="O13" s="2031" t="s">
        <v>317</v>
      </c>
      <c r="P13" s="2025" t="s">
        <v>280</v>
      </c>
      <c r="Q13" s="2028" t="s">
        <v>281</v>
      </c>
      <c r="R13" s="2029"/>
      <c r="S13" s="2029"/>
      <c r="T13" s="2029"/>
      <c r="U13" s="2029"/>
      <c r="V13" s="2029"/>
      <c r="W13" s="2030"/>
      <c r="X13" s="2036" t="s">
        <v>282</v>
      </c>
      <c r="Y13"/>
      <c r="Z13" s="2022" t="s">
        <v>279</v>
      </c>
      <c r="AA13" s="2031" t="s">
        <v>317</v>
      </c>
      <c r="AB13" s="2025" t="s">
        <v>280</v>
      </c>
      <c r="AC13" s="2028" t="s">
        <v>281</v>
      </c>
      <c r="AD13" s="2029"/>
      <c r="AE13" s="2029"/>
      <c r="AF13" s="2029"/>
      <c r="AG13" s="2029"/>
      <c r="AH13" s="2029"/>
      <c r="AI13" s="2030"/>
      <c r="AJ13" s="2036" t="s">
        <v>282</v>
      </c>
      <c r="AK13"/>
      <c r="AL13" s="2022" t="s">
        <v>279</v>
      </c>
      <c r="AM13" s="2031" t="s">
        <v>317</v>
      </c>
      <c r="AN13" s="2025" t="s">
        <v>280</v>
      </c>
      <c r="AO13" s="2028" t="s">
        <v>281</v>
      </c>
      <c r="AP13" s="2029"/>
      <c r="AQ13" s="2029"/>
      <c r="AR13" s="2029"/>
      <c r="AS13" s="2029"/>
      <c r="AT13" s="2029"/>
      <c r="AU13" s="2030"/>
      <c r="AV13" s="2036" t="s">
        <v>282</v>
      </c>
    </row>
    <row r="14" spans="1:48" s="54" customFormat="1" ht="16.5">
      <c r="A14" s="82"/>
      <c r="B14" s="2023"/>
      <c r="C14" s="2032"/>
      <c r="D14" s="2026"/>
      <c r="E14" s="2018" t="s">
        <v>283</v>
      </c>
      <c r="F14" s="2020" t="s">
        <v>284</v>
      </c>
      <c r="G14" s="2021"/>
      <c r="H14" s="2034" t="s">
        <v>285</v>
      </c>
      <c r="I14" s="2035"/>
      <c r="J14" s="2016" t="s">
        <v>286</v>
      </c>
      <c r="K14" s="2017"/>
      <c r="L14" s="2037"/>
      <c r="M14"/>
      <c r="N14" s="2023"/>
      <c r="O14" s="2032"/>
      <c r="P14" s="2026"/>
      <c r="Q14" s="2018" t="s">
        <v>283</v>
      </c>
      <c r="R14" s="2020" t="s">
        <v>284</v>
      </c>
      <c r="S14" s="2021"/>
      <c r="T14" s="2034" t="s">
        <v>285</v>
      </c>
      <c r="U14" s="2035"/>
      <c r="V14" s="2016" t="s">
        <v>286</v>
      </c>
      <c r="W14" s="2017"/>
      <c r="X14" s="2037"/>
      <c r="Y14"/>
      <c r="Z14" s="2023"/>
      <c r="AA14" s="2032"/>
      <c r="AB14" s="2026"/>
      <c r="AC14" s="2018" t="s">
        <v>283</v>
      </c>
      <c r="AD14" s="2020" t="s">
        <v>284</v>
      </c>
      <c r="AE14" s="2021"/>
      <c r="AF14" s="2034" t="s">
        <v>285</v>
      </c>
      <c r="AG14" s="2035"/>
      <c r="AH14" s="2016" t="s">
        <v>286</v>
      </c>
      <c r="AI14" s="2017"/>
      <c r="AJ14" s="2037"/>
      <c r="AK14"/>
      <c r="AL14" s="2023"/>
      <c r="AM14" s="2032"/>
      <c r="AN14" s="2026"/>
      <c r="AO14" s="2018" t="s">
        <v>283</v>
      </c>
      <c r="AP14" s="2020" t="s">
        <v>284</v>
      </c>
      <c r="AQ14" s="2021"/>
      <c r="AR14" s="2034" t="s">
        <v>285</v>
      </c>
      <c r="AS14" s="2035"/>
      <c r="AT14" s="2016" t="s">
        <v>286</v>
      </c>
      <c r="AU14" s="2017"/>
      <c r="AV14" s="2037"/>
    </row>
    <row r="15" spans="1:48" s="54" customFormat="1" ht="17" thickBot="1">
      <c r="A15" s="82"/>
      <c r="B15" s="2024"/>
      <c r="C15" s="2033"/>
      <c r="D15" s="2027"/>
      <c r="E15" s="2019"/>
      <c r="F15" s="51" t="s">
        <v>287</v>
      </c>
      <c r="G15" s="51" t="s">
        <v>288</v>
      </c>
      <c r="H15" s="50" t="s">
        <v>287</v>
      </c>
      <c r="I15" s="50" t="s">
        <v>288</v>
      </c>
      <c r="J15" s="35" t="s">
        <v>287</v>
      </c>
      <c r="K15" s="35" t="s">
        <v>288</v>
      </c>
      <c r="L15" s="2038"/>
      <c r="M15"/>
      <c r="N15" s="2024"/>
      <c r="O15" s="2033"/>
      <c r="P15" s="2027"/>
      <c r="Q15" s="2019"/>
      <c r="R15" s="51" t="s">
        <v>287</v>
      </c>
      <c r="S15" s="51" t="s">
        <v>288</v>
      </c>
      <c r="T15" s="50" t="s">
        <v>287</v>
      </c>
      <c r="U15" s="50" t="s">
        <v>288</v>
      </c>
      <c r="V15" s="35" t="s">
        <v>287</v>
      </c>
      <c r="W15" s="35" t="s">
        <v>288</v>
      </c>
      <c r="X15" s="2038"/>
      <c r="Y15"/>
      <c r="Z15" s="2024"/>
      <c r="AA15" s="2033"/>
      <c r="AB15" s="2027"/>
      <c r="AC15" s="2019"/>
      <c r="AD15" s="51" t="s">
        <v>287</v>
      </c>
      <c r="AE15" s="51" t="s">
        <v>288</v>
      </c>
      <c r="AF15" s="50" t="s">
        <v>287</v>
      </c>
      <c r="AG15" s="50" t="s">
        <v>288</v>
      </c>
      <c r="AH15" s="35" t="s">
        <v>287</v>
      </c>
      <c r="AI15" s="35" t="s">
        <v>288</v>
      </c>
      <c r="AJ15" s="2038"/>
      <c r="AK15"/>
      <c r="AL15" s="2024"/>
      <c r="AM15" s="2033"/>
      <c r="AN15" s="2027"/>
      <c r="AO15" s="2019"/>
      <c r="AP15" s="51" t="s">
        <v>287</v>
      </c>
      <c r="AQ15" s="51" t="s">
        <v>288</v>
      </c>
      <c r="AR15" s="50" t="s">
        <v>287</v>
      </c>
      <c r="AS15" s="50" t="s">
        <v>288</v>
      </c>
      <c r="AT15" s="35" t="s">
        <v>287</v>
      </c>
      <c r="AU15" s="35" t="s">
        <v>288</v>
      </c>
      <c r="AV15" s="2038"/>
    </row>
    <row r="16" spans="1:48" s="54" customFormat="1">
      <c r="A16" s="80"/>
      <c r="B16" s="98"/>
      <c r="C16" s="1131"/>
      <c r="D16" s="100"/>
      <c r="E16" s="662"/>
      <c r="F16" s="663"/>
      <c r="G16" s="664">
        <f>INT(E16*F16)</f>
        <v>0</v>
      </c>
      <c r="H16" s="665"/>
      <c r="I16" s="666">
        <f t="shared" ref="I16:I25" si="0">INT(E16*H16)</f>
        <v>0</v>
      </c>
      <c r="J16" s="667">
        <f>F16-H16</f>
        <v>0</v>
      </c>
      <c r="K16" s="667">
        <f>G16-I16</f>
        <v>0</v>
      </c>
      <c r="L16" s="102"/>
      <c r="M16"/>
      <c r="N16" s="98"/>
      <c r="O16" s="99"/>
      <c r="P16" s="100"/>
      <c r="Q16" s="662"/>
      <c r="R16" s="663"/>
      <c r="S16" s="664">
        <f t="shared" ref="S16:S25" si="1">INT(Q16*R16)</f>
        <v>0</v>
      </c>
      <c r="T16" s="665"/>
      <c r="U16" s="666">
        <f t="shared" ref="U16:U25" si="2">INT(Q16*T16)</f>
        <v>0</v>
      </c>
      <c r="V16" s="667">
        <f t="shared" ref="V16:V25" si="3">R16-T16</f>
        <v>0</v>
      </c>
      <c r="W16" s="667">
        <f t="shared" ref="W16:W25" si="4">S16-U16</f>
        <v>0</v>
      </c>
      <c r="X16" s="102"/>
      <c r="Y16"/>
      <c r="Z16" s="98"/>
      <c r="AA16" s="99"/>
      <c r="AB16" s="100"/>
      <c r="AC16" s="662"/>
      <c r="AD16" s="663"/>
      <c r="AE16" s="664">
        <f t="shared" ref="AE16:AE25" si="5">INT(AC16*AD16)</f>
        <v>0</v>
      </c>
      <c r="AF16" s="665"/>
      <c r="AG16" s="666">
        <f t="shared" ref="AG16:AG25" si="6">INT(AC16*AF16)</f>
        <v>0</v>
      </c>
      <c r="AH16" s="667">
        <f t="shared" ref="AH16:AH25" si="7">AD16-AF16</f>
        <v>0</v>
      </c>
      <c r="AI16" s="667">
        <f t="shared" ref="AI16:AI25" si="8">AE16-AG16</f>
        <v>0</v>
      </c>
      <c r="AJ16" s="102"/>
      <c r="AK16"/>
      <c r="AL16" s="98"/>
      <c r="AM16" s="99"/>
      <c r="AN16" s="100"/>
      <c r="AO16" s="662"/>
      <c r="AP16" s="663"/>
      <c r="AQ16" s="664">
        <f t="shared" ref="AQ16:AQ25" si="9">INT(AO16*AP16)</f>
        <v>0</v>
      </c>
      <c r="AR16" s="665"/>
      <c r="AS16" s="666">
        <f t="shared" ref="AS16:AS25" si="10">INT(AO16*AR16)</f>
        <v>0</v>
      </c>
      <c r="AT16" s="667">
        <f t="shared" ref="AT16:AT25" si="11">AP16-AR16</f>
        <v>0</v>
      </c>
      <c r="AU16" s="667">
        <f t="shared" ref="AU16:AU25" si="12">AQ16-AS16</f>
        <v>0</v>
      </c>
      <c r="AV16" s="102"/>
    </row>
    <row r="17" spans="1:48" s="54" customFormat="1">
      <c r="A17" s="80"/>
      <c r="B17" s="98"/>
      <c r="C17" s="1132"/>
      <c r="D17" s="100"/>
      <c r="E17" s="662"/>
      <c r="F17" s="663"/>
      <c r="G17" s="664">
        <f t="shared" ref="G17:G25" si="13">INT(E17*F17)</f>
        <v>0</v>
      </c>
      <c r="H17" s="665"/>
      <c r="I17" s="666">
        <f t="shared" si="0"/>
        <v>0</v>
      </c>
      <c r="J17" s="667">
        <f t="shared" ref="J17:K25" si="14">F17-H17</f>
        <v>0</v>
      </c>
      <c r="K17" s="667">
        <f t="shared" si="14"/>
        <v>0</v>
      </c>
      <c r="L17" s="102"/>
      <c r="M17"/>
      <c r="N17" s="98"/>
      <c r="O17" s="1132"/>
      <c r="P17" s="100"/>
      <c r="Q17" s="662"/>
      <c r="R17" s="663"/>
      <c r="S17" s="664">
        <f t="shared" si="1"/>
        <v>0</v>
      </c>
      <c r="T17" s="665"/>
      <c r="U17" s="666">
        <f t="shared" si="2"/>
        <v>0</v>
      </c>
      <c r="V17" s="667">
        <f t="shared" si="3"/>
        <v>0</v>
      </c>
      <c r="W17" s="667">
        <f t="shared" si="4"/>
        <v>0</v>
      </c>
      <c r="X17" s="102"/>
      <c r="Y17"/>
      <c r="Z17" s="98"/>
      <c r="AA17" s="1132"/>
      <c r="AB17" s="100"/>
      <c r="AC17" s="662"/>
      <c r="AD17" s="663"/>
      <c r="AE17" s="664">
        <f t="shared" si="5"/>
        <v>0</v>
      </c>
      <c r="AF17" s="665"/>
      <c r="AG17" s="666">
        <f t="shared" si="6"/>
        <v>0</v>
      </c>
      <c r="AH17" s="667">
        <f t="shared" si="7"/>
        <v>0</v>
      </c>
      <c r="AI17" s="667">
        <f t="shared" si="8"/>
        <v>0</v>
      </c>
      <c r="AJ17" s="102"/>
      <c r="AK17"/>
      <c r="AL17" s="98"/>
      <c r="AM17" s="1132"/>
      <c r="AN17" s="100"/>
      <c r="AO17" s="662"/>
      <c r="AP17" s="663"/>
      <c r="AQ17" s="664">
        <f t="shared" si="9"/>
        <v>0</v>
      </c>
      <c r="AR17" s="665"/>
      <c r="AS17" s="666">
        <f t="shared" si="10"/>
        <v>0</v>
      </c>
      <c r="AT17" s="667">
        <f t="shared" si="11"/>
        <v>0</v>
      </c>
      <c r="AU17" s="667">
        <f t="shared" si="12"/>
        <v>0</v>
      </c>
      <c r="AV17" s="102"/>
    </row>
    <row r="18" spans="1:48" s="54" customFormat="1">
      <c r="A18" s="80"/>
      <c r="B18" s="98"/>
      <c r="C18" s="1132"/>
      <c r="D18" s="100"/>
      <c r="E18" s="662"/>
      <c r="F18" s="663"/>
      <c r="G18" s="664">
        <f t="shared" si="13"/>
        <v>0</v>
      </c>
      <c r="H18" s="665"/>
      <c r="I18" s="666">
        <f t="shared" si="0"/>
        <v>0</v>
      </c>
      <c r="J18" s="667">
        <f t="shared" si="14"/>
        <v>0</v>
      </c>
      <c r="K18" s="667">
        <f t="shared" si="14"/>
        <v>0</v>
      </c>
      <c r="L18" s="102"/>
      <c r="M18"/>
      <c r="N18" s="98"/>
      <c r="O18" s="1132"/>
      <c r="P18" s="100"/>
      <c r="Q18" s="662"/>
      <c r="R18" s="663"/>
      <c r="S18" s="664">
        <f t="shared" si="1"/>
        <v>0</v>
      </c>
      <c r="T18" s="665"/>
      <c r="U18" s="666">
        <f t="shared" si="2"/>
        <v>0</v>
      </c>
      <c r="V18" s="667">
        <f t="shared" si="3"/>
        <v>0</v>
      </c>
      <c r="W18" s="667">
        <f t="shared" si="4"/>
        <v>0</v>
      </c>
      <c r="X18" s="102"/>
      <c r="Y18"/>
      <c r="Z18" s="98"/>
      <c r="AA18" s="1132"/>
      <c r="AB18" s="100"/>
      <c r="AC18" s="662"/>
      <c r="AD18" s="663"/>
      <c r="AE18" s="664">
        <f t="shared" si="5"/>
        <v>0</v>
      </c>
      <c r="AF18" s="665"/>
      <c r="AG18" s="666">
        <f t="shared" si="6"/>
        <v>0</v>
      </c>
      <c r="AH18" s="667">
        <f t="shared" si="7"/>
        <v>0</v>
      </c>
      <c r="AI18" s="667">
        <f t="shared" si="8"/>
        <v>0</v>
      </c>
      <c r="AJ18" s="102"/>
      <c r="AK18"/>
      <c r="AL18" s="98"/>
      <c r="AM18" s="1132"/>
      <c r="AN18" s="100"/>
      <c r="AO18" s="662"/>
      <c r="AP18" s="663"/>
      <c r="AQ18" s="664">
        <f t="shared" si="9"/>
        <v>0</v>
      </c>
      <c r="AR18" s="665"/>
      <c r="AS18" s="666">
        <f t="shared" si="10"/>
        <v>0</v>
      </c>
      <c r="AT18" s="667">
        <f t="shared" si="11"/>
        <v>0</v>
      </c>
      <c r="AU18" s="667">
        <f t="shared" si="12"/>
        <v>0</v>
      </c>
      <c r="AV18" s="102"/>
    </row>
    <row r="19" spans="1:48" s="54" customFormat="1">
      <c r="A19" s="80"/>
      <c r="B19" s="98"/>
      <c r="C19" s="1132"/>
      <c r="D19" s="100"/>
      <c r="E19" s="662"/>
      <c r="F19" s="663"/>
      <c r="G19" s="664">
        <f t="shared" si="13"/>
        <v>0</v>
      </c>
      <c r="H19" s="665"/>
      <c r="I19" s="666">
        <f t="shared" si="0"/>
        <v>0</v>
      </c>
      <c r="J19" s="667">
        <f t="shared" si="14"/>
        <v>0</v>
      </c>
      <c r="K19" s="667">
        <f t="shared" si="14"/>
        <v>0</v>
      </c>
      <c r="L19" s="102"/>
      <c r="M19"/>
      <c r="N19" s="98"/>
      <c r="O19" s="1132"/>
      <c r="P19" s="100"/>
      <c r="Q19" s="662"/>
      <c r="R19" s="663"/>
      <c r="S19" s="664">
        <f t="shared" si="1"/>
        <v>0</v>
      </c>
      <c r="T19" s="665"/>
      <c r="U19" s="666">
        <f t="shared" si="2"/>
        <v>0</v>
      </c>
      <c r="V19" s="667">
        <f t="shared" si="3"/>
        <v>0</v>
      </c>
      <c r="W19" s="667">
        <f t="shared" si="4"/>
        <v>0</v>
      </c>
      <c r="X19" s="102"/>
      <c r="Y19"/>
      <c r="Z19" s="98"/>
      <c r="AA19" s="1132"/>
      <c r="AB19" s="100"/>
      <c r="AC19" s="662"/>
      <c r="AD19" s="663"/>
      <c r="AE19" s="664">
        <f t="shared" si="5"/>
        <v>0</v>
      </c>
      <c r="AF19" s="665"/>
      <c r="AG19" s="666">
        <f t="shared" si="6"/>
        <v>0</v>
      </c>
      <c r="AH19" s="667">
        <f t="shared" si="7"/>
        <v>0</v>
      </c>
      <c r="AI19" s="667">
        <f t="shared" si="8"/>
        <v>0</v>
      </c>
      <c r="AJ19" s="102"/>
      <c r="AK19"/>
      <c r="AL19" s="98"/>
      <c r="AM19" s="1132"/>
      <c r="AN19" s="100"/>
      <c r="AO19" s="662"/>
      <c r="AP19" s="663"/>
      <c r="AQ19" s="664">
        <f t="shared" si="9"/>
        <v>0</v>
      </c>
      <c r="AR19" s="665"/>
      <c r="AS19" s="666">
        <f t="shared" si="10"/>
        <v>0</v>
      </c>
      <c r="AT19" s="667">
        <f t="shared" si="11"/>
        <v>0</v>
      </c>
      <c r="AU19" s="667">
        <f t="shared" si="12"/>
        <v>0</v>
      </c>
      <c r="AV19" s="102"/>
    </row>
    <row r="20" spans="1:48" s="54" customFormat="1">
      <c r="A20" s="80"/>
      <c r="B20" s="98"/>
      <c r="C20" s="1132"/>
      <c r="D20" s="100"/>
      <c r="E20" s="662"/>
      <c r="F20" s="663"/>
      <c r="G20" s="664">
        <f t="shared" si="13"/>
        <v>0</v>
      </c>
      <c r="H20" s="665"/>
      <c r="I20" s="666">
        <f t="shared" si="0"/>
        <v>0</v>
      </c>
      <c r="J20" s="667">
        <f t="shared" si="14"/>
        <v>0</v>
      </c>
      <c r="K20" s="667">
        <f t="shared" si="14"/>
        <v>0</v>
      </c>
      <c r="L20" s="102"/>
      <c r="M20"/>
      <c r="N20" s="98"/>
      <c r="O20" s="1132"/>
      <c r="P20" s="100"/>
      <c r="Q20" s="662"/>
      <c r="R20" s="663"/>
      <c r="S20" s="664">
        <f t="shared" si="1"/>
        <v>0</v>
      </c>
      <c r="T20" s="665"/>
      <c r="U20" s="666">
        <f t="shared" si="2"/>
        <v>0</v>
      </c>
      <c r="V20" s="667">
        <f t="shared" si="3"/>
        <v>0</v>
      </c>
      <c r="W20" s="667">
        <f t="shared" si="4"/>
        <v>0</v>
      </c>
      <c r="X20" s="102"/>
      <c r="Y20"/>
      <c r="Z20" s="98"/>
      <c r="AA20" s="1132"/>
      <c r="AB20" s="100"/>
      <c r="AC20" s="662"/>
      <c r="AD20" s="663"/>
      <c r="AE20" s="664">
        <f t="shared" si="5"/>
        <v>0</v>
      </c>
      <c r="AF20" s="665"/>
      <c r="AG20" s="666">
        <f t="shared" si="6"/>
        <v>0</v>
      </c>
      <c r="AH20" s="667">
        <f t="shared" si="7"/>
        <v>0</v>
      </c>
      <c r="AI20" s="667">
        <f t="shared" si="8"/>
        <v>0</v>
      </c>
      <c r="AJ20" s="102"/>
      <c r="AK20"/>
      <c r="AL20" s="98"/>
      <c r="AM20" s="1132"/>
      <c r="AN20" s="100"/>
      <c r="AO20" s="662"/>
      <c r="AP20" s="663"/>
      <c r="AQ20" s="664">
        <f t="shared" si="9"/>
        <v>0</v>
      </c>
      <c r="AR20" s="665"/>
      <c r="AS20" s="666">
        <f t="shared" si="10"/>
        <v>0</v>
      </c>
      <c r="AT20" s="667">
        <f t="shared" si="11"/>
        <v>0</v>
      </c>
      <c r="AU20" s="667">
        <f t="shared" si="12"/>
        <v>0</v>
      </c>
      <c r="AV20" s="102"/>
    </row>
    <row r="21" spans="1:48" s="54" customFormat="1">
      <c r="A21" s="80"/>
      <c r="B21" s="98"/>
      <c r="C21" s="1132"/>
      <c r="D21" s="100"/>
      <c r="E21" s="662"/>
      <c r="F21" s="663"/>
      <c r="G21" s="664">
        <f t="shared" si="13"/>
        <v>0</v>
      </c>
      <c r="H21" s="665"/>
      <c r="I21" s="666">
        <f t="shared" si="0"/>
        <v>0</v>
      </c>
      <c r="J21" s="667">
        <f t="shared" si="14"/>
        <v>0</v>
      </c>
      <c r="K21" s="667">
        <f t="shared" si="14"/>
        <v>0</v>
      </c>
      <c r="L21" s="102"/>
      <c r="M21"/>
      <c r="N21" s="98"/>
      <c r="O21" s="1132"/>
      <c r="P21" s="100"/>
      <c r="Q21" s="662"/>
      <c r="R21" s="663"/>
      <c r="S21" s="664">
        <f t="shared" si="1"/>
        <v>0</v>
      </c>
      <c r="T21" s="665"/>
      <c r="U21" s="666">
        <f t="shared" si="2"/>
        <v>0</v>
      </c>
      <c r="V21" s="667">
        <f t="shared" si="3"/>
        <v>0</v>
      </c>
      <c r="W21" s="667">
        <f t="shared" si="4"/>
        <v>0</v>
      </c>
      <c r="X21" s="102"/>
      <c r="Y21"/>
      <c r="Z21" s="98"/>
      <c r="AA21" s="1132"/>
      <c r="AB21" s="100"/>
      <c r="AC21" s="662"/>
      <c r="AD21" s="663"/>
      <c r="AE21" s="664">
        <f t="shared" si="5"/>
        <v>0</v>
      </c>
      <c r="AF21" s="665"/>
      <c r="AG21" s="666">
        <f t="shared" si="6"/>
        <v>0</v>
      </c>
      <c r="AH21" s="667">
        <f t="shared" si="7"/>
        <v>0</v>
      </c>
      <c r="AI21" s="667">
        <f t="shared" si="8"/>
        <v>0</v>
      </c>
      <c r="AJ21" s="102"/>
      <c r="AK21"/>
      <c r="AL21" s="98"/>
      <c r="AM21" s="1132"/>
      <c r="AN21" s="100"/>
      <c r="AO21" s="662"/>
      <c r="AP21" s="663"/>
      <c r="AQ21" s="664">
        <f t="shared" si="9"/>
        <v>0</v>
      </c>
      <c r="AR21" s="665"/>
      <c r="AS21" s="666">
        <f t="shared" si="10"/>
        <v>0</v>
      </c>
      <c r="AT21" s="667">
        <f t="shared" si="11"/>
        <v>0</v>
      </c>
      <c r="AU21" s="667">
        <f t="shared" si="12"/>
        <v>0</v>
      </c>
      <c r="AV21" s="102"/>
    </row>
    <row r="22" spans="1:48" s="54" customFormat="1">
      <c r="A22" s="80"/>
      <c r="B22" s="98"/>
      <c r="C22" s="1132"/>
      <c r="D22" s="100"/>
      <c r="E22" s="662"/>
      <c r="F22" s="663"/>
      <c r="G22" s="664">
        <f t="shared" si="13"/>
        <v>0</v>
      </c>
      <c r="H22" s="665"/>
      <c r="I22" s="666">
        <f t="shared" si="0"/>
        <v>0</v>
      </c>
      <c r="J22" s="667">
        <f t="shared" si="14"/>
        <v>0</v>
      </c>
      <c r="K22" s="667">
        <f t="shared" si="14"/>
        <v>0</v>
      </c>
      <c r="L22" s="102"/>
      <c r="M22"/>
      <c r="N22" s="98"/>
      <c r="O22" s="1132"/>
      <c r="P22" s="100"/>
      <c r="Q22" s="662"/>
      <c r="R22" s="663"/>
      <c r="S22" s="664">
        <f t="shared" si="1"/>
        <v>0</v>
      </c>
      <c r="T22" s="665"/>
      <c r="U22" s="666">
        <f t="shared" si="2"/>
        <v>0</v>
      </c>
      <c r="V22" s="667">
        <f t="shared" si="3"/>
        <v>0</v>
      </c>
      <c r="W22" s="667">
        <f t="shared" si="4"/>
        <v>0</v>
      </c>
      <c r="X22" s="102"/>
      <c r="Y22"/>
      <c r="Z22" s="98"/>
      <c r="AA22" s="1132"/>
      <c r="AB22" s="100"/>
      <c r="AC22" s="662"/>
      <c r="AD22" s="663"/>
      <c r="AE22" s="664">
        <f t="shared" si="5"/>
        <v>0</v>
      </c>
      <c r="AF22" s="665"/>
      <c r="AG22" s="666">
        <f t="shared" si="6"/>
        <v>0</v>
      </c>
      <c r="AH22" s="667">
        <f t="shared" si="7"/>
        <v>0</v>
      </c>
      <c r="AI22" s="667">
        <f t="shared" si="8"/>
        <v>0</v>
      </c>
      <c r="AJ22" s="102"/>
      <c r="AK22"/>
      <c r="AL22" s="98"/>
      <c r="AM22" s="1132"/>
      <c r="AN22" s="100"/>
      <c r="AO22" s="662"/>
      <c r="AP22" s="663"/>
      <c r="AQ22" s="664">
        <f t="shared" si="9"/>
        <v>0</v>
      </c>
      <c r="AR22" s="665"/>
      <c r="AS22" s="666">
        <f t="shared" si="10"/>
        <v>0</v>
      </c>
      <c r="AT22" s="667">
        <f t="shared" si="11"/>
        <v>0</v>
      </c>
      <c r="AU22" s="667">
        <f t="shared" si="12"/>
        <v>0</v>
      </c>
      <c r="AV22" s="102"/>
    </row>
    <row r="23" spans="1:48" s="54" customFormat="1">
      <c r="A23" s="80"/>
      <c r="B23" s="98"/>
      <c r="C23" s="1132"/>
      <c r="D23" s="100"/>
      <c r="E23" s="662"/>
      <c r="F23" s="663"/>
      <c r="G23" s="664">
        <f t="shared" si="13"/>
        <v>0</v>
      </c>
      <c r="H23" s="665"/>
      <c r="I23" s="666">
        <f t="shared" si="0"/>
        <v>0</v>
      </c>
      <c r="J23" s="667">
        <f t="shared" si="14"/>
        <v>0</v>
      </c>
      <c r="K23" s="667">
        <f t="shared" si="14"/>
        <v>0</v>
      </c>
      <c r="L23" s="102"/>
      <c r="M23"/>
      <c r="N23" s="98"/>
      <c r="O23" s="1132"/>
      <c r="P23" s="100"/>
      <c r="Q23" s="662"/>
      <c r="R23" s="663"/>
      <c r="S23" s="664">
        <f t="shared" si="1"/>
        <v>0</v>
      </c>
      <c r="T23" s="665"/>
      <c r="U23" s="666">
        <f t="shared" si="2"/>
        <v>0</v>
      </c>
      <c r="V23" s="667">
        <f t="shared" si="3"/>
        <v>0</v>
      </c>
      <c r="W23" s="667">
        <f t="shared" si="4"/>
        <v>0</v>
      </c>
      <c r="X23" s="102"/>
      <c r="Y23"/>
      <c r="Z23" s="98"/>
      <c r="AA23" s="1132"/>
      <c r="AB23" s="100"/>
      <c r="AC23" s="662"/>
      <c r="AD23" s="663"/>
      <c r="AE23" s="664">
        <f t="shared" si="5"/>
        <v>0</v>
      </c>
      <c r="AF23" s="665"/>
      <c r="AG23" s="666">
        <f t="shared" si="6"/>
        <v>0</v>
      </c>
      <c r="AH23" s="667">
        <f t="shared" si="7"/>
        <v>0</v>
      </c>
      <c r="AI23" s="667">
        <f t="shared" si="8"/>
        <v>0</v>
      </c>
      <c r="AJ23" s="102"/>
      <c r="AK23"/>
      <c r="AL23" s="98"/>
      <c r="AM23" s="1132"/>
      <c r="AN23" s="100"/>
      <c r="AO23" s="662"/>
      <c r="AP23" s="663"/>
      <c r="AQ23" s="664">
        <f t="shared" si="9"/>
        <v>0</v>
      </c>
      <c r="AR23" s="665"/>
      <c r="AS23" s="666">
        <f t="shared" si="10"/>
        <v>0</v>
      </c>
      <c r="AT23" s="667">
        <f t="shared" si="11"/>
        <v>0</v>
      </c>
      <c r="AU23" s="667">
        <f t="shared" si="12"/>
        <v>0</v>
      </c>
      <c r="AV23" s="102"/>
    </row>
    <row r="24" spans="1:48" s="54" customFormat="1">
      <c r="A24" s="80"/>
      <c r="B24" s="98"/>
      <c r="C24" s="1132"/>
      <c r="D24" s="100"/>
      <c r="E24" s="662"/>
      <c r="F24" s="663"/>
      <c r="G24" s="664">
        <f t="shared" si="13"/>
        <v>0</v>
      </c>
      <c r="H24" s="665"/>
      <c r="I24" s="666">
        <f t="shared" si="0"/>
        <v>0</v>
      </c>
      <c r="J24" s="667">
        <f t="shared" si="14"/>
        <v>0</v>
      </c>
      <c r="K24" s="667">
        <f t="shared" si="14"/>
        <v>0</v>
      </c>
      <c r="L24" s="102"/>
      <c r="M24"/>
      <c r="N24" s="98"/>
      <c r="O24" s="1132"/>
      <c r="P24" s="100"/>
      <c r="Q24" s="662"/>
      <c r="R24" s="663"/>
      <c r="S24" s="664">
        <f t="shared" si="1"/>
        <v>0</v>
      </c>
      <c r="T24" s="665"/>
      <c r="U24" s="666">
        <f t="shared" si="2"/>
        <v>0</v>
      </c>
      <c r="V24" s="667">
        <f t="shared" si="3"/>
        <v>0</v>
      </c>
      <c r="W24" s="667">
        <f t="shared" si="4"/>
        <v>0</v>
      </c>
      <c r="X24" s="102"/>
      <c r="Y24"/>
      <c r="Z24" s="98"/>
      <c r="AA24" s="1132"/>
      <c r="AB24" s="100"/>
      <c r="AC24" s="662"/>
      <c r="AD24" s="663"/>
      <c r="AE24" s="664">
        <f t="shared" si="5"/>
        <v>0</v>
      </c>
      <c r="AF24" s="665"/>
      <c r="AG24" s="666">
        <f t="shared" si="6"/>
        <v>0</v>
      </c>
      <c r="AH24" s="667">
        <f t="shared" si="7"/>
        <v>0</v>
      </c>
      <c r="AI24" s="667">
        <f t="shared" si="8"/>
        <v>0</v>
      </c>
      <c r="AJ24" s="102"/>
      <c r="AK24"/>
      <c r="AL24" s="98"/>
      <c r="AM24" s="1132"/>
      <c r="AN24" s="100"/>
      <c r="AO24" s="662"/>
      <c r="AP24" s="663"/>
      <c r="AQ24" s="664">
        <f t="shared" si="9"/>
        <v>0</v>
      </c>
      <c r="AR24" s="665"/>
      <c r="AS24" s="666">
        <f t="shared" si="10"/>
        <v>0</v>
      </c>
      <c r="AT24" s="667">
        <f t="shared" si="11"/>
        <v>0</v>
      </c>
      <c r="AU24" s="667">
        <f t="shared" si="12"/>
        <v>0</v>
      </c>
      <c r="AV24" s="102"/>
    </row>
    <row r="25" spans="1:48" s="54" customFormat="1" ht="24" thickBot="1">
      <c r="A25" s="80"/>
      <c r="B25" s="1133"/>
      <c r="C25" s="1134"/>
      <c r="D25" s="101"/>
      <c r="E25" s="668"/>
      <c r="F25" s="669"/>
      <c r="G25" s="670">
        <f t="shared" si="13"/>
        <v>0</v>
      </c>
      <c r="H25" s="671"/>
      <c r="I25" s="672">
        <f t="shared" si="0"/>
        <v>0</v>
      </c>
      <c r="J25" s="673">
        <f t="shared" si="14"/>
        <v>0</v>
      </c>
      <c r="K25" s="673">
        <f t="shared" si="14"/>
        <v>0</v>
      </c>
      <c r="L25" s="103"/>
      <c r="M25"/>
      <c r="N25" s="1133"/>
      <c r="O25" s="1134"/>
      <c r="P25" s="101"/>
      <c r="Q25" s="668"/>
      <c r="R25" s="669"/>
      <c r="S25" s="670">
        <f t="shared" si="1"/>
        <v>0</v>
      </c>
      <c r="T25" s="671"/>
      <c r="U25" s="672">
        <f t="shared" si="2"/>
        <v>0</v>
      </c>
      <c r="V25" s="673">
        <f t="shared" si="3"/>
        <v>0</v>
      </c>
      <c r="W25" s="673">
        <f t="shared" si="4"/>
        <v>0</v>
      </c>
      <c r="X25" s="103"/>
      <c r="Y25"/>
      <c r="Z25" s="1133"/>
      <c r="AA25" s="1134"/>
      <c r="AB25" s="101"/>
      <c r="AC25" s="668"/>
      <c r="AD25" s="669"/>
      <c r="AE25" s="670">
        <f t="shared" si="5"/>
        <v>0</v>
      </c>
      <c r="AF25" s="671"/>
      <c r="AG25" s="672">
        <f t="shared" si="6"/>
        <v>0</v>
      </c>
      <c r="AH25" s="673">
        <f t="shared" si="7"/>
        <v>0</v>
      </c>
      <c r="AI25" s="673">
        <f t="shared" si="8"/>
        <v>0</v>
      </c>
      <c r="AJ25" s="103"/>
      <c r="AK25"/>
      <c r="AL25" s="1133"/>
      <c r="AM25" s="1134"/>
      <c r="AN25" s="101"/>
      <c r="AO25" s="668"/>
      <c r="AP25" s="669"/>
      <c r="AQ25" s="670">
        <f t="shared" si="9"/>
        <v>0</v>
      </c>
      <c r="AR25" s="671"/>
      <c r="AS25" s="672">
        <f t="shared" si="10"/>
        <v>0</v>
      </c>
      <c r="AT25" s="673">
        <f t="shared" si="11"/>
        <v>0</v>
      </c>
      <c r="AU25" s="673">
        <f t="shared" si="12"/>
        <v>0</v>
      </c>
      <c r="AV25" s="103"/>
    </row>
    <row r="26" spans="1:48" s="54" customFormat="1" ht="24.5" thickTop="1" thickBot="1">
      <c r="A26" s="80"/>
      <c r="B26" s="2014" t="s">
        <v>293</v>
      </c>
      <c r="C26" s="2015"/>
      <c r="D26" s="2015"/>
      <c r="E26" s="2015"/>
      <c r="F26" s="674"/>
      <c r="G26" s="674">
        <f>SUM(G16:G25)</f>
        <v>0</v>
      </c>
      <c r="H26" s="675"/>
      <c r="I26" s="675">
        <f>SUM(I16:I25)</f>
        <v>0</v>
      </c>
      <c r="J26" s="676"/>
      <c r="K26" s="676">
        <f>SUM(K16:K25)</f>
        <v>0</v>
      </c>
      <c r="L26" s="49"/>
      <c r="M26"/>
      <c r="N26" s="2014" t="s">
        <v>293</v>
      </c>
      <c r="O26" s="2015"/>
      <c r="P26" s="2015"/>
      <c r="Q26" s="2015"/>
      <c r="R26" s="674"/>
      <c r="S26" s="674">
        <f>SUM(S16:S25)</f>
        <v>0</v>
      </c>
      <c r="T26" s="675"/>
      <c r="U26" s="675">
        <f>SUM(U16:U25)</f>
        <v>0</v>
      </c>
      <c r="V26" s="676"/>
      <c r="W26" s="676">
        <f>SUM(W16:W25)</f>
        <v>0</v>
      </c>
      <c r="X26" s="49"/>
      <c r="Y26"/>
      <c r="Z26" s="2014" t="s">
        <v>293</v>
      </c>
      <c r="AA26" s="2015"/>
      <c r="AB26" s="2015"/>
      <c r="AC26" s="2015"/>
      <c r="AD26" s="674"/>
      <c r="AE26" s="674">
        <f>SUM(AE16:AE25)</f>
        <v>0</v>
      </c>
      <c r="AF26" s="675"/>
      <c r="AG26" s="675">
        <f>SUM(AG16:AG25)</f>
        <v>0</v>
      </c>
      <c r="AH26" s="676"/>
      <c r="AI26" s="676">
        <f>SUM(AI16:AI25)</f>
        <v>0</v>
      </c>
      <c r="AJ26" s="49"/>
      <c r="AK26"/>
      <c r="AL26" s="2014" t="s">
        <v>293</v>
      </c>
      <c r="AM26" s="2015"/>
      <c r="AN26" s="2015"/>
      <c r="AO26" s="2015"/>
      <c r="AP26" s="674"/>
      <c r="AQ26" s="674">
        <f>SUM(AQ16:AQ25)</f>
        <v>0</v>
      </c>
      <c r="AR26" s="675"/>
      <c r="AS26" s="675">
        <f>SUM(AS16:AS25)</f>
        <v>0</v>
      </c>
      <c r="AT26" s="676"/>
      <c r="AU26" s="676">
        <f>SUM(AU16:AU25)</f>
        <v>0</v>
      </c>
      <c r="AV26" s="49"/>
    </row>
    <row r="27" spans="1:48" s="54" customFormat="1">
      <c r="A27" s="80"/>
      <c r="B27" s="1127"/>
      <c r="C27" s="99"/>
      <c r="D27" s="100"/>
      <c r="E27" s="662"/>
      <c r="F27" s="663"/>
      <c r="G27" s="664">
        <f t="shared" ref="G27:G34" si="15">INT(E27*F27)</f>
        <v>0</v>
      </c>
      <c r="H27" s="665"/>
      <c r="I27" s="666">
        <f t="shared" ref="I27:I34" si="16">INT(E27*H27)</f>
        <v>0</v>
      </c>
      <c r="J27" s="667">
        <f t="shared" ref="J27:J34" si="17">F27-H27</f>
        <v>0</v>
      </c>
      <c r="K27" s="667">
        <f t="shared" ref="K27:K34" si="18">G27-I27</f>
        <v>0</v>
      </c>
      <c r="L27" s="102"/>
      <c r="M27"/>
      <c r="N27" s="98"/>
      <c r="O27" s="99"/>
      <c r="P27" s="100"/>
      <c r="Q27" s="662"/>
      <c r="R27" s="663"/>
      <c r="S27" s="664">
        <f t="shared" ref="S27:S36" si="19">INT(Q27*R27)</f>
        <v>0</v>
      </c>
      <c r="T27" s="665"/>
      <c r="U27" s="666">
        <f t="shared" ref="U27:U36" si="20">INT(Q27*T27)</f>
        <v>0</v>
      </c>
      <c r="V27" s="667">
        <f t="shared" ref="V27:V36" si="21">R27-T27</f>
        <v>0</v>
      </c>
      <c r="W27" s="667">
        <f t="shared" ref="W27:W36" si="22">S27-U27</f>
        <v>0</v>
      </c>
      <c r="X27" s="102"/>
      <c r="Y27"/>
      <c r="Z27" s="98"/>
      <c r="AA27" s="99"/>
      <c r="AB27" s="100"/>
      <c r="AC27" s="662"/>
      <c r="AD27" s="663"/>
      <c r="AE27" s="664">
        <f t="shared" ref="AE27:AE36" si="23">INT(AC27*AD27)</f>
        <v>0</v>
      </c>
      <c r="AF27" s="665"/>
      <c r="AG27" s="666">
        <f t="shared" ref="AG27:AG36" si="24">INT(AC27*AF27)</f>
        <v>0</v>
      </c>
      <c r="AH27" s="667">
        <f t="shared" ref="AH27:AH36" si="25">AD27-AF27</f>
        <v>0</v>
      </c>
      <c r="AI27" s="667">
        <f t="shared" ref="AI27:AI36" si="26">AE27-AG27</f>
        <v>0</v>
      </c>
      <c r="AJ27" s="102"/>
      <c r="AK27"/>
      <c r="AL27" s="98"/>
      <c r="AM27" s="99"/>
      <c r="AN27" s="100"/>
      <c r="AO27" s="662"/>
      <c r="AP27" s="663"/>
      <c r="AQ27" s="664">
        <f t="shared" ref="AQ27:AQ36" si="27">INT(AO27*AP27)</f>
        <v>0</v>
      </c>
      <c r="AR27" s="665"/>
      <c r="AS27" s="666">
        <f t="shared" ref="AS27:AS36" si="28">INT(AO27*AR27)</f>
        <v>0</v>
      </c>
      <c r="AT27" s="667">
        <f t="shared" ref="AT27:AT36" si="29">AP27-AR27</f>
        <v>0</v>
      </c>
      <c r="AU27" s="667">
        <f t="shared" ref="AU27:AU36" si="30">AQ27-AS27</f>
        <v>0</v>
      </c>
      <c r="AV27" s="102"/>
    </row>
    <row r="28" spans="1:48" s="54" customFormat="1">
      <c r="A28" s="80"/>
      <c r="B28" s="1127"/>
      <c r="C28" s="1128"/>
      <c r="D28" s="100"/>
      <c r="E28" s="662"/>
      <c r="F28" s="663"/>
      <c r="G28" s="664">
        <f t="shared" si="15"/>
        <v>0</v>
      </c>
      <c r="H28" s="665"/>
      <c r="I28" s="666">
        <f t="shared" si="16"/>
        <v>0</v>
      </c>
      <c r="J28" s="667">
        <f t="shared" si="17"/>
        <v>0</v>
      </c>
      <c r="K28" s="667">
        <f t="shared" si="18"/>
        <v>0</v>
      </c>
      <c r="L28" s="102"/>
      <c r="M28"/>
      <c r="N28" s="98"/>
      <c r="O28" s="1132"/>
      <c r="P28" s="100"/>
      <c r="Q28" s="662"/>
      <c r="R28" s="663"/>
      <c r="S28" s="664">
        <f t="shared" si="19"/>
        <v>0</v>
      </c>
      <c r="T28" s="665"/>
      <c r="U28" s="666">
        <f t="shared" si="20"/>
        <v>0</v>
      </c>
      <c r="V28" s="667">
        <f t="shared" si="21"/>
        <v>0</v>
      </c>
      <c r="W28" s="667">
        <f t="shared" si="22"/>
        <v>0</v>
      </c>
      <c r="X28" s="102"/>
      <c r="Y28"/>
      <c r="Z28" s="98"/>
      <c r="AA28" s="1132"/>
      <c r="AB28" s="100"/>
      <c r="AC28" s="662"/>
      <c r="AD28" s="663"/>
      <c r="AE28" s="664">
        <f t="shared" si="23"/>
        <v>0</v>
      </c>
      <c r="AF28" s="665"/>
      <c r="AG28" s="666">
        <f t="shared" si="24"/>
        <v>0</v>
      </c>
      <c r="AH28" s="667">
        <f t="shared" si="25"/>
        <v>0</v>
      </c>
      <c r="AI28" s="667">
        <f t="shared" si="26"/>
        <v>0</v>
      </c>
      <c r="AJ28" s="102"/>
      <c r="AK28"/>
      <c r="AL28" s="98"/>
      <c r="AM28" s="1132"/>
      <c r="AN28" s="100"/>
      <c r="AO28" s="662"/>
      <c r="AP28" s="663"/>
      <c r="AQ28" s="664">
        <f t="shared" si="27"/>
        <v>0</v>
      </c>
      <c r="AR28" s="665"/>
      <c r="AS28" s="666">
        <f t="shared" si="28"/>
        <v>0</v>
      </c>
      <c r="AT28" s="667">
        <f t="shared" si="29"/>
        <v>0</v>
      </c>
      <c r="AU28" s="667">
        <f t="shared" si="30"/>
        <v>0</v>
      </c>
      <c r="AV28" s="102"/>
    </row>
    <row r="29" spans="1:48" s="54" customFormat="1">
      <c r="A29" s="80"/>
      <c r="B29" s="1127"/>
      <c r="C29" s="1128"/>
      <c r="D29" s="100"/>
      <c r="E29" s="662"/>
      <c r="F29" s="663"/>
      <c r="G29" s="664">
        <f t="shared" si="15"/>
        <v>0</v>
      </c>
      <c r="H29" s="665"/>
      <c r="I29" s="666">
        <f t="shared" si="16"/>
        <v>0</v>
      </c>
      <c r="J29" s="667">
        <f t="shared" si="17"/>
        <v>0</v>
      </c>
      <c r="K29" s="667">
        <f t="shared" si="18"/>
        <v>0</v>
      </c>
      <c r="L29" s="102"/>
      <c r="M29"/>
      <c r="N29" s="98"/>
      <c r="O29" s="1132"/>
      <c r="P29" s="100"/>
      <c r="Q29" s="662"/>
      <c r="R29" s="663"/>
      <c r="S29" s="664">
        <f t="shared" si="19"/>
        <v>0</v>
      </c>
      <c r="T29" s="665"/>
      <c r="U29" s="666">
        <f t="shared" si="20"/>
        <v>0</v>
      </c>
      <c r="V29" s="667">
        <f t="shared" si="21"/>
        <v>0</v>
      </c>
      <c r="W29" s="667">
        <f t="shared" si="22"/>
        <v>0</v>
      </c>
      <c r="X29" s="102"/>
      <c r="Y29"/>
      <c r="Z29" s="98"/>
      <c r="AA29" s="1132"/>
      <c r="AB29" s="100"/>
      <c r="AC29" s="662"/>
      <c r="AD29" s="663"/>
      <c r="AE29" s="664">
        <f t="shared" si="23"/>
        <v>0</v>
      </c>
      <c r="AF29" s="665"/>
      <c r="AG29" s="666">
        <f t="shared" si="24"/>
        <v>0</v>
      </c>
      <c r="AH29" s="667">
        <f t="shared" si="25"/>
        <v>0</v>
      </c>
      <c r="AI29" s="667">
        <f t="shared" si="26"/>
        <v>0</v>
      </c>
      <c r="AJ29" s="102"/>
      <c r="AK29"/>
      <c r="AL29" s="98"/>
      <c r="AM29" s="1132"/>
      <c r="AN29" s="100"/>
      <c r="AO29" s="662"/>
      <c r="AP29" s="663"/>
      <c r="AQ29" s="664">
        <f t="shared" si="27"/>
        <v>0</v>
      </c>
      <c r="AR29" s="665"/>
      <c r="AS29" s="666">
        <f t="shared" si="28"/>
        <v>0</v>
      </c>
      <c r="AT29" s="667">
        <f t="shared" si="29"/>
        <v>0</v>
      </c>
      <c r="AU29" s="667">
        <f t="shared" si="30"/>
        <v>0</v>
      </c>
      <c r="AV29" s="102"/>
    </row>
    <row r="30" spans="1:48" s="54" customFormat="1">
      <c r="A30" s="80"/>
      <c r="B30" s="1127"/>
      <c r="C30" s="1128"/>
      <c r="D30" s="100"/>
      <c r="E30" s="662"/>
      <c r="F30" s="663"/>
      <c r="G30" s="664">
        <f t="shared" si="15"/>
        <v>0</v>
      </c>
      <c r="H30" s="665"/>
      <c r="I30" s="666">
        <f t="shared" si="16"/>
        <v>0</v>
      </c>
      <c r="J30" s="667">
        <f t="shared" si="17"/>
        <v>0</v>
      </c>
      <c r="K30" s="667">
        <f t="shared" si="18"/>
        <v>0</v>
      </c>
      <c r="L30" s="102"/>
      <c r="M30"/>
      <c r="N30" s="98"/>
      <c r="O30" s="1132"/>
      <c r="P30" s="100"/>
      <c r="Q30" s="662"/>
      <c r="R30" s="663"/>
      <c r="S30" s="664">
        <f t="shared" si="19"/>
        <v>0</v>
      </c>
      <c r="T30" s="665"/>
      <c r="U30" s="666">
        <f t="shared" si="20"/>
        <v>0</v>
      </c>
      <c r="V30" s="667">
        <f t="shared" si="21"/>
        <v>0</v>
      </c>
      <c r="W30" s="667">
        <f t="shared" si="22"/>
        <v>0</v>
      </c>
      <c r="X30" s="102"/>
      <c r="Y30"/>
      <c r="Z30" s="98"/>
      <c r="AA30" s="1132"/>
      <c r="AB30" s="100"/>
      <c r="AC30" s="662"/>
      <c r="AD30" s="663"/>
      <c r="AE30" s="664">
        <f t="shared" si="23"/>
        <v>0</v>
      </c>
      <c r="AF30" s="665"/>
      <c r="AG30" s="666">
        <f t="shared" si="24"/>
        <v>0</v>
      </c>
      <c r="AH30" s="667">
        <f t="shared" si="25"/>
        <v>0</v>
      </c>
      <c r="AI30" s="667">
        <f t="shared" si="26"/>
        <v>0</v>
      </c>
      <c r="AJ30" s="102"/>
      <c r="AK30"/>
      <c r="AL30" s="98"/>
      <c r="AM30" s="1132"/>
      <c r="AN30" s="100"/>
      <c r="AO30" s="662"/>
      <c r="AP30" s="663"/>
      <c r="AQ30" s="664">
        <f t="shared" si="27"/>
        <v>0</v>
      </c>
      <c r="AR30" s="665"/>
      <c r="AS30" s="666">
        <f t="shared" si="28"/>
        <v>0</v>
      </c>
      <c r="AT30" s="667">
        <f t="shared" si="29"/>
        <v>0</v>
      </c>
      <c r="AU30" s="667">
        <f t="shared" si="30"/>
        <v>0</v>
      </c>
      <c r="AV30" s="102"/>
    </row>
    <row r="31" spans="1:48" s="54" customFormat="1">
      <c r="A31" s="80"/>
      <c r="B31" s="1127"/>
      <c r="C31" s="1128"/>
      <c r="D31" s="100"/>
      <c r="E31" s="662"/>
      <c r="F31" s="663"/>
      <c r="G31" s="664">
        <f t="shared" si="15"/>
        <v>0</v>
      </c>
      <c r="H31" s="665"/>
      <c r="I31" s="666">
        <f t="shared" si="16"/>
        <v>0</v>
      </c>
      <c r="J31" s="667">
        <f t="shared" si="17"/>
        <v>0</v>
      </c>
      <c r="K31" s="667">
        <f t="shared" si="18"/>
        <v>0</v>
      </c>
      <c r="L31" s="102"/>
      <c r="M31"/>
      <c r="N31" s="98"/>
      <c r="O31" s="1132"/>
      <c r="P31" s="100"/>
      <c r="Q31" s="662"/>
      <c r="R31" s="663"/>
      <c r="S31" s="664">
        <f t="shared" si="19"/>
        <v>0</v>
      </c>
      <c r="T31" s="665"/>
      <c r="U31" s="666">
        <f t="shared" si="20"/>
        <v>0</v>
      </c>
      <c r="V31" s="667">
        <f t="shared" si="21"/>
        <v>0</v>
      </c>
      <c r="W31" s="667">
        <f t="shared" si="22"/>
        <v>0</v>
      </c>
      <c r="X31" s="102"/>
      <c r="Y31"/>
      <c r="Z31" s="98"/>
      <c r="AA31" s="1132"/>
      <c r="AB31" s="100"/>
      <c r="AC31" s="662"/>
      <c r="AD31" s="663"/>
      <c r="AE31" s="664">
        <f t="shared" si="23"/>
        <v>0</v>
      </c>
      <c r="AF31" s="665"/>
      <c r="AG31" s="666">
        <f t="shared" si="24"/>
        <v>0</v>
      </c>
      <c r="AH31" s="667">
        <f t="shared" si="25"/>
        <v>0</v>
      </c>
      <c r="AI31" s="667">
        <f t="shared" si="26"/>
        <v>0</v>
      </c>
      <c r="AJ31" s="102"/>
      <c r="AK31"/>
      <c r="AL31" s="98"/>
      <c r="AM31" s="1132"/>
      <c r="AN31" s="100"/>
      <c r="AO31" s="662"/>
      <c r="AP31" s="663"/>
      <c r="AQ31" s="664">
        <f t="shared" si="27"/>
        <v>0</v>
      </c>
      <c r="AR31" s="665"/>
      <c r="AS31" s="666">
        <f t="shared" si="28"/>
        <v>0</v>
      </c>
      <c r="AT31" s="667">
        <f t="shared" si="29"/>
        <v>0</v>
      </c>
      <c r="AU31" s="667">
        <f t="shared" si="30"/>
        <v>0</v>
      </c>
      <c r="AV31" s="102"/>
    </row>
    <row r="32" spans="1:48" s="54" customFormat="1">
      <c r="A32" s="80"/>
      <c r="B32" s="1127"/>
      <c r="C32" s="1128"/>
      <c r="D32" s="100"/>
      <c r="E32" s="662"/>
      <c r="F32" s="663"/>
      <c r="G32" s="664">
        <f t="shared" si="15"/>
        <v>0</v>
      </c>
      <c r="H32" s="665"/>
      <c r="I32" s="666">
        <f t="shared" si="16"/>
        <v>0</v>
      </c>
      <c r="J32" s="667">
        <f t="shared" si="17"/>
        <v>0</v>
      </c>
      <c r="K32" s="667">
        <f t="shared" si="18"/>
        <v>0</v>
      </c>
      <c r="L32" s="102"/>
      <c r="M32"/>
      <c r="N32" s="98"/>
      <c r="O32" s="1132"/>
      <c r="P32" s="100"/>
      <c r="Q32" s="662"/>
      <c r="R32" s="663"/>
      <c r="S32" s="664">
        <f t="shared" si="19"/>
        <v>0</v>
      </c>
      <c r="T32" s="665"/>
      <c r="U32" s="666">
        <f t="shared" si="20"/>
        <v>0</v>
      </c>
      <c r="V32" s="667">
        <f t="shared" si="21"/>
        <v>0</v>
      </c>
      <c r="W32" s="667">
        <f t="shared" si="22"/>
        <v>0</v>
      </c>
      <c r="X32" s="102"/>
      <c r="Y32"/>
      <c r="Z32" s="98"/>
      <c r="AA32" s="1132"/>
      <c r="AB32" s="100"/>
      <c r="AC32" s="662"/>
      <c r="AD32" s="663"/>
      <c r="AE32" s="664">
        <f t="shared" si="23"/>
        <v>0</v>
      </c>
      <c r="AF32" s="665"/>
      <c r="AG32" s="666">
        <f t="shared" si="24"/>
        <v>0</v>
      </c>
      <c r="AH32" s="667">
        <f t="shared" si="25"/>
        <v>0</v>
      </c>
      <c r="AI32" s="667">
        <f t="shared" si="26"/>
        <v>0</v>
      </c>
      <c r="AJ32" s="102"/>
      <c r="AK32"/>
      <c r="AL32" s="98"/>
      <c r="AM32" s="1132"/>
      <c r="AN32" s="100"/>
      <c r="AO32" s="662"/>
      <c r="AP32" s="663"/>
      <c r="AQ32" s="664">
        <f t="shared" si="27"/>
        <v>0</v>
      </c>
      <c r="AR32" s="665"/>
      <c r="AS32" s="666">
        <f t="shared" si="28"/>
        <v>0</v>
      </c>
      <c r="AT32" s="667">
        <f t="shared" si="29"/>
        <v>0</v>
      </c>
      <c r="AU32" s="667">
        <f t="shared" si="30"/>
        <v>0</v>
      </c>
      <c r="AV32" s="102"/>
    </row>
    <row r="33" spans="1:48" s="54" customFormat="1">
      <c r="A33" s="80"/>
      <c r="B33" s="1127"/>
      <c r="C33" s="1128"/>
      <c r="D33" s="100"/>
      <c r="E33" s="662"/>
      <c r="F33" s="663"/>
      <c r="G33" s="664">
        <f t="shared" si="15"/>
        <v>0</v>
      </c>
      <c r="H33" s="665"/>
      <c r="I33" s="666">
        <f t="shared" si="16"/>
        <v>0</v>
      </c>
      <c r="J33" s="667">
        <f t="shared" si="17"/>
        <v>0</v>
      </c>
      <c r="K33" s="667">
        <f t="shared" si="18"/>
        <v>0</v>
      </c>
      <c r="L33" s="102"/>
      <c r="M33"/>
      <c r="N33" s="98"/>
      <c r="O33" s="1132"/>
      <c r="P33" s="100"/>
      <c r="Q33" s="662"/>
      <c r="R33" s="663"/>
      <c r="S33" s="664">
        <f t="shared" si="19"/>
        <v>0</v>
      </c>
      <c r="T33" s="665"/>
      <c r="U33" s="666">
        <f t="shared" si="20"/>
        <v>0</v>
      </c>
      <c r="V33" s="667">
        <f t="shared" si="21"/>
        <v>0</v>
      </c>
      <c r="W33" s="667">
        <f t="shared" si="22"/>
        <v>0</v>
      </c>
      <c r="X33" s="102"/>
      <c r="Y33"/>
      <c r="Z33" s="98"/>
      <c r="AA33" s="1132"/>
      <c r="AB33" s="100"/>
      <c r="AC33" s="662"/>
      <c r="AD33" s="663"/>
      <c r="AE33" s="664">
        <f t="shared" si="23"/>
        <v>0</v>
      </c>
      <c r="AF33" s="665"/>
      <c r="AG33" s="666">
        <f t="shared" si="24"/>
        <v>0</v>
      </c>
      <c r="AH33" s="667">
        <f t="shared" si="25"/>
        <v>0</v>
      </c>
      <c r="AI33" s="667">
        <f t="shared" si="26"/>
        <v>0</v>
      </c>
      <c r="AJ33" s="102"/>
      <c r="AK33"/>
      <c r="AL33" s="98"/>
      <c r="AM33" s="1132"/>
      <c r="AN33" s="100"/>
      <c r="AO33" s="662"/>
      <c r="AP33" s="663"/>
      <c r="AQ33" s="664">
        <f t="shared" si="27"/>
        <v>0</v>
      </c>
      <c r="AR33" s="665"/>
      <c r="AS33" s="666">
        <f t="shared" si="28"/>
        <v>0</v>
      </c>
      <c r="AT33" s="667">
        <f t="shared" si="29"/>
        <v>0</v>
      </c>
      <c r="AU33" s="667">
        <f t="shared" si="30"/>
        <v>0</v>
      </c>
      <c r="AV33" s="102"/>
    </row>
    <row r="34" spans="1:48" s="54" customFormat="1">
      <c r="A34" s="80"/>
      <c r="B34" s="1127"/>
      <c r="C34" s="1128"/>
      <c r="D34" s="100"/>
      <c r="E34" s="662"/>
      <c r="F34" s="663"/>
      <c r="G34" s="664">
        <f t="shared" si="15"/>
        <v>0</v>
      </c>
      <c r="H34" s="665"/>
      <c r="I34" s="666">
        <f t="shared" si="16"/>
        <v>0</v>
      </c>
      <c r="J34" s="667">
        <f t="shared" si="17"/>
        <v>0</v>
      </c>
      <c r="K34" s="667">
        <f t="shared" si="18"/>
        <v>0</v>
      </c>
      <c r="L34" s="102"/>
      <c r="M34"/>
      <c r="N34" s="98"/>
      <c r="O34" s="1132"/>
      <c r="P34" s="100"/>
      <c r="Q34" s="662"/>
      <c r="R34" s="663"/>
      <c r="S34" s="664">
        <f t="shared" si="19"/>
        <v>0</v>
      </c>
      <c r="T34" s="665"/>
      <c r="U34" s="666">
        <f t="shared" si="20"/>
        <v>0</v>
      </c>
      <c r="V34" s="667">
        <f t="shared" si="21"/>
        <v>0</v>
      </c>
      <c r="W34" s="667">
        <f t="shared" si="22"/>
        <v>0</v>
      </c>
      <c r="X34" s="102"/>
      <c r="Y34"/>
      <c r="Z34" s="98"/>
      <c r="AA34" s="1132"/>
      <c r="AB34" s="100"/>
      <c r="AC34" s="662"/>
      <c r="AD34" s="663"/>
      <c r="AE34" s="664">
        <f t="shared" si="23"/>
        <v>0</v>
      </c>
      <c r="AF34" s="665"/>
      <c r="AG34" s="666">
        <f t="shared" si="24"/>
        <v>0</v>
      </c>
      <c r="AH34" s="667">
        <f t="shared" si="25"/>
        <v>0</v>
      </c>
      <c r="AI34" s="667">
        <f t="shared" si="26"/>
        <v>0</v>
      </c>
      <c r="AJ34" s="102"/>
      <c r="AK34"/>
      <c r="AL34" s="98"/>
      <c r="AM34" s="1132"/>
      <c r="AN34" s="100"/>
      <c r="AO34" s="662"/>
      <c r="AP34" s="663"/>
      <c r="AQ34" s="664">
        <f t="shared" si="27"/>
        <v>0</v>
      </c>
      <c r="AR34" s="665"/>
      <c r="AS34" s="666">
        <f t="shared" si="28"/>
        <v>0</v>
      </c>
      <c r="AT34" s="667">
        <f t="shared" si="29"/>
        <v>0</v>
      </c>
      <c r="AU34" s="667">
        <f t="shared" si="30"/>
        <v>0</v>
      </c>
      <c r="AV34" s="102"/>
    </row>
    <row r="35" spans="1:48" s="54" customFormat="1">
      <c r="A35" s="80"/>
      <c r="B35" s="1127"/>
      <c r="C35" s="1128"/>
      <c r="D35" s="100"/>
      <c r="E35" s="662"/>
      <c r="F35" s="663"/>
      <c r="G35" s="664">
        <f>INT(E35*F35)</f>
        <v>0</v>
      </c>
      <c r="H35" s="665"/>
      <c r="I35" s="666">
        <f>INT(E35*H35)</f>
        <v>0</v>
      </c>
      <c r="J35" s="667">
        <f>F35-H35</f>
        <v>0</v>
      </c>
      <c r="K35" s="667">
        <f>G35-I35</f>
        <v>0</v>
      </c>
      <c r="L35" s="102"/>
      <c r="M35"/>
      <c r="N35" s="98"/>
      <c r="O35" s="1132"/>
      <c r="P35" s="100"/>
      <c r="Q35" s="662"/>
      <c r="R35" s="663"/>
      <c r="S35" s="664">
        <f t="shared" si="19"/>
        <v>0</v>
      </c>
      <c r="T35" s="665"/>
      <c r="U35" s="666">
        <f t="shared" si="20"/>
        <v>0</v>
      </c>
      <c r="V35" s="667">
        <f t="shared" si="21"/>
        <v>0</v>
      </c>
      <c r="W35" s="667">
        <f t="shared" si="22"/>
        <v>0</v>
      </c>
      <c r="X35" s="102"/>
      <c r="Y35"/>
      <c r="Z35" s="98"/>
      <c r="AA35" s="1132"/>
      <c r="AB35" s="100"/>
      <c r="AC35" s="662"/>
      <c r="AD35" s="663"/>
      <c r="AE35" s="664">
        <f t="shared" si="23"/>
        <v>0</v>
      </c>
      <c r="AF35" s="665"/>
      <c r="AG35" s="666">
        <f t="shared" si="24"/>
        <v>0</v>
      </c>
      <c r="AH35" s="667">
        <f t="shared" si="25"/>
        <v>0</v>
      </c>
      <c r="AI35" s="667">
        <f t="shared" si="26"/>
        <v>0</v>
      </c>
      <c r="AJ35" s="102"/>
      <c r="AK35"/>
      <c r="AL35" s="98"/>
      <c r="AM35" s="1132"/>
      <c r="AN35" s="100"/>
      <c r="AO35" s="662"/>
      <c r="AP35" s="663"/>
      <c r="AQ35" s="664">
        <f t="shared" si="27"/>
        <v>0</v>
      </c>
      <c r="AR35" s="665"/>
      <c r="AS35" s="666">
        <f t="shared" si="28"/>
        <v>0</v>
      </c>
      <c r="AT35" s="667">
        <f t="shared" si="29"/>
        <v>0</v>
      </c>
      <c r="AU35" s="667">
        <f t="shared" si="30"/>
        <v>0</v>
      </c>
      <c r="AV35" s="102"/>
    </row>
    <row r="36" spans="1:48" s="54" customFormat="1" ht="24" thickBot="1">
      <c r="A36" s="80"/>
      <c r="B36" s="1129"/>
      <c r="C36" s="1130"/>
      <c r="D36" s="101"/>
      <c r="E36" s="668"/>
      <c r="F36" s="669"/>
      <c r="G36" s="670">
        <f>INT(E36*F36)</f>
        <v>0</v>
      </c>
      <c r="H36" s="671"/>
      <c r="I36" s="672">
        <f>INT(E36*H36)</f>
        <v>0</v>
      </c>
      <c r="J36" s="673">
        <f>F36-H36</f>
        <v>0</v>
      </c>
      <c r="K36" s="673">
        <f>G36-I36</f>
        <v>0</v>
      </c>
      <c r="L36" s="102"/>
      <c r="M36"/>
      <c r="N36" s="1133"/>
      <c r="O36" s="1134"/>
      <c r="P36" s="101"/>
      <c r="Q36" s="668"/>
      <c r="R36" s="669"/>
      <c r="S36" s="670">
        <f t="shared" si="19"/>
        <v>0</v>
      </c>
      <c r="T36" s="671"/>
      <c r="U36" s="672">
        <f t="shared" si="20"/>
        <v>0</v>
      </c>
      <c r="V36" s="673">
        <f t="shared" si="21"/>
        <v>0</v>
      </c>
      <c r="W36" s="673">
        <f t="shared" si="22"/>
        <v>0</v>
      </c>
      <c r="X36" s="102"/>
      <c r="Y36"/>
      <c r="Z36" s="1133"/>
      <c r="AA36" s="1134"/>
      <c r="AB36" s="101"/>
      <c r="AC36" s="668"/>
      <c r="AD36" s="669"/>
      <c r="AE36" s="670">
        <f t="shared" si="23"/>
        <v>0</v>
      </c>
      <c r="AF36" s="671"/>
      <c r="AG36" s="672">
        <f t="shared" si="24"/>
        <v>0</v>
      </c>
      <c r="AH36" s="673">
        <f t="shared" si="25"/>
        <v>0</v>
      </c>
      <c r="AI36" s="673">
        <f t="shared" si="26"/>
        <v>0</v>
      </c>
      <c r="AJ36" s="102"/>
      <c r="AK36"/>
      <c r="AL36" s="1133"/>
      <c r="AM36" s="1134"/>
      <c r="AN36" s="101"/>
      <c r="AO36" s="668"/>
      <c r="AP36" s="669"/>
      <c r="AQ36" s="670">
        <f t="shared" si="27"/>
        <v>0</v>
      </c>
      <c r="AR36" s="671"/>
      <c r="AS36" s="672">
        <f t="shared" si="28"/>
        <v>0</v>
      </c>
      <c r="AT36" s="673">
        <f t="shared" si="29"/>
        <v>0</v>
      </c>
      <c r="AU36" s="673">
        <f t="shared" si="30"/>
        <v>0</v>
      </c>
      <c r="AV36" s="102"/>
    </row>
    <row r="37" spans="1:48" s="54" customFormat="1" ht="24.5" thickTop="1" thickBot="1">
      <c r="A37" s="80"/>
      <c r="B37" s="2014" t="s">
        <v>315</v>
      </c>
      <c r="C37" s="2015"/>
      <c r="D37" s="2015"/>
      <c r="E37" s="2015"/>
      <c r="F37" s="674"/>
      <c r="G37" s="674">
        <f>SUM(G27:G36)</f>
        <v>0</v>
      </c>
      <c r="H37" s="675"/>
      <c r="I37" s="675">
        <f>SUM(I27:I36)</f>
        <v>0</v>
      </c>
      <c r="J37" s="676"/>
      <c r="K37" s="676">
        <f>SUM(K27:K36)</f>
        <v>0</v>
      </c>
      <c r="L37" s="49"/>
      <c r="M37"/>
      <c r="N37" s="2014" t="s">
        <v>315</v>
      </c>
      <c r="O37" s="2015"/>
      <c r="P37" s="2015"/>
      <c r="Q37" s="2015"/>
      <c r="R37" s="674"/>
      <c r="S37" s="674">
        <f>SUM(S27:S36)</f>
        <v>0</v>
      </c>
      <c r="T37" s="675"/>
      <c r="U37" s="675">
        <f>SUM(U27:U36)</f>
        <v>0</v>
      </c>
      <c r="V37" s="676"/>
      <c r="W37" s="676">
        <f>SUM(W27:W36)</f>
        <v>0</v>
      </c>
      <c r="X37" s="49"/>
      <c r="Y37"/>
      <c r="Z37" s="2014" t="s">
        <v>315</v>
      </c>
      <c r="AA37" s="2015"/>
      <c r="AB37" s="2015"/>
      <c r="AC37" s="2015"/>
      <c r="AD37" s="674"/>
      <c r="AE37" s="674">
        <f>SUM(AE27:AE36)</f>
        <v>0</v>
      </c>
      <c r="AF37" s="675"/>
      <c r="AG37" s="675">
        <f>SUM(AG27:AG36)</f>
        <v>0</v>
      </c>
      <c r="AH37" s="676"/>
      <c r="AI37" s="676">
        <f>SUM(AI27:AI36)</f>
        <v>0</v>
      </c>
      <c r="AJ37" s="49"/>
      <c r="AK37"/>
      <c r="AL37" s="2014" t="s">
        <v>315</v>
      </c>
      <c r="AM37" s="2015"/>
      <c r="AN37" s="2015"/>
      <c r="AO37" s="2015"/>
      <c r="AP37" s="674"/>
      <c r="AQ37" s="674">
        <f>SUM(AQ27:AQ36)</f>
        <v>0</v>
      </c>
      <c r="AR37" s="675"/>
      <c r="AS37" s="675">
        <f>SUM(AS27:AS36)</f>
        <v>0</v>
      </c>
      <c r="AT37" s="676"/>
      <c r="AU37" s="676">
        <f>SUM(AU27:AU36)</f>
        <v>0</v>
      </c>
      <c r="AV37" s="49"/>
    </row>
    <row r="38" spans="1:48" s="54" customFormat="1">
      <c r="A38" s="80"/>
      <c r="B38" s="98"/>
      <c r="C38" s="1131"/>
      <c r="D38" s="100"/>
      <c r="E38" s="662"/>
      <c r="F38" s="663"/>
      <c r="G38" s="664">
        <f t="shared" ref="G38:G47" si="31">INT(E38*F38)</f>
        <v>0</v>
      </c>
      <c r="H38" s="665"/>
      <c r="I38" s="666">
        <f t="shared" ref="I38:I47" si="32">INT(E38*H38)</f>
        <v>0</v>
      </c>
      <c r="J38" s="667">
        <f t="shared" ref="J38:J47" si="33">F38-H38</f>
        <v>0</v>
      </c>
      <c r="K38" s="667">
        <f t="shared" ref="K38:K47" si="34">G38-I38</f>
        <v>0</v>
      </c>
      <c r="L38" s="102"/>
      <c r="M38"/>
      <c r="N38" s="98"/>
      <c r="O38" s="99"/>
      <c r="P38" s="100"/>
      <c r="Q38" s="662"/>
      <c r="R38" s="663"/>
      <c r="S38" s="664">
        <f t="shared" ref="S38:S47" si="35">INT(Q38*R38)</f>
        <v>0</v>
      </c>
      <c r="T38" s="665"/>
      <c r="U38" s="666">
        <f t="shared" ref="U38:U47" si="36">INT(Q38*T38)</f>
        <v>0</v>
      </c>
      <c r="V38" s="667">
        <f t="shared" ref="V38:V47" si="37">R38-T38</f>
        <v>0</v>
      </c>
      <c r="W38" s="667">
        <f t="shared" ref="W38:W47" si="38">S38-U38</f>
        <v>0</v>
      </c>
      <c r="X38" s="102"/>
      <c r="Y38"/>
      <c r="Z38" s="98"/>
      <c r="AA38" s="99"/>
      <c r="AB38" s="100"/>
      <c r="AC38" s="662"/>
      <c r="AD38" s="663"/>
      <c r="AE38" s="664">
        <f t="shared" ref="AE38:AE47" si="39">INT(AC38*AD38)</f>
        <v>0</v>
      </c>
      <c r="AF38" s="665"/>
      <c r="AG38" s="666">
        <f t="shared" ref="AG38:AG47" si="40">INT(AC38*AF38)</f>
        <v>0</v>
      </c>
      <c r="AH38" s="667">
        <f t="shared" ref="AH38:AH47" si="41">AD38-AF38</f>
        <v>0</v>
      </c>
      <c r="AI38" s="667">
        <f t="shared" ref="AI38:AI47" si="42">AE38-AG38</f>
        <v>0</v>
      </c>
      <c r="AJ38" s="102"/>
      <c r="AK38"/>
      <c r="AL38" s="98"/>
      <c r="AM38" s="99"/>
      <c r="AN38" s="100"/>
      <c r="AO38" s="662"/>
      <c r="AP38" s="663"/>
      <c r="AQ38" s="664">
        <f t="shared" ref="AQ38:AQ47" si="43">INT(AO38*AP38)</f>
        <v>0</v>
      </c>
      <c r="AR38" s="665"/>
      <c r="AS38" s="666">
        <f t="shared" ref="AS38:AS47" si="44">INT(AO38*AR38)</f>
        <v>0</v>
      </c>
      <c r="AT38" s="667">
        <f t="shared" ref="AT38:AT47" si="45">AP38-AR38</f>
        <v>0</v>
      </c>
      <c r="AU38" s="667">
        <f t="shared" ref="AU38:AU47" si="46">AQ38-AS38</f>
        <v>0</v>
      </c>
      <c r="AV38" s="102"/>
    </row>
    <row r="39" spans="1:48" s="54" customFormat="1">
      <c r="A39" s="80"/>
      <c r="B39" s="98"/>
      <c r="C39" s="1132"/>
      <c r="D39" s="100"/>
      <c r="E39" s="662"/>
      <c r="F39" s="663"/>
      <c r="G39" s="664">
        <f t="shared" si="31"/>
        <v>0</v>
      </c>
      <c r="H39" s="665"/>
      <c r="I39" s="666">
        <f t="shared" si="32"/>
        <v>0</v>
      </c>
      <c r="J39" s="667">
        <f t="shared" si="33"/>
        <v>0</v>
      </c>
      <c r="K39" s="667">
        <f t="shared" si="34"/>
        <v>0</v>
      </c>
      <c r="L39" s="102"/>
      <c r="M39"/>
      <c r="N39" s="98"/>
      <c r="O39" s="1132"/>
      <c r="P39" s="100"/>
      <c r="Q39" s="662"/>
      <c r="R39" s="663"/>
      <c r="S39" s="664">
        <f t="shared" si="35"/>
        <v>0</v>
      </c>
      <c r="T39" s="665"/>
      <c r="U39" s="666">
        <f t="shared" si="36"/>
        <v>0</v>
      </c>
      <c r="V39" s="667">
        <f t="shared" si="37"/>
        <v>0</v>
      </c>
      <c r="W39" s="667">
        <f t="shared" si="38"/>
        <v>0</v>
      </c>
      <c r="X39" s="102"/>
      <c r="Y39"/>
      <c r="Z39" s="98"/>
      <c r="AA39" s="1132"/>
      <c r="AB39" s="100"/>
      <c r="AC39" s="662"/>
      <c r="AD39" s="663"/>
      <c r="AE39" s="664">
        <f t="shared" si="39"/>
        <v>0</v>
      </c>
      <c r="AF39" s="665"/>
      <c r="AG39" s="666">
        <f t="shared" si="40"/>
        <v>0</v>
      </c>
      <c r="AH39" s="667">
        <f t="shared" si="41"/>
        <v>0</v>
      </c>
      <c r="AI39" s="667">
        <f t="shared" si="42"/>
        <v>0</v>
      </c>
      <c r="AJ39" s="102"/>
      <c r="AK39"/>
      <c r="AL39" s="98"/>
      <c r="AM39" s="1132"/>
      <c r="AN39" s="100"/>
      <c r="AO39" s="662"/>
      <c r="AP39" s="663"/>
      <c r="AQ39" s="664">
        <f t="shared" si="43"/>
        <v>0</v>
      </c>
      <c r="AR39" s="665"/>
      <c r="AS39" s="666">
        <f t="shared" si="44"/>
        <v>0</v>
      </c>
      <c r="AT39" s="667">
        <f t="shared" si="45"/>
        <v>0</v>
      </c>
      <c r="AU39" s="667">
        <f t="shared" si="46"/>
        <v>0</v>
      </c>
      <c r="AV39" s="102"/>
    </row>
    <row r="40" spans="1:48" s="54" customFormat="1">
      <c r="A40" s="80"/>
      <c r="B40" s="98"/>
      <c r="C40" s="1132"/>
      <c r="D40" s="100"/>
      <c r="E40" s="662"/>
      <c r="F40" s="663"/>
      <c r="G40" s="664">
        <f t="shared" si="31"/>
        <v>0</v>
      </c>
      <c r="H40" s="665"/>
      <c r="I40" s="666">
        <f t="shared" si="32"/>
        <v>0</v>
      </c>
      <c r="J40" s="667">
        <f t="shared" si="33"/>
        <v>0</v>
      </c>
      <c r="K40" s="667">
        <f t="shared" si="34"/>
        <v>0</v>
      </c>
      <c r="L40" s="102"/>
      <c r="M40"/>
      <c r="N40" s="98"/>
      <c r="O40" s="1132"/>
      <c r="P40" s="100"/>
      <c r="Q40" s="662"/>
      <c r="R40" s="663"/>
      <c r="S40" s="664">
        <f t="shared" si="35"/>
        <v>0</v>
      </c>
      <c r="T40" s="665"/>
      <c r="U40" s="666">
        <f t="shared" si="36"/>
        <v>0</v>
      </c>
      <c r="V40" s="667">
        <f t="shared" si="37"/>
        <v>0</v>
      </c>
      <c r="W40" s="667">
        <f t="shared" si="38"/>
        <v>0</v>
      </c>
      <c r="X40" s="102"/>
      <c r="Y40"/>
      <c r="Z40" s="98"/>
      <c r="AA40" s="1132"/>
      <c r="AB40" s="100"/>
      <c r="AC40" s="662"/>
      <c r="AD40" s="663"/>
      <c r="AE40" s="664">
        <f t="shared" si="39"/>
        <v>0</v>
      </c>
      <c r="AF40" s="665"/>
      <c r="AG40" s="666">
        <f t="shared" si="40"/>
        <v>0</v>
      </c>
      <c r="AH40" s="667">
        <f t="shared" si="41"/>
        <v>0</v>
      </c>
      <c r="AI40" s="667">
        <f t="shared" si="42"/>
        <v>0</v>
      </c>
      <c r="AJ40" s="102"/>
      <c r="AK40"/>
      <c r="AL40" s="98"/>
      <c r="AM40" s="1132"/>
      <c r="AN40" s="100"/>
      <c r="AO40" s="662"/>
      <c r="AP40" s="663"/>
      <c r="AQ40" s="664">
        <f t="shared" si="43"/>
        <v>0</v>
      </c>
      <c r="AR40" s="665"/>
      <c r="AS40" s="666">
        <f t="shared" si="44"/>
        <v>0</v>
      </c>
      <c r="AT40" s="667">
        <f t="shared" si="45"/>
        <v>0</v>
      </c>
      <c r="AU40" s="667">
        <f t="shared" si="46"/>
        <v>0</v>
      </c>
      <c r="AV40" s="102"/>
    </row>
    <row r="41" spans="1:48" s="54" customFormat="1">
      <c r="A41" s="80"/>
      <c r="B41" s="98"/>
      <c r="C41" s="1132"/>
      <c r="D41" s="100"/>
      <c r="E41" s="662"/>
      <c r="F41" s="663"/>
      <c r="G41" s="664">
        <f t="shared" si="31"/>
        <v>0</v>
      </c>
      <c r="H41" s="665"/>
      <c r="I41" s="666">
        <f t="shared" si="32"/>
        <v>0</v>
      </c>
      <c r="J41" s="667">
        <f t="shared" si="33"/>
        <v>0</v>
      </c>
      <c r="K41" s="667">
        <f t="shared" si="34"/>
        <v>0</v>
      </c>
      <c r="L41" s="102"/>
      <c r="M41"/>
      <c r="N41" s="98"/>
      <c r="O41" s="1132"/>
      <c r="P41" s="100"/>
      <c r="Q41" s="662"/>
      <c r="R41" s="663"/>
      <c r="S41" s="664">
        <f t="shared" si="35"/>
        <v>0</v>
      </c>
      <c r="T41" s="665"/>
      <c r="U41" s="666">
        <f t="shared" si="36"/>
        <v>0</v>
      </c>
      <c r="V41" s="667">
        <f t="shared" si="37"/>
        <v>0</v>
      </c>
      <c r="W41" s="667">
        <f t="shared" si="38"/>
        <v>0</v>
      </c>
      <c r="X41" s="102"/>
      <c r="Y41"/>
      <c r="Z41" s="98"/>
      <c r="AA41" s="1132"/>
      <c r="AB41" s="100"/>
      <c r="AC41" s="662"/>
      <c r="AD41" s="663"/>
      <c r="AE41" s="664">
        <f t="shared" si="39"/>
        <v>0</v>
      </c>
      <c r="AF41" s="665"/>
      <c r="AG41" s="666">
        <f t="shared" si="40"/>
        <v>0</v>
      </c>
      <c r="AH41" s="667">
        <f t="shared" si="41"/>
        <v>0</v>
      </c>
      <c r="AI41" s="667">
        <f t="shared" si="42"/>
        <v>0</v>
      </c>
      <c r="AJ41" s="102"/>
      <c r="AK41"/>
      <c r="AL41" s="98"/>
      <c r="AM41" s="1132"/>
      <c r="AN41" s="100"/>
      <c r="AO41" s="662"/>
      <c r="AP41" s="663"/>
      <c r="AQ41" s="664">
        <f t="shared" si="43"/>
        <v>0</v>
      </c>
      <c r="AR41" s="665"/>
      <c r="AS41" s="666">
        <f t="shared" si="44"/>
        <v>0</v>
      </c>
      <c r="AT41" s="667">
        <f t="shared" si="45"/>
        <v>0</v>
      </c>
      <c r="AU41" s="667">
        <f t="shared" si="46"/>
        <v>0</v>
      </c>
      <c r="AV41" s="102"/>
    </row>
    <row r="42" spans="1:48" s="54" customFormat="1">
      <c r="A42" s="80"/>
      <c r="B42" s="98"/>
      <c r="C42" s="1132"/>
      <c r="D42" s="100"/>
      <c r="E42" s="662"/>
      <c r="F42" s="663"/>
      <c r="G42" s="664">
        <f t="shared" si="31"/>
        <v>0</v>
      </c>
      <c r="H42" s="665"/>
      <c r="I42" s="666">
        <f t="shared" si="32"/>
        <v>0</v>
      </c>
      <c r="J42" s="667">
        <f t="shared" si="33"/>
        <v>0</v>
      </c>
      <c r="K42" s="667">
        <f t="shared" si="34"/>
        <v>0</v>
      </c>
      <c r="L42" s="102"/>
      <c r="M42"/>
      <c r="N42" s="98"/>
      <c r="O42" s="1132"/>
      <c r="P42" s="100"/>
      <c r="Q42" s="662"/>
      <c r="R42" s="663"/>
      <c r="S42" s="664">
        <f t="shared" si="35"/>
        <v>0</v>
      </c>
      <c r="T42" s="665"/>
      <c r="U42" s="666">
        <f t="shared" si="36"/>
        <v>0</v>
      </c>
      <c r="V42" s="667">
        <f t="shared" si="37"/>
        <v>0</v>
      </c>
      <c r="W42" s="667">
        <f t="shared" si="38"/>
        <v>0</v>
      </c>
      <c r="X42" s="102"/>
      <c r="Y42"/>
      <c r="Z42" s="98"/>
      <c r="AA42" s="1132"/>
      <c r="AB42" s="100"/>
      <c r="AC42" s="662"/>
      <c r="AD42" s="663"/>
      <c r="AE42" s="664">
        <f t="shared" si="39"/>
        <v>0</v>
      </c>
      <c r="AF42" s="665"/>
      <c r="AG42" s="666">
        <f t="shared" si="40"/>
        <v>0</v>
      </c>
      <c r="AH42" s="667">
        <f t="shared" si="41"/>
        <v>0</v>
      </c>
      <c r="AI42" s="667">
        <f t="shared" si="42"/>
        <v>0</v>
      </c>
      <c r="AJ42" s="102"/>
      <c r="AK42"/>
      <c r="AL42" s="98"/>
      <c r="AM42" s="1132"/>
      <c r="AN42" s="100"/>
      <c r="AO42" s="662"/>
      <c r="AP42" s="663"/>
      <c r="AQ42" s="664">
        <f t="shared" si="43"/>
        <v>0</v>
      </c>
      <c r="AR42" s="665"/>
      <c r="AS42" s="666">
        <f t="shared" si="44"/>
        <v>0</v>
      </c>
      <c r="AT42" s="667">
        <f t="shared" si="45"/>
        <v>0</v>
      </c>
      <c r="AU42" s="667">
        <f t="shared" si="46"/>
        <v>0</v>
      </c>
      <c r="AV42" s="102"/>
    </row>
    <row r="43" spans="1:48" s="54" customFormat="1">
      <c r="A43" s="80"/>
      <c r="B43" s="98"/>
      <c r="C43" s="1132"/>
      <c r="D43" s="100"/>
      <c r="E43" s="662"/>
      <c r="F43" s="663"/>
      <c r="G43" s="664">
        <f t="shared" si="31"/>
        <v>0</v>
      </c>
      <c r="H43" s="665"/>
      <c r="I43" s="666">
        <f t="shared" si="32"/>
        <v>0</v>
      </c>
      <c r="J43" s="667">
        <f t="shared" si="33"/>
        <v>0</v>
      </c>
      <c r="K43" s="667">
        <f t="shared" si="34"/>
        <v>0</v>
      </c>
      <c r="L43" s="102"/>
      <c r="M43"/>
      <c r="N43" s="98"/>
      <c r="O43" s="1132"/>
      <c r="P43" s="100"/>
      <c r="Q43" s="662"/>
      <c r="R43" s="663"/>
      <c r="S43" s="664">
        <f t="shared" si="35"/>
        <v>0</v>
      </c>
      <c r="T43" s="665"/>
      <c r="U43" s="666">
        <f t="shared" si="36"/>
        <v>0</v>
      </c>
      <c r="V43" s="667">
        <f t="shared" si="37"/>
        <v>0</v>
      </c>
      <c r="W43" s="667">
        <f t="shared" si="38"/>
        <v>0</v>
      </c>
      <c r="X43" s="102"/>
      <c r="Y43"/>
      <c r="Z43" s="98"/>
      <c r="AA43" s="1132"/>
      <c r="AB43" s="100"/>
      <c r="AC43" s="662"/>
      <c r="AD43" s="663"/>
      <c r="AE43" s="664">
        <f t="shared" si="39"/>
        <v>0</v>
      </c>
      <c r="AF43" s="665"/>
      <c r="AG43" s="666">
        <f t="shared" si="40"/>
        <v>0</v>
      </c>
      <c r="AH43" s="667">
        <f t="shared" si="41"/>
        <v>0</v>
      </c>
      <c r="AI43" s="667">
        <f t="shared" si="42"/>
        <v>0</v>
      </c>
      <c r="AJ43" s="102"/>
      <c r="AK43"/>
      <c r="AL43" s="98"/>
      <c r="AM43" s="1132"/>
      <c r="AN43" s="100"/>
      <c r="AO43" s="662"/>
      <c r="AP43" s="663"/>
      <c r="AQ43" s="664">
        <f t="shared" si="43"/>
        <v>0</v>
      </c>
      <c r="AR43" s="665"/>
      <c r="AS43" s="666">
        <f t="shared" si="44"/>
        <v>0</v>
      </c>
      <c r="AT43" s="667">
        <f t="shared" si="45"/>
        <v>0</v>
      </c>
      <c r="AU43" s="667">
        <f t="shared" si="46"/>
        <v>0</v>
      </c>
      <c r="AV43" s="102"/>
    </row>
    <row r="44" spans="1:48" s="54" customFormat="1">
      <c r="A44" s="80"/>
      <c r="B44" s="98"/>
      <c r="C44" s="1132"/>
      <c r="D44" s="100"/>
      <c r="E44" s="662"/>
      <c r="F44" s="663"/>
      <c r="G44" s="664">
        <f t="shared" si="31"/>
        <v>0</v>
      </c>
      <c r="H44" s="665"/>
      <c r="I44" s="666">
        <f t="shared" si="32"/>
        <v>0</v>
      </c>
      <c r="J44" s="667">
        <f t="shared" si="33"/>
        <v>0</v>
      </c>
      <c r="K44" s="667">
        <f t="shared" si="34"/>
        <v>0</v>
      </c>
      <c r="L44" s="102"/>
      <c r="M44"/>
      <c r="N44" s="98"/>
      <c r="O44" s="1132"/>
      <c r="P44" s="100"/>
      <c r="Q44" s="662"/>
      <c r="R44" s="663"/>
      <c r="S44" s="664">
        <f t="shared" si="35"/>
        <v>0</v>
      </c>
      <c r="T44" s="665"/>
      <c r="U44" s="666">
        <f t="shared" si="36"/>
        <v>0</v>
      </c>
      <c r="V44" s="667">
        <f t="shared" si="37"/>
        <v>0</v>
      </c>
      <c r="W44" s="667">
        <f t="shared" si="38"/>
        <v>0</v>
      </c>
      <c r="X44" s="102"/>
      <c r="Y44"/>
      <c r="Z44" s="98"/>
      <c r="AA44" s="1132"/>
      <c r="AB44" s="100"/>
      <c r="AC44" s="662"/>
      <c r="AD44" s="663"/>
      <c r="AE44" s="664">
        <f t="shared" si="39"/>
        <v>0</v>
      </c>
      <c r="AF44" s="665"/>
      <c r="AG44" s="666">
        <f t="shared" si="40"/>
        <v>0</v>
      </c>
      <c r="AH44" s="667">
        <f t="shared" si="41"/>
        <v>0</v>
      </c>
      <c r="AI44" s="667">
        <f t="shared" si="42"/>
        <v>0</v>
      </c>
      <c r="AJ44" s="102"/>
      <c r="AK44"/>
      <c r="AL44" s="98"/>
      <c r="AM44" s="1132"/>
      <c r="AN44" s="100"/>
      <c r="AO44" s="662"/>
      <c r="AP44" s="663"/>
      <c r="AQ44" s="664">
        <f t="shared" si="43"/>
        <v>0</v>
      </c>
      <c r="AR44" s="665"/>
      <c r="AS44" s="666">
        <f t="shared" si="44"/>
        <v>0</v>
      </c>
      <c r="AT44" s="667">
        <f t="shared" si="45"/>
        <v>0</v>
      </c>
      <c r="AU44" s="667">
        <f t="shared" si="46"/>
        <v>0</v>
      </c>
      <c r="AV44" s="102"/>
    </row>
    <row r="45" spans="1:48" s="54" customFormat="1">
      <c r="A45" s="80"/>
      <c r="B45" s="98"/>
      <c r="C45" s="1132"/>
      <c r="D45" s="100"/>
      <c r="E45" s="662"/>
      <c r="F45" s="663"/>
      <c r="G45" s="664">
        <f t="shared" si="31"/>
        <v>0</v>
      </c>
      <c r="H45" s="665"/>
      <c r="I45" s="666">
        <f t="shared" si="32"/>
        <v>0</v>
      </c>
      <c r="J45" s="667">
        <f t="shared" si="33"/>
        <v>0</v>
      </c>
      <c r="K45" s="667">
        <f t="shared" si="34"/>
        <v>0</v>
      </c>
      <c r="L45" s="102"/>
      <c r="M45"/>
      <c r="N45" s="98"/>
      <c r="O45" s="1132"/>
      <c r="P45" s="100"/>
      <c r="Q45" s="662"/>
      <c r="R45" s="663"/>
      <c r="S45" s="664">
        <f t="shared" si="35"/>
        <v>0</v>
      </c>
      <c r="T45" s="665"/>
      <c r="U45" s="666">
        <f t="shared" si="36"/>
        <v>0</v>
      </c>
      <c r="V45" s="667">
        <f t="shared" si="37"/>
        <v>0</v>
      </c>
      <c r="W45" s="667">
        <f t="shared" si="38"/>
        <v>0</v>
      </c>
      <c r="X45" s="102"/>
      <c r="Y45"/>
      <c r="Z45" s="98"/>
      <c r="AA45" s="1132"/>
      <c r="AB45" s="100"/>
      <c r="AC45" s="662"/>
      <c r="AD45" s="663"/>
      <c r="AE45" s="664">
        <f t="shared" si="39"/>
        <v>0</v>
      </c>
      <c r="AF45" s="665"/>
      <c r="AG45" s="666">
        <f t="shared" si="40"/>
        <v>0</v>
      </c>
      <c r="AH45" s="667">
        <f t="shared" si="41"/>
        <v>0</v>
      </c>
      <c r="AI45" s="667">
        <f t="shared" si="42"/>
        <v>0</v>
      </c>
      <c r="AJ45" s="102"/>
      <c r="AK45"/>
      <c r="AL45" s="98"/>
      <c r="AM45" s="1132"/>
      <c r="AN45" s="100"/>
      <c r="AO45" s="662"/>
      <c r="AP45" s="663"/>
      <c r="AQ45" s="664">
        <f t="shared" si="43"/>
        <v>0</v>
      </c>
      <c r="AR45" s="665"/>
      <c r="AS45" s="666">
        <f t="shared" si="44"/>
        <v>0</v>
      </c>
      <c r="AT45" s="667">
        <f t="shared" si="45"/>
        <v>0</v>
      </c>
      <c r="AU45" s="667">
        <f t="shared" si="46"/>
        <v>0</v>
      </c>
      <c r="AV45" s="102"/>
    </row>
    <row r="46" spans="1:48" s="54" customFormat="1">
      <c r="A46" s="80"/>
      <c r="B46" s="98"/>
      <c r="C46" s="1132"/>
      <c r="D46" s="100"/>
      <c r="E46" s="662"/>
      <c r="F46" s="663"/>
      <c r="G46" s="664">
        <f t="shared" si="31"/>
        <v>0</v>
      </c>
      <c r="H46" s="665"/>
      <c r="I46" s="666">
        <f t="shared" si="32"/>
        <v>0</v>
      </c>
      <c r="J46" s="667">
        <f t="shared" si="33"/>
        <v>0</v>
      </c>
      <c r="K46" s="667">
        <f t="shared" si="34"/>
        <v>0</v>
      </c>
      <c r="L46" s="102"/>
      <c r="M46"/>
      <c r="N46" s="98"/>
      <c r="O46" s="1132"/>
      <c r="P46" s="100"/>
      <c r="Q46" s="662"/>
      <c r="R46" s="663"/>
      <c r="S46" s="664">
        <f t="shared" si="35"/>
        <v>0</v>
      </c>
      <c r="T46" s="665"/>
      <c r="U46" s="666">
        <f t="shared" si="36"/>
        <v>0</v>
      </c>
      <c r="V46" s="667">
        <f t="shared" si="37"/>
        <v>0</v>
      </c>
      <c r="W46" s="667">
        <f t="shared" si="38"/>
        <v>0</v>
      </c>
      <c r="X46" s="102"/>
      <c r="Y46"/>
      <c r="Z46" s="98"/>
      <c r="AA46" s="1132"/>
      <c r="AB46" s="100"/>
      <c r="AC46" s="662"/>
      <c r="AD46" s="663"/>
      <c r="AE46" s="664">
        <f t="shared" si="39"/>
        <v>0</v>
      </c>
      <c r="AF46" s="665"/>
      <c r="AG46" s="666">
        <f t="shared" si="40"/>
        <v>0</v>
      </c>
      <c r="AH46" s="667">
        <f t="shared" si="41"/>
        <v>0</v>
      </c>
      <c r="AI46" s="667">
        <f t="shared" si="42"/>
        <v>0</v>
      </c>
      <c r="AJ46" s="102"/>
      <c r="AK46"/>
      <c r="AL46" s="98"/>
      <c r="AM46" s="1132"/>
      <c r="AN46" s="100"/>
      <c r="AO46" s="662"/>
      <c r="AP46" s="663"/>
      <c r="AQ46" s="664">
        <f t="shared" si="43"/>
        <v>0</v>
      </c>
      <c r="AR46" s="665"/>
      <c r="AS46" s="666">
        <f t="shared" si="44"/>
        <v>0</v>
      </c>
      <c r="AT46" s="667">
        <f t="shared" si="45"/>
        <v>0</v>
      </c>
      <c r="AU46" s="667">
        <f t="shared" si="46"/>
        <v>0</v>
      </c>
      <c r="AV46" s="102"/>
    </row>
    <row r="47" spans="1:48" s="54" customFormat="1" ht="24" thickBot="1">
      <c r="A47" s="80"/>
      <c r="B47" s="1133"/>
      <c r="C47" s="1134"/>
      <c r="D47" s="101"/>
      <c r="E47" s="668"/>
      <c r="F47" s="669"/>
      <c r="G47" s="670">
        <f t="shared" si="31"/>
        <v>0</v>
      </c>
      <c r="H47" s="671"/>
      <c r="I47" s="672">
        <f t="shared" si="32"/>
        <v>0</v>
      </c>
      <c r="J47" s="673">
        <f t="shared" si="33"/>
        <v>0</v>
      </c>
      <c r="K47" s="673">
        <f t="shared" si="34"/>
        <v>0</v>
      </c>
      <c r="L47" s="103"/>
      <c r="M47"/>
      <c r="N47" s="1133"/>
      <c r="O47" s="1134"/>
      <c r="P47" s="101"/>
      <c r="Q47" s="668"/>
      <c r="R47" s="669"/>
      <c r="S47" s="670">
        <f t="shared" si="35"/>
        <v>0</v>
      </c>
      <c r="T47" s="671"/>
      <c r="U47" s="672">
        <f t="shared" si="36"/>
        <v>0</v>
      </c>
      <c r="V47" s="673">
        <f t="shared" si="37"/>
        <v>0</v>
      </c>
      <c r="W47" s="673">
        <f t="shared" si="38"/>
        <v>0</v>
      </c>
      <c r="X47" s="103"/>
      <c r="Y47"/>
      <c r="Z47" s="1133"/>
      <c r="AA47" s="1134"/>
      <c r="AB47" s="101"/>
      <c r="AC47" s="668"/>
      <c r="AD47" s="669"/>
      <c r="AE47" s="670">
        <f t="shared" si="39"/>
        <v>0</v>
      </c>
      <c r="AF47" s="671"/>
      <c r="AG47" s="672">
        <f t="shared" si="40"/>
        <v>0</v>
      </c>
      <c r="AH47" s="673">
        <f t="shared" si="41"/>
        <v>0</v>
      </c>
      <c r="AI47" s="673">
        <f t="shared" si="42"/>
        <v>0</v>
      </c>
      <c r="AJ47" s="103"/>
      <c r="AK47"/>
      <c r="AL47" s="1133"/>
      <c r="AM47" s="1134"/>
      <c r="AN47" s="101"/>
      <c r="AO47" s="668"/>
      <c r="AP47" s="669"/>
      <c r="AQ47" s="670">
        <f t="shared" si="43"/>
        <v>0</v>
      </c>
      <c r="AR47" s="671"/>
      <c r="AS47" s="672">
        <f t="shared" si="44"/>
        <v>0</v>
      </c>
      <c r="AT47" s="673">
        <f t="shared" si="45"/>
        <v>0</v>
      </c>
      <c r="AU47" s="673">
        <f t="shared" si="46"/>
        <v>0</v>
      </c>
      <c r="AV47" s="103"/>
    </row>
    <row r="48" spans="1:48" s="54" customFormat="1" ht="24.5" thickTop="1" thickBot="1">
      <c r="A48" s="80"/>
      <c r="B48" s="2014" t="s">
        <v>314</v>
      </c>
      <c r="C48" s="2015"/>
      <c r="D48" s="2015"/>
      <c r="E48" s="2015"/>
      <c r="F48" s="674"/>
      <c r="G48" s="674">
        <f>SUM(G38:G47)</f>
        <v>0</v>
      </c>
      <c r="H48" s="675"/>
      <c r="I48" s="675">
        <f>SUM(I38:I47)</f>
        <v>0</v>
      </c>
      <c r="J48" s="676"/>
      <c r="K48" s="676">
        <f>SUM(K38:K47)</f>
        <v>0</v>
      </c>
      <c r="L48" s="48"/>
      <c r="M48"/>
      <c r="N48" s="2014" t="s">
        <v>314</v>
      </c>
      <c r="O48" s="2015"/>
      <c r="P48" s="2015"/>
      <c r="Q48" s="2015"/>
      <c r="R48" s="674"/>
      <c r="S48" s="674">
        <f>SUM(S38:S47)</f>
        <v>0</v>
      </c>
      <c r="T48" s="675"/>
      <c r="U48" s="675">
        <f>SUM(U38:U47)</f>
        <v>0</v>
      </c>
      <c r="V48" s="676"/>
      <c r="W48" s="676">
        <f>SUM(W38:W47)</f>
        <v>0</v>
      </c>
      <c r="X48" s="48"/>
      <c r="Y48"/>
      <c r="Z48" s="2014" t="s">
        <v>314</v>
      </c>
      <c r="AA48" s="2015"/>
      <c r="AB48" s="2015"/>
      <c r="AC48" s="2015"/>
      <c r="AD48" s="674"/>
      <c r="AE48" s="674">
        <f>SUM(AE38:AE47)</f>
        <v>0</v>
      </c>
      <c r="AF48" s="675"/>
      <c r="AG48" s="675">
        <f>SUM(AG38:AG47)</f>
        <v>0</v>
      </c>
      <c r="AH48" s="676"/>
      <c r="AI48" s="676">
        <f>SUM(AI38:AI47)</f>
        <v>0</v>
      </c>
      <c r="AJ48" s="48"/>
      <c r="AK48"/>
      <c r="AL48" s="2014" t="s">
        <v>314</v>
      </c>
      <c r="AM48" s="2015"/>
      <c r="AN48" s="2015"/>
      <c r="AO48" s="2015"/>
      <c r="AP48" s="674"/>
      <c r="AQ48" s="674">
        <f>SUM(AQ38:AQ47)</f>
        <v>0</v>
      </c>
      <c r="AR48" s="675"/>
      <c r="AS48" s="675">
        <f>SUM(AS38:AS47)</f>
        <v>0</v>
      </c>
      <c r="AT48" s="676"/>
      <c r="AU48" s="676">
        <f>SUM(AU38:AU47)</f>
        <v>0</v>
      </c>
      <c r="AV48" s="48"/>
    </row>
    <row r="49" spans="1:48" s="54" customFormat="1">
      <c r="A49" s="80"/>
      <c r="B49" s="98"/>
      <c r="C49" s="1131"/>
      <c r="D49" s="100"/>
      <c r="E49" s="662"/>
      <c r="F49" s="663"/>
      <c r="G49" s="664">
        <f t="shared" ref="G49:G58" si="47">INT(E49*F49)</f>
        <v>0</v>
      </c>
      <c r="H49" s="665"/>
      <c r="I49" s="666">
        <f t="shared" ref="I49:I58" si="48">INT(E49*H49)</f>
        <v>0</v>
      </c>
      <c r="J49" s="667">
        <f t="shared" ref="J49:J58" si="49">F49-H49</f>
        <v>0</v>
      </c>
      <c r="K49" s="667">
        <f t="shared" ref="K49:K58" si="50">G49-I49</f>
        <v>0</v>
      </c>
      <c r="L49" s="102"/>
      <c r="M49"/>
      <c r="N49" s="98"/>
      <c r="O49" s="99"/>
      <c r="P49" s="100"/>
      <c r="Q49" s="662"/>
      <c r="R49" s="663"/>
      <c r="S49" s="664">
        <f t="shared" ref="S49:S58" si="51">INT(Q49*R49)</f>
        <v>0</v>
      </c>
      <c r="T49" s="665"/>
      <c r="U49" s="666">
        <f t="shared" ref="U49:U58" si="52">INT(Q49*T49)</f>
        <v>0</v>
      </c>
      <c r="V49" s="667">
        <f t="shared" ref="V49:V58" si="53">R49-T49</f>
        <v>0</v>
      </c>
      <c r="W49" s="667">
        <f t="shared" ref="W49:W58" si="54">S49-U49</f>
        <v>0</v>
      </c>
      <c r="X49" s="102"/>
      <c r="Y49"/>
      <c r="Z49" s="98"/>
      <c r="AA49" s="99"/>
      <c r="AB49" s="100"/>
      <c r="AC49" s="662"/>
      <c r="AD49" s="663"/>
      <c r="AE49" s="664">
        <f t="shared" ref="AE49:AE58" si="55">INT(AC49*AD49)</f>
        <v>0</v>
      </c>
      <c r="AF49" s="665"/>
      <c r="AG49" s="666">
        <f t="shared" ref="AG49:AG58" si="56">INT(AC49*AF49)</f>
        <v>0</v>
      </c>
      <c r="AH49" s="667">
        <f t="shared" ref="AH49:AH58" si="57">AD49-AF49</f>
        <v>0</v>
      </c>
      <c r="AI49" s="667">
        <f t="shared" ref="AI49:AI58" si="58">AE49-AG49</f>
        <v>0</v>
      </c>
      <c r="AJ49" s="102"/>
      <c r="AK49"/>
      <c r="AL49" s="98"/>
      <c r="AM49" s="99"/>
      <c r="AN49" s="100"/>
      <c r="AO49" s="662"/>
      <c r="AP49" s="663"/>
      <c r="AQ49" s="664">
        <f t="shared" ref="AQ49:AQ58" si="59">INT(AO49*AP49)</f>
        <v>0</v>
      </c>
      <c r="AR49" s="665"/>
      <c r="AS49" s="666">
        <f t="shared" ref="AS49:AS58" si="60">INT(AO49*AR49)</f>
        <v>0</v>
      </c>
      <c r="AT49" s="667">
        <f t="shared" ref="AT49:AT58" si="61">AP49-AR49</f>
        <v>0</v>
      </c>
      <c r="AU49" s="667">
        <f t="shared" ref="AU49:AU58" si="62">AQ49-AS49</f>
        <v>0</v>
      </c>
      <c r="AV49" s="102"/>
    </row>
    <row r="50" spans="1:48" s="54" customFormat="1">
      <c r="A50" s="80"/>
      <c r="B50" s="98"/>
      <c r="C50" s="1132"/>
      <c r="D50" s="100"/>
      <c r="E50" s="662"/>
      <c r="F50" s="663"/>
      <c r="G50" s="664">
        <f t="shared" si="47"/>
        <v>0</v>
      </c>
      <c r="H50" s="665"/>
      <c r="I50" s="666">
        <f t="shared" si="48"/>
        <v>0</v>
      </c>
      <c r="J50" s="667">
        <f t="shared" si="49"/>
        <v>0</v>
      </c>
      <c r="K50" s="667">
        <f t="shared" si="50"/>
        <v>0</v>
      </c>
      <c r="L50" s="102"/>
      <c r="M50"/>
      <c r="N50" s="98"/>
      <c r="O50" s="1132"/>
      <c r="P50" s="100"/>
      <c r="Q50" s="662"/>
      <c r="R50" s="663"/>
      <c r="S50" s="664">
        <f t="shared" si="51"/>
        <v>0</v>
      </c>
      <c r="T50" s="665"/>
      <c r="U50" s="666">
        <f t="shared" si="52"/>
        <v>0</v>
      </c>
      <c r="V50" s="667">
        <f t="shared" si="53"/>
        <v>0</v>
      </c>
      <c r="W50" s="667">
        <f t="shared" si="54"/>
        <v>0</v>
      </c>
      <c r="X50" s="102"/>
      <c r="Y50"/>
      <c r="Z50" s="98"/>
      <c r="AA50" s="1132"/>
      <c r="AB50" s="100"/>
      <c r="AC50" s="662"/>
      <c r="AD50" s="663"/>
      <c r="AE50" s="664">
        <f t="shared" si="55"/>
        <v>0</v>
      </c>
      <c r="AF50" s="665"/>
      <c r="AG50" s="666">
        <f t="shared" si="56"/>
        <v>0</v>
      </c>
      <c r="AH50" s="667">
        <f t="shared" si="57"/>
        <v>0</v>
      </c>
      <c r="AI50" s="667">
        <f t="shared" si="58"/>
        <v>0</v>
      </c>
      <c r="AJ50" s="102"/>
      <c r="AK50"/>
      <c r="AL50" s="98"/>
      <c r="AM50" s="1132"/>
      <c r="AN50" s="100"/>
      <c r="AO50" s="662"/>
      <c r="AP50" s="663"/>
      <c r="AQ50" s="664">
        <f t="shared" si="59"/>
        <v>0</v>
      </c>
      <c r="AR50" s="665"/>
      <c r="AS50" s="666">
        <f t="shared" si="60"/>
        <v>0</v>
      </c>
      <c r="AT50" s="667">
        <f t="shared" si="61"/>
        <v>0</v>
      </c>
      <c r="AU50" s="667">
        <f t="shared" si="62"/>
        <v>0</v>
      </c>
      <c r="AV50" s="102"/>
    </row>
    <row r="51" spans="1:48" s="54" customFormat="1">
      <c r="A51" s="80"/>
      <c r="B51" s="98"/>
      <c r="C51" s="1132"/>
      <c r="D51" s="100"/>
      <c r="E51" s="662"/>
      <c r="F51" s="663"/>
      <c r="G51" s="664">
        <f t="shared" si="47"/>
        <v>0</v>
      </c>
      <c r="H51" s="665"/>
      <c r="I51" s="666">
        <f t="shared" si="48"/>
        <v>0</v>
      </c>
      <c r="J51" s="667">
        <f t="shared" si="49"/>
        <v>0</v>
      </c>
      <c r="K51" s="667">
        <f t="shared" si="50"/>
        <v>0</v>
      </c>
      <c r="L51" s="102"/>
      <c r="M51"/>
      <c r="N51" s="98"/>
      <c r="O51" s="1132"/>
      <c r="P51" s="100"/>
      <c r="Q51" s="662"/>
      <c r="R51" s="663"/>
      <c r="S51" s="664">
        <f t="shared" si="51"/>
        <v>0</v>
      </c>
      <c r="T51" s="665"/>
      <c r="U51" s="666">
        <f t="shared" si="52"/>
        <v>0</v>
      </c>
      <c r="V51" s="667">
        <f t="shared" si="53"/>
        <v>0</v>
      </c>
      <c r="W51" s="667">
        <f t="shared" si="54"/>
        <v>0</v>
      </c>
      <c r="X51" s="102"/>
      <c r="Y51"/>
      <c r="Z51" s="98"/>
      <c r="AA51" s="1132"/>
      <c r="AB51" s="100"/>
      <c r="AC51" s="662"/>
      <c r="AD51" s="663"/>
      <c r="AE51" s="664">
        <f t="shared" si="55"/>
        <v>0</v>
      </c>
      <c r="AF51" s="665"/>
      <c r="AG51" s="666">
        <f t="shared" si="56"/>
        <v>0</v>
      </c>
      <c r="AH51" s="667">
        <f t="shared" si="57"/>
        <v>0</v>
      </c>
      <c r="AI51" s="667">
        <f t="shared" si="58"/>
        <v>0</v>
      </c>
      <c r="AJ51" s="102"/>
      <c r="AK51"/>
      <c r="AL51" s="98"/>
      <c r="AM51" s="1132"/>
      <c r="AN51" s="100"/>
      <c r="AO51" s="662"/>
      <c r="AP51" s="663"/>
      <c r="AQ51" s="664">
        <f t="shared" si="59"/>
        <v>0</v>
      </c>
      <c r="AR51" s="665"/>
      <c r="AS51" s="666">
        <f t="shared" si="60"/>
        <v>0</v>
      </c>
      <c r="AT51" s="667">
        <f t="shared" si="61"/>
        <v>0</v>
      </c>
      <c r="AU51" s="667">
        <f t="shared" si="62"/>
        <v>0</v>
      </c>
      <c r="AV51" s="102"/>
    </row>
    <row r="52" spans="1:48" s="54" customFormat="1">
      <c r="A52" s="80"/>
      <c r="B52" s="98"/>
      <c r="C52" s="1132"/>
      <c r="D52" s="100"/>
      <c r="E52" s="662"/>
      <c r="F52" s="663"/>
      <c r="G52" s="664">
        <f t="shared" si="47"/>
        <v>0</v>
      </c>
      <c r="H52" s="665"/>
      <c r="I52" s="666">
        <f t="shared" si="48"/>
        <v>0</v>
      </c>
      <c r="J52" s="667">
        <f t="shared" si="49"/>
        <v>0</v>
      </c>
      <c r="K52" s="667">
        <f t="shared" si="50"/>
        <v>0</v>
      </c>
      <c r="L52" s="102"/>
      <c r="M52"/>
      <c r="N52" s="98"/>
      <c r="O52" s="1132"/>
      <c r="P52" s="100"/>
      <c r="Q52" s="662"/>
      <c r="R52" s="663"/>
      <c r="S52" s="664">
        <f t="shared" si="51"/>
        <v>0</v>
      </c>
      <c r="T52" s="665"/>
      <c r="U52" s="666">
        <f t="shared" si="52"/>
        <v>0</v>
      </c>
      <c r="V52" s="667">
        <f t="shared" si="53"/>
        <v>0</v>
      </c>
      <c r="W52" s="667">
        <f t="shared" si="54"/>
        <v>0</v>
      </c>
      <c r="X52" s="102"/>
      <c r="Y52"/>
      <c r="Z52" s="98"/>
      <c r="AA52" s="1132"/>
      <c r="AB52" s="100"/>
      <c r="AC52" s="662"/>
      <c r="AD52" s="663"/>
      <c r="AE52" s="664">
        <f t="shared" si="55"/>
        <v>0</v>
      </c>
      <c r="AF52" s="665"/>
      <c r="AG52" s="666">
        <f t="shared" si="56"/>
        <v>0</v>
      </c>
      <c r="AH52" s="667">
        <f t="shared" si="57"/>
        <v>0</v>
      </c>
      <c r="AI52" s="667">
        <f t="shared" si="58"/>
        <v>0</v>
      </c>
      <c r="AJ52" s="102"/>
      <c r="AK52"/>
      <c r="AL52" s="98"/>
      <c r="AM52" s="1132"/>
      <c r="AN52" s="100"/>
      <c r="AO52" s="662"/>
      <c r="AP52" s="663"/>
      <c r="AQ52" s="664">
        <f t="shared" si="59"/>
        <v>0</v>
      </c>
      <c r="AR52" s="665"/>
      <c r="AS52" s="666">
        <f t="shared" si="60"/>
        <v>0</v>
      </c>
      <c r="AT52" s="667">
        <f t="shared" si="61"/>
        <v>0</v>
      </c>
      <c r="AU52" s="667">
        <f t="shared" si="62"/>
        <v>0</v>
      </c>
      <c r="AV52" s="102"/>
    </row>
    <row r="53" spans="1:48" s="54" customFormat="1">
      <c r="A53" s="80"/>
      <c r="B53" s="98"/>
      <c r="C53" s="1132"/>
      <c r="D53" s="100"/>
      <c r="E53" s="662"/>
      <c r="F53" s="663"/>
      <c r="G53" s="664">
        <f t="shared" si="47"/>
        <v>0</v>
      </c>
      <c r="H53" s="665"/>
      <c r="I53" s="666">
        <f t="shared" si="48"/>
        <v>0</v>
      </c>
      <c r="J53" s="667">
        <f t="shared" si="49"/>
        <v>0</v>
      </c>
      <c r="K53" s="667">
        <f t="shared" si="50"/>
        <v>0</v>
      </c>
      <c r="L53" s="102"/>
      <c r="M53"/>
      <c r="N53" s="98"/>
      <c r="O53" s="1132"/>
      <c r="P53" s="100"/>
      <c r="Q53" s="662"/>
      <c r="R53" s="663"/>
      <c r="S53" s="664">
        <f t="shared" si="51"/>
        <v>0</v>
      </c>
      <c r="T53" s="665"/>
      <c r="U53" s="666">
        <f t="shared" si="52"/>
        <v>0</v>
      </c>
      <c r="V53" s="667">
        <f t="shared" si="53"/>
        <v>0</v>
      </c>
      <c r="W53" s="667">
        <f t="shared" si="54"/>
        <v>0</v>
      </c>
      <c r="X53" s="102"/>
      <c r="Y53"/>
      <c r="Z53" s="98"/>
      <c r="AA53" s="1132"/>
      <c r="AB53" s="100"/>
      <c r="AC53" s="662"/>
      <c r="AD53" s="663"/>
      <c r="AE53" s="664">
        <f t="shared" si="55"/>
        <v>0</v>
      </c>
      <c r="AF53" s="665"/>
      <c r="AG53" s="666">
        <f t="shared" si="56"/>
        <v>0</v>
      </c>
      <c r="AH53" s="667">
        <f t="shared" si="57"/>
        <v>0</v>
      </c>
      <c r="AI53" s="667">
        <f t="shared" si="58"/>
        <v>0</v>
      </c>
      <c r="AJ53" s="102"/>
      <c r="AK53"/>
      <c r="AL53" s="98"/>
      <c r="AM53" s="1132"/>
      <c r="AN53" s="100"/>
      <c r="AO53" s="662"/>
      <c r="AP53" s="663"/>
      <c r="AQ53" s="664">
        <f t="shared" si="59"/>
        <v>0</v>
      </c>
      <c r="AR53" s="665"/>
      <c r="AS53" s="666">
        <f t="shared" si="60"/>
        <v>0</v>
      </c>
      <c r="AT53" s="667">
        <f t="shared" si="61"/>
        <v>0</v>
      </c>
      <c r="AU53" s="667">
        <f t="shared" si="62"/>
        <v>0</v>
      </c>
      <c r="AV53" s="102"/>
    </row>
    <row r="54" spans="1:48" s="54" customFormat="1">
      <c r="A54" s="80"/>
      <c r="B54" s="98"/>
      <c r="C54" s="1132"/>
      <c r="D54" s="100"/>
      <c r="E54" s="662"/>
      <c r="F54" s="663"/>
      <c r="G54" s="664">
        <f t="shared" si="47"/>
        <v>0</v>
      </c>
      <c r="H54" s="665"/>
      <c r="I54" s="666">
        <f t="shared" si="48"/>
        <v>0</v>
      </c>
      <c r="J54" s="667">
        <f t="shared" si="49"/>
        <v>0</v>
      </c>
      <c r="K54" s="667">
        <f t="shared" si="50"/>
        <v>0</v>
      </c>
      <c r="L54" s="102"/>
      <c r="M54"/>
      <c r="N54" s="98"/>
      <c r="O54" s="1132"/>
      <c r="P54" s="100"/>
      <c r="Q54" s="662"/>
      <c r="R54" s="663"/>
      <c r="S54" s="664">
        <f t="shared" si="51"/>
        <v>0</v>
      </c>
      <c r="T54" s="665"/>
      <c r="U54" s="666">
        <f t="shared" si="52"/>
        <v>0</v>
      </c>
      <c r="V54" s="667">
        <f t="shared" si="53"/>
        <v>0</v>
      </c>
      <c r="W54" s="667">
        <f t="shared" si="54"/>
        <v>0</v>
      </c>
      <c r="X54" s="102"/>
      <c r="Y54"/>
      <c r="Z54" s="98"/>
      <c r="AA54" s="1132"/>
      <c r="AB54" s="100"/>
      <c r="AC54" s="662"/>
      <c r="AD54" s="663"/>
      <c r="AE54" s="664">
        <f t="shared" si="55"/>
        <v>0</v>
      </c>
      <c r="AF54" s="665"/>
      <c r="AG54" s="666">
        <f t="shared" si="56"/>
        <v>0</v>
      </c>
      <c r="AH54" s="667">
        <f t="shared" si="57"/>
        <v>0</v>
      </c>
      <c r="AI54" s="667">
        <f t="shared" si="58"/>
        <v>0</v>
      </c>
      <c r="AJ54" s="102"/>
      <c r="AK54"/>
      <c r="AL54" s="98"/>
      <c r="AM54" s="1132"/>
      <c r="AN54" s="100"/>
      <c r="AO54" s="662"/>
      <c r="AP54" s="663"/>
      <c r="AQ54" s="664">
        <f t="shared" si="59"/>
        <v>0</v>
      </c>
      <c r="AR54" s="665"/>
      <c r="AS54" s="666">
        <f t="shared" si="60"/>
        <v>0</v>
      </c>
      <c r="AT54" s="667">
        <f t="shared" si="61"/>
        <v>0</v>
      </c>
      <c r="AU54" s="667">
        <f t="shared" si="62"/>
        <v>0</v>
      </c>
      <c r="AV54" s="102"/>
    </row>
    <row r="55" spans="1:48" s="54" customFormat="1">
      <c r="A55" s="80"/>
      <c r="B55" s="98"/>
      <c r="C55" s="1132"/>
      <c r="D55" s="100"/>
      <c r="E55" s="662"/>
      <c r="F55" s="663"/>
      <c r="G55" s="664">
        <f t="shared" si="47"/>
        <v>0</v>
      </c>
      <c r="H55" s="665"/>
      <c r="I55" s="666">
        <f t="shared" si="48"/>
        <v>0</v>
      </c>
      <c r="J55" s="667">
        <f t="shared" si="49"/>
        <v>0</v>
      </c>
      <c r="K55" s="667">
        <f t="shared" si="50"/>
        <v>0</v>
      </c>
      <c r="L55" s="102"/>
      <c r="M55"/>
      <c r="N55" s="98"/>
      <c r="O55" s="1132"/>
      <c r="P55" s="100"/>
      <c r="Q55" s="662"/>
      <c r="R55" s="663"/>
      <c r="S55" s="664">
        <f t="shared" si="51"/>
        <v>0</v>
      </c>
      <c r="T55" s="665"/>
      <c r="U55" s="666">
        <f t="shared" si="52"/>
        <v>0</v>
      </c>
      <c r="V55" s="667">
        <f t="shared" si="53"/>
        <v>0</v>
      </c>
      <c r="W55" s="667">
        <f t="shared" si="54"/>
        <v>0</v>
      </c>
      <c r="X55" s="102"/>
      <c r="Y55"/>
      <c r="Z55" s="98"/>
      <c r="AA55" s="1132"/>
      <c r="AB55" s="100"/>
      <c r="AC55" s="662"/>
      <c r="AD55" s="663"/>
      <c r="AE55" s="664">
        <f t="shared" si="55"/>
        <v>0</v>
      </c>
      <c r="AF55" s="665"/>
      <c r="AG55" s="666">
        <f t="shared" si="56"/>
        <v>0</v>
      </c>
      <c r="AH55" s="667">
        <f t="shared" si="57"/>
        <v>0</v>
      </c>
      <c r="AI55" s="667">
        <f t="shared" si="58"/>
        <v>0</v>
      </c>
      <c r="AJ55" s="102"/>
      <c r="AK55"/>
      <c r="AL55" s="98"/>
      <c r="AM55" s="1132"/>
      <c r="AN55" s="100"/>
      <c r="AO55" s="662"/>
      <c r="AP55" s="663"/>
      <c r="AQ55" s="664">
        <f t="shared" si="59"/>
        <v>0</v>
      </c>
      <c r="AR55" s="665"/>
      <c r="AS55" s="666">
        <f t="shared" si="60"/>
        <v>0</v>
      </c>
      <c r="AT55" s="667">
        <f t="shared" si="61"/>
        <v>0</v>
      </c>
      <c r="AU55" s="667">
        <f t="shared" si="62"/>
        <v>0</v>
      </c>
      <c r="AV55" s="102"/>
    </row>
    <row r="56" spans="1:48" s="54" customFormat="1">
      <c r="A56" s="80"/>
      <c r="B56" s="98"/>
      <c r="C56" s="1132"/>
      <c r="D56" s="100"/>
      <c r="E56" s="662"/>
      <c r="F56" s="663"/>
      <c r="G56" s="664">
        <f t="shared" si="47"/>
        <v>0</v>
      </c>
      <c r="H56" s="665"/>
      <c r="I56" s="666">
        <f t="shared" si="48"/>
        <v>0</v>
      </c>
      <c r="J56" s="667">
        <f t="shared" si="49"/>
        <v>0</v>
      </c>
      <c r="K56" s="667">
        <f t="shared" si="50"/>
        <v>0</v>
      </c>
      <c r="L56" s="102"/>
      <c r="M56"/>
      <c r="N56" s="98"/>
      <c r="O56" s="1132"/>
      <c r="P56" s="100"/>
      <c r="Q56" s="662"/>
      <c r="R56" s="663"/>
      <c r="S56" s="664">
        <f t="shared" si="51"/>
        <v>0</v>
      </c>
      <c r="T56" s="665"/>
      <c r="U56" s="666">
        <f t="shared" si="52"/>
        <v>0</v>
      </c>
      <c r="V56" s="667">
        <f t="shared" si="53"/>
        <v>0</v>
      </c>
      <c r="W56" s="667">
        <f t="shared" si="54"/>
        <v>0</v>
      </c>
      <c r="X56" s="102"/>
      <c r="Y56"/>
      <c r="Z56" s="98"/>
      <c r="AA56" s="1132"/>
      <c r="AB56" s="100"/>
      <c r="AC56" s="662"/>
      <c r="AD56" s="663"/>
      <c r="AE56" s="664">
        <f t="shared" si="55"/>
        <v>0</v>
      </c>
      <c r="AF56" s="665"/>
      <c r="AG56" s="666">
        <f t="shared" si="56"/>
        <v>0</v>
      </c>
      <c r="AH56" s="667">
        <f t="shared" si="57"/>
        <v>0</v>
      </c>
      <c r="AI56" s="667">
        <f t="shared" si="58"/>
        <v>0</v>
      </c>
      <c r="AJ56" s="102"/>
      <c r="AK56"/>
      <c r="AL56" s="98"/>
      <c r="AM56" s="1132"/>
      <c r="AN56" s="100"/>
      <c r="AO56" s="662"/>
      <c r="AP56" s="663"/>
      <c r="AQ56" s="664">
        <f t="shared" si="59"/>
        <v>0</v>
      </c>
      <c r="AR56" s="665"/>
      <c r="AS56" s="666">
        <f t="shared" si="60"/>
        <v>0</v>
      </c>
      <c r="AT56" s="667">
        <f t="shared" si="61"/>
        <v>0</v>
      </c>
      <c r="AU56" s="667">
        <f t="shared" si="62"/>
        <v>0</v>
      </c>
      <c r="AV56" s="102"/>
    </row>
    <row r="57" spans="1:48" s="54" customFormat="1">
      <c r="A57" s="80"/>
      <c r="B57" s="98"/>
      <c r="C57" s="1132"/>
      <c r="D57" s="100"/>
      <c r="E57" s="662"/>
      <c r="F57" s="663"/>
      <c r="G57" s="664">
        <f t="shared" si="47"/>
        <v>0</v>
      </c>
      <c r="H57" s="665"/>
      <c r="I57" s="666">
        <f t="shared" si="48"/>
        <v>0</v>
      </c>
      <c r="J57" s="667">
        <f t="shared" si="49"/>
        <v>0</v>
      </c>
      <c r="K57" s="667">
        <f t="shared" si="50"/>
        <v>0</v>
      </c>
      <c r="L57" s="102"/>
      <c r="M57"/>
      <c r="N57" s="98"/>
      <c r="O57" s="1132"/>
      <c r="P57" s="100"/>
      <c r="Q57" s="662"/>
      <c r="R57" s="663"/>
      <c r="S57" s="664">
        <f t="shared" si="51"/>
        <v>0</v>
      </c>
      <c r="T57" s="665"/>
      <c r="U57" s="666">
        <f t="shared" si="52"/>
        <v>0</v>
      </c>
      <c r="V57" s="667">
        <f t="shared" si="53"/>
        <v>0</v>
      </c>
      <c r="W57" s="667">
        <f t="shared" si="54"/>
        <v>0</v>
      </c>
      <c r="X57" s="102"/>
      <c r="Y57"/>
      <c r="Z57" s="98"/>
      <c r="AA57" s="1132"/>
      <c r="AB57" s="100"/>
      <c r="AC57" s="662"/>
      <c r="AD57" s="663"/>
      <c r="AE57" s="664">
        <f t="shared" si="55"/>
        <v>0</v>
      </c>
      <c r="AF57" s="665"/>
      <c r="AG57" s="666">
        <f t="shared" si="56"/>
        <v>0</v>
      </c>
      <c r="AH57" s="667">
        <f t="shared" si="57"/>
        <v>0</v>
      </c>
      <c r="AI57" s="667">
        <f t="shared" si="58"/>
        <v>0</v>
      </c>
      <c r="AJ57" s="102"/>
      <c r="AK57"/>
      <c r="AL57" s="98"/>
      <c r="AM57" s="1132"/>
      <c r="AN57" s="100"/>
      <c r="AO57" s="662"/>
      <c r="AP57" s="663"/>
      <c r="AQ57" s="664">
        <f t="shared" si="59"/>
        <v>0</v>
      </c>
      <c r="AR57" s="665"/>
      <c r="AS57" s="666">
        <f t="shared" si="60"/>
        <v>0</v>
      </c>
      <c r="AT57" s="667">
        <f t="shared" si="61"/>
        <v>0</v>
      </c>
      <c r="AU57" s="667">
        <f t="shared" si="62"/>
        <v>0</v>
      </c>
      <c r="AV57" s="102"/>
    </row>
    <row r="58" spans="1:48" s="54" customFormat="1" ht="24" thickBot="1">
      <c r="A58" s="80"/>
      <c r="B58" s="1133"/>
      <c r="C58" s="1134"/>
      <c r="D58" s="101"/>
      <c r="E58" s="668"/>
      <c r="F58" s="669"/>
      <c r="G58" s="670">
        <f t="shared" si="47"/>
        <v>0</v>
      </c>
      <c r="H58" s="671"/>
      <c r="I58" s="672">
        <f t="shared" si="48"/>
        <v>0</v>
      </c>
      <c r="J58" s="673">
        <f t="shared" si="49"/>
        <v>0</v>
      </c>
      <c r="K58" s="673">
        <f t="shared" si="50"/>
        <v>0</v>
      </c>
      <c r="L58" s="103"/>
      <c r="M58"/>
      <c r="N58" s="1133"/>
      <c r="O58" s="1134"/>
      <c r="P58" s="101"/>
      <c r="Q58" s="668"/>
      <c r="R58" s="669"/>
      <c r="S58" s="670">
        <f t="shared" si="51"/>
        <v>0</v>
      </c>
      <c r="T58" s="671"/>
      <c r="U58" s="672">
        <f t="shared" si="52"/>
        <v>0</v>
      </c>
      <c r="V58" s="673">
        <f t="shared" si="53"/>
        <v>0</v>
      </c>
      <c r="W58" s="673">
        <f t="shared" si="54"/>
        <v>0</v>
      </c>
      <c r="X58" s="103"/>
      <c r="Y58"/>
      <c r="Z58" s="1133"/>
      <c r="AA58" s="1134"/>
      <c r="AB58" s="101"/>
      <c r="AC58" s="668"/>
      <c r="AD58" s="669"/>
      <c r="AE58" s="670">
        <f t="shared" si="55"/>
        <v>0</v>
      </c>
      <c r="AF58" s="671"/>
      <c r="AG58" s="672">
        <f t="shared" si="56"/>
        <v>0</v>
      </c>
      <c r="AH58" s="673">
        <f t="shared" si="57"/>
        <v>0</v>
      </c>
      <c r="AI58" s="673">
        <f t="shared" si="58"/>
        <v>0</v>
      </c>
      <c r="AJ58" s="103"/>
      <c r="AK58"/>
      <c r="AL58" s="1133"/>
      <c r="AM58" s="1134"/>
      <c r="AN58" s="101"/>
      <c r="AO58" s="668"/>
      <c r="AP58" s="669"/>
      <c r="AQ58" s="670">
        <f t="shared" si="59"/>
        <v>0</v>
      </c>
      <c r="AR58" s="671"/>
      <c r="AS58" s="672">
        <f t="shared" si="60"/>
        <v>0</v>
      </c>
      <c r="AT58" s="673">
        <f t="shared" si="61"/>
        <v>0</v>
      </c>
      <c r="AU58" s="673">
        <f t="shared" si="62"/>
        <v>0</v>
      </c>
      <c r="AV58" s="103"/>
    </row>
    <row r="59" spans="1:48" s="54" customFormat="1" ht="24.5" thickTop="1" thickBot="1">
      <c r="A59" s="80"/>
      <c r="B59" s="2014" t="s">
        <v>338</v>
      </c>
      <c r="C59" s="2015"/>
      <c r="D59" s="2015"/>
      <c r="E59" s="2015"/>
      <c r="F59" s="674"/>
      <c r="G59" s="674">
        <f>SUM(G49:G58)</f>
        <v>0</v>
      </c>
      <c r="H59" s="675"/>
      <c r="I59" s="675">
        <f>SUM(I49:I58)</f>
        <v>0</v>
      </c>
      <c r="J59" s="676"/>
      <c r="K59" s="676">
        <f>SUM(K49:K58)</f>
        <v>0</v>
      </c>
      <c r="L59" s="48"/>
      <c r="M59"/>
      <c r="N59" s="2014" t="s">
        <v>338</v>
      </c>
      <c r="O59" s="2015"/>
      <c r="P59" s="2015"/>
      <c r="Q59" s="2015"/>
      <c r="R59" s="674"/>
      <c r="S59" s="674">
        <f>SUM(S49:S58)</f>
        <v>0</v>
      </c>
      <c r="T59" s="675"/>
      <c r="U59" s="675">
        <f>SUM(U49:U58)</f>
        <v>0</v>
      </c>
      <c r="V59" s="676"/>
      <c r="W59" s="676">
        <f>SUM(W49:W58)</f>
        <v>0</v>
      </c>
      <c r="X59" s="48"/>
      <c r="Y59"/>
      <c r="Z59" s="2014" t="s">
        <v>338</v>
      </c>
      <c r="AA59" s="2015"/>
      <c r="AB59" s="2015"/>
      <c r="AC59" s="2015"/>
      <c r="AD59" s="674"/>
      <c r="AE59" s="674">
        <f>SUM(AE49:AE58)</f>
        <v>0</v>
      </c>
      <c r="AF59" s="675"/>
      <c r="AG59" s="675">
        <f>SUM(AG49:AG58)</f>
        <v>0</v>
      </c>
      <c r="AH59" s="676"/>
      <c r="AI59" s="676">
        <f>SUM(AI49:AI58)</f>
        <v>0</v>
      </c>
      <c r="AJ59" s="48"/>
      <c r="AK59"/>
      <c r="AL59" s="2014" t="s">
        <v>338</v>
      </c>
      <c r="AM59" s="2015"/>
      <c r="AN59" s="2015"/>
      <c r="AO59" s="2015"/>
      <c r="AP59" s="674"/>
      <c r="AQ59" s="674">
        <f>SUM(AQ49:AQ58)</f>
        <v>0</v>
      </c>
      <c r="AR59" s="675"/>
      <c r="AS59" s="675">
        <f>SUM(AS49:AS58)</f>
        <v>0</v>
      </c>
      <c r="AT59" s="676"/>
      <c r="AU59" s="676">
        <f>SUM(AU49:AU58)</f>
        <v>0</v>
      </c>
      <c r="AV59" s="48"/>
    </row>
    <row r="60" spans="1:48" s="54" customFormat="1">
      <c r="A60" s="80"/>
      <c r="B60" s="98"/>
      <c r="C60" s="1131"/>
      <c r="D60" s="100"/>
      <c r="E60" s="662"/>
      <c r="F60" s="663"/>
      <c r="G60" s="664">
        <f t="shared" ref="G60:G69" si="63">INT(E60*F60)</f>
        <v>0</v>
      </c>
      <c r="H60" s="665"/>
      <c r="I60" s="666">
        <f t="shared" ref="I60:I69" si="64">INT(E60*H60)</f>
        <v>0</v>
      </c>
      <c r="J60" s="667">
        <f t="shared" ref="J60:J69" si="65">F60-H60</f>
        <v>0</v>
      </c>
      <c r="K60" s="667">
        <f t="shared" ref="K60:K69" si="66">G60-I60</f>
        <v>0</v>
      </c>
      <c r="L60" s="102"/>
      <c r="M60"/>
      <c r="N60" s="98"/>
      <c r="O60" s="1131"/>
      <c r="P60" s="100"/>
      <c r="Q60" s="662"/>
      <c r="R60" s="663"/>
      <c r="S60" s="664">
        <f t="shared" ref="S60:S69" si="67">INT(Q60*R60)</f>
        <v>0</v>
      </c>
      <c r="T60" s="665"/>
      <c r="U60" s="666">
        <f t="shared" ref="U60:U69" si="68">INT(Q60*T60)</f>
        <v>0</v>
      </c>
      <c r="V60" s="667">
        <f t="shared" ref="V60:V69" si="69">R60-T60</f>
        <v>0</v>
      </c>
      <c r="W60" s="667">
        <f t="shared" ref="W60:W69" si="70">S60-U60</f>
        <v>0</v>
      </c>
      <c r="X60" s="102"/>
      <c r="Y60"/>
      <c r="Z60" s="98"/>
      <c r="AA60" s="99"/>
      <c r="AB60" s="100"/>
      <c r="AC60" s="662"/>
      <c r="AD60" s="663"/>
      <c r="AE60" s="664">
        <f t="shared" ref="AE60:AE69" si="71">INT(AC60*AD60)</f>
        <v>0</v>
      </c>
      <c r="AF60" s="665"/>
      <c r="AG60" s="666">
        <f t="shared" ref="AG60:AG69" si="72">INT(AC60*AF60)</f>
        <v>0</v>
      </c>
      <c r="AH60" s="667">
        <f t="shared" ref="AH60:AH69" si="73">AD60-AF60</f>
        <v>0</v>
      </c>
      <c r="AI60" s="667">
        <f t="shared" ref="AI60:AI69" si="74">AE60-AG60</f>
        <v>0</v>
      </c>
      <c r="AJ60" s="102"/>
      <c r="AK60"/>
      <c r="AL60" s="98"/>
      <c r="AM60" s="99"/>
      <c r="AN60" s="100"/>
      <c r="AO60" s="662"/>
      <c r="AP60" s="663"/>
      <c r="AQ60" s="664">
        <f t="shared" ref="AQ60:AQ69" si="75">INT(AO60*AP60)</f>
        <v>0</v>
      </c>
      <c r="AR60" s="665"/>
      <c r="AS60" s="666">
        <f t="shared" ref="AS60:AS69" si="76">INT(AO60*AR60)</f>
        <v>0</v>
      </c>
      <c r="AT60" s="667">
        <f t="shared" ref="AT60:AT69" si="77">AP60-AR60</f>
        <v>0</v>
      </c>
      <c r="AU60" s="667">
        <f t="shared" ref="AU60:AU69" si="78">AQ60-AS60</f>
        <v>0</v>
      </c>
      <c r="AV60" s="102"/>
    </row>
    <row r="61" spans="1:48" s="54" customFormat="1">
      <c r="A61" s="80"/>
      <c r="B61" s="98"/>
      <c r="C61" s="1132"/>
      <c r="D61" s="100"/>
      <c r="E61" s="662"/>
      <c r="F61" s="663"/>
      <c r="G61" s="664">
        <f t="shared" si="63"/>
        <v>0</v>
      </c>
      <c r="H61" s="665"/>
      <c r="I61" s="666">
        <f t="shared" si="64"/>
        <v>0</v>
      </c>
      <c r="J61" s="667">
        <f t="shared" si="65"/>
        <v>0</v>
      </c>
      <c r="K61" s="667">
        <f t="shared" si="66"/>
        <v>0</v>
      </c>
      <c r="L61" s="102"/>
      <c r="M61"/>
      <c r="N61" s="98"/>
      <c r="O61" s="1132"/>
      <c r="P61" s="100"/>
      <c r="Q61" s="662"/>
      <c r="R61" s="663"/>
      <c r="S61" s="664">
        <f t="shared" si="67"/>
        <v>0</v>
      </c>
      <c r="T61" s="665"/>
      <c r="U61" s="666">
        <f t="shared" si="68"/>
        <v>0</v>
      </c>
      <c r="V61" s="667">
        <f t="shared" si="69"/>
        <v>0</v>
      </c>
      <c r="W61" s="667">
        <f t="shared" si="70"/>
        <v>0</v>
      </c>
      <c r="X61" s="102"/>
      <c r="Y61"/>
      <c r="Z61" s="98"/>
      <c r="AA61" s="1132"/>
      <c r="AB61" s="100"/>
      <c r="AC61" s="662"/>
      <c r="AD61" s="663"/>
      <c r="AE61" s="664">
        <f t="shared" si="71"/>
        <v>0</v>
      </c>
      <c r="AF61" s="665"/>
      <c r="AG61" s="666">
        <f t="shared" si="72"/>
        <v>0</v>
      </c>
      <c r="AH61" s="667">
        <f t="shared" si="73"/>
        <v>0</v>
      </c>
      <c r="AI61" s="667">
        <f t="shared" si="74"/>
        <v>0</v>
      </c>
      <c r="AJ61" s="102"/>
      <c r="AK61"/>
      <c r="AL61" s="98"/>
      <c r="AM61" s="1132"/>
      <c r="AN61" s="100"/>
      <c r="AO61" s="662"/>
      <c r="AP61" s="663"/>
      <c r="AQ61" s="664">
        <f t="shared" si="75"/>
        <v>0</v>
      </c>
      <c r="AR61" s="665"/>
      <c r="AS61" s="666">
        <f t="shared" si="76"/>
        <v>0</v>
      </c>
      <c r="AT61" s="667">
        <f t="shared" si="77"/>
        <v>0</v>
      </c>
      <c r="AU61" s="667">
        <f t="shared" si="78"/>
        <v>0</v>
      </c>
      <c r="AV61" s="102"/>
    </row>
    <row r="62" spans="1:48" s="54" customFormat="1">
      <c r="A62" s="80"/>
      <c r="B62" s="98"/>
      <c r="C62" s="1132"/>
      <c r="D62" s="100"/>
      <c r="E62" s="662"/>
      <c r="F62" s="663"/>
      <c r="G62" s="664">
        <f t="shared" si="63"/>
        <v>0</v>
      </c>
      <c r="H62" s="665"/>
      <c r="I62" s="666">
        <f t="shared" si="64"/>
        <v>0</v>
      </c>
      <c r="J62" s="667">
        <f t="shared" si="65"/>
        <v>0</v>
      </c>
      <c r="K62" s="667">
        <f t="shared" si="66"/>
        <v>0</v>
      </c>
      <c r="L62" s="102"/>
      <c r="M62"/>
      <c r="N62" s="98"/>
      <c r="O62" s="1132"/>
      <c r="P62" s="100"/>
      <c r="Q62" s="662"/>
      <c r="R62" s="663"/>
      <c r="S62" s="664">
        <f t="shared" si="67"/>
        <v>0</v>
      </c>
      <c r="T62" s="665"/>
      <c r="U62" s="666">
        <f t="shared" si="68"/>
        <v>0</v>
      </c>
      <c r="V62" s="667">
        <f t="shared" si="69"/>
        <v>0</v>
      </c>
      <c r="W62" s="667">
        <f t="shared" si="70"/>
        <v>0</v>
      </c>
      <c r="X62" s="102"/>
      <c r="Y62"/>
      <c r="Z62" s="98"/>
      <c r="AA62" s="1132"/>
      <c r="AB62" s="100"/>
      <c r="AC62" s="662"/>
      <c r="AD62" s="663"/>
      <c r="AE62" s="664">
        <f t="shared" si="71"/>
        <v>0</v>
      </c>
      <c r="AF62" s="665"/>
      <c r="AG62" s="666">
        <f t="shared" si="72"/>
        <v>0</v>
      </c>
      <c r="AH62" s="667">
        <f t="shared" si="73"/>
        <v>0</v>
      </c>
      <c r="AI62" s="667">
        <f t="shared" si="74"/>
        <v>0</v>
      </c>
      <c r="AJ62" s="102"/>
      <c r="AK62"/>
      <c r="AL62" s="98"/>
      <c r="AM62" s="1132"/>
      <c r="AN62" s="100"/>
      <c r="AO62" s="662"/>
      <c r="AP62" s="663"/>
      <c r="AQ62" s="664">
        <f t="shared" si="75"/>
        <v>0</v>
      </c>
      <c r="AR62" s="665"/>
      <c r="AS62" s="666">
        <f t="shared" si="76"/>
        <v>0</v>
      </c>
      <c r="AT62" s="667">
        <f t="shared" si="77"/>
        <v>0</v>
      </c>
      <c r="AU62" s="667">
        <f t="shared" si="78"/>
        <v>0</v>
      </c>
      <c r="AV62" s="102"/>
    </row>
    <row r="63" spans="1:48" s="54" customFormat="1">
      <c r="A63" s="80"/>
      <c r="B63" s="98"/>
      <c r="C63" s="1132"/>
      <c r="D63" s="100"/>
      <c r="E63" s="662"/>
      <c r="F63" s="663"/>
      <c r="G63" s="664">
        <f t="shared" si="63"/>
        <v>0</v>
      </c>
      <c r="H63" s="665"/>
      <c r="I63" s="666">
        <f t="shared" si="64"/>
        <v>0</v>
      </c>
      <c r="J63" s="667">
        <f t="shared" si="65"/>
        <v>0</v>
      </c>
      <c r="K63" s="667">
        <f t="shared" si="66"/>
        <v>0</v>
      </c>
      <c r="L63" s="102"/>
      <c r="M63"/>
      <c r="N63" s="98"/>
      <c r="O63" s="1132"/>
      <c r="P63" s="100"/>
      <c r="Q63" s="662"/>
      <c r="R63" s="663"/>
      <c r="S63" s="664">
        <f t="shared" si="67"/>
        <v>0</v>
      </c>
      <c r="T63" s="665"/>
      <c r="U63" s="666">
        <f t="shared" si="68"/>
        <v>0</v>
      </c>
      <c r="V63" s="667">
        <f t="shared" si="69"/>
        <v>0</v>
      </c>
      <c r="W63" s="667">
        <f t="shared" si="70"/>
        <v>0</v>
      </c>
      <c r="X63" s="102"/>
      <c r="Y63"/>
      <c r="Z63" s="98"/>
      <c r="AA63" s="1132"/>
      <c r="AB63" s="100"/>
      <c r="AC63" s="662"/>
      <c r="AD63" s="663"/>
      <c r="AE63" s="664">
        <f t="shared" si="71"/>
        <v>0</v>
      </c>
      <c r="AF63" s="665"/>
      <c r="AG63" s="666">
        <f t="shared" si="72"/>
        <v>0</v>
      </c>
      <c r="AH63" s="667">
        <f t="shared" si="73"/>
        <v>0</v>
      </c>
      <c r="AI63" s="667">
        <f t="shared" si="74"/>
        <v>0</v>
      </c>
      <c r="AJ63" s="102"/>
      <c r="AK63"/>
      <c r="AL63" s="98"/>
      <c r="AM63" s="1132"/>
      <c r="AN63" s="100"/>
      <c r="AO63" s="662"/>
      <c r="AP63" s="663"/>
      <c r="AQ63" s="664">
        <f t="shared" si="75"/>
        <v>0</v>
      </c>
      <c r="AR63" s="665"/>
      <c r="AS63" s="666">
        <f t="shared" si="76"/>
        <v>0</v>
      </c>
      <c r="AT63" s="667">
        <f t="shared" si="77"/>
        <v>0</v>
      </c>
      <c r="AU63" s="667">
        <f t="shared" si="78"/>
        <v>0</v>
      </c>
      <c r="AV63" s="102"/>
    </row>
    <row r="64" spans="1:48" s="54" customFormat="1">
      <c r="A64" s="80"/>
      <c r="B64" s="98"/>
      <c r="C64" s="1132"/>
      <c r="D64" s="100"/>
      <c r="E64" s="662"/>
      <c r="F64" s="663"/>
      <c r="G64" s="664">
        <f t="shared" si="63"/>
        <v>0</v>
      </c>
      <c r="H64" s="665"/>
      <c r="I64" s="666">
        <f t="shared" si="64"/>
        <v>0</v>
      </c>
      <c r="J64" s="667">
        <f t="shared" si="65"/>
        <v>0</v>
      </c>
      <c r="K64" s="667">
        <f t="shared" si="66"/>
        <v>0</v>
      </c>
      <c r="L64" s="102"/>
      <c r="M64"/>
      <c r="N64" s="98"/>
      <c r="O64" s="1132"/>
      <c r="P64" s="100"/>
      <c r="Q64" s="662"/>
      <c r="R64" s="663"/>
      <c r="S64" s="664">
        <f t="shared" si="67"/>
        <v>0</v>
      </c>
      <c r="T64" s="665"/>
      <c r="U64" s="666">
        <f t="shared" si="68"/>
        <v>0</v>
      </c>
      <c r="V64" s="667">
        <f t="shared" si="69"/>
        <v>0</v>
      </c>
      <c r="W64" s="667">
        <f t="shared" si="70"/>
        <v>0</v>
      </c>
      <c r="X64" s="102"/>
      <c r="Y64"/>
      <c r="Z64" s="98"/>
      <c r="AA64" s="1132"/>
      <c r="AB64" s="100"/>
      <c r="AC64" s="662"/>
      <c r="AD64" s="663"/>
      <c r="AE64" s="664">
        <f t="shared" si="71"/>
        <v>0</v>
      </c>
      <c r="AF64" s="665"/>
      <c r="AG64" s="666">
        <f t="shared" si="72"/>
        <v>0</v>
      </c>
      <c r="AH64" s="667">
        <f t="shared" si="73"/>
        <v>0</v>
      </c>
      <c r="AI64" s="667">
        <f t="shared" si="74"/>
        <v>0</v>
      </c>
      <c r="AJ64" s="102"/>
      <c r="AK64"/>
      <c r="AL64" s="98"/>
      <c r="AM64" s="1132"/>
      <c r="AN64" s="100"/>
      <c r="AO64" s="662"/>
      <c r="AP64" s="663"/>
      <c r="AQ64" s="664">
        <f t="shared" si="75"/>
        <v>0</v>
      </c>
      <c r="AR64" s="665"/>
      <c r="AS64" s="666">
        <f t="shared" si="76"/>
        <v>0</v>
      </c>
      <c r="AT64" s="667">
        <f t="shared" si="77"/>
        <v>0</v>
      </c>
      <c r="AU64" s="667">
        <f t="shared" si="78"/>
        <v>0</v>
      </c>
      <c r="AV64" s="102"/>
    </row>
    <row r="65" spans="1:48" s="54" customFormat="1">
      <c r="A65" s="80"/>
      <c r="B65" s="98"/>
      <c r="C65" s="1132"/>
      <c r="D65" s="100"/>
      <c r="E65" s="662"/>
      <c r="F65" s="663"/>
      <c r="G65" s="664">
        <f t="shared" si="63"/>
        <v>0</v>
      </c>
      <c r="H65" s="665"/>
      <c r="I65" s="666">
        <f t="shared" si="64"/>
        <v>0</v>
      </c>
      <c r="J65" s="667">
        <f t="shared" si="65"/>
        <v>0</v>
      </c>
      <c r="K65" s="667">
        <f t="shared" si="66"/>
        <v>0</v>
      </c>
      <c r="L65" s="102"/>
      <c r="M65"/>
      <c r="N65" s="98"/>
      <c r="O65" s="1132"/>
      <c r="P65" s="100"/>
      <c r="Q65" s="662"/>
      <c r="R65" s="663"/>
      <c r="S65" s="664">
        <f t="shared" si="67"/>
        <v>0</v>
      </c>
      <c r="T65" s="665"/>
      <c r="U65" s="666">
        <f t="shared" si="68"/>
        <v>0</v>
      </c>
      <c r="V65" s="667">
        <f t="shared" si="69"/>
        <v>0</v>
      </c>
      <c r="W65" s="667">
        <f t="shared" si="70"/>
        <v>0</v>
      </c>
      <c r="X65" s="102"/>
      <c r="Y65"/>
      <c r="Z65" s="98"/>
      <c r="AA65" s="1132"/>
      <c r="AB65" s="100"/>
      <c r="AC65" s="662"/>
      <c r="AD65" s="663"/>
      <c r="AE65" s="664">
        <f t="shared" si="71"/>
        <v>0</v>
      </c>
      <c r="AF65" s="665"/>
      <c r="AG65" s="666">
        <f t="shared" si="72"/>
        <v>0</v>
      </c>
      <c r="AH65" s="667">
        <f t="shared" si="73"/>
        <v>0</v>
      </c>
      <c r="AI65" s="667">
        <f t="shared" si="74"/>
        <v>0</v>
      </c>
      <c r="AJ65" s="102"/>
      <c r="AK65"/>
      <c r="AL65" s="98"/>
      <c r="AM65" s="1132"/>
      <c r="AN65" s="100"/>
      <c r="AO65" s="662"/>
      <c r="AP65" s="663"/>
      <c r="AQ65" s="664">
        <f t="shared" si="75"/>
        <v>0</v>
      </c>
      <c r="AR65" s="665"/>
      <c r="AS65" s="666">
        <f t="shared" si="76"/>
        <v>0</v>
      </c>
      <c r="AT65" s="667">
        <f t="shared" si="77"/>
        <v>0</v>
      </c>
      <c r="AU65" s="667">
        <f t="shared" si="78"/>
        <v>0</v>
      </c>
      <c r="AV65" s="102"/>
    </row>
    <row r="66" spans="1:48" s="54" customFormat="1">
      <c r="A66" s="80"/>
      <c r="B66" s="98"/>
      <c r="C66" s="1132"/>
      <c r="D66" s="100"/>
      <c r="E66" s="662"/>
      <c r="F66" s="663"/>
      <c r="G66" s="664">
        <f t="shared" si="63"/>
        <v>0</v>
      </c>
      <c r="H66" s="665"/>
      <c r="I66" s="666">
        <f t="shared" si="64"/>
        <v>0</v>
      </c>
      <c r="J66" s="667">
        <f t="shared" si="65"/>
        <v>0</v>
      </c>
      <c r="K66" s="667">
        <f t="shared" si="66"/>
        <v>0</v>
      </c>
      <c r="L66" s="102"/>
      <c r="M66"/>
      <c r="N66" s="98"/>
      <c r="O66" s="1132"/>
      <c r="P66" s="100"/>
      <c r="Q66" s="662"/>
      <c r="R66" s="663"/>
      <c r="S66" s="664">
        <f t="shared" si="67"/>
        <v>0</v>
      </c>
      <c r="T66" s="665"/>
      <c r="U66" s="666">
        <f t="shared" si="68"/>
        <v>0</v>
      </c>
      <c r="V66" s="667">
        <f t="shared" si="69"/>
        <v>0</v>
      </c>
      <c r="W66" s="667">
        <f t="shared" si="70"/>
        <v>0</v>
      </c>
      <c r="X66" s="102"/>
      <c r="Y66"/>
      <c r="Z66" s="98"/>
      <c r="AA66" s="1132"/>
      <c r="AB66" s="100"/>
      <c r="AC66" s="662"/>
      <c r="AD66" s="663"/>
      <c r="AE66" s="664">
        <f t="shared" si="71"/>
        <v>0</v>
      </c>
      <c r="AF66" s="665"/>
      <c r="AG66" s="666">
        <f t="shared" si="72"/>
        <v>0</v>
      </c>
      <c r="AH66" s="667">
        <f t="shared" si="73"/>
        <v>0</v>
      </c>
      <c r="AI66" s="667">
        <f t="shared" si="74"/>
        <v>0</v>
      </c>
      <c r="AJ66" s="102"/>
      <c r="AK66"/>
      <c r="AL66" s="98"/>
      <c r="AM66" s="1132"/>
      <c r="AN66" s="100"/>
      <c r="AO66" s="662"/>
      <c r="AP66" s="663"/>
      <c r="AQ66" s="664">
        <f t="shared" si="75"/>
        <v>0</v>
      </c>
      <c r="AR66" s="665"/>
      <c r="AS66" s="666">
        <f t="shared" si="76"/>
        <v>0</v>
      </c>
      <c r="AT66" s="667">
        <f t="shared" si="77"/>
        <v>0</v>
      </c>
      <c r="AU66" s="667">
        <f t="shared" si="78"/>
        <v>0</v>
      </c>
      <c r="AV66" s="102"/>
    </row>
    <row r="67" spans="1:48" s="54" customFormat="1">
      <c r="A67" s="80"/>
      <c r="B67" s="98"/>
      <c r="C67" s="1132"/>
      <c r="D67" s="100"/>
      <c r="E67" s="662"/>
      <c r="F67" s="663"/>
      <c r="G67" s="664">
        <f t="shared" si="63"/>
        <v>0</v>
      </c>
      <c r="H67" s="665"/>
      <c r="I67" s="666">
        <f t="shared" si="64"/>
        <v>0</v>
      </c>
      <c r="J67" s="667">
        <f t="shared" si="65"/>
        <v>0</v>
      </c>
      <c r="K67" s="667">
        <f t="shared" si="66"/>
        <v>0</v>
      </c>
      <c r="L67" s="102"/>
      <c r="M67"/>
      <c r="N67" s="98"/>
      <c r="O67" s="1132"/>
      <c r="P67" s="100"/>
      <c r="Q67" s="662"/>
      <c r="R67" s="663"/>
      <c r="S67" s="664">
        <f t="shared" si="67"/>
        <v>0</v>
      </c>
      <c r="T67" s="665"/>
      <c r="U67" s="666">
        <f t="shared" si="68"/>
        <v>0</v>
      </c>
      <c r="V67" s="667">
        <f t="shared" si="69"/>
        <v>0</v>
      </c>
      <c r="W67" s="667">
        <f t="shared" si="70"/>
        <v>0</v>
      </c>
      <c r="X67" s="102"/>
      <c r="Y67"/>
      <c r="Z67" s="98"/>
      <c r="AA67" s="1132"/>
      <c r="AB67" s="100"/>
      <c r="AC67" s="662"/>
      <c r="AD67" s="663"/>
      <c r="AE67" s="664">
        <f t="shared" si="71"/>
        <v>0</v>
      </c>
      <c r="AF67" s="665"/>
      <c r="AG67" s="666">
        <f t="shared" si="72"/>
        <v>0</v>
      </c>
      <c r="AH67" s="667">
        <f t="shared" si="73"/>
        <v>0</v>
      </c>
      <c r="AI67" s="667">
        <f t="shared" si="74"/>
        <v>0</v>
      </c>
      <c r="AJ67" s="102"/>
      <c r="AK67"/>
      <c r="AL67" s="98"/>
      <c r="AM67" s="1132"/>
      <c r="AN67" s="100"/>
      <c r="AO67" s="662"/>
      <c r="AP67" s="663"/>
      <c r="AQ67" s="664">
        <f t="shared" si="75"/>
        <v>0</v>
      </c>
      <c r="AR67" s="665"/>
      <c r="AS67" s="666">
        <f t="shared" si="76"/>
        <v>0</v>
      </c>
      <c r="AT67" s="667">
        <f t="shared" si="77"/>
        <v>0</v>
      </c>
      <c r="AU67" s="667">
        <f t="shared" si="78"/>
        <v>0</v>
      </c>
      <c r="AV67" s="102"/>
    </row>
    <row r="68" spans="1:48" s="54" customFormat="1">
      <c r="A68" s="80"/>
      <c r="B68" s="98"/>
      <c r="C68" s="1132"/>
      <c r="D68" s="100"/>
      <c r="E68" s="662"/>
      <c r="F68" s="663"/>
      <c r="G68" s="664">
        <f t="shared" si="63"/>
        <v>0</v>
      </c>
      <c r="H68" s="665"/>
      <c r="I68" s="666">
        <f t="shared" si="64"/>
        <v>0</v>
      </c>
      <c r="J68" s="667">
        <f t="shared" si="65"/>
        <v>0</v>
      </c>
      <c r="K68" s="667">
        <f t="shared" si="66"/>
        <v>0</v>
      </c>
      <c r="L68" s="102"/>
      <c r="M68"/>
      <c r="N68" s="98"/>
      <c r="O68" s="1132"/>
      <c r="P68" s="100"/>
      <c r="Q68" s="662"/>
      <c r="R68" s="663"/>
      <c r="S68" s="664">
        <f t="shared" si="67"/>
        <v>0</v>
      </c>
      <c r="T68" s="665"/>
      <c r="U68" s="666">
        <f t="shared" si="68"/>
        <v>0</v>
      </c>
      <c r="V68" s="667">
        <f t="shared" si="69"/>
        <v>0</v>
      </c>
      <c r="W68" s="667">
        <f t="shared" si="70"/>
        <v>0</v>
      </c>
      <c r="X68" s="102"/>
      <c r="Y68"/>
      <c r="Z68" s="98"/>
      <c r="AA68" s="1132"/>
      <c r="AB68" s="100"/>
      <c r="AC68" s="662"/>
      <c r="AD68" s="663"/>
      <c r="AE68" s="664">
        <f t="shared" si="71"/>
        <v>0</v>
      </c>
      <c r="AF68" s="665"/>
      <c r="AG68" s="666">
        <f t="shared" si="72"/>
        <v>0</v>
      </c>
      <c r="AH68" s="667">
        <f t="shared" si="73"/>
        <v>0</v>
      </c>
      <c r="AI68" s="667">
        <f t="shared" si="74"/>
        <v>0</v>
      </c>
      <c r="AJ68" s="102"/>
      <c r="AK68"/>
      <c r="AL68" s="98"/>
      <c r="AM68" s="1132"/>
      <c r="AN68" s="100"/>
      <c r="AO68" s="662"/>
      <c r="AP68" s="663"/>
      <c r="AQ68" s="664">
        <f t="shared" si="75"/>
        <v>0</v>
      </c>
      <c r="AR68" s="665"/>
      <c r="AS68" s="666">
        <f t="shared" si="76"/>
        <v>0</v>
      </c>
      <c r="AT68" s="667">
        <f t="shared" si="77"/>
        <v>0</v>
      </c>
      <c r="AU68" s="667">
        <f t="shared" si="78"/>
        <v>0</v>
      </c>
      <c r="AV68" s="102"/>
    </row>
    <row r="69" spans="1:48" s="54" customFormat="1" ht="24" thickBot="1">
      <c r="A69" s="80"/>
      <c r="B69" s="1133"/>
      <c r="C69" s="1134"/>
      <c r="D69" s="101"/>
      <c r="E69" s="668"/>
      <c r="F69" s="669"/>
      <c r="G69" s="670">
        <f t="shared" si="63"/>
        <v>0</v>
      </c>
      <c r="H69" s="671"/>
      <c r="I69" s="672">
        <f t="shared" si="64"/>
        <v>0</v>
      </c>
      <c r="J69" s="673">
        <f t="shared" si="65"/>
        <v>0</v>
      </c>
      <c r="K69" s="673">
        <f t="shared" si="66"/>
        <v>0</v>
      </c>
      <c r="L69" s="103"/>
      <c r="M69"/>
      <c r="N69" s="1133"/>
      <c r="O69" s="1134"/>
      <c r="P69" s="101"/>
      <c r="Q69" s="668"/>
      <c r="R69" s="669"/>
      <c r="S69" s="670">
        <f t="shared" si="67"/>
        <v>0</v>
      </c>
      <c r="T69" s="671"/>
      <c r="U69" s="672">
        <f t="shared" si="68"/>
        <v>0</v>
      </c>
      <c r="V69" s="673">
        <f t="shared" si="69"/>
        <v>0</v>
      </c>
      <c r="W69" s="673">
        <f t="shared" si="70"/>
        <v>0</v>
      </c>
      <c r="X69" s="103"/>
      <c r="Y69"/>
      <c r="Z69" s="1133"/>
      <c r="AA69" s="1134"/>
      <c r="AB69" s="101"/>
      <c r="AC69" s="668"/>
      <c r="AD69" s="669"/>
      <c r="AE69" s="670">
        <f t="shared" si="71"/>
        <v>0</v>
      </c>
      <c r="AF69" s="671"/>
      <c r="AG69" s="672">
        <f t="shared" si="72"/>
        <v>0</v>
      </c>
      <c r="AH69" s="673">
        <f t="shared" si="73"/>
        <v>0</v>
      </c>
      <c r="AI69" s="673">
        <f t="shared" si="74"/>
        <v>0</v>
      </c>
      <c r="AJ69" s="103"/>
      <c r="AK69"/>
      <c r="AL69" s="1133"/>
      <c r="AM69" s="1134"/>
      <c r="AN69" s="101"/>
      <c r="AO69" s="668"/>
      <c r="AP69" s="669"/>
      <c r="AQ69" s="670">
        <f t="shared" si="75"/>
        <v>0</v>
      </c>
      <c r="AR69" s="671"/>
      <c r="AS69" s="672">
        <f t="shared" si="76"/>
        <v>0</v>
      </c>
      <c r="AT69" s="673">
        <f t="shared" si="77"/>
        <v>0</v>
      </c>
      <c r="AU69" s="673">
        <f t="shared" si="78"/>
        <v>0</v>
      </c>
      <c r="AV69" s="103"/>
    </row>
    <row r="70" spans="1:48" s="54" customFormat="1" ht="24.5" thickTop="1" thickBot="1">
      <c r="A70" s="80"/>
      <c r="B70" s="2014" t="s">
        <v>339</v>
      </c>
      <c r="C70" s="2015"/>
      <c r="D70" s="2015"/>
      <c r="E70" s="2015"/>
      <c r="F70" s="674"/>
      <c r="G70" s="674">
        <f>SUM(G60:G69)</f>
        <v>0</v>
      </c>
      <c r="H70" s="675"/>
      <c r="I70" s="675">
        <f>SUM(I60:I69)</f>
        <v>0</v>
      </c>
      <c r="J70" s="676"/>
      <c r="K70" s="676">
        <f>SUM(K60:K69)</f>
        <v>0</v>
      </c>
      <c r="L70" s="48"/>
      <c r="M70"/>
      <c r="N70" s="2014" t="s">
        <v>339</v>
      </c>
      <c r="O70" s="2015"/>
      <c r="P70" s="2015"/>
      <c r="Q70" s="2015"/>
      <c r="R70" s="674"/>
      <c r="S70" s="674">
        <f>SUM(S60:S69)</f>
        <v>0</v>
      </c>
      <c r="T70" s="675"/>
      <c r="U70" s="675">
        <f>SUM(U60:U69)</f>
        <v>0</v>
      </c>
      <c r="V70" s="676"/>
      <c r="W70" s="676">
        <f>SUM(W60:W69)</f>
        <v>0</v>
      </c>
      <c r="X70" s="48"/>
      <c r="Y70"/>
      <c r="Z70" s="2014" t="s">
        <v>339</v>
      </c>
      <c r="AA70" s="2015"/>
      <c r="AB70" s="2015"/>
      <c r="AC70" s="2015"/>
      <c r="AD70" s="674"/>
      <c r="AE70" s="674">
        <f>SUM(AE60:AE69)</f>
        <v>0</v>
      </c>
      <c r="AF70" s="675"/>
      <c r="AG70" s="675">
        <f>SUM(AG60:AG69)</f>
        <v>0</v>
      </c>
      <c r="AH70" s="676"/>
      <c r="AI70" s="676">
        <f>SUM(AI60:AI69)</f>
        <v>0</v>
      </c>
      <c r="AJ70" s="48"/>
      <c r="AK70"/>
      <c r="AL70" s="2014" t="s">
        <v>339</v>
      </c>
      <c r="AM70" s="2015"/>
      <c r="AN70" s="2015"/>
      <c r="AO70" s="2015"/>
      <c r="AP70" s="674"/>
      <c r="AQ70" s="674">
        <f>SUM(AQ60:AQ69)</f>
        <v>0</v>
      </c>
      <c r="AR70" s="675"/>
      <c r="AS70" s="675">
        <f>SUM(AS60:AS69)</f>
        <v>0</v>
      </c>
      <c r="AT70" s="676"/>
      <c r="AU70" s="676">
        <f>SUM(AU60:AU69)</f>
        <v>0</v>
      </c>
      <c r="AV70" s="48"/>
    </row>
    <row r="71" spans="1:48" s="54" customFormat="1" ht="42" thickBot="1">
      <c r="A71" s="84"/>
      <c r="B71" s="2039" t="s">
        <v>292</v>
      </c>
      <c r="C71" s="2040"/>
      <c r="D71" s="2040"/>
      <c r="E71" s="2040"/>
      <c r="F71" s="677"/>
      <c r="G71" s="677">
        <f>SUM(G26,G37,G48,G59,G70)</f>
        <v>0</v>
      </c>
      <c r="H71" s="678"/>
      <c r="I71" s="678">
        <f>SUM(I26,I37,I48,I59,I70)</f>
        <v>0</v>
      </c>
      <c r="J71" s="679"/>
      <c r="K71" s="679">
        <f>SUM(K26,K37,K48,K59,K70)</f>
        <v>0</v>
      </c>
      <c r="L71" s="55"/>
      <c r="M71"/>
      <c r="N71" s="2039" t="s">
        <v>292</v>
      </c>
      <c r="O71" s="2040"/>
      <c r="P71" s="2040"/>
      <c r="Q71" s="2040"/>
      <c r="R71" s="677"/>
      <c r="S71" s="677">
        <f>SUM(S26,S37,S48,S59,S70)</f>
        <v>0</v>
      </c>
      <c r="T71" s="678"/>
      <c r="U71" s="678">
        <f>SUM(U26,U37,U48,U59,U70)</f>
        <v>0</v>
      </c>
      <c r="V71" s="679"/>
      <c r="W71" s="679">
        <f>SUM(W26,W37,W48,W59,W70)</f>
        <v>0</v>
      </c>
      <c r="X71" s="55"/>
      <c r="Y71"/>
      <c r="Z71" s="2039" t="s">
        <v>292</v>
      </c>
      <c r="AA71" s="2040"/>
      <c r="AB71" s="2040"/>
      <c r="AC71" s="2040"/>
      <c r="AD71" s="677"/>
      <c r="AE71" s="677">
        <f>SUM(AE26,AE37,AE48,AE59,AE70)</f>
        <v>0</v>
      </c>
      <c r="AF71" s="678"/>
      <c r="AG71" s="678">
        <f>SUM(AG26,AG37,AG48,AG59,AG70)</f>
        <v>0</v>
      </c>
      <c r="AH71" s="679"/>
      <c r="AI71" s="679">
        <f>SUM(AI26,AI37,AI48,AI59,AI70)</f>
        <v>0</v>
      </c>
      <c r="AJ71" s="55"/>
      <c r="AK71"/>
      <c r="AL71" s="2039" t="s">
        <v>292</v>
      </c>
      <c r="AM71" s="2040"/>
      <c r="AN71" s="2040"/>
      <c r="AO71" s="2040"/>
      <c r="AP71" s="677"/>
      <c r="AQ71" s="677">
        <f>SUM(AQ26,AQ37,AQ48,AQ59,AQ70)</f>
        <v>0</v>
      </c>
      <c r="AR71" s="678"/>
      <c r="AS71" s="678">
        <f>SUM(AS26,AS37,AS48,AS59,AS70)</f>
        <v>0</v>
      </c>
      <c r="AT71" s="679"/>
      <c r="AU71" s="679">
        <f>SUM(AU26,AU37,AU48,AU59,AU70)</f>
        <v>0</v>
      </c>
      <c r="AV71" s="55"/>
    </row>
  </sheetData>
  <sheetProtection insertRows="0" deleteRows="0"/>
  <mergeCells count="72">
    <mergeCell ref="AL9:AU10"/>
    <mergeCell ref="B7:L7"/>
    <mergeCell ref="N7:X7"/>
    <mergeCell ref="Z7:AJ7"/>
    <mergeCell ref="AL7:AV7"/>
    <mergeCell ref="B12:L12"/>
    <mergeCell ref="N12:X12"/>
    <mergeCell ref="Z12:AJ12"/>
    <mergeCell ref="B9:K10"/>
    <mergeCell ref="N9:W10"/>
    <mergeCell ref="Z9:AI10"/>
    <mergeCell ref="V14:W14"/>
    <mergeCell ref="AL12:AV12"/>
    <mergeCell ref="AV13:AV15"/>
    <mergeCell ref="AJ13:AJ15"/>
    <mergeCell ref="X13:X15"/>
    <mergeCell ref="AO13:AU13"/>
    <mergeCell ref="AC14:AC15"/>
    <mergeCell ref="AL70:AO70"/>
    <mergeCell ref="AT14:AU14"/>
    <mergeCell ref="AF14:AG14"/>
    <mergeCell ref="AP14:AQ14"/>
    <mergeCell ref="AR14:AS14"/>
    <mergeCell ref="AL48:AO48"/>
    <mergeCell ref="B71:E71"/>
    <mergeCell ref="N71:Q71"/>
    <mergeCell ref="Z71:AC71"/>
    <mergeCell ref="AL71:AO71"/>
    <mergeCell ref="B26:E26"/>
    <mergeCell ref="N26:Q26"/>
    <mergeCell ref="Z26:AC26"/>
    <mergeCell ref="AL26:AO26"/>
    <mergeCell ref="B37:E37"/>
    <mergeCell ref="N37:Q37"/>
    <mergeCell ref="Z37:AC37"/>
    <mergeCell ref="AL37:AO37"/>
    <mergeCell ref="B70:E70"/>
    <mergeCell ref="N70:Q70"/>
    <mergeCell ref="Z70:AC70"/>
    <mergeCell ref="B48:E48"/>
    <mergeCell ref="B13:B15"/>
    <mergeCell ref="D13:D15"/>
    <mergeCell ref="E13:K13"/>
    <mergeCell ref="N13:N15"/>
    <mergeCell ref="Q13:W13"/>
    <mergeCell ref="E14:E15"/>
    <mergeCell ref="F14:G14"/>
    <mergeCell ref="C13:C15"/>
    <mergeCell ref="O13:O15"/>
    <mergeCell ref="H14:I14"/>
    <mergeCell ref="J14:K14"/>
    <mergeCell ref="P13:P15"/>
    <mergeCell ref="L13:L15"/>
    <mergeCell ref="Q14:Q15"/>
    <mergeCell ref="R14:S14"/>
    <mergeCell ref="T14:U14"/>
    <mergeCell ref="B59:E59"/>
    <mergeCell ref="N59:Q59"/>
    <mergeCell ref="Z59:AC59"/>
    <mergeCell ref="AL59:AO59"/>
    <mergeCell ref="AH14:AI14"/>
    <mergeCell ref="AO14:AO15"/>
    <mergeCell ref="AD14:AE14"/>
    <mergeCell ref="Z13:Z15"/>
    <mergeCell ref="AB13:AB15"/>
    <mergeCell ref="AC13:AI13"/>
    <mergeCell ref="AL13:AL15"/>
    <mergeCell ref="AA13:AA15"/>
    <mergeCell ref="AM13:AM15"/>
    <mergeCell ref="AN13:AN15"/>
    <mergeCell ref="N48:Q48"/>
    <mergeCell ref="Z48:AC48"/>
  </mergeCells>
  <phoneticPr fontId="22"/>
  <dataValidations count="3">
    <dataValidation imeMode="disabled" allowBlank="1" showInputMessage="1" showErrorMessage="1" sqref="Q60:U69 AT16:AU70 AD71:AI71 AC38:AG47 Q49:U58 J16:K70 R48 AD70 R70 E60:I69 R59 Q38:U47 F48 Q27:U36 F59 AD48 F71:K71 V16:W70 AH16:AI70 AD59 AO60:AS69 AP71:AU71 AC27:AG36 F70 E38:I47 E27:I36 E49:I58 AC49:AG58 E16:I25 AC16:AG25 Q16:U25 R71:W71 AP70 AO38:AS47 AP48 AP59 AO27:AS36 AO49:AS58 AC60:AG69 AO16:AS25" xr:uid="{351EB4EA-7380-4AA0-B7E0-2DB4DB786474}"/>
    <dataValidation imeMode="on" allowBlank="1" showInputMessage="1" showErrorMessage="1" sqref="AJ16:AJ71 X16:X71 L16:L71 AV16:AV71" xr:uid="{AE7E4274-B323-4150-A56F-3D99A5CE12B9}"/>
    <dataValidation type="list" allowBlank="1" showInputMessage="1" sqref="AN60:AN69 P16:P25 D27:D36 D38:D47 D49:D58 P27:P36 P38:P47 P49:P58 P60:P69 D60:D69 AB16:AB25 AB27:AB36 AB38:AB47 AB49:AB58 AB60:AB69 AN16:AN25 AN27:AN36 AN38:AN47 AN49:AN58 D17:D25 D16" xr:uid="{C283AB95-80BA-45AB-9836-C07CB2647D65}">
      <formula1>"式,台,個,本,ｍ,面,ヶ所,㎡"</formula1>
    </dataValidation>
  </dataValidations>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&amp;R&amp;K00-043R6中層ZEH-M_ver.1</oddFooter>
  </headerFooter>
  <colBreaks count="3" manualBreakCount="3">
    <brk id="12" min="5" max="71" man="1"/>
    <brk id="24" min="5" max="71" man="1"/>
    <brk id="36" min="5" max="71" man="1"/>
  </colBreaks>
  <ignoredErrors>
    <ignoredError sqref="G26 I26 K26 G37 I37 K37 G48 I48 K48 G59 I59 K59 S26 U26 W26 S37 U37 W37 S48 U48 W48 S59 U59 W59 AE26 AG26 AI26 AE37 AG37 AI37 AI48 AG48 AE48 AE59 AG59 AI59 AQ26 AS26 AU26 AQ37 AS37 AU37 AU48 AS48 AQ48 AQ59 AS59 AU59"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 id="{8E0E82C0-1C5F-4CF4-B961-03C773B5AEB9}">
            <xm:f>入力シート!$F$13="単年度事業"</xm:f>
            <x14:dxf>
              <fill>
                <patternFill>
                  <bgColor theme="0" tint="-0.499984740745262"/>
                </patternFill>
              </fill>
            </x14:dxf>
          </x14:cfRule>
          <xm:sqref>M6:AV71</xm:sqref>
        </x14:conditionalFormatting>
        <x14:conditionalFormatting xmlns:xm="http://schemas.microsoft.com/office/excel/2006/main">
          <x14:cfRule type="expression" priority="2" id="{D49F487B-04A1-4CB5-8CD4-7DA9B2EEDC4E}">
            <xm:f>入力シート!$F$13="2年度事業（1年目）"</xm:f>
            <x14:dxf>
              <fill>
                <patternFill>
                  <bgColor theme="0" tint="-0.499984740745262"/>
                </patternFill>
              </fill>
            </x14:dxf>
          </x14:cfRule>
          <xm:sqref>Y6:AV71</xm:sqref>
        </x14:conditionalFormatting>
        <x14:conditionalFormatting xmlns:xm="http://schemas.microsoft.com/office/excel/2006/main">
          <x14:cfRule type="expression" priority="1" id="{D2FC0170-A152-40CD-8FD1-AA3354061D85}">
            <xm:f>入力シート!$F$13="3年度事業（1年目）"</xm:f>
            <x14:dxf>
              <fill>
                <patternFill>
                  <bgColor theme="0" tint="-0.499984740745262"/>
                </patternFill>
              </fill>
            </x14:dxf>
          </x14:cfRule>
          <xm:sqref>AK6:AV71</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AE7BD-C1DC-4535-820D-4B1FD6B53E64}">
  <sheetPr>
    <pageSetUpPr fitToPage="1"/>
  </sheetPr>
  <dimension ref="A1:R54"/>
  <sheetViews>
    <sheetView showGridLines="0" view="pageBreakPreview" topLeftCell="B1" zoomScale="85" zoomScaleNormal="100" zoomScaleSheetLayoutView="85" workbookViewId="0">
      <selection activeCell="C7" sqref="C7"/>
    </sheetView>
  </sheetViews>
  <sheetFormatPr defaultColWidth="9" defaultRowHeight="13"/>
  <cols>
    <col min="1" max="1" width="1.5" style="450" hidden="1" customWidth="1"/>
    <col min="2" max="2" width="6.83203125" style="452" customWidth="1"/>
    <col min="3" max="4" width="9.58203125" style="450" customWidth="1"/>
    <col min="5" max="5" width="9.58203125" style="451" customWidth="1"/>
    <col min="6" max="6" width="9.58203125" style="450" customWidth="1"/>
    <col min="7" max="7" width="12.08203125" style="450" customWidth="1"/>
    <col min="8" max="8" width="1.5" style="450" customWidth="1"/>
    <col min="9" max="9" width="6.58203125" style="452" customWidth="1"/>
    <col min="10" max="11" width="9.58203125" style="450" customWidth="1"/>
    <col min="12" max="12" width="9.58203125" style="451" customWidth="1"/>
    <col min="13" max="13" width="9.58203125" style="450" customWidth="1"/>
    <col min="14" max="14" width="12.5" style="450" customWidth="1"/>
    <col min="15" max="15" width="1.33203125" style="450" customWidth="1"/>
    <col min="16" max="16" width="9" style="450"/>
    <col min="17" max="17" width="18.08203125" style="450" hidden="1" customWidth="1"/>
    <col min="18" max="18" width="7.83203125" style="450" hidden="1" customWidth="1"/>
    <col min="19" max="16384" width="9" style="450"/>
  </cols>
  <sheetData>
    <row r="1" spans="2:18" ht="16.5">
      <c r="B1" s="995" t="s">
        <v>1076</v>
      </c>
    </row>
    <row r="2" spans="2:18" ht="26.25" customHeight="1">
      <c r="B2" s="722" t="s">
        <v>659</v>
      </c>
    </row>
    <row r="3" spans="2:18" ht="30" customHeight="1">
      <c r="B3" s="453" t="s">
        <v>1077</v>
      </c>
      <c r="C3" s="454"/>
      <c r="D3" s="455"/>
      <c r="E3" s="456"/>
      <c r="F3" s="455"/>
      <c r="G3" s="455"/>
      <c r="H3" s="455"/>
      <c r="I3" s="457"/>
      <c r="J3" s="455"/>
      <c r="K3" s="455"/>
      <c r="L3" s="456"/>
      <c r="M3" s="455"/>
      <c r="N3" s="455"/>
    </row>
    <row r="4" spans="2:18" ht="12.75" customHeight="1" thickBot="1">
      <c r="B4" s="457"/>
      <c r="C4" s="458"/>
      <c r="D4" s="455"/>
      <c r="E4" s="456"/>
      <c r="F4" s="455"/>
      <c r="G4" s="455"/>
      <c r="H4" s="455"/>
      <c r="I4" s="457"/>
      <c r="J4" s="455"/>
      <c r="K4" s="455"/>
      <c r="L4" s="456"/>
      <c r="M4" s="455"/>
      <c r="N4" s="455"/>
      <c r="Q4" s="450" t="s">
        <v>530</v>
      </c>
    </row>
    <row r="5" spans="2:18" ht="20.149999999999999" customHeight="1" thickBot="1">
      <c r="B5" s="2059" t="s">
        <v>551</v>
      </c>
      <c r="C5" s="2080" t="s">
        <v>531</v>
      </c>
      <c r="D5" s="2081"/>
      <c r="E5" s="2082"/>
      <c r="F5" s="2046" t="s">
        <v>532</v>
      </c>
      <c r="G5" s="2048" t="s">
        <v>435</v>
      </c>
      <c r="H5" s="459"/>
      <c r="I5" s="2083" t="s">
        <v>551</v>
      </c>
      <c r="J5" s="2061" t="s">
        <v>531</v>
      </c>
      <c r="K5" s="2062"/>
      <c r="L5" s="2063"/>
      <c r="M5" s="2046" t="s">
        <v>532</v>
      </c>
      <c r="N5" s="2048" t="s">
        <v>435</v>
      </c>
      <c r="O5" s="460"/>
    </row>
    <row r="6" spans="2:18" ht="20.149999999999999" customHeight="1" thickBot="1">
      <c r="B6" s="2060"/>
      <c r="C6" s="461" t="s">
        <v>656</v>
      </c>
      <c r="D6" s="462" t="s">
        <v>657</v>
      </c>
      <c r="E6" s="463" t="s">
        <v>658</v>
      </c>
      <c r="F6" s="2047"/>
      <c r="G6" s="2049"/>
      <c r="H6" s="459"/>
      <c r="I6" s="2084"/>
      <c r="J6" s="461" t="s">
        <v>656</v>
      </c>
      <c r="K6" s="462" t="s">
        <v>657</v>
      </c>
      <c r="L6" s="463" t="s">
        <v>658</v>
      </c>
      <c r="M6" s="2047"/>
      <c r="N6" s="2049"/>
      <c r="O6" s="464"/>
      <c r="Q6" s="465" t="s">
        <v>535</v>
      </c>
      <c r="R6" s="466" t="s">
        <v>536</v>
      </c>
    </row>
    <row r="7" spans="2:18" ht="30" customHeight="1" thickTop="1">
      <c r="B7" s="2050" t="s">
        <v>537</v>
      </c>
      <c r="C7" s="629"/>
      <c r="D7" s="630"/>
      <c r="E7" s="631"/>
      <c r="F7" s="632"/>
      <c r="G7" s="697">
        <f t="shared" ref="G7:G12" si="0">IF(OR(C7="",D7="",E7="",F7=""),0,ROUNDDOWN(IF(C7*D7/1000000&lt;$Q$7,$R$7,IF(C7*D7/1000000&lt;$Q$8,$R$8,IF(C7*D7/1000000&lt;$Q$9,$R$9,IF(C7*D7/1000000&lt;$Q$10,$R$10,$R$11))))*IF(AND(D7&lt;=$Q$19,E7&gt;=$Q$20),$R$19,IF(E7&lt;$Q$16,$R$16,IF(E7&lt;$Q$17,$R$17,IF(E7&gt;=$Q$18,$R$18))))*(C7*D7/1000000*F7),0)+F7*$R$25)</f>
        <v>0</v>
      </c>
      <c r="H7" s="467"/>
      <c r="I7" s="2072" t="s">
        <v>538</v>
      </c>
      <c r="J7" s="629"/>
      <c r="K7" s="630"/>
      <c r="L7" s="631"/>
      <c r="M7" s="632"/>
      <c r="N7" s="697">
        <f t="shared" ref="N7:N12" si="1">IF(OR(J7="",K7="",L7="",M7=""),0,ROUNDDOWN(IF(J7*K7/1000000&lt;$Q$7,$R$7,IF(J7*K7/1000000&lt;$Q$8,$R$8,IF(J7*K7/1000000&lt;$Q$9,$R$9,IF(J7*K7/1000000&lt;$Q$10,$R$10,$R$11))))*IF(AND(K7&lt;=$Q$19,L7&gt;=$Q$20),$R$19,IF(L7&lt;$Q$16,$R$16,IF(L7&lt;$Q$17,$R$17,IF(L7&gt;=$Q$18,$R$18))))*(J7*K7/1000000*M7),0)+M7*$R$25)</f>
        <v>0</v>
      </c>
      <c r="O7" s="464"/>
      <c r="Q7" s="468">
        <v>0.2</v>
      </c>
      <c r="R7" s="469">
        <v>220000</v>
      </c>
    </row>
    <row r="8" spans="2:18" ht="30" customHeight="1">
      <c r="B8" s="2051"/>
      <c r="C8" s="629"/>
      <c r="D8" s="630"/>
      <c r="E8" s="631"/>
      <c r="F8" s="632"/>
      <c r="G8" s="697">
        <f t="shared" si="0"/>
        <v>0</v>
      </c>
      <c r="H8" s="467"/>
      <c r="I8" s="2073"/>
      <c r="J8" s="629"/>
      <c r="K8" s="630"/>
      <c r="L8" s="631"/>
      <c r="M8" s="632"/>
      <c r="N8" s="697">
        <f t="shared" si="1"/>
        <v>0</v>
      </c>
      <c r="O8" s="464"/>
      <c r="Q8" s="470">
        <v>0.4</v>
      </c>
      <c r="R8" s="471">
        <v>130000</v>
      </c>
    </row>
    <row r="9" spans="2:18" ht="30" customHeight="1">
      <c r="B9" s="2051"/>
      <c r="C9" s="633"/>
      <c r="D9" s="634"/>
      <c r="E9" s="635"/>
      <c r="F9" s="636"/>
      <c r="G9" s="697">
        <f t="shared" si="0"/>
        <v>0</v>
      </c>
      <c r="H9" s="467"/>
      <c r="I9" s="2073"/>
      <c r="J9" s="633"/>
      <c r="K9" s="634"/>
      <c r="L9" s="635"/>
      <c r="M9" s="636"/>
      <c r="N9" s="697">
        <f t="shared" si="1"/>
        <v>0</v>
      </c>
      <c r="O9" s="464"/>
      <c r="Q9" s="470">
        <v>0.7</v>
      </c>
      <c r="R9" s="471">
        <v>90000</v>
      </c>
    </row>
    <row r="10" spans="2:18" ht="30" customHeight="1">
      <c r="B10" s="2051"/>
      <c r="C10" s="633"/>
      <c r="D10" s="634"/>
      <c r="E10" s="635"/>
      <c r="F10" s="636"/>
      <c r="G10" s="697">
        <f t="shared" si="0"/>
        <v>0</v>
      </c>
      <c r="H10" s="467"/>
      <c r="I10" s="2073"/>
      <c r="J10" s="633"/>
      <c r="K10" s="634"/>
      <c r="L10" s="635"/>
      <c r="M10" s="636"/>
      <c r="N10" s="697">
        <f t="shared" si="1"/>
        <v>0</v>
      </c>
      <c r="O10" s="464"/>
      <c r="Q10" s="470">
        <v>1</v>
      </c>
      <c r="R10" s="471">
        <v>70000</v>
      </c>
    </row>
    <row r="11" spans="2:18" ht="30" customHeight="1" thickBot="1">
      <c r="B11" s="2051"/>
      <c r="C11" s="633"/>
      <c r="D11" s="634"/>
      <c r="E11" s="635"/>
      <c r="F11" s="636"/>
      <c r="G11" s="697">
        <f t="shared" si="0"/>
        <v>0</v>
      </c>
      <c r="H11" s="472"/>
      <c r="I11" s="2051"/>
      <c r="J11" s="633"/>
      <c r="K11" s="634"/>
      <c r="L11" s="635"/>
      <c r="M11" s="636"/>
      <c r="N11" s="697">
        <f t="shared" si="1"/>
        <v>0</v>
      </c>
      <c r="O11" s="464"/>
      <c r="Q11" s="473">
        <v>1</v>
      </c>
      <c r="R11" s="474">
        <v>60000</v>
      </c>
    </row>
    <row r="12" spans="2:18" ht="30" customHeight="1" thickBot="1">
      <c r="B12" s="2051"/>
      <c r="C12" s="637"/>
      <c r="D12" s="638"/>
      <c r="E12" s="639"/>
      <c r="F12" s="640"/>
      <c r="G12" s="697">
        <f t="shared" si="0"/>
        <v>0</v>
      </c>
      <c r="H12" s="472"/>
      <c r="I12" s="2051"/>
      <c r="J12" s="637"/>
      <c r="K12" s="638"/>
      <c r="L12" s="639"/>
      <c r="M12" s="640"/>
      <c r="N12" s="697">
        <f t="shared" si="1"/>
        <v>0</v>
      </c>
      <c r="O12" s="464"/>
    </row>
    <row r="13" spans="2:18" ht="30" customHeight="1" thickTop="1" thickBot="1">
      <c r="B13" s="2052"/>
      <c r="C13" s="2074" t="s">
        <v>601</v>
      </c>
      <c r="D13" s="2075"/>
      <c r="E13" s="2075"/>
      <c r="F13" s="2076"/>
      <c r="G13" s="698">
        <f>SUM(G7:G12)</f>
        <v>0</v>
      </c>
      <c r="H13" s="472"/>
      <c r="I13" s="2052"/>
      <c r="J13" s="2077" t="s">
        <v>601</v>
      </c>
      <c r="K13" s="2078"/>
      <c r="L13" s="2078"/>
      <c r="M13" s="2079"/>
      <c r="N13" s="702">
        <f>SUM(N7:N12)</f>
        <v>0</v>
      </c>
      <c r="O13" s="464"/>
    </row>
    <row r="14" spans="2:18" ht="9" customHeight="1" thickBot="1">
      <c r="B14" s="457"/>
      <c r="C14" s="475"/>
      <c r="D14" s="475"/>
      <c r="E14" s="475"/>
      <c r="F14" s="475"/>
      <c r="G14" s="476"/>
      <c r="H14" s="477"/>
      <c r="I14" s="475"/>
      <c r="J14" s="475"/>
      <c r="K14" s="475"/>
      <c r="L14" s="475"/>
      <c r="M14" s="457"/>
      <c r="N14" s="477"/>
      <c r="O14" s="478"/>
    </row>
    <row r="15" spans="2:18" ht="20.149999999999999" customHeight="1" thickBot="1">
      <c r="B15" s="2059" t="s">
        <v>551</v>
      </c>
      <c r="C15" s="2066" t="s">
        <v>531</v>
      </c>
      <c r="D15" s="2067"/>
      <c r="E15" s="2068"/>
      <c r="F15" s="2069" t="s">
        <v>532</v>
      </c>
      <c r="G15" s="2070" t="s">
        <v>435</v>
      </c>
      <c r="H15" s="459"/>
      <c r="I15" s="2071" t="s">
        <v>551</v>
      </c>
      <c r="J15" s="2066" t="s">
        <v>531</v>
      </c>
      <c r="K15" s="2067"/>
      <c r="L15" s="2068"/>
      <c r="M15" s="2046" t="s">
        <v>532</v>
      </c>
      <c r="N15" s="2064" t="s">
        <v>435</v>
      </c>
      <c r="O15" s="464"/>
      <c r="Q15" s="479" t="s">
        <v>539</v>
      </c>
      <c r="R15" s="480" t="s">
        <v>540</v>
      </c>
    </row>
    <row r="16" spans="2:18" ht="20.149999999999999" customHeight="1" thickBot="1">
      <c r="B16" s="2060"/>
      <c r="C16" s="461" t="s">
        <v>656</v>
      </c>
      <c r="D16" s="462" t="s">
        <v>657</v>
      </c>
      <c r="E16" s="463" t="s">
        <v>658</v>
      </c>
      <c r="F16" s="2047"/>
      <c r="G16" s="2049"/>
      <c r="H16" s="481"/>
      <c r="I16" s="2060"/>
      <c r="J16" s="461" t="s">
        <v>656</v>
      </c>
      <c r="K16" s="462" t="s">
        <v>657</v>
      </c>
      <c r="L16" s="463" t="s">
        <v>658</v>
      </c>
      <c r="M16" s="2047"/>
      <c r="N16" s="2065"/>
      <c r="O16" s="464"/>
      <c r="Q16" s="482">
        <v>75</v>
      </c>
      <c r="R16" s="483">
        <v>1</v>
      </c>
    </row>
    <row r="17" spans="2:18" ht="30" customHeight="1" thickTop="1">
      <c r="B17" s="2050" t="s">
        <v>541</v>
      </c>
      <c r="C17" s="641"/>
      <c r="D17" s="642"/>
      <c r="E17" s="643"/>
      <c r="F17" s="644"/>
      <c r="G17" s="697">
        <f t="shared" ref="G17:G22" si="2">IF(OR(C17="",D17="",E17="",F17=""),0,ROUNDDOWN(IF(C17*D17/1000000&lt;$Q$7,$R$7,IF(C17*D17/1000000&lt;$Q$8,$R$8,IF(C17*D17/1000000&lt;$Q$9,$R$9,IF(C17*D17/1000000&lt;$Q$10,$R$10,$R$11))))*IF(AND(D17&lt;=$Q$19,E17&gt;=$Q$20),$R$19,IF(E17&lt;$Q$16,$R$16,IF(E17&lt;$Q$17,$R$17,IF(E17&gt;=$Q$18,$R$18))))*(C17*D17/1000000*F17),0)+F17*$R$25)</f>
        <v>0</v>
      </c>
      <c r="H17" s="467"/>
      <c r="I17" s="2050" t="s">
        <v>534</v>
      </c>
      <c r="J17" s="641"/>
      <c r="K17" s="642"/>
      <c r="L17" s="643"/>
      <c r="M17" s="644"/>
      <c r="N17" s="697">
        <f t="shared" ref="N17:N22" si="3">IF(OR(J17="",K17="",L17="",M17=""),0,ROUNDDOWN(IF(J17*K17/1000000&lt;$Q$7,$R$7,IF(J17*K17/1000000&lt;$Q$8,$R$8,IF(J17*K17/1000000&lt;$Q$9,$R$9,IF(J17*K17/1000000&lt;$Q$10,$R$10,$R$11))))*IF(AND(K17&lt;=$Q$19,L17&gt;=$Q$20),$R$19,IF(L17&lt;$Q$16,$R$16,IF(L17&lt;$Q$17,$R$17,IF(L17&gt;=$Q$18,$R$18))))*(J17*K17/1000000*M17),0)+M17*$R$25)</f>
        <v>0</v>
      </c>
      <c r="O17" s="464"/>
      <c r="Q17" s="484">
        <v>150</v>
      </c>
      <c r="R17" s="485">
        <v>1.6</v>
      </c>
    </row>
    <row r="18" spans="2:18" ht="30" customHeight="1" thickBot="1">
      <c r="B18" s="2051"/>
      <c r="C18" s="645"/>
      <c r="D18" s="646"/>
      <c r="E18" s="646"/>
      <c r="F18" s="647"/>
      <c r="G18" s="697">
        <f t="shared" si="2"/>
        <v>0</v>
      </c>
      <c r="H18" s="472"/>
      <c r="I18" s="2051"/>
      <c r="J18" s="645"/>
      <c r="K18" s="646"/>
      <c r="L18" s="646"/>
      <c r="M18" s="647"/>
      <c r="N18" s="697">
        <f t="shared" si="3"/>
        <v>0</v>
      </c>
      <c r="O18" s="464"/>
      <c r="Q18" s="486">
        <v>150</v>
      </c>
      <c r="R18" s="487">
        <v>2.9</v>
      </c>
    </row>
    <row r="19" spans="2:18" ht="30" customHeight="1">
      <c r="B19" s="2051"/>
      <c r="C19" s="645"/>
      <c r="D19" s="646"/>
      <c r="E19" s="646"/>
      <c r="F19" s="647"/>
      <c r="G19" s="697">
        <f t="shared" si="2"/>
        <v>0</v>
      </c>
      <c r="H19" s="472"/>
      <c r="I19" s="2051"/>
      <c r="J19" s="645"/>
      <c r="K19" s="646"/>
      <c r="L19" s="646"/>
      <c r="M19" s="647"/>
      <c r="N19" s="697">
        <f t="shared" si="3"/>
        <v>0</v>
      </c>
      <c r="O19" s="464"/>
      <c r="Q19" s="488">
        <v>200</v>
      </c>
      <c r="R19" s="489">
        <v>3.4</v>
      </c>
    </row>
    <row r="20" spans="2:18" ht="30" customHeight="1" thickBot="1">
      <c r="B20" s="2051"/>
      <c r="C20" s="645"/>
      <c r="D20" s="646"/>
      <c r="E20" s="646"/>
      <c r="F20" s="647"/>
      <c r="G20" s="697">
        <f t="shared" si="2"/>
        <v>0</v>
      </c>
      <c r="H20" s="472"/>
      <c r="I20" s="2051"/>
      <c r="J20" s="645"/>
      <c r="K20" s="646"/>
      <c r="L20" s="646"/>
      <c r="M20" s="647"/>
      <c r="N20" s="697">
        <f t="shared" si="3"/>
        <v>0</v>
      </c>
      <c r="O20" s="464"/>
      <c r="Q20" s="490">
        <v>125</v>
      </c>
      <c r="R20" s="474"/>
    </row>
    <row r="21" spans="2:18" ht="30" customHeight="1" thickBot="1">
      <c r="B21" s="2051"/>
      <c r="C21" s="645"/>
      <c r="D21" s="646"/>
      <c r="E21" s="646"/>
      <c r="F21" s="647"/>
      <c r="G21" s="697">
        <f t="shared" si="2"/>
        <v>0</v>
      </c>
      <c r="H21" s="472"/>
      <c r="I21" s="2051"/>
      <c r="J21" s="645"/>
      <c r="K21" s="646"/>
      <c r="L21" s="646"/>
      <c r="M21" s="647"/>
      <c r="N21" s="697">
        <f t="shared" si="3"/>
        <v>0</v>
      </c>
      <c r="O21" s="464"/>
    </row>
    <row r="22" spans="2:18" ht="30" customHeight="1" thickBot="1">
      <c r="B22" s="2051"/>
      <c r="C22" s="648"/>
      <c r="D22" s="649"/>
      <c r="E22" s="649"/>
      <c r="F22" s="650"/>
      <c r="G22" s="697">
        <f t="shared" si="2"/>
        <v>0</v>
      </c>
      <c r="H22" s="472"/>
      <c r="I22" s="2051"/>
      <c r="J22" s="648"/>
      <c r="K22" s="649"/>
      <c r="L22" s="649"/>
      <c r="M22" s="650"/>
      <c r="N22" s="697">
        <f t="shared" si="3"/>
        <v>0</v>
      </c>
      <c r="O22" s="464"/>
      <c r="Q22" s="465" t="s">
        <v>542</v>
      </c>
      <c r="R22" s="466" t="s">
        <v>474</v>
      </c>
    </row>
    <row r="23" spans="2:18" ht="30" customHeight="1" thickTop="1" thickBot="1">
      <c r="B23" s="2052"/>
      <c r="C23" s="2056" t="s">
        <v>601</v>
      </c>
      <c r="D23" s="2057"/>
      <c r="E23" s="2057"/>
      <c r="F23" s="2058"/>
      <c r="G23" s="699">
        <f>SUM(G17:G22)</f>
        <v>0</v>
      </c>
      <c r="H23" s="472"/>
      <c r="I23" s="2052"/>
      <c r="J23" s="2056" t="s">
        <v>601</v>
      </c>
      <c r="K23" s="2057"/>
      <c r="L23" s="2057"/>
      <c r="M23" s="2058"/>
      <c r="N23" s="699">
        <f>SUM(N17:N22)</f>
        <v>0</v>
      </c>
      <c r="O23" s="464"/>
      <c r="Q23" s="491"/>
      <c r="R23" s="492"/>
    </row>
    <row r="24" spans="2:18" ht="13.5" customHeight="1" thickBot="1">
      <c r="B24" s="457"/>
      <c r="C24" s="475"/>
      <c r="D24" s="475"/>
      <c r="E24" s="475"/>
      <c r="F24" s="475"/>
      <c r="G24" s="476"/>
      <c r="H24" s="477"/>
      <c r="I24" s="475"/>
      <c r="J24" s="475"/>
      <c r="K24" s="475"/>
      <c r="L24" s="475"/>
      <c r="M24" s="457"/>
      <c r="N24" s="477"/>
      <c r="O24" s="478"/>
    </row>
    <row r="25" spans="2:18" ht="20.149999999999999" customHeight="1">
      <c r="B25" s="2059" t="s">
        <v>551</v>
      </c>
      <c r="C25" s="2061" t="s">
        <v>531</v>
      </c>
      <c r="D25" s="2062"/>
      <c r="E25" s="2063"/>
      <c r="F25" s="2046" t="s">
        <v>532</v>
      </c>
      <c r="G25" s="2048" t="s">
        <v>435</v>
      </c>
      <c r="H25" s="459"/>
      <c r="I25" s="2059" t="s">
        <v>551</v>
      </c>
      <c r="J25" s="2061" t="s">
        <v>531</v>
      </c>
      <c r="K25" s="2062"/>
      <c r="L25" s="2063"/>
      <c r="M25" s="2046" t="s">
        <v>532</v>
      </c>
      <c r="N25" s="2048" t="s">
        <v>435</v>
      </c>
      <c r="O25" s="464"/>
      <c r="Q25" s="493">
        <v>1</v>
      </c>
      <c r="R25" s="469">
        <v>25000</v>
      </c>
    </row>
    <row r="26" spans="2:18" ht="20.149999999999999" customHeight="1" thickBot="1">
      <c r="B26" s="2060"/>
      <c r="C26" s="461" t="s">
        <v>656</v>
      </c>
      <c r="D26" s="462" t="s">
        <v>657</v>
      </c>
      <c r="E26" s="463" t="s">
        <v>658</v>
      </c>
      <c r="F26" s="2047"/>
      <c r="G26" s="2049"/>
      <c r="H26" s="481"/>
      <c r="I26" s="2060"/>
      <c r="J26" s="461" t="s">
        <v>656</v>
      </c>
      <c r="K26" s="462" t="s">
        <v>657</v>
      </c>
      <c r="L26" s="463" t="s">
        <v>658</v>
      </c>
      <c r="M26" s="2047"/>
      <c r="N26" s="2049"/>
      <c r="O26" s="464"/>
      <c r="Q26" s="494"/>
      <c r="R26" s="485"/>
    </row>
    <row r="27" spans="2:18" ht="30" customHeight="1" thickTop="1" thickBot="1">
      <c r="B27" s="2050" t="s">
        <v>543</v>
      </c>
      <c r="C27" s="641"/>
      <c r="D27" s="642"/>
      <c r="E27" s="643"/>
      <c r="F27" s="644"/>
      <c r="G27" s="697">
        <f t="shared" ref="G27:G32" si="4">IF(OR(C27="",D27="",E27="",F27=""),0,ROUNDDOWN(IF(C27*D27/1000000&lt;$Q$7,$R$7,IF(C27*D27/1000000&lt;$Q$8,$R$8,IF(C27*D27/1000000&lt;$Q$9,$R$9,IF(C27*D27/1000000&lt;$Q$10,$R$10,$R$11))))*IF(AND(D27&lt;=$Q$19,E27&gt;=$Q$20),$R$19,IF(E27&lt;$Q$16,$R$16,IF(E27&lt;$Q$17,$R$17,IF(E27&gt;=$Q$18,$R$18))))*(C27*D27/1000000*F27),0)+F27*$R$25)</f>
        <v>0</v>
      </c>
      <c r="H27" s="467"/>
      <c r="I27" s="2050" t="s">
        <v>544</v>
      </c>
      <c r="J27" s="641"/>
      <c r="K27" s="642"/>
      <c r="L27" s="643"/>
      <c r="M27" s="644"/>
      <c r="N27" s="697">
        <f t="shared" ref="N27:N32" si="5">IF(OR(J27="",K27="",L27="",M27=""),0,ROUNDDOWN(IF(J27*K27/1000000&lt;$Q$7,$R$7,IF(J27*K27/1000000&lt;$Q$8,$R$8,IF(J27*K27/1000000&lt;$Q$9,$R$9,IF(J27*K27/1000000&lt;$Q$10,$R$10,$R$11))))*IF(AND(K27&lt;=$Q$19,L27&gt;=$Q$20),$R$19,IF(L27&lt;$Q$16,$R$16,IF(L27&lt;$Q$17,$R$17,IF(L27&gt;=$Q$18,$R$18))))*(J27*K27/1000000*M27),0)+M27*$R$25)</f>
        <v>0</v>
      </c>
      <c r="O27" s="464"/>
      <c r="Q27" s="495"/>
      <c r="R27" s="487"/>
    </row>
    <row r="28" spans="2:18" ht="30" customHeight="1">
      <c r="B28" s="2051"/>
      <c r="C28" s="645"/>
      <c r="D28" s="646"/>
      <c r="E28" s="646"/>
      <c r="F28" s="647"/>
      <c r="G28" s="697">
        <f t="shared" si="4"/>
        <v>0</v>
      </c>
      <c r="H28" s="472"/>
      <c r="I28" s="2051"/>
      <c r="J28" s="645"/>
      <c r="K28" s="646"/>
      <c r="L28" s="646"/>
      <c r="M28" s="647"/>
      <c r="N28" s="697">
        <f t="shared" si="5"/>
        <v>0</v>
      </c>
      <c r="O28" s="464"/>
    </row>
    <row r="29" spans="2:18" ht="30" customHeight="1">
      <c r="B29" s="2051"/>
      <c r="C29" s="645"/>
      <c r="D29" s="646"/>
      <c r="E29" s="646"/>
      <c r="F29" s="647"/>
      <c r="G29" s="697">
        <f t="shared" si="4"/>
        <v>0</v>
      </c>
      <c r="H29" s="472"/>
      <c r="I29" s="2051"/>
      <c r="J29" s="645"/>
      <c r="K29" s="646"/>
      <c r="L29" s="646"/>
      <c r="M29" s="647"/>
      <c r="N29" s="697">
        <f t="shared" si="5"/>
        <v>0</v>
      </c>
      <c r="O29" s="464"/>
    </row>
    <row r="30" spans="2:18" ht="30" customHeight="1">
      <c r="B30" s="2051"/>
      <c r="C30" s="645"/>
      <c r="D30" s="646"/>
      <c r="E30" s="646"/>
      <c r="F30" s="647"/>
      <c r="G30" s="697">
        <f t="shared" si="4"/>
        <v>0</v>
      </c>
      <c r="H30" s="472"/>
      <c r="I30" s="2051"/>
      <c r="J30" s="645"/>
      <c r="K30" s="646"/>
      <c r="L30" s="646"/>
      <c r="M30" s="647"/>
      <c r="N30" s="697">
        <f t="shared" si="5"/>
        <v>0</v>
      </c>
      <c r="O30" s="464"/>
    </row>
    <row r="31" spans="2:18" ht="30" customHeight="1">
      <c r="B31" s="2051"/>
      <c r="C31" s="645"/>
      <c r="D31" s="646"/>
      <c r="E31" s="646"/>
      <c r="F31" s="647"/>
      <c r="G31" s="697">
        <f t="shared" si="4"/>
        <v>0</v>
      </c>
      <c r="H31" s="472"/>
      <c r="I31" s="2051"/>
      <c r="J31" s="645"/>
      <c r="K31" s="646"/>
      <c r="L31" s="646"/>
      <c r="M31" s="647"/>
      <c r="N31" s="697">
        <f t="shared" si="5"/>
        <v>0</v>
      </c>
      <c r="O31" s="464"/>
    </row>
    <row r="32" spans="2:18" ht="30" customHeight="1" thickBot="1">
      <c r="B32" s="2051"/>
      <c r="C32" s="648"/>
      <c r="D32" s="649"/>
      <c r="E32" s="649"/>
      <c r="F32" s="650"/>
      <c r="G32" s="697">
        <f t="shared" si="4"/>
        <v>0</v>
      </c>
      <c r="H32" s="472"/>
      <c r="I32" s="2051"/>
      <c r="J32" s="648"/>
      <c r="K32" s="649"/>
      <c r="L32" s="649"/>
      <c r="M32" s="650"/>
      <c r="N32" s="697">
        <f t="shared" si="5"/>
        <v>0</v>
      </c>
      <c r="O32" s="464"/>
    </row>
    <row r="33" spans="2:15" ht="30" customHeight="1" thickTop="1" thickBot="1">
      <c r="B33" s="2052"/>
      <c r="C33" s="2056" t="s">
        <v>601</v>
      </c>
      <c r="D33" s="2057"/>
      <c r="E33" s="2057"/>
      <c r="F33" s="2058"/>
      <c r="G33" s="699">
        <f>SUM(G27:G32)</f>
        <v>0</v>
      </c>
      <c r="H33" s="472"/>
      <c r="I33" s="2052"/>
      <c r="J33" s="2056" t="s">
        <v>601</v>
      </c>
      <c r="K33" s="2057"/>
      <c r="L33" s="2057"/>
      <c r="M33" s="2058"/>
      <c r="N33" s="699">
        <f>SUM(N27:N32)</f>
        <v>0</v>
      </c>
      <c r="O33" s="464"/>
    </row>
    <row r="34" spans="2:15" ht="13.5" customHeight="1" thickBot="1">
      <c r="B34" s="457"/>
      <c r="C34" s="475"/>
      <c r="D34" s="475"/>
      <c r="E34" s="475"/>
      <c r="F34" s="475"/>
      <c r="G34" s="496"/>
      <c r="H34" s="477"/>
      <c r="I34" s="475"/>
      <c r="J34" s="475"/>
      <c r="K34" s="475"/>
      <c r="L34" s="475"/>
      <c r="M34" s="457"/>
      <c r="N34" s="477"/>
      <c r="O34" s="478"/>
    </row>
    <row r="35" spans="2:15" ht="20.149999999999999" customHeight="1">
      <c r="B35" s="2059" t="s">
        <v>551</v>
      </c>
      <c r="C35" s="2061" t="s">
        <v>531</v>
      </c>
      <c r="D35" s="2062"/>
      <c r="E35" s="2063"/>
      <c r="F35" s="2046" t="s">
        <v>532</v>
      </c>
      <c r="G35" s="2048" t="s">
        <v>435</v>
      </c>
      <c r="H35" s="459"/>
      <c r="I35" s="2059" t="s">
        <v>551</v>
      </c>
      <c r="J35" s="2061" t="s">
        <v>531</v>
      </c>
      <c r="K35" s="2062"/>
      <c r="L35" s="2063"/>
      <c r="M35" s="2046" t="s">
        <v>532</v>
      </c>
      <c r="N35" s="2048" t="s">
        <v>435</v>
      </c>
      <c r="O35" s="464"/>
    </row>
    <row r="36" spans="2:15" ht="20.149999999999999" customHeight="1" thickBot="1">
      <c r="B36" s="2060"/>
      <c r="C36" s="461" t="s">
        <v>656</v>
      </c>
      <c r="D36" s="462" t="s">
        <v>657</v>
      </c>
      <c r="E36" s="463" t="s">
        <v>658</v>
      </c>
      <c r="F36" s="2047"/>
      <c r="G36" s="2049"/>
      <c r="H36" s="481"/>
      <c r="I36" s="2060"/>
      <c r="J36" s="461" t="s">
        <v>656</v>
      </c>
      <c r="K36" s="462" t="s">
        <v>657</v>
      </c>
      <c r="L36" s="463" t="s">
        <v>658</v>
      </c>
      <c r="M36" s="2047"/>
      <c r="N36" s="2049"/>
      <c r="O36" s="464"/>
    </row>
    <row r="37" spans="2:15" ht="30" customHeight="1" thickTop="1">
      <c r="B37" s="2050" t="s">
        <v>545</v>
      </c>
      <c r="C37" s="641"/>
      <c r="D37" s="642"/>
      <c r="E37" s="643"/>
      <c r="F37" s="644"/>
      <c r="G37" s="697">
        <f t="shared" ref="G37:G42" si="6">IF(OR(C37="",D37="",E37="",F37=""),0,ROUNDDOWN(IF(C37*D37/1000000&lt;$Q$7,$R$7,IF(C37*D37/1000000&lt;$Q$8,$R$8,IF(C37*D37/1000000&lt;$Q$9,$R$9,IF(C37*D37/1000000&lt;$Q$10,$R$10,$R$11))))*IF(AND(D37&lt;=$Q$19,E37&gt;=$Q$20),$R$19,IF(E37&lt;$Q$16,$R$16,IF(E37&lt;$Q$17,$R$17,IF(E37&gt;=$Q$18,$R$18))))*(C37*D37/1000000*F37),0)+F37*$R$25)</f>
        <v>0</v>
      </c>
      <c r="H37" s="467"/>
      <c r="I37" s="2053" t="s">
        <v>533</v>
      </c>
      <c r="J37" s="641"/>
      <c r="K37" s="642"/>
      <c r="L37" s="643"/>
      <c r="M37" s="644"/>
      <c r="N37" s="697">
        <f t="shared" ref="N37:N42" si="7">IF(OR(J37="",K37="",L37="",M37=""),0,ROUNDDOWN(IF(J37*K37/1000000&lt;$Q$7,$R$7,IF(J37*K37/1000000&lt;$Q$8,$R$8,IF(J37*K37/1000000&lt;$Q$9,$R$9,IF(J37*K37/1000000&lt;$Q$10,$R$10,$R$11))))*IF(AND(K37&lt;=$Q$19,L37&gt;=$Q$20),$R$19,IF(L37&lt;$Q$16,$R$16,IF(L37&lt;$Q$17,$R$17,IF(L37&gt;=$Q$18,$R$18))))*(J37*K37/1000000*M37),0)+M37*$R$25)</f>
        <v>0</v>
      </c>
      <c r="O37" s="464"/>
    </row>
    <row r="38" spans="2:15" ht="30" customHeight="1">
      <c r="B38" s="2051"/>
      <c r="C38" s="645"/>
      <c r="D38" s="646"/>
      <c r="E38" s="646"/>
      <c r="F38" s="647"/>
      <c r="G38" s="697">
        <f t="shared" si="6"/>
        <v>0</v>
      </c>
      <c r="H38" s="472"/>
      <c r="I38" s="2054"/>
      <c r="J38" s="645"/>
      <c r="K38" s="646"/>
      <c r="L38" s="646"/>
      <c r="M38" s="647"/>
      <c r="N38" s="697">
        <f t="shared" si="7"/>
        <v>0</v>
      </c>
      <c r="O38" s="464"/>
    </row>
    <row r="39" spans="2:15" ht="30" customHeight="1">
      <c r="B39" s="2051"/>
      <c r="C39" s="703"/>
      <c r="D39" s="704"/>
      <c r="E39" s="705"/>
      <c r="F39" s="651"/>
      <c r="G39" s="697">
        <f t="shared" si="6"/>
        <v>0</v>
      </c>
      <c r="H39" s="472"/>
      <c r="I39" s="2054"/>
      <c r="J39" s="645"/>
      <c r="K39" s="646"/>
      <c r="L39" s="646"/>
      <c r="M39" s="647"/>
      <c r="N39" s="697">
        <f t="shared" si="7"/>
        <v>0</v>
      </c>
      <c r="O39" s="464"/>
    </row>
    <row r="40" spans="2:15" ht="30" customHeight="1">
      <c r="B40" s="2051"/>
      <c r="C40" s="645"/>
      <c r="D40" s="646"/>
      <c r="E40" s="646"/>
      <c r="F40" s="647"/>
      <c r="G40" s="697">
        <f t="shared" si="6"/>
        <v>0</v>
      </c>
      <c r="H40" s="472"/>
      <c r="I40" s="2054"/>
      <c r="J40" s="645"/>
      <c r="K40" s="646"/>
      <c r="L40" s="646"/>
      <c r="M40" s="647"/>
      <c r="N40" s="697">
        <f t="shared" si="7"/>
        <v>0</v>
      </c>
    </row>
    <row r="41" spans="2:15" ht="30" customHeight="1">
      <c r="B41" s="2051"/>
      <c r="C41" s="645"/>
      <c r="D41" s="646"/>
      <c r="E41" s="646"/>
      <c r="F41" s="647"/>
      <c r="G41" s="697">
        <f t="shared" si="6"/>
        <v>0</v>
      </c>
      <c r="H41" s="472"/>
      <c r="I41" s="2054"/>
      <c r="J41" s="645"/>
      <c r="K41" s="646"/>
      <c r="L41" s="646"/>
      <c r="M41" s="647"/>
      <c r="N41" s="697">
        <f t="shared" si="7"/>
        <v>0</v>
      </c>
    </row>
    <row r="42" spans="2:15" ht="30" customHeight="1" thickBot="1">
      <c r="B42" s="2051"/>
      <c r="C42" s="648"/>
      <c r="D42" s="649"/>
      <c r="E42" s="649"/>
      <c r="F42" s="650"/>
      <c r="G42" s="700">
        <f t="shared" si="6"/>
        <v>0</v>
      </c>
      <c r="H42" s="472"/>
      <c r="I42" s="2054"/>
      <c r="J42" s="648"/>
      <c r="K42" s="649"/>
      <c r="L42" s="649"/>
      <c r="M42" s="650"/>
      <c r="N42" s="697">
        <f t="shared" si="7"/>
        <v>0</v>
      </c>
    </row>
    <row r="43" spans="2:15" ht="30" customHeight="1" thickTop="1" thickBot="1">
      <c r="B43" s="2052"/>
      <c r="C43" s="2056" t="s">
        <v>601</v>
      </c>
      <c r="D43" s="2057"/>
      <c r="E43" s="2057"/>
      <c r="F43" s="2058"/>
      <c r="G43" s="701">
        <f>SUM(G37:G42)</f>
        <v>0</v>
      </c>
      <c r="H43" s="497"/>
      <c r="I43" s="2055"/>
      <c r="J43" s="2056" t="s">
        <v>601</v>
      </c>
      <c r="K43" s="2057"/>
      <c r="L43" s="2057"/>
      <c r="M43" s="2058"/>
      <c r="N43" s="699">
        <f>SUM(N37:N42)</f>
        <v>0</v>
      </c>
    </row>
    <row r="44" spans="2:15" ht="9" customHeight="1"/>
    <row r="45" spans="2:15" ht="13.5" thickBot="1"/>
    <row r="46" spans="2:15" ht="19.5" customHeight="1">
      <c r="B46" s="2059" t="s">
        <v>551</v>
      </c>
      <c r="C46" s="2061" t="s">
        <v>531</v>
      </c>
      <c r="D46" s="2062"/>
      <c r="E46" s="2063"/>
      <c r="F46" s="2046" t="s">
        <v>532</v>
      </c>
      <c r="G46" s="2048" t="s">
        <v>435</v>
      </c>
      <c r="I46" s="2059" t="s">
        <v>551</v>
      </c>
      <c r="J46" s="2061" t="s">
        <v>531</v>
      </c>
      <c r="K46" s="2062"/>
      <c r="L46" s="2063"/>
      <c r="M46" s="2046" t="s">
        <v>532</v>
      </c>
      <c r="N46" s="2048" t="s">
        <v>435</v>
      </c>
    </row>
    <row r="47" spans="2:15" ht="19.5" customHeight="1" thickBot="1">
      <c r="B47" s="2060"/>
      <c r="C47" s="461" t="s">
        <v>656</v>
      </c>
      <c r="D47" s="462" t="s">
        <v>657</v>
      </c>
      <c r="E47" s="463" t="s">
        <v>658</v>
      </c>
      <c r="F47" s="2047"/>
      <c r="G47" s="2049"/>
      <c r="I47" s="2060"/>
      <c r="J47" s="461" t="s">
        <v>656</v>
      </c>
      <c r="K47" s="462" t="s">
        <v>657</v>
      </c>
      <c r="L47" s="463" t="s">
        <v>658</v>
      </c>
      <c r="M47" s="2047"/>
      <c r="N47" s="2049"/>
    </row>
    <row r="48" spans="2:15" ht="30" customHeight="1" thickTop="1">
      <c r="B48" s="2050" t="s">
        <v>640</v>
      </c>
      <c r="C48" s="641"/>
      <c r="D48" s="642"/>
      <c r="E48" s="643"/>
      <c r="F48" s="644"/>
      <c r="G48" s="697">
        <f t="shared" ref="G48:G53" si="8">IF(OR(C48="",D48="",E48="",F48=""),0,ROUNDDOWN(IF(C48*D48/1000000&lt;$Q$7,$R$7,IF(C48*D48/1000000&lt;$Q$8,$R$8,IF(C48*D48/1000000&lt;$Q$9,$R$9,IF(C48*D48/1000000&lt;$Q$10,$R$10,$R$11))))*IF(AND(D48&lt;=$Q$19,E48&gt;=$Q$20),$R$19,IF(E48&lt;$Q$16,$R$16,IF(E48&lt;$Q$17,$R$17,IF(E48&gt;=$Q$18,$R$18))))*(C48*D48/1000000*F48),0)+F48*$R$25)</f>
        <v>0</v>
      </c>
      <c r="I48" s="2053" t="s">
        <v>641</v>
      </c>
      <c r="J48" s="641"/>
      <c r="K48" s="642"/>
      <c r="L48" s="643"/>
      <c r="M48" s="644"/>
      <c r="N48" s="697">
        <f t="shared" ref="N48:N53" si="9">IF(OR(J48="",K48="",L48="",M48=""),0,ROUNDDOWN(IF(J48*K48/1000000&lt;$Q$7,$R$7,IF(J48*K48/1000000&lt;$Q$8,$R$8,IF(J48*K48/1000000&lt;$Q$9,$R$9,IF(J48*K48/1000000&lt;$Q$10,$R$10,$R$11))))*IF(AND(K48&lt;=$Q$19,L48&gt;=$Q$20),$R$19,IF(L48&lt;$Q$16,$R$16,IF(L48&lt;$Q$17,$R$17,IF(L48&gt;=$Q$18,$R$18))))*(J48*K48/1000000*M48),0)+M48*$R$25)</f>
        <v>0</v>
      </c>
    </row>
    <row r="49" spans="2:14" ht="30" customHeight="1">
      <c r="B49" s="2051"/>
      <c r="C49" s="645"/>
      <c r="D49" s="646"/>
      <c r="E49" s="646"/>
      <c r="F49" s="647"/>
      <c r="G49" s="697">
        <f t="shared" si="8"/>
        <v>0</v>
      </c>
      <c r="I49" s="2054"/>
      <c r="J49" s="645"/>
      <c r="K49" s="646"/>
      <c r="L49" s="646"/>
      <c r="M49" s="647"/>
      <c r="N49" s="697">
        <f t="shared" si="9"/>
        <v>0</v>
      </c>
    </row>
    <row r="50" spans="2:14" ht="30" customHeight="1">
      <c r="B50" s="2051"/>
      <c r="C50" s="645"/>
      <c r="D50" s="646"/>
      <c r="E50" s="646"/>
      <c r="F50" s="651"/>
      <c r="G50" s="697">
        <f t="shared" si="8"/>
        <v>0</v>
      </c>
      <c r="I50" s="2054"/>
      <c r="J50" s="645"/>
      <c r="K50" s="646"/>
      <c r="L50" s="646"/>
      <c r="M50" s="647"/>
      <c r="N50" s="697">
        <f t="shared" si="9"/>
        <v>0</v>
      </c>
    </row>
    <row r="51" spans="2:14" ht="30" customHeight="1">
      <c r="B51" s="2051"/>
      <c r="C51" s="645"/>
      <c r="D51" s="646"/>
      <c r="E51" s="646"/>
      <c r="F51" s="647"/>
      <c r="G51" s="697">
        <f t="shared" si="8"/>
        <v>0</v>
      </c>
      <c r="I51" s="2054"/>
      <c r="J51" s="645"/>
      <c r="K51" s="646"/>
      <c r="L51" s="646"/>
      <c r="M51" s="647"/>
      <c r="N51" s="697">
        <f t="shared" si="9"/>
        <v>0</v>
      </c>
    </row>
    <row r="52" spans="2:14" ht="30" customHeight="1">
      <c r="B52" s="2051"/>
      <c r="C52" s="645"/>
      <c r="D52" s="646"/>
      <c r="E52" s="646"/>
      <c r="F52" s="647"/>
      <c r="G52" s="697">
        <f t="shared" si="8"/>
        <v>0</v>
      </c>
      <c r="I52" s="2054"/>
      <c r="J52" s="645"/>
      <c r="K52" s="646"/>
      <c r="L52" s="646"/>
      <c r="M52" s="647"/>
      <c r="N52" s="697">
        <f t="shared" si="9"/>
        <v>0</v>
      </c>
    </row>
    <row r="53" spans="2:14" ht="30" customHeight="1" thickBot="1">
      <c r="B53" s="2051"/>
      <c r="C53" s="648"/>
      <c r="D53" s="649"/>
      <c r="E53" s="649"/>
      <c r="F53" s="650"/>
      <c r="G53" s="700">
        <f t="shared" si="8"/>
        <v>0</v>
      </c>
      <c r="I53" s="2054"/>
      <c r="J53" s="648"/>
      <c r="K53" s="649"/>
      <c r="L53" s="649"/>
      <c r="M53" s="650"/>
      <c r="N53" s="697">
        <f t="shared" si="9"/>
        <v>0</v>
      </c>
    </row>
    <row r="54" spans="2:14" ht="30" customHeight="1" thickTop="1" thickBot="1">
      <c r="B54" s="2052"/>
      <c r="C54" s="2056" t="s">
        <v>292</v>
      </c>
      <c r="D54" s="2057"/>
      <c r="E54" s="2057"/>
      <c r="F54" s="2058"/>
      <c r="G54" s="701">
        <f>SUM(G48:G53)</f>
        <v>0</v>
      </c>
      <c r="H54" s="498"/>
      <c r="I54" s="2055"/>
      <c r="J54" s="2056" t="s">
        <v>292</v>
      </c>
      <c r="K54" s="2057"/>
      <c r="L54" s="2057"/>
      <c r="M54" s="2058"/>
      <c r="N54" s="699">
        <f>SUM(N48:N53)</f>
        <v>0</v>
      </c>
    </row>
  </sheetData>
  <sheetProtection algorithmName="SHA-512" hashValue="UMMFXJ+7gwFvVU+62Su+RJ4Z6cBJmEP60djje87xYa06ippFgZp6qoWY4rqS4ZspF/TtuWdU9UIwzQQvTlWGeQ==" saltValue="+sWiXtoinjWtWDfeMdVUtA==" spinCount="100000" sheet="1" formatCells="0" formatRows="0" insertRows="0" deleteRows="0" selectLockedCells="1" autoFilter="0" pivotTables="0"/>
  <mergeCells count="60">
    <mergeCell ref="N46:N47"/>
    <mergeCell ref="I48:I54"/>
    <mergeCell ref="J54:M54"/>
    <mergeCell ref="B46:B47"/>
    <mergeCell ref="C46:E46"/>
    <mergeCell ref="F46:F47"/>
    <mergeCell ref="G46:G47"/>
    <mergeCell ref="B48:B54"/>
    <mergeCell ref="C54:F54"/>
    <mergeCell ref="I46:I47"/>
    <mergeCell ref="J46:L46"/>
    <mergeCell ref="M46:M47"/>
    <mergeCell ref="M5:M6"/>
    <mergeCell ref="N5:N6"/>
    <mergeCell ref="B7:B13"/>
    <mergeCell ref="I7:I13"/>
    <mergeCell ref="C13:F13"/>
    <mergeCell ref="J13:M13"/>
    <mergeCell ref="B5:B6"/>
    <mergeCell ref="C5:E5"/>
    <mergeCell ref="F5:F6"/>
    <mergeCell ref="G5:G6"/>
    <mergeCell ref="I5:I6"/>
    <mergeCell ref="J5:L5"/>
    <mergeCell ref="M15:M16"/>
    <mergeCell ref="N15:N16"/>
    <mergeCell ref="B17:B23"/>
    <mergeCell ref="I17:I23"/>
    <mergeCell ref="C23:F23"/>
    <mergeCell ref="J23:M23"/>
    <mergeCell ref="B15:B16"/>
    <mergeCell ref="C15:E15"/>
    <mergeCell ref="F15:F16"/>
    <mergeCell ref="G15:G16"/>
    <mergeCell ref="I15:I16"/>
    <mergeCell ref="J15:L15"/>
    <mergeCell ref="M25:M26"/>
    <mergeCell ref="N25:N26"/>
    <mergeCell ref="B27:B33"/>
    <mergeCell ref="I27:I33"/>
    <mergeCell ref="C33:F33"/>
    <mergeCell ref="J33:M33"/>
    <mergeCell ref="B25:B26"/>
    <mergeCell ref="C25:E25"/>
    <mergeCell ref="F25:F26"/>
    <mergeCell ref="G25:G26"/>
    <mergeCell ref="I25:I26"/>
    <mergeCell ref="J25:L25"/>
    <mergeCell ref="M35:M36"/>
    <mergeCell ref="N35:N36"/>
    <mergeCell ref="B37:B43"/>
    <mergeCell ref="I37:I43"/>
    <mergeCell ref="C43:F43"/>
    <mergeCell ref="J43:M43"/>
    <mergeCell ref="B35:B36"/>
    <mergeCell ref="C35:E35"/>
    <mergeCell ref="F35:F36"/>
    <mergeCell ref="G35:G36"/>
    <mergeCell ref="I35:I36"/>
    <mergeCell ref="J35:L35"/>
  </mergeCells>
  <phoneticPr fontId="22"/>
  <conditionalFormatting sqref="B2">
    <cfRule type="expression" dxfId="253" priority="10">
      <formula>_xlfn.ISFORMULA(B2)=TRUE</formula>
    </cfRule>
  </conditionalFormatting>
  <conditionalFormatting sqref="C7:F12">
    <cfRule type="containsBlanks" dxfId="252" priority="4">
      <formula>LEN(TRIM(C7))=0</formula>
    </cfRule>
  </conditionalFormatting>
  <conditionalFormatting sqref="C17:F22 J17:M22 C27:F32 J27:M32 J37:M42">
    <cfRule type="containsBlanks" dxfId="251" priority="11">
      <formula>LEN(TRIM(C17))=0</formula>
    </cfRule>
  </conditionalFormatting>
  <conditionalFormatting sqref="C37:F42">
    <cfRule type="containsBlanks" dxfId="250" priority="1">
      <formula>LEN(TRIM(C37))=0</formula>
    </cfRule>
  </conditionalFormatting>
  <conditionalFormatting sqref="C48:F53">
    <cfRule type="containsBlanks" dxfId="249" priority="6">
      <formula>LEN(TRIM(C48))=0</formula>
    </cfRule>
  </conditionalFormatting>
  <conditionalFormatting sqref="J7:M12">
    <cfRule type="containsBlanks" dxfId="248" priority="2">
      <formula>LEN(TRIM(J7))=0</formula>
    </cfRule>
  </conditionalFormatting>
  <conditionalFormatting sqref="J48:M53">
    <cfRule type="containsBlanks" dxfId="247" priority="5">
      <formula>LEN(TRIM(J48))=0</formula>
    </cfRule>
  </conditionalFormatting>
  <printOptions horizontalCentered="1"/>
  <pageMargins left="0.51181102362204722" right="0.11811023622047245" top="0.35433070866141736" bottom="0.35433070866141736" header="0.31496062992125984" footer="0.11811023622047245"/>
  <pageSetup paperSize="9" scale="57" orientation="portrait" r:id="rId1"/>
  <headerFooter scaleWithDoc="0">
    <oddFooter>&amp;R&amp;K00-043R6中層ZEH-M_ver.1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19D05-6895-4FBF-A587-BEB884A23138}">
  <sheetPr>
    <pageSetUpPr fitToPage="1"/>
  </sheetPr>
  <dimension ref="A1:G54"/>
  <sheetViews>
    <sheetView showGridLines="0" view="pageBreakPreview" topLeftCell="B1" zoomScale="70" zoomScaleNormal="65" zoomScaleSheetLayoutView="70" workbookViewId="0">
      <selection activeCell="B1" sqref="B1"/>
    </sheetView>
  </sheetViews>
  <sheetFormatPr defaultColWidth="9" defaultRowHeight="39.5"/>
  <cols>
    <col min="1" max="1" width="2.58203125" style="389" hidden="1" customWidth="1"/>
    <col min="2" max="2" width="36.08203125" style="186" customWidth="1"/>
    <col min="3" max="3" width="89.25" style="186" customWidth="1"/>
    <col min="4" max="6" width="12.58203125" style="388" customWidth="1"/>
    <col min="7" max="7" width="58.5" style="390" customWidth="1"/>
    <col min="8" max="8" width="2.58203125" style="186" customWidth="1"/>
    <col min="9" max="16384" width="9" style="186"/>
  </cols>
  <sheetData>
    <row r="1" spans="1:7" ht="25" customHeight="1">
      <c r="B1" s="966" t="s">
        <v>602</v>
      </c>
      <c r="C1" s="222"/>
      <c r="D1" s="222"/>
      <c r="E1" s="222"/>
      <c r="F1" s="222"/>
      <c r="G1" s="222"/>
    </row>
    <row r="2" spans="1:7" ht="25" customHeight="1">
      <c r="B2" s="966" t="s">
        <v>1126</v>
      </c>
      <c r="C2" s="222"/>
      <c r="D2" s="222"/>
      <c r="E2" s="222"/>
      <c r="F2" s="222"/>
      <c r="G2" s="222"/>
    </row>
    <row r="3" spans="1:7" s="380" customFormat="1" ht="25">
      <c r="B3" s="966" t="s">
        <v>1051</v>
      </c>
      <c r="D3" s="381"/>
      <c r="E3" s="381"/>
      <c r="F3" s="381"/>
      <c r="G3" s="382"/>
    </row>
    <row r="4" spans="1:7" s="380" customFormat="1" ht="25">
      <c r="B4" s="973" t="s">
        <v>998</v>
      </c>
      <c r="D4" s="381"/>
      <c r="E4" s="381"/>
      <c r="F4" s="381"/>
      <c r="G4" s="382"/>
    </row>
    <row r="5" spans="1:7" ht="63">
      <c r="A5" s="383"/>
      <c r="B5" s="384" t="s">
        <v>148</v>
      </c>
      <c r="C5" s="385" t="s">
        <v>149</v>
      </c>
      <c r="D5" s="386" t="s">
        <v>150</v>
      </c>
      <c r="E5" s="386" t="s">
        <v>151</v>
      </c>
      <c r="F5" s="386" t="s">
        <v>1110</v>
      </c>
      <c r="G5" s="387" t="s">
        <v>152</v>
      </c>
    </row>
    <row r="6" spans="1:7">
      <c r="B6" s="1290" t="s">
        <v>153</v>
      </c>
      <c r="C6" s="958" t="s">
        <v>154</v>
      </c>
      <c r="D6" s="1288" t="s">
        <v>1112</v>
      </c>
      <c r="E6" s="1286" t="s">
        <v>155</v>
      </c>
      <c r="F6" s="1287" t="s">
        <v>1111</v>
      </c>
      <c r="G6" s="1016"/>
    </row>
    <row r="7" spans="1:7">
      <c r="B7" s="1290"/>
      <c r="C7" s="959" t="s">
        <v>1341</v>
      </c>
      <c r="D7" s="1286"/>
      <c r="E7" s="1286"/>
      <c r="F7" s="1287"/>
      <c r="G7" s="706"/>
    </row>
    <row r="8" spans="1:7">
      <c r="B8" s="1290"/>
      <c r="C8" s="958" t="s">
        <v>1342</v>
      </c>
      <c r="D8" s="1286"/>
      <c r="E8" s="1286"/>
      <c r="F8" s="1287"/>
      <c r="G8" s="706"/>
    </row>
    <row r="9" spans="1:7" ht="42">
      <c r="B9" s="1290"/>
      <c r="C9" s="958" t="s">
        <v>1343</v>
      </c>
      <c r="D9" s="1286"/>
      <c r="E9" s="695" t="s">
        <v>308</v>
      </c>
      <c r="F9" s="1287"/>
      <c r="G9" s="706" t="s">
        <v>1100</v>
      </c>
    </row>
    <row r="10" spans="1:7" ht="42">
      <c r="B10" s="1290"/>
      <c r="C10" s="958" t="s">
        <v>156</v>
      </c>
      <c r="D10" s="1286"/>
      <c r="E10" s="1286" t="s">
        <v>155</v>
      </c>
      <c r="F10" s="1287"/>
      <c r="G10" s="706" t="s">
        <v>1101</v>
      </c>
    </row>
    <row r="11" spans="1:7">
      <c r="B11" s="1290"/>
      <c r="C11" s="960" t="s">
        <v>952</v>
      </c>
      <c r="D11" s="1286"/>
      <c r="E11" s="1286"/>
      <c r="F11" s="1287"/>
      <c r="G11" s="1017"/>
    </row>
    <row r="12" spans="1:7">
      <c r="B12" s="1283" t="s">
        <v>1222</v>
      </c>
      <c r="C12" s="958" t="s">
        <v>157</v>
      </c>
      <c r="D12" s="1286"/>
      <c r="E12" s="1286"/>
      <c r="F12" s="1287"/>
      <c r="G12" s="706"/>
    </row>
    <row r="13" spans="1:7">
      <c r="B13" s="1283"/>
      <c r="C13" s="958" t="s">
        <v>158</v>
      </c>
      <c r="D13" s="1286"/>
      <c r="E13" s="1286"/>
      <c r="F13" s="1287"/>
      <c r="G13" s="706" t="s">
        <v>1125</v>
      </c>
    </row>
    <row r="14" spans="1:7" ht="39.65" hidden="1" customHeight="1">
      <c r="B14" s="1283"/>
      <c r="C14" s="105" t="s">
        <v>318</v>
      </c>
      <c r="D14" s="1286"/>
      <c r="E14" s="1286"/>
      <c r="F14" s="1287"/>
      <c r="G14" s="706"/>
    </row>
    <row r="15" spans="1:7">
      <c r="B15" s="1283"/>
      <c r="C15" s="960" t="s">
        <v>1028</v>
      </c>
      <c r="D15" s="1286"/>
      <c r="E15" s="1286"/>
      <c r="F15" s="1287"/>
      <c r="G15" s="706" t="s">
        <v>159</v>
      </c>
    </row>
    <row r="16" spans="1:7">
      <c r="B16" s="1283"/>
      <c r="C16" s="960" t="s">
        <v>1029</v>
      </c>
      <c r="D16" s="1286"/>
      <c r="E16" s="1286"/>
      <c r="F16" s="1287"/>
      <c r="G16" s="706" t="s">
        <v>326</v>
      </c>
    </row>
    <row r="17" spans="2:7">
      <c r="B17" s="1283"/>
      <c r="C17" s="975" t="s">
        <v>1030</v>
      </c>
      <c r="D17" s="1286"/>
      <c r="E17" s="1286"/>
      <c r="F17" s="1287"/>
      <c r="G17" s="706"/>
    </row>
    <row r="18" spans="2:7" ht="39.65" customHeight="1">
      <c r="B18" s="1283"/>
      <c r="C18" s="975" t="s">
        <v>1031</v>
      </c>
      <c r="D18" s="1286"/>
      <c r="E18" s="1286"/>
      <c r="F18" s="1287"/>
      <c r="G18" s="706"/>
    </row>
    <row r="19" spans="2:7" ht="63" customHeight="1">
      <c r="B19" s="1283"/>
      <c r="C19" s="975" t="s">
        <v>1103</v>
      </c>
      <c r="D19" s="1286"/>
      <c r="E19" s="1287" t="s">
        <v>160</v>
      </c>
      <c r="F19" s="1287"/>
      <c r="G19" s="706" t="s">
        <v>1095</v>
      </c>
    </row>
    <row r="20" spans="2:7">
      <c r="B20" s="1283"/>
      <c r="C20" s="975" t="s">
        <v>1032</v>
      </c>
      <c r="D20" s="1286"/>
      <c r="E20" s="1287"/>
      <c r="F20" s="1287"/>
      <c r="G20" s="706" t="s">
        <v>1095</v>
      </c>
    </row>
    <row r="21" spans="2:7" ht="63" customHeight="1">
      <c r="B21" s="1283"/>
      <c r="C21" s="975" t="s">
        <v>1102</v>
      </c>
      <c r="D21" s="1286"/>
      <c r="E21" s="1287"/>
      <c r="F21" s="1287"/>
      <c r="G21" s="706" t="s">
        <v>1104</v>
      </c>
    </row>
    <row r="22" spans="2:7">
      <c r="B22" s="1283"/>
      <c r="C22" s="975" t="s">
        <v>1021</v>
      </c>
      <c r="D22" s="1286"/>
      <c r="E22" s="1287"/>
      <c r="F22" s="1287"/>
      <c r="G22" s="696" t="s">
        <v>1096</v>
      </c>
    </row>
    <row r="23" spans="2:7">
      <c r="B23" s="1283"/>
      <c r="C23" s="960" t="s">
        <v>1035</v>
      </c>
      <c r="D23" s="1286"/>
      <c r="E23" s="1287"/>
      <c r="F23" s="1287"/>
      <c r="G23" s="696" t="s">
        <v>1093</v>
      </c>
    </row>
    <row r="24" spans="2:7">
      <c r="B24" s="1283"/>
      <c r="C24" s="960" t="s">
        <v>1036</v>
      </c>
      <c r="D24" s="1286"/>
      <c r="E24" s="1287"/>
      <c r="F24" s="1287"/>
      <c r="G24" s="696" t="s">
        <v>1097</v>
      </c>
    </row>
    <row r="25" spans="2:7">
      <c r="B25" s="1283"/>
      <c r="C25" s="975" t="s">
        <v>873</v>
      </c>
      <c r="D25" s="1286"/>
      <c r="E25" s="1287"/>
      <c r="F25" s="1287"/>
      <c r="G25" s="1285" t="s">
        <v>1099</v>
      </c>
    </row>
    <row r="26" spans="2:7">
      <c r="B26" s="1283"/>
      <c r="C26" s="960" t="s">
        <v>1037</v>
      </c>
      <c r="D26" s="1286"/>
      <c r="E26" s="1287"/>
      <c r="F26" s="1287"/>
      <c r="G26" s="1285"/>
    </row>
    <row r="27" spans="2:7">
      <c r="B27" s="1283"/>
      <c r="C27" s="975" t="s">
        <v>1038</v>
      </c>
      <c r="D27" s="1286"/>
      <c r="E27" s="1287"/>
      <c r="F27" s="1287"/>
      <c r="G27" s="696" t="s">
        <v>1098</v>
      </c>
    </row>
    <row r="28" spans="2:7">
      <c r="B28" s="1283"/>
      <c r="C28" s="960" t="s">
        <v>1039</v>
      </c>
      <c r="D28" s="1286"/>
      <c r="E28" s="1287"/>
      <c r="F28" s="1287"/>
      <c r="G28" s="1285" t="s">
        <v>1095</v>
      </c>
    </row>
    <row r="29" spans="2:7" ht="42" customHeight="1">
      <c r="B29" s="1283"/>
      <c r="C29" s="975" t="s">
        <v>1040</v>
      </c>
      <c r="D29" s="1286"/>
      <c r="E29" s="1287"/>
      <c r="F29" s="1287"/>
      <c r="G29" s="1285"/>
    </row>
    <row r="30" spans="2:7">
      <c r="B30" s="1283"/>
      <c r="C30" s="960" t="s">
        <v>1324</v>
      </c>
      <c r="D30" s="1286"/>
      <c r="E30" s="1287"/>
      <c r="F30" s="1287"/>
      <c r="G30" s="1285"/>
    </row>
    <row r="31" spans="2:7">
      <c r="B31" s="1283"/>
      <c r="C31" s="960" t="s">
        <v>1041</v>
      </c>
      <c r="D31" s="1286"/>
      <c r="E31" s="1287"/>
      <c r="F31" s="1287"/>
      <c r="G31" s="1285"/>
    </row>
    <row r="32" spans="2:7" ht="42" customHeight="1">
      <c r="B32" s="1283"/>
      <c r="C32" s="960" t="s">
        <v>1042</v>
      </c>
      <c r="D32" s="1286"/>
      <c r="E32" s="1287"/>
      <c r="F32" s="1287"/>
      <c r="G32" s="1285"/>
    </row>
    <row r="33" spans="2:7" ht="42" customHeight="1">
      <c r="B33" s="1283"/>
      <c r="C33" s="960" t="s">
        <v>1043</v>
      </c>
      <c r="D33" s="1286"/>
      <c r="E33" s="1287"/>
      <c r="F33" s="1287"/>
      <c r="G33" s="1285"/>
    </row>
    <row r="34" spans="2:7">
      <c r="B34" s="1283"/>
      <c r="C34" s="960" t="s">
        <v>1044</v>
      </c>
      <c r="D34" s="1286"/>
      <c r="E34" s="1018" t="s">
        <v>155</v>
      </c>
      <c r="F34" s="1287"/>
      <c r="G34" s="696" t="s">
        <v>326</v>
      </c>
    </row>
    <row r="35" spans="2:7" ht="42">
      <c r="B35" s="988" t="s">
        <v>1033</v>
      </c>
      <c r="C35" s="1009" t="s">
        <v>1034</v>
      </c>
      <c r="D35" s="1286" t="s">
        <v>161</v>
      </c>
      <c r="E35" s="695" t="s">
        <v>160</v>
      </c>
      <c r="F35" s="1287" t="s">
        <v>1124</v>
      </c>
      <c r="G35" s="696" t="s">
        <v>1344</v>
      </c>
    </row>
    <row r="36" spans="2:7">
      <c r="B36" s="512" t="s">
        <v>1045</v>
      </c>
      <c r="C36" s="105" t="s">
        <v>1105</v>
      </c>
      <c r="D36" s="1286"/>
      <c r="E36" s="1286" t="s">
        <v>301</v>
      </c>
      <c r="F36" s="1287"/>
      <c r="G36" s="1016" t="s">
        <v>1106</v>
      </c>
    </row>
    <row r="37" spans="2:7" ht="63">
      <c r="B37" s="1283" t="s">
        <v>1046</v>
      </c>
      <c r="C37" s="105" t="s">
        <v>392</v>
      </c>
      <c r="D37" s="1286"/>
      <c r="E37" s="1286"/>
      <c r="F37" s="1287"/>
      <c r="G37" s="706" t="s">
        <v>1345</v>
      </c>
    </row>
    <row r="38" spans="2:7">
      <c r="B38" s="1283"/>
      <c r="C38" s="105" t="s">
        <v>1094</v>
      </c>
      <c r="D38" s="1286"/>
      <c r="E38" s="695" t="s">
        <v>160</v>
      </c>
      <c r="F38" s="1287"/>
      <c r="G38" s="706" t="s">
        <v>1107</v>
      </c>
    </row>
    <row r="39" spans="2:7">
      <c r="B39" s="1284" t="s">
        <v>1047</v>
      </c>
      <c r="C39" s="1011" t="s">
        <v>163</v>
      </c>
      <c r="D39" s="1286" t="s">
        <v>162</v>
      </c>
      <c r="E39" s="1286" t="s">
        <v>155</v>
      </c>
      <c r="F39" s="1287"/>
      <c r="G39" s="1280" t="s">
        <v>1108</v>
      </c>
    </row>
    <row r="40" spans="2:7">
      <c r="B40" s="1284"/>
      <c r="C40" s="1011" t="s">
        <v>164</v>
      </c>
      <c r="D40" s="1286"/>
      <c r="E40" s="1286"/>
      <c r="F40" s="1287"/>
      <c r="G40" s="1280"/>
    </row>
    <row r="41" spans="2:7">
      <c r="B41" s="1284"/>
      <c r="C41" s="1011" t="s">
        <v>165</v>
      </c>
      <c r="D41" s="1286"/>
      <c r="E41" s="1286"/>
      <c r="F41" s="1287"/>
      <c r="G41" s="1280"/>
    </row>
    <row r="42" spans="2:7">
      <c r="B42" s="1284"/>
      <c r="C42" s="1011" t="s">
        <v>324</v>
      </c>
      <c r="D42" s="1286"/>
      <c r="E42" s="1286"/>
      <c r="F42" s="1287"/>
      <c r="G42" s="1280"/>
    </row>
    <row r="43" spans="2:7">
      <c r="B43" s="1284"/>
      <c r="C43" s="1011" t="s">
        <v>319</v>
      </c>
      <c r="D43" s="1286"/>
      <c r="E43" s="1286"/>
      <c r="F43" s="1287"/>
      <c r="G43" s="1280"/>
    </row>
    <row r="44" spans="2:7">
      <c r="B44" s="1284"/>
      <c r="C44" s="1011" t="s">
        <v>1109</v>
      </c>
      <c r="D44" s="1286"/>
      <c r="E44" s="1286"/>
      <c r="F44" s="1287"/>
      <c r="G44" s="1280"/>
    </row>
    <row r="45" spans="2:7" ht="84">
      <c r="B45" s="707" t="s">
        <v>1048</v>
      </c>
      <c r="C45" s="1012" t="s">
        <v>1022</v>
      </c>
      <c r="D45" s="1286"/>
      <c r="E45" s="1286"/>
      <c r="F45" s="1287"/>
      <c r="G45" s="706" t="s">
        <v>896</v>
      </c>
    </row>
    <row r="46" spans="2:7" s="391" customFormat="1" ht="126">
      <c r="B46" s="1281" t="s">
        <v>1049</v>
      </c>
      <c r="C46" s="1013" t="s">
        <v>1113</v>
      </c>
      <c r="D46" s="1286"/>
      <c r="E46" s="1289" t="s">
        <v>603</v>
      </c>
      <c r="F46" s="1287"/>
      <c r="G46" s="696" t="s">
        <v>1223</v>
      </c>
    </row>
    <row r="47" spans="2:7" s="391" customFormat="1" ht="105">
      <c r="B47" s="1281"/>
      <c r="C47" s="1014" t="s">
        <v>1310</v>
      </c>
      <c r="D47" s="1286"/>
      <c r="E47" s="1289"/>
      <c r="F47" s="1287"/>
      <c r="G47" s="696" t="s">
        <v>1115</v>
      </c>
    </row>
    <row r="48" spans="2:7" s="391" customFormat="1" ht="210">
      <c r="B48" s="1281"/>
      <c r="C48" s="1014" t="s">
        <v>1117</v>
      </c>
      <c r="D48" s="1286"/>
      <c r="E48" s="1289"/>
      <c r="F48" s="1287"/>
      <c r="G48" s="696" t="s">
        <v>1325</v>
      </c>
    </row>
    <row r="49" spans="2:7" s="391" customFormat="1" ht="126">
      <c r="B49" s="1281"/>
      <c r="C49" s="1014" t="s">
        <v>1114</v>
      </c>
      <c r="D49" s="1286"/>
      <c r="E49" s="1289"/>
      <c r="F49" s="1287"/>
      <c r="G49" s="696" t="s">
        <v>1326</v>
      </c>
    </row>
    <row r="50" spans="2:7" s="391" customFormat="1" ht="105">
      <c r="B50" s="1281"/>
      <c r="C50" s="1014" t="s">
        <v>1116</v>
      </c>
      <c r="D50" s="1286"/>
      <c r="E50" s="1289"/>
      <c r="F50" s="1287"/>
      <c r="G50" s="696" t="s">
        <v>1327</v>
      </c>
    </row>
    <row r="51" spans="2:7" s="391" customFormat="1" ht="84">
      <c r="B51" s="1282"/>
      <c r="C51" s="1014" t="s">
        <v>604</v>
      </c>
      <c r="D51" s="1286"/>
      <c r="E51" s="1289"/>
      <c r="F51" s="1287"/>
      <c r="G51" s="696" t="s">
        <v>1118</v>
      </c>
    </row>
    <row r="52" spans="2:7" ht="84">
      <c r="B52" s="512" t="s">
        <v>1050</v>
      </c>
      <c r="C52" s="105" t="s">
        <v>393</v>
      </c>
      <c r="D52" s="695" t="s">
        <v>161</v>
      </c>
      <c r="E52" s="695" t="s">
        <v>155</v>
      </c>
      <c r="F52" s="1287"/>
      <c r="G52" s="706" t="s">
        <v>1119</v>
      </c>
    </row>
    <row r="53" spans="2:7" ht="42">
      <c r="B53" s="512" t="s">
        <v>1120</v>
      </c>
      <c r="C53" s="105"/>
      <c r="D53" s="1015" t="s">
        <v>1112</v>
      </c>
      <c r="E53" s="695" t="s">
        <v>1122</v>
      </c>
      <c r="F53" s="1287"/>
      <c r="G53" s="706" t="s">
        <v>1123</v>
      </c>
    </row>
    <row r="54" spans="2:7">
      <c r="B54" s="512" t="s">
        <v>1121</v>
      </c>
      <c r="C54" s="105"/>
      <c r="D54" s="695" t="s">
        <v>162</v>
      </c>
      <c r="E54" s="695" t="s">
        <v>160</v>
      </c>
      <c r="F54" s="1287"/>
      <c r="G54" s="706" t="s">
        <v>166</v>
      </c>
    </row>
  </sheetData>
  <sheetProtection algorithmName="SHA-512" hashValue="I13DY7CuN4hfmvHxF2s9MnWctfH0wvXjS7QOj13MYaOSoVZfDXUr4iCJ8a5fSRhaimz5b4xSP2D58HUnXn+6ZQ==" saltValue="JmgU0iIYYM83vpPfHusLgA==" spinCount="100000" sheet="1" formatCells="0" insertRows="0" insertHyperlinks="0"/>
  <mergeCells count="19">
    <mergeCell ref="F35:F54"/>
    <mergeCell ref="B6:B11"/>
    <mergeCell ref="E6:E8"/>
    <mergeCell ref="G39:G44"/>
    <mergeCell ref="B46:B51"/>
    <mergeCell ref="B12:B34"/>
    <mergeCell ref="B37:B38"/>
    <mergeCell ref="B39:B44"/>
    <mergeCell ref="G25:G26"/>
    <mergeCell ref="G28:G33"/>
    <mergeCell ref="E10:E18"/>
    <mergeCell ref="F6:F34"/>
    <mergeCell ref="E19:E33"/>
    <mergeCell ref="D6:D34"/>
    <mergeCell ref="E36:E37"/>
    <mergeCell ref="D35:D38"/>
    <mergeCell ref="E39:E45"/>
    <mergeCell ref="D39:D51"/>
    <mergeCell ref="E46:E51"/>
  </mergeCells>
  <phoneticPr fontId="22"/>
  <conditionalFormatting sqref="B5:G5 B6:E6 G6:G25 C7:C11 E9:E10 B12:C12 D35:E35 B36:C36 E36 C37:C38 E38 B39:E39 C40:C44 G45 B45:C51 E46 B52:E54 G52:G54">
    <cfRule type="expression" dxfId="581" priority="106">
      <formula>$B$5&lt;&gt;""</formula>
    </cfRule>
  </conditionalFormatting>
  <conditionalFormatting sqref="C13:C34 E19 E34">
    <cfRule type="expression" dxfId="580" priority="2">
      <formula>$B$5&lt;&gt;""</formula>
    </cfRule>
  </conditionalFormatting>
  <conditionalFormatting sqref="E6 E9:E10 E19 E34:E36 E38:E39 E46 E52:E54 E55:F1048576">
    <cfRule type="expression" dxfId="579" priority="1">
      <formula>$E6="必須"</formula>
    </cfRule>
  </conditionalFormatting>
  <conditionalFormatting sqref="E1:F5">
    <cfRule type="expression" dxfId="578" priority="105">
      <formula>$E1="必須"</formula>
    </cfRule>
  </conditionalFormatting>
  <conditionalFormatting sqref="G27:G28 G34:G35">
    <cfRule type="expression" dxfId="577" priority="3">
      <formula>$B$5&lt;&gt;""</formula>
    </cfRule>
  </conditionalFormatting>
  <conditionalFormatting sqref="G37:G39">
    <cfRule type="expression" dxfId="576" priority="101">
      <formula>$B$5&lt;&gt;""</formula>
    </cfRule>
  </conditionalFormatting>
  <dataValidations count="1">
    <dataValidation imeMode="hiragana" allowBlank="1" showInputMessage="1" showErrorMessage="1" sqref="G38" xr:uid="{3A8F97AA-DE3D-455D-A752-438684129A24}"/>
  </dataValidations>
  <hyperlinks>
    <hyperlink ref="C6" location="様式第1_交付申請書!A1" display="様式第１　交付申請書" xr:uid="{FCC227FE-8B7B-435C-8743-CD77D3C6C772}"/>
    <hyperlink ref="C7" location="様式第1_交付申請書!A1" display="様式第1_交付申請書!A1" xr:uid="{2CA3B4D0-FC98-458F-A6A9-677FF8CC02BB}"/>
    <hyperlink ref="C8" location="様式第1_交付申請書!A1" display="別紙２　暴力団排除に関する誓約事項" xr:uid="{9EF2BE7A-64CE-4C99-9866-0E4B8834C55F}"/>
    <hyperlink ref="C9" location="様式第1_交付申請書!A1" display="別紙３　役員名簿" xr:uid="{77DE3A0C-3058-481E-9BD5-4CE2281394EB}"/>
    <hyperlink ref="C12" location="'1.申請者の詳細'!A1" display="１．申請者の詳細" xr:uid="{B5875225-275F-4382-9357-7C60B851C8BF}"/>
    <hyperlink ref="C13" location="'2.全体概要'!A1" display="２．全体概要" xr:uid="{1FAC8BB9-2C8B-4719-8B73-663E7B11BB93}"/>
    <hyperlink ref="C16" location="'４.住戸情報入力'!A1" display="４．住戸情報入力" xr:uid="{CC2BF29F-793B-49ED-9B5F-CAF6B920F5BF}"/>
    <hyperlink ref="C17" location="'５.補助対象経費総括表（まとめ）'!A1" display="５．補助対象経費総括表（まとめ）" xr:uid="{74716AB7-C96F-4C64-902E-406F9F67A133}"/>
    <hyperlink ref="C18" location="'６ｰ１.補助対象経費総括表（1年目） '!A1" display="６-１～４．補助対象経費総括表（１年目）（２年目）（３年目）（４年目）" xr:uid="{D3F7B966-6BDF-4A27-9E87-3F11C6B08E9C}"/>
    <hyperlink ref="C19" location="'７.共用部定額単価算出シート'!A1" display="７-１～４．共用部定額単価算出シート" xr:uid="{FDF2943D-0EC6-47B3-9B0F-D2A3DB63183D}"/>
    <hyperlink ref="C20" location="'８.共用部空調設備費用算出シート'!A1" display="８．共用部空調設備費用算出シート" xr:uid="{C76B5CB2-0EF9-45D1-A799-EC4EF54A4E70}"/>
    <hyperlink ref="C21" location="'９.費用明細書（共用部）'!A1" display="９-１～４．費用明細書（共用部）" xr:uid="{CD682E05-6A50-4839-97BF-302D2A5FD3AC}"/>
    <hyperlink ref="C24" location="'１２.MEMS補助対象経費算出シート '!A1" display="１２．ＭＥＭＳ補助対象経費算出シート" xr:uid="{B1B99939-C031-48D8-87D3-0A5C486C9F4F}"/>
    <hyperlink ref="C25" location="'１３.追加補助対象となる設備等の補助金額集計表'!A1" display="　　１３．追加補助対象となる設備等の補助金額集計表" xr:uid="{E2B8D2BE-3E8C-463D-BF7B-7ABA16D8FACC}"/>
    <hyperlink ref="C31" location="'１９.地中熱ヒートポンプ・システム明細'!A1" display="　　１９．地中熱ヒートポンプ・システム明細" xr:uid="{EF2E0073-E22E-4448-9CF3-4C98AFB84392}"/>
    <hyperlink ref="C32" location="'２０.ＰＶＴシステム明細 '!A1" display="　　２０．ＰＶＴシステム明細" xr:uid="{7FBD4E5B-377A-49F3-A2C9-AE3617F2B082}"/>
    <hyperlink ref="C33" location="'２１.液体集熱式太陽熱利用システム明細'!A1" display="　　２１．液体集熱式太陽熱利用システム明細" xr:uid="{0EA5F269-94D4-44FC-9B35-6873A5E991B8}"/>
    <hyperlink ref="C34" location="'２２.工程表'!A1" display="２２．工程表" xr:uid="{9D6F9DB3-866E-49D6-8D9F-E5F5252C6BD8}"/>
    <hyperlink ref="C11" location="個人情報の取得と利用について!A1" display="個人情報の取得と利用について" xr:uid="{D64FBAB0-40A4-4E72-8F26-0B989147C8DD}"/>
    <hyperlink ref="C26" location="'１４.蓄電システム明細（専有部）'!A1" display="　　１４．蓄電システム明細（専有部）" xr:uid="{B7EB5C8B-7ACE-422D-B8CC-7293D361F47D}"/>
    <hyperlink ref="C27" location="'１５.水害等の災害時の電源確保に配慮した蓄電システム導入計画'!A1" display="　　１５．水害等の災害時の電源確保に配慮した蓄電システム導入計画" xr:uid="{F9EE4461-C8B6-4B3B-A470-963A69DC7A3E}"/>
    <hyperlink ref="C30" location="'１８.直交集成板（ＣＬＴ）明細'!A1" display="　　１８．直交集成板（ＣＬＴ）明細" xr:uid="{29488268-6C31-41F5-9529-C1AC5947523A}"/>
    <hyperlink ref="C28" location="'１６.ＥＶ充電設備補助金算出シート'!A1" display="　　１６．ＥＶ充電設備補助金算出シート" xr:uid="{E7DDAB3F-8071-42D4-A007-6BD335B0C336}"/>
    <hyperlink ref="C29" location="'１７.Ｖ２Ｈ充電設備（充放電設備）補助金算出シート'!A1" display="　　１７．Ｖ２Ｈ充電設備（充放電設備）補助金算出シート" xr:uid="{1D222664-3DF5-4B07-8540-82B506B139F1}"/>
    <hyperlink ref="C15" location="'３.補助事業概要図'!A1" display="３．補助事業概要図" xr:uid="{0D9CCDEE-E1EA-4C59-A5F7-486317AF96DB}"/>
    <hyperlink ref="C22" location="'10.パネルラジエーター設備費用算出シート'!A1" display="１０．パネルラジエーター設備費用算出シート" xr:uid="{A75F7159-4F72-4CD7-95ED-5EC66E2B18F2}"/>
    <hyperlink ref="C23" location="'１１.蓄電システム補助対象経費算出シート（共用部）'!A1" display="１１．蓄電システム補助対象経費算出シート（共用部）" xr:uid="{58DCFAA6-4BE2-4BDB-9E1F-9553722FCD12}"/>
    <hyperlink ref="C10" location="誓約書!A1" display="誓約書" xr:uid="{275A1A79-8E2E-45DD-9E31-9E55D9852D8A}"/>
  </hyperlinks>
  <printOptions horizontalCentered="1"/>
  <pageMargins left="0.51181102362204722" right="0.11811023622047245" top="0.35433070866141736" bottom="0.35433070866141736" header="0.31496062992125984" footer="0.11811023622047245"/>
  <pageSetup paperSize="9" scale="28" orientation="portrait" r:id="rId1"/>
  <headerFooter scaleWithDoc="0">
    <oddFooter>&amp;R&amp;K00-043R6中層ZEH-M_ver.1</oddFooter>
  </headerFooter>
  <rowBreaks count="1" manualBreakCount="1">
    <brk id="44" min="1" max="6"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A0F01-8754-455B-9BCF-206F12E8B84F}">
  <sheetPr>
    <pageSetUpPr fitToPage="1"/>
  </sheetPr>
  <dimension ref="A1:AN203"/>
  <sheetViews>
    <sheetView showGridLines="0" view="pageBreakPreview" topLeftCell="B1" zoomScaleNormal="100" zoomScaleSheetLayoutView="100" workbookViewId="0">
      <selection activeCell="D18" sqref="D18:G18"/>
    </sheetView>
  </sheetViews>
  <sheetFormatPr defaultColWidth="9" defaultRowHeight="20.149999999999999" customHeight="1"/>
  <cols>
    <col min="1" max="1" width="1.08203125" style="278" hidden="1" customWidth="1"/>
    <col min="2" max="2" width="1.5" style="278" customWidth="1"/>
    <col min="3" max="3" width="2.5" style="278" customWidth="1"/>
    <col min="4" max="5" width="3.83203125" style="278" customWidth="1"/>
    <col min="6" max="8" width="4" style="278" customWidth="1"/>
    <col min="9" max="25" width="3.83203125" style="278" customWidth="1"/>
    <col min="26" max="27" width="3.58203125" style="278" customWidth="1"/>
    <col min="28" max="28" width="3.83203125" style="228" customWidth="1"/>
    <col min="29" max="29" width="3.83203125" style="346" customWidth="1"/>
    <col min="30" max="30" width="3.83203125" style="347" customWidth="1"/>
    <col min="31" max="33" width="4" style="278" customWidth="1"/>
    <col min="34" max="38" width="3.83203125" style="278" customWidth="1"/>
    <col min="39" max="16384" width="9" style="278"/>
  </cols>
  <sheetData>
    <row r="1" spans="2:36" ht="20.149999999999999" customHeight="1">
      <c r="B1" s="722" t="s">
        <v>365</v>
      </c>
    </row>
    <row r="2" spans="2:36" ht="20.149999999999999" customHeight="1">
      <c r="B2" s="722" t="s">
        <v>583</v>
      </c>
    </row>
    <row r="3" spans="2:36" ht="20.149999999999999" customHeight="1">
      <c r="B3" s="722" t="s">
        <v>585</v>
      </c>
    </row>
    <row r="4" spans="2:36"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36" ht="19.5" customHeight="1">
      <c r="B5" s="283" t="s">
        <v>1072</v>
      </c>
      <c r="C5" s="280"/>
      <c r="D5" s="284"/>
      <c r="E5" s="284"/>
      <c r="F5" s="284"/>
      <c r="G5" s="284"/>
      <c r="H5" s="284"/>
      <c r="I5" s="284"/>
      <c r="J5" s="284"/>
      <c r="K5" s="284"/>
      <c r="L5" s="284"/>
      <c r="M5" s="284"/>
      <c r="N5" s="284"/>
      <c r="O5" s="284"/>
      <c r="P5" s="284"/>
      <c r="Q5" s="284"/>
      <c r="R5" s="284"/>
      <c r="S5" s="284"/>
      <c r="T5" s="284"/>
      <c r="U5" s="284"/>
      <c r="V5" s="284"/>
      <c r="W5" s="284"/>
      <c r="X5" s="284"/>
      <c r="Y5" s="284"/>
      <c r="Z5" s="285" t="s">
        <v>370</v>
      </c>
      <c r="AA5" s="285"/>
    </row>
    <row r="6" spans="2:36"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36" ht="15.75" customHeight="1">
      <c r="B7" s="280"/>
      <c r="C7" s="286"/>
      <c r="D7" s="287"/>
      <c r="E7" s="287"/>
      <c r="F7" s="287"/>
      <c r="G7" s="287"/>
      <c r="H7" s="287"/>
      <c r="I7" s="284"/>
      <c r="J7" s="284"/>
      <c r="K7" s="284"/>
      <c r="L7" s="284"/>
      <c r="M7" s="284"/>
      <c r="N7" s="284"/>
      <c r="O7" s="284"/>
      <c r="P7" s="284"/>
      <c r="Q7" s="284"/>
      <c r="R7" s="284"/>
      <c r="S7" s="284"/>
      <c r="T7" s="284"/>
      <c r="U7" s="284"/>
      <c r="V7" s="284"/>
      <c r="W7" s="284"/>
      <c r="X7" s="284"/>
      <c r="Y7" s="284"/>
      <c r="Z7" s="280"/>
      <c r="AA7" s="280"/>
    </row>
    <row r="8" spans="2:36" ht="15.75" customHeight="1">
      <c r="B8" s="280"/>
      <c r="C8" s="289" t="s">
        <v>438</v>
      </c>
      <c r="D8" s="287"/>
      <c r="E8" s="287"/>
      <c r="F8" s="287"/>
      <c r="G8" s="287"/>
      <c r="H8" s="287"/>
      <c r="I8" s="284"/>
      <c r="J8" s="284"/>
      <c r="K8" s="284"/>
      <c r="L8" s="284"/>
      <c r="M8" s="284"/>
      <c r="N8" s="284"/>
      <c r="O8" s="284"/>
      <c r="P8" s="284"/>
      <c r="Q8" s="284"/>
      <c r="R8" s="284"/>
      <c r="S8" s="284"/>
      <c r="T8" s="284"/>
      <c r="U8" s="284"/>
      <c r="V8" s="284"/>
      <c r="W8" s="284"/>
      <c r="X8" s="284"/>
      <c r="Y8" s="284"/>
      <c r="Z8" s="280"/>
      <c r="AA8" s="280"/>
    </row>
    <row r="9" spans="2:36" ht="15.75" customHeight="1">
      <c r="B9" s="280"/>
      <c r="C9" s="286"/>
      <c r="D9" s="2086" t="s">
        <v>934</v>
      </c>
      <c r="E9" s="2086"/>
      <c r="F9" s="2086"/>
      <c r="G9" s="2087" t="str">
        <f>IF(入力シート!F11="","",入力シート!F11)</f>
        <v/>
      </c>
      <c r="H9" s="2087"/>
      <c r="I9" s="2087"/>
      <c r="J9" s="2087"/>
      <c r="K9" s="2087"/>
      <c r="L9" s="2087"/>
      <c r="M9" s="2087"/>
      <c r="N9" s="2088"/>
      <c r="O9" s="2089" t="s">
        <v>797</v>
      </c>
      <c r="P9" s="2090"/>
      <c r="Q9" s="2090"/>
      <c r="R9" s="2090"/>
      <c r="S9" s="2090"/>
      <c r="T9" s="284"/>
      <c r="U9" s="284"/>
      <c r="V9" s="284"/>
      <c r="W9" s="284"/>
      <c r="X9" s="284"/>
      <c r="Y9" s="284"/>
      <c r="Z9" s="280"/>
      <c r="AA9" s="280"/>
    </row>
    <row r="10" spans="2:36" ht="15.75" customHeight="1">
      <c r="B10" s="280"/>
      <c r="C10" s="286"/>
      <c r="D10" s="2086"/>
      <c r="E10" s="2086"/>
      <c r="F10" s="2086"/>
      <c r="G10" s="2087"/>
      <c r="H10" s="2087"/>
      <c r="I10" s="2087"/>
      <c r="J10" s="2087"/>
      <c r="K10" s="2087"/>
      <c r="L10" s="2087"/>
      <c r="M10" s="2087"/>
      <c r="N10" s="2088"/>
      <c r="O10" s="2089"/>
      <c r="P10" s="2090"/>
      <c r="Q10" s="2090"/>
      <c r="R10" s="2090"/>
      <c r="S10" s="2090"/>
      <c r="T10" s="284"/>
      <c r="U10" s="284"/>
      <c r="V10" s="284"/>
      <c r="W10" s="284"/>
      <c r="X10" s="284"/>
      <c r="Y10" s="284"/>
      <c r="Z10" s="280"/>
      <c r="AA10" s="280"/>
      <c r="AJ10" s="745" t="s">
        <v>761</v>
      </c>
    </row>
    <row r="11" spans="2:36" ht="15.75" customHeight="1">
      <c r="B11" s="280"/>
      <c r="C11" s="286"/>
      <c r="D11" s="914" t="s">
        <v>944</v>
      </c>
      <c r="E11" s="343"/>
      <c r="F11" s="343"/>
      <c r="G11" s="913"/>
      <c r="H11" s="913"/>
      <c r="I11" s="913"/>
      <c r="J11" s="913"/>
      <c r="K11" s="913"/>
      <c r="L11" s="913"/>
      <c r="M11" s="913"/>
      <c r="N11" s="913"/>
      <c r="O11" s="712"/>
      <c r="P11" s="712"/>
      <c r="Q11" s="712"/>
      <c r="R11" s="712"/>
      <c r="S11" s="712"/>
      <c r="T11" s="284"/>
      <c r="U11" s="284"/>
      <c r="V11" s="284"/>
      <c r="W11" s="284"/>
      <c r="X11" s="284"/>
      <c r="Y11" s="284"/>
      <c r="Z11" s="280"/>
      <c r="AA11" s="280"/>
    </row>
    <row r="12" spans="2:36" ht="15.75" customHeight="1">
      <c r="B12" s="280"/>
      <c r="C12" s="286"/>
      <c r="D12" s="914" t="s">
        <v>1069</v>
      </c>
      <c r="E12" s="343"/>
      <c r="F12" s="343"/>
      <c r="G12" s="913"/>
      <c r="H12" s="913"/>
      <c r="I12" s="913"/>
      <c r="J12" s="913"/>
      <c r="K12" s="913"/>
      <c r="L12" s="913"/>
      <c r="M12" s="913"/>
      <c r="N12" s="913"/>
      <c r="O12" s="712"/>
      <c r="P12" s="712"/>
      <c r="Q12" s="712"/>
      <c r="R12" s="712"/>
      <c r="S12" s="712"/>
      <c r="T12" s="284"/>
      <c r="U12" s="284"/>
      <c r="V12" s="284"/>
      <c r="W12" s="284"/>
      <c r="X12" s="284"/>
      <c r="Y12" s="284"/>
      <c r="Z12" s="280"/>
      <c r="AA12" s="280"/>
    </row>
    <row r="13" spans="2:36" ht="15.75" customHeight="1">
      <c r="B13" s="280"/>
      <c r="C13" s="286"/>
      <c r="D13" s="914" t="s">
        <v>1070</v>
      </c>
      <c r="E13" s="343"/>
      <c r="F13" s="343"/>
      <c r="G13" s="913"/>
      <c r="H13" s="913"/>
      <c r="I13" s="913"/>
      <c r="J13" s="913"/>
      <c r="K13" s="913"/>
      <c r="L13" s="913"/>
      <c r="M13" s="913"/>
      <c r="N13" s="913"/>
      <c r="O13" s="712"/>
      <c r="P13" s="712"/>
      <c r="Q13" s="712"/>
      <c r="R13" s="712"/>
      <c r="S13" s="712"/>
      <c r="T13" s="284"/>
      <c r="U13" s="284"/>
      <c r="V13" s="284"/>
      <c r="W13" s="284"/>
      <c r="X13" s="284"/>
      <c r="Y13" s="284"/>
      <c r="Z13" s="280"/>
      <c r="AA13" s="280"/>
    </row>
    <row r="14" spans="2:36" ht="15.75" customHeight="1">
      <c r="B14" s="280"/>
      <c r="C14" s="286"/>
      <c r="D14" s="914" t="s">
        <v>1074</v>
      </c>
      <c r="E14" s="343"/>
      <c r="F14" s="343"/>
      <c r="G14" s="913"/>
      <c r="H14" s="913"/>
      <c r="I14" s="913"/>
      <c r="J14" s="913"/>
      <c r="K14" s="913"/>
      <c r="L14" s="913"/>
      <c r="M14" s="913"/>
      <c r="N14" s="913"/>
      <c r="O14" s="712"/>
      <c r="P14" s="712"/>
      <c r="Q14" s="712"/>
      <c r="R14" s="712"/>
      <c r="S14" s="712"/>
      <c r="T14" s="284"/>
      <c r="U14" s="284"/>
      <c r="V14" s="284"/>
      <c r="W14" s="284"/>
      <c r="X14" s="284"/>
      <c r="Y14" s="284"/>
      <c r="Z14" s="280"/>
      <c r="AA14" s="280"/>
    </row>
    <row r="15" spans="2:36" ht="15.75" customHeight="1">
      <c r="B15" s="280"/>
      <c r="C15" s="286"/>
      <c r="D15" s="931" t="s">
        <v>947</v>
      </c>
      <c r="E15" s="343"/>
      <c r="F15" s="343"/>
      <c r="G15" s="913"/>
      <c r="H15" s="913"/>
      <c r="I15" s="913"/>
      <c r="J15" s="913"/>
      <c r="K15" s="913"/>
      <c r="L15" s="913"/>
      <c r="M15" s="913"/>
      <c r="N15" s="913"/>
      <c r="O15" s="712"/>
      <c r="P15" s="712"/>
      <c r="Q15" s="712"/>
      <c r="R15" s="712"/>
      <c r="S15" s="712"/>
      <c r="T15" s="284"/>
      <c r="U15" s="284"/>
      <c r="V15" s="284"/>
      <c r="W15" s="284"/>
      <c r="X15" s="284"/>
      <c r="Y15" s="284"/>
      <c r="Z15" s="280"/>
      <c r="AA15" s="280"/>
    </row>
    <row r="16" spans="2:36" ht="26.25" customHeight="1">
      <c r="B16" s="280"/>
      <c r="D16" s="2123" t="s">
        <v>279</v>
      </c>
      <c r="E16" s="2124"/>
      <c r="F16" s="2124"/>
      <c r="G16" s="2125"/>
      <c r="H16" s="2129" t="s">
        <v>317</v>
      </c>
      <c r="I16" s="2129"/>
      <c r="J16" s="2129"/>
      <c r="K16" s="2129"/>
      <c r="L16" s="2129"/>
      <c r="M16" s="2130" t="s">
        <v>280</v>
      </c>
      <c r="N16" s="2131" t="s">
        <v>283</v>
      </c>
      <c r="O16" s="2131"/>
      <c r="P16" s="2132"/>
      <c r="Q16" s="2135" t="s">
        <v>284</v>
      </c>
      <c r="R16" s="2136"/>
      <c r="S16" s="2136"/>
      <c r="T16" s="2137"/>
      <c r="U16" s="2138" t="s">
        <v>930</v>
      </c>
      <c r="V16" s="2138"/>
      <c r="W16" s="2138"/>
      <c r="X16" s="2138"/>
      <c r="Y16" s="2139" t="s">
        <v>286</v>
      </c>
      <c r="Z16" s="2139"/>
      <c r="AA16" s="2139"/>
      <c r="AB16" s="2139"/>
      <c r="AC16" s="2140" t="s">
        <v>618</v>
      </c>
      <c r="AD16" s="2140"/>
      <c r="AE16" s="2140"/>
      <c r="AF16" s="2140"/>
      <c r="AG16" s="2140"/>
      <c r="AH16" s="2140"/>
      <c r="AJ16" s="745"/>
    </row>
    <row r="17" spans="2:36" ht="26.25" customHeight="1">
      <c r="B17" s="280"/>
      <c r="D17" s="2126"/>
      <c r="E17" s="2127"/>
      <c r="F17" s="2127"/>
      <c r="G17" s="2128"/>
      <c r="H17" s="2129"/>
      <c r="I17" s="2129"/>
      <c r="J17" s="2129"/>
      <c r="K17" s="2129"/>
      <c r="L17" s="2129"/>
      <c r="M17" s="2130"/>
      <c r="N17" s="2133"/>
      <c r="O17" s="2133"/>
      <c r="P17" s="2134"/>
      <c r="Q17" s="922" t="s">
        <v>287</v>
      </c>
      <c r="R17" s="2020" t="s">
        <v>288</v>
      </c>
      <c r="S17" s="2141"/>
      <c r="T17" s="2021"/>
      <c r="U17" s="923" t="s">
        <v>287</v>
      </c>
      <c r="V17" s="2142" t="s">
        <v>288</v>
      </c>
      <c r="W17" s="2142"/>
      <c r="X17" s="2142"/>
      <c r="Y17" s="924" t="s">
        <v>287</v>
      </c>
      <c r="Z17" s="2143" t="s">
        <v>526</v>
      </c>
      <c r="AA17" s="2143"/>
      <c r="AB17" s="2143"/>
      <c r="AC17" s="2140"/>
      <c r="AD17" s="2140"/>
      <c r="AE17" s="2140"/>
      <c r="AF17" s="2140"/>
      <c r="AG17" s="2140"/>
      <c r="AH17" s="2140"/>
    </row>
    <row r="18" spans="2:36" ht="19.5" customHeight="1">
      <c r="B18" s="280"/>
      <c r="C18" s="939"/>
      <c r="D18" s="2091"/>
      <c r="E18" s="2092"/>
      <c r="F18" s="2092"/>
      <c r="G18" s="2093"/>
      <c r="H18" s="2091"/>
      <c r="I18" s="2092"/>
      <c r="J18" s="2092"/>
      <c r="K18" s="2092"/>
      <c r="L18" s="2093"/>
      <c r="M18" s="929"/>
      <c r="N18" s="2094"/>
      <c r="O18" s="2095"/>
      <c r="P18" s="2096"/>
      <c r="Q18" s="945"/>
      <c r="R18" s="2097">
        <f t="shared" ref="R18:R25" si="0">INT(Q18*N18)</f>
        <v>0</v>
      </c>
      <c r="S18" s="2098"/>
      <c r="T18" s="2099"/>
      <c r="U18" s="948"/>
      <c r="V18" s="2097">
        <f t="shared" ref="V18:V25" si="1">INT(N18*U18)</f>
        <v>0</v>
      </c>
      <c r="W18" s="2098"/>
      <c r="X18" s="2099"/>
      <c r="Y18" s="927">
        <f t="shared" ref="Y18:Y25" si="2">Q18-U18</f>
        <v>0</v>
      </c>
      <c r="Z18" s="2097">
        <f t="shared" ref="Z18:Z25" si="3">R18-V18</f>
        <v>0</v>
      </c>
      <c r="AA18" s="2098"/>
      <c r="AB18" s="2099"/>
      <c r="AC18" s="2111"/>
      <c r="AD18" s="2112"/>
      <c r="AE18" s="2112"/>
      <c r="AF18" s="2112"/>
      <c r="AG18" s="2112"/>
      <c r="AH18" s="2113"/>
      <c r="AJ18" s="746" t="s">
        <v>949</v>
      </c>
    </row>
    <row r="19" spans="2:36" ht="19.5" customHeight="1">
      <c r="B19" s="280"/>
      <c r="C19" s="939"/>
      <c r="D19" s="2091"/>
      <c r="E19" s="2092"/>
      <c r="F19" s="2092"/>
      <c r="G19" s="2093"/>
      <c r="H19" s="2091"/>
      <c r="I19" s="2092"/>
      <c r="J19" s="2092"/>
      <c r="K19" s="2092"/>
      <c r="L19" s="2093"/>
      <c r="M19" s="929"/>
      <c r="N19" s="2094"/>
      <c r="O19" s="2095"/>
      <c r="P19" s="2096"/>
      <c r="Q19" s="945"/>
      <c r="R19" s="2097">
        <f t="shared" si="0"/>
        <v>0</v>
      </c>
      <c r="S19" s="2098"/>
      <c r="T19" s="2099"/>
      <c r="U19" s="948"/>
      <c r="V19" s="2097">
        <f t="shared" si="1"/>
        <v>0</v>
      </c>
      <c r="W19" s="2098"/>
      <c r="X19" s="2099"/>
      <c r="Y19" s="927">
        <f t="shared" si="2"/>
        <v>0</v>
      </c>
      <c r="Z19" s="2097">
        <f t="shared" si="3"/>
        <v>0</v>
      </c>
      <c r="AA19" s="2098"/>
      <c r="AB19" s="2099"/>
      <c r="AC19" s="2111"/>
      <c r="AD19" s="2112"/>
      <c r="AE19" s="2112"/>
      <c r="AF19" s="2112"/>
      <c r="AG19" s="2112"/>
      <c r="AH19" s="2113"/>
    </row>
    <row r="20" spans="2:36" ht="19.5" customHeight="1">
      <c r="B20" s="280"/>
      <c r="C20" s="939"/>
      <c r="D20" s="2091"/>
      <c r="E20" s="2092"/>
      <c r="F20" s="2092"/>
      <c r="G20" s="2093"/>
      <c r="H20" s="2091"/>
      <c r="I20" s="2092"/>
      <c r="J20" s="2092"/>
      <c r="K20" s="2092"/>
      <c r="L20" s="2093"/>
      <c r="M20" s="929"/>
      <c r="N20" s="2094"/>
      <c r="O20" s="2095"/>
      <c r="P20" s="2096"/>
      <c r="Q20" s="945"/>
      <c r="R20" s="2097">
        <f t="shared" si="0"/>
        <v>0</v>
      </c>
      <c r="S20" s="2098"/>
      <c r="T20" s="2099"/>
      <c r="U20" s="948"/>
      <c r="V20" s="2097">
        <f t="shared" si="1"/>
        <v>0</v>
      </c>
      <c r="W20" s="2098"/>
      <c r="X20" s="2099"/>
      <c r="Y20" s="927">
        <f t="shared" si="2"/>
        <v>0</v>
      </c>
      <c r="Z20" s="2097">
        <f t="shared" si="3"/>
        <v>0</v>
      </c>
      <c r="AA20" s="2098"/>
      <c r="AB20" s="2099"/>
      <c r="AC20" s="2111"/>
      <c r="AD20" s="2112"/>
      <c r="AE20" s="2112"/>
      <c r="AF20" s="2112"/>
      <c r="AG20" s="2112"/>
      <c r="AH20" s="2113"/>
    </row>
    <row r="21" spans="2:36" ht="19.5" customHeight="1">
      <c r="B21" s="280"/>
      <c r="C21" s="939"/>
      <c r="D21" s="2091"/>
      <c r="E21" s="2092"/>
      <c r="F21" s="2092"/>
      <c r="G21" s="2093"/>
      <c r="H21" s="2091"/>
      <c r="I21" s="2092"/>
      <c r="J21" s="2092"/>
      <c r="K21" s="2092"/>
      <c r="L21" s="2093"/>
      <c r="M21" s="929"/>
      <c r="N21" s="2094"/>
      <c r="O21" s="2095"/>
      <c r="P21" s="2096"/>
      <c r="Q21" s="945"/>
      <c r="R21" s="2097">
        <f t="shared" si="0"/>
        <v>0</v>
      </c>
      <c r="S21" s="2098"/>
      <c r="T21" s="2099"/>
      <c r="U21" s="948"/>
      <c r="V21" s="2097">
        <f t="shared" si="1"/>
        <v>0</v>
      </c>
      <c r="W21" s="2098"/>
      <c r="X21" s="2099"/>
      <c r="Y21" s="927">
        <f t="shared" si="2"/>
        <v>0</v>
      </c>
      <c r="Z21" s="2097">
        <f t="shared" si="3"/>
        <v>0</v>
      </c>
      <c r="AA21" s="2098"/>
      <c r="AB21" s="2099"/>
      <c r="AC21" s="2111"/>
      <c r="AD21" s="2112"/>
      <c r="AE21" s="2112"/>
      <c r="AF21" s="2112"/>
      <c r="AG21" s="2112"/>
      <c r="AH21" s="2113"/>
    </row>
    <row r="22" spans="2:36" ht="19.5" customHeight="1">
      <c r="B22" s="280"/>
      <c r="C22" s="939"/>
      <c r="D22" s="2091"/>
      <c r="E22" s="2092"/>
      <c r="F22" s="2092"/>
      <c r="G22" s="2093"/>
      <c r="H22" s="2091"/>
      <c r="I22" s="2092"/>
      <c r="J22" s="2092"/>
      <c r="K22" s="2092"/>
      <c r="L22" s="2093"/>
      <c r="M22" s="929"/>
      <c r="N22" s="2094"/>
      <c r="O22" s="2095"/>
      <c r="P22" s="2096"/>
      <c r="Q22" s="945"/>
      <c r="R22" s="2097">
        <f t="shared" si="0"/>
        <v>0</v>
      </c>
      <c r="S22" s="2098"/>
      <c r="T22" s="2099"/>
      <c r="U22" s="948"/>
      <c r="V22" s="2097">
        <f t="shared" si="1"/>
        <v>0</v>
      </c>
      <c r="W22" s="2098"/>
      <c r="X22" s="2099"/>
      <c r="Y22" s="927">
        <f t="shared" si="2"/>
        <v>0</v>
      </c>
      <c r="Z22" s="2097">
        <f t="shared" si="3"/>
        <v>0</v>
      </c>
      <c r="AA22" s="2098"/>
      <c r="AB22" s="2099"/>
      <c r="AC22" s="2111"/>
      <c r="AD22" s="2112"/>
      <c r="AE22" s="2112"/>
      <c r="AF22" s="2112"/>
      <c r="AG22" s="2112"/>
      <c r="AH22" s="2113"/>
    </row>
    <row r="23" spans="2:36" ht="19.5" customHeight="1">
      <c r="B23" s="280"/>
      <c r="C23" s="939"/>
      <c r="D23" s="2091"/>
      <c r="E23" s="2092"/>
      <c r="F23" s="2092"/>
      <c r="G23" s="2093"/>
      <c r="H23" s="2091"/>
      <c r="I23" s="2092"/>
      <c r="J23" s="2092"/>
      <c r="K23" s="2092"/>
      <c r="L23" s="2093"/>
      <c r="M23" s="929"/>
      <c r="N23" s="2094"/>
      <c r="O23" s="2095"/>
      <c r="P23" s="2096"/>
      <c r="Q23" s="945"/>
      <c r="R23" s="2097">
        <f t="shared" si="0"/>
        <v>0</v>
      </c>
      <c r="S23" s="2098"/>
      <c r="T23" s="2099"/>
      <c r="U23" s="948"/>
      <c r="V23" s="2097">
        <f t="shared" si="1"/>
        <v>0</v>
      </c>
      <c r="W23" s="2098"/>
      <c r="X23" s="2099"/>
      <c r="Y23" s="927">
        <f t="shared" si="2"/>
        <v>0</v>
      </c>
      <c r="Z23" s="2097">
        <f t="shared" si="3"/>
        <v>0</v>
      </c>
      <c r="AA23" s="2098"/>
      <c r="AB23" s="2099"/>
      <c r="AC23" s="2111"/>
      <c r="AD23" s="2112"/>
      <c r="AE23" s="2112"/>
      <c r="AF23" s="2112"/>
      <c r="AG23" s="2112"/>
      <c r="AH23" s="2113"/>
    </row>
    <row r="24" spans="2:36" ht="19.5" customHeight="1">
      <c r="B24" s="280"/>
      <c r="C24" s="957"/>
      <c r="D24" s="2091"/>
      <c r="E24" s="2092"/>
      <c r="F24" s="2092"/>
      <c r="G24" s="2093"/>
      <c r="H24" s="2091"/>
      <c r="I24" s="2092"/>
      <c r="J24" s="2092"/>
      <c r="K24" s="2092"/>
      <c r="L24" s="2093"/>
      <c r="M24" s="929"/>
      <c r="N24" s="2094"/>
      <c r="O24" s="2095"/>
      <c r="P24" s="2096"/>
      <c r="Q24" s="945"/>
      <c r="R24" s="2097">
        <f t="shared" si="0"/>
        <v>0</v>
      </c>
      <c r="S24" s="2098"/>
      <c r="T24" s="2099"/>
      <c r="U24" s="948"/>
      <c r="V24" s="2097">
        <f t="shared" si="1"/>
        <v>0</v>
      </c>
      <c r="W24" s="2098"/>
      <c r="X24" s="2099"/>
      <c r="Y24" s="927">
        <f t="shared" si="2"/>
        <v>0</v>
      </c>
      <c r="Z24" s="2097">
        <f t="shared" si="3"/>
        <v>0</v>
      </c>
      <c r="AA24" s="2098"/>
      <c r="AB24" s="2099"/>
      <c r="AC24" s="2111"/>
      <c r="AD24" s="2112"/>
      <c r="AE24" s="2112"/>
      <c r="AF24" s="2112"/>
      <c r="AG24" s="2112"/>
      <c r="AH24" s="2113"/>
    </row>
    <row r="25" spans="2:36" s="344" customFormat="1" ht="19.5" customHeight="1" thickBot="1">
      <c r="B25" s="295"/>
      <c r="C25" s="957"/>
      <c r="D25" s="2105"/>
      <c r="E25" s="2106"/>
      <c r="F25" s="2106"/>
      <c r="G25" s="2107"/>
      <c r="H25" s="2105"/>
      <c r="I25" s="2106"/>
      <c r="J25" s="2106"/>
      <c r="K25" s="2106"/>
      <c r="L25" s="2107"/>
      <c r="M25" s="930"/>
      <c r="N25" s="2108"/>
      <c r="O25" s="2109"/>
      <c r="P25" s="2110"/>
      <c r="Q25" s="946"/>
      <c r="R25" s="2144">
        <f t="shared" si="0"/>
        <v>0</v>
      </c>
      <c r="S25" s="2145"/>
      <c r="T25" s="2146"/>
      <c r="U25" s="949"/>
      <c r="V25" s="2144">
        <f t="shared" si="1"/>
        <v>0</v>
      </c>
      <c r="W25" s="2145"/>
      <c r="X25" s="2146"/>
      <c r="Y25" s="928">
        <f t="shared" si="2"/>
        <v>0</v>
      </c>
      <c r="Z25" s="2144">
        <f t="shared" si="3"/>
        <v>0</v>
      </c>
      <c r="AA25" s="2145"/>
      <c r="AB25" s="2146"/>
      <c r="AC25" s="2147"/>
      <c r="AD25" s="2148"/>
      <c r="AE25" s="2148"/>
      <c r="AF25" s="2148"/>
      <c r="AG25" s="2148"/>
      <c r="AH25" s="2149"/>
      <c r="AJ25" s="278"/>
    </row>
    <row r="26" spans="2:36" s="344" customFormat="1" ht="19.5" customHeight="1" thickTop="1">
      <c r="B26" s="295"/>
      <c r="C26" s="286"/>
      <c r="D26" s="2102" t="s">
        <v>292</v>
      </c>
      <c r="E26" s="2102"/>
      <c r="F26" s="2102"/>
      <c r="G26" s="2102"/>
      <c r="H26" s="2102"/>
      <c r="I26" s="2102"/>
      <c r="J26" s="2102"/>
      <c r="K26" s="2102"/>
      <c r="L26" s="2102"/>
      <c r="M26" s="2102"/>
      <c r="N26" s="2102"/>
      <c r="O26" s="2102"/>
      <c r="P26" s="2103"/>
      <c r="Q26" s="926"/>
      <c r="R26" s="2104">
        <f>SUM(R18:T25)</f>
        <v>0</v>
      </c>
      <c r="S26" s="2104"/>
      <c r="T26" s="2104"/>
      <c r="U26" s="925"/>
      <c r="V26" s="2104">
        <f>SUM(V18:X25)</f>
        <v>0</v>
      </c>
      <c r="W26" s="2104"/>
      <c r="X26" s="2104"/>
      <c r="Y26" s="925"/>
      <c r="Z26" s="2104">
        <f>SUM(Z18:AB25)</f>
        <v>0</v>
      </c>
      <c r="AA26" s="2104"/>
      <c r="AB26" s="2104"/>
      <c r="AC26" s="2122"/>
      <c r="AD26" s="2122"/>
      <c r="AE26" s="2122"/>
      <c r="AF26" s="2122"/>
      <c r="AG26" s="2122"/>
      <c r="AH26" s="2122"/>
      <c r="AJ26" s="278"/>
    </row>
    <row r="27" spans="2:36" s="293" customFormat="1" ht="26.25" customHeight="1">
      <c r="B27" s="288"/>
      <c r="C27" s="289" t="s">
        <v>411</v>
      </c>
      <c r="AJ27" s="344"/>
    </row>
    <row r="28" spans="2:36" s="344" customFormat="1" ht="30" customHeight="1">
      <c r="B28" s="295"/>
      <c r="C28" s="286"/>
      <c r="D28" s="2086" t="s">
        <v>278</v>
      </c>
      <c r="E28" s="2086"/>
      <c r="F28" s="2086"/>
      <c r="G28" s="2086"/>
      <c r="H28" s="2086"/>
      <c r="I28" s="2086"/>
      <c r="J28" s="2121"/>
      <c r="K28" s="2121"/>
      <c r="L28" s="2121"/>
      <c r="M28" s="2121"/>
      <c r="N28" s="2121"/>
      <c r="O28" s="2121"/>
      <c r="P28" s="2121"/>
      <c r="Q28" s="950"/>
      <c r="R28" s="951"/>
      <c r="S28" s="951"/>
      <c r="T28" s="951"/>
      <c r="U28" s="951"/>
      <c r="V28" s="951"/>
      <c r="W28" s="279"/>
      <c r="X28" s="279"/>
      <c r="Y28" s="279"/>
      <c r="Z28" s="295"/>
      <c r="AA28" s="295"/>
      <c r="AB28" s="345"/>
      <c r="AC28" s="301"/>
      <c r="AD28" s="347"/>
      <c r="AJ28" s="293"/>
    </row>
    <row r="29" spans="2:36" s="344" customFormat="1" ht="30" customHeight="1">
      <c r="B29" s="295"/>
      <c r="C29" s="286"/>
      <c r="D29" s="2086" t="s">
        <v>703</v>
      </c>
      <c r="E29" s="2086"/>
      <c r="F29" s="2086"/>
      <c r="G29" s="2086"/>
      <c r="H29" s="2086"/>
      <c r="I29" s="2086"/>
      <c r="J29" s="2121"/>
      <c r="K29" s="2121"/>
      <c r="L29" s="2121"/>
      <c r="M29" s="2121"/>
      <c r="N29" s="2121"/>
      <c r="O29" s="2121"/>
      <c r="P29" s="2121"/>
      <c r="Q29" s="950"/>
      <c r="R29" s="951"/>
      <c r="S29" s="951"/>
      <c r="T29" s="951"/>
      <c r="U29" s="951"/>
      <c r="V29" s="951"/>
      <c r="W29" s="279"/>
      <c r="X29" s="279"/>
      <c r="Y29" s="279"/>
      <c r="Z29" s="295"/>
      <c r="AA29" s="295"/>
      <c r="AB29" s="345"/>
      <c r="AC29" s="301"/>
      <c r="AD29" s="347"/>
      <c r="AJ29" s="746" t="s">
        <v>762</v>
      </c>
    </row>
    <row r="30" spans="2:36" s="344" customFormat="1" ht="30" customHeight="1">
      <c r="B30" s="295"/>
      <c r="C30" s="286"/>
      <c r="D30" s="2086" t="s">
        <v>704</v>
      </c>
      <c r="E30" s="2086"/>
      <c r="F30" s="2086"/>
      <c r="G30" s="2086"/>
      <c r="H30" s="2086"/>
      <c r="I30" s="2086"/>
      <c r="J30" s="2121"/>
      <c r="K30" s="2121"/>
      <c r="L30" s="2121"/>
      <c r="M30" s="2121"/>
      <c r="N30" s="2121"/>
      <c r="O30" s="2121"/>
      <c r="P30" s="2121"/>
      <c r="Q30" s="741" t="s">
        <v>759</v>
      </c>
      <c r="R30" s="951"/>
      <c r="S30" s="951"/>
      <c r="T30" s="951"/>
      <c r="U30" s="951"/>
      <c r="V30" s="951"/>
      <c r="W30" s="952"/>
      <c r="X30" s="279"/>
      <c r="Y30" s="279"/>
      <c r="Z30" s="295"/>
      <c r="AA30" s="295"/>
      <c r="AB30" s="345"/>
      <c r="AC30" s="301"/>
      <c r="AD30" s="347"/>
    </row>
    <row r="31" spans="2:36" s="344" customFormat="1" ht="15" customHeight="1">
      <c r="B31" s="295"/>
      <c r="C31" s="286"/>
      <c r="D31" s="296"/>
      <c r="E31" s="296"/>
      <c r="F31" s="296"/>
      <c r="G31" s="296"/>
      <c r="H31" s="296"/>
      <c r="I31" s="296"/>
      <c r="J31" s="296"/>
      <c r="K31" s="296"/>
      <c r="L31" s="296"/>
      <c r="M31" s="296"/>
      <c r="N31" s="296"/>
      <c r="O31" s="296"/>
      <c r="P31" s="296"/>
      <c r="Q31" s="296"/>
      <c r="R31" s="296"/>
      <c r="S31" s="296"/>
      <c r="T31" s="296"/>
      <c r="U31" s="296"/>
      <c r="V31" s="296"/>
      <c r="W31" s="279"/>
      <c r="X31" s="279"/>
      <c r="Y31" s="279"/>
      <c r="Z31" s="295"/>
      <c r="AA31" s="295"/>
      <c r="AB31" s="345"/>
      <c r="AC31" s="346"/>
      <c r="AD31" s="347"/>
    </row>
    <row r="32" spans="2:36" s="293" customFormat="1" ht="15.5">
      <c r="B32" s="288"/>
      <c r="C32" s="289" t="s">
        <v>945</v>
      </c>
      <c r="D32" s="290"/>
      <c r="E32" s="291"/>
      <c r="F32" s="291"/>
      <c r="G32" s="291"/>
      <c r="H32" s="291"/>
      <c r="I32" s="291"/>
      <c r="J32" s="291"/>
      <c r="K32" s="291"/>
      <c r="L32" s="291"/>
      <c r="M32" s="291"/>
      <c r="N32" s="291"/>
      <c r="O32" s="291"/>
      <c r="P32" s="291"/>
      <c r="Q32" s="291"/>
      <c r="R32" s="291"/>
      <c r="S32" s="291"/>
      <c r="T32" s="291"/>
      <c r="U32" s="292"/>
      <c r="V32" s="291"/>
      <c r="W32" s="291"/>
      <c r="X32" s="291"/>
      <c r="Y32" s="291"/>
      <c r="Z32" s="288"/>
      <c r="AA32" s="288"/>
      <c r="AB32" s="236"/>
      <c r="AC32" s="346"/>
      <c r="AD32" s="347"/>
      <c r="AJ32" s="344"/>
    </row>
    <row r="33" spans="2:40" s="293" customFormat="1" ht="15.5">
      <c r="B33" s="288"/>
      <c r="C33" s="289"/>
      <c r="D33" s="277" t="s">
        <v>726</v>
      </c>
      <c r="E33" s="291"/>
      <c r="F33" s="291"/>
      <c r="G33" s="291"/>
      <c r="H33" s="291"/>
      <c r="I33" s="291"/>
      <c r="J33" s="291"/>
      <c r="K33" s="291"/>
      <c r="L33" s="291"/>
      <c r="M33" s="291"/>
      <c r="N33" s="291"/>
      <c r="O33" s="291"/>
      <c r="P33" s="291"/>
      <c r="Q33" s="291"/>
      <c r="R33" s="291"/>
      <c r="S33" s="291"/>
      <c r="T33" s="291"/>
      <c r="U33" s="292"/>
      <c r="V33" s="291"/>
      <c r="W33" s="291"/>
      <c r="X33" s="291"/>
      <c r="Y33" s="291"/>
      <c r="Z33" s="288"/>
      <c r="AA33" s="288"/>
      <c r="AB33" s="236"/>
      <c r="AC33" s="346"/>
      <c r="AD33" s="347"/>
    </row>
    <row r="34" spans="2:40" s="344" customFormat="1" ht="30" customHeight="1">
      <c r="B34" s="295"/>
      <c r="C34" s="286"/>
      <c r="D34" s="2114" t="s">
        <v>727</v>
      </c>
      <c r="E34" s="2114"/>
      <c r="F34" s="2114"/>
      <c r="G34" s="2114"/>
      <c r="H34" s="2114"/>
      <c r="I34" s="2114"/>
      <c r="J34" s="2115">
        <f>V26</f>
        <v>0</v>
      </c>
      <c r="K34" s="2116"/>
      <c r="L34" s="2116"/>
      <c r="M34" s="2116"/>
      <c r="N34" s="2116"/>
      <c r="O34" s="2116"/>
      <c r="P34" s="2117"/>
      <c r="Q34" s="306" t="s">
        <v>277</v>
      </c>
      <c r="R34" s="289" t="s">
        <v>412</v>
      </c>
      <c r="S34" s="2085"/>
      <c r="T34" s="2085"/>
      <c r="U34" s="2085"/>
      <c r="V34" s="2085"/>
      <c r="W34" s="2085"/>
      <c r="X34" s="2085"/>
      <c r="Y34" s="279"/>
      <c r="Z34" s="279"/>
      <c r="AA34" s="295"/>
      <c r="AB34" s="345"/>
      <c r="AC34" s="346"/>
      <c r="AD34" s="347"/>
      <c r="AJ34" s="746" t="s">
        <v>951</v>
      </c>
    </row>
    <row r="35" spans="2:40" s="293" customFormat="1" ht="30" customHeight="1">
      <c r="B35" s="288"/>
      <c r="C35" s="289"/>
      <c r="D35" s="2086" t="s">
        <v>710</v>
      </c>
      <c r="E35" s="2086"/>
      <c r="F35" s="2086"/>
      <c r="G35" s="2086"/>
      <c r="H35" s="2086"/>
      <c r="I35" s="2086"/>
      <c r="J35" s="2118"/>
      <c r="K35" s="2119"/>
      <c r="L35" s="2119"/>
      <c r="M35" s="2119"/>
      <c r="N35" s="2119"/>
      <c r="O35" s="2119"/>
      <c r="P35" s="2120"/>
      <c r="Q35" s="302" t="s">
        <v>440</v>
      </c>
      <c r="R35" s="279" t="s">
        <v>441</v>
      </c>
      <c r="S35" s="302"/>
      <c r="T35" s="279"/>
      <c r="U35" s="291"/>
      <c r="V35" s="291"/>
      <c r="W35" s="291"/>
      <c r="X35" s="291"/>
      <c r="Y35" s="291"/>
      <c r="Z35" s="288"/>
      <c r="AA35" s="288"/>
      <c r="AB35" s="236"/>
      <c r="AC35" s="346"/>
      <c r="AD35" s="347"/>
    </row>
    <row r="36" spans="2:40" s="344" customFormat="1" ht="30" customHeight="1">
      <c r="B36" s="295"/>
      <c r="C36" s="286"/>
      <c r="D36" s="2086" t="s">
        <v>712</v>
      </c>
      <c r="E36" s="2086"/>
      <c r="F36" s="2086"/>
      <c r="G36" s="2086"/>
      <c r="H36" s="2086"/>
      <c r="I36" s="2086"/>
      <c r="J36" s="2101">
        <f>J34*J35</f>
        <v>0</v>
      </c>
      <c r="K36" s="2101"/>
      <c r="L36" s="2101"/>
      <c r="M36" s="2101"/>
      <c r="N36" s="2101"/>
      <c r="O36" s="2101"/>
      <c r="P36" s="2101"/>
      <c r="Q36" s="306" t="s">
        <v>277</v>
      </c>
      <c r="R36" s="289" t="s">
        <v>738</v>
      </c>
      <c r="S36" s="2085" t="s">
        <v>728</v>
      </c>
      <c r="T36" s="2085"/>
      <c r="U36" s="2085"/>
      <c r="V36" s="2085"/>
      <c r="W36" s="2085"/>
      <c r="X36" s="279"/>
      <c r="Y36" s="279"/>
      <c r="Z36" s="279"/>
      <c r="AA36" s="295"/>
      <c r="AB36" s="345"/>
      <c r="AC36" s="346"/>
      <c r="AD36" s="347"/>
      <c r="AJ36" s="746" t="s">
        <v>951</v>
      </c>
      <c r="AN36" s="293"/>
    </row>
    <row r="37" spans="2:40" s="344" customFormat="1" ht="15" customHeight="1">
      <c r="B37" s="295"/>
      <c r="C37" s="286"/>
      <c r="D37" s="712"/>
      <c r="E37" s="303"/>
      <c r="F37" s="304"/>
      <c r="G37" s="305"/>
      <c r="H37" s="305"/>
      <c r="I37" s="305"/>
      <c r="J37" s="305"/>
      <c r="K37" s="305"/>
      <c r="L37" s="239"/>
      <c r="M37" s="239"/>
      <c r="N37" s="239"/>
      <c r="O37" s="239"/>
      <c r="P37" s="239"/>
      <c r="Q37" s="239"/>
      <c r="R37" s="239"/>
      <c r="S37" s="239"/>
      <c r="T37" s="239"/>
      <c r="U37" s="239"/>
      <c r="V37" s="239"/>
      <c r="W37" s="239"/>
      <c r="X37" s="239"/>
      <c r="Y37" s="239"/>
      <c r="Z37" s="295"/>
      <c r="AA37" s="295"/>
      <c r="AB37" s="345"/>
      <c r="AC37" s="346"/>
      <c r="AD37" s="347"/>
    </row>
    <row r="38" spans="2:40" s="293" customFormat="1" ht="15.5">
      <c r="B38" s="288"/>
      <c r="C38" s="289"/>
      <c r="D38" s="277" t="s">
        <v>1356</v>
      </c>
      <c r="E38" s="291"/>
      <c r="F38" s="291"/>
      <c r="G38" s="291"/>
      <c r="H38" s="291"/>
      <c r="I38" s="291"/>
      <c r="J38" s="291"/>
      <c r="K38" s="291"/>
      <c r="L38" s="291"/>
      <c r="M38" s="291"/>
      <c r="N38" s="291"/>
      <c r="O38" s="291"/>
      <c r="P38" s="291"/>
      <c r="Q38" s="291"/>
      <c r="R38" s="291"/>
      <c r="S38" s="291"/>
      <c r="T38" s="291"/>
      <c r="U38" s="292"/>
      <c r="V38" s="291"/>
      <c r="W38" s="291"/>
      <c r="X38" s="291"/>
      <c r="Y38" s="291"/>
      <c r="Z38" s="288"/>
      <c r="AA38" s="288"/>
      <c r="AB38" s="236"/>
      <c r="AC38" s="346"/>
      <c r="AD38" s="347"/>
    </row>
    <row r="39" spans="2:40" s="344" customFormat="1" ht="30" customHeight="1">
      <c r="B39" s="295"/>
      <c r="C39" s="286"/>
      <c r="D39" s="2100" t="s">
        <v>729</v>
      </c>
      <c r="E39" s="2100"/>
      <c r="F39" s="2100"/>
      <c r="G39" s="2100"/>
      <c r="H39" s="2100"/>
      <c r="I39" s="2100"/>
      <c r="J39" s="2101">
        <f>J30*160000*J35</f>
        <v>0</v>
      </c>
      <c r="K39" s="2101"/>
      <c r="L39" s="2101"/>
      <c r="M39" s="2101"/>
      <c r="N39" s="2101"/>
      <c r="O39" s="2101"/>
      <c r="P39" s="2101"/>
      <c r="Q39" s="306" t="s">
        <v>277</v>
      </c>
      <c r="R39" s="289" t="s">
        <v>766</v>
      </c>
      <c r="S39" s="2085" t="s">
        <v>780</v>
      </c>
      <c r="T39" s="2085"/>
      <c r="U39" s="2085"/>
      <c r="V39" s="2085"/>
      <c r="W39" s="2085"/>
      <c r="X39" s="2085"/>
      <c r="Y39" s="2085"/>
      <c r="Z39" s="279"/>
      <c r="AA39" s="295"/>
      <c r="AB39" s="345"/>
      <c r="AC39" s="346"/>
      <c r="AD39" s="347"/>
      <c r="AJ39" s="746" t="s">
        <v>951</v>
      </c>
    </row>
    <row r="40" spans="2:40" s="344" customFormat="1" ht="15" customHeight="1">
      <c r="B40" s="295"/>
      <c r="C40" s="286"/>
      <c r="D40" s="307"/>
      <c r="E40" s="711"/>
      <c r="F40" s="308"/>
      <c r="G40" s="307"/>
      <c r="H40" s="307"/>
      <c r="I40" s="710"/>
      <c r="J40" s="710"/>
      <c r="K40" s="710"/>
      <c r="L40" s="710"/>
      <c r="M40" s="710"/>
      <c r="N40" s="710"/>
      <c r="O40" s="710"/>
      <c r="P40" s="710"/>
      <c r="Q40" s="710"/>
      <c r="R40" s="710"/>
      <c r="S40" s="710"/>
      <c r="T40" s="710"/>
      <c r="U40" s="710"/>
      <c r="V40" s="710"/>
      <c r="W40" s="710"/>
      <c r="X40" s="710"/>
      <c r="Y40" s="710"/>
      <c r="Z40" s="295"/>
      <c r="AA40" s="295"/>
      <c r="AB40" s="345"/>
      <c r="AC40" s="346"/>
      <c r="AD40" s="347"/>
    </row>
    <row r="41" spans="2:40" s="293" customFormat="1" ht="15.5">
      <c r="B41" s="288"/>
      <c r="C41" s="289"/>
      <c r="D41" s="277" t="s">
        <v>946</v>
      </c>
      <c r="E41" s="291"/>
      <c r="F41" s="291"/>
      <c r="G41" s="291"/>
      <c r="H41" s="291"/>
      <c r="I41" s="291"/>
      <c r="J41" s="291"/>
      <c r="K41" s="291"/>
      <c r="L41" s="291"/>
      <c r="M41" s="291"/>
      <c r="N41" s="291"/>
      <c r="O41" s="291"/>
      <c r="P41" s="291"/>
      <c r="Q41" s="291"/>
      <c r="R41" s="291"/>
      <c r="S41" s="291"/>
      <c r="T41" s="291"/>
      <c r="U41" s="292"/>
      <c r="V41" s="291"/>
      <c r="W41" s="291"/>
      <c r="X41" s="291"/>
      <c r="Y41" s="291"/>
      <c r="Z41" s="288"/>
      <c r="AA41" s="288"/>
      <c r="AB41" s="236"/>
      <c r="AC41" s="346"/>
      <c r="AD41" s="347"/>
    </row>
    <row r="42" spans="2:40" s="344" customFormat="1" ht="40" customHeight="1">
      <c r="B42" s="295"/>
      <c r="C42" s="286"/>
      <c r="D42" s="2100" t="s">
        <v>730</v>
      </c>
      <c r="E42" s="2100"/>
      <c r="F42" s="2100"/>
      <c r="G42" s="2100"/>
      <c r="H42" s="2100"/>
      <c r="I42" s="2100"/>
      <c r="J42" s="2101">
        <f>MIN(J36,J39)</f>
        <v>0</v>
      </c>
      <c r="K42" s="2101"/>
      <c r="L42" s="2101"/>
      <c r="M42" s="2101"/>
      <c r="N42" s="2101"/>
      <c r="O42" s="2101"/>
      <c r="P42" s="2101"/>
      <c r="Q42" s="306" t="s">
        <v>277</v>
      </c>
      <c r="R42" s="289" t="s">
        <v>767</v>
      </c>
      <c r="S42" s="2085" t="s">
        <v>768</v>
      </c>
      <c r="T42" s="2085"/>
      <c r="U42" s="2085"/>
      <c r="V42" s="2085"/>
      <c r="W42" s="2085"/>
      <c r="X42" s="2085"/>
      <c r="Y42" s="279"/>
      <c r="Z42" s="279"/>
      <c r="AA42" s="295"/>
      <c r="AB42" s="345"/>
      <c r="AC42" s="346"/>
      <c r="AD42" s="347"/>
      <c r="AJ42" s="746" t="s">
        <v>951</v>
      </c>
    </row>
    <row r="43" spans="2:40" s="344" customFormat="1" ht="15" customHeight="1">
      <c r="B43" s="295"/>
      <c r="C43" s="286"/>
      <c r="D43" s="723" t="s">
        <v>1073</v>
      </c>
      <c r="E43" s="239"/>
      <c r="F43" s="239"/>
      <c r="G43" s="239"/>
      <c r="H43" s="239"/>
      <c r="I43" s="239"/>
      <c r="J43" s="239"/>
      <c r="K43" s="239"/>
      <c r="L43" s="239"/>
      <c r="M43" s="239"/>
      <c r="N43" s="239"/>
      <c r="O43" s="239"/>
      <c r="P43" s="239"/>
      <c r="Q43" s="239"/>
      <c r="R43" s="239"/>
      <c r="S43" s="239"/>
      <c r="T43" s="239"/>
      <c r="U43" s="239"/>
      <c r="V43" s="239"/>
      <c r="W43" s="239"/>
      <c r="X43" s="239"/>
      <c r="Y43" s="239"/>
      <c r="Z43" s="239"/>
      <c r="AA43" s="295"/>
      <c r="AB43" s="345"/>
      <c r="AC43" s="346"/>
      <c r="AD43" s="347"/>
    </row>
    <row r="44" spans="2:40" s="293" customFormat="1" ht="15.5">
      <c r="B44" s="288"/>
      <c r="C44" s="289"/>
      <c r="D44" s="239"/>
      <c r="E44" s="239"/>
      <c r="F44" s="239"/>
      <c r="G44" s="239"/>
      <c r="H44" s="239"/>
      <c r="I44" s="239"/>
      <c r="J44" s="239"/>
      <c r="K44" s="239"/>
      <c r="L44" s="239"/>
      <c r="M44" s="239"/>
      <c r="N44" s="239"/>
      <c r="O44" s="239"/>
      <c r="P44" s="239"/>
      <c r="Q44" s="239"/>
      <c r="R44" s="239"/>
      <c r="S44" s="239"/>
      <c r="T44" s="239"/>
      <c r="U44" s="239"/>
      <c r="V44" s="239"/>
      <c r="W44" s="239"/>
      <c r="X44" s="239"/>
      <c r="Y44" s="239"/>
      <c r="Z44" s="239"/>
      <c r="AA44" s="288"/>
      <c r="AB44" s="236"/>
      <c r="AC44" s="346"/>
      <c r="AD44" s="347"/>
    </row>
    <row r="45" spans="2:40" s="293" customFormat="1" ht="15.5">
      <c r="B45" s="288"/>
      <c r="C45" s="289"/>
      <c r="D45" s="290"/>
      <c r="E45" s="291"/>
      <c r="F45" s="291"/>
      <c r="G45" s="291"/>
      <c r="H45" s="291"/>
      <c r="I45" s="291"/>
      <c r="J45" s="291"/>
      <c r="K45" s="291"/>
      <c r="L45" s="291"/>
      <c r="M45" s="291"/>
      <c r="N45" s="291"/>
      <c r="O45" s="291"/>
      <c r="P45" s="291"/>
      <c r="Q45" s="291"/>
      <c r="R45" s="291"/>
      <c r="S45" s="291"/>
      <c r="T45" s="291"/>
      <c r="U45" s="292"/>
      <c r="V45" s="291"/>
      <c r="W45" s="291"/>
      <c r="X45" s="291"/>
      <c r="Y45" s="291"/>
      <c r="Z45" s="288"/>
      <c r="AA45" s="288"/>
      <c r="AB45" s="236"/>
      <c r="AC45" s="346"/>
      <c r="AD45" s="347"/>
    </row>
    <row r="46" spans="2:40" s="293" customFormat="1" ht="15.5">
      <c r="B46" s="288"/>
      <c r="C46" s="289"/>
      <c r="D46" s="290"/>
      <c r="E46" s="291"/>
      <c r="F46" s="291"/>
      <c r="G46" s="291"/>
      <c r="H46" s="291"/>
      <c r="I46" s="291"/>
      <c r="J46" s="291"/>
      <c r="K46" s="291"/>
      <c r="L46" s="291"/>
      <c r="M46" s="291"/>
      <c r="N46" s="291"/>
      <c r="O46" s="291"/>
      <c r="P46" s="291"/>
      <c r="Q46" s="291"/>
      <c r="R46" s="291"/>
      <c r="S46" s="291"/>
      <c r="T46" s="291"/>
      <c r="U46" s="292"/>
      <c r="V46" s="291"/>
      <c r="W46" s="291"/>
      <c r="X46" s="291"/>
      <c r="Y46" s="291"/>
      <c r="Z46" s="288"/>
      <c r="AA46" s="288"/>
      <c r="AB46" s="236"/>
      <c r="AC46" s="346"/>
      <c r="AD46" s="347"/>
    </row>
    <row r="47" spans="2:40" s="293" customFormat="1" ht="15.5">
      <c r="B47" s="288"/>
      <c r="C47" s="289"/>
      <c r="D47" s="290"/>
      <c r="E47" s="291"/>
      <c r="F47" s="291"/>
      <c r="G47" s="291"/>
      <c r="H47" s="291"/>
      <c r="I47" s="291"/>
      <c r="J47" s="291"/>
      <c r="K47" s="291"/>
      <c r="L47" s="291"/>
      <c r="M47" s="291"/>
      <c r="N47" s="291"/>
      <c r="O47" s="291"/>
      <c r="P47" s="291"/>
      <c r="Q47" s="291"/>
      <c r="R47" s="291"/>
      <c r="S47" s="291"/>
      <c r="T47" s="291"/>
      <c r="U47" s="292"/>
      <c r="V47" s="291"/>
      <c r="W47" s="291"/>
      <c r="X47" s="291"/>
      <c r="Y47" s="291"/>
      <c r="Z47" s="288"/>
      <c r="AA47" s="288"/>
      <c r="AB47" s="236"/>
      <c r="AC47" s="346"/>
      <c r="AD47" s="347"/>
    </row>
    <row r="48" spans="2:40" s="293" customFormat="1" ht="15.5">
      <c r="B48" s="288"/>
      <c r="C48" s="289"/>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88"/>
      <c r="AB48" s="236"/>
      <c r="AC48" s="346"/>
      <c r="AD48" s="347"/>
    </row>
    <row r="49" spans="2:31" s="293" customFormat="1" ht="15.5">
      <c r="B49" s="288"/>
      <c r="C49" s="289"/>
      <c r="D49" s="290"/>
      <c r="E49" s="291"/>
      <c r="F49" s="291"/>
      <c r="G49" s="291"/>
      <c r="H49" s="291"/>
      <c r="I49" s="291"/>
      <c r="J49" s="291"/>
      <c r="K49" s="291"/>
      <c r="L49" s="291"/>
      <c r="M49" s="291"/>
      <c r="N49" s="291"/>
      <c r="O49" s="291"/>
      <c r="P49" s="291"/>
      <c r="Q49" s="291"/>
      <c r="R49" s="291"/>
      <c r="S49" s="291"/>
      <c r="T49" s="291"/>
      <c r="U49" s="292"/>
      <c r="V49" s="291"/>
      <c r="W49" s="291"/>
      <c r="X49" s="291"/>
      <c r="Y49" s="291"/>
      <c r="Z49" s="288"/>
      <c r="AA49" s="288"/>
      <c r="AB49" s="236"/>
      <c r="AC49" s="346"/>
      <c r="AD49" s="347"/>
    </row>
    <row r="50" spans="2:31" s="293" customFormat="1" ht="15.5">
      <c r="B50" s="288"/>
      <c r="C50" s="289"/>
      <c r="D50" s="290"/>
      <c r="E50" s="291"/>
      <c r="F50" s="291"/>
      <c r="G50" s="291"/>
      <c r="H50" s="291"/>
      <c r="I50" s="291"/>
      <c r="J50" s="291"/>
      <c r="K50" s="291"/>
      <c r="L50" s="291"/>
      <c r="M50" s="291"/>
      <c r="N50" s="291"/>
      <c r="O50" s="291"/>
      <c r="P50" s="291"/>
      <c r="Q50" s="291"/>
      <c r="R50" s="291"/>
      <c r="S50" s="291"/>
      <c r="T50" s="291"/>
      <c r="U50" s="292"/>
      <c r="V50" s="291"/>
      <c r="W50" s="291"/>
      <c r="X50" s="291"/>
      <c r="Y50" s="291"/>
      <c r="Z50" s="288"/>
      <c r="AA50" s="288"/>
      <c r="AB50" s="236"/>
      <c r="AC50" s="309"/>
      <c r="AD50" s="310"/>
    </row>
    <row r="51" spans="2:31" s="293" customFormat="1" ht="15.5">
      <c r="B51" s="288"/>
      <c r="C51" s="289"/>
      <c r="D51" s="290"/>
      <c r="E51" s="291"/>
      <c r="F51" s="291"/>
      <c r="G51" s="291"/>
      <c r="H51" s="291"/>
      <c r="I51" s="291"/>
      <c r="J51" s="291"/>
      <c r="K51" s="291"/>
      <c r="L51" s="291"/>
      <c r="M51" s="291"/>
      <c r="N51" s="291"/>
      <c r="O51" s="291"/>
      <c r="P51" s="291"/>
      <c r="Q51" s="291"/>
      <c r="R51" s="291"/>
      <c r="S51" s="291"/>
      <c r="T51" s="291"/>
      <c r="U51" s="292"/>
      <c r="V51" s="291"/>
      <c r="W51" s="291"/>
      <c r="X51" s="291"/>
      <c r="Y51" s="291"/>
      <c r="Z51" s="288"/>
      <c r="AA51" s="288"/>
      <c r="AB51" s="236"/>
      <c r="AC51" s="309"/>
      <c r="AD51" s="310"/>
    </row>
    <row r="52" spans="2:31"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88"/>
      <c r="AB52" s="236"/>
      <c r="AC52" s="309"/>
      <c r="AD52" s="310"/>
    </row>
    <row r="53" spans="2:31"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88"/>
      <c r="AB53" s="236"/>
      <c r="AC53" s="309"/>
      <c r="AD53" s="310"/>
    </row>
    <row r="54" spans="2:31"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88"/>
      <c r="AB54" s="236"/>
      <c r="AC54" s="309"/>
      <c r="AD54" s="310"/>
    </row>
    <row r="55" spans="2:31" s="293" customFormat="1" ht="15.5">
      <c r="B55" s="288"/>
      <c r="C55" s="289"/>
      <c r="D55" s="290"/>
      <c r="E55" s="291"/>
      <c r="F55" s="291"/>
      <c r="G55" s="291"/>
      <c r="H55" s="291"/>
      <c r="I55" s="291"/>
      <c r="J55" s="291"/>
      <c r="K55" s="291"/>
      <c r="L55" s="291"/>
      <c r="M55" s="291"/>
      <c r="N55" s="291"/>
      <c r="O55" s="291"/>
      <c r="P55" s="291"/>
      <c r="Q55" s="291"/>
      <c r="R55" s="291"/>
      <c r="S55" s="291"/>
      <c r="T55" s="291"/>
      <c r="U55" s="292"/>
      <c r="V55" s="291"/>
      <c r="W55" s="291"/>
      <c r="X55" s="291"/>
      <c r="Y55" s="291"/>
      <c r="Z55" s="288"/>
      <c r="AA55" s="288"/>
      <c r="AB55" s="236"/>
      <c r="AC55" s="309"/>
      <c r="AD55" s="310"/>
    </row>
    <row r="56" spans="2:31" s="293" customFormat="1" ht="15.5">
      <c r="B56" s="288"/>
      <c r="C56" s="289"/>
      <c r="D56" s="290"/>
      <c r="E56" s="291"/>
      <c r="F56" s="291"/>
      <c r="G56" s="291"/>
      <c r="H56" s="291"/>
      <c r="I56" s="291"/>
      <c r="J56" s="291"/>
      <c r="K56" s="291"/>
      <c r="L56" s="291"/>
      <c r="M56" s="291"/>
      <c r="N56" s="291"/>
      <c r="O56" s="291"/>
      <c r="P56" s="291"/>
      <c r="Q56" s="291"/>
      <c r="R56" s="291"/>
      <c r="S56" s="291"/>
      <c r="T56" s="291"/>
      <c r="U56" s="292"/>
      <c r="V56" s="291"/>
      <c r="W56" s="291"/>
      <c r="X56" s="291"/>
      <c r="Y56" s="291"/>
      <c r="Z56" s="288"/>
      <c r="AA56" s="288"/>
      <c r="AB56" s="236"/>
      <c r="AC56" s="309"/>
      <c r="AD56" s="310"/>
    </row>
    <row r="57" spans="2:31" s="293" customFormat="1" ht="15.5">
      <c r="B57" s="288"/>
      <c r="C57" s="289"/>
      <c r="D57" s="290"/>
      <c r="E57" s="291"/>
      <c r="F57" s="291"/>
      <c r="G57" s="291"/>
      <c r="H57" s="291"/>
      <c r="I57" s="291"/>
      <c r="J57" s="291"/>
      <c r="K57" s="291"/>
      <c r="L57" s="291"/>
      <c r="M57" s="291"/>
      <c r="N57" s="291"/>
      <c r="O57" s="291"/>
      <c r="P57" s="291"/>
      <c r="Q57" s="291"/>
      <c r="R57" s="291"/>
      <c r="S57" s="291"/>
      <c r="T57" s="291"/>
      <c r="U57" s="292"/>
      <c r="V57" s="291"/>
      <c r="W57" s="291"/>
      <c r="X57" s="291"/>
      <c r="Y57" s="291"/>
      <c r="Z57" s="288"/>
      <c r="AA57" s="288"/>
      <c r="AB57" s="236"/>
      <c r="AC57" s="309"/>
      <c r="AD57" s="310"/>
    </row>
    <row r="58" spans="2:31" ht="12.75" customHeight="1">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C58" s="309"/>
      <c r="AD58" s="310"/>
    </row>
    <row r="59" spans="2:31" ht="20.149999999999999" customHeight="1">
      <c r="AC59" s="309"/>
      <c r="AD59" s="310"/>
    </row>
    <row r="60" spans="2:31" ht="20.149999999999999" customHeight="1">
      <c r="AC60" s="309"/>
      <c r="AD60" s="310"/>
    </row>
    <row r="61" spans="2:31" ht="20.149999999999999" customHeight="1">
      <c r="AC61" s="309"/>
      <c r="AD61" s="310"/>
    </row>
    <row r="62" spans="2:31" ht="20.149999999999999" customHeight="1">
      <c r="AC62" s="309"/>
      <c r="AD62" s="310"/>
    </row>
    <row r="63" spans="2:31" ht="20.149999999999999" customHeight="1">
      <c r="AC63" s="309"/>
      <c r="AD63" s="310"/>
      <c r="AE63" s="311"/>
    </row>
    <row r="64" spans="2:31" ht="20.149999999999999" customHeight="1">
      <c r="AC64" s="309"/>
      <c r="AD64" s="310"/>
    </row>
    <row r="65" spans="29:30" ht="20.149999999999999" customHeight="1">
      <c r="AC65" s="309"/>
      <c r="AD65" s="310"/>
    </row>
    <row r="66" spans="29:30" ht="20.149999999999999" customHeight="1">
      <c r="AC66" s="309"/>
      <c r="AD66" s="310"/>
    </row>
    <row r="67" spans="29:30" ht="20.149999999999999" customHeight="1">
      <c r="AC67" s="309"/>
      <c r="AD67" s="310"/>
    </row>
    <row r="68" spans="29:30" ht="20.149999999999999" customHeight="1">
      <c r="AC68" s="309"/>
      <c r="AD68" s="310"/>
    </row>
    <row r="69" spans="29:30" ht="20.149999999999999" customHeight="1">
      <c r="AC69" s="309"/>
      <c r="AD69" s="310"/>
    </row>
    <row r="70" spans="29:30" ht="20.149999999999999" customHeight="1">
      <c r="AC70" s="309"/>
      <c r="AD70" s="310"/>
    </row>
    <row r="71" spans="29:30" ht="20.149999999999999" customHeight="1">
      <c r="AC71" s="309"/>
      <c r="AD71" s="310"/>
    </row>
    <row r="72" spans="29:30" ht="20.149999999999999" customHeight="1">
      <c r="AC72" s="309"/>
      <c r="AD72" s="310"/>
    </row>
    <row r="73" spans="29:30" ht="20.149999999999999" customHeight="1">
      <c r="AC73" s="309"/>
      <c r="AD73" s="310"/>
    </row>
    <row r="74" spans="29:30" ht="20.149999999999999" customHeight="1">
      <c r="AC74" s="309"/>
      <c r="AD74" s="310"/>
    </row>
    <row r="75" spans="29:30" ht="20.149999999999999" customHeight="1">
      <c r="AC75" s="312"/>
      <c r="AD75" s="313"/>
    </row>
    <row r="76" spans="29:30" ht="20.149999999999999" customHeight="1">
      <c r="AC76" s="309"/>
      <c r="AD76" s="310"/>
    </row>
    <row r="77" spans="29:30" ht="20.149999999999999" customHeight="1">
      <c r="AC77" s="309"/>
      <c r="AD77" s="310"/>
    </row>
    <row r="78" spans="29:30" ht="20.149999999999999" customHeight="1">
      <c r="AC78" s="309"/>
      <c r="AD78" s="310"/>
    </row>
    <row r="79" spans="29:30" ht="20.149999999999999" customHeight="1">
      <c r="AC79" s="309"/>
      <c r="AD79" s="310"/>
    </row>
    <row r="80" spans="29:30" ht="20.149999999999999" customHeight="1">
      <c r="AC80" s="309"/>
      <c r="AD80" s="310"/>
    </row>
    <row r="81" spans="29:30" ht="20.149999999999999" customHeight="1">
      <c r="AC81" s="309"/>
      <c r="AD81" s="310"/>
    </row>
    <row r="82" spans="29:30" ht="20.149999999999999" customHeight="1">
      <c r="AC82" s="309"/>
      <c r="AD82" s="310"/>
    </row>
    <row r="83" spans="29:30" ht="20.149999999999999" customHeight="1">
      <c r="AC83" s="309"/>
      <c r="AD83" s="310"/>
    </row>
    <row r="84" spans="29:30" ht="20.149999999999999" customHeight="1">
      <c r="AC84" s="309"/>
      <c r="AD84" s="310"/>
    </row>
    <row r="92" spans="29:30" ht="20.149999999999999" customHeight="1">
      <c r="AD92" s="314"/>
    </row>
    <row r="93" spans="29:30" ht="20.149999999999999" customHeight="1">
      <c r="AD93" s="315"/>
    </row>
    <row r="157" spans="29:30" ht="20.149999999999999" customHeight="1">
      <c r="AC157" s="316"/>
      <c r="AD157" s="317"/>
    </row>
    <row r="158" spans="29:30" ht="20.149999999999999" customHeight="1">
      <c r="AC158" s="316"/>
      <c r="AD158" s="317"/>
    </row>
    <row r="159" spans="29:30" ht="20.149999999999999" customHeight="1">
      <c r="AC159" s="316"/>
      <c r="AD159" s="317"/>
    </row>
    <row r="160" spans="29:30" ht="20.149999999999999" customHeight="1">
      <c r="AC160" s="316"/>
      <c r="AD160" s="317"/>
    </row>
    <row r="161" spans="29:30" ht="20.149999999999999" customHeight="1">
      <c r="AC161" s="316"/>
      <c r="AD161" s="317"/>
    </row>
    <row r="162" spans="29:30" ht="20.149999999999999" customHeight="1">
      <c r="AC162" s="316"/>
      <c r="AD162" s="317"/>
    </row>
    <row r="163" spans="29:30" ht="20.149999999999999" customHeight="1">
      <c r="AC163" s="316"/>
      <c r="AD163" s="317"/>
    </row>
    <row r="164" spans="29:30" ht="20.149999999999999" customHeight="1">
      <c r="AC164" s="316"/>
      <c r="AD164" s="317"/>
    </row>
    <row r="165" spans="29:30" ht="20.149999999999999" customHeight="1">
      <c r="AC165" s="316"/>
      <c r="AD165" s="317"/>
    </row>
    <row r="166" spans="29:30" ht="20.149999999999999" customHeight="1">
      <c r="AC166" s="316"/>
      <c r="AD166" s="317"/>
    </row>
    <row r="167" spans="29:30" ht="20.149999999999999" customHeight="1">
      <c r="AC167" s="316"/>
      <c r="AD167" s="317"/>
    </row>
    <row r="168" spans="29:30" ht="20.149999999999999" customHeight="1">
      <c r="AC168" s="316"/>
      <c r="AD168" s="317"/>
    </row>
    <row r="169" spans="29:30" ht="20.149999999999999" customHeight="1">
      <c r="AC169" s="316"/>
      <c r="AD169" s="317"/>
    </row>
    <row r="170" spans="29:30" ht="20.149999999999999" customHeight="1">
      <c r="AC170" s="316"/>
      <c r="AD170" s="317"/>
    </row>
    <row r="171" spans="29:30" ht="20.149999999999999" customHeight="1">
      <c r="AC171" s="316"/>
      <c r="AD171" s="317"/>
    </row>
    <row r="172" spans="29:30" ht="20.149999999999999" customHeight="1">
      <c r="AC172" s="316"/>
      <c r="AD172" s="317"/>
    </row>
    <row r="173" spans="29:30" ht="20.149999999999999" customHeight="1">
      <c r="AC173" s="316"/>
      <c r="AD173" s="317"/>
    </row>
    <row r="174" spans="29:30" ht="20.149999999999999" customHeight="1">
      <c r="AC174" s="316"/>
      <c r="AD174" s="317"/>
    </row>
    <row r="175" spans="29:30" ht="20.149999999999999" customHeight="1">
      <c r="AC175" s="316"/>
      <c r="AD175" s="317"/>
    </row>
    <row r="176" spans="29:30" ht="20.149999999999999" customHeight="1">
      <c r="AC176" s="316"/>
      <c r="AD176" s="317"/>
    </row>
    <row r="177" spans="29:30" ht="20.149999999999999" customHeight="1">
      <c r="AC177" s="316"/>
      <c r="AD177" s="317"/>
    </row>
    <row r="178" spans="29:30" ht="20.149999999999999" customHeight="1">
      <c r="AC178" s="316"/>
      <c r="AD178" s="317"/>
    </row>
    <row r="179" spans="29:30" ht="20.149999999999999" customHeight="1">
      <c r="AC179" s="316"/>
      <c r="AD179" s="317"/>
    </row>
    <row r="180" spans="29:30" ht="20.149999999999999" customHeight="1">
      <c r="AC180" s="316"/>
      <c r="AD180" s="317"/>
    </row>
    <row r="181" spans="29:30" ht="20.149999999999999" customHeight="1">
      <c r="AC181" s="316"/>
      <c r="AD181" s="317"/>
    </row>
    <row r="182" spans="29:30" ht="20.149999999999999" customHeight="1">
      <c r="AC182" s="316"/>
      <c r="AD182" s="317"/>
    </row>
    <row r="183" spans="29:30" ht="20.149999999999999" customHeight="1">
      <c r="AC183" s="316"/>
      <c r="AD183" s="317"/>
    </row>
    <row r="184" spans="29:30" ht="20.149999999999999" customHeight="1">
      <c r="AC184" s="316"/>
      <c r="AD184" s="317"/>
    </row>
    <row r="185" spans="29:30" ht="20.149999999999999" customHeight="1">
      <c r="AC185" s="316"/>
      <c r="AD185" s="317"/>
    </row>
    <row r="186" spans="29:30" ht="20.149999999999999" customHeight="1">
      <c r="AC186" s="316"/>
      <c r="AD186" s="317"/>
    </row>
    <row r="187" spans="29:30" ht="20.149999999999999" customHeight="1">
      <c r="AC187" s="316"/>
      <c r="AD187" s="317"/>
    </row>
    <row r="188" spans="29:30" ht="20.149999999999999" customHeight="1">
      <c r="AC188" s="316"/>
      <c r="AD188" s="317"/>
    </row>
    <row r="189" spans="29:30" ht="20.149999999999999" customHeight="1">
      <c r="AC189" s="316"/>
      <c r="AD189" s="317"/>
    </row>
    <row r="190" spans="29:30" ht="20.149999999999999" customHeight="1">
      <c r="AC190" s="316"/>
      <c r="AD190" s="317"/>
    </row>
    <row r="191" spans="29:30" ht="20.149999999999999" customHeight="1">
      <c r="AC191" s="316"/>
      <c r="AD191" s="317"/>
    </row>
    <row r="192" spans="29:30" ht="20.149999999999999" customHeight="1">
      <c r="AC192" s="316"/>
      <c r="AD192" s="317"/>
    </row>
    <row r="193" spans="29:30" ht="20.149999999999999" customHeight="1">
      <c r="AC193" s="316"/>
      <c r="AD193" s="317"/>
    </row>
    <row r="194" spans="29:30" ht="20.149999999999999" customHeight="1">
      <c r="AC194" s="316"/>
      <c r="AD194" s="317"/>
    </row>
    <row r="195" spans="29:30" ht="20.149999999999999" customHeight="1">
      <c r="AC195" s="316"/>
      <c r="AD195" s="317"/>
    </row>
    <row r="196" spans="29:30" ht="20.149999999999999" customHeight="1">
      <c r="AC196" s="316"/>
      <c r="AD196" s="317"/>
    </row>
    <row r="197" spans="29:30" ht="20.149999999999999" customHeight="1">
      <c r="AC197" s="316"/>
      <c r="AD197" s="317"/>
    </row>
    <row r="198" spans="29:30" ht="20.149999999999999" customHeight="1">
      <c r="AC198" s="318"/>
      <c r="AD198" s="248"/>
    </row>
    <row r="199" spans="29:30" ht="20.149999999999999" customHeight="1">
      <c r="AC199" s="318"/>
      <c r="AD199" s="248"/>
    </row>
    <row r="200" spans="29:30" ht="20.149999999999999" customHeight="1">
      <c r="AC200" s="319"/>
      <c r="AD200" s="250"/>
    </row>
    <row r="201" spans="29:30" ht="20.149999999999999" customHeight="1">
      <c r="AC201" s="319"/>
      <c r="AD201" s="250"/>
    </row>
    <row r="202" spans="29:30" ht="20.149999999999999" customHeight="1">
      <c r="AC202" s="319"/>
      <c r="AD202" s="250"/>
    </row>
    <row r="203" spans="29:30" ht="20.149999999999999" customHeight="1">
      <c r="AC203" s="319"/>
      <c r="AD203" s="250"/>
    </row>
  </sheetData>
  <sheetProtection formatCells="0" formatRows="0" insertRows="0" deleteRows="0" autoFilter="0" pivotTables="0"/>
  <mergeCells count="95">
    <mergeCell ref="AC24:AH24"/>
    <mergeCell ref="R25:T25"/>
    <mergeCell ref="V25:X25"/>
    <mergeCell ref="Z25:AB25"/>
    <mergeCell ref="AC25:AH25"/>
    <mergeCell ref="U16:X16"/>
    <mergeCell ref="Y16:AB16"/>
    <mergeCell ref="AC16:AH17"/>
    <mergeCell ref="R17:T17"/>
    <mergeCell ref="V17:X17"/>
    <mergeCell ref="Z17:AB17"/>
    <mergeCell ref="D16:G17"/>
    <mergeCell ref="H16:L17"/>
    <mergeCell ref="M16:M17"/>
    <mergeCell ref="N16:P17"/>
    <mergeCell ref="Q16:T16"/>
    <mergeCell ref="D18:G18"/>
    <mergeCell ref="H18:L18"/>
    <mergeCell ref="N18:P18"/>
    <mergeCell ref="R18:T18"/>
    <mergeCell ref="V18:X18"/>
    <mergeCell ref="D19:G19"/>
    <mergeCell ref="H19:L19"/>
    <mergeCell ref="N19:P19"/>
    <mergeCell ref="R19:T19"/>
    <mergeCell ref="V19:X19"/>
    <mergeCell ref="AC20:AH20"/>
    <mergeCell ref="Z21:AB21"/>
    <mergeCell ref="AC21:AH21"/>
    <mergeCell ref="Z18:AB18"/>
    <mergeCell ref="AC18:AH18"/>
    <mergeCell ref="Z19:AB19"/>
    <mergeCell ref="AC19:AH19"/>
    <mergeCell ref="Z20:AB20"/>
    <mergeCell ref="AC22:AH22"/>
    <mergeCell ref="D34:I34"/>
    <mergeCell ref="D35:I35"/>
    <mergeCell ref="J34:P34"/>
    <mergeCell ref="J35:P35"/>
    <mergeCell ref="D29:I29"/>
    <mergeCell ref="D28:I28"/>
    <mergeCell ref="J28:P28"/>
    <mergeCell ref="J29:P29"/>
    <mergeCell ref="J30:P30"/>
    <mergeCell ref="AC23:AH23"/>
    <mergeCell ref="N23:P23"/>
    <mergeCell ref="R23:T23"/>
    <mergeCell ref="V23:X23"/>
    <mergeCell ref="AC26:AH26"/>
    <mergeCell ref="R24:T24"/>
    <mergeCell ref="Z23:AB23"/>
    <mergeCell ref="D26:P26"/>
    <mergeCell ref="R26:T26"/>
    <mergeCell ref="V26:X26"/>
    <mergeCell ref="Z26:AB26"/>
    <mergeCell ref="D25:G25"/>
    <mergeCell ref="H25:L25"/>
    <mergeCell ref="N25:P25"/>
    <mergeCell ref="D24:G24"/>
    <mergeCell ref="H24:L24"/>
    <mergeCell ref="N24:P24"/>
    <mergeCell ref="V24:X24"/>
    <mergeCell ref="Z24:AB24"/>
    <mergeCell ref="Z22:AB22"/>
    <mergeCell ref="N20:P20"/>
    <mergeCell ref="R20:T20"/>
    <mergeCell ref="V20:X20"/>
    <mergeCell ref="D42:I42"/>
    <mergeCell ref="J42:P42"/>
    <mergeCell ref="D39:I39"/>
    <mergeCell ref="J39:P39"/>
    <mergeCell ref="D36:I36"/>
    <mergeCell ref="J36:P36"/>
    <mergeCell ref="S42:X42"/>
    <mergeCell ref="H22:L22"/>
    <mergeCell ref="H23:L23"/>
    <mergeCell ref="D22:G22"/>
    <mergeCell ref="D23:G23"/>
    <mergeCell ref="S34:X34"/>
    <mergeCell ref="S36:W36"/>
    <mergeCell ref="S39:Y39"/>
    <mergeCell ref="D30:I30"/>
    <mergeCell ref="D9:F10"/>
    <mergeCell ref="G9:N10"/>
    <mergeCell ref="O9:S10"/>
    <mergeCell ref="H20:L20"/>
    <mergeCell ref="H21:L21"/>
    <mergeCell ref="D20:G20"/>
    <mergeCell ref="D21:G21"/>
    <mergeCell ref="N21:P21"/>
    <mergeCell ref="R21:T21"/>
    <mergeCell ref="V21:X21"/>
    <mergeCell ref="N22:P22"/>
    <mergeCell ref="R22:T22"/>
    <mergeCell ref="V22:X22"/>
  </mergeCells>
  <phoneticPr fontId="22"/>
  <conditionalFormatting sqref="B1:B3">
    <cfRule type="expression" dxfId="246" priority="35">
      <formula>_xlfn.ISFORMULA(B1)=TRUE</formula>
    </cfRule>
  </conditionalFormatting>
  <conditionalFormatting sqref="D18:P25 J28:J30">
    <cfRule type="containsBlanks" dxfId="245" priority="7">
      <formula>LEN(TRIM(D18))=0</formula>
    </cfRule>
  </conditionalFormatting>
  <conditionalFormatting sqref="J34:J35">
    <cfRule type="notContainsBlanks" dxfId="244" priority="2">
      <formula>LEN(TRIM(J34))&gt;0</formula>
    </cfRule>
    <cfRule type="expression" dxfId="243" priority="3">
      <formula>#REF!="■"</formula>
    </cfRule>
    <cfRule type="expression" dxfId="242" priority="4">
      <formula>#REF!="■"</formula>
    </cfRule>
  </conditionalFormatting>
  <conditionalFormatting sqref="Q30">
    <cfRule type="expression" priority="6">
      <formula>CELL("protect",Q30)=0</formula>
    </cfRule>
  </conditionalFormatting>
  <conditionalFormatting sqref="Q34:R34 Q36:R36">
    <cfRule type="notContainsBlanks" dxfId="241" priority="23">
      <formula>LEN(TRIM(Q34))&gt;0</formula>
    </cfRule>
    <cfRule type="expression" dxfId="240" priority="24">
      <formula>#REF!="■"</formula>
    </cfRule>
  </conditionalFormatting>
  <conditionalFormatting sqref="W30 AD92:AD93 AC157:AD203">
    <cfRule type="expression" priority="37">
      <formula>CELL("protect",W30)=0</formula>
    </cfRule>
  </conditionalFormatting>
  <conditionalFormatting sqref="AB35:AB36 AB38:AB39">
    <cfRule type="expression" dxfId="239" priority="36">
      <formula>_xlfn.ISFORMULA(AB35)=TRUE</formula>
    </cfRule>
  </conditionalFormatting>
  <dataValidations count="9">
    <dataValidation type="custom" imeMode="disabled" allowBlank="1" showInputMessage="1" showErrorMessage="1" error="整数で入力してください。" sqref="L65507:R65507 L131043:R131043 L196579:R196579 L262115:R262115 L327651:R327651 L393187:R393187 L458723:R458723 L524259:R524259 L589795:R589795 L655331:R655331 L720867:R720867 L786403:R786403 L851939:R851939 L917475:R917475 L983011:R983011" xr:uid="{E379C1CE-FE03-456A-9899-49CC1A742587}">
      <formula1>L65507-ROUNDDOWN(L65507,0)=0</formula1>
    </dataValidation>
    <dataValidation type="list" allowBlank="1" showInputMessage="1" showErrorMessage="1" sqref="L65496:M65496 L131032:M131032 L196568:M196568 L262104:M262104 L327640:M327640 L393176:M393176 L458712:M458712 L524248:M524248 L589784:M589784 L655320:M655320 L720856:M720856 L786392:M786392 L851928:M851928 L917464:M917464 L983000:M983000" xr:uid="{85F36FD5-0767-4225-B4E1-8CCCD60C6698}">
      <formula1>"□,■"</formula1>
    </dataValidation>
    <dataValidation type="list" allowBlank="1" showInputMessage="1" showErrorMessage="1" sqref="L65502:R65502 L131038:R131038 L196574:R196574 L262110:R262110 L327646:R327646 L393182:R393182 L458718:R458718 L524254:R524254 L589790:R589790 L655326:R655326 L720862:R720862 L786398:R786398 L851934:R851934 L917470:R917470 L983006:R983006" xr:uid="{13401582-E360-4951-B657-19C0BA348680}">
      <formula1>"専用,ハイブリット"</formula1>
    </dataValidation>
    <dataValidation type="list" allowBlank="1" showInputMessage="1" showErrorMessage="1" sqref="Z65584:AA65584 Z131120:AA131120 Z196656:AA196656 Z262192:AA262192 Z327728:AA327728 Z393264:AA393264 Z458800:AA458800 Z524336:AA524336 Z589872:AA589872 Z655408:AA655408 Z720944:AA720944 Z786480:AA786480 Z852016:AA852016 Z917552:AA917552 Z983088:AA983088 Z65582:AA65582 Z131118:AA131118 Z196654:AA196654 Z262190:AA262190 Z327726:AA327726 Z393262:AA393262 Z458798:AA458798 Z524334:AA524334 Z589870:AA589870 Z655406:AA655406 Z720942:AA720942 Z786478:AA786478 Z852014:AA852014 Z917550:AA917550 Z983086:AA983086" xr:uid="{7607AB88-10B3-4554-B54A-608251BD4FCA}">
      <formula1>"無,有"</formula1>
    </dataValidation>
    <dataValidation type="custom" imeMode="disabled" allowBlank="1" showInputMessage="1" showErrorMessage="1" error="小数点以下は第一位まで、二位以下切り捨てで入力して下さい。" sqref="L65499:R65499 L131035:R131035 L196571:R196571 L262107:R262107 L327643:R327643 L393179:R393179 L458715:R458715 L524251:R524251 L589787:R589787 L655323:R655323 L720859:R720859 L786395:R786395 L851931:R851931 L917467:R917467 L983003:R983003" xr:uid="{6CA5C088-3958-4C6A-BFE0-417BE03122A7}">
      <formula1>L65499-ROUNDDOWN(L65499,1)=0</formula1>
    </dataValidation>
    <dataValidation imeMode="hiragana" allowBlank="1" showInputMessage="1" showErrorMessage="1" sqref="L65559:AA65560 L131095:AA131096 L196631:AA196632 L262167:AA262168 L327703:AA327704 L393239:AA393240 L458775:AA458776 L524311:AA524312 L589847:AA589848 L655383:AA655384 L720919:AA720920 L786455:AA786456 L851991:AA851992 L917527:AA917528 L983063:AA983064 H65574:AA65574 H131110:AA131110 H196646:AA196646 H262182:AA262182 H327718:AA327718 H393254:AA393254 H458790:AA458790 H524326:AA524326 H589862:AA589862 H655398:AA655398 H720934:AA720934 H786470:AA786470 H852006:AA852006 H917542:AA917542 H983078:AA983078 L65569:AA65570 L131105:AA131106 L196641:AA196642 L262177:AA262178 L327713:AA327714 L393249:AA393250 L458785:AA458786 L524321:AA524322 L589857:AA589858 L655393:AA655394 L720929:AA720930 L786465:AA786466 L852001:AA852002 L917537:AA917538 L983073:AA983074 O65564:O65567 O131100:O131103 O196636:O196639 O262172:O262175 O327708:O327711 O393244:O393247 O458780:O458783 O524316:O524319 O589852:O589855 O655388:O655391 O720924:O720927 O786460:O786463 O851996:O851999 O917532:O917535 O983068:O983071 H65578:AA65580 H131114:AA131116 H196650:AA196652 H262186:AA262188 H327722:AA327724 H393258:AA393260 H458794:AA458796 H524330:AA524332 H589866:AA589868 H655402:AA655404 H720938:AA720940 H786474:AA786476 H852010:AA852012 H917546:AA917548 H983082:AA983084 O65561:O65562 O131097:O131098 O196633:O196634 O262169:O262170 O327705:O327706 O393241:O393242 O458777:O458778 O524313:O524314 O589849:O589850 O655385:O655386 O720921:O720922 O786457:O786458 O851993:O851994 O917529:O917530 O983065:O983066 L65555:L65557 L131091:L131093 L196627:L196629 L262163:L262165 L327699:L327701 L393235:L393237 L458771:L458773 L524307:L524309 L589843:L589845 L655379:L655381 L720915:L720917 L786451:L786453 L851987:L851989 L917523:L917525 L983059:L983061 M65556:N65557 M131092:N131093 M196628:N196629 M262164:N262165 M327700:N327701 M393236:N393237 M458772:N458773 M524308:N524309 M589844:N589845 M655380:N655381 M720916:N720917 M786452:N786453 M851988:N851989 M917524:N917525 M983060:N983061 L65553 L131089 L196625 L262161 L327697 L393233 L458769 L524305 L589841 L655377 L720913 L786449 L851985 L917521 L983057 O65553:O65557 O131089:O131093 O196625:O196629 O262161:O262165 O327697:O327701 O393233:O393237 O458769:O458773 O524305:O524309 O589841:O589845 O655377:O655381 O720913:O720917 O786449:O786453 O851985:O851989 O917521:O917525 O983057:O983061 P65556:AA65557 P131092:AA131093 P196628:AA196629 P262164:AA262165 P327700:AA327701 P393236:AA393237 P458772:AA458773 P524308:AA524309 P589844:AA589845 P655380:AA655381 P720916:AA720917 P786452:AA786453 P851988:AA851989 P917524:AA917525 P983060:AA983061 O65548:AA65551 O131084:AA131087 O196620:AA196623 O262156:AA262159 O327692:AA327695 O393228:AA393231 O458764:AA458767 O524300:AA524303 O589836:AA589839 O655372:AA655375 O720908:AA720911 O786444:AA786447 O851980:AA851983 O917516:AA917519 O983052:AA983055" xr:uid="{4B2B275C-67F2-4EDF-966A-33654518924B}"/>
    <dataValidation imeMode="disabled" allowBlank="1" showInputMessage="1" showErrorMessage="1" sqref="P65541 P131077 P196613 P262149 P327685 P393221 P458757 P524293 P589829 P655365 P720901 P786437 P851973 P917509 P983045" xr:uid="{5744F1B1-02F1-4753-B65F-5B5BD1723501}"/>
    <dataValidation type="custom" imeMode="disabled" allowBlank="1" showInputMessage="1" showErrorMessage="1" sqref="N18:P25" xr:uid="{B8AA189E-35B3-4AEC-80FF-7D0319329DF2}">
      <formula1>INT(N18)&gt;=0</formula1>
    </dataValidation>
    <dataValidation type="list" allowBlank="1" showInputMessage="1" showErrorMessage="1" sqref="M18:M26" xr:uid="{70711E3B-CF5D-48B1-8C97-D6ED58CFDBFB}">
      <formula1>"式,台,個,本,ｍ,面,ヶ所,㎡"</formula1>
    </dataValidation>
  </dataValidations>
  <printOptions horizontalCentered="1"/>
  <pageMargins left="0.51181102362204722" right="0.11811023622047245" top="0.35433070866141736" bottom="0.35433070866141736" header="0.31496062992125984" footer="0.11811023622047245"/>
  <pageSetup paperSize="9" scale="71" orientation="portrait" r:id="rId1"/>
  <headerFooter scaleWithDoc="0">
    <oddFooter>&amp;R&amp;K00-043R6中層ZEH-M_ver.1</oddFooter>
  </headerFooter>
  <rowBreaks count="1" manualBreakCount="1">
    <brk id="43" min="1" max="2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773B2-E37B-4DFE-9833-C4EB5EDA53DA}">
  <sheetPr>
    <pageSetUpPr fitToPage="1"/>
  </sheetPr>
  <dimension ref="A1:AS196"/>
  <sheetViews>
    <sheetView showGridLines="0" view="pageBreakPreview" topLeftCell="B1" zoomScale="96" zoomScaleNormal="100" zoomScaleSheetLayoutView="96" workbookViewId="0">
      <selection activeCell="D16" sqref="D16:G16"/>
    </sheetView>
  </sheetViews>
  <sheetFormatPr defaultRowHeight="20.149999999999999" customHeight="1"/>
  <cols>
    <col min="1" max="1" width="1.08203125" style="278" hidden="1" customWidth="1"/>
    <col min="2" max="2" width="1.5" style="278" customWidth="1"/>
    <col min="3" max="3" width="2.5" style="278" customWidth="1"/>
    <col min="4" max="12" width="3.83203125" style="278" customWidth="1"/>
    <col min="13" max="13" width="4.08203125" style="278" customWidth="1"/>
    <col min="14" max="23" width="3.83203125" style="278" customWidth="1"/>
    <col min="24" max="24" width="3.08203125" style="278" customWidth="1"/>
    <col min="25" max="25" width="3.83203125" style="278" customWidth="1"/>
    <col min="26" max="26" width="3.58203125" style="278" customWidth="1"/>
    <col min="27" max="27" width="4.08203125" style="278" customWidth="1"/>
    <col min="28" max="28" width="4" style="228" customWidth="1"/>
    <col min="29" max="29" width="3.83203125" style="346" customWidth="1"/>
    <col min="30" max="30" width="3.83203125" style="347" customWidth="1"/>
    <col min="31" max="34" width="3.83203125" style="278" customWidth="1"/>
    <col min="35"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4" width="8.58203125" style="278"/>
  </cols>
  <sheetData>
    <row r="1" spans="2:45" ht="20.149999999999999" customHeight="1">
      <c r="B1" s="722" t="s">
        <v>365</v>
      </c>
    </row>
    <row r="2" spans="2:45" ht="20.149999999999999" customHeight="1">
      <c r="B2" s="722" t="s">
        <v>583</v>
      </c>
    </row>
    <row r="3" spans="2:45" ht="20.149999999999999" customHeight="1">
      <c r="B3" s="722"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45" ht="19.5" customHeight="1">
      <c r="B5" s="283" t="s">
        <v>1071</v>
      </c>
      <c r="C5" s="280"/>
      <c r="D5" s="284"/>
      <c r="E5" s="284"/>
      <c r="F5" s="284"/>
      <c r="G5" s="284"/>
      <c r="H5" s="284"/>
      <c r="I5" s="284"/>
      <c r="J5" s="284"/>
      <c r="K5" s="284"/>
      <c r="L5" s="284"/>
      <c r="M5" s="284"/>
      <c r="N5" s="284"/>
      <c r="O5" s="284"/>
      <c r="P5" s="284"/>
      <c r="Q5" s="284"/>
      <c r="R5" s="284"/>
      <c r="S5" s="284"/>
      <c r="T5" s="284"/>
      <c r="U5" s="284"/>
      <c r="V5" s="284"/>
      <c r="W5" s="284"/>
      <c r="X5" s="284"/>
      <c r="Y5" s="284"/>
      <c r="Z5" s="285" t="s">
        <v>370</v>
      </c>
      <c r="AA5" s="285"/>
    </row>
    <row r="6" spans="2:45"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236"/>
      <c r="AC7" s="346"/>
      <c r="AD7" s="347"/>
      <c r="AR7" s="347"/>
      <c r="AS7" s="294"/>
    </row>
    <row r="8" spans="2:45" s="344" customFormat="1" ht="30" customHeight="1">
      <c r="B8" s="295"/>
      <c r="C8" s="286"/>
      <c r="D8" s="2150" t="s">
        <v>439</v>
      </c>
      <c r="E8" s="2151"/>
      <c r="F8" s="2151"/>
      <c r="G8" s="2151"/>
      <c r="H8" s="2151"/>
      <c r="I8" s="2152"/>
      <c r="J8" s="2163" t="str">
        <f>IF(入力シート!F11="","",入力シート!F11)</f>
        <v/>
      </c>
      <c r="K8" s="2164"/>
      <c r="L8" s="2164"/>
      <c r="M8" s="2164"/>
      <c r="N8" s="2164"/>
      <c r="O8" s="2164"/>
      <c r="P8" s="2164"/>
      <c r="Q8" s="2164"/>
      <c r="R8" s="2164"/>
      <c r="S8" s="2164"/>
      <c r="T8" s="2165" t="s">
        <v>801</v>
      </c>
      <c r="U8" s="2165"/>
      <c r="V8" s="2165"/>
      <c r="W8" s="2165"/>
      <c r="X8" s="2166"/>
      <c r="Y8" s="279"/>
      <c r="Z8" s="295"/>
      <c r="AA8" s="295"/>
      <c r="AB8" s="345"/>
      <c r="AC8" s="346"/>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295"/>
      <c r="AB9" s="345"/>
      <c r="AC9" s="346"/>
      <c r="AD9" s="347"/>
    </row>
    <row r="10" spans="2:45" s="344" customFormat="1" ht="15" customHeight="1">
      <c r="B10" s="295"/>
      <c r="C10" s="286"/>
      <c r="D10" s="921" t="s">
        <v>944</v>
      </c>
      <c r="E10" s="296"/>
      <c r="F10" s="296"/>
      <c r="G10" s="296"/>
      <c r="H10" s="296"/>
      <c r="I10" s="296"/>
      <c r="J10" s="296"/>
      <c r="K10" s="296"/>
      <c r="L10" s="296"/>
      <c r="M10" s="296"/>
      <c r="N10" s="296"/>
      <c r="O10" s="296"/>
      <c r="P10" s="296"/>
      <c r="Q10" s="296"/>
      <c r="R10" s="296"/>
      <c r="S10" s="296"/>
      <c r="T10" s="296"/>
      <c r="U10" s="296"/>
      <c r="V10" s="296"/>
      <c r="W10" s="279"/>
      <c r="X10" s="279"/>
      <c r="Y10" s="279"/>
      <c r="Z10" s="295"/>
      <c r="AA10" s="295"/>
      <c r="AB10" s="345"/>
      <c r="AC10" s="346"/>
      <c r="AD10" s="347"/>
    </row>
    <row r="11" spans="2:45" s="344" customFormat="1" ht="15" customHeight="1">
      <c r="B11" s="295"/>
      <c r="C11" s="286"/>
      <c r="D11" s="914" t="s">
        <v>1069</v>
      </c>
      <c r="E11" s="296"/>
      <c r="F11" s="296"/>
      <c r="G11" s="296"/>
      <c r="H11" s="296"/>
      <c r="I11" s="296"/>
      <c r="J11" s="296"/>
      <c r="K11" s="296"/>
      <c r="L11" s="296"/>
      <c r="M11" s="296"/>
      <c r="N11" s="296"/>
      <c r="O11" s="296"/>
      <c r="P11" s="296"/>
      <c r="Q11" s="296"/>
      <c r="R11" s="296"/>
      <c r="S11" s="296"/>
      <c r="T11" s="296"/>
      <c r="U11" s="296"/>
      <c r="V11" s="296"/>
      <c r="W11" s="279"/>
      <c r="X11" s="279"/>
      <c r="Y11" s="279"/>
      <c r="Z11" s="295"/>
      <c r="AA11" s="295"/>
      <c r="AB11" s="345"/>
      <c r="AC11" s="346"/>
      <c r="AD11" s="347"/>
    </row>
    <row r="12" spans="2:45" s="344" customFormat="1" ht="15" customHeight="1">
      <c r="B12" s="295"/>
      <c r="C12" s="286"/>
      <c r="D12" s="914" t="s">
        <v>1070</v>
      </c>
      <c r="E12" s="296"/>
      <c r="F12" s="296"/>
      <c r="G12" s="296"/>
      <c r="H12" s="296"/>
      <c r="I12" s="296"/>
      <c r="J12" s="296"/>
      <c r="K12" s="296"/>
      <c r="L12" s="296"/>
      <c r="M12" s="296"/>
      <c r="N12" s="296"/>
      <c r="O12" s="296"/>
      <c r="P12" s="296"/>
      <c r="Q12" s="296"/>
      <c r="R12" s="296"/>
      <c r="S12" s="296"/>
      <c r="T12" s="296"/>
      <c r="U12" s="296"/>
      <c r="V12" s="296"/>
      <c r="W12" s="279"/>
      <c r="X12" s="279"/>
      <c r="Y12" s="279"/>
      <c r="Z12" s="295"/>
      <c r="AA12" s="295"/>
      <c r="AB12" s="345"/>
      <c r="AC12" s="346"/>
      <c r="AD12" s="347"/>
    </row>
    <row r="13" spans="2:45" s="344" customFormat="1" ht="15" customHeight="1">
      <c r="B13" s="295"/>
      <c r="C13" s="286"/>
      <c r="D13" s="931" t="s">
        <v>947</v>
      </c>
      <c r="E13" s="296"/>
      <c r="F13" s="296"/>
      <c r="G13" s="296"/>
      <c r="H13" s="296"/>
      <c r="I13" s="296"/>
      <c r="J13" s="296"/>
      <c r="K13" s="296"/>
      <c r="L13" s="296"/>
      <c r="M13" s="296"/>
      <c r="N13" s="296"/>
      <c r="O13" s="296"/>
      <c r="P13" s="296"/>
      <c r="Q13" s="296"/>
      <c r="R13" s="296"/>
      <c r="S13" s="296"/>
      <c r="T13" s="296"/>
      <c r="U13" s="296"/>
      <c r="V13" s="296"/>
      <c r="W13" s="279"/>
      <c r="X13" s="279"/>
      <c r="Y13" s="279"/>
      <c r="Z13" s="295"/>
      <c r="AA13" s="295"/>
      <c r="AB13" s="345"/>
      <c r="AC13" s="346"/>
      <c r="AD13" s="347"/>
    </row>
    <row r="14" spans="2:45" s="344" customFormat="1" ht="26.25" customHeight="1">
      <c r="B14" s="295"/>
      <c r="C14" s="286"/>
      <c r="D14" s="2123" t="s">
        <v>279</v>
      </c>
      <c r="E14" s="2124"/>
      <c r="F14" s="2124"/>
      <c r="G14" s="2125"/>
      <c r="H14" s="2129" t="s">
        <v>317</v>
      </c>
      <c r="I14" s="2129"/>
      <c r="J14" s="2129"/>
      <c r="K14" s="2129"/>
      <c r="L14" s="2129"/>
      <c r="M14" s="2130" t="s">
        <v>280</v>
      </c>
      <c r="N14" s="2131" t="s">
        <v>283</v>
      </c>
      <c r="O14" s="2131"/>
      <c r="P14" s="2132"/>
      <c r="Q14" s="2173" t="s">
        <v>948</v>
      </c>
      <c r="R14" s="2136"/>
      <c r="S14" s="2136"/>
      <c r="T14" s="2137"/>
      <c r="U14" s="2138" t="s">
        <v>930</v>
      </c>
      <c r="V14" s="2138"/>
      <c r="W14" s="2138"/>
      <c r="X14" s="2138"/>
      <c r="Y14" s="2139" t="s">
        <v>286</v>
      </c>
      <c r="Z14" s="2139"/>
      <c r="AA14" s="2139"/>
      <c r="AB14" s="2139"/>
      <c r="AC14" s="2140" t="s">
        <v>931</v>
      </c>
      <c r="AD14" s="2140"/>
      <c r="AE14" s="2140"/>
      <c r="AF14" s="2140"/>
      <c r="AG14" s="2140"/>
      <c r="AH14" s="2140"/>
    </row>
    <row r="15" spans="2:45" s="344" customFormat="1" ht="26.25" customHeight="1">
      <c r="B15" s="295"/>
      <c r="C15" s="286"/>
      <c r="D15" s="2126"/>
      <c r="E15" s="2127"/>
      <c r="F15" s="2127"/>
      <c r="G15" s="2128"/>
      <c r="H15" s="2129"/>
      <c r="I15" s="2129"/>
      <c r="J15" s="2129"/>
      <c r="K15" s="2129"/>
      <c r="L15" s="2129"/>
      <c r="M15" s="2130"/>
      <c r="N15" s="2133"/>
      <c r="O15" s="2133"/>
      <c r="P15" s="2134"/>
      <c r="Q15" s="922" t="s">
        <v>287</v>
      </c>
      <c r="R15" s="2020" t="s">
        <v>288</v>
      </c>
      <c r="S15" s="2141"/>
      <c r="T15" s="2021"/>
      <c r="U15" s="947" t="s">
        <v>287</v>
      </c>
      <c r="V15" s="2142" t="s">
        <v>288</v>
      </c>
      <c r="W15" s="2142"/>
      <c r="X15" s="2142"/>
      <c r="Y15" s="924" t="s">
        <v>287</v>
      </c>
      <c r="Z15" s="2143" t="s">
        <v>932</v>
      </c>
      <c r="AA15" s="2143"/>
      <c r="AB15" s="2143"/>
      <c r="AC15" s="2140"/>
      <c r="AD15" s="2140"/>
      <c r="AE15" s="2140"/>
      <c r="AF15" s="2140"/>
      <c r="AG15" s="2140"/>
      <c r="AH15" s="2140"/>
    </row>
    <row r="16" spans="2:45" s="344" customFormat="1" ht="19.5" customHeight="1">
      <c r="B16" s="295"/>
      <c r="C16" s="957"/>
      <c r="D16" s="2167"/>
      <c r="E16" s="2168"/>
      <c r="F16" s="2168"/>
      <c r="G16" s="2169"/>
      <c r="H16" s="2174"/>
      <c r="I16" s="2175"/>
      <c r="J16" s="2175"/>
      <c r="K16" s="2175"/>
      <c r="L16" s="2176"/>
      <c r="M16" s="929"/>
      <c r="N16" s="2094"/>
      <c r="O16" s="2095"/>
      <c r="P16" s="2096"/>
      <c r="Q16" s="945"/>
      <c r="R16" s="2097">
        <f t="shared" ref="R16:R23" si="0">INT(Q16*N16)</f>
        <v>0</v>
      </c>
      <c r="S16" s="2098"/>
      <c r="T16" s="2099"/>
      <c r="U16" s="948"/>
      <c r="V16" s="2097">
        <f t="shared" ref="V16:V23" si="1">INT(N16*U16)</f>
        <v>0</v>
      </c>
      <c r="W16" s="2098"/>
      <c r="X16" s="2099"/>
      <c r="Y16" s="927">
        <f t="shared" ref="Y16:Y23" si="2">Q16-U16</f>
        <v>0</v>
      </c>
      <c r="Z16" s="2097">
        <f t="shared" ref="Z16:Z23" si="3">R16-V16</f>
        <v>0</v>
      </c>
      <c r="AA16" s="2098"/>
      <c r="AB16" s="2099"/>
      <c r="AC16" s="2111"/>
      <c r="AD16" s="2112"/>
      <c r="AE16" s="2112"/>
      <c r="AF16" s="2112"/>
      <c r="AG16" s="2112"/>
      <c r="AH16" s="2113"/>
      <c r="AJ16" s="746" t="s">
        <v>1067</v>
      </c>
    </row>
    <row r="17" spans="2:36" s="344" customFormat="1" ht="19.5" customHeight="1">
      <c r="B17" s="295"/>
      <c r="C17" s="957"/>
      <c r="D17" s="2167"/>
      <c r="E17" s="2168"/>
      <c r="F17" s="2168"/>
      <c r="G17" s="2169"/>
      <c r="H17" s="2167"/>
      <c r="I17" s="2168"/>
      <c r="J17" s="2168"/>
      <c r="K17" s="2168"/>
      <c r="L17" s="2169"/>
      <c r="M17" s="929"/>
      <c r="N17" s="2094"/>
      <c r="O17" s="2095"/>
      <c r="P17" s="2096"/>
      <c r="Q17" s="945"/>
      <c r="R17" s="2097">
        <f t="shared" si="0"/>
        <v>0</v>
      </c>
      <c r="S17" s="2098"/>
      <c r="T17" s="2099"/>
      <c r="U17" s="948"/>
      <c r="V17" s="2097">
        <f t="shared" si="1"/>
        <v>0</v>
      </c>
      <c r="W17" s="2098"/>
      <c r="X17" s="2099"/>
      <c r="Y17" s="927">
        <f t="shared" si="2"/>
        <v>0</v>
      </c>
      <c r="Z17" s="2097">
        <f t="shared" si="3"/>
        <v>0</v>
      </c>
      <c r="AA17" s="2098"/>
      <c r="AB17" s="2099"/>
      <c r="AC17" s="2111"/>
      <c r="AD17" s="2112"/>
      <c r="AE17" s="2112"/>
      <c r="AF17" s="2112"/>
      <c r="AG17" s="2112"/>
      <c r="AH17" s="2113"/>
    </row>
    <row r="18" spans="2:36" s="344" customFormat="1" ht="19.5" customHeight="1">
      <c r="B18" s="295"/>
      <c r="C18" s="957"/>
      <c r="D18" s="2167"/>
      <c r="E18" s="2168"/>
      <c r="F18" s="2168"/>
      <c r="G18" s="2169"/>
      <c r="H18" s="2167"/>
      <c r="I18" s="2168"/>
      <c r="J18" s="2168"/>
      <c r="K18" s="2168"/>
      <c r="L18" s="2169"/>
      <c r="M18" s="929"/>
      <c r="N18" s="2094"/>
      <c r="O18" s="2095"/>
      <c r="P18" s="2096"/>
      <c r="Q18" s="945"/>
      <c r="R18" s="2097">
        <f t="shared" si="0"/>
        <v>0</v>
      </c>
      <c r="S18" s="2098"/>
      <c r="T18" s="2099"/>
      <c r="U18" s="948"/>
      <c r="V18" s="2097">
        <f t="shared" si="1"/>
        <v>0</v>
      </c>
      <c r="W18" s="2098"/>
      <c r="X18" s="2099"/>
      <c r="Y18" s="927">
        <f t="shared" si="2"/>
        <v>0</v>
      </c>
      <c r="Z18" s="2097">
        <f t="shared" si="3"/>
        <v>0</v>
      </c>
      <c r="AA18" s="2098"/>
      <c r="AB18" s="2099"/>
      <c r="AC18" s="2111"/>
      <c r="AD18" s="2112"/>
      <c r="AE18" s="2112"/>
      <c r="AF18" s="2112"/>
      <c r="AG18" s="2112"/>
      <c r="AH18" s="2113"/>
    </row>
    <row r="19" spans="2:36" s="344" customFormat="1" ht="19.5" customHeight="1">
      <c r="B19" s="295"/>
      <c r="C19" s="957"/>
      <c r="D19" s="2167"/>
      <c r="E19" s="2168"/>
      <c r="F19" s="2168"/>
      <c r="G19" s="2169"/>
      <c r="H19" s="2167"/>
      <c r="I19" s="2168"/>
      <c r="J19" s="2168"/>
      <c r="K19" s="2168"/>
      <c r="L19" s="2169"/>
      <c r="M19" s="929"/>
      <c r="N19" s="2094"/>
      <c r="O19" s="2095"/>
      <c r="P19" s="2096"/>
      <c r="Q19" s="945"/>
      <c r="R19" s="2097">
        <f t="shared" si="0"/>
        <v>0</v>
      </c>
      <c r="S19" s="2098"/>
      <c r="T19" s="2099"/>
      <c r="U19" s="948"/>
      <c r="V19" s="2097">
        <f t="shared" si="1"/>
        <v>0</v>
      </c>
      <c r="W19" s="2098"/>
      <c r="X19" s="2099"/>
      <c r="Y19" s="927">
        <f t="shared" si="2"/>
        <v>0</v>
      </c>
      <c r="Z19" s="2097">
        <f t="shared" si="3"/>
        <v>0</v>
      </c>
      <c r="AA19" s="2098"/>
      <c r="AB19" s="2099"/>
      <c r="AC19" s="2111"/>
      <c r="AD19" s="2112"/>
      <c r="AE19" s="2112"/>
      <c r="AF19" s="2112"/>
      <c r="AG19" s="2112"/>
      <c r="AH19" s="2113"/>
    </row>
    <row r="20" spans="2:36" s="344" customFormat="1" ht="19.5" customHeight="1">
      <c r="B20" s="295"/>
      <c r="C20" s="957"/>
      <c r="D20" s="2167"/>
      <c r="E20" s="2168"/>
      <c r="F20" s="2168"/>
      <c r="G20" s="2169"/>
      <c r="H20" s="2167"/>
      <c r="I20" s="2168"/>
      <c r="J20" s="2168"/>
      <c r="K20" s="2168"/>
      <c r="L20" s="2169"/>
      <c r="M20" s="929"/>
      <c r="N20" s="2094"/>
      <c r="O20" s="2095"/>
      <c r="P20" s="2096"/>
      <c r="Q20" s="945"/>
      <c r="R20" s="2097">
        <f t="shared" si="0"/>
        <v>0</v>
      </c>
      <c r="S20" s="2098"/>
      <c r="T20" s="2099"/>
      <c r="U20" s="948"/>
      <c r="V20" s="2097">
        <f t="shared" si="1"/>
        <v>0</v>
      </c>
      <c r="W20" s="2098"/>
      <c r="X20" s="2099"/>
      <c r="Y20" s="927">
        <f t="shared" si="2"/>
        <v>0</v>
      </c>
      <c r="Z20" s="2097">
        <f t="shared" si="3"/>
        <v>0</v>
      </c>
      <c r="AA20" s="2098"/>
      <c r="AB20" s="2099"/>
      <c r="AC20" s="2111"/>
      <c r="AD20" s="2112"/>
      <c r="AE20" s="2112"/>
      <c r="AF20" s="2112"/>
      <c r="AG20" s="2112"/>
      <c r="AH20" s="2113"/>
    </row>
    <row r="21" spans="2:36" s="344" customFormat="1" ht="19.5" customHeight="1">
      <c r="B21" s="295"/>
      <c r="C21" s="957"/>
      <c r="D21" s="2167"/>
      <c r="E21" s="2168"/>
      <c r="F21" s="2168"/>
      <c r="G21" s="2169"/>
      <c r="H21" s="2167"/>
      <c r="I21" s="2168"/>
      <c r="J21" s="2168"/>
      <c r="K21" s="2168"/>
      <c r="L21" s="2169"/>
      <c r="M21" s="929"/>
      <c r="N21" s="2094"/>
      <c r="O21" s="2095"/>
      <c r="P21" s="2096"/>
      <c r="Q21" s="945"/>
      <c r="R21" s="2097">
        <f t="shared" si="0"/>
        <v>0</v>
      </c>
      <c r="S21" s="2098"/>
      <c r="T21" s="2099"/>
      <c r="U21" s="948"/>
      <c r="V21" s="2097">
        <f t="shared" si="1"/>
        <v>0</v>
      </c>
      <c r="W21" s="2098"/>
      <c r="X21" s="2099"/>
      <c r="Y21" s="927">
        <f t="shared" si="2"/>
        <v>0</v>
      </c>
      <c r="Z21" s="2097">
        <f t="shared" si="3"/>
        <v>0</v>
      </c>
      <c r="AA21" s="2098"/>
      <c r="AB21" s="2099"/>
      <c r="AC21" s="2111"/>
      <c r="AD21" s="2112"/>
      <c r="AE21" s="2112"/>
      <c r="AF21" s="2112"/>
      <c r="AG21" s="2112"/>
      <c r="AH21" s="2113"/>
    </row>
    <row r="22" spans="2:36" s="344" customFormat="1" ht="19.5" customHeight="1">
      <c r="B22" s="295"/>
      <c r="C22" s="957"/>
      <c r="D22" s="2167"/>
      <c r="E22" s="2168"/>
      <c r="F22" s="2168"/>
      <c r="G22" s="2169"/>
      <c r="H22" s="2167"/>
      <c r="I22" s="2168"/>
      <c r="J22" s="2168"/>
      <c r="K22" s="2168"/>
      <c r="L22" s="2169"/>
      <c r="M22" s="929"/>
      <c r="N22" s="2094"/>
      <c r="O22" s="2095"/>
      <c r="P22" s="2096"/>
      <c r="Q22" s="945"/>
      <c r="R22" s="2097">
        <f t="shared" si="0"/>
        <v>0</v>
      </c>
      <c r="S22" s="2098"/>
      <c r="T22" s="2099"/>
      <c r="U22" s="948"/>
      <c r="V22" s="2097">
        <f t="shared" si="1"/>
        <v>0</v>
      </c>
      <c r="W22" s="2098"/>
      <c r="X22" s="2099"/>
      <c r="Y22" s="927">
        <f t="shared" si="2"/>
        <v>0</v>
      </c>
      <c r="Z22" s="2097">
        <f t="shared" si="3"/>
        <v>0</v>
      </c>
      <c r="AA22" s="2098"/>
      <c r="AB22" s="2099"/>
      <c r="AC22" s="2111"/>
      <c r="AD22" s="2112"/>
      <c r="AE22" s="2112"/>
      <c r="AF22" s="2112"/>
      <c r="AG22" s="2112"/>
      <c r="AH22" s="2113"/>
    </row>
    <row r="23" spans="2:36" s="344" customFormat="1" ht="19.5" customHeight="1" thickBot="1">
      <c r="B23" s="295"/>
      <c r="C23" s="957"/>
      <c r="D23" s="2170"/>
      <c r="E23" s="2171"/>
      <c r="F23" s="2171"/>
      <c r="G23" s="2171"/>
      <c r="H23" s="2170"/>
      <c r="I23" s="2171"/>
      <c r="J23" s="2171"/>
      <c r="K23" s="2171"/>
      <c r="L23" s="2172"/>
      <c r="M23" s="930"/>
      <c r="N23" s="2108"/>
      <c r="O23" s="2109"/>
      <c r="P23" s="2110"/>
      <c r="Q23" s="946"/>
      <c r="R23" s="2144">
        <f t="shared" si="0"/>
        <v>0</v>
      </c>
      <c r="S23" s="2145"/>
      <c r="T23" s="2146"/>
      <c r="U23" s="949"/>
      <c r="V23" s="2144">
        <f t="shared" si="1"/>
        <v>0</v>
      </c>
      <c r="W23" s="2145"/>
      <c r="X23" s="2146"/>
      <c r="Y23" s="928">
        <f t="shared" si="2"/>
        <v>0</v>
      </c>
      <c r="Z23" s="2144">
        <f t="shared" si="3"/>
        <v>0</v>
      </c>
      <c r="AA23" s="2145"/>
      <c r="AB23" s="2146"/>
      <c r="AC23" s="2147"/>
      <c r="AD23" s="2148"/>
      <c r="AE23" s="2148"/>
      <c r="AF23" s="2148"/>
      <c r="AG23" s="2148"/>
      <c r="AH23" s="2149"/>
    </row>
    <row r="24" spans="2:36" s="344" customFormat="1" ht="19.5" customHeight="1" thickTop="1">
      <c r="B24" s="295"/>
      <c r="C24" s="286"/>
      <c r="D24" s="2102" t="s">
        <v>933</v>
      </c>
      <c r="E24" s="2102"/>
      <c r="F24" s="2102"/>
      <c r="G24" s="2102"/>
      <c r="H24" s="2102"/>
      <c r="I24" s="2102"/>
      <c r="J24" s="2102"/>
      <c r="K24" s="2102"/>
      <c r="L24" s="2102"/>
      <c r="M24" s="2102"/>
      <c r="N24" s="2102"/>
      <c r="O24" s="2102"/>
      <c r="P24" s="2103"/>
      <c r="Q24" s="926"/>
      <c r="R24" s="2104">
        <f>SUM(R16:T23)</f>
        <v>0</v>
      </c>
      <c r="S24" s="2104"/>
      <c r="T24" s="2104"/>
      <c r="U24" s="925"/>
      <c r="V24" s="2104">
        <f>SUM(V16:X23)</f>
        <v>0</v>
      </c>
      <c r="W24" s="2104"/>
      <c r="X24" s="2104"/>
      <c r="Y24" s="925"/>
      <c r="Z24" s="2104">
        <f>SUM(Z16:AB23)</f>
        <v>0</v>
      </c>
      <c r="AA24" s="2104"/>
      <c r="AB24" s="2104"/>
      <c r="AC24" s="2122"/>
      <c r="AD24" s="2122"/>
      <c r="AE24" s="2122"/>
      <c r="AF24" s="2122"/>
      <c r="AG24" s="2122"/>
      <c r="AH24" s="2122"/>
    </row>
    <row r="25" spans="2:36" s="344" customFormat="1" ht="15" customHeight="1">
      <c r="B25" s="295"/>
      <c r="C25" s="286"/>
      <c r="D25" s="296"/>
      <c r="E25" s="296"/>
      <c r="F25" s="296"/>
      <c r="G25" s="296"/>
      <c r="H25" s="296"/>
      <c r="I25" s="296"/>
      <c r="J25" s="296"/>
      <c r="K25" s="296"/>
      <c r="L25" s="296"/>
      <c r="M25" s="296"/>
      <c r="N25" s="296"/>
      <c r="O25" s="296"/>
      <c r="P25" s="296"/>
      <c r="Q25" s="296"/>
      <c r="R25" s="296"/>
      <c r="S25" s="296"/>
      <c r="T25" s="296"/>
      <c r="U25" s="296"/>
      <c r="V25" s="296"/>
      <c r="W25" s="279"/>
      <c r="X25" s="279"/>
      <c r="Y25" s="279"/>
      <c r="Z25" s="295"/>
      <c r="AA25" s="295"/>
      <c r="AB25" s="345"/>
      <c r="AC25" s="346"/>
      <c r="AD25" s="347"/>
    </row>
    <row r="26" spans="2:36" s="293" customFormat="1" ht="15.5">
      <c r="B26" s="288"/>
      <c r="C26" s="289" t="s">
        <v>754</v>
      </c>
      <c r="D26" s="290"/>
      <c r="E26" s="291"/>
      <c r="F26" s="291"/>
      <c r="G26" s="291"/>
      <c r="H26" s="291"/>
      <c r="I26" s="291"/>
      <c r="J26" s="291"/>
      <c r="K26" s="291"/>
      <c r="L26" s="291"/>
      <c r="M26" s="291"/>
      <c r="N26" s="291"/>
      <c r="O26" s="291"/>
      <c r="P26" s="291"/>
      <c r="Q26" s="291"/>
      <c r="R26" s="291"/>
      <c r="S26" s="291"/>
      <c r="T26" s="291"/>
      <c r="U26" s="292"/>
      <c r="V26" s="291"/>
      <c r="W26" s="291"/>
      <c r="X26" s="291"/>
      <c r="Y26" s="291"/>
      <c r="Z26" s="288"/>
      <c r="AA26" s="288"/>
      <c r="AB26" s="236"/>
      <c r="AC26" s="346"/>
      <c r="AD26" s="347"/>
    </row>
    <row r="27" spans="2:36" s="293" customFormat="1" ht="15.5">
      <c r="B27" s="288"/>
      <c r="C27" s="289"/>
      <c r="D27" s="277" t="s">
        <v>950</v>
      </c>
      <c r="E27" s="291"/>
      <c r="F27" s="291"/>
      <c r="G27" s="291"/>
      <c r="H27" s="291"/>
      <c r="I27" s="291"/>
      <c r="J27" s="291"/>
      <c r="K27" s="291"/>
      <c r="L27" s="291"/>
      <c r="M27" s="291"/>
      <c r="N27" s="291"/>
      <c r="O27" s="291"/>
      <c r="P27" s="291"/>
      <c r="Q27" s="291"/>
      <c r="R27" s="291"/>
      <c r="S27" s="291"/>
      <c r="T27" s="291"/>
      <c r="U27" s="292"/>
      <c r="V27" s="291"/>
      <c r="W27" s="291"/>
      <c r="X27" s="291"/>
      <c r="Y27" s="291"/>
      <c r="Z27" s="288"/>
      <c r="AA27" s="288"/>
      <c r="AB27" s="236"/>
      <c r="AC27" s="346"/>
      <c r="AD27" s="347"/>
    </row>
    <row r="28" spans="2:36" s="344" customFormat="1" ht="30" customHeight="1">
      <c r="B28" s="295"/>
      <c r="C28" s="286"/>
      <c r="D28" s="2157" t="s">
        <v>733</v>
      </c>
      <c r="E28" s="2158"/>
      <c r="F28" s="2158"/>
      <c r="G28" s="2158"/>
      <c r="H28" s="2158"/>
      <c r="I28" s="2159"/>
      <c r="J28" s="2160">
        <f>V24</f>
        <v>0</v>
      </c>
      <c r="K28" s="2161"/>
      <c r="L28" s="2161"/>
      <c r="M28" s="2161"/>
      <c r="N28" s="2161"/>
      <c r="O28" s="2161"/>
      <c r="P28" s="2161"/>
      <c r="Q28" s="2161"/>
      <c r="R28" s="2162"/>
      <c r="S28" s="306" t="s">
        <v>277</v>
      </c>
      <c r="T28" s="289" t="s">
        <v>412</v>
      </c>
      <c r="U28" s="2156"/>
      <c r="V28" s="2156"/>
      <c r="W28" s="2156"/>
      <c r="X28" s="2156"/>
      <c r="Y28" s="2156"/>
      <c r="Z28" s="2156"/>
      <c r="AA28" s="295"/>
      <c r="AB28" s="345"/>
      <c r="AC28" s="346"/>
      <c r="AD28" s="347"/>
      <c r="AJ28" s="746" t="s">
        <v>951</v>
      </c>
    </row>
    <row r="29" spans="2:36" s="344" customFormat="1" ht="15" customHeight="1">
      <c r="B29" s="295"/>
      <c r="C29" s="286"/>
      <c r="D29" s="712"/>
      <c r="E29" s="303"/>
      <c r="F29" s="304"/>
      <c r="G29" s="305"/>
      <c r="H29" s="305"/>
      <c r="I29" s="305"/>
      <c r="J29" s="305"/>
      <c r="K29" s="305"/>
      <c r="L29" s="239"/>
      <c r="M29" s="239"/>
      <c r="N29" s="239"/>
      <c r="O29" s="239"/>
      <c r="P29" s="239"/>
      <c r="Q29" s="239"/>
      <c r="R29" s="239"/>
      <c r="S29" s="239"/>
      <c r="T29" s="239"/>
      <c r="U29" s="239"/>
      <c r="V29" s="239"/>
      <c r="W29" s="239"/>
      <c r="X29" s="239"/>
      <c r="Y29" s="239"/>
      <c r="Z29" s="295"/>
      <c r="AA29" s="295"/>
      <c r="AB29" s="345"/>
      <c r="AC29" s="346"/>
      <c r="AD29" s="347"/>
    </row>
    <row r="30" spans="2:36" s="293" customFormat="1" ht="15.5">
      <c r="B30" s="288"/>
      <c r="C30" s="289"/>
      <c r="D30" s="277" t="s">
        <v>734</v>
      </c>
      <c r="E30" s="291"/>
      <c r="F30" s="291"/>
      <c r="G30" s="291"/>
      <c r="H30" s="291"/>
      <c r="I30" s="291"/>
      <c r="J30" s="291"/>
      <c r="K30" s="291"/>
      <c r="L30" s="291"/>
      <c r="M30" s="291"/>
      <c r="N30" s="291"/>
      <c r="O30" s="291"/>
      <c r="P30" s="291"/>
      <c r="Q30" s="291"/>
      <c r="R30" s="291"/>
      <c r="S30" s="291"/>
      <c r="T30" s="291"/>
      <c r="U30" s="292"/>
      <c r="V30" s="291"/>
      <c r="W30" s="291"/>
      <c r="X30" s="291"/>
      <c r="Y30" s="291"/>
      <c r="Z30" s="288"/>
      <c r="AA30" s="288"/>
      <c r="AB30" s="236"/>
      <c r="AC30" s="346"/>
      <c r="AD30" s="347"/>
    </row>
    <row r="31" spans="2:36" s="344" customFormat="1" ht="30" customHeight="1">
      <c r="B31" s="295"/>
      <c r="C31" s="286"/>
      <c r="D31" s="2150" t="s">
        <v>413</v>
      </c>
      <c r="E31" s="2151"/>
      <c r="F31" s="2151"/>
      <c r="G31" s="2151"/>
      <c r="H31" s="2151"/>
      <c r="I31" s="2152"/>
      <c r="J31" s="2153">
        <v>900000</v>
      </c>
      <c r="K31" s="2154"/>
      <c r="L31" s="2154"/>
      <c r="M31" s="2154"/>
      <c r="N31" s="2154"/>
      <c r="O31" s="2154"/>
      <c r="P31" s="2154"/>
      <c r="Q31" s="2154"/>
      <c r="R31" s="2155"/>
      <c r="S31" s="306" t="s">
        <v>277</v>
      </c>
      <c r="T31" s="289" t="s">
        <v>735</v>
      </c>
      <c r="U31" s="2156" t="s">
        <v>736</v>
      </c>
      <c r="V31" s="2156"/>
      <c r="W31" s="2156"/>
      <c r="X31" s="2156"/>
      <c r="Y31" s="2156"/>
      <c r="Z31" s="2156"/>
      <c r="AA31" s="295"/>
      <c r="AB31" s="345"/>
      <c r="AC31" s="346"/>
      <c r="AD31" s="347"/>
      <c r="AJ31" s="746" t="s">
        <v>951</v>
      </c>
    </row>
    <row r="32" spans="2:36" s="344" customFormat="1" ht="15" customHeight="1">
      <c r="B32" s="295"/>
      <c r="C32" s="286"/>
      <c r="D32" s="303"/>
      <c r="E32" s="303"/>
      <c r="F32" s="304"/>
      <c r="G32" s="305"/>
      <c r="H32" s="305"/>
      <c r="I32" s="710"/>
      <c r="J32" s="710"/>
      <c r="K32" s="710"/>
      <c r="L32" s="710"/>
      <c r="M32" s="710"/>
      <c r="N32" s="710"/>
      <c r="O32" s="710"/>
      <c r="P32" s="710"/>
      <c r="Q32" s="710"/>
      <c r="R32" s="710"/>
      <c r="S32" s="710"/>
      <c r="T32" s="710"/>
      <c r="U32" s="710"/>
      <c r="V32" s="710"/>
      <c r="W32" s="710"/>
      <c r="X32" s="710"/>
      <c r="Y32" s="710"/>
      <c r="Z32" s="295"/>
      <c r="AA32" s="295"/>
      <c r="AB32" s="345"/>
      <c r="AC32" s="346"/>
      <c r="AD32" s="347"/>
    </row>
    <row r="33" spans="2:36" s="293" customFormat="1" ht="15.5">
      <c r="B33" s="288"/>
      <c r="C33" s="289" t="s">
        <v>755</v>
      </c>
      <c r="D33" s="290"/>
      <c r="E33" s="291"/>
      <c r="F33" s="291"/>
      <c r="G33" s="291"/>
      <c r="H33" s="291"/>
      <c r="I33" s="291"/>
      <c r="J33" s="291"/>
      <c r="K33" s="291"/>
      <c r="L33" s="291"/>
      <c r="M33" s="291"/>
      <c r="N33" s="291"/>
      <c r="O33" s="291"/>
      <c r="P33" s="291"/>
      <c r="Q33" s="291"/>
      <c r="R33" s="291"/>
      <c r="S33" s="291"/>
      <c r="T33" s="291"/>
      <c r="U33" s="292"/>
      <c r="V33" s="291"/>
      <c r="W33" s="291"/>
      <c r="X33" s="291"/>
      <c r="Y33" s="291"/>
      <c r="Z33" s="288"/>
      <c r="AA33" s="288"/>
      <c r="AB33" s="236"/>
      <c r="AC33" s="346"/>
      <c r="AD33" s="347"/>
    </row>
    <row r="34" spans="2:36" s="344" customFormat="1" ht="50.15" customHeight="1">
      <c r="B34" s="295"/>
      <c r="C34" s="286"/>
      <c r="D34" s="2150" t="s">
        <v>737</v>
      </c>
      <c r="E34" s="2151"/>
      <c r="F34" s="2151"/>
      <c r="G34" s="2151"/>
      <c r="H34" s="2151"/>
      <c r="I34" s="2152"/>
      <c r="J34" s="2153">
        <f>IF(J28="",0,MIN(J28,J31))</f>
        <v>0</v>
      </c>
      <c r="K34" s="2154"/>
      <c r="L34" s="2154"/>
      <c r="M34" s="2154"/>
      <c r="N34" s="2154"/>
      <c r="O34" s="2154"/>
      <c r="P34" s="2154"/>
      <c r="Q34" s="2154"/>
      <c r="R34" s="2155"/>
      <c r="S34" s="306" t="s">
        <v>277</v>
      </c>
      <c r="T34" s="289" t="s">
        <v>738</v>
      </c>
      <c r="U34" s="2156" t="s">
        <v>739</v>
      </c>
      <c r="V34" s="2156"/>
      <c r="W34" s="2156"/>
      <c r="X34" s="2156"/>
      <c r="Y34" s="2156"/>
      <c r="Z34" s="2156"/>
      <c r="AA34" s="295"/>
      <c r="AB34" s="345"/>
      <c r="AC34" s="346"/>
      <c r="AD34" s="347"/>
      <c r="AJ34" s="746" t="s">
        <v>951</v>
      </c>
    </row>
    <row r="35" spans="2:36" s="344" customFormat="1" ht="15" customHeight="1">
      <c r="B35" s="295"/>
      <c r="C35" s="286"/>
      <c r="D35" s="723" t="s">
        <v>1068</v>
      </c>
      <c r="E35" s="711"/>
      <c r="F35" s="308"/>
      <c r="G35" s="307"/>
      <c r="H35" s="307"/>
      <c r="I35" s="710"/>
      <c r="J35" s="710"/>
      <c r="K35" s="710"/>
      <c r="L35" s="710"/>
      <c r="M35" s="710"/>
      <c r="N35" s="710"/>
      <c r="O35" s="710"/>
      <c r="P35" s="710"/>
      <c r="Q35" s="710"/>
      <c r="R35" s="710"/>
      <c r="S35" s="710"/>
      <c r="T35" s="710"/>
      <c r="U35" s="710"/>
      <c r="V35" s="710"/>
      <c r="W35" s="710"/>
      <c r="X35" s="710"/>
      <c r="Y35" s="710"/>
      <c r="Z35" s="295"/>
      <c r="AA35" s="295"/>
      <c r="AB35" s="345"/>
      <c r="AC35" s="346"/>
      <c r="AD35" s="347"/>
    </row>
    <row r="36" spans="2:36" s="344" customFormat="1" ht="15" customHeight="1">
      <c r="B36" s="295"/>
      <c r="C36" s="286"/>
      <c r="D36" s="723"/>
      <c r="E36" s="711"/>
      <c r="F36" s="308"/>
      <c r="G36" s="307"/>
      <c r="H36" s="307"/>
      <c r="I36" s="710"/>
      <c r="J36" s="710"/>
      <c r="K36" s="710"/>
      <c r="L36" s="710"/>
      <c r="M36" s="710"/>
      <c r="N36" s="710"/>
      <c r="O36" s="710"/>
      <c r="P36" s="710"/>
      <c r="Q36" s="710"/>
      <c r="R36" s="710"/>
      <c r="S36" s="710"/>
      <c r="T36" s="710"/>
      <c r="U36" s="710"/>
      <c r="V36" s="710"/>
      <c r="W36" s="710"/>
      <c r="X36" s="710"/>
      <c r="Y36" s="710"/>
      <c r="Z36" s="295"/>
      <c r="AA36" s="295"/>
      <c r="AB36" s="345"/>
      <c r="AC36" s="346"/>
      <c r="AD36" s="347"/>
    </row>
    <row r="37" spans="2:36" s="293" customFormat="1" ht="15.5">
      <c r="B37" s="288"/>
      <c r="C37" s="289" t="s">
        <v>756</v>
      </c>
      <c r="D37" s="290"/>
      <c r="E37" s="291"/>
      <c r="F37" s="291"/>
      <c r="G37" s="291"/>
      <c r="H37" s="291"/>
      <c r="I37" s="291"/>
      <c r="J37" s="291"/>
      <c r="K37" s="291"/>
      <c r="L37" s="291"/>
      <c r="M37" s="291"/>
      <c r="N37" s="291"/>
      <c r="O37" s="291"/>
      <c r="P37" s="291"/>
      <c r="Q37" s="291"/>
      <c r="R37" s="291"/>
      <c r="S37" s="291"/>
      <c r="T37" s="291"/>
      <c r="U37" s="292"/>
      <c r="V37" s="291"/>
      <c r="W37" s="291"/>
      <c r="X37" s="291"/>
      <c r="Y37" s="291"/>
      <c r="Z37" s="288"/>
      <c r="AA37" s="288"/>
      <c r="AB37" s="236"/>
      <c r="AC37" s="346"/>
      <c r="AD37" s="347"/>
    </row>
    <row r="38" spans="2:36" s="293" customFormat="1" ht="15.5">
      <c r="B38" s="288"/>
      <c r="C38" s="289"/>
      <c r="D38" s="290" t="s">
        <v>757</v>
      </c>
      <c r="E38" s="291"/>
      <c r="F38" s="291"/>
      <c r="G38" s="291"/>
      <c r="H38" s="291"/>
      <c r="I38" s="291"/>
      <c r="J38" s="291"/>
      <c r="K38" s="291"/>
      <c r="L38" s="291"/>
      <c r="M38" s="291"/>
      <c r="N38" s="291"/>
      <c r="O38" s="291"/>
      <c r="P38" s="291"/>
      <c r="Q38" s="291"/>
      <c r="R38" s="291"/>
      <c r="S38" s="291"/>
      <c r="T38" s="291"/>
      <c r="U38" s="292"/>
      <c r="V38" s="291"/>
      <c r="W38" s="291"/>
      <c r="X38" s="291"/>
      <c r="Y38" s="291"/>
      <c r="Z38" s="932"/>
      <c r="AA38" s="932"/>
      <c r="AB38" s="933"/>
      <c r="AC38" s="934"/>
      <c r="AD38" s="935"/>
      <c r="AE38" s="936"/>
      <c r="AF38" s="936"/>
      <c r="AG38" s="936"/>
      <c r="AH38" s="936"/>
    </row>
    <row r="39" spans="2:36" s="293" customFormat="1" ht="15.5">
      <c r="B39" s="288"/>
      <c r="C39" s="289"/>
      <c r="D39" s="762"/>
      <c r="E39" s="763"/>
      <c r="F39" s="763"/>
      <c r="G39" s="763"/>
      <c r="H39" s="763"/>
      <c r="I39" s="763"/>
      <c r="J39" s="763"/>
      <c r="K39" s="763"/>
      <c r="L39" s="763"/>
      <c r="M39" s="763"/>
      <c r="N39" s="763"/>
      <c r="O39" s="763"/>
      <c r="P39" s="763"/>
      <c r="Q39" s="763"/>
      <c r="R39" s="763"/>
      <c r="S39" s="763"/>
      <c r="T39" s="763"/>
      <c r="U39" s="764"/>
      <c r="V39" s="763"/>
      <c r="W39" s="763"/>
      <c r="X39" s="763"/>
      <c r="Y39" s="763"/>
      <c r="Z39" s="288"/>
      <c r="AA39" s="288"/>
      <c r="AB39" s="236"/>
      <c r="AC39" s="346"/>
      <c r="AD39" s="347"/>
      <c r="AH39" s="937"/>
    </row>
    <row r="40" spans="2:36" s="293" customFormat="1" ht="15.5">
      <c r="B40" s="288"/>
      <c r="C40" s="289"/>
      <c r="D40" s="765"/>
      <c r="E40" s="766"/>
      <c r="F40" s="766"/>
      <c r="G40" s="766"/>
      <c r="H40" s="766"/>
      <c r="I40" s="766"/>
      <c r="J40" s="766"/>
      <c r="K40" s="766"/>
      <c r="L40" s="766"/>
      <c r="M40" s="766"/>
      <c r="N40" s="766"/>
      <c r="O40" s="766"/>
      <c r="P40" s="766"/>
      <c r="Q40" s="766"/>
      <c r="R40" s="766"/>
      <c r="S40" s="766"/>
      <c r="T40" s="766"/>
      <c r="U40" s="767"/>
      <c r="V40" s="766"/>
      <c r="W40" s="766"/>
      <c r="X40" s="766"/>
      <c r="Y40" s="766"/>
      <c r="Z40" s="288"/>
      <c r="AA40" s="288"/>
      <c r="AB40" s="236"/>
      <c r="AC40" s="346"/>
      <c r="AD40" s="347"/>
      <c r="AH40" s="938"/>
    </row>
    <row r="41" spans="2:36" s="293" customFormat="1" ht="15.5">
      <c r="B41" s="288"/>
      <c r="C41" s="289"/>
      <c r="D41" s="768"/>
      <c r="E41" s="766"/>
      <c r="F41" s="766"/>
      <c r="G41" s="766"/>
      <c r="H41" s="766"/>
      <c r="I41" s="766"/>
      <c r="J41" s="766"/>
      <c r="K41" s="766"/>
      <c r="L41" s="766"/>
      <c r="M41" s="766"/>
      <c r="N41" s="766"/>
      <c r="O41" s="766"/>
      <c r="P41" s="766"/>
      <c r="Q41" s="766"/>
      <c r="R41" s="766"/>
      <c r="S41" s="766"/>
      <c r="T41" s="766"/>
      <c r="U41" s="767"/>
      <c r="V41" s="766"/>
      <c r="W41" s="766"/>
      <c r="X41" s="766"/>
      <c r="Y41" s="766"/>
      <c r="Z41" s="288"/>
      <c r="AA41" s="288"/>
      <c r="AB41" s="236"/>
      <c r="AC41" s="346"/>
      <c r="AD41" s="347"/>
      <c r="AH41" s="938"/>
    </row>
    <row r="42" spans="2:36" s="293" customFormat="1" ht="15.5">
      <c r="B42" s="288"/>
      <c r="C42" s="289"/>
      <c r="D42" s="768"/>
      <c r="E42" s="766"/>
      <c r="F42" s="766"/>
      <c r="G42" s="766"/>
      <c r="H42" s="766"/>
      <c r="I42" s="766"/>
      <c r="J42" s="766"/>
      <c r="K42" s="766"/>
      <c r="L42" s="766"/>
      <c r="M42" s="766"/>
      <c r="N42" s="766"/>
      <c r="O42" s="766"/>
      <c r="P42" s="766"/>
      <c r="Q42" s="766"/>
      <c r="R42" s="766"/>
      <c r="S42" s="766"/>
      <c r="T42" s="766"/>
      <c r="U42" s="767"/>
      <c r="V42" s="766"/>
      <c r="W42" s="766"/>
      <c r="X42" s="766"/>
      <c r="Y42" s="766"/>
      <c r="Z42" s="288"/>
      <c r="AA42" s="288"/>
      <c r="AB42" s="236"/>
      <c r="AC42" s="346"/>
      <c r="AD42" s="347"/>
      <c r="AH42" s="938"/>
    </row>
    <row r="43" spans="2:36" s="293" customFormat="1" ht="15.5">
      <c r="B43" s="288"/>
      <c r="C43" s="289"/>
      <c r="D43" s="768"/>
      <c r="E43" s="766"/>
      <c r="F43" s="766"/>
      <c r="G43" s="766"/>
      <c r="H43" s="766"/>
      <c r="I43" s="766"/>
      <c r="J43" s="766"/>
      <c r="K43" s="766"/>
      <c r="L43" s="766"/>
      <c r="M43" s="766"/>
      <c r="N43" s="766"/>
      <c r="O43" s="766"/>
      <c r="P43" s="766"/>
      <c r="Q43" s="766"/>
      <c r="R43" s="766"/>
      <c r="S43" s="766"/>
      <c r="T43" s="766"/>
      <c r="U43" s="767"/>
      <c r="V43" s="766"/>
      <c r="W43" s="766"/>
      <c r="X43" s="766"/>
      <c r="Y43" s="766"/>
      <c r="Z43" s="288"/>
      <c r="AA43" s="288"/>
      <c r="AB43" s="236"/>
      <c r="AC43" s="309"/>
      <c r="AD43" s="310"/>
      <c r="AH43" s="938"/>
    </row>
    <row r="44" spans="2:36" s="293" customFormat="1" ht="15.5">
      <c r="B44" s="288"/>
      <c r="C44" s="289"/>
      <c r="D44" s="768"/>
      <c r="E44" s="766"/>
      <c r="F44" s="766"/>
      <c r="G44" s="766"/>
      <c r="H44" s="766"/>
      <c r="I44" s="766"/>
      <c r="J44" s="766"/>
      <c r="K44" s="766"/>
      <c r="L44" s="766"/>
      <c r="M44" s="766"/>
      <c r="N44" s="766"/>
      <c r="O44" s="766"/>
      <c r="P44" s="766"/>
      <c r="Q44" s="766"/>
      <c r="R44" s="766"/>
      <c r="S44" s="766"/>
      <c r="T44" s="766"/>
      <c r="U44" s="767"/>
      <c r="V44" s="766"/>
      <c r="W44" s="766"/>
      <c r="X44" s="766"/>
      <c r="Y44" s="766"/>
      <c r="Z44" s="288"/>
      <c r="AA44" s="288"/>
      <c r="AB44" s="236"/>
      <c r="AC44" s="309"/>
      <c r="AD44" s="310"/>
      <c r="AH44" s="938"/>
    </row>
    <row r="45" spans="2:36" s="293" customFormat="1" ht="15.5">
      <c r="B45" s="288"/>
      <c r="C45" s="289"/>
      <c r="D45" s="768"/>
      <c r="E45" s="766"/>
      <c r="F45" s="766"/>
      <c r="G45" s="766"/>
      <c r="H45" s="766"/>
      <c r="I45" s="766"/>
      <c r="J45" s="766"/>
      <c r="K45" s="766"/>
      <c r="L45" s="766"/>
      <c r="M45" s="766"/>
      <c r="N45" s="766"/>
      <c r="O45" s="766"/>
      <c r="P45" s="766"/>
      <c r="Q45" s="766"/>
      <c r="R45" s="766"/>
      <c r="S45" s="766"/>
      <c r="T45" s="766"/>
      <c r="U45" s="767"/>
      <c r="V45" s="766"/>
      <c r="W45" s="766"/>
      <c r="X45" s="766"/>
      <c r="Y45" s="766"/>
      <c r="Z45" s="288"/>
      <c r="AA45" s="288"/>
      <c r="AB45" s="236"/>
      <c r="AC45" s="309"/>
      <c r="AD45" s="310"/>
      <c r="AH45" s="938"/>
    </row>
    <row r="46" spans="2:36" s="293" customFormat="1" ht="15.5">
      <c r="B46" s="288"/>
      <c r="C46" s="289"/>
      <c r="D46" s="768"/>
      <c r="E46" s="766"/>
      <c r="F46" s="766"/>
      <c r="G46" s="766"/>
      <c r="H46" s="766"/>
      <c r="I46" s="766"/>
      <c r="J46" s="766"/>
      <c r="K46" s="766"/>
      <c r="L46" s="766"/>
      <c r="M46" s="766"/>
      <c r="N46" s="766"/>
      <c r="O46" s="766"/>
      <c r="P46" s="766"/>
      <c r="Q46" s="766"/>
      <c r="R46" s="766"/>
      <c r="S46" s="766"/>
      <c r="T46" s="766"/>
      <c r="U46" s="767"/>
      <c r="V46" s="766"/>
      <c r="W46" s="766"/>
      <c r="X46" s="766"/>
      <c r="Y46" s="766"/>
      <c r="Z46" s="288"/>
      <c r="AA46" s="288"/>
      <c r="AB46" s="236"/>
      <c r="AC46" s="309"/>
      <c r="AD46" s="310"/>
      <c r="AH46" s="938"/>
    </row>
    <row r="47" spans="2:36" s="293" customFormat="1" ht="15.5">
      <c r="B47" s="288"/>
      <c r="C47" s="289"/>
      <c r="D47" s="768"/>
      <c r="E47" s="766"/>
      <c r="F47" s="766"/>
      <c r="G47" s="766"/>
      <c r="H47" s="766"/>
      <c r="I47" s="766"/>
      <c r="J47" s="766"/>
      <c r="K47" s="766"/>
      <c r="L47" s="766"/>
      <c r="M47" s="766"/>
      <c r="N47" s="766"/>
      <c r="O47" s="766"/>
      <c r="P47" s="766"/>
      <c r="Q47" s="766"/>
      <c r="R47" s="766"/>
      <c r="S47" s="766"/>
      <c r="T47" s="766"/>
      <c r="U47" s="767"/>
      <c r="V47" s="766"/>
      <c r="W47" s="766"/>
      <c r="X47" s="766"/>
      <c r="Y47" s="766"/>
      <c r="Z47" s="288"/>
      <c r="AA47" s="288"/>
      <c r="AB47" s="236"/>
      <c r="AC47" s="309"/>
      <c r="AD47" s="310"/>
      <c r="AH47" s="938"/>
    </row>
    <row r="48" spans="2:36" s="293" customFormat="1" ht="15.5">
      <c r="B48" s="288"/>
      <c r="C48" s="289"/>
      <c r="D48" s="768"/>
      <c r="E48" s="766"/>
      <c r="F48" s="766"/>
      <c r="G48" s="766"/>
      <c r="H48" s="766"/>
      <c r="I48" s="766"/>
      <c r="J48" s="766"/>
      <c r="K48" s="766"/>
      <c r="L48" s="766"/>
      <c r="M48" s="766"/>
      <c r="N48" s="766"/>
      <c r="O48" s="766"/>
      <c r="P48" s="766"/>
      <c r="Q48" s="766"/>
      <c r="R48" s="766"/>
      <c r="S48" s="766"/>
      <c r="T48" s="766"/>
      <c r="U48" s="767"/>
      <c r="V48" s="766"/>
      <c r="W48" s="766"/>
      <c r="X48" s="766"/>
      <c r="Y48" s="766"/>
      <c r="Z48" s="288"/>
      <c r="AA48" s="288"/>
      <c r="AB48" s="236"/>
      <c r="AC48" s="309"/>
      <c r="AD48" s="310"/>
      <c r="AH48" s="938"/>
    </row>
    <row r="49" spans="2:34" s="293" customFormat="1" ht="15.5">
      <c r="B49" s="288"/>
      <c r="C49" s="289"/>
      <c r="D49" s="768"/>
      <c r="E49" s="766"/>
      <c r="F49" s="766"/>
      <c r="G49" s="766"/>
      <c r="H49" s="766"/>
      <c r="I49" s="766"/>
      <c r="J49" s="766"/>
      <c r="K49" s="766"/>
      <c r="L49" s="766"/>
      <c r="M49" s="766"/>
      <c r="N49" s="766"/>
      <c r="O49" s="766"/>
      <c r="P49" s="766"/>
      <c r="Q49" s="766"/>
      <c r="R49" s="766"/>
      <c r="S49" s="766"/>
      <c r="T49" s="766"/>
      <c r="U49" s="767"/>
      <c r="V49" s="766"/>
      <c r="W49" s="766"/>
      <c r="X49" s="766"/>
      <c r="Y49" s="766"/>
      <c r="Z49" s="288"/>
      <c r="AA49" s="288"/>
      <c r="AB49" s="236"/>
      <c r="AC49" s="309"/>
      <c r="AD49" s="310"/>
      <c r="AH49" s="938"/>
    </row>
    <row r="50" spans="2:34" s="293" customFormat="1" ht="15.5">
      <c r="B50" s="288"/>
      <c r="C50" s="289"/>
      <c r="D50" s="768"/>
      <c r="E50" s="766"/>
      <c r="F50" s="766"/>
      <c r="G50" s="766"/>
      <c r="H50" s="766"/>
      <c r="I50" s="766"/>
      <c r="J50" s="766"/>
      <c r="K50" s="766"/>
      <c r="L50" s="766"/>
      <c r="M50" s="766"/>
      <c r="N50" s="766"/>
      <c r="O50" s="766"/>
      <c r="P50" s="766"/>
      <c r="Q50" s="766"/>
      <c r="R50" s="766"/>
      <c r="S50" s="766"/>
      <c r="T50" s="766"/>
      <c r="U50" s="767"/>
      <c r="V50" s="766"/>
      <c r="W50" s="766"/>
      <c r="X50" s="766"/>
      <c r="Y50" s="766"/>
      <c r="Z50" s="288"/>
      <c r="AA50" s="288"/>
      <c r="AB50" s="236"/>
      <c r="AC50" s="309"/>
      <c r="AD50" s="310"/>
      <c r="AH50" s="938"/>
    </row>
    <row r="51" spans="2:34" ht="12.75" customHeight="1">
      <c r="B51" s="280"/>
      <c r="C51" s="280"/>
      <c r="D51" s="769"/>
      <c r="E51" s="770"/>
      <c r="F51" s="770"/>
      <c r="G51" s="770"/>
      <c r="H51" s="770"/>
      <c r="I51" s="770"/>
      <c r="J51" s="770"/>
      <c r="K51" s="770"/>
      <c r="L51" s="770"/>
      <c r="M51" s="770"/>
      <c r="N51" s="770"/>
      <c r="O51" s="770"/>
      <c r="P51" s="770"/>
      <c r="Q51" s="770"/>
      <c r="R51" s="770"/>
      <c r="S51" s="770"/>
      <c r="T51" s="770"/>
      <c r="U51" s="770"/>
      <c r="V51" s="770"/>
      <c r="W51" s="770"/>
      <c r="X51" s="770"/>
      <c r="Y51" s="770"/>
      <c r="Z51" s="280"/>
      <c r="AA51" s="280"/>
      <c r="AC51" s="309"/>
      <c r="AD51" s="310"/>
      <c r="AH51" s="939"/>
    </row>
    <row r="52" spans="2:34" ht="20.149999999999999" customHeight="1">
      <c r="D52" s="771"/>
      <c r="E52" s="772"/>
      <c r="F52" s="772"/>
      <c r="G52" s="772"/>
      <c r="H52" s="772"/>
      <c r="I52" s="772"/>
      <c r="J52" s="772"/>
      <c r="K52" s="772"/>
      <c r="L52" s="772"/>
      <c r="M52" s="772"/>
      <c r="N52" s="772"/>
      <c r="O52" s="772"/>
      <c r="P52" s="772"/>
      <c r="Q52" s="772"/>
      <c r="R52" s="772"/>
      <c r="S52" s="772"/>
      <c r="T52" s="772"/>
      <c r="U52" s="772"/>
      <c r="V52" s="772"/>
      <c r="W52" s="772"/>
      <c r="X52" s="772"/>
      <c r="Y52" s="772"/>
      <c r="AC52" s="309"/>
      <c r="AD52" s="310"/>
      <c r="AH52" s="939"/>
    </row>
    <row r="53" spans="2:34" ht="20.149999999999999" customHeight="1">
      <c r="D53" s="771"/>
      <c r="E53" s="772"/>
      <c r="F53" s="772"/>
      <c r="G53" s="772"/>
      <c r="H53" s="772"/>
      <c r="I53" s="772"/>
      <c r="J53" s="772"/>
      <c r="K53" s="772"/>
      <c r="L53" s="772"/>
      <c r="M53" s="772"/>
      <c r="N53" s="772"/>
      <c r="O53" s="772"/>
      <c r="P53" s="772"/>
      <c r="Q53" s="772"/>
      <c r="R53" s="772"/>
      <c r="S53" s="772"/>
      <c r="T53" s="772"/>
      <c r="U53" s="772"/>
      <c r="V53" s="772"/>
      <c r="W53" s="772"/>
      <c r="X53" s="772"/>
      <c r="Y53" s="772"/>
      <c r="AC53" s="309"/>
      <c r="AD53" s="310"/>
      <c r="AH53" s="939"/>
    </row>
    <row r="54" spans="2:34" ht="20.149999999999999" customHeight="1">
      <c r="D54" s="771"/>
      <c r="E54" s="772"/>
      <c r="F54" s="772"/>
      <c r="G54" s="772"/>
      <c r="H54" s="772"/>
      <c r="I54" s="772"/>
      <c r="J54" s="772"/>
      <c r="K54" s="772"/>
      <c r="L54" s="772"/>
      <c r="M54" s="772"/>
      <c r="N54" s="772"/>
      <c r="O54" s="772"/>
      <c r="P54" s="772"/>
      <c r="Q54" s="772"/>
      <c r="R54" s="772"/>
      <c r="S54" s="772"/>
      <c r="T54" s="772"/>
      <c r="U54" s="772"/>
      <c r="V54" s="772"/>
      <c r="W54" s="772"/>
      <c r="X54" s="772"/>
      <c r="Y54" s="772"/>
      <c r="AC54" s="309"/>
      <c r="AD54" s="310"/>
      <c r="AH54" s="939"/>
    </row>
    <row r="55" spans="2:34" ht="20.149999999999999" customHeight="1">
      <c r="D55" s="771"/>
      <c r="E55" s="772"/>
      <c r="F55" s="772"/>
      <c r="G55" s="772"/>
      <c r="H55" s="772"/>
      <c r="I55" s="772"/>
      <c r="J55" s="772"/>
      <c r="K55" s="772"/>
      <c r="L55" s="772"/>
      <c r="M55" s="772"/>
      <c r="N55" s="772"/>
      <c r="O55" s="772"/>
      <c r="P55" s="772"/>
      <c r="Q55" s="772"/>
      <c r="R55" s="772"/>
      <c r="S55" s="772"/>
      <c r="T55" s="772"/>
      <c r="U55" s="772"/>
      <c r="V55" s="772"/>
      <c r="W55" s="772"/>
      <c r="X55" s="772"/>
      <c r="Y55" s="772"/>
      <c r="AC55" s="309"/>
      <c r="AD55" s="310"/>
      <c r="AH55" s="939"/>
    </row>
    <row r="56" spans="2:34" ht="20.149999999999999" customHeight="1">
      <c r="D56" s="771"/>
      <c r="E56" s="772"/>
      <c r="F56" s="772"/>
      <c r="G56" s="772"/>
      <c r="H56" s="772"/>
      <c r="I56" s="772"/>
      <c r="J56" s="772"/>
      <c r="K56" s="772"/>
      <c r="L56" s="772"/>
      <c r="M56" s="772"/>
      <c r="N56" s="772"/>
      <c r="O56" s="772"/>
      <c r="P56" s="772"/>
      <c r="Q56" s="772"/>
      <c r="R56" s="772"/>
      <c r="S56" s="772"/>
      <c r="T56" s="772"/>
      <c r="U56" s="772"/>
      <c r="V56" s="772"/>
      <c r="W56" s="772"/>
      <c r="X56" s="772"/>
      <c r="Y56" s="772"/>
      <c r="AC56" s="309"/>
      <c r="AD56" s="310"/>
      <c r="AE56" s="311"/>
      <c r="AH56" s="939"/>
    </row>
    <row r="57" spans="2:34" ht="20.149999999999999" customHeight="1">
      <c r="D57" s="771"/>
      <c r="E57" s="772"/>
      <c r="F57" s="772"/>
      <c r="G57" s="772"/>
      <c r="H57" s="772"/>
      <c r="I57" s="772"/>
      <c r="J57" s="772"/>
      <c r="K57" s="772"/>
      <c r="L57" s="772"/>
      <c r="M57" s="772"/>
      <c r="N57" s="772"/>
      <c r="O57" s="772"/>
      <c r="P57" s="772"/>
      <c r="Q57" s="772"/>
      <c r="R57" s="772"/>
      <c r="S57" s="772"/>
      <c r="T57" s="772"/>
      <c r="U57" s="772"/>
      <c r="V57" s="772"/>
      <c r="W57" s="772"/>
      <c r="X57" s="772"/>
      <c r="Y57" s="772"/>
      <c r="AC57" s="309"/>
      <c r="AD57" s="310"/>
      <c r="AH57" s="939"/>
    </row>
    <row r="58" spans="2:34" ht="20.149999999999999" customHeight="1">
      <c r="D58" s="771"/>
      <c r="E58" s="772"/>
      <c r="F58" s="772"/>
      <c r="G58" s="772"/>
      <c r="H58" s="772"/>
      <c r="I58" s="772"/>
      <c r="J58" s="772"/>
      <c r="K58" s="772"/>
      <c r="L58" s="772"/>
      <c r="M58" s="772"/>
      <c r="N58" s="772"/>
      <c r="O58" s="772"/>
      <c r="P58" s="772"/>
      <c r="Q58" s="772"/>
      <c r="R58" s="772"/>
      <c r="S58" s="772"/>
      <c r="T58" s="772"/>
      <c r="U58" s="772"/>
      <c r="V58" s="772"/>
      <c r="W58" s="772"/>
      <c r="X58" s="772"/>
      <c r="Y58" s="772"/>
      <c r="AC58" s="309"/>
      <c r="AD58" s="310"/>
      <c r="AH58" s="939"/>
    </row>
    <row r="59" spans="2:34" ht="20.149999999999999" customHeight="1">
      <c r="D59" s="771"/>
      <c r="E59" s="772"/>
      <c r="F59" s="772"/>
      <c r="G59" s="772"/>
      <c r="H59" s="772"/>
      <c r="I59" s="772"/>
      <c r="J59" s="772"/>
      <c r="K59" s="772"/>
      <c r="L59" s="772"/>
      <c r="M59" s="772"/>
      <c r="N59" s="772"/>
      <c r="O59" s="772"/>
      <c r="P59" s="772"/>
      <c r="Q59" s="772"/>
      <c r="R59" s="772"/>
      <c r="S59" s="772"/>
      <c r="T59" s="772"/>
      <c r="U59" s="772"/>
      <c r="V59" s="772"/>
      <c r="W59" s="772"/>
      <c r="X59" s="772"/>
      <c r="Y59" s="772"/>
      <c r="AC59" s="309"/>
      <c r="AD59" s="310"/>
      <c r="AH59" s="939"/>
    </row>
    <row r="60" spans="2:34" ht="20.149999999999999" customHeight="1">
      <c r="D60" s="771"/>
      <c r="E60" s="772"/>
      <c r="F60" s="772"/>
      <c r="G60" s="772"/>
      <c r="H60" s="772"/>
      <c r="I60" s="772"/>
      <c r="J60" s="772"/>
      <c r="K60" s="772"/>
      <c r="L60" s="772"/>
      <c r="M60" s="772"/>
      <c r="N60" s="772"/>
      <c r="O60" s="772"/>
      <c r="P60" s="772"/>
      <c r="Q60" s="772"/>
      <c r="R60" s="772"/>
      <c r="S60" s="772"/>
      <c r="T60" s="772"/>
      <c r="U60" s="772"/>
      <c r="V60" s="772"/>
      <c r="W60" s="772"/>
      <c r="X60" s="772"/>
      <c r="Y60" s="772"/>
      <c r="AC60" s="309"/>
      <c r="AD60" s="310"/>
      <c r="AH60" s="939"/>
    </row>
    <row r="61" spans="2:34" ht="20.149999999999999" customHeight="1">
      <c r="D61" s="771"/>
      <c r="E61" s="772"/>
      <c r="F61" s="772"/>
      <c r="G61" s="772"/>
      <c r="H61" s="772"/>
      <c r="I61" s="772"/>
      <c r="J61" s="772"/>
      <c r="K61" s="772"/>
      <c r="L61" s="772"/>
      <c r="M61" s="772"/>
      <c r="N61" s="772"/>
      <c r="O61" s="772"/>
      <c r="P61" s="772"/>
      <c r="Q61" s="772"/>
      <c r="R61" s="772"/>
      <c r="S61" s="772"/>
      <c r="T61" s="772"/>
      <c r="U61" s="772"/>
      <c r="V61" s="772"/>
      <c r="W61" s="772"/>
      <c r="X61" s="772"/>
      <c r="Y61" s="772"/>
      <c r="AC61" s="309"/>
      <c r="AD61" s="310"/>
      <c r="AH61" s="939"/>
    </row>
    <row r="62" spans="2:34" ht="20.149999999999999" customHeight="1">
      <c r="D62" s="771"/>
      <c r="E62" s="772"/>
      <c r="F62" s="772"/>
      <c r="G62" s="772"/>
      <c r="H62" s="772"/>
      <c r="I62" s="772"/>
      <c r="J62" s="772"/>
      <c r="K62" s="772"/>
      <c r="L62" s="772"/>
      <c r="M62" s="772"/>
      <c r="N62" s="772"/>
      <c r="O62" s="772"/>
      <c r="P62" s="772"/>
      <c r="Q62" s="772"/>
      <c r="R62" s="772"/>
      <c r="S62" s="772"/>
      <c r="T62" s="772"/>
      <c r="U62" s="772"/>
      <c r="V62" s="772"/>
      <c r="W62" s="772"/>
      <c r="X62" s="772"/>
      <c r="Y62" s="772"/>
      <c r="AC62" s="309"/>
      <c r="AD62" s="310"/>
      <c r="AH62" s="939"/>
    </row>
    <row r="63" spans="2:34" ht="20.149999999999999" customHeight="1">
      <c r="D63" s="773"/>
      <c r="E63" s="774"/>
      <c r="F63" s="774"/>
      <c r="G63" s="774"/>
      <c r="H63" s="774"/>
      <c r="I63" s="774"/>
      <c r="J63" s="774"/>
      <c r="K63" s="774"/>
      <c r="L63" s="774"/>
      <c r="M63" s="774"/>
      <c r="N63" s="774"/>
      <c r="O63" s="774"/>
      <c r="P63" s="774"/>
      <c r="Q63" s="774"/>
      <c r="R63" s="774"/>
      <c r="S63" s="774"/>
      <c r="T63" s="774"/>
      <c r="U63" s="774"/>
      <c r="V63" s="774"/>
      <c r="W63" s="774"/>
      <c r="X63" s="774"/>
      <c r="Y63" s="774"/>
      <c r="Z63" s="940"/>
      <c r="AA63" s="940"/>
      <c r="AB63" s="941"/>
      <c r="AC63" s="942"/>
      <c r="AD63" s="943"/>
      <c r="AE63" s="940"/>
      <c r="AF63" s="940"/>
      <c r="AG63" s="940"/>
      <c r="AH63" s="944"/>
    </row>
    <row r="64" spans="2:34" ht="20.149999999999999" customHeight="1">
      <c r="AC64" s="309"/>
      <c r="AD64" s="310"/>
    </row>
    <row r="65" spans="29:30" ht="20.149999999999999" customHeight="1">
      <c r="AC65" s="309"/>
      <c r="AD65" s="310"/>
    </row>
    <row r="66" spans="29:30" ht="20.149999999999999" customHeight="1">
      <c r="AC66" s="309"/>
      <c r="AD66" s="310"/>
    </row>
    <row r="67" spans="29:30" ht="20.149999999999999" customHeight="1">
      <c r="AC67" s="309"/>
      <c r="AD67" s="310"/>
    </row>
    <row r="68" spans="29:30" ht="20.149999999999999" customHeight="1">
      <c r="AC68" s="312"/>
      <c r="AD68" s="313"/>
    </row>
    <row r="69" spans="29:30" ht="20.149999999999999" customHeight="1">
      <c r="AC69" s="309"/>
      <c r="AD69" s="310"/>
    </row>
    <row r="70" spans="29:30" ht="20.149999999999999" customHeight="1">
      <c r="AC70" s="309"/>
      <c r="AD70" s="310"/>
    </row>
    <row r="71" spans="29:30" ht="20.149999999999999" customHeight="1">
      <c r="AC71" s="309"/>
      <c r="AD71" s="310"/>
    </row>
    <row r="72" spans="29:30" ht="20.149999999999999" customHeight="1">
      <c r="AC72" s="309"/>
      <c r="AD72" s="310"/>
    </row>
    <row r="73" spans="29:30" ht="20.149999999999999" customHeight="1">
      <c r="AC73" s="309"/>
      <c r="AD73" s="310"/>
    </row>
    <row r="74" spans="29:30" ht="20.149999999999999" customHeight="1">
      <c r="AC74" s="309"/>
      <c r="AD74" s="310"/>
    </row>
    <row r="75" spans="29:30" ht="20.149999999999999" customHeight="1">
      <c r="AC75" s="309"/>
      <c r="AD75" s="310"/>
    </row>
    <row r="76" spans="29:30" ht="20.149999999999999" customHeight="1">
      <c r="AC76" s="309"/>
      <c r="AD76" s="310"/>
    </row>
    <row r="77" spans="29:30" ht="20.149999999999999" customHeight="1">
      <c r="AC77" s="309"/>
      <c r="AD77" s="310"/>
    </row>
    <row r="85" spans="30:30" ht="20.149999999999999" customHeight="1">
      <c r="AD85" s="314"/>
    </row>
    <row r="86" spans="30:30" ht="20.149999999999999" customHeight="1">
      <c r="AD86" s="315"/>
    </row>
    <row r="150" spans="29:30" ht="20.149999999999999" customHeight="1">
      <c r="AC150" s="316"/>
      <c r="AD150" s="317"/>
    </row>
    <row r="151" spans="29:30" ht="20.149999999999999" customHeight="1">
      <c r="AC151" s="316"/>
      <c r="AD151" s="317"/>
    </row>
    <row r="152" spans="29:30" ht="20.149999999999999" customHeight="1">
      <c r="AC152" s="316"/>
      <c r="AD152" s="317"/>
    </row>
    <row r="153" spans="29:30" ht="20.149999999999999" customHeight="1">
      <c r="AC153" s="316"/>
      <c r="AD153" s="317"/>
    </row>
    <row r="154" spans="29:30" ht="20.149999999999999" customHeight="1">
      <c r="AC154" s="316"/>
      <c r="AD154" s="317"/>
    </row>
    <row r="155" spans="29:30" ht="20.149999999999999" customHeight="1">
      <c r="AC155" s="316"/>
      <c r="AD155" s="317"/>
    </row>
    <row r="156" spans="29:30" ht="20.149999999999999" customHeight="1">
      <c r="AC156" s="316"/>
      <c r="AD156" s="317"/>
    </row>
    <row r="157" spans="29:30" ht="20.149999999999999" customHeight="1">
      <c r="AC157" s="316"/>
      <c r="AD157" s="317"/>
    </row>
    <row r="158" spans="29:30" ht="20.149999999999999" customHeight="1">
      <c r="AC158" s="316"/>
      <c r="AD158" s="317"/>
    </row>
    <row r="159" spans="29:30" ht="20.149999999999999" customHeight="1">
      <c r="AC159" s="316"/>
      <c r="AD159" s="317"/>
    </row>
    <row r="160" spans="29:30" ht="20.149999999999999" customHeight="1">
      <c r="AC160" s="316"/>
      <c r="AD160" s="317"/>
    </row>
    <row r="161" spans="29:30" ht="20.149999999999999" customHeight="1">
      <c r="AC161" s="316"/>
      <c r="AD161" s="317"/>
    </row>
    <row r="162" spans="29:30" ht="20.149999999999999" customHeight="1">
      <c r="AC162" s="316"/>
      <c r="AD162" s="317"/>
    </row>
    <row r="163" spans="29:30" ht="20.149999999999999" customHeight="1">
      <c r="AC163" s="316"/>
      <c r="AD163" s="317"/>
    </row>
    <row r="164" spans="29:30" ht="20.149999999999999" customHeight="1">
      <c r="AC164" s="316"/>
      <c r="AD164" s="317"/>
    </row>
    <row r="165" spans="29:30" ht="20.149999999999999" customHeight="1">
      <c r="AC165" s="316"/>
      <c r="AD165" s="317"/>
    </row>
    <row r="166" spans="29:30" ht="20.149999999999999" customHeight="1">
      <c r="AC166" s="316"/>
      <c r="AD166" s="317"/>
    </row>
    <row r="167" spans="29:30" ht="20.149999999999999" customHeight="1">
      <c r="AC167" s="316"/>
      <c r="AD167" s="317"/>
    </row>
    <row r="168" spans="29:30" ht="20.149999999999999" customHeight="1">
      <c r="AC168" s="316"/>
      <c r="AD168" s="317"/>
    </row>
    <row r="169" spans="29:30" ht="20.149999999999999" customHeight="1">
      <c r="AC169" s="316"/>
      <c r="AD169" s="317"/>
    </row>
    <row r="170" spans="29:30" ht="20.149999999999999" customHeight="1">
      <c r="AC170" s="316"/>
      <c r="AD170" s="317"/>
    </row>
    <row r="171" spans="29:30" ht="20.149999999999999" customHeight="1">
      <c r="AC171" s="316"/>
      <c r="AD171" s="317"/>
    </row>
    <row r="172" spans="29:30" ht="20.149999999999999" customHeight="1">
      <c r="AC172" s="316"/>
      <c r="AD172" s="317"/>
    </row>
    <row r="173" spans="29:30" ht="20.149999999999999" customHeight="1">
      <c r="AC173" s="316"/>
      <c r="AD173" s="317"/>
    </row>
    <row r="174" spans="29:30" ht="20.149999999999999" customHeight="1">
      <c r="AC174" s="316"/>
      <c r="AD174" s="317"/>
    </row>
    <row r="175" spans="29:30" ht="20.149999999999999" customHeight="1">
      <c r="AC175" s="316"/>
      <c r="AD175" s="317"/>
    </row>
    <row r="176" spans="29:30" ht="20.149999999999999" customHeight="1">
      <c r="AC176" s="316"/>
      <c r="AD176" s="317"/>
    </row>
    <row r="177" spans="29:30" ht="20.149999999999999" customHeight="1">
      <c r="AC177" s="316"/>
      <c r="AD177" s="317"/>
    </row>
    <row r="178" spans="29:30" ht="20.149999999999999" customHeight="1">
      <c r="AC178" s="316"/>
      <c r="AD178" s="317"/>
    </row>
    <row r="179" spans="29:30" ht="20.149999999999999" customHeight="1">
      <c r="AC179" s="316"/>
      <c r="AD179" s="317"/>
    </row>
    <row r="180" spans="29:30" ht="20.149999999999999" customHeight="1">
      <c r="AC180" s="316"/>
      <c r="AD180" s="317"/>
    </row>
    <row r="181" spans="29:30" ht="20.149999999999999" customHeight="1">
      <c r="AC181" s="316"/>
      <c r="AD181" s="317"/>
    </row>
    <row r="182" spans="29:30" ht="20.149999999999999" customHeight="1">
      <c r="AC182" s="316"/>
      <c r="AD182" s="317"/>
    </row>
    <row r="183" spans="29:30" ht="20.149999999999999" customHeight="1">
      <c r="AC183" s="316"/>
      <c r="AD183" s="317"/>
    </row>
    <row r="184" spans="29:30" ht="20.149999999999999" customHeight="1">
      <c r="AC184" s="316"/>
      <c r="AD184" s="317"/>
    </row>
    <row r="185" spans="29:30" ht="20.149999999999999" customHeight="1">
      <c r="AC185" s="316"/>
      <c r="AD185" s="317"/>
    </row>
    <row r="186" spans="29:30" ht="20.149999999999999" customHeight="1">
      <c r="AC186" s="316"/>
      <c r="AD186" s="317"/>
    </row>
    <row r="187" spans="29:30" ht="20.149999999999999" customHeight="1">
      <c r="AC187" s="316"/>
      <c r="AD187" s="317"/>
    </row>
    <row r="188" spans="29:30" ht="20.149999999999999" customHeight="1">
      <c r="AC188" s="316"/>
      <c r="AD188" s="317"/>
    </row>
    <row r="189" spans="29:30" ht="20.149999999999999" customHeight="1">
      <c r="AC189" s="316"/>
      <c r="AD189" s="317"/>
    </row>
    <row r="190" spans="29:30" ht="20.149999999999999" customHeight="1">
      <c r="AC190" s="316"/>
      <c r="AD190" s="317"/>
    </row>
    <row r="191" spans="29:30" ht="20.149999999999999" customHeight="1">
      <c r="AC191" s="318"/>
      <c r="AD191" s="248"/>
    </row>
    <row r="192" spans="29:30" ht="20.149999999999999" customHeight="1">
      <c r="AC192" s="318"/>
      <c r="AD192" s="248"/>
    </row>
    <row r="193" spans="29:30" ht="20.149999999999999" customHeight="1">
      <c r="AC193" s="319"/>
      <c r="AD193" s="250"/>
    </row>
    <row r="194" spans="29:30" ht="20.149999999999999" customHeight="1">
      <c r="AC194" s="319"/>
      <c r="AD194" s="250"/>
    </row>
    <row r="195" spans="29:30" ht="20.149999999999999" customHeight="1">
      <c r="AC195" s="319"/>
      <c r="AD195" s="250"/>
    </row>
    <row r="196" spans="29:30" ht="20.149999999999999" customHeight="1">
      <c r="AC196" s="319"/>
      <c r="AD196" s="250"/>
    </row>
  </sheetData>
  <sheetProtection formatCells="0" formatRows="0" insertRows="0" deleteRows="0" selectLockedCells="1" autoFilter="0" pivotTables="0"/>
  <mergeCells count="84">
    <mergeCell ref="H16:L16"/>
    <mergeCell ref="H17:L17"/>
    <mergeCell ref="N17:P17"/>
    <mergeCell ref="H14:L15"/>
    <mergeCell ref="D14:G15"/>
    <mergeCell ref="M14:M15"/>
    <mergeCell ref="N14:P15"/>
    <mergeCell ref="N16:P16"/>
    <mergeCell ref="D16:G16"/>
    <mergeCell ref="D17:G17"/>
    <mergeCell ref="AC14:AH15"/>
    <mergeCell ref="AC16:AH16"/>
    <mergeCell ref="AC17:AH17"/>
    <mergeCell ref="Q14:T14"/>
    <mergeCell ref="U14:X14"/>
    <mergeCell ref="R15:T15"/>
    <mergeCell ref="R16:T16"/>
    <mergeCell ref="V15:X15"/>
    <mergeCell ref="V16:X16"/>
    <mergeCell ref="Z15:AB15"/>
    <mergeCell ref="Y14:AB14"/>
    <mergeCell ref="Z16:AB16"/>
    <mergeCell ref="R17:T17"/>
    <mergeCell ref="V17:X17"/>
    <mergeCell ref="Z17:AB17"/>
    <mergeCell ref="Z24:AB24"/>
    <mergeCell ref="AC24:AH24"/>
    <mergeCell ref="D24:P24"/>
    <mergeCell ref="R24:T24"/>
    <mergeCell ref="V24:X24"/>
    <mergeCell ref="Z22:AB22"/>
    <mergeCell ref="AC22:AH22"/>
    <mergeCell ref="D23:G23"/>
    <mergeCell ref="H23:L23"/>
    <mergeCell ref="N23:P23"/>
    <mergeCell ref="R23:T23"/>
    <mergeCell ref="V23:X23"/>
    <mergeCell ref="Z23:AB23"/>
    <mergeCell ref="AC23:AH23"/>
    <mergeCell ref="D22:G22"/>
    <mergeCell ref="H22:L22"/>
    <mergeCell ref="N22:P22"/>
    <mergeCell ref="R22:T22"/>
    <mergeCell ref="V22:X22"/>
    <mergeCell ref="N21:P21"/>
    <mergeCell ref="R21:T21"/>
    <mergeCell ref="V21:X21"/>
    <mergeCell ref="Z21:AB21"/>
    <mergeCell ref="AC21:AH21"/>
    <mergeCell ref="AC20:AH20"/>
    <mergeCell ref="D20:G20"/>
    <mergeCell ref="H20:L20"/>
    <mergeCell ref="N20:P20"/>
    <mergeCell ref="R20:T20"/>
    <mergeCell ref="V20:X20"/>
    <mergeCell ref="AC18:AH18"/>
    <mergeCell ref="D19:G19"/>
    <mergeCell ref="H19:L19"/>
    <mergeCell ref="N19:P19"/>
    <mergeCell ref="R19:T19"/>
    <mergeCell ref="V19:X19"/>
    <mergeCell ref="Z19:AB19"/>
    <mergeCell ref="AC19:AH19"/>
    <mergeCell ref="D18:G18"/>
    <mergeCell ref="H18:L18"/>
    <mergeCell ref="N18:P18"/>
    <mergeCell ref="R18:T18"/>
    <mergeCell ref="V18:X18"/>
    <mergeCell ref="D8:I8"/>
    <mergeCell ref="D34:I34"/>
    <mergeCell ref="J34:R34"/>
    <mergeCell ref="U34:Z34"/>
    <mergeCell ref="D28:I28"/>
    <mergeCell ref="J28:R28"/>
    <mergeCell ref="U28:Z28"/>
    <mergeCell ref="D31:I31"/>
    <mergeCell ref="J31:R31"/>
    <mergeCell ref="U31:Z31"/>
    <mergeCell ref="J8:S8"/>
    <mergeCell ref="T8:X8"/>
    <mergeCell ref="Z18:AB18"/>
    <mergeCell ref="Z20:AB20"/>
    <mergeCell ref="D21:G21"/>
    <mergeCell ref="H21:L21"/>
  </mergeCells>
  <phoneticPr fontId="22"/>
  <conditionalFormatting sqref="B1:B3">
    <cfRule type="expression" dxfId="238" priority="5">
      <formula>_xlfn.ISFORMULA(B1)=TRUE</formula>
    </cfRule>
  </conditionalFormatting>
  <conditionalFormatting sqref="D16:P23">
    <cfRule type="containsBlanks" dxfId="237" priority="1">
      <formula>LEN(TRIM(D16))=0</formula>
    </cfRule>
  </conditionalFormatting>
  <conditionalFormatting sqref="J28">
    <cfRule type="containsBlanks" dxfId="236" priority="6">
      <formula>LEN(TRIM(J28))=0</formula>
    </cfRule>
  </conditionalFormatting>
  <conditionalFormatting sqref="T8">
    <cfRule type="containsBlanks" dxfId="235" priority="3">
      <formula>LEN(TRIM(T8))=0</formula>
    </cfRule>
  </conditionalFormatting>
  <conditionalFormatting sqref="T8:X8">
    <cfRule type="expression" dxfId="234" priority="2">
      <formula>_xlfn.ISFORMULA(T8)=TRUE</formula>
    </cfRule>
  </conditionalFormatting>
  <conditionalFormatting sqref="AD85:AD86 AC150:AD196">
    <cfRule type="expression" priority="8">
      <formula>CELL("protect",AC85)=0</formula>
    </cfRule>
  </conditionalFormatting>
  <dataValidations count="7">
    <dataValidation type="custom" imeMode="disabled" allowBlank="1" showInputMessage="1" showErrorMessage="1" error="小数点以下は第一位まで、二位以下切り捨てで入力して下さい。" sqref="L65492:R65492 HS65490:HY65490 RO65490:RU65490 ABK65490:ABQ65490 ALG65490:ALM65490 AVC65490:AVI65490 BEY65490:BFE65490 BOU65490:BPA65490 BYQ65490:BYW65490 CIM65490:CIS65490 CSI65490:CSO65490 DCE65490:DCK65490 DMA65490:DMG65490 DVW65490:DWC65490 EFS65490:EFY65490 EPO65490:EPU65490 EZK65490:EZQ65490 FJG65490:FJM65490 FTC65490:FTI65490 GCY65490:GDE65490 GMU65490:GNA65490 GWQ65490:GWW65490 HGM65490:HGS65490 HQI65490:HQO65490 IAE65490:IAK65490 IKA65490:IKG65490 ITW65490:IUC65490 JDS65490:JDY65490 JNO65490:JNU65490 JXK65490:JXQ65490 KHG65490:KHM65490 KRC65490:KRI65490 LAY65490:LBE65490 LKU65490:LLA65490 LUQ65490:LUW65490 MEM65490:MES65490 MOI65490:MOO65490 MYE65490:MYK65490 NIA65490:NIG65490 NRW65490:NSC65490 OBS65490:OBY65490 OLO65490:OLU65490 OVK65490:OVQ65490 PFG65490:PFM65490 PPC65490:PPI65490 PYY65490:PZE65490 QIU65490:QJA65490 QSQ65490:QSW65490 RCM65490:RCS65490 RMI65490:RMO65490 RWE65490:RWK65490 SGA65490:SGG65490 SPW65490:SQC65490 SZS65490:SZY65490 TJO65490:TJU65490 TTK65490:TTQ65490 UDG65490:UDM65490 UNC65490:UNI65490 UWY65490:UXE65490 VGU65490:VHA65490 VQQ65490:VQW65490 WAM65490:WAS65490 WKI65490:WKO65490 WUE65490:WUK65490 L131028:R131028 HS131026:HY131026 RO131026:RU131026 ABK131026:ABQ131026 ALG131026:ALM131026 AVC131026:AVI131026 BEY131026:BFE131026 BOU131026:BPA131026 BYQ131026:BYW131026 CIM131026:CIS131026 CSI131026:CSO131026 DCE131026:DCK131026 DMA131026:DMG131026 DVW131026:DWC131026 EFS131026:EFY131026 EPO131026:EPU131026 EZK131026:EZQ131026 FJG131026:FJM131026 FTC131026:FTI131026 GCY131026:GDE131026 GMU131026:GNA131026 GWQ131026:GWW131026 HGM131026:HGS131026 HQI131026:HQO131026 IAE131026:IAK131026 IKA131026:IKG131026 ITW131026:IUC131026 JDS131026:JDY131026 JNO131026:JNU131026 JXK131026:JXQ131026 KHG131026:KHM131026 KRC131026:KRI131026 LAY131026:LBE131026 LKU131026:LLA131026 LUQ131026:LUW131026 MEM131026:MES131026 MOI131026:MOO131026 MYE131026:MYK131026 NIA131026:NIG131026 NRW131026:NSC131026 OBS131026:OBY131026 OLO131026:OLU131026 OVK131026:OVQ131026 PFG131026:PFM131026 PPC131026:PPI131026 PYY131026:PZE131026 QIU131026:QJA131026 QSQ131026:QSW131026 RCM131026:RCS131026 RMI131026:RMO131026 RWE131026:RWK131026 SGA131026:SGG131026 SPW131026:SQC131026 SZS131026:SZY131026 TJO131026:TJU131026 TTK131026:TTQ131026 UDG131026:UDM131026 UNC131026:UNI131026 UWY131026:UXE131026 VGU131026:VHA131026 VQQ131026:VQW131026 WAM131026:WAS131026 WKI131026:WKO131026 WUE131026:WUK131026 L196564:R196564 HS196562:HY196562 RO196562:RU196562 ABK196562:ABQ196562 ALG196562:ALM196562 AVC196562:AVI196562 BEY196562:BFE196562 BOU196562:BPA196562 BYQ196562:BYW196562 CIM196562:CIS196562 CSI196562:CSO196562 DCE196562:DCK196562 DMA196562:DMG196562 DVW196562:DWC196562 EFS196562:EFY196562 EPO196562:EPU196562 EZK196562:EZQ196562 FJG196562:FJM196562 FTC196562:FTI196562 GCY196562:GDE196562 GMU196562:GNA196562 GWQ196562:GWW196562 HGM196562:HGS196562 HQI196562:HQO196562 IAE196562:IAK196562 IKA196562:IKG196562 ITW196562:IUC196562 JDS196562:JDY196562 JNO196562:JNU196562 JXK196562:JXQ196562 KHG196562:KHM196562 KRC196562:KRI196562 LAY196562:LBE196562 LKU196562:LLA196562 LUQ196562:LUW196562 MEM196562:MES196562 MOI196562:MOO196562 MYE196562:MYK196562 NIA196562:NIG196562 NRW196562:NSC196562 OBS196562:OBY196562 OLO196562:OLU196562 OVK196562:OVQ196562 PFG196562:PFM196562 PPC196562:PPI196562 PYY196562:PZE196562 QIU196562:QJA196562 QSQ196562:QSW196562 RCM196562:RCS196562 RMI196562:RMO196562 RWE196562:RWK196562 SGA196562:SGG196562 SPW196562:SQC196562 SZS196562:SZY196562 TJO196562:TJU196562 TTK196562:TTQ196562 UDG196562:UDM196562 UNC196562:UNI196562 UWY196562:UXE196562 VGU196562:VHA196562 VQQ196562:VQW196562 WAM196562:WAS196562 WKI196562:WKO196562 WUE196562:WUK196562 L262100:R262100 HS262098:HY262098 RO262098:RU262098 ABK262098:ABQ262098 ALG262098:ALM262098 AVC262098:AVI262098 BEY262098:BFE262098 BOU262098:BPA262098 BYQ262098:BYW262098 CIM262098:CIS262098 CSI262098:CSO262098 DCE262098:DCK262098 DMA262098:DMG262098 DVW262098:DWC262098 EFS262098:EFY262098 EPO262098:EPU262098 EZK262098:EZQ262098 FJG262098:FJM262098 FTC262098:FTI262098 GCY262098:GDE262098 GMU262098:GNA262098 GWQ262098:GWW262098 HGM262098:HGS262098 HQI262098:HQO262098 IAE262098:IAK262098 IKA262098:IKG262098 ITW262098:IUC262098 JDS262098:JDY262098 JNO262098:JNU262098 JXK262098:JXQ262098 KHG262098:KHM262098 KRC262098:KRI262098 LAY262098:LBE262098 LKU262098:LLA262098 LUQ262098:LUW262098 MEM262098:MES262098 MOI262098:MOO262098 MYE262098:MYK262098 NIA262098:NIG262098 NRW262098:NSC262098 OBS262098:OBY262098 OLO262098:OLU262098 OVK262098:OVQ262098 PFG262098:PFM262098 PPC262098:PPI262098 PYY262098:PZE262098 QIU262098:QJA262098 QSQ262098:QSW262098 RCM262098:RCS262098 RMI262098:RMO262098 RWE262098:RWK262098 SGA262098:SGG262098 SPW262098:SQC262098 SZS262098:SZY262098 TJO262098:TJU262098 TTK262098:TTQ262098 UDG262098:UDM262098 UNC262098:UNI262098 UWY262098:UXE262098 VGU262098:VHA262098 VQQ262098:VQW262098 WAM262098:WAS262098 WKI262098:WKO262098 WUE262098:WUK262098 L327636:R327636 HS327634:HY327634 RO327634:RU327634 ABK327634:ABQ327634 ALG327634:ALM327634 AVC327634:AVI327634 BEY327634:BFE327634 BOU327634:BPA327634 BYQ327634:BYW327634 CIM327634:CIS327634 CSI327634:CSO327634 DCE327634:DCK327634 DMA327634:DMG327634 DVW327634:DWC327634 EFS327634:EFY327634 EPO327634:EPU327634 EZK327634:EZQ327634 FJG327634:FJM327634 FTC327634:FTI327634 GCY327634:GDE327634 GMU327634:GNA327634 GWQ327634:GWW327634 HGM327634:HGS327634 HQI327634:HQO327634 IAE327634:IAK327634 IKA327634:IKG327634 ITW327634:IUC327634 JDS327634:JDY327634 JNO327634:JNU327634 JXK327634:JXQ327634 KHG327634:KHM327634 KRC327634:KRI327634 LAY327634:LBE327634 LKU327634:LLA327634 LUQ327634:LUW327634 MEM327634:MES327634 MOI327634:MOO327634 MYE327634:MYK327634 NIA327634:NIG327634 NRW327634:NSC327634 OBS327634:OBY327634 OLO327634:OLU327634 OVK327634:OVQ327634 PFG327634:PFM327634 PPC327634:PPI327634 PYY327634:PZE327634 QIU327634:QJA327634 QSQ327634:QSW327634 RCM327634:RCS327634 RMI327634:RMO327634 RWE327634:RWK327634 SGA327634:SGG327634 SPW327634:SQC327634 SZS327634:SZY327634 TJO327634:TJU327634 TTK327634:TTQ327634 UDG327634:UDM327634 UNC327634:UNI327634 UWY327634:UXE327634 VGU327634:VHA327634 VQQ327634:VQW327634 WAM327634:WAS327634 WKI327634:WKO327634 WUE327634:WUK327634 L393172:R393172 HS393170:HY393170 RO393170:RU393170 ABK393170:ABQ393170 ALG393170:ALM393170 AVC393170:AVI393170 BEY393170:BFE393170 BOU393170:BPA393170 BYQ393170:BYW393170 CIM393170:CIS393170 CSI393170:CSO393170 DCE393170:DCK393170 DMA393170:DMG393170 DVW393170:DWC393170 EFS393170:EFY393170 EPO393170:EPU393170 EZK393170:EZQ393170 FJG393170:FJM393170 FTC393170:FTI393170 GCY393170:GDE393170 GMU393170:GNA393170 GWQ393170:GWW393170 HGM393170:HGS393170 HQI393170:HQO393170 IAE393170:IAK393170 IKA393170:IKG393170 ITW393170:IUC393170 JDS393170:JDY393170 JNO393170:JNU393170 JXK393170:JXQ393170 KHG393170:KHM393170 KRC393170:KRI393170 LAY393170:LBE393170 LKU393170:LLA393170 LUQ393170:LUW393170 MEM393170:MES393170 MOI393170:MOO393170 MYE393170:MYK393170 NIA393170:NIG393170 NRW393170:NSC393170 OBS393170:OBY393170 OLO393170:OLU393170 OVK393170:OVQ393170 PFG393170:PFM393170 PPC393170:PPI393170 PYY393170:PZE393170 QIU393170:QJA393170 QSQ393170:QSW393170 RCM393170:RCS393170 RMI393170:RMO393170 RWE393170:RWK393170 SGA393170:SGG393170 SPW393170:SQC393170 SZS393170:SZY393170 TJO393170:TJU393170 TTK393170:TTQ393170 UDG393170:UDM393170 UNC393170:UNI393170 UWY393170:UXE393170 VGU393170:VHA393170 VQQ393170:VQW393170 WAM393170:WAS393170 WKI393170:WKO393170 WUE393170:WUK393170 L458708:R458708 HS458706:HY458706 RO458706:RU458706 ABK458706:ABQ458706 ALG458706:ALM458706 AVC458706:AVI458706 BEY458706:BFE458706 BOU458706:BPA458706 BYQ458706:BYW458706 CIM458706:CIS458706 CSI458706:CSO458706 DCE458706:DCK458706 DMA458706:DMG458706 DVW458706:DWC458706 EFS458706:EFY458706 EPO458706:EPU458706 EZK458706:EZQ458706 FJG458706:FJM458706 FTC458706:FTI458706 GCY458706:GDE458706 GMU458706:GNA458706 GWQ458706:GWW458706 HGM458706:HGS458706 HQI458706:HQO458706 IAE458706:IAK458706 IKA458706:IKG458706 ITW458706:IUC458706 JDS458706:JDY458706 JNO458706:JNU458706 JXK458706:JXQ458706 KHG458706:KHM458706 KRC458706:KRI458706 LAY458706:LBE458706 LKU458706:LLA458706 LUQ458706:LUW458706 MEM458706:MES458706 MOI458706:MOO458706 MYE458706:MYK458706 NIA458706:NIG458706 NRW458706:NSC458706 OBS458706:OBY458706 OLO458706:OLU458706 OVK458706:OVQ458706 PFG458706:PFM458706 PPC458706:PPI458706 PYY458706:PZE458706 QIU458706:QJA458706 QSQ458706:QSW458706 RCM458706:RCS458706 RMI458706:RMO458706 RWE458706:RWK458706 SGA458706:SGG458706 SPW458706:SQC458706 SZS458706:SZY458706 TJO458706:TJU458706 TTK458706:TTQ458706 UDG458706:UDM458706 UNC458706:UNI458706 UWY458706:UXE458706 VGU458706:VHA458706 VQQ458706:VQW458706 WAM458706:WAS458706 WKI458706:WKO458706 WUE458706:WUK458706 L524244:R524244 HS524242:HY524242 RO524242:RU524242 ABK524242:ABQ524242 ALG524242:ALM524242 AVC524242:AVI524242 BEY524242:BFE524242 BOU524242:BPA524242 BYQ524242:BYW524242 CIM524242:CIS524242 CSI524242:CSO524242 DCE524242:DCK524242 DMA524242:DMG524242 DVW524242:DWC524242 EFS524242:EFY524242 EPO524242:EPU524242 EZK524242:EZQ524242 FJG524242:FJM524242 FTC524242:FTI524242 GCY524242:GDE524242 GMU524242:GNA524242 GWQ524242:GWW524242 HGM524242:HGS524242 HQI524242:HQO524242 IAE524242:IAK524242 IKA524242:IKG524242 ITW524242:IUC524242 JDS524242:JDY524242 JNO524242:JNU524242 JXK524242:JXQ524242 KHG524242:KHM524242 KRC524242:KRI524242 LAY524242:LBE524242 LKU524242:LLA524242 LUQ524242:LUW524242 MEM524242:MES524242 MOI524242:MOO524242 MYE524242:MYK524242 NIA524242:NIG524242 NRW524242:NSC524242 OBS524242:OBY524242 OLO524242:OLU524242 OVK524242:OVQ524242 PFG524242:PFM524242 PPC524242:PPI524242 PYY524242:PZE524242 QIU524242:QJA524242 QSQ524242:QSW524242 RCM524242:RCS524242 RMI524242:RMO524242 RWE524242:RWK524242 SGA524242:SGG524242 SPW524242:SQC524242 SZS524242:SZY524242 TJO524242:TJU524242 TTK524242:TTQ524242 UDG524242:UDM524242 UNC524242:UNI524242 UWY524242:UXE524242 VGU524242:VHA524242 VQQ524242:VQW524242 WAM524242:WAS524242 WKI524242:WKO524242 WUE524242:WUK524242 L589780:R589780 HS589778:HY589778 RO589778:RU589778 ABK589778:ABQ589778 ALG589778:ALM589778 AVC589778:AVI589778 BEY589778:BFE589778 BOU589778:BPA589778 BYQ589778:BYW589778 CIM589778:CIS589778 CSI589778:CSO589778 DCE589778:DCK589778 DMA589778:DMG589778 DVW589778:DWC589778 EFS589778:EFY589778 EPO589778:EPU589778 EZK589778:EZQ589778 FJG589778:FJM589778 FTC589778:FTI589778 GCY589778:GDE589778 GMU589778:GNA589778 GWQ589778:GWW589778 HGM589778:HGS589778 HQI589778:HQO589778 IAE589778:IAK589778 IKA589778:IKG589778 ITW589778:IUC589778 JDS589778:JDY589778 JNO589778:JNU589778 JXK589778:JXQ589778 KHG589778:KHM589778 KRC589778:KRI589778 LAY589778:LBE589778 LKU589778:LLA589778 LUQ589778:LUW589778 MEM589778:MES589778 MOI589778:MOO589778 MYE589778:MYK589778 NIA589778:NIG589778 NRW589778:NSC589778 OBS589778:OBY589778 OLO589778:OLU589778 OVK589778:OVQ589778 PFG589778:PFM589778 PPC589778:PPI589778 PYY589778:PZE589778 QIU589778:QJA589778 QSQ589778:QSW589778 RCM589778:RCS589778 RMI589778:RMO589778 RWE589778:RWK589778 SGA589778:SGG589778 SPW589778:SQC589778 SZS589778:SZY589778 TJO589778:TJU589778 TTK589778:TTQ589778 UDG589778:UDM589778 UNC589778:UNI589778 UWY589778:UXE589778 VGU589778:VHA589778 VQQ589778:VQW589778 WAM589778:WAS589778 WKI589778:WKO589778 WUE589778:WUK589778 L655316:R655316 HS655314:HY655314 RO655314:RU655314 ABK655314:ABQ655314 ALG655314:ALM655314 AVC655314:AVI655314 BEY655314:BFE655314 BOU655314:BPA655314 BYQ655314:BYW655314 CIM655314:CIS655314 CSI655314:CSO655314 DCE655314:DCK655314 DMA655314:DMG655314 DVW655314:DWC655314 EFS655314:EFY655314 EPO655314:EPU655314 EZK655314:EZQ655314 FJG655314:FJM655314 FTC655314:FTI655314 GCY655314:GDE655314 GMU655314:GNA655314 GWQ655314:GWW655314 HGM655314:HGS655314 HQI655314:HQO655314 IAE655314:IAK655314 IKA655314:IKG655314 ITW655314:IUC655314 JDS655314:JDY655314 JNO655314:JNU655314 JXK655314:JXQ655314 KHG655314:KHM655314 KRC655314:KRI655314 LAY655314:LBE655314 LKU655314:LLA655314 LUQ655314:LUW655314 MEM655314:MES655314 MOI655314:MOO655314 MYE655314:MYK655314 NIA655314:NIG655314 NRW655314:NSC655314 OBS655314:OBY655314 OLO655314:OLU655314 OVK655314:OVQ655314 PFG655314:PFM655314 PPC655314:PPI655314 PYY655314:PZE655314 QIU655314:QJA655314 QSQ655314:QSW655314 RCM655314:RCS655314 RMI655314:RMO655314 RWE655314:RWK655314 SGA655314:SGG655314 SPW655314:SQC655314 SZS655314:SZY655314 TJO655314:TJU655314 TTK655314:TTQ655314 UDG655314:UDM655314 UNC655314:UNI655314 UWY655314:UXE655314 VGU655314:VHA655314 VQQ655314:VQW655314 WAM655314:WAS655314 WKI655314:WKO655314 WUE655314:WUK655314 L720852:R720852 HS720850:HY720850 RO720850:RU720850 ABK720850:ABQ720850 ALG720850:ALM720850 AVC720850:AVI720850 BEY720850:BFE720850 BOU720850:BPA720850 BYQ720850:BYW720850 CIM720850:CIS720850 CSI720850:CSO720850 DCE720850:DCK720850 DMA720850:DMG720850 DVW720850:DWC720850 EFS720850:EFY720850 EPO720850:EPU720850 EZK720850:EZQ720850 FJG720850:FJM720850 FTC720850:FTI720850 GCY720850:GDE720850 GMU720850:GNA720850 GWQ720850:GWW720850 HGM720850:HGS720850 HQI720850:HQO720850 IAE720850:IAK720850 IKA720850:IKG720850 ITW720850:IUC720850 JDS720850:JDY720850 JNO720850:JNU720850 JXK720850:JXQ720850 KHG720850:KHM720850 KRC720850:KRI720850 LAY720850:LBE720850 LKU720850:LLA720850 LUQ720850:LUW720850 MEM720850:MES720850 MOI720850:MOO720850 MYE720850:MYK720850 NIA720850:NIG720850 NRW720850:NSC720850 OBS720850:OBY720850 OLO720850:OLU720850 OVK720850:OVQ720850 PFG720850:PFM720850 PPC720850:PPI720850 PYY720850:PZE720850 QIU720850:QJA720850 QSQ720850:QSW720850 RCM720850:RCS720850 RMI720850:RMO720850 RWE720850:RWK720850 SGA720850:SGG720850 SPW720850:SQC720850 SZS720850:SZY720850 TJO720850:TJU720850 TTK720850:TTQ720850 UDG720850:UDM720850 UNC720850:UNI720850 UWY720850:UXE720850 VGU720850:VHA720850 VQQ720850:VQW720850 WAM720850:WAS720850 WKI720850:WKO720850 WUE720850:WUK720850 L786388:R786388 HS786386:HY786386 RO786386:RU786386 ABK786386:ABQ786386 ALG786386:ALM786386 AVC786386:AVI786386 BEY786386:BFE786386 BOU786386:BPA786386 BYQ786386:BYW786386 CIM786386:CIS786386 CSI786386:CSO786386 DCE786386:DCK786386 DMA786386:DMG786386 DVW786386:DWC786386 EFS786386:EFY786386 EPO786386:EPU786386 EZK786386:EZQ786386 FJG786386:FJM786386 FTC786386:FTI786386 GCY786386:GDE786386 GMU786386:GNA786386 GWQ786386:GWW786386 HGM786386:HGS786386 HQI786386:HQO786386 IAE786386:IAK786386 IKA786386:IKG786386 ITW786386:IUC786386 JDS786386:JDY786386 JNO786386:JNU786386 JXK786386:JXQ786386 KHG786386:KHM786386 KRC786386:KRI786386 LAY786386:LBE786386 LKU786386:LLA786386 LUQ786386:LUW786386 MEM786386:MES786386 MOI786386:MOO786386 MYE786386:MYK786386 NIA786386:NIG786386 NRW786386:NSC786386 OBS786386:OBY786386 OLO786386:OLU786386 OVK786386:OVQ786386 PFG786386:PFM786386 PPC786386:PPI786386 PYY786386:PZE786386 QIU786386:QJA786386 QSQ786386:QSW786386 RCM786386:RCS786386 RMI786386:RMO786386 RWE786386:RWK786386 SGA786386:SGG786386 SPW786386:SQC786386 SZS786386:SZY786386 TJO786386:TJU786386 TTK786386:TTQ786386 UDG786386:UDM786386 UNC786386:UNI786386 UWY786386:UXE786386 VGU786386:VHA786386 VQQ786386:VQW786386 WAM786386:WAS786386 WKI786386:WKO786386 WUE786386:WUK786386 L851924:R851924 HS851922:HY851922 RO851922:RU851922 ABK851922:ABQ851922 ALG851922:ALM851922 AVC851922:AVI851922 BEY851922:BFE851922 BOU851922:BPA851922 BYQ851922:BYW851922 CIM851922:CIS851922 CSI851922:CSO851922 DCE851922:DCK851922 DMA851922:DMG851922 DVW851922:DWC851922 EFS851922:EFY851922 EPO851922:EPU851922 EZK851922:EZQ851922 FJG851922:FJM851922 FTC851922:FTI851922 GCY851922:GDE851922 GMU851922:GNA851922 GWQ851922:GWW851922 HGM851922:HGS851922 HQI851922:HQO851922 IAE851922:IAK851922 IKA851922:IKG851922 ITW851922:IUC851922 JDS851922:JDY851922 JNO851922:JNU851922 JXK851922:JXQ851922 KHG851922:KHM851922 KRC851922:KRI851922 LAY851922:LBE851922 LKU851922:LLA851922 LUQ851922:LUW851922 MEM851922:MES851922 MOI851922:MOO851922 MYE851922:MYK851922 NIA851922:NIG851922 NRW851922:NSC851922 OBS851922:OBY851922 OLO851922:OLU851922 OVK851922:OVQ851922 PFG851922:PFM851922 PPC851922:PPI851922 PYY851922:PZE851922 QIU851922:QJA851922 QSQ851922:QSW851922 RCM851922:RCS851922 RMI851922:RMO851922 RWE851922:RWK851922 SGA851922:SGG851922 SPW851922:SQC851922 SZS851922:SZY851922 TJO851922:TJU851922 TTK851922:TTQ851922 UDG851922:UDM851922 UNC851922:UNI851922 UWY851922:UXE851922 VGU851922:VHA851922 VQQ851922:VQW851922 WAM851922:WAS851922 WKI851922:WKO851922 WUE851922:WUK851922 L917460:R917460 HS917458:HY917458 RO917458:RU917458 ABK917458:ABQ917458 ALG917458:ALM917458 AVC917458:AVI917458 BEY917458:BFE917458 BOU917458:BPA917458 BYQ917458:BYW917458 CIM917458:CIS917458 CSI917458:CSO917458 DCE917458:DCK917458 DMA917458:DMG917458 DVW917458:DWC917458 EFS917458:EFY917458 EPO917458:EPU917458 EZK917458:EZQ917458 FJG917458:FJM917458 FTC917458:FTI917458 GCY917458:GDE917458 GMU917458:GNA917458 GWQ917458:GWW917458 HGM917458:HGS917458 HQI917458:HQO917458 IAE917458:IAK917458 IKA917458:IKG917458 ITW917458:IUC917458 JDS917458:JDY917458 JNO917458:JNU917458 JXK917458:JXQ917458 KHG917458:KHM917458 KRC917458:KRI917458 LAY917458:LBE917458 LKU917458:LLA917458 LUQ917458:LUW917458 MEM917458:MES917458 MOI917458:MOO917458 MYE917458:MYK917458 NIA917458:NIG917458 NRW917458:NSC917458 OBS917458:OBY917458 OLO917458:OLU917458 OVK917458:OVQ917458 PFG917458:PFM917458 PPC917458:PPI917458 PYY917458:PZE917458 QIU917458:QJA917458 QSQ917458:QSW917458 RCM917458:RCS917458 RMI917458:RMO917458 RWE917458:RWK917458 SGA917458:SGG917458 SPW917458:SQC917458 SZS917458:SZY917458 TJO917458:TJU917458 TTK917458:TTQ917458 UDG917458:UDM917458 UNC917458:UNI917458 UWY917458:UXE917458 VGU917458:VHA917458 VQQ917458:VQW917458 WAM917458:WAS917458 WKI917458:WKO917458 WUE917458:WUK917458 L982996:R982996 HS982994:HY982994 RO982994:RU982994 ABK982994:ABQ982994 ALG982994:ALM982994 AVC982994:AVI982994 BEY982994:BFE982994 BOU982994:BPA982994 BYQ982994:BYW982994 CIM982994:CIS982994 CSI982994:CSO982994 DCE982994:DCK982994 DMA982994:DMG982994 DVW982994:DWC982994 EFS982994:EFY982994 EPO982994:EPU982994 EZK982994:EZQ982994 FJG982994:FJM982994 FTC982994:FTI982994 GCY982994:GDE982994 GMU982994:GNA982994 GWQ982994:GWW982994 HGM982994:HGS982994 HQI982994:HQO982994 IAE982994:IAK982994 IKA982994:IKG982994 ITW982994:IUC982994 JDS982994:JDY982994 JNO982994:JNU982994 JXK982994:JXQ982994 KHG982994:KHM982994 KRC982994:KRI982994 LAY982994:LBE982994 LKU982994:LLA982994 LUQ982994:LUW982994 MEM982994:MES982994 MOI982994:MOO982994 MYE982994:MYK982994 NIA982994:NIG982994 NRW982994:NSC982994 OBS982994:OBY982994 OLO982994:OLU982994 OVK982994:OVQ982994 PFG982994:PFM982994 PPC982994:PPI982994 PYY982994:PZE982994 QIU982994:QJA982994 QSQ982994:QSW982994 RCM982994:RCS982994 RMI982994:RMO982994 RWE982994:RWK982994 SGA982994:SGG982994 SPW982994:SQC982994 SZS982994:SZY982994 TJO982994:TJU982994 TTK982994:TTQ982994 UDG982994:UDM982994 UNC982994:UNI982994 UWY982994:UXE982994 VGU982994:VHA982994 VQQ982994:VQW982994 WAM982994:WAS982994 WKI982994:WKO982994 WUE982994:WUK982994" xr:uid="{4ED20DB1-99B8-4B62-94F7-EE371F2D0953}">
      <formula1>L65490-ROUNDDOWN(L65490,1)=0</formula1>
    </dataValidation>
    <dataValidation type="list" allowBlank="1" showInputMessage="1" showErrorMessage="1" sqref="Z65577:AA65577 IG65575 SC65575 ABY65575 ALU65575 AVQ65575 BFM65575 BPI65575 BZE65575 CJA65575 CSW65575 DCS65575 DMO65575 DWK65575 EGG65575 EQC65575 EZY65575 FJU65575 FTQ65575 GDM65575 GNI65575 GXE65575 HHA65575 HQW65575 IAS65575 IKO65575 IUK65575 JEG65575 JOC65575 JXY65575 KHU65575 KRQ65575 LBM65575 LLI65575 LVE65575 MFA65575 MOW65575 MYS65575 NIO65575 NSK65575 OCG65575 OMC65575 OVY65575 PFU65575 PPQ65575 PZM65575 QJI65575 QTE65575 RDA65575 RMW65575 RWS65575 SGO65575 SQK65575 TAG65575 TKC65575 TTY65575 UDU65575 UNQ65575 UXM65575 VHI65575 VRE65575 WBA65575 WKW65575 WUS65575 Z131113:AA131113 IG131111 SC131111 ABY131111 ALU131111 AVQ131111 BFM131111 BPI131111 BZE131111 CJA131111 CSW131111 DCS131111 DMO131111 DWK131111 EGG131111 EQC131111 EZY131111 FJU131111 FTQ131111 GDM131111 GNI131111 GXE131111 HHA131111 HQW131111 IAS131111 IKO131111 IUK131111 JEG131111 JOC131111 JXY131111 KHU131111 KRQ131111 LBM131111 LLI131111 LVE131111 MFA131111 MOW131111 MYS131111 NIO131111 NSK131111 OCG131111 OMC131111 OVY131111 PFU131111 PPQ131111 PZM131111 QJI131111 QTE131111 RDA131111 RMW131111 RWS131111 SGO131111 SQK131111 TAG131111 TKC131111 TTY131111 UDU131111 UNQ131111 UXM131111 VHI131111 VRE131111 WBA131111 WKW131111 WUS131111 Z196649:AA196649 IG196647 SC196647 ABY196647 ALU196647 AVQ196647 BFM196647 BPI196647 BZE196647 CJA196647 CSW196647 DCS196647 DMO196647 DWK196647 EGG196647 EQC196647 EZY196647 FJU196647 FTQ196647 GDM196647 GNI196647 GXE196647 HHA196647 HQW196647 IAS196647 IKO196647 IUK196647 JEG196647 JOC196647 JXY196647 KHU196647 KRQ196647 LBM196647 LLI196647 LVE196647 MFA196647 MOW196647 MYS196647 NIO196647 NSK196647 OCG196647 OMC196647 OVY196647 PFU196647 PPQ196647 PZM196647 QJI196647 QTE196647 RDA196647 RMW196647 RWS196647 SGO196647 SQK196647 TAG196647 TKC196647 TTY196647 UDU196647 UNQ196647 UXM196647 VHI196647 VRE196647 WBA196647 WKW196647 WUS196647 Z262185:AA262185 IG262183 SC262183 ABY262183 ALU262183 AVQ262183 BFM262183 BPI262183 BZE262183 CJA262183 CSW262183 DCS262183 DMO262183 DWK262183 EGG262183 EQC262183 EZY262183 FJU262183 FTQ262183 GDM262183 GNI262183 GXE262183 HHA262183 HQW262183 IAS262183 IKO262183 IUK262183 JEG262183 JOC262183 JXY262183 KHU262183 KRQ262183 LBM262183 LLI262183 LVE262183 MFA262183 MOW262183 MYS262183 NIO262183 NSK262183 OCG262183 OMC262183 OVY262183 PFU262183 PPQ262183 PZM262183 QJI262183 QTE262183 RDA262183 RMW262183 RWS262183 SGO262183 SQK262183 TAG262183 TKC262183 TTY262183 UDU262183 UNQ262183 UXM262183 VHI262183 VRE262183 WBA262183 WKW262183 WUS262183 Z327721:AA327721 IG327719 SC327719 ABY327719 ALU327719 AVQ327719 BFM327719 BPI327719 BZE327719 CJA327719 CSW327719 DCS327719 DMO327719 DWK327719 EGG327719 EQC327719 EZY327719 FJU327719 FTQ327719 GDM327719 GNI327719 GXE327719 HHA327719 HQW327719 IAS327719 IKO327719 IUK327719 JEG327719 JOC327719 JXY327719 KHU327719 KRQ327719 LBM327719 LLI327719 LVE327719 MFA327719 MOW327719 MYS327719 NIO327719 NSK327719 OCG327719 OMC327719 OVY327719 PFU327719 PPQ327719 PZM327719 QJI327719 QTE327719 RDA327719 RMW327719 RWS327719 SGO327719 SQK327719 TAG327719 TKC327719 TTY327719 UDU327719 UNQ327719 UXM327719 VHI327719 VRE327719 WBA327719 WKW327719 WUS327719 Z393257:AA393257 IG393255 SC393255 ABY393255 ALU393255 AVQ393255 BFM393255 BPI393255 BZE393255 CJA393255 CSW393255 DCS393255 DMO393255 DWK393255 EGG393255 EQC393255 EZY393255 FJU393255 FTQ393255 GDM393255 GNI393255 GXE393255 HHA393255 HQW393255 IAS393255 IKO393255 IUK393255 JEG393255 JOC393255 JXY393255 KHU393255 KRQ393255 LBM393255 LLI393255 LVE393255 MFA393255 MOW393255 MYS393255 NIO393255 NSK393255 OCG393255 OMC393255 OVY393255 PFU393255 PPQ393255 PZM393255 QJI393255 QTE393255 RDA393255 RMW393255 RWS393255 SGO393255 SQK393255 TAG393255 TKC393255 TTY393255 UDU393255 UNQ393255 UXM393255 VHI393255 VRE393255 WBA393255 WKW393255 WUS393255 Z458793:AA458793 IG458791 SC458791 ABY458791 ALU458791 AVQ458791 BFM458791 BPI458791 BZE458791 CJA458791 CSW458791 DCS458791 DMO458791 DWK458791 EGG458791 EQC458791 EZY458791 FJU458791 FTQ458791 GDM458791 GNI458791 GXE458791 HHA458791 HQW458791 IAS458791 IKO458791 IUK458791 JEG458791 JOC458791 JXY458791 KHU458791 KRQ458791 LBM458791 LLI458791 LVE458791 MFA458791 MOW458791 MYS458791 NIO458791 NSK458791 OCG458791 OMC458791 OVY458791 PFU458791 PPQ458791 PZM458791 QJI458791 QTE458791 RDA458791 RMW458791 RWS458791 SGO458791 SQK458791 TAG458791 TKC458791 TTY458791 UDU458791 UNQ458791 UXM458791 VHI458791 VRE458791 WBA458791 WKW458791 WUS458791 Z524329:AA524329 IG524327 SC524327 ABY524327 ALU524327 AVQ524327 BFM524327 BPI524327 BZE524327 CJA524327 CSW524327 DCS524327 DMO524327 DWK524327 EGG524327 EQC524327 EZY524327 FJU524327 FTQ524327 GDM524327 GNI524327 GXE524327 HHA524327 HQW524327 IAS524327 IKO524327 IUK524327 JEG524327 JOC524327 JXY524327 KHU524327 KRQ524327 LBM524327 LLI524327 LVE524327 MFA524327 MOW524327 MYS524327 NIO524327 NSK524327 OCG524327 OMC524327 OVY524327 PFU524327 PPQ524327 PZM524327 QJI524327 QTE524327 RDA524327 RMW524327 RWS524327 SGO524327 SQK524327 TAG524327 TKC524327 TTY524327 UDU524327 UNQ524327 UXM524327 VHI524327 VRE524327 WBA524327 WKW524327 WUS524327 Z589865:AA589865 IG589863 SC589863 ABY589863 ALU589863 AVQ589863 BFM589863 BPI589863 BZE589863 CJA589863 CSW589863 DCS589863 DMO589863 DWK589863 EGG589863 EQC589863 EZY589863 FJU589863 FTQ589863 GDM589863 GNI589863 GXE589863 HHA589863 HQW589863 IAS589863 IKO589863 IUK589863 JEG589863 JOC589863 JXY589863 KHU589863 KRQ589863 LBM589863 LLI589863 LVE589863 MFA589863 MOW589863 MYS589863 NIO589863 NSK589863 OCG589863 OMC589863 OVY589863 PFU589863 PPQ589863 PZM589863 QJI589863 QTE589863 RDA589863 RMW589863 RWS589863 SGO589863 SQK589863 TAG589863 TKC589863 TTY589863 UDU589863 UNQ589863 UXM589863 VHI589863 VRE589863 WBA589863 WKW589863 WUS589863 Z655401:AA655401 IG655399 SC655399 ABY655399 ALU655399 AVQ655399 BFM655399 BPI655399 BZE655399 CJA655399 CSW655399 DCS655399 DMO655399 DWK655399 EGG655399 EQC655399 EZY655399 FJU655399 FTQ655399 GDM655399 GNI655399 GXE655399 HHA655399 HQW655399 IAS655399 IKO655399 IUK655399 JEG655399 JOC655399 JXY655399 KHU655399 KRQ655399 LBM655399 LLI655399 LVE655399 MFA655399 MOW655399 MYS655399 NIO655399 NSK655399 OCG655399 OMC655399 OVY655399 PFU655399 PPQ655399 PZM655399 QJI655399 QTE655399 RDA655399 RMW655399 RWS655399 SGO655399 SQK655399 TAG655399 TKC655399 TTY655399 UDU655399 UNQ655399 UXM655399 VHI655399 VRE655399 WBA655399 WKW655399 WUS655399 Z720937:AA720937 IG720935 SC720935 ABY720935 ALU720935 AVQ720935 BFM720935 BPI720935 BZE720935 CJA720935 CSW720935 DCS720935 DMO720935 DWK720935 EGG720935 EQC720935 EZY720935 FJU720935 FTQ720935 GDM720935 GNI720935 GXE720935 HHA720935 HQW720935 IAS720935 IKO720935 IUK720935 JEG720935 JOC720935 JXY720935 KHU720935 KRQ720935 LBM720935 LLI720935 LVE720935 MFA720935 MOW720935 MYS720935 NIO720935 NSK720935 OCG720935 OMC720935 OVY720935 PFU720935 PPQ720935 PZM720935 QJI720935 QTE720935 RDA720935 RMW720935 RWS720935 SGO720935 SQK720935 TAG720935 TKC720935 TTY720935 UDU720935 UNQ720935 UXM720935 VHI720935 VRE720935 WBA720935 WKW720935 WUS720935 Z786473:AA786473 IG786471 SC786471 ABY786471 ALU786471 AVQ786471 BFM786471 BPI786471 BZE786471 CJA786471 CSW786471 DCS786471 DMO786471 DWK786471 EGG786471 EQC786471 EZY786471 FJU786471 FTQ786471 GDM786471 GNI786471 GXE786471 HHA786471 HQW786471 IAS786471 IKO786471 IUK786471 JEG786471 JOC786471 JXY786471 KHU786471 KRQ786471 LBM786471 LLI786471 LVE786471 MFA786471 MOW786471 MYS786471 NIO786471 NSK786471 OCG786471 OMC786471 OVY786471 PFU786471 PPQ786471 PZM786471 QJI786471 QTE786471 RDA786471 RMW786471 RWS786471 SGO786471 SQK786471 TAG786471 TKC786471 TTY786471 UDU786471 UNQ786471 UXM786471 VHI786471 VRE786471 WBA786471 WKW786471 WUS786471 Z852009:AA852009 IG852007 SC852007 ABY852007 ALU852007 AVQ852007 BFM852007 BPI852007 BZE852007 CJA852007 CSW852007 DCS852007 DMO852007 DWK852007 EGG852007 EQC852007 EZY852007 FJU852007 FTQ852007 GDM852007 GNI852007 GXE852007 HHA852007 HQW852007 IAS852007 IKO852007 IUK852007 JEG852007 JOC852007 JXY852007 KHU852007 KRQ852007 LBM852007 LLI852007 LVE852007 MFA852007 MOW852007 MYS852007 NIO852007 NSK852007 OCG852007 OMC852007 OVY852007 PFU852007 PPQ852007 PZM852007 QJI852007 QTE852007 RDA852007 RMW852007 RWS852007 SGO852007 SQK852007 TAG852007 TKC852007 TTY852007 UDU852007 UNQ852007 UXM852007 VHI852007 VRE852007 WBA852007 WKW852007 WUS852007 Z917545:AA917545 IG917543 SC917543 ABY917543 ALU917543 AVQ917543 BFM917543 BPI917543 BZE917543 CJA917543 CSW917543 DCS917543 DMO917543 DWK917543 EGG917543 EQC917543 EZY917543 FJU917543 FTQ917543 GDM917543 GNI917543 GXE917543 HHA917543 HQW917543 IAS917543 IKO917543 IUK917543 JEG917543 JOC917543 JXY917543 KHU917543 KRQ917543 LBM917543 LLI917543 LVE917543 MFA917543 MOW917543 MYS917543 NIO917543 NSK917543 OCG917543 OMC917543 OVY917543 PFU917543 PPQ917543 PZM917543 QJI917543 QTE917543 RDA917543 RMW917543 RWS917543 SGO917543 SQK917543 TAG917543 TKC917543 TTY917543 UDU917543 UNQ917543 UXM917543 VHI917543 VRE917543 WBA917543 WKW917543 WUS917543 Z983081:AA983081 IG983079 SC983079 ABY983079 ALU983079 AVQ983079 BFM983079 BPI983079 BZE983079 CJA983079 CSW983079 DCS983079 DMO983079 DWK983079 EGG983079 EQC983079 EZY983079 FJU983079 FTQ983079 GDM983079 GNI983079 GXE983079 HHA983079 HQW983079 IAS983079 IKO983079 IUK983079 JEG983079 JOC983079 JXY983079 KHU983079 KRQ983079 LBM983079 LLI983079 LVE983079 MFA983079 MOW983079 MYS983079 NIO983079 NSK983079 OCG983079 OMC983079 OVY983079 PFU983079 PPQ983079 PZM983079 QJI983079 QTE983079 RDA983079 RMW983079 RWS983079 SGO983079 SQK983079 TAG983079 TKC983079 TTY983079 UDU983079 UNQ983079 UXM983079 VHI983079 VRE983079 WBA983079 WKW983079 WUS983079 Z65575:AA65575 IG65573 SC65573 ABY65573 ALU65573 AVQ65573 BFM65573 BPI65573 BZE65573 CJA65573 CSW65573 DCS65573 DMO65573 DWK65573 EGG65573 EQC65573 EZY65573 FJU65573 FTQ65573 GDM65573 GNI65573 GXE65573 HHA65573 HQW65573 IAS65573 IKO65573 IUK65573 JEG65573 JOC65573 JXY65573 KHU65573 KRQ65573 LBM65573 LLI65573 LVE65573 MFA65573 MOW65573 MYS65573 NIO65573 NSK65573 OCG65573 OMC65573 OVY65573 PFU65573 PPQ65573 PZM65573 QJI65573 QTE65573 RDA65573 RMW65573 RWS65573 SGO65573 SQK65573 TAG65573 TKC65573 TTY65573 UDU65573 UNQ65573 UXM65573 VHI65573 VRE65573 WBA65573 WKW65573 WUS65573 Z131111:AA131111 IG131109 SC131109 ABY131109 ALU131109 AVQ131109 BFM131109 BPI131109 BZE131109 CJA131109 CSW131109 DCS131109 DMO131109 DWK131109 EGG131109 EQC131109 EZY131109 FJU131109 FTQ131109 GDM131109 GNI131109 GXE131109 HHA131109 HQW131109 IAS131109 IKO131109 IUK131109 JEG131109 JOC131109 JXY131109 KHU131109 KRQ131109 LBM131109 LLI131109 LVE131109 MFA131109 MOW131109 MYS131109 NIO131109 NSK131109 OCG131109 OMC131109 OVY131109 PFU131109 PPQ131109 PZM131109 QJI131109 QTE131109 RDA131109 RMW131109 RWS131109 SGO131109 SQK131109 TAG131109 TKC131109 TTY131109 UDU131109 UNQ131109 UXM131109 VHI131109 VRE131109 WBA131109 WKW131109 WUS131109 Z196647:AA196647 IG196645 SC196645 ABY196645 ALU196645 AVQ196645 BFM196645 BPI196645 BZE196645 CJA196645 CSW196645 DCS196645 DMO196645 DWK196645 EGG196645 EQC196645 EZY196645 FJU196645 FTQ196645 GDM196645 GNI196645 GXE196645 HHA196645 HQW196645 IAS196645 IKO196645 IUK196645 JEG196645 JOC196645 JXY196645 KHU196645 KRQ196645 LBM196645 LLI196645 LVE196645 MFA196645 MOW196645 MYS196645 NIO196645 NSK196645 OCG196645 OMC196645 OVY196645 PFU196645 PPQ196645 PZM196645 QJI196645 QTE196645 RDA196645 RMW196645 RWS196645 SGO196645 SQK196645 TAG196645 TKC196645 TTY196645 UDU196645 UNQ196645 UXM196645 VHI196645 VRE196645 WBA196645 WKW196645 WUS196645 Z262183:AA262183 IG262181 SC262181 ABY262181 ALU262181 AVQ262181 BFM262181 BPI262181 BZE262181 CJA262181 CSW262181 DCS262181 DMO262181 DWK262181 EGG262181 EQC262181 EZY262181 FJU262181 FTQ262181 GDM262181 GNI262181 GXE262181 HHA262181 HQW262181 IAS262181 IKO262181 IUK262181 JEG262181 JOC262181 JXY262181 KHU262181 KRQ262181 LBM262181 LLI262181 LVE262181 MFA262181 MOW262181 MYS262181 NIO262181 NSK262181 OCG262181 OMC262181 OVY262181 PFU262181 PPQ262181 PZM262181 QJI262181 QTE262181 RDA262181 RMW262181 RWS262181 SGO262181 SQK262181 TAG262181 TKC262181 TTY262181 UDU262181 UNQ262181 UXM262181 VHI262181 VRE262181 WBA262181 WKW262181 WUS262181 Z327719:AA327719 IG327717 SC327717 ABY327717 ALU327717 AVQ327717 BFM327717 BPI327717 BZE327717 CJA327717 CSW327717 DCS327717 DMO327717 DWK327717 EGG327717 EQC327717 EZY327717 FJU327717 FTQ327717 GDM327717 GNI327717 GXE327717 HHA327717 HQW327717 IAS327717 IKO327717 IUK327717 JEG327717 JOC327717 JXY327717 KHU327717 KRQ327717 LBM327717 LLI327717 LVE327717 MFA327717 MOW327717 MYS327717 NIO327717 NSK327717 OCG327717 OMC327717 OVY327717 PFU327717 PPQ327717 PZM327717 QJI327717 QTE327717 RDA327717 RMW327717 RWS327717 SGO327717 SQK327717 TAG327717 TKC327717 TTY327717 UDU327717 UNQ327717 UXM327717 VHI327717 VRE327717 WBA327717 WKW327717 WUS327717 Z393255:AA393255 IG393253 SC393253 ABY393253 ALU393253 AVQ393253 BFM393253 BPI393253 BZE393253 CJA393253 CSW393253 DCS393253 DMO393253 DWK393253 EGG393253 EQC393253 EZY393253 FJU393253 FTQ393253 GDM393253 GNI393253 GXE393253 HHA393253 HQW393253 IAS393253 IKO393253 IUK393253 JEG393253 JOC393253 JXY393253 KHU393253 KRQ393253 LBM393253 LLI393253 LVE393253 MFA393253 MOW393253 MYS393253 NIO393253 NSK393253 OCG393253 OMC393253 OVY393253 PFU393253 PPQ393253 PZM393253 QJI393253 QTE393253 RDA393253 RMW393253 RWS393253 SGO393253 SQK393253 TAG393253 TKC393253 TTY393253 UDU393253 UNQ393253 UXM393253 VHI393253 VRE393253 WBA393253 WKW393253 WUS393253 Z458791:AA458791 IG458789 SC458789 ABY458789 ALU458789 AVQ458789 BFM458789 BPI458789 BZE458789 CJA458789 CSW458789 DCS458789 DMO458789 DWK458789 EGG458789 EQC458789 EZY458789 FJU458789 FTQ458789 GDM458789 GNI458789 GXE458789 HHA458789 HQW458789 IAS458789 IKO458789 IUK458789 JEG458789 JOC458789 JXY458789 KHU458789 KRQ458789 LBM458789 LLI458789 LVE458789 MFA458789 MOW458789 MYS458789 NIO458789 NSK458789 OCG458789 OMC458789 OVY458789 PFU458789 PPQ458789 PZM458789 QJI458789 QTE458789 RDA458789 RMW458789 RWS458789 SGO458789 SQK458789 TAG458789 TKC458789 TTY458789 UDU458789 UNQ458789 UXM458789 VHI458789 VRE458789 WBA458789 WKW458789 WUS458789 Z524327:AA524327 IG524325 SC524325 ABY524325 ALU524325 AVQ524325 BFM524325 BPI524325 BZE524325 CJA524325 CSW524325 DCS524325 DMO524325 DWK524325 EGG524325 EQC524325 EZY524325 FJU524325 FTQ524325 GDM524325 GNI524325 GXE524325 HHA524325 HQW524325 IAS524325 IKO524325 IUK524325 JEG524325 JOC524325 JXY524325 KHU524325 KRQ524325 LBM524325 LLI524325 LVE524325 MFA524325 MOW524325 MYS524325 NIO524325 NSK524325 OCG524325 OMC524325 OVY524325 PFU524325 PPQ524325 PZM524325 QJI524325 QTE524325 RDA524325 RMW524325 RWS524325 SGO524325 SQK524325 TAG524325 TKC524325 TTY524325 UDU524325 UNQ524325 UXM524325 VHI524325 VRE524325 WBA524325 WKW524325 WUS524325 Z589863:AA589863 IG589861 SC589861 ABY589861 ALU589861 AVQ589861 BFM589861 BPI589861 BZE589861 CJA589861 CSW589861 DCS589861 DMO589861 DWK589861 EGG589861 EQC589861 EZY589861 FJU589861 FTQ589861 GDM589861 GNI589861 GXE589861 HHA589861 HQW589861 IAS589861 IKO589861 IUK589861 JEG589861 JOC589861 JXY589861 KHU589861 KRQ589861 LBM589861 LLI589861 LVE589861 MFA589861 MOW589861 MYS589861 NIO589861 NSK589861 OCG589861 OMC589861 OVY589861 PFU589861 PPQ589861 PZM589861 QJI589861 QTE589861 RDA589861 RMW589861 RWS589861 SGO589861 SQK589861 TAG589861 TKC589861 TTY589861 UDU589861 UNQ589861 UXM589861 VHI589861 VRE589861 WBA589861 WKW589861 WUS589861 Z655399:AA655399 IG655397 SC655397 ABY655397 ALU655397 AVQ655397 BFM655397 BPI655397 BZE655397 CJA655397 CSW655397 DCS655397 DMO655397 DWK655397 EGG655397 EQC655397 EZY655397 FJU655397 FTQ655397 GDM655397 GNI655397 GXE655397 HHA655397 HQW655397 IAS655397 IKO655397 IUK655397 JEG655397 JOC655397 JXY655397 KHU655397 KRQ655397 LBM655397 LLI655397 LVE655397 MFA655397 MOW655397 MYS655397 NIO655397 NSK655397 OCG655397 OMC655397 OVY655397 PFU655397 PPQ655397 PZM655397 QJI655397 QTE655397 RDA655397 RMW655397 RWS655397 SGO655397 SQK655397 TAG655397 TKC655397 TTY655397 UDU655397 UNQ655397 UXM655397 VHI655397 VRE655397 WBA655397 WKW655397 WUS655397 Z720935:AA720935 IG720933 SC720933 ABY720933 ALU720933 AVQ720933 BFM720933 BPI720933 BZE720933 CJA720933 CSW720933 DCS720933 DMO720933 DWK720933 EGG720933 EQC720933 EZY720933 FJU720933 FTQ720933 GDM720933 GNI720933 GXE720933 HHA720933 HQW720933 IAS720933 IKO720933 IUK720933 JEG720933 JOC720933 JXY720933 KHU720933 KRQ720933 LBM720933 LLI720933 LVE720933 MFA720933 MOW720933 MYS720933 NIO720933 NSK720933 OCG720933 OMC720933 OVY720933 PFU720933 PPQ720933 PZM720933 QJI720933 QTE720933 RDA720933 RMW720933 RWS720933 SGO720933 SQK720933 TAG720933 TKC720933 TTY720933 UDU720933 UNQ720933 UXM720933 VHI720933 VRE720933 WBA720933 WKW720933 WUS720933 Z786471:AA786471 IG786469 SC786469 ABY786469 ALU786469 AVQ786469 BFM786469 BPI786469 BZE786469 CJA786469 CSW786469 DCS786469 DMO786469 DWK786469 EGG786469 EQC786469 EZY786469 FJU786469 FTQ786469 GDM786469 GNI786469 GXE786469 HHA786469 HQW786469 IAS786469 IKO786469 IUK786469 JEG786469 JOC786469 JXY786469 KHU786469 KRQ786469 LBM786469 LLI786469 LVE786469 MFA786469 MOW786469 MYS786469 NIO786469 NSK786469 OCG786469 OMC786469 OVY786469 PFU786469 PPQ786469 PZM786469 QJI786469 QTE786469 RDA786469 RMW786469 RWS786469 SGO786469 SQK786469 TAG786469 TKC786469 TTY786469 UDU786469 UNQ786469 UXM786469 VHI786469 VRE786469 WBA786469 WKW786469 WUS786469 Z852007:AA852007 IG852005 SC852005 ABY852005 ALU852005 AVQ852005 BFM852005 BPI852005 BZE852005 CJA852005 CSW852005 DCS852005 DMO852005 DWK852005 EGG852005 EQC852005 EZY852005 FJU852005 FTQ852005 GDM852005 GNI852005 GXE852005 HHA852005 HQW852005 IAS852005 IKO852005 IUK852005 JEG852005 JOC852005 JXY852005 KHU852005 KRQ852005 LBM852005 LLI852005 LVE852005 MFA852005 MOW852005 MYS852005 NIO852005 NSK852005 OCG852005 OMC852005 OVY852005 PFU852005 PPQ852005 PZM852005 QJI852005 QTE852005 RDA852005 RMW852005 RWS852005 SGO852005 SQK852005 TAG852005 TKC852005 TTY852005 UDU852005 UNQ852005 UXM852005 VHI852005 VRE852005 WBA852005 WKW852005 WUS852005 Z917543:AA917543 IG917541 SC917541 ABY917541 ALU917541 AVQ917541 BFM917541 BPI917541 BZE917541 CJA917541 CSW917541 DCS917541 DMO917541 DWK917541 EGG917541 EQC917541 EZY917541 FJU917541 FTQ917541 GDM917541 GNI917541 GXE917541 HHA917541 HQW917541 IAS917541 IKO917541 IUK917541 JEG917541 JOC917541 JXY917541 KHU917541 KRQ917541 LBM917541 LLI917541 LVE917541 MFA917541 MOW917541 MYS917541 NIO917541 NSK917541 OCG917541 OMC917541 OVY917541 PFU917541 PPQ917541 PZM917541 QJI917541 QTE917541 RDA917541 RMW917541 RWS917541 SGO917541 SQK917541 TAG917541 TKC917541 TTY917541 UDU917541 UNQ917541 UXM917541 VHI917541 VRE917541 WBA917541 WKW917541 WUS917541 Z983079:AA983079 IG983077 SC983077 ABY983077 ALU983077 AVQ983077 BFM983077 BPI983077 BZE983077 CJA983077 CSW983077 DCS983077 DMO983077 DWK983077 EGG983077 EQC983077 EZY983077 FJU983077 FTQ983077 GDM983077 GNI983077 GXE983077 HHA983077 HQW983077 IAS983077 IKO983077 IUK983077 JEG983077 JOC983077 JXY983077 KHU983077 KRQ983077 LBM983077 LLI983077 LVE983077 MFA983077 MOW983077 MYS983077 NIO983077 NSK983077 OCG983077 OMC983077 OVY983077 PFU983077 PPQ983077 PZM983077 QJI983077 QTE983077 RDA983077 RMW983077 RWS983077 SGO983077 SQK983077 TAG983077 TKC983077 TTY983077 UDU983077 UNQ983077 UXM983077 VHI983077 VRE983077 WBA983077 WKW983077 WUS983077" xr:uid="{AC1F67E1-AA72-481B-8216-35056A21C9EF}">
      <formula1>"無,有"</formula1>
    </dataValidation>
    <dataValidation type="list" allowBlank="1" showInputMessage="1" showErrorMessage="1" sqref="WUE982997:WUK982997 L65495:R65495 HS65493:HY65493 RO65493:RU65493 ABK65493:ABQ65493 ALG65493:ALM65493 AVC65493:AVI65493 BEY65493:BFE65493 BOU65493:BPA65493 BYQ65493:BYW65493 CIM65493:CIS65493 CSI65493:CSO65493 DCE65493:DCK65493 DMA65493:DMG65493 DVW65493:DWC65493 EFS65493:EFY65493 EPO65493:EPU65493 EZK65493:EZQ65493 FJG65493:FJM65493 FTC65493:FTI65493 GCY65493:GDE65493 GMU65493:GNA65493 GWQ65493:GWW65493 HGM65493:HGS65493 HQI65493:HQO65493 IAE65493:IAK65493 IKA65493:IKG65493 ITW65493:IUC65493 JDS65493:JDY65493 JNO65493:JNU65493 JXK65493:JXQ65493 KHG65493:KHM65493 KRC65493:KRI65493 LAY65493:LBE65493 LKU65493:LLA65493 LUQ65493:LUW65493 MEM65493:MES65493 MOI65493:MOO65493 MYE65493:MYK65493 NIA65493:NIG65493 NRW65493:NSC65493 OBS65493:OBY65493 OLO65493:OLU65493 OVK65493:OVQ65493 PFG65493:PFM65493 PPC65493:PPI65493 PYY65493:PZE65493 QIU65493:QJA65493 QSQ65493:QSW65493 RCM65493:RCS65493 RMI65493:RMO65493 RWE65493:RWK65493 SGA65493:SGG65493 SPW65493:SQC65493 SZS65493:SZY65493 TJO65493:TJU65493 TTK65493:TTQ65493 UDG65493:UDM65493 UNC65493:UNI65493 UWY65493:UXE65493 VGU65493:VHA65493 VQQ65493:VQW65493 WAM65493:WAS65493 WKI65493:WKO65493 WUE65493:WUK65493 L131031:R131031 HS131029:HY131029 RO131029:RU131029 ABK131029:ABQ131029 ALG131029:ALM131029 AVC131029:AVI131029 BEY131029:BFE131029 BOU131029:BPA131029 BYQ131029:BYW131029 CIM131029:CIS131029 CSI131029:CSO131029 DCE131029:DCK131029 DMA131029:DMG131029 DVW131029:DWC131029 EFS131029:EFY131029 EPO131029:EPU131029 EZK131029:EZQ131029 FJG131029:FJM131029 FTC131029:FTI131029 GCY131029:GDE131029 GMU131029:GNA131029 GWQ131029:GWW131029 HGM131029:HGS131029 HQI131029:HQO131029 IAE131029:IAK131029 IKA131029:IKG131029 ITW131029:IUC131029 JDS131029:JDY131029 JNO131029:JNU131029 JXK131029:JXQ131029 KHG131029:KHM131029 KRC131029:KRI131029 LAY131029:LBE131029 LKU131029:LLA131029 LUQ131029:LUW131029 MEM131029:MES131029 MOI131029:MOO131029 MYE131029:MYK131029 NIA131029:NIG131029 NRW131029:NSC131029 OBS131029:OBY131029 OLO131029:OLU131029 OVK131029:OVQ131029 PFG131029:PFM131029 PPC131029:PPI131029 PYY131029:PZE131029 QIU131029:QJA131029 QSQ131029:QSW131029 RCM131029:RCS131029 RMI131029:RMO131029 RWE131029:RWK131029 SGA131029:SGG131029 SPW131029:SQC131029 SZS131029:SZY131029 TJO131029:TJU131029 TTK131029:TTQ131029 UDG131029:UDM131029 UNC131029:UNI131029 UWY131029:UXE131029 VGU131029:VHA131029 VQQ131029:VQW131029 WAM131029:WAS131029 WKI131029:WKO131029 WUE131029:WUK131029 L196567:R196567 HS196565:HY196565 RO196565:RU196565 ABK196565:ABQ196565 ALG196565:ALM196565 AVC196565:AVI196565 BEY196565:BFE196565 BOU196565:BPA196565 BYQ196565:BYW196565 CIM196565:CIS196565 CSI196565:CSO196565 DCE196565:DCK196565 DMA196565:DMG196565 DVW196565:DWC196565 EFS196565:EFY196565 EPO196565:EPU196565 EZK196565:EZQ196565 FJG196565:FJM196565 FTC196565:FTI196565 GCY196565:GDE196565 GMU196565:GNA196565 GWQ196565:GWW196565 HGM196565:HGS196565 HQI196565:HQO196565 IAE196565:IAK196565 IKA196565:IKG196565 ITW196565:IUC196565 JDS196565:JDY196565 JNO196565:JNU196565 JXK196565:JXQ196565 KHG196565:KHM196565 KRC196565:KRI196565 LAY196565:LBE196565 LKU196565:LLA196565 LUQ196565:LUW196565 MEM196565:MES196565 MOI196565:MOO196565 MYE196565:MYK196565 NIA196565:NIG196565 NRW196565:NSC196565 OBS196565:OBY196565 OLO196565:OLU196565 OVK196565:OVQ196565 PFG196565:PFM196565 PPC196565:PPI196565 PYY196565:PZE196565 QIU196565:QJA196565 QSQ196565:QSW196565 RCM196565:RCS196565 RMI196565:RMO196565 RWE196565:RWK196565 SGA196565:SGG196565 SPW196565:SQC196565 SZS196565:SZY196565 TJO196565:TJU196565 TTK196565:TTQ196565 UDG196565:UDM196565 UNC196565:UNI196565 UWY196565:UXE196565 VGU196565:VHA196565 VQQ196565:VQW196565 WAM196565:WAS196565 WKI196565:WKO196565 WUE196565:WUK196565 L262103:R262103 HS262101:HY262101 RO262101:RU262101 ABK262101:ABQ262101 ALG262101:ALM262101 AVC262101:AVI262101 BEY262101:BFE262101 BOU262101:BPA262101 BYQ262101:BYW262101 CIM262101:CIS262101 CSI262101:CSO262101 DCE262101:DCK262101 DMA262101:DMG262101 DVW262101:DWC262101 EFS262101:EFY262101 EPO262101:EPU262101 EZK262101:EZQ262101 FJG262101:FJM262101 FTC262101:FTI262101 GCY262101:GDE262101 GMU262101:GNA262101 GWQ262101:GWW262101 HGM262101:HGS262101 HQI262101:HQO262101 IAE262101:IAK262101 IKA262101:IKG262101 ITW262101:IUC262101 JDS262101:JDY262101 JNO262101:JNU262101 JXK262101:JXQ262101 KHG262101:KHM262101 KRC262101:KRI262101 LAY262101:LBE262101 LKU262101:LLA262101 LUQ262101:LUW262101 MEM262101:MES262101 MOI262101:MOO262101 MYE262101:MYK262101 NIA262101:NIG262101 NRW262101:NSC262101 OBS262101:OBY262101 OLO262101:OLU262101 OVK262101:OVQ262101 PFG262101:PFM262101 PPC262101:PPI262101 PYY262101:PZE262101 QIU262101:QJA262101 QSQ262101:QSW262101 RCM262101:RCS262101 RMI262101:RMO262101 RWE262101:RWK262101 SGA262101:SGG262101 SPW262101:SQC262101 SZS262101:SZY262101 TJO262101:TJU262101 TTK262101:TTQ262101 UDG262101:UDM262101 UNC262101:UNI262101 UWY262101:UXE262101 VGU262101:VHA262101 VQQ262101:VQW262101 WAM262101:WAS262101 WKI262101:WKO262101 WUE262101:WUK262101 L327639:R327639 HS327637:HY327637 RO327637:RU327637 ABK327637:ABQ327637 ALG327637:ALM327637 AVC327637:AVI327637 BEY327637:BFE327637 BOU327637:BPA327637 BYQ327637:BYW327637 CIM327637:CIS327637 CSI327637:CSO327637 DCE327637:DCK327637 DMA327637:DMG327637 DVW327637:DWC327637 EFS327637:EFY327637 EPO327637:EPU327637 EZK327637:EZQ327637 FJG327637:FJM327637 FTC327637:FTI327637 GCY327637:GDE327637 GMU327637:GNA327637 GWQ327637:GWW327637 HGM327637:HGS327637 HQI327637:HQO327637 IAE327637:IAK327637 IKA327637:IKG327637 ITW327637:IUC327637 JDS327637:JDY327637 JNO327637:JNU327637 JXK327637:JXQ327637 KHG327637:KHM327637 KRC327637:KRI327637 LAY327637:LBE327637 LKU327637:LLA327637 LUQ327637:LUW327637 MEM327637:MES327637 MOI327637:MOO327637 MYE327637:MYK327637 NIA327637:NIG327637 NRW327637:NSC327637 OBS327637:OBY327637 OLO327637:OLU327637 OVK327637:OVQ327637 PFG327637:PFM327637 PPC327637:PPI327637 PYY327637:PZE327637 QIU327637:QJA327637 QSQ327637:QSW327637 RCM327637:RCS327637 RMI327637:RMO327637 RWE327637:RWK327637 SGA327637:SGG327637 SPW327637:SQC327637 SZS327637:SZY327637 TJO327637:TJU327637 TTK327637:TTQ327637 UDG327637:UDM327637 UNC327637:UNI327637 UWY327637:UXE327637 VGU327637:VHA327637 VQQ327637:VQW327637 WAM327637:WAS327637 WKI327637:WKO327637 WUE327637:WUK327637 L393175:R393175 HS393173:HY393173 RO393173:RU393173 ABK393173:ABQ393173 ALG393173:ALM393173 AVC393173:AVI393173 BEY393173:BFE393173 BOU393173:BPA393173 BYQ393173:BYW393173 CIM393173:CIS393173 CSI393173:CSO393173 DCE393173:DCK393173 DMA393173:DMG393173 DVW393173:DWC393173 EFS393173:EFY393173 EPO393173:EPU393173 EZK393173:EZQ393173 FJG393173:FJM393173 FTC393173:FTI393173 GCY393173:GDE393173 GMU393173:GNA393173 GWQ393173:GWW393173 HGM393173:HGS393173 HQI393173:HQO393173 IAE393173:IAK393173 IKA393173:IKG393173 ITW393173:IUC393173 JDS393173:JDY393173 JNO393173:JNU393173 JXK393173:JXQ393173 KHG393173:KHM393173 KRC393173:KRI393173 LAY393173:LBE393173 LKU393173:LLA393173 LUQ393173:LUW393173 MEM393173:MES393173 MOI393173:MOO393173 MYE393173:MYK393173 NIA393173:NIG393173 NRW393173:NSC393173 OBS393173:OBY393173 OLO393173:OLU393173 OVK393173:OVQ393173 PFG393173:PFM393173 PPC393173:PPI393173 PYY393173:PZE393173 QIU393173:QJA393173 QSQ393173:QSW393173 RCM393173:RCS393173 RMI393173:RMO393173 RWE393173:RWK393173 SGA393173:SGG393173 SPW393173:SQC393173 SZS393173:SZY393173 TJO393173:TJU393173 TTK393173:TTQ393173 UDG393173:UDM393173 UNC393173:UNI393173 UWY393173:UXE393173 VGU393173:VHA393173 VQQ393173:VQW393173 WAM393173:WAS393173 WKI393173:WKO393173 WUE393173:WUK393173 L458711:R458711 HS458709:HY458709 RO458709:RU458709 ABK458709:ABQ458709 ALG458709:ALM458709 AVC458709:AVI458709 BEY458709:BFE458709 BOU458709:BPA458709 BYQ458709:BYW458709 CIM458709:CIS458709 CSI458709:CSO458709 DCE458709:DCK458709 DMA458709:DMG458709 DVW458709:DWC458709 EFS458709:EFY458709 EPO458709:EPU458709 EZK458709:EZQ458709 FJG458709:FJM458709 FTC458709:FTI458709 GCY458709:GDE458709 GMU458709:GNA458709 GWQ458709:GWW458709 HGM458709:HGS458709 HQI458709:HQO458709 IAE458709:IAK458709 IKA458709:IKG458709 ITW458709:IUC458709 JDS458709:JDY458709 JNO458709:JNU458709 JXK458709:JXQ458709 KHG458709:KHM458709 KRC458709:KRI458709 LAY458709:LBE458709 LKU458709:LLA458709 LUQ458709:LUW458709 MEM458709:MES458709 MOI458709:MOO458709 MYE458709:MYK458709 NIA458709:NIG458709 NRW458709:NSC458709 OBS458709:OBY458709 OLO458709:OLU458709 OVK458709:OVQ458709 PFG458709:PFM458709 PPC458709:PPI458709 PYY458709:PZE458709 QIU458709:QJA458709 QSQ458709:QSW458709 RCM458709:RCS458709 RMI458709:RMO458709 RWE458709:RWK458709 SGA458709:SGG458709 SPW458709:SQC458709 SZS458709:SZY458709 TJO458709:TJU458709 TTK458709:TTQ458709 UDG458709:UDM458709 UNC458709:UNI458709 UWY458709:UXE458709 VGU458709:VHA458709 VQQ458709:VQW458709 WAM458709:WAS458709 WKI458709:WKO458709 WUE458709:WUK458709 L524247:R524247 HS524245:HY524245 RO524245:RU524245 ABK524245:ABQ524245 ALG524245:ALM524245 AVC524245:AVI524245 BEY524245:BFE524245 BOU524245:BPA524245 BYQ524245:BYW524245 CIM524245:CIS524245 CSI524245:CSO524245 DCE524245:DCK524245 DMA524245:DMG524245 DVW524245:DWC524245 EFS524245:EFY524245 EPO524245:EPU524245 EZK524245:EZQ524245 FJG524245:FJM524245 FTC524245:FTI524245 GCY524245:GDE524245 GMU524245:GNA524245 GWQ524245:GWW524245 HGM524245:HGS524245 HQI524245:HQO524245 IAE524245:IAK524245 IKA524245:IKG524245 ITW524245:IUC524245 JDS524245:JDY524245 JNO524245:JNU524245 JXK524245:JXQ524245 KHG524245:KHM524245 KRC524245:KRI524245 LAY524245:LBE524245 LKU524245:LLA524245 LUQ524245:LUW524245 MEM524245:MES524245 MOI524245:MOO524245 MYE524245:MYK524245 NIA524245:NIG524245 NRW524245:NSC524245 OBS524245:OBY524245 OLO524245:OLU524245 OVK524245:OVQ524245 PFG524245:PFM524245 PPC524245:PPI524245 PYY524245:PZE524245 QIU524245:QJA524245 QSQ524245:QSW524245 RCM524245:RCS524245 RMI524245:RMO524245 RWE524245:RWK524245 SGA524245:SGG524245 SPW524245:SQC524245 SZS524245:SZY524245 TJO524245:TJU524245 TTK524245:TTQ524245 UDG524245:UDM524245 UNC524245:UNI524245 UWY524245:UXE524245 VGU524245:VHA524245 VQQ524245:VQW524245 WAM524245:WAS524245 WKI524245:WKO524245 WUE524245:WUK524245 L589783:R589783 HS589781:HY589781 RO589781:RU589781 ABK589781:ABQ589781 ALG589781:ALM589781 AVC589781:AVI589781 BEY589781:BFE589781 BOU589781:BPA589781 BYQ589781:BYW589781 CIM589781:CIS589781 CSI589781:CSO589781 DCE589781:DCK589781 DMA589781:DMG589781 DVW589781:DWC589781 EFS589781:EFY589781 EPO589781:EPU589781 EZK589781:EZQ589781 FJG589781:FJM589781 FTC589781:FTI589781 GCY589781:GDE589781 GMU589781:GNA589781 GWQ589781:GWW589781 HGM589781:HGS589781 HQI589781:HQO589781 IAE589781:IAK589781 IKA589781:IKG589781 ITW589781:IUC589781 JDS589781:JDY589781 JNO589781:JNU589781 JXK589781:JXQ589781 KHG589781:KHM589781 KRC589781:KRI589781 LAY589781:LBE589781 LKU589781:LLA589781 LUQ589781:LUW589781 MEM589781:MES589781 MOI589781:MOO589781 MYE589781:MYK589781 NIA589781:NIG589781 NRW589781:NSC589781 OBS589781:OBY589781 OLO589781:OLU589781 OVK589781:OVQ589781 PFG589781:PFM589781 PPC589781:PPI589781 PYY589781:PZE589781 QIU589781:QJA589781 QSQ589781:QSW589781 RCM589781:RCS589781 RMI589781:RMO589781 RWE589781:RWK589781 SGA589781:SGG589781 SPW589781:SQC589781 SZS589781:SZY589781 TJO589781:TJU589781 TTK589781:TTQ589781 UDG589781:UDM589781 UNC589781:UNI589781 UWY589781:UXE589781 VGU589781:VHA589781 VQQ589781:VQW589781 WAM589781:WAS589781 WKI589781:WKO589781 WUE589781:WUK589781 L655319:R655319 HS655317:HY655317 RO655317:RU655317 ABK655317:ABQ655317 ALG655317:ALM655317 AVC655317:AVI655317 BEY655317:BFE655317 BOU655317:BPA655317 BYQ655317:BYW655317 CIM655317:CIS655317 CSI655317:CSO655317 DCE655317:DCK655317 DMA655317:DMG655317 DVW655317:DWC655317 EFS655317:EFY655317 EPO655317:EPU655317 EZK655317:EZQ655317 FJG655317:FJM655317 FTC655317:FTI655317 GCY655317:GDE655317 GMU655317:GNA655317 GWQ655317:GWW655317 HGM655317:HGS655317 HQI655317:HQO655317 IAE655317:IAK655317 IKA655317:IKG655317 ITW655317:IUC655317 JDS655317:JDY655317 JNO655317:JNU655317 JXK655317:JXQ655317 KHG655317:KHM655317 KRC655317:KRI655317 LAY655317:LBE655317 LKU655317:LLA655317 LUQ655317:LUW655317 MEM655317:MES655317 MOI655317:MOO655317 MYE655317:MYK655317 NIA655317:NIG655317 NRW655317:NSC655317 OBS655317:OBY655317 OLO655317:OLU655317 OVK655317:OVQ655317 PFG655317:PFM655317 PPC655317:PPI655317 PYY655317:PZE655317 QIU655317:QJA655317 QSQ655317:QSW655317 RCM655317:RCS655317 RMI655317:RMO655317 RWE655317:RWK655317 SGA655317:SGG655317 SPW655317:SQC655317 SZS655317:SZY655317 TJO655317:TJU655317 TTK655317:TTQ655317 UDG655317:UDM655317 UNC655317:UNI655317 UWY655317:UXE655317 VGU655317:VHA655317 VQQ655317:VQW655317 WAM655317:WAS655317 WKI655317:WKO655317 WUE655317:WUK655317 L720855:R720855 HS720853:HY720853 RO720853:RU720853 ABK720853:ABQ720853 ALG720853:ALM720853 AVC720853:AVI720853 BEY720853:BFE720853 BOU720853:BPA720853 BYQ720853:BYW720853 CIM720853:CIS720853 CSI720853:CSO720853 DCE720853:DCK720853 DMA720853:DMG720853 DVW720853:DWC720853 EFS720853:EFY720853 EPO720853:EPU720853 EZK720853:EZQ720853 FJG720853:FJM720853 FTC720853:FTI720853 GCY720853:GDE720853 GMU720853:GNA720853 GWQ720853:GWW720853 HGM720853:HGS720853 HQI720853:HQO720853 IAE720853:IAK720853 IKA720853:IKG720853 ITW720853:IUC720853 JDS720853:JDY720853 JNO720853:JNU720853 JXK720853:JXQ720853 KHG720853:KHM720853 KRC720853:KRI720853 LAY720853:LBE720853 LKU720853:LLA720853 LUQ720853:LUW720853 MEM720853:MES720853 MOI720853:MOO720853 MYE720853:MYK720853 NIA720853:NIG720853 NRW720853:NSC720853 OBS720853:OBY720853 OLO720853:OLU720853 OVK720853:OVQ720853 PFG720853:PFM720853 PPC720853:PPI720853 PYY720853:PZE720853 QIU720853:QJA720853 QSQ720853:QSW720853 RCM720853:RCS720853 RMI720853:RMO720853 RWE720853:RWK720853 SGA720853:SGG720853 SPW720853:SQC720853 SZS720853:SZY720853 TJO720853:TJU720853 TTK720853:TTQ720853 UDG720853:UDM720853 UNC720853:UNI720853 UWY720853:UXE720853 VGU720853:VHA720853 VQQ720853:VQW720853 WAM720853:WAS720853 WKI720853:WKO720853 WUE720853:WUK720853 L786391:R786391 HS786389:HY786389 RO786389:RU786389 ABK786389:ABQ786389 ALG786389:ALM786389 AVC786389:AVI786389 BEY786389:BFE786389 BOU786389:BPA786389 BYQ786389:BYW786389 CIM786389:CIS786389 CSI786389:CSO786389 DCE786389:DCK786389 DMA786389:DMG786389 DVW786389:DWC786389 EFS786389:EFY786389 EPO786389:EPU786389 EZK786389:EZQ786389 FJG786389:FJM786389 FTC786389:FTI786389 GCY786389:GDE786389 GMU786389:GNA786389 GWQ786389:GWW786389 HGM786389:HGS786389 HQI786389:HQO786389 IAE786389:IAK786389 IKA786389:IKG786389 ITW786389:IUC786389 JDS786389:JDY786389 JNO786389:JNU786389 JXK786389:JXQ786389 KHG786389:KHM786389 KRC786389:KRI786389 LAY786389:LBE786389 LKU786389:LLA786389 LUQ786389:LUW786389 MEM786389:MES786389 MOI786389:MOO786389 MYE786389:MYK786389 NIA786389:NIG786389 NRW786389:NSC786389 OBS786389:OBY786389 OLO786389:OLU786389 OVK786389:OVQ786389 PFG786389:PFM786389 PPC786389:PPI786389 PYY786389:PZE786389 QIU786389:QJA786389 QSQ786389:QSW786389 RCM786389:RCS786389 RMI786389:RMO786389 RWE786389:RWK786389 SGA786389:SGG786389 SPW786389:SQC786389 SZS786389:SZY786389 TJO786389:TJU786389 TTK786389:TTQ786389 UDG786389:UDM786389 UNC786389:UNI786389 UWY786389:UXE786389 VGU786389:VHA786389 VQQ786389:VQW786389 WAM786389:WAS786389 WKI786389:WKO786389 WUE786389:WUK786389 L851927:R851927 HS851925:HY851925 RO851925:RU851925 ABK851925:ABQ851925 ALG851925:ALM851925 AVC851925:AVI851925 BEY851925:BFE851925 BOU851925:BPA851925 BYQ851925:BYW851925 CIM851925:CIS851925 CSI851925:CSO851925 DCE851925:DCK851925 DMA851925:DMG851925 DVW851925:DWC851925 EFS851925:EFY851925 EPO851925:EPU851925 EZK851925:EZQ851925 FJG851925:FJM851925 FTC851925:FTI851925 GCY851925:GDE851925 GMU851925:GNA851925 GWQ851925:GWW851925 HGM851925:HGS851925 HQI851925:HQO851925 IAE851925:IAK851925 IKA851925:IKG851925 ITW851925:IUC851925 JDS851925:JDY851925 JNO851925:JNU851925 JXK851925:JXQ851925 KHG851925:KHM851925 KRC851925:KRI851925 LAY851925:LBE851925 LKU851925:LLA851925 LUQ851925:LUW851925 MEM851925:MES851925 MOI851925:MOO851925 MYE851925:MYK851925 NIA851925:NIG851925 NRW851925:NSC851925 OBS851925:OBY851925 OLO851925:OLU851925 OVK851925:OVQ851925 PFG851925:PFM851925 PPC851925:PPI851925 PYY851925:PZE851925 QIU851925:QJA851925 QSQ851925:QSW851925 RCM851925:RCS851925 RMI851925:RMO851925 RWE851925:RWK851925 SGA851925:SGG851925 SPW851925:SQC851925 SZS851925:SZY851925 TJO851925:TJU851925 TTK851925:TTQ851925 UDG851925:UDM851925 UNC851925:UNI851925 UWY851925:UXE851925 VGU851925:VHA851925 VQQ851925:VQW851925 WAM851925:WAS851925 WKI851925:WKO851925 WUE851925:WUK851925 L917463:R917463 HS917461:HY917461 RO917461:RU917461 ABK917461:ABQ917461 ALG917461:ALM917461 AVC917461:AVI917461 BEY917461:BFE917461 BOU917461:BPA917461 BYQ917461:BYW917461 CIM917461:CIS917461 CSI917461:CSO917461 DCE917461:DCK917461 DMA917461:DMG917461 DVW917461:DWC917461 EFS917461:EFY917461 EPO917461:EPU917461 EZK917461:EZQ917461 FJG917461:FJM917461 FTC917461:FTI917461 GCY917461:GDE917461 GMU917461:GNA917461 GWQ917461:GWW917461 HGM917461:HGS917461 HQI917461:HQO917461 IAE917461:IAK917461 IKA917461:IKG917461 ITW917461:IUC917461 JDS917461:JDY917461 JNO917461:JNU917461 JXK917461:JXQ917461 KHG917461:KHM917461 KRC917461:KRI917461 LAY917461:LBE917461 LKU917461:LLA917461 LUQ917461:LUW917461 MEM917461:MES917461 MOI917461:MOO917461 MYE917461:MYK917461 NIA917461:NIG917461 NRW917461:NSC917461 OBS917461:OBY917461 OLO917461:OLU917461 OVK917461:OVQ917461 PFG917461:PFM917461 PPC917461:PPI917461 PYY917461:PZE917461 QIU917461:QJA917461 QSQ917461:QSW917461 RCM917461:RCS917461 RMI917461:RMO917461 RWE917461:RWK917461 SGA917461:SGG917461 SPW917461:SQC917461 SZS917461:SZY917461 TJO917461:TJU917461 TTK917461:TTQ917461 UDG917461:UDM917461 UNC917461:UNI917461 UWY917461:UXE917461 VGU917461:VHA917461 VQQ917461:VQW917461 WAM917461:WAS917461 WKI917461:WKO917461 WUE917461:WUK917461 L982999:R982999 HS982997:HY982997 RO982997:RU982997 ABK982997:ABQ982997 ALG982997:ALM982997 AVC982997:AVI982997 BEY982997:BFE982997 BOU982997:BPA982997 BYQ982997:BYW982997 CIM982997:CIS982997 CSI982997:CSO982997 DCE982997:DCK982997 DMA982997:DMG982997 DVW982997:DWC982997 EFS982997:EFY982997 EPO982997:EPU982997 EZK982997:EZQ982997 FJG982997:FJM982997 FTC982997:FTI982997 GCY982997:GDE982997 GMU982997:GNA982997 GWQ982997:GWW982997 HGM982997:HGS982997 HQI982997:HQO982997 IAE982997:IAK982997 IKA982997:IKG982997 ITW982997:IUC982997 JDS982997:JDY982997 JNO982997:JNU982997 JXK982997:JXQ982997 KHG982997:KHM982997 KRC982997:KRI982997 LAY982997:LBE982997 LKU982997:LLA982997 LUQ982997:LUW982997 MEM982997:MES982997 MOI982997:MOO982997 MYE982997:MYK982997 NIA982997:NIG982997 NRW982997:NSC982997 OBS982997:OBY982997 OLO982997:OLU982997 OVK982997:OVQ982997 PFG982997:PFM982997 PPC982997:PPI982997 PYY982997:PZE982997 QIU982997:QJA982997 QSQ982997:QSW982997 RCM982997:RCS982997 RMI982997:RMO982997 RWE982997:RWK982997 SGA982997:SGG982997 SPW982997:SQC982997 SZS982997:SZY982997 TJO982997:TJU982997 TTK982997:TTQ982997 UDG982997:UDM982997 UNC982997:UNI982997 UWY982997:UXE982997 VGU982997:VHA982997 VQQ982997:VQW982997 WAM982997:WAS982997 WKI982997:WKO982997" xr:uid="{FBE0427D-BAFE-4C6E-8767-1FD783CA11B1}">
      <formula1>"専用,ハイブリット"</formula1>
    </dataValidation>
    <dataValidation type="list" allowBlank="1" showInputMessage="1" showErrorMessage="1" sqref="L65489:M65489 HS65487:HT65487 RO65487:RP65487 ABK65487:ABL65487 ALG65487:ALH65487 AVC65487:AVD65487 BEY65487:BEZ65487 BOU65487:BOV65487 BYQ65487:BYR65487 CIM65487:CIN65487 CSI65487:CSJ65487 DCE65487:DCF65487 DMA65487:DMB65487 DVW65487:DVX65487 EFS65487:EFT65487 EPO65487:EPP65487 EZK65487:EZL65487 FJG65487:FJH65487 FTC65487:FTD65487 GCY65487:GCZ65487 GMU65487:GMV65487 GWQ65487:GWR65487 HGM65487:HGN65487 HQI65487:HQJ65487 IAE65487:IAF65487 IKA65487:IKB65487 ITW65487:ITX65487 JDS65487:JDT65487 JNO65487:JNP65487 JXK65487:JXL65487 KHG65487:KHH65487 KRC65487:KRD65487 LAY65487:LAZ65487 LKU65487:LKV65487 LUQ65487:LUR65487 MEM65487:MEN65487 MOI65487:MOJ65487 MYE65487:MYF65487 NIA65487:NIB65487 NRW65487:NRX65487 OBS65487:OBT65487 OLO65487:OLP65487 OVK65487:OVL65487 PFG65487:PFH65487 PPC65487:PPD65487 PYY65487:PYZ65487 QIU65487:QIV65487 QSQ65487:QSR65487 RCM65487:RCN65487 RMI65487:RMJ65487 RWE65487:RWF65487 SGA65487:SGB65487 SPW65487:SPX65487 SZS65487:SZT65487 TJO65487:TJP65487 TTK65487:TTL65487 UDG65487:UDH65487 UNC65487:UND65487 UWY65487:UWZ65487 VGU65487:VGV65487 VQQ65487:VQR65487 WAM65487:WAN65487 WKI65487:WKJ65487 WUE65487:WUF65487 L131025:M131025 HS131023:HT131023 RO131023:RP131023 ABK131023:ABL131023 ALG131023:ALH131023 AVC131023:AVD131023 BEY131023:BEZ131023 BOU131023:BOV131023 BYQ131023:BYR131023 CIM131023:CIN131023 CSI131023:CSJ131023 DCE131023:DCF131023 DMA131023:DMB131023 DVW131023:DVX131023 EFS131023:EFT131023 EPO131023:EPP131023 EZK131023:EZL131023 FJG131023:FJH131023 FTC131023:FTD131023 GCY131023:GCZ131023 GMU131023:GMV131023 GWQ131023:GWR131023 HGM131023:HGN131023 HQI131023:HQJ131023 IAE131023:IAF131023 IKA131023:IKB131023 ITW131023:ITX131023 JDS131023:JDT131023 JNO131023:JNP131023 JXK131023:JXL131023 KHG131023:KHH131023 KRC131023:KRD131023 LAY131023:LAZ131023 LKU131023:LKV131023 LUQ131023:LUR131023 MEM131023:MEN131023 MOI131023:MOJ131023 MYE131023:MYF131023 NIA131023:NIB131023 NRW131023:NRX131023 OBS131023:OBT131023 OLO131023:OLP131023 OVK131023:OVL131023 PFG131023:PFH131023 PPC131023:PPD131023 PYY131023:PYZ131023 QIU131023:QIV131023 QSQ131023:QSR131023 RCM131023:RCN131023 RMI131023:RMJ131023 RWE131023:RWF131023 SGA131023:SGB131023 SPW131023:SPX131023 SZS131023:SZT131023 TJO131023:TJP131023 TTK131023:TTL131023 UDG131023:UDH131023 UNC131023:UND131023 UWY131023:UWZ131023 VGU131023:VGV131023 VQQ131023:VQR131023 WAM131023:WAN131023 WKI131023:WKJ131023 WUE131023:WUF131023 L196561:M196561 HS196559:HT196559 RO196559:RP196559 ABK196559:ABL196559 ALG196559:ALH196559 AVC196559:AVD196559 BEY196559:BEZ196559 BOU196559:BOV196559 BYQ196559:BYR196559 CIM196559:CIN196559 CSI196559:CSJ196559 DCE196559:DCF196559 DMA196559:DMB196559 DVW196559:DVX196559 EFS196559:EFT196559 EPO196559:EPP196559 EZK196559:EZL196559 FJG196559:FJH196559 FTC196559:FTD196559 GCY196559:GCZ196559 GMU196559:GMV196559 GWQ196559:GWR196559 HGM196559:HGN196559 HQI196559:HQJ196559 IAE196559:IAF196559 IKA196559:IKB196559 ITW196559:ITX196559 JDS196559:JDT196559 JNO196559:JNP196559 JXK196559:JXL196559 KHG196559:KHH196559 KRC196559:KRD196559 LAY196559:LAZ196559 LKU196559:LKV196559 LUQ196559:LUR196559 MEM196559:MEN196559 MOI196559:MOJ196559 MYE196559:MYF196559 NIA196559:NIB196559 NRW196559:NRX196559 OBS196559:OBT196559 OLO196559:OLP196559 OVK196559:OVL196559 PFG196559:PFH196559 PPC196559:PPD196559 PYY196559:PYZ196559 QIU196559:QIV196559 QSQ196559:QSR196559 RCM196559:RCN196559 RMI196559:RMJ196559 RWE196559:RWF196559 SGA196559:SGB196559 SPW196559:SPX196559 SZS196559:SZT196559 TJO196559:TJP196559 TTK196559:TTL196559 UDG196559:UDH196559 UNC196559:UND196559 UWY196559:UWZ196559 VGU196559:VGV196559 VQQ196559:VQR196559 WAM196559:WAN196559 WKI196559:WKJ196559 WUE196559:WUF196559 L262097:M262097 HS262095:HT262095 RO262095:RP262095 ABK262095:ABL262095 ALG262095:ALH262095 AVC262095:AVD262095 BEY262095:BEZ262095 BOU262095:BOV262095 BYQ262095:BYR262095 CIM262095:CIN262095 CSI262095:CSJ262095 DCE262095:DCF262095 DMA262095:DMB262095 DVW262095:DVX262095 EFS262095:EFT262095 EPO262095:EPP262095 EZK262095:EZL262095 FJG262095:FJH262095 FTC262095:FTD262095 GCY262095:GCZ262095 GMU262095:GMV262095 GWQ262095:GWR262095 HGM262095:HGN262095 HQI262095:HQJ262095 IAE262095:IAF262095 IKA262095:IKB262095 ITW262095:ITX262095 JDS262095:JDT262095 JNO262095:JNP262095 JXK262095:JXL262095 KHG262095:KHH262095 KRC262095:KRD262095 LAY262095:LAZ262095 LKU262095:LKV262095 LUQ262095:LUR262095 MEM262095:MEN262095 MOI262095:MOJ262095 MYE262095:MYF262095 NIA262095:NIB262095 NRW262095:NRX262095 OBS262095:OBT262095 OLO262095:OLP262095 OVK262095:OVL262095 PFG262095:PFH262095 PPC262095:PPD262095 PYY262095:PYZ262095 QIU262095:QIV262095 QSQ262095:QSR262095 RCM262095:RCN262095 RMI262095:RMJ262095 RWE262095:RWF262095 SGA262095:SGB262095 SPW262095:SPX262095 SZS262095:SZT262095 TJO262095:TJP262095 TTK262095:TTL262095 UDG262095:UDH262095 UNC262095:UND262095 UWY262095:UWZ262095 VGU262095:VGV262095 VQQ262095:VQR262095 WAM262095:WAN262095 WKI262095:WKJ262095 WUE262095:WUF262095 L327633:M327633 HS327631:HT327631 RO327631:RP327631 ABK327631:ABL327631 ALG327631:ALH327631 AVC327631:AVD327631 BEY327631:BEZ327631 BOU327631:BOV327631 BYQ327631:BYR327631 CIM327631:CIN327631 CSI327631:CSJ327631 DCE327631:DCF327631 DMA327631:DMB327631 DVW327631:DVX327631 EFS327631:EFT327631 EPO327631:EPP327631 EZK327631:EZL327631 FJG327631:FJH327631 FTC327631:FTD327631 GCY327631:GCZ327631 GMU327631:GMV327631 GWQ327631:GWR327631 HGM327631:HGN327631 HQI327631:HQJ327631 IAE327631:IAF327631 IKA327631:IKB327631 ITW327631:ITX327631 JDS327631:JDT327631 JNO327631:JNP327631 JXK327631:JXL327631 KHG327631:KHH327631 KRC327631:KRD327631 LAY327631:LAZ327631 LKU327631:LKV327631 LUQ327631:LUR327631 MEM327631:MEN327631 MOI327631:MOJ327631 MYE327631:MYF327631 NIA327631:NIB327631 NRW327631:NRX327631 OBS327631:OBT327631 OLO327631:OLP327631 OVK327631:OVL327631 PFG327631:PFH327631 PPC327631:PPD327631 PYY327631:PYZ327631 QIU327631:QIV327631 QSQ327631:QSR327631 RCM327631:RCN327631 RMI327631:RMJ327631 RWE327631:RWF327631 SGA327631:SGB327631 SPW327631:SPX327631 SZS327631:SZT327631 TJO327631:TJP327631 TTK327631:TTL327631 UDG327631:UDH327631 UNC327631:UND327631 UWY327631:UWZ327631 VGU327631:VGV327631 VQQ327631:VQR327631 WAM327631:WAN327631 WKI327631:WKJ327631 WUE327631:WUF327631 L393169:M393169 HS393167:HT393167 RO393167:RP393167 ABK393167:ABL393167 ALG393167:ALH393167 AVC393167:AVD393167 BEY393167:BEZ393167 BOU393167:BOV393167 BYQ393167:BYR393167 CIM393167:CIN393167 CSI393167:CSJ393167 DCE393167:DCF393167 DMA393167:DMB393167 DVW393167:DVX393167 EFS393167:EFT393167 EPO393167:EPP393167 EZK393167:EZL393167 FJG393167:FJH393167 FTC393167:FTD393167 GCY393167:GCZ393167 GMU393167:GMV393167 GWQ393167:GWR393167 HGM393167:HGN393167 HQI393167:HQJ393167 IAE393167:IAF393167 IKA393167:IKB393167 ITW393167:ITX393167 JDS393167:JDT393167 JNO393167:JNP393167 JXK393167:JXL393167 KHG393167:KHH393167 KRC393167:KRD393167 LAY393167:LAZ393167 LKU393167:LKV393167 LUQ393167:LUR393167 MEM393167:MEN393167 MOI393167:MOJ393167 MYE393167:MYF393167 NIA393167:NIB393167 NRW393167:NRX393167 OBS393167:OBT393167 OLO393167:OLP393167 OVK393167:OVL393167 PFG393167:PFH393167 PPC393167:PPD393167 PYY393167:PYZ393167 QIU393167:QIV393167 QSQ393167:QSR393167 RCM393167:RCN393167 RMI393167:RMJ393167 RWE393167:RWF393167 SGA393167:SGB393167 SPW393167:SPX393167 SZS393167:SZT393167 TJO393167:TJP393167 TTK393167:TTL393167 UDG393167:UDH393167 UNC393167:UND393167 UWY393167:UWZ393167 VGU393167:VGV393167 VQQ393167:VQR393167 WAM393167:WAN393167 WKI393167:WKJ393167 WUE393167:WUF393167 L458705:M458705 HS458703:HT458703 RO458703:RP458703 ABK458703:ABL458703 ALG458703:ALH458703 AVC458703:AVD458703 BEY458703:BEZ458703 BOU458703:BOV458703 BYQ458703:BYR458703 CIM458703:CIN458703 CSI458703:CSJ458703 DCE458703:DCF458703 DMA458703:DMB458703 DVW458703:DVX458703 EFS458703:EFT458703 EPO458703:EPP458703 EZK458703:EZL458703 FJG458703:FJH458703 FTC458703:FTD458703 GCY458703:GCZ458703 GMU458703:GMV458703 GWQ458703:GWR458703 HGM458703:HGN458703 HQI458703:HQJ458703 IAE458703:IAF458703 IKA458703:IKB458703 ITW458703:ITX458703 JDS458703:JDT458703 JNO458703:JNP458703 JXK458703:JXL458703 KHG458703:KHH458703 KRC458703:KRD458703 LAY458703:LAZ458703 LKU458703:LKV458703 LUQ458703:LUR458703 MEM458703:MEN458703 MOI458703:MOJ458703 MYE458703:MYF458703 NIA458703:NIB458703 NRW458703:NRX458703 OBS458703:OBT458703 OLO458703:OLP458703 OVK458703:OVL458703 PFG458703:PFH458703 PPC458703:PPD458703 PYY458703:PYZ458703 QIU458703:QIV458703 QSQ458703:QSR458703 RCM458703:RCN458703 RMI458703:RMJ458703 RWE458703:RWF458703 SGA458703:SGB458703 SPW458703:SPX458703 SZS458703:SZT458703 TJO458703:TJP458703 TTK458703:TTL458703 UDG458703:UDH458703 UNC458703:UND458703 UWY458703:UWZ458703 VGU458703:VGV458703 VQQ458703:VQR458703 WAM458703:WAN458703 WKI458703:WKJ458703 WUE458703:WUF458703 L524241:M524241 HS524239:HT524239 RO524239:RP524239 ABK524239:ABL524239 ALG524239:ALH524239 AVC524239:AVD524239 BEY524239:BEZ524239 BOU524239:BOV524239 BYQ524239:BYR524239 CIM524239:CIN524239 CSI524239:CSJ524239 DCE524239:DCF524239 DMA524239:DMB524239 DVW524239:DVX524239 EFS524239:EFT524239 EPO524239:EPP524239 EZK524239:EZL524239 FJG524239:FJH524239 FTC524239:FTD524239 GCY524239:GCZ524239 GMU524239:GMV524239 GWQ524239:GWR524239 HGM524239:HGN524239 HQI524239:HQJ524239 IAE524239:IAF524239 IKA524239:IKB524239 ITW524239:ITX524239 JDS524239:JDT524239 JNO524239:JNP524239 JXK524239:JXL524239 KHG524239:KHH524239 KRC524239:KRD524239 LAY524239:LAZ524239 LKU524239:LKV524239 LUQ524239:LUR524239 MEM524239:MEN524239 MOI524239:MOJ524239 MYE524239:MYF524239 NIA524239:NIB524239 NRW524239:NRX524239 OBS524239:OBT524239 OLO524239:OLP524239 OVK524239:OVL524239 PFG524239:PFH524239 PPC524239:PPD524239 PYY524239:PYZ524239 QIU524239:QIV524239 QSQ524239:QSR524239 RCM524239:RCN524239 RMI524239:RMJ524239 RWE524239:RWF524239 SGA524239:SGB524239 SPW524239:SPX524239 SZS524239:SZT524239 TJO524239:TJP524239 TTK524239:TTL524239 UDG524239:UDH524239 UNC524239:UND524239 UWY524239:UWZ524239 VGU524239:VGV524239 VQQ524239:VQR524239 WAM524239:WAN524239 WKI524239:WKJ524239 WUE524239:WUF524239 L589777:M589777 HS589775:HT589775 RO589775:RP589775 ABK589775:ABL589775 ALG589775:ALH589775 AVC589775:AVD589775 BEY589775:BEZ589775 BOU589775:BOV589775 BYQ589775:BYR589775 CIM589775:CIN589775 CSI589775:CSJ589775 DCE589775:DCF589775 DMA589775:DMB589775 DVW589775:DVX589775 EFS589775:EFT589775 EPO589775:EPP589775 EZK589775:EZL589775 FJG589775:FJH589775 FTC589775:FTD589775 GCY589775:GCZ589775 GMU589775:GMV589775 GWQ589775:GWR589775 HGM589775:HGN589775 HQI589775:HQJ589775 IAE589775:IAF589775 IKA589775:IKB589775 ITW589775:ITX589775 JDS589775:JDT589775 JNO589775:JNP589775 JXK589775:JXL589775 KHG589775:KHH589775 KRC589775:KRD589775 LAY589775:LAZ589775 LKU589775:LKV589775 LUQ589775:LUR589775 MEM589775:MEN589775 MOI589775:MOJ589775 MYE589775:MYF589775 NIA589775:NIB589775 NRW589775:NRX589775 OBS589775:OBT589775 OLO589775:OLP589775 OVK589775:OVL589775 PFG589775:PFH589775 PPC589775:PPD589775 PYY589775:PYZ589775 QIU589775:QIV589775 QSQ589775:QSR589775 RCM589775:RCN589775 RMI589775:RMJ589775 RWE589775:RWF589775 SGA589775:SGB589775 SPW589775:SPX589775 SZS589775:SZT589775 TJO589775:TJP589775 TTK589775:TTL589775 UDG589775:UDH589775 UNC589775:UND589775 UWY589775:UWZ589775 VGU589775:VGV589775 VQQ589775:VQR589775 WAM589775:WAN589775 WKI589775:WKJ589775 WUE589775:WUF589775 L655313:M655313 HS655311:HT655311 RO655311:RP655311 ABK655311:ABL655311 ALG655311:ALH655311 AVC655311:AVD655311 BEY655311:BEZ655311 BOU655311:BOV655311 BYQ655311:BYR655311 CIM655311:CIN655311 CSI655311:CSJ655311 DCE655311:DCF655311 DMA655311:DMB655311 DVW655311:DVX655311 EFS655311:EFT655311 EPO655311:EPP655311 EZK655311:EZL655311 FJG655311:FJH655311 FTC655311:FTD655311 GCY655311:GCZ655311 GMU655311:GMV655311 GWQ655311:GWR655311 HGM655311:HGN655311 HQI655311:HQJ655311 IAE655311:IAF655311 IKA655311:IKB655311 ITW655311:ITX655311 JDS655311:JDT655311 JNO655311:JNP655311 JXK655311:JXL655311 KHG655311:KHH655311 KRC655311:KRD655311 LAY655311:LAZ655311 LKU655311:LKV655311 LUQ655311:LUR655311 MEM655311:MEN655311 MOI655311:MOJ655311 MYE655311:MYF655311 NIA655311:NIB655311 NRW655311:NRX655311 OBS655311:OBT655311 OLO655311:OLP655311 OVK655311:OVL655311 PFG655311:PFH655311 PPC655311:PPD655311 PYY655311:PYZ655311 QIU655311:QIV655311 QSQ655311:QSR655311 RCM655311:RCN655311 RMI655311:RMJ655311 RWE655311:RWF655311 SGA655311:SGB655311 SPW655311:SPX655311 SZS655311:SZT655311 TJO655311:TJP655311 TTK655311:TTL655311 UDG655311:UDH655311 UNC655311:UND655311 UWY655311:UWZ655311 VGU655311:VGV655311 VQQ655311:VQR655311 WAM655311:WAN655311 WKI655311:WKJ655311 WUE655311:WUF655311 L720849:M720849 HS720847:HT720847 RO720847:RP720847 ABK720847:ABL720847 ALG720847:ALH720847 AVC720847:AVD720847 BEY720847:BEZ720847 BOU720847:BOV720847 BYQ720847:BYR720847 CIM720847:CIN720847 CSI720847:CSJ720847 DCE720847:DCF720847 DMA720847:DMB720847 DVW720847:DVX720847 EFS720847:EFT720847 EPO720847:EPP720847 EZK720847:EZL720847 FJG720847:FJH720847 FTC720847:FTD720847 GCY720847:GCZ720847 GMU720847:GMV720847 GWQ720847:GWR720847 HGM720847:HGN720847 HQI720847:HQJ720847 IAE720847:IAF720847 IKA720847:IKB720847 ITW720847:ITX720847 JDS720847:JDT720847 JNO720847:JNP720847 JXK720847:JXL720847 KHG720847:KHH720847 KRC720847:KRD720847 LAY720847:LAZ720847 LKU720847:LKV720847 LUQ720847:LUR720847 MEM720847:MEN720847 MOI720847:MOJ720847 MYE720847:MYF720847 NIA720847:NIB720847 NRW720847:NRX720847 OBS720847:OBT720847 OLO720847:OLP720847 OVK720847:OVL720847 PFG720847:PFH720847 PPC720847:PPD720847 PYY720847:PYZ720847 QIU720847:QIV720847 QSQ720847:QSR720847 RCM720847:RCN720847 RMI720847:RMJ720847 RWE720847:RWF720847 SGA720847:SGB720847 SPW720847:SPX720847 SZS720847:SZT720847 TJO720847:TJP720847 TTK720847:TTL720847 UDG720847:UDH720847 UNC720847:UND720847 UWY720847:UWZ720847 VGU720847:VGV720847 VQQ720847:VQR720847 WAM720847:WAN720847 WKI720847:WKJ720847 WUE720847:WUF720847 L786385:M786385 HS786383:HT786383 RO786383:RP786383 ABK786383:ABL786383 ALG786383:ALH786383 AVC786383:AVD786383 BEY786383:BEZ786383 BOU786383:BOV786383 BYQ786383:BYR786383 CIM786383:CIN786383 CSI786383:CSJ786383 DCE786383:DCF786383 DMA786383:DMB786383 DVW786383:DVX786383 EFS786383:EFT786383 EPO786383:EPP786383 EZK786383:EZL786383 FJG786383:FJH786383 FTC786383:FTD786383 GCY786383:GCZ786383 GMU786383:GMV786383 GWQ786383:GWR786383 HGM786383:HGN786383 HQI786383:HQJ786383 IAE786383:IAF786383 IKA786383:IKB786383 ITW786383:ITX786383 JDS786383:JDT786383 JNO786383:JNP786383 JXK786383:JXL786383 KHG786383:KHH786383 KRC786383:KRD786383 LAY786383:LAZ786383 LKU786383:LKV786383 LUQ786383:LUR786383 MEM786383:MEN786383 MOI786383:MOJ786383 MYE786383:MYF786383 NIA786383:NIB786383 NRW786383:NRX786383 OBS786383:OBT786383 OLO786383:OLP786383 OVK786383:OVL786383 PFG786383:PFH786383 PPC786383:PPD786383 PYY786383:PYZ786383 QIU786383:QIV786383 QSQ786383:QSR786383 RCM786383:RCN786383 RMI786383:RMJ786383 RWE786383:RWF786383 SGA786383:SGB786383 SPW786383:SPX786383 SZS786383:SZT786383 TJO786383:TJP786383 TTK786383:TTL786383 UDG786383:UDH786383 UNC786383:UND786383 UWY786383:UWZ786383 VGU786383:VGV786383 VQQ786383:VQR786383 WAM786383:WAN786383 WKI786383:WKJ786383 WUE786383:WUF786383 L851921:M851921 HS851919:HT851919 RO851919:RP851919 ABK851919:ABL851919 ALG851919:ALH851919 AVC851919:AVD851919 BEY851919:BEZ851919 BOU851919:BOV851919 BYQ851919:BYR851919 CIM851919:CIN851919 CSI851919:CSJ851919 DCE851919:DCF851919 DMA851919:DMB851919 DVW851919:DVX851919 EFS851919:EFT851919 EPO851919:EPP851919 EZK851919:EZL851919 FJG851919:FJH851919 FTC851919:FTD851919 GCY851919:GCZ851919 GMU851919:GMV851919 GWQ851919:GWR851919 HGM851919:HGN851919 HQI851919:HQJ851919 IAE851919:IAF851919 IKA851919:IKB851919 ITW851919:ITX851919 JDS851919:JDT851919 JNO851919:JNP851919 JXK851919:JXL851919 KHG851919:KHH851919 KRC851919:KRD851919 LAY851919:LAZ851919 LKU851919:LKV851919 LUQ851919:LUR851919 MEM851919:MEN851919 MOI851919:MOJ851919 MYE851919:MYF851919 NIA851919:NIB851919 NRW851919:NRX851919 OBS851919:OBT851919 OLO851919:OLP851919 OVK851919:OVL851919 PFG851919:PFH851919 PPC851919:PPD851919 PYY851919:PYZ851919 QIU851919:QIV851919 QSQ851919:QSR851919 RCM851919:RCN851919 RMI851919:RMJ851919 RWE851919:RWF851919 SGA851919:SGB851919 SPW851919:SPX851919 SZS851919:SZT851919 TJO851919:TJP851919 TTK851919:TTL851919 UDG851919:UDH851919 UNC851919:UND851919 UWY851919:UWZ851919 VGU851919:VGV851919 VQQ851919:VQR851919 WAM851919:WAN851919 WKI851919:WKJ851919 WUE851919:WUF851919 L917457:M917457 HS917455:HT917455 RO917455:RP917455 ABK917455:ABL917455 ALG917455:ALH917455 AVC917455:AVD917455 BEY917455:BEZ917455 BOU917455:BOV917455 BYQ917455:BYR917455 CIM917455:CIN917455 CSI917455:CSJ917455 DCE917455:DCF917455 DMA917455:DMB917455 DVW917455:DVX917455 EFS917455:EFT917455 EPO917455:EPP917455 EZK917455:EZL917455 FJG917455:FJH917455 FTC917455:FTD917455 GCY917455:GCZ917455 GMU917455:GMV917455 GWQ917455:GWR917455 HGM917455:HGN917455 HQI917455:HQJ917455 IAE917455:IAF917455 IKA917455:IKB917455 ITW917455:ITX917455 JDS917455:JDT917455 JNO917455:JNP917455 JXK917455:JXL917455 KHG917455:KHH917455 KRC917455:KRD917455 LAY917455:LAZ917455 LKU917455:LKV917455 LUQ917455:LUR917455 MEM917455:MEN917455 MOI917455:MOJ917455 MYE917455:MYF917455 NIA917455:NIB917455 NRW917455:NRX917455 OBS917455:OBT917455 OLO917455:OLP917455 OVK917455:OVL917455 PFG917455:PFH917455 PPC917455:PPD917455 PYY917455:PYZ917455 QIU917455:QIV917455 QSQ917455:QSR917455 RCM917455:RCN917455 RMI917455:RMJ917455 RWE917455:RWF917455 SGA917455:SGB917455 SPW917455:SPX917455 SZS917455:SZT917455 TJO917455:TJP917455 TTK917455:TTL917455 UDG917455:UDH917455 UNC917455:UND917455 UWY917455:UWZ917455 VGU917455:VGV917455 VQQ917455:VQR917455 WAM917455:WAN917455 WKI917455:WKJ917455 WUE917455:WUF917455 L982993:M982993 HS982991:HT982991 RO982991:RP982991 ABK982991:ABL982991 ALG982991:ALH982991 AVC982991:AVD982991 BEY982991:BEZ982991 BOU982991:BOV982991 BYQ982991:BYR982991 CIM982991:CIN982991 CSI982991:CSJ982991 DCE982991:DCF982991 DMA982991:DMB982991 DVW982991:DVX982991 EFS982991:EFT982991 EPO982991:EPP982991 EZK982991:EZL982991 FJG982991:FJH982991 FTC982991:FTD982991 GCY982991:GCZ982991 GMU982991:GMV982991 GWQ982991:GWR982991 HGM982991:HGN982991 HQI982991:HQJ982991 IAE982991:IAF982991 IKA982991:IKB982991 ITW982991:ITX982991 JDS982991:JDT982991 JNO982991:JNP982991 JXK982991:JXL982991 KHG982991:KHH982991 KRC982991:KRD982991 LAY982991:LAZ982991 LKU982991:LKV982991 LUQ982991:LUR982991 MEM982991:MEN982991 MOI982991:MOJ982991 MYE982991:MYF982991 NIA982991:NIB982991 NRW982991:NRX982991 OBS982991:OBT982991 OLO982991:OLP982991 OVK982991:OVL982991 PFG982991:PFH982991 PPC982991:PPD982991 PYY982991:PYZ982991 QIU982991:QIV982991 QSQ982991:QSR982991 RCM982991:RCN982991 RMI982991:RMJ982991 RWE982991:RWF982991 SGA982991:SGB982991 SPW982991:SPX982991 SZS982991:SZT982991 TJO982991:TJP982991 TTK982991:TTL982991 UDG982991:UDH982991 UNC982991:UND982991 UWY982991:UWZ982991 VGU982991:VGV982991 VQQ982991:VQR982991 WAM982991:WAN982991 WKI982991:WKJ982991 WUE982991:WUF982991" xr:uid="{FE0AB0CE-CA8B-487D-B1C1-81BC79090017}">
      <formula1>"□,■"</formula1>
    </dataValidation>
    <dataValidation type="custom" imeMode="disabled" allowBlank="1" showInputMessage="1" showErrorMessage="1" error="整数で入力してください。" sqref="WVH983069:WVK983069 L65500:R65500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6:R131036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72:R196572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8:R262108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4:R327644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80:R393180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6:R458716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52:R524252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8:R589788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4:R655324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60:R720860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6:R786396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32:R851932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8:R917468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4:R983004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WUE983002:WUK983002 IV65557:IY65559 SR65557:SU65559 ACN65557:ACQ65559 AMJ65557:AMM65559 AWF65557:AWI65559 BGB65557:BGE65559 BPX65557:BQA65559 BZT65557:BZW65559 CJP65557:CJS65559 CTL65557:CTO65559 DDH65557:DDK65559 DND65557:DNG65559 DWZ65557:DXC65559 EGV65557:EGY65559 EQR65557:EQU65559 FAN65557:FAQ65559 FKJ65557:FKM65559 FUF65557:FUI65559 GEB65557:GEE65559 GNX65557:GOA65559 GXT65557:GXW65559 HHP65557:HHS65559 HRL65557:HRO65559 IBH65557:IBK65559 ILD65557:ILG65559 IUZ65557:IVC65559 JEV65557:JEY65559 JOR65557:JOU65559 JYN65557:JYQ65559 KIJ65557:KIM65559 KSF65557:KSI65559 LCB65557:LCE65559 LLX65557:LMA65559 LVT65557:LVW65559 MFP65557:MFS65559 MPL65557:MPO65559 MZH65557:MZK65559 NJD65557:NJG65559 NSZ65557:NTC65559 OCV65557:OCY65559 OMR65557:OMU65559 OWN65557:OWQ65559 PGJ65557:PGM65559 PQF65557:PQI65559 QAB65557:QAE65559 QJX65557:QKA65559 QTT65557:QTW65559 RDP65557:RDS65559 RNL65557:RNO65559 RXH65557:RXK65559 SHD65557:SHG65559 SQZ65557:SRC65559 TAV65557:TAY65559 TKR65557:TKU65559 TUN65557:TUQ65559 UEJ65557:UEM65559 UOF65557:UOI65559 UYB65557:UYE65559 VHX65557:VIA65559 VRT65557:VRW65559 WBP65557:WBS65559 WLL65557:WLO65559 WVH65557:WVK65559 IV131093:IY131095 SR131093:SU131095 ACN131093:ACQ131095 AMJ131093:AMM131095 AWF131093:AWI131095 BGB131093:BGE131095 BPX131093:BQA131095 BZT131093:BZW131095 CJP131093:CJS131095 CTL131093:CTO131095 DDH131093:DDK131095 DND131093:DNG131095 DWZ131093:DXC131095 EGV131093:EGY131095 EQR131093:EQU131095 FAN131093:FAQ131095 FKJ131093:FKM131095 FUF131093:FUI131095 GEB131093:GEE131095 GNX131093:GOA131095 GXT131093:GXW131095 HHP131093:HHS131095 HRL131093:HRO131095 IBH131093:IBK131095 ILD131093:ILG131095 IUZ131093:IVC131095 JEV131093:JEY131095 JOR131093:JOU131095 JYN131093:JYQ131095 KIJ131093:KIM131095 KSF131093:KSI131095 LCB131093:LCE131095 LLX131093:LMA131095 LVT131093:LVW131095 MFP131093:MFS131095 MPL131093:MPO131095 MZH131093:MZK131095 NJD131093:NJG131095 NSZ131093:NTC131095 OCV131093:OCY131095 OMR131093:OMU131095 OWN131093:OWQ131095 PGJ131093:PGM131095 PQF131093:PQI131095 QAB131093:QAE131095 QJX131093:QKA131095 QTT131093:QTW131095 RDP131093:RDS131095 RNL131093:RNO131095 RXH131093:RXK131095 SHD131093:SHG131095 SQZ131093:SRC131095 TAV131093:TAY131095 TKR131093:TKU131095 TUN131093:TUQ131095 UEJ131093:UEM131095 UOF131093:UOI131095 UYB131093:UYE131095 VHX131093:VIA131095 VRT131093:VRW131095 WBP131093:WBS131095 WLL131093:WLO131095 WVH131093:WVK131095 IV196629:IY196631 SR196629:SU196631 ACN196629:ACQ196631 AMJ196629:AMM196631 AWF196629:AWI196631 BGB196629:BGE196631 BPX196629:BQA196631 BZT196629:BZW196631 CJP196629:CJS196631 CTL196629:CTO196631 DDH196629:DDK196631 DND196629:DNG196631 DWZ196629:DXC196631 EGV196629:EGY196631 EQR196629:EQU196631 FAN196629:FAQ196631 FKJ196629:FKM196631 FUF196629:FUI196631 GEB196629:GEE196631 GNX196629:GOA196631 GXT196629:GXW196631 HHP196629:HHS196631 HRL196629:HRO196631 IBH196629:IBK196631 ILD196629:ILG196631 IUZ196629:IVC196631 JEV196629:JEY196631 JOR196629:JOU196631 JYN196629:JYQ196631 KIJ196629:KIM196631 KSF196629:KSI196631 LCB196629:LCE196631 LLX196629:LMA196631 LVT196629:LVW196631 MFP196629:MFS196631 MPL196629:MPO196631 MZH196629:MZK196631 NJD196629:NJG196631 NSZ196629:NTC196631 OCV196629:OCY196631 OMR196629:OMU196631 OWN196629:OWQ196631 PGJ196629:PGM196631 PQF196629:PQI196631 QAB196629:QAE196631 QJX196629:QKA196631 QTT196629:QTW196631 RDP196629:RDS196631 RNL196629:RNO196631 RXH196629:RXK196631 SHD196629:SHG196631 SQZ196629:SRC196631 TAV196629:TAY196631 TKR196629:TKU196631 TUN196629:TUQ196631 UEJ196629:UEM196631 UOF196629:UOI196631 UYB196629:UYE196631 VHX196629:VIA196631 VRT196629:VRW196631 WBP196629:WBS196631 WLL196629:WLO196631 WVH196629:WVK196631 IV262165:IY262167 SR262165:SU262167 ACN262165:ACQ262167 AMJ262165:AMM262167 AWF262165:AWI262167 BGB262165:BGE262167 BPX262165:BQA262167 BZT262165:BZW262167 CJP262165:CJS262167 CTL262165:CTO262167 DDH262165:DDK262167 DND262165:DNG262167 DWZ262165:DXC262167 EGV262165:EGY262167 EQR262165:EQU262167 FAN262165:FAQ262167 FKJ262165:FKM262167 FUF262165:FUI262167 GEB262165:GEE262167 GNX262165:GOA262167 GXT262165:GXW262167 HHP262165:HHS262167 HRL262165:HRO262167 IBH262165:IBK262167 ILD262165:ILG262167 IUZ262165:IVC262167 JEV262165:JEY262167 JOR262165:JOU262167 JYN262165:JYQ262167 KIJ262165:KIM262167 KSF262165:KSI262167 LCB262165:LCE262167 LLX262165:LMA262167 LVT262165:LVW262167 MFP262165:MFS262167 MPL262165:MPO262167 MZH262165:MZK262167 NJD262165:NJG262167 NSZ262165:NTC262167 OCV262165:OCY262167 OMR262165:OMU262167 OWN262165:OWQ262167 PGJ262165:PGM262167 PQF262165:PQI262167 QAB262165:QAE262167 QJX262165:QKA262167 QTT262165:QTW262167 RDP262165:RDS262167 RNL262165:RNO262167 RXH262165:RXK262167 SHD262165:SHG262167 SQZ262165:SRC262167 TAV262165:TAY262167 TKR262165:TKU262167 TUN262165:TUQ262167 UEJ262165:UEM262167 UOF262165:UOI262167 UYB262165:UYE262167 VHX262165:VIA262167 VRT262165:VRW262167 WBP262165:WBS262167 WLL262165:WLO262167 WVH262165:WVK262167 IV327701:IY327703 SR327701:SU327703 ACN327701:ACQ327703 AMJ327701:AMM327703 AWF327701:AWI327703 BGB327701:BGE327703 BPX327701:BQA327703 BZT327701:BZW327703 CJP327701:CJS327703 CTL327701:CTO327703 DDH327701:DDK327703 DND327701:DNG327703 DWZ327701:DXC327703 EGV327701:EGY327703 EQR327701:EQU327703 FAN327701:FAQ327703 FKJ327701:FKM327703 FUF327701:FUI327703 GEB327701:GEE327703 GNX327701:GOA327703 GXT327701:GXW327703 HHP327701:HHS327703 HRL327701:HRO327703 IBH327701:IBK327703 ILD327701:ILG327703 IUZ327701:IVC327703 JEV327701:JEY327703 JOR327701:JOU327703 JYN327701:JYQ327703 KIJ327701:KIM327703 KSF327701:KSI327703 LCB327701:LCE327703 LLX327701:LMA327703 LVT327701:LVW327703 MFP327701:MFS327703 MPL327701:MPO327703 MZH327701:MZK327703 NJD327701:NJG327703 NSZ327701:NTC327703 OCV327701:OCY327703 OMR327701:OMU327703 OWN327701:OWQ327703 PGJ327701:PGM327703 PQF327701:PQI327703 QAB327701:QAE327703 QJX327701:QKA327703 QTT327701:QTW327703 RDP327701:RDS327703 RNL327701:RNO327703 RXH327701:RXK327703 SHD327701:SHG327703 SQZ327701:SRC327703 TAV327701:TAY327703 TKR327701:TKU327703 TUN327701:TUQ327703 UEJ327701:UEM327703 UOF327701:UOI327703 UYB327701:UYE327703 VHX327701:VIA327703 VRT327701:VRW327703 WBP327701:WBS327703 WLL327701:WLO327703 WVH327701:WVK327703 IV393237:IY393239 SR393237:SU393239 ACN393237:ACQ393239 AMJ393237:AMM393239 AWF393237:AWI393239 BGB393237:BGE393239 BPX393237:BQA393239 BZT393237:BZW393239 CJP393237:CJS393239 CTL393237:CTO393239 DDH393237:DDK393239 DND393237:DNG393239 DWZ393237:DXC393239 EGV393237:EGY393239 EQR393237:EQU393239 FAN393237:FAQ393239 FKJ393237:FKM393239 FUF393237:FUI393239 GEB393237:GEE393239 GNX393237:GOA393239 GXT393237:GXW393239 HHP393237:HHS393239 HRL393237:HRO393239 IBH393237:IBK393239 ILD393237:ILG393239 IUZ393237:IVC393239 JEV393237:JEY393239 JOR393237:JOU393239 JYN393237:JYQ393239 KIJ393237:KIM393239 KSF393237:KSI393239 LCB393237:LCE393239 LLX393237:LMA393239 LVT393237:LVW393239 MFP393237:MFS393239 MPL393237:MPO393239 MZH393237:MZK393239 NJD393237:NJG393239 NSZ393237:NTC393239 OCV393237:OCY393239 OMR393237:OMU393239 OWN393237:OWQ393239 PGJ393237:PGM393239 PQF393237:PQI393239 QAB393237:QAE393239 QJX393237:QKA393239 QTT393237:QTW393239 RDP393237:RDS393239 RNL393237:RNO393239 RXH393237:RXK393239 SHD393237:SHG393239 SQZ393237:SRC393239 TAV393237:TAY393239 TKR393237:TKU393239 TUN393237:TUQ393239 UEJ393237:UEM393239 UOF393237:UOI393239 UYB393237:UYE393239 VHX393237:VIA393239 VRT393237:VRW393239 WBP393237:WBS393239 WLL393237:WLO393239 WVH393237:WVK393239 IV458773:IY458775 SR458773:SU458775 ACN458773:ACQ458775 AMJ458773:AMM458775 AWF458773:AWI458775 BGB458773:BGE458775 BPX458773:BQA458775 BZT458773:BZW458775 CJP458773:CJS458775 CTL458773:CTO458775 DDH458773:DDK458775 DND458773:DNG458775 DWZ458773:DXC458775 EGV458773:EGY458775 EQR458773:EQU458775 FAN458773:FAQ458775 FKJ458773:FKM458775 FUF458773:FUI458775 GEB458773:GEE458775 GNX458773:GOA458775 GXT458773:GXW458775 HHP458773:HHS458775 HRL458773:HRO458775 IBH458773:IBK458775 ILD458773:ILG458775 IUZ458773:IVC458775 JEV458773:JEY458775 JOR458773:JOU458775 JYN458773:JYQ458775 KIJ458773:KIM458775 KSF458773:KSI458775 LCB458773:LCE458775 LLX458773:LMA458775 LVT458773:LVW458775 MFP458773:MFS458775 MPL458773:MPO458775 MZH458773:MZK458775 NJD458773:NJG458775 NSZ458773:NTC458775 OCV458773:OCY458775 OMR458773:OMU458775 OWN458773:OWQ458775 PGJ458773:PGM458775 PQF458773:PQI458775 QAB458773:QAE458775 QJX458773:QKA458775 QTT458773:QTW458775 RDP458773:RDS458775 RNL458773:RNO458775 RXH458773:RXK458775 SHD458773:SHG458775 SQZ458773:SRC458775 TAV458773:TAY458775 TKR458773:TKU458775 TUN458773:TUQ458775 UEJ458773:UEM458775 UOF458773:UOI458775 UYB458773:UYE458775 VHX458773:VIA458775 VRT458773:VRW458775 WBP458773:WBS458775 WLL458773:WLO458775 WVH458773:WVK458775 IV524309:IY524311 SR524309:SU524311 ACN524309:ACQ524311 AMJ524309:AMM524311 AWF524309:AWI524311 BGB524309:BGE524311 BPX524309:BQA524311 BZT524309:BZW524311 CJP524309:CJS524311 CTL524309:CTO524311 DDH524309:DDK524311 DND524309:DNG524311 DWZ524309:DXC524311 EGV524309:EGY524311 EQR524309:EQU524311 FAN524309:FAQ524311 FKJ524309:FKM524311 FUF524309:FUI524311 GEB524309:GEE524311 GNX524309:GOA524311 GXT524309:GXW524311 HHP524309:HHS524311 HRL524309:HRO524311 IBH524309:IBK524311 ILD524309:ILG524311 IUZ524309:IVC524311 JEV524309:JEY524311 JOR524309:JOU524311 JYN524309:JYQ524311 KIJ524309:KIM524311 KSF524309:KSI524311 LCB524309:LCE524311 LLX524309:LMA524311 LVT524309:LVW524311 MFP524309:MFS524311 MPL524309:MPO524311 MZH524309:MZK524311 NJD524309:NJG524311 NSZ524309:NTC524311 OCV524309:OCY524311 OMR524309:OMU524311 OWN524309:OWQ524311 PGJ524309:PGM524311 PQF524309:PQI524311 QAB524309:QAE524311 QJX524309:QKA524311 QTT524309:QTW524311 RDP524309:RDS524311 RNL524309:RNO524311 RXH524309:RXK524311 SHD524309:SHG524311 SQZ524309:SRC524311 TAV524309:TAY524311 TKR524309:TKU524311 TUN524309:TUQ524311 UEJ524309:UEM524311 UOF524309:UOI524311 UYB524309:UYE524311 VHX524309:VIA524311 VRT524309:VRW524311 WBP524309:WBS524311 WLL524309:WLO524311 WVH524309:WVK524311 IV589845:IY589847 SR589845:SU589847 ACN589845:ACQ589847 AMJ589845:AMM589847 AWF589845:AWI589847 BGB589845:BGE589847 BPX589845:BQA589847 BZT589845:BZW589847 CJP589845:CJS589847 CTL589845:CTO589847 DDH589845:DDK589847 DND589845:DNG589847 DWZ589845:DXC589847 EGV589845:EGY589847 EQR589845:EQU589847 FAN589845:FAQ589847 FKJ589845:FKM589847 FUF589845:FUI589847 GEB589845:GEE589847 GNX589845:GOA589847 GXT589845:GXW589847 HHP589845:HHS589847 HRL589845:HRO589847 IBH589845:IBK589847 ILD589845:ILG589847 IUZ589845:IVC589847 JEV589845:JEY589847 JOR589845:JOU589847 JYN589845:JYQ589847 KIJ589845:KIM589847 KSF589845:KSI589847 LCB589845:LCE589847 LLX589845:LMA589847 LVT589845:LVW589847 MFP589845:MFS589847 MPL589845:MPO589847 MZH589845:MZK589847 NJD589845:NJG589847 NSZ589845:NTC589847 OCV589845:OCY589847 OMR589845:OMU589847 OWN589845:OWQ589847 PGJ589845:PGM589847 PQF589845:PQI589847 QAB589845:QAE589847 QJX589845:QKA589847 QTT589845:QTW589847 RDP589845:RDS589847 RNL589845:RNO589847 RXH589845:RXK589847 SHD589845:SHG589847 SQZ589845:SRC589847 TAV589845:TAY589847 TKR589845:TKU589847 TUN589845:TUQ589847 UEJ589845:UEM589847 UOF589845:UOI589847 UYB589845:UYE589847 VHX589845:VIA589847 VRT589845:VRW589847 WBP589845:WBS589847 WLL589845:WLO589847 WVH589845:WVK589847 IV655381:IY655383 SR655381:SU655383 ACN655381:ACQ655383 AMJ655381:AMM655383 AWF655381:AWI655383 BGB655381:BGE655383 BPX655381:BQA655383 BZT655381:BZW655383 CJP655381:CJS655383 CTL655381:CTO655383 DDH655381:DDK655383 DND655381:DNG655383 DWZ655381:DXC655383 EGV655381:EGY655383 EQR655381:EQU655383 FAN655381:FAQ655383 FKJ655381:FKM655383 FUF655381:FUI655383 GEB655381:GEE655383 GNX655381:GOA655383 GXT655381:GXW655383 HHP655381:HHS655383 HRL655381:HRO655383 IBH655381:IBK655383 ILD655381:ILG655383 IUZ655381:IVC655383 JEV655381:JEY655383 JOR655381:JOU655383 JYN655381:JYQ655383 KIJ655381:KIM655383 KSF655381:KSI655383 LCB655381:LCE655383 LLX655381:LMA655383 LVT655381:LVW655383 MFP655381:MFS655383 MPL655381:MPO655383 MZH655381:MZK655383 NJD655381:NJG655383 NSZ655381:NTC655383 OCV655381:OCY655383 OMR655381:OMU655383 OWN655381:OWQ655383 PGJ655381:PGM655383 PQF655381:PQI655383 QAB655381:QAE655383 QJX655381:QKA655383 QTT655381:QTW655383 RDP655381:RDS655383 RNL655381:RNO655383 RXH655381:RXK655383 SHD655381:SHG655383 SQZ655381:SRC655383 TAV655381:TAY655383 TKR655381:TKU655383 TUN655381:TUQ655383 UEJ655381:UEM655383 UOF655381:UOI655383 UYB655381:UYE655383 VHX655381:VIA655383 VRT655381:VRW655383 WBP655381:WBS655383 WLL655381:WLO655383 WVH655381:WVK655383 IV720917:IY720919 SR720917:SU720919 ACN720917:ACQ720919 AMJ720917:AMM720919 AWF720917:AWI720919 BGB720917:BGE720919 BPX720917:BQA720919 BZT720917:BZW720919 CJP720917:CJS720919 CTL720917:CTO720919 DDH720917:DDK720919 DND720917:DNG720919 DWZ720917:DXC720919 EGV720917:EGY720919 EQR720917:EQU720919 FAN720917:FAQ720919 FKJ720917:FKM720919 FUF720917:FUI720919 GEB720917:GEE720919 GNX720917:GOA720919 GXT720917:GXW720919 HHP720917:HHS720919 HRL720917:HRO720919 IBH720917:IBK720919 ILD720917:ILG720919 IUZ720917:IVC720919 JEV720917:JEY720919 JOR720917:JOU720919 JYN720917:JYQ720919 KIJ720917:KIM720919 KSF720917:KSI720919 LCB720917:LCE720919 LLX720917:LMA720919 LVT720917:LVW720919 MFP720917:MFS720919 MPL720917:MPO720919 MZH720917:MZK720919 NJD720917:NJG720919 NSZ720917:NTC720919 OCV720917:OCY720919 OMR720917:OMU720919 OWN720917:OWQ720919 PGJ720917:PGM720919 PQF720917:PQI720919 QAB720917:QAE720919 QJX720917:QKA720919 QTT720917:QTW720919 RDP720917:RDS720919 RNL720917:RNO720919 RXH720917:RXK720919 SHD720917:SHG720919 SQZ720917:SRC720919 TAV720917:TAY720919 TKR720917:TKU720919 TUN720917:TUQ720919 UEJ720917:UEM720919 UOF720917:UOI720919 UYB720917:UYE720919 VHX720917:VIA720919 VRT720917:VRW720919 WBP720917:WBS720919 WLL720917:WLO720919 WVH720917:WVK720919 IV786453:IY786455 SR786453:SU786455 ACN786453:ACQ786455 AMJ786453:AMM786455 AWF786453:AWI786455 BGB786453:BGE786455 BPX786453:BQA786455 BZT786453:BZW786455 CJP786453:CJS786455 CTL786453:CTO786455 DDH786453:DDK786455 DND786453:DNG786455 DWZ786453:DXC786455 EGV786453:EGY786455 EQR786453:EQU786455 FAN786453:FAQ786455 FKJ786453:FKM786455 FUF786453:FUI786455 GEB786453:GEE786455 GNX786453:GOA786455 GXT786453:GXW786455 HHP786453:HHS786455 HRL786453:HRO786455 IBH786453:IBK786455 ILD786453:ILG786455 IUZ786453:IVC786455 JEV786453:JEY786455 JOR786453:JOU786455 JYN786453:JYQ786455 KIJ786453:KIM786455 KSF786453:KSI786455 LCB786453:LCE786455 LLX786453:LMA786455 LVT786453:LVW786455 MFP786453:MFS786455 MPL786453:MPO786455 MZH786453:MZK786455 NJD786453:NJG786455 NSZ786453:NTC786455 OCV786453:OCY786455 OMR786453:OMU786455 OWN786453:OWQ786455 PGJ786453:PGM786455 PQF786453:PQI786455 QAB786453:QAE786455 QJX786453:QKA786455 QTT786453:QTW786455 RDP786453:RDS786455 RNL786453:RNO786455 RXH786453:RXK786455 SHD786453:SHG786455 SQZ786453:SRC786455 TAV786453:TAY786455 TKR786453:TKU786455 TUN786453:TUQ786455 UEJ786453:UEM786455 UOF786453:UOI786455 UYB786453:UYE786455 VHX786453:VIA786455 VRT786453:VRW786455 WBP786453:WBS786455 WLL786453:WLO786455 WVH786453:WVK786455 IV851989:IY851991 SR851989:SU851991 ACN851989:ACQ851991 AMJ851989:AMM851991 AWF851989:AWI851991 BGB851989:BGE851991 BPX851989:BQA851991 BZT851989:BZW851991 CJP851989:CJS851991 CTL851989:CTO851991 DDH851989:DDK851991 DND851989:DNG851991 DWZ851989:DXC851991 EGV851989:EGY851991 EQR851989:EQU851991 FAN851989:FAQ851991 FKJ851989:FKM851991 FUF851989:FUI851991 GEB851989:GEE851991 GNX851989:GOA851991 GXT851989:GXW851991 HHP851989:HHS851991 HRL851989:HRO851991 IBH851989:IBK851991 ILD851989:ILG851991 IUZ851989:IVC851991 JEV851989:JEY851991 JOR851989:JOU851991 JYN851989:JYQ851991 KIJ851989:KIM851991 KSF851989:KSI851991 LCB851989:LCE851991 LLX851989:LMA851991 LVT851989:LVW851991 MFP851989:MFS851991 MPL851989:MPO851991 MZH851989:MZK851991 NJD851989:NJG851991 NSZ851989:NTC851991 OCV851989:OCY851991 OMR851989:OMU851991 OWN851989:OWQ851991 PGJ851989:PGM851991 PQF851989:PQI851991 QAB851989:QAE851991 QJX851989:QKA851991 QTT851989:QTW851991 RDP851989:RDS851991 RNL851989:RNO851991 RXH851989:RXK851991 SHD851989:SHG851991 SQZ851989:SRC851991 TAV851989:TAY851991 TKR851989:TKU851991 TUN851989:TUQ851991 UEJ851989:UEM851991 UOF851989:UOI851991 UYB851989:UYE851991 VHX851989:VIA851991 VRT851989:VRW851991 WBP851989:WBS851991 WLL851989:WLO851991 WVH851989:WVK851991 IV917525:IY917527 SR917525:SU917527 ACN917525:ACQ917527 AMJ917525:AMM917527 AWF917525:AWI917527 BGB917525:BGE917527 BPX917525:BQA917527 BZT917525:BZW917527 CJP917525:CJS917527 CTL917525:CTO917527 DDH917525:DDK917527 DND917525:DNG917527 DWZ917525:DXC917527 EGV917525:EGY917527 EQR917525:EQU917527 FAN917525:FAQ917527 FKJ917525:FKM917527 FUF917525:FUI917527 GEB917525:GEE917527 GNX917525:GOA917527 GXT917525:GXW917527 HHP917525:HHS917527 HRL917525:HRO917527 IBH917525:IBK917527 ILD917525:ILG917527 IUZ917525:IVC917527 JEV917525:JEY917527 JOR917525:JOU917527 JYN917525:JYQ917527 KIJ917525:KIM917527 KSF917525:KSI917527 LCB917525:LCE917527 LLX917525:LMA917527 LVT917525:LVW917527 MFP917525:MFS917527 MPL917525:MPO917527 MZH917525:MZK917527 NJD917525:NJG917527 NSZ917525:NTC917527 OCV917525:OCY917527 OMR917525:OMU917527 OWN917525:OWQ917527 PGJ917525:PGM917527 PQF917525:PQI917527 QAB917525:QAE917527 QJX917525:QKA917527 QTT917525:QTW917527 RDP917525:RDS917527 RNL917525:RNO917527 RXH917525:RXK917527 SHD917525:SHG917527 SQZ917525:SRC917527 TAV917525:TAY917527 TKR917525:TKU917527 TUN917525:TUQ917527 UEJ917525:UEM917527 UOF917525:UOI917527 UYB917525:UYE917527 VHX917525:VIA917527 VRT917525:VRW917527 WBP917525:WBS917527 WLL917525:WLO917527 WVH917525:WVK917527 IV983061:IY983063 SR983061:SU983063 ACN983061:ACQ983063 AMJ983061:AMM983063 AWF983061:AWI983063 BGB983061:BGE983063 BPX983061:BQA983063 BZT983061:BZW983063 CJP983061:CJS983063 CTL983061:CTO983063 DDH983061:DDK983063 DND983061:DNG983063 DWZ983061:DXC983063 EGV983061:EGY983063 EQR983061:EQU983063 FAN983061:FAQ983063 FKJ983061:FKM983063 FUF983061:FUI983063 GEB983061:GEE983063 GNX983061:GOA983063 GXT983061:GXW983063 HHP983061:HHS983063 HRL983061:HRO983063 IBH983061:IBK983063 ILD983061:ILG983063 IUZ983061:IVC983063 JEV983061:JEY983063 JOR983061:JOU983063 JYN983061:JYQ983063 KIJ983061:KIM983063 KSF983061:KSI983063 LCB983061:LCE983063 LLX983061:LMA983063 LVT983061:LVW983063 MFP983061:MFS983063 MPL983061:MPO983063 MZH983061:MZK983063 NJD983061:NJG983063 NSZ983061:NTC983063 OCV983061:OCY983063 OMR983061:OMU983063 OWN983061:OWQ983063 PGJ983061:PGM983063 PQF983061:PQI983063 QAB983061:QAE983063 QJX983061:QKA983063 QTT983061:QTW983063 RDP983061:RDS983063 RNL983061:RNO983063 RXH983061:RXK983063 SHD983061:SHG983063 SQZ983061:SRC983063 TAV983061:TAY983063 TKR983061:TKU983063 TUN983061:TUQ983063 UEJ983061:UEM983063 UOF983061:UOI983063 UYB983061:UYE983063 VHX983061:VIA983063 VRT983061:VRW983063 WBP983061:WBS983063 WLL983061:WLO983063 WVH983061:WVK983063 IV65565:IY65565 SR65565:SU65565 ACN65565:ACQ65565 AMJ65565:AMM65565 AWF65565:AWI65565 BGB65565:BGE65565 BPX65565:BQA65565 BZT65565:BZW65565 CJP65565:CJS65565 CTL65565:CTO65565 DDH65565:DDK65565 DND65565:DNG65565 DWZ65565:DXC65565 EGV65565:EGY65565 EQR65565:EQU65565 FAN65565:FAQ65565 FKJ65565:FKM65565 FUF65565:FUI65565 GEB65565:GEE65565 GNX65565:GOA65565 GXT65565:GXW65565 HHP65565:HHS65565 HRL65565:HRO65565 IBH65565:IBK65565 ILD65565:ILG65565 IUZ65565:IVC65565 JEV65565:JEY65565 JOR65565:JOU65565 JYN65565:JYQ65565 KIJ65565:KIM65565 KSF65565:KSI65565 LCB65565:LCE65565 LLX65565:LMA65565 LVT65565:LVW65565 MFP65565:MFS65565 MPL65565:MPO65565 MZH65565:MZK65565 NJD65565:NJG65565 NSZ65565:NTC65565 OCV65565:OCY65565 OMR65565:OMU65565 OWN65565:OWQ65565 PGJ65565:PGM65565 PQF65565:PQI65565 QAB65565:QAE65565 QJX65565:QKA65565 QTT65565:QTW65565 RDP65565:RDS65565 RNL65565:RNO65565 RXH65565:RXK65565 SHD65565:SHG65565 SQZ65565:SRC65565 TAV65565:TAY65565 TKR65565:TKU65565 TUN65565:TUQ65565 UEJ65565:UEM65565 UOF65565:UOI65565 UYB65565:UYE65565 VHX65565:VIA65565 VRT65565:VRW65565 WBP65565:WBS65565 WLL65565:WLO65565 WVH65565:WVK65565 IV131101:IY131101 SR131101:SU131101 ACN131101:ACQ131101 AMJ131101:AMM131101 AWF131101:AWI131101 BGB131101:BGE131101 BPX131101:BQA131101 BZT131101:BZW131101 CJP131101:CJS131101 CTL131101:CTO131101 DDH131101:DDK131101 DND131101:DNG131101 DWZ131101:DXC131101 EGV131101:EGY131101 EQR131101:EQU131101 FAN131101:FAQ131101 FKJ131101:FKM131101 FUF131101:FUI131101 GEB131101:GEE131101 GNX131101:GOA131101 GXT131101:GXW131101 HHP131101:HHS131101 HRL131101:HRO131101 IBH131101:IBK131101 ILD131101:ILG131101 IUZ131101:IVC131101 JEV131101:JEY131101 JOR131101:JOU131101 JYN131101:JYQ131101 KIJ131101:KIM131101 KSF131101:KSI131101 LCB131101:LCE131101 LLX131101:LMA131101 LVT131101:LVW131101 MFP131101:MFS131101 MPL131101:MPO131101 MZH131101:MZK131101 NJD131101:NJG131101 NSZ131101:NTC131101 OCV131101:OCY131101 OMR131101:OMU131101 OWN131101:OWQ131101 PGJ131101:PGM131101 PQF131101:PQI131101 QAB131101:QAE131101 QJX131101:QKA131101 QTT131101:QTW131101 RDP131101:RDS131101 RNL131101:RNO131101 RXH131101:RXK131101 SHD131101:SHG131101 SQZ131101:SRC131101 TAV131101:TAY131101 TKR131101:TKU131101 TUN131101:TUQ131101 UEJ131101:UEM131101 UOF131101:UOI131101 UYB131101:UYE131101 VHX131101:VIA131101 VRT131101:VRW131101 WBP131101:WBS131101 WLL131101:WLO131101 WVH131101:WVK131101 IV196637:IY196637 SR196637:SU196637 ACN196637:ACQ196637 AMJ196637:AMM196637 AWF196637:AWI196637 BGB196637:BGE196637 BPX196637:BQA196637 BZT196637:BZW196637 CJP196637:CJS196637 CTL196637:CTO196637 DDH196637:DDK196637 DND196637:DNG196637 DWZ196637:DXC196637 EGV196637:EGY196637 EQR196637:EQU196637 FAN196637:FAQ196637 FKJ196637:FKM196637 FUF196637:FUI196637 GEB196637:GEE196637 GNX196637:GOA196637 GXT196637:GXW196637 HHP196637:HHS196637 HRL196637:HRO196637 IBH196637:IBK196637 ILD196637:ILG196637 IUZ196637:IVC196637 JEV196637:JEY196637 JOR196637:JOU196637 JYN196637:JYQ196637 KIJ196637:KIM196637 KSF196637:KSI196637 LCB196637:LCE196637 LLX196637:LMA196637 LVT196637:LVW196637 MFP196637:MFS196637 MPL196637:MPO196637 MZH196637:MZK196637 NJD196637:NJG196637 NSZ196637:NTC196637 OCV196637:OCY196637 OMR196637:OMU196637 OWN196637:OWQ196637 PGJ196637:PGM196637 PQF196637:PQI196637 QAB196637:QAE196637 QJX196637:QKA196637 QTT196637:QTW196637 RDP196637:RDS196637 RNL196637:RNO196637 RXH196637:RXK196637 SHD196637:SHG196637 SQZ196637:SRC196637 TAV196637:TAY196637 TKR196637:TKU196637 TUN196637:TUQ196637 UEJ196637:UEM196637 UOF196637:UOI196637 UYB196637:UYE196637 VHX196637:VIA196637 VRT196637:VRW196637 WBP196637:WBS196637 WLL196637:WLO196637 WVH196637:WVK196637 IV262173:IY262173 SR262173:SU262173 ACN262173:ACQ262173 AMJ262173:AMM262173 AWF262173:AWI262173 BGB262173:BGE262173 BPX262173:BQA262173 BZT262173:BZW262173 CJP262173:CJS262173 CTL262173:CTO262173 DDH262173:DDK262173 DND262173:DNG262173 DWZ262173:DXC262173 EGV262173:EGY262173 EQR262173:EQU262173 FAN262173:FAQ262173 FKJ262173:FKM262173 FUF262173:FUI262173 GEB262173:GEE262173 GNX262173:GOA262173 GXT262173:GXW262173 HHP262173:HHS262173 HRL262173:HRO262173 IBH262173:IBK262173 ILD262173:ILG262173 IUZ262173:IVC262173 JEV262173:JEY262173 JOR262173:JOU262173 JYN262173:JYQ262173 KIJ262173:KIM262173 KSF262173:KSI262173 LCB262173:LCE262173 LLX262173:LMA262173 LVT262173:LVW262173 MFP262173:MFS262173 MPL262173:MPO262173 MZH262173:MZK262173 NJD262173:NJG262173 NSZ262173:NTC262173 OCV262173:OCY262173 OMR262173:OMU262173 OWN262173:OWQ262173 PGJ262173:PGM262173 PQF262173:PQI262173 QAB262173:QAE262173 QJX262173:QKA262173 QTT262173:QTW262173 RDP262173:RDS262173 RNL262173:RNO262173 RXH262173:RXK262173 SHD262173:SHG262173 SQZ262173:SRC262173 TAV262173:TAY262173 TKR262173:TKU262173 TUN262173:TUQ262173 UEJ262173:UEM262173 UOF262173:UOI262173 UYB262173:UYE262173 VHX262173:VIA262173 VRT262173:VRW262173 WBP262173:WBS262173 WLL262173:WLO262173 WVH262173:WVK262173 IV327709:IY327709 SR327709:SU327709 ACN327709:ACQ327709 AMJ327709:AMM327709 AWF327709:AWI327709 BGB327709:BGE327709 BPX327709:BQA327709 BZT327709:BZW327709 CJP327709:CJS327709 CTL327709:CTO327709 DDH327709:DDK327709 DND327709:DNG327709 DWZ327709:DXC327709 EGV327709:EGY327709 EQR327709:EQU327709 FAN327709:FAQ327709 FKJ327709:FKM327709 FUF327709:FUI327709 GEB327709:GEE327709 GNX327709:GOA327709 GXT327709:GXW327709 HHP327709:HHS327709 HRL327709:HRO327709 IBH327709:IBK327709 ILD327709:ILG327709 IUZ327709:IVC327709 JEV327709:JEY327709 JOR327709:JOU327709 JYN327709:JYQ327709 KIJ327709:KIM327709 KSF327709:KSI327709 LCB327709:LCE327709 LLX327709:LMA327709 LVT327709:LVW327709 MFP327709:MFS327709 MPL327709:MPO327709 MZH327709:MZK327709 NJD327709:NJG327709 NSZ327709:NTC327709 OCV327709:OCY327709 OMR327709:OMU327709 OWN327709:OWQ327709 PGJ327709:PGM327709 PQF327709:PQI327709 QAB327709:QAE327709 QJX327709:QKA327709 QTT327709:QTW327709 RDP327709:RDS327709 RNL327709:RNO327709 RXH327709:RXK327709 SHD327709:SHG327709 SQZ327709:SRC327709 TAV327709:TAY327709 TKR327709:TKU327709 TUN327709:TUQ327709 UEJ327709:UEM327709 UOF327709:UOI327709 UYB327709:UYE327709 VHX327709:VIA327709 VRT327709:VRW327709 WBP327709:WBS327709 WLL327709:WLO327709 WVH327709:WVK327709 IV393245:IY393245 SR393245:SU393245 ACN393245:ACQ393245 AMJ393245:AMM393245 AWF393245:AWI393245 BGB393245:BGE393245 BPX393245:BQA393245 BZT393245:BZW393245 CJP393245:CJS393245 CTL393245:CTO393245 DDH393245:DDK393245 DND393245:DNG393245 DWZ393245:DXC393245 EGV393245:EGY393245 EQR393245:EQU393245 FAN393245:FAQ393245 FKJ393245:FKM393245 FUF393245:FUI393245 GEB393245:GEE393245 GNX393245:GOA393245 GXT393245:GXW393245 HHP393245:HHS393245 HRL393245:HRO393245 IBH393245:IBK393245 ILD393245:ILG393245 IUZ393245:IVC393245 JEV393245:JEY393245 JOR393245:JOU393245 JYN393245:JYQ393245 KIJ393245:KIM393245 KSF393245:KSI393245 LCB393245:LCE393245 LLX393245:LMA393245 LVT393245:LVW393245 MFP393245:MFS393245 MPL393245:MPO393245 MZH393245:MZK393245 NJD393245:NJG393245 NSZ393245:NTC393245 OCV393245:OCY393245 OMR393245:OMU393245 OWN393245:OWQ393245 PGJ393245:PGM393245 PQF393245:PQI393245 QAB393245:QAE393245 QJX393245:QKA393245 QTT393245:QTW393245 RDP393245:RDS393245 RNL393245:RNO393245 RXH393245:RXK393245 SHD393245:SHG393245 SQZ393245:SRC393245 TAV393245:TAY393245 TKR393245:TKU393245 TUN393245:TUQ393245 UEJ393245:UEM393245 UOF393245:UOI393245 UYB393245:UYE393245 VHX393245:VIA393245 VRT393245:VRW393245 WBP393245:WBS393245 WLL393245:WLO393245 WVH393245:WVK393245 IV458781:IY458781 SR458781:SU458781 ACN458781:ACQ458781 AMJ458781:AMM458781 AWF458781:AWI458781 BGB458781:BGE458781 BPX458781:BQA458781 BZT458781:BZW458781 CJP458781:CJS458781 CTL458781:CTO458781 DDH458781:DDK458781 DND458781:DNG458781 DWZ458781:DXC458781 EGV458781:EGY458781 EQR458781:EQU458781 FAN458781:FAQ458781 FKJ458781:FKM458781 FUF458781:FUI458781 GEB458781:GEE458781 GNX458781:GOA458781 GXT458781:GXW458781 HHP458781:HHS458781 HRL458781:HRO458781 IBH458781:IBK458781 ILD458781:ILG458781 IUZ458781:IVC458781 JEV458781:JEY458781 JOR458781:JOU458781 JYN458781:JYQ458781 KIJ458781:KIM458781 KSF458781:KSI458781 LCB458781:LCE458781 LLX458781:LMA458781 LVT458781:LVW458781 MFP458781:MFS458781 MPL458781:MPO458781 MZH458781:MZK458781 NJD458781:NJG458781 NSZ458781:NTC458781 OCV458781:OCY458781 OMR458781:OMU458781 OWN458781:OWQ458781 PGJ458781:PGM458781 PQF458781:PQI458781 QAB458781:QAE458781 QJX458781:QKA458781 QTT458781:QTW458781 RDP458781:RDS458781 RNL458781:RNO458781 RXH458781:RXK458781 SHD458781:SHG458781 SQZ458781:SRC458781 TAV458781:TAY458781 TKR458781:TKU458781 TUN458781:TUQ458781 UEJ458781:UEM458781 UOF458781:UOI458781 UYB458781:UYE458781 VHX458781:VIA458781 VRT458781:VRW458781 WBP458781:WBS458781 WLL458781:WLO458781 WVH458781:WVK458781 IV524317:IY524317 SR524317:SU524317 ACN524317:ACQ524317 AMJ524317:AMM524317 AWF524317:AWI524317 BGB524317:BGE524317 BPX524317:BQA524317 BZT524317:BZW524317 CJP524317:CJS524317 CTL524317:CTO524317 DDH524317:DDK524317 DND524317:DNG524317 DWZ524317:DXC524317 EGV524317:EGY524317 EQR524317:EQU524317 FAN524317:FAQ524317 FKJ524317:FKM524317 FUF524317:FUI524317 GEB524317:GEE524317 GNX524317:GOA524317 GXT524317:GXW524317 HHP524317:HHS524317 HRL524317:HRO524317 IBH524317:IBK524317 ILD524317:ILG524317 IUZ524317:IVC524317 JEV524317:JEY524317 JOR524317:JOU524317 JYN524317:JYQ524317 KIJ524317:KIM524317 KSF524317:KSI524317 LCB524317:LCE524317 LLX524317:LMA524317 LVT524317:LVW524317 MFP524317:MFS524317 MPL524317:MPO524317 MZH524317:MZK524317 NJD524317:NJG524317 NSZ524317:NTC524317 OCV524317:OCY524317 OMR524317:OMU524317 OWN524317:OWQ524317 PGJ524317:PGM524317 PQF524317:PQI524317 QAB524317:QAE524317 QJX524317:QKA524317 QTT524317:QTW524317 RDP524317:RDS524317 RNL524317:RNO524317 RXH524317:RXK524317 SHD524317:SHG524317 SQZ524317:SRC524317 TAV524317:TAY524317 TKR524317:TKU524317 TUN524317:TUQ524317 UEJ524317:UEM524317 UOF524317:UOI524317 UYB524317:UYE524317 VHX524317:VIA524317 VRT524317:VRW524317 WBP524317:WBS524317 WLL524317:WLO524317 WVH524317:WVK524317 IV589853:IY589853 SR589853:SU589853 ACN589853:ACQ589853 AMJ589853:AMM589853 AWF589853:AWI589853 BGB589853:BGE589853 BPX589853:BQA589853 BZT589853:BZW589853 CJP589853:CJS589853 CTL589853:CTO589853 DDH589853:DDK589853 DND589853:DNG589853 DWZ589853:DXC589853 EGV589853:EGY589853 EQR589853:EQU589853 FAN589853:FAQ589853 FKJ589853:FKM589853 FUF589853:FUI589853 GEB589853:GEE589853 GNX589853:GOA589853 GXT589853:GXW589853 HHP589853:HHS589853 HRL589853:HRO589853 IBH589853:IBK589853 ILD589853:ILG589853 IUZ589853:IVC589853 JEV589853:JEY589853 JOR589853:JOU589853 JYN589853:JYQ589853 KIJ589853:KIM589853 KSF589853:KSI589853 LCB589853:LCE589853 LLX589853:LMA589853 LVT589853:LVW589853 MFP589853:MFS589853 MPL589853:MPO589853 MZH589853:MZK589853 NJD589853:NJG589853 NSZ589853:NTC589853 OCV589853:OCY589853 OMR589853:OMU589853 OWN589853:OWQ589853 PGJ589853:PGM589853 PQF589853:PQI589853 QAB589853:QAE589853 QJX589853:QKA589853 QTT589853:QTW589853 RDP589853:RDS589853 RNL589853:RNO589853 RXH589853:RXK589853 SHD589853:SHG589853 SQZ589853:SRC589853 TAV589853:TAY589853 TKR589853:TKU589853 TUN589853:TUQ589853 UEJ589853:UEM589853 UOF589853:UOI589853 UYB589853:UYE589853 VHX589853:VIA589853 VRT589853:VRW589853 WBP589853:WBS589853 WLL589853:WLO589853 WVH589853:WVK589853 IV655389:IY655389 SR655389:SU655389 ACN655389:ACQ655389 AMJ655389:AMM655389 AWF655389:AWI655389 BGB655389:BGE655389 BPX655389:BQA655389 BZT655389:BZW655389 CJP655389:CJS655389 CTL655389:CTO655389 DDH655389:DDK655389 DND655389:DNG655389 DWZ655389:DXC655389 EGV655389:EGY655389 EQR655389:EQU655389 FAN655389:FAQ655389 FKJ655389:FKM655389 FUF655389:FUI655389 GEB655389:GEE655389 GNX655389:GOA655389 GXT655389:GXW655389 HHP655389:HHS655389 HRL655389:HRO655389 IBH655389:IBK655389 ILD655389:ILG655389 IUZ655389:IVC655389 JEV655389:JEY655389 JOR655389:JOU655389 JYN655389:JYQ655389 KIJ655389:KIM655389 KSF655389:KSI655389 LCB655389:LCE655389 LLX655389:LMA655389 LVT655389:LVW655389 MFP655389:MFS655389 MPL655389:MPO655389 MZH655389:MZK655389 NJD655389:NJG655389 NSZ655389:NTC655389 OCV655389:OCY655389 OMR655389:OMU655389 OWN655389:OWQ655389 PGJ655389:PGM655389 PQF655389:PQI655389 QAB655389:QAE655389 QJX655389:QKA655389 QTT655389:QTW655389 RDP655389:RDS655389 RNL655389:RNO655389 RXH655389:RXK655389 SHD655389:SHG655389 SQZ655389:SRC655389 TAV655389:TAY655389 TKR655389:TKU655389 TUN655389:TUQ655389 UEJ655389:UEM655389 UOF655389:UOI655389 UYB655389:UYE655389 VHX655389:VIA655389 VRT655389:VRW655389 WBP655389:WBS655389 WLL655389:WLO655389 WVH655389:WVK655389 IV720925:IY720925 SR720925:SU720925 ACN720925:ACQ720925 AMJ720925:AMM720925 AWF720925:AWI720925 BGB720925:BGE720925 BPX720925:BQA720925 BZT720925:BZW720925 CJP720925:CJS720925 CTL720925:CTO720925 DDH720925:DDK720925 DND720925:DNG720925 DWZ720925:DXC720925 EGV720925:EGY720925 EQR720925:EQU720925 FAN720925:FAQ720925 FKJ720925:FKM720925 FUF720925:FUI720925 GEB720925:GEE720925 GNX720925:GOA720925 GXT720925:GXW720925 HHP720925:HHS720925 HRL720925:HRO720925 IBH720925:IBK720925 ILD720925:ILG720925 IUZ720925:IVC720925 JEV720925:JEY720925 JOR720925:JOU720925 JYN720925:JYQ720925 KIJ720925:KIM720925 KSF720925:KSI720925 LCB720925:LCE720925 LLX720925:LMA720925 LVT720925:LVW720925 MFP720925:MFS720925 MPL720925:MPO720925 MZH720925:MZK720925 NJD720925:NJG720925 NSZ720925:NTC720925 OCV720925:OCY720925 OMR720925:OMU720925 OWN720925:OWQ720925 PGJ720925:PGM720925 PQF720925:PQI720925 QAB720925:QAE720925 QJX720925:QKA720925 QTT720925:QTW720925 RDP720925:RDS720925 RNL720925:RNO720925 RXH720925:RXK720925 SHD720925:SHG720925 SQZ720925:SRC720925 TAV720925:TAY720925 TKR720925:TKU720925 TUN720925:TUQ720925 UEJ720925:UEM720925 UOF720925:UOI720925 UYB720925:UYE720925 VHX720925:VIA720925 VRT720925:VRW720925 WBP720925:WBS720925 WLL720925:WLO720925 WVH720925:WVK720925 IV786461:IY786461 SR786461:SU786461 ACN786461:ACQ786461 AMJ786461:AMM786461 AWF786461:AWI786461 BGB786461:BGE786461 BPX786461:BQA786461 BZT786461:BZW786461 CJP786461:CJS786461 CTL786461:CTO786461 DDH786461:DDK786461 DND786461:DNG786461 DWZ786461:DXC786461 EGV786461:EGY786461 EQR786461:EQU786461 FAN786461:FAQ786461 FKJ786461:FKM786461 FUF786461:FUI786461 GEB786461:GEE786461 GNX786461:GOA786461 GXT786461:GXW786461 HHP786461:HHS786461 HRL786461:HRO786461 IBH786461:IBK786461 ILD786461:ILG786461 IUZ786461:IVC786461 JEV786461:JEY786461 JOR786461:JOU786461 JYN786461:JYQ786461 KIJ786461:KIM786461 KSF786461:KSI786461 LCB786461:LCE786461 LLX786461:LMA786461 LVT786461:LVW786461 MFP786461:MFS786461 MPL786461:MPO786461 MZH786461:MZK786461 NJD786461:NJG786461 NSZ786461:NTC786461 OCV786461:OCY786461 OMR786461:OMU786461 OWN786461:OWQ786461 PGJ786461:PGM786461 PQF786461:PQI786461 QAB786461:QAE786461 QJX786461:QKA786461 QTT786461:QTW786461 RDP786461:RDS786461 RNL786461:RNO786461 RXH786461:RXK786461 SHD786461:SHG786461 SQZ786461:SRC786461 TAV786461:TAY786461 TKR786461:TKU786461 TUN786461:TUQ786461 UEJ786461:UEM786461 UOF786461:UOI786461 UYB786461:UYE786461 VHX786461:VIA786461 VRT786461:VRW786461 WBP786461:WBS786461 WLL786461:WLO786461 WVH786461:WVK786461 IV851997:IY851997 SR851997:SU851997 ACN851997:ACQ851997 AMJ851997:AMM851997 AWF851997:AWI851997 BGB851997:BGE851997 BPX851997:BQA851997 BZT851997:BZW851997 CJP851997:CJS851997 CTL851997:CTO851997 DDH851997:DDK851997 DND851997:DNG851997 DWZ851997:DXC851997 EGV851997:EGY851997 EQR851997:EQU851997 FAN851997:FAQ851997 FKJ851997:FKM851997 FUF851997:FUI851997 GEB851997:GEE851997 GNX851997:GOA851997 GXT851997:GXW851997 HHP851997:HHS851997 HRL851997:HRO851997 IBH851997:IBK851997 ILD851997:ILG851997 IUZ851997:IVC851997 JEV851997:JEY851997 JOR851997:JOU851997 JYN851997:JYQ851997 KIJ851997:KIM851997 KSF851997:KSI851997 LCB851997:LCE851997 LLX851997:LMA851997 LVT851997:LVW851997 MFP851997:MFS851997 MPL851997:MPO851997 MZH851997:MZK851997 NJD851997:NJG851997 NSZ851997:NTC851997 OCV851997:OCY851997 OMR851997:OMU851997 OWN851997:OWQ851997 PGJ851997:PGM851997 PQF851997:PQI851997 QAB851997:QAE851997 QJX851997:QKA851997 QTT851997:QTW851997 RDP851997:RDS851997 RNL851997:RNO851997 RXH851997:RXK851997 SHD851997:SHG851997 SQZ851997:SRC851997 TAV851997:TAY851997 TKR851997:TKU851997 TUN851997:TUQ851997 UEJ851997:UEM851997 UOF851997:UOI851997 UYB851997:UYE851997 VHX851997:VIA851997 VRT851997:VRW851997 WBP851997:WBS851997 WLL851997:WLO851997 WVH851997:WVK851997 IV917533:IY917533 SR917533:SU917533 ACN917533:ACQ917533 AMJ917533:AMM917533 AWF917533:AWI917533 BGB917533:BGE917533 BPX917533:BQA917533 BZT917533:BZW917533 CJP917533:CJS917533 CTL917533:CTO917533 DDH917533:DDK917533 DND917533:DNG917533 DWZ917533:DXC917533 EGV917533:EGY917533 EQR917533:EQU917533 FAN917533:FAQ917533 FKJ917533:FKM917533 FUF917533:FUI917533 GEB917533:GEE917533 GNX917533:GOA917533 GXT917533:GXW917533 HHP917533:HHS917533 HRL917533:HRO917533 IBH917533:IBK917533 ILD917533:ILG917533 IUZ917533:IVC917533 JEV917533:JEY917533 JOR917533:JOU917533 JYN917533:JYQ917533 KIJ917533:KIM917533 KSF917533:KSI917533 LCB917533:LCE917533 LLX917533:LMA917533 LVT917533:LVW917533 MFP917533:MFS917533 MPL917533:MPO917533 MZH917533:MZK917533 NJD917533:NJG917533 NSZ917533:NTC917533 OCV917533:OCY917533 OMR917533:OMU917533 OWN917533:OWQ917533 PGJ917533:PGM917533 PQF917533:PQI917533 QAB917533:QAE917533 QJX917533:QKA917533 QTT917533:QTW917533 RDP917533:RDS917533 RNL917533:RNO917533 RXH917533:RXK917533 SHD917533:SHG917533 SQZ917533:SRC917533 TAV917533:TAY917533 TKR917533:TKU917533 TUN917533:TUQ917533 UEJ917533:UEM917533 UOF917533:UOI917533 UYB917533:UYE917533 VHX917533:VIA917533 VRT917533:VRW917533 WBP917533:WBS917533 WLL917533:WLO917533 WVH917533:WVK917533 IV983069:IY983069 SR983069:SU983069 ACN983069:ACQ983069 AMJ983069:AMM983069 AWF983069:AWI983069 BGB983069:BGE983069 BPX983069:BQA983069 BZT983069:BZW983069 CJP983069:CJS983069 CTL983069:CTO983069 DDH983069:DDK983069 DND983069:DNG983069 DWZ983069:DXC983069 EGV983069:EGY983069 EQR983069:EQU983069 FAN983069:FAQ983069 FKJ983069:FKM983069 FUF983069:FUI983069 GEB983069:GEE983069 GNX983069:GOA983069 GXT983069:GXW983069 HHP983069:HHS983069 HRL983069:HRO983069 IBH983069:IBK983069 ILD983069:ILG983069 IUZ983069:IVC983069 JEV983069:JEY983069 JOR983069:JOU983069 JYN983069:JYQ983069 KIJ983069:KIM983069 KSF983069:KSI983069 LCB983069:LCE983069 LLX983069:LMA983069 LVT983069:LVW983069 MFP983069:MFS983069 MPL983069:MPO983069 MZH983069:MZK983069 NJD983069:NJG983069 NSZ983069:NTC983069 OCV983069:OCY983069 OMR983069:OMU983069 OWN983069:OWQ983069 PGJ983069:PGM983069 PQF983069:PQI983069 QAB983069:QAE983069 QJX983069:QKA983069 QTT983069:QTW983069 RDP983069:RDS983069 RNL983069:RNO983069 RXH983069:RXK983069 SHD983069:SHG983069 SQZ983069:SRC983069 TAV983069:TAY983069 TKR983069:TKU983069 TUN983069:TUQ983069 UEJ983069:UEM983069 UOF983069:UOI983069 UYB983069:UYE983069 VHX983069:VIA983069 VRT983069:VRW983069 WBP983069:WBS983069 WLL983069:WLO983069 HS28:HY28 WUE28:WUK28 WKI28:WKO28 WAM28:WAS28 VQQ28:VQW28 VGU28:VHA28 UWY28:UXE28 UNC28:UNI28 UDG28:UDM28 TTK28:TTQ28 TJO28:TJU28 SZS28:SZY28 SPW28:SQC28 SGA28:SGG28 RWE28:RWK28 RMI28:RMO28 RCM28:RCS28 QSQ28:QSW28 QIU28:QJA28 PYY28:PZE28 PPC28:PPI28 PFG28:PFM28 OVK28:OVQ28 OLO28:OLU28 OBS28:OBY28 NRW28:NSC28 NIA28:NIG28 MYE28:MYK28 MOI28:MOO28 MEM28:MES28 LUQ28:LUW28 LKU28:LLA28 LAY28:LBE28 KRC28:KRI28 KHG28:KHM28 JXK28:JXQ28 JNO28:JNU28 JDS28:JDY28 ITW28:IUC28 IKA28:IKG28 IAE28:IAK28 HQI28:HQO28 HGM28:HGS28 GWQ28:GWW28 GMU28:GNA28 GCY28:GDE28 FTC28:FTI28 FJG28:FJM28 EZK28:EZQ28 EPO28:EPU28 EFS28:EFY28 DVW28:DWC28 DMA28:DMG28 DCE28:DCK28 CSI28:CSO28 CIM28:CIS28 BYQ28:BYW28 BOU28:BPA28 BEY28:BFE28 AVC28:AVI28 ALG28:ALM28 ABK28:ABQ28 RO28:RU28 WUE35:WUK36 HS35:HY36 RO35:RU36 ABK35:ABQ36 ALG35:ALM36 AVC35:AVI36 BEY35:BFE36 BOU35:BPA36 BYQ35:BYW36 CIM35:CIS36 CSI35:CSO36 DCE35:DCK36 DMA35:DMG36 DVW35:DWC36 EFS35:EFY36 EPO35:EPU36 EZK35:EZQ36 FJG35:FJM36 FTC35:FTI36 GCY35:GDE36 GMU35:GNA36 GWQ35:GWW36 HGM35:HGS36 HQI35:HQO36 IAE35:IAK36 IKA35:IKG36 ITW35:IUC36 JDS35:JDY36 JNO35:JNU36 JXK35:JXQ36 KHG35:KHM36 KRC35:KRI36 LAY35:LBE36 LKU35:LLA36 LUQ35:LUW36 MEM35:MES36 MOI35:MOO36 MYE35:MYK36 NIA35:NIG36 NRW35:NSC36 OBS35:OBY36 OLO35:OLU36 OVK35:OVQ36 PFG35:PFM36 PPC35:PPI36 PYY35:PZE36 QIU35:QJA36 QSQ35:QSW36 RCM35:RCS36 RMI35:RMO36 RWE35:RWK36 SGA35:SGG36 SPW35:SQC36 SZS35:SZY36 TJO35:TJU36 TTK35:TTQ36 UDG35:UDM36 UNC35:UNI36 UWY35:UXE36 VGU35:VHA36 VQQ35:VQW36 WAM35:WAS36 WKI35:WKO36" xr:uid="{6AF86F2F-DC70-4753-A4DA-3E84FC1132B5}">
      <formula1>L28-ROUNDDOWN(L28,0)=0</formula1>
    </dataValidation>
    <dataValidation type="list" allowBlank="1" showInputMessage="1" showErrorMessage="1" sqref="M16:M23" xr:uid="{11178B2A-3E41-40DB-9C5C-C874E6632254}">
      <formula1>"式,台,個,本,ｍ,面,ヶ所,㎡"</formula1>
    </dataValidation>
    <dataValidation type="custom" imeMode="disabled" allowBlank="1" showInputMessage="1" showErrorMessage="1" sqref="N16:P23" xr:uid="{4AFA0A52-8C0D-45BF-86D8-615DB9E75A8D}">
      <formula1>INT(N16)&gt;=0</formula1>
    </dataValidation>
  </dataValidations>
  <printOptions horizontalCentered="1"/>
  <pageMargins left="0.51181102362204722" right="0.11811023622047245" top="0.35433070866141736" bottom="0.35433070866141736" header="0.31496062992125984" footer="0.11811023622047245"/>
  <pageSetup paperSize="9" scale="69" orientation="portrait" r:id="rId1"/>
  <headerFooter scaleWithDoc="0">
    <oddFooter>&amp;R&amp;K00-043R6中層ZEH-M_ver.1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86570CA3-4AD5-4D54-804C-2B262D21A5F3}">
          <xm:sqref>IL65537 SH65537 ACD65537 ALZ65537 AVV65537 BFR65537 BPN65537 BZJ65537 CJF65537 CTB65537 DCX65537 DMT65537 DWP65537 EGL65537 EQH65537 FAD65537 FJZ65537 FTV65537 GDR65537 GNN65537 GXJ65537 HHF65537 HRB65537 IAX65537 IKT65537 IUP65537 JEL65537 JOH65537 JYD65537 KHZ65537 KRV65537 LBR65537 LLN65537 LVJ65537 MFF65537 MPB65537 MYX65537 NIT65537 NSP65537 OCL65537 OMH65537 OWD65537 PFZ65537 PPV65537 PZR65537 QJN65537 QTJ65537 RDF65537 RNB65537 RWX65537 SGT65537 SQP65537 TAL65537 TKH65537 TUD65537 UDZ65537 UNV65537 UXR65537 VHN65537 VRJ65537 WBF65537 WLB65537 WUX65537 IL131073 SH131073 ACD131073 ALZ131073 AVV131073 BFR131073 BPN131073 BZJ131073 CJF131073 CTB131073 DCX131073 DMT131073 DWP131073 EGL131073 EQH131073 FAD131073 FJZ131073 FTV131073 GDR131073 GNN131073 GXJ131073 HHF131073 HRB131073 IAX131073 IKT131073 IUP131073 JEL131073 JOH131073 JYD131073 KHZ131073 KRV131073 LBR131073 LLN131073 LVJ131073 MFF131073 MPB131073 MYX131073 NIT131073 NSP131073 OCL131073 OMH131073 OWD131073 PFZ131073 PPV131073 PZR131073 QJN131073 QTJ131073 RDF131073 RNB131073 RWX131073 SGT131073 SQP131073 TAL131073 TKH131073 TUD131073 UDZ131073 UNV131073 UXR131073 VHN131073 VRJ131073 WBF131073 WLB131073 WUX131073 IL196609 SH196609 ACD196609 ALZ196609 AVV196609 BFR196609 BPN196609 BZJ196609 CJF196609 CTB196609 DCX196609 DMT196609 DWP196609 EGL196609 EQH196609 FAD196609 FJZ196609 FTV196609 GDR196609 GNN196609 GXJ196609 HHF196609 HRB196609 IAX196609 IKT196609 IUP196609 JEL196609 JOH196609 JYD196609 KHZ196609 KRV196609 LBR196609 LLN196609 LVJ196609 MFF196609 MPB196609 MYX196609 NIT196609 NSP196609 OCL196609 OMH196609 OWD196609 PFZ196609 PPV196609 PZR196609 QJN196609 QTJ196609 RDF196609 RNB196609 RWX196609 SGT196609 SQP196609 TAL196609 TKH196609 TUD196609 UDZ196609 UNV196609 UXR196609 VHN196609 VRJ196609 WBF196609 WLB196609 WUX196609 IL262145 SH262145 ACD262145 ALZ262145 AVV262145 BFR262145 BPN262145 BZJ262145 CJF262145 CTB262145 DCX262145 DMT262145 DWP262145 EGL262145 EQH262145 FAD262145 FJZ262145 FTV262145 GDR262145 GNN262145 GXJ262145 HHF262145 HRB262145 IAX262145 IKT262145 IUP262145 JEL262145 JOH262145 JYD262145 KHZ262145 KRV262145 LBR262145 LLN262145 LVJ262145 MFF262145 MPB262145 MYX262145 NIT262145 NSP262145 OCL262145 OMH262145 OWD262145 PFZ262145 PPV262145 PZR262145 QJN262145 QTJ262145 RDF262145 RNB262145 RWX262145 SGT262145 SQP262145 TAL262145 TKH262145 TUD262145 UDZ262145 UNV262145 UXR262145 VHN262145 VRJ262145 WBF262145 WLB262145 WUX262145 IL327681 SH327681 ACD327681 ALZ327681 AVV327681 BFR327681 BPN327681 BZJ327681 CJF327681 CTB327681 DCX327681 DMT327681 DWP327681 EGL327681 EQH327681 FAD327681 FJZ327681 FTV327681 GDR327681 GNN327681 GXJ327681 HHF327681 HRB327681 IAX327681 IKT327681 IUP327681 JEL327681 JOH327681 JYD327681 KHZ327681 KRV327681 LBR327681 LLN327681 LVJ327681 MFF327681 MPB327681 MYX327681 NIT327681 NSP327681 OCL327681 OMH327681 OWD327681 PFZ327681 PPV327681 PZR327681 QJN327681 QTJ327681 RDF327681 RNB327681 RWX327681 SGT327681 SQP327681 TAL327681 TKH327681 TUD327681 UDZ327681 UNV327681 UXR327681 VHN327681 VRJ327681 WBF327681 WLB327681 WUX327681 IL393217 SH393217 ACD393217 ALZ393217 AVV393217 BFR393217 BPN393217 BZJ393217 CJF393217 CTB393217 DCX393217 DMT393217 DWP393217 EGL393217 EQH393217 FAD393217 FJZ393217 FTV393217 GDR393217 GNN393217 GXJ393217 HHF393217 HRB393217 IAX393217 IKT393217 IUP393217 JEL393217 JOH393217 JYD393217 KHZ393217 KRV393217 LBR393217 LLN393217 LVJ393217 MFF393217 MPB393217 MYX393217 NIT393217 NSP393217 OCL393217 OMH393217 OWD393217 PFZ393217 PPV393217 PZR393217 QJN393217 QTJ393217 RDF393217 RNB393217 RWX393217 SGT393217 SQP393217 TAL393217 TKH393217 TUD393217 UDZ393217 UNV393217 UXR393217 VHN393217 VRJ393217 WBF393217 WLB393217 WUX393217 IL458753 SH458753 ACD458753 ALZ458753 AVV458753 BFR458753 BPN458753 BZJ458753 CJF458753 CTB458753 DCX458753 DMT458753 DWP458753 EGL458753 EQH458753 FAD458753 FJZ458753 FTV458753 GDR458753 GNN458753 GXJ458753 HHF458753 HRB458753 IAX458753 IKT458753 IUP458753 JEL458753 JOH458753 JYD458753 KHZ458753 KRV458753 LBR458753 LLN458753 LVJ458753 MFF458753 MPB458753 MYX458753 NIT458753 NSP458753 OCL458753 OMH458753 OWD458753 PFZ458753 PPV458753 PZR458753 QJN458753 QTJ458753 RDF458753 RNB458753 RWX458753 SGT458753 SQP458753 TAL458753 TKH458753 TUD458753 UDZ458753 UNV458753 UXR458753 VHN458753 VRJ458753 WBF458753 WLB458753 WUX458753 IL524289 SH524289 ACD524289 ALZ524289 AVV524289 BFR524289 BPN524289 BZJ524289 CJF524289 CTB524289 DCX524289 DMT524289 DWP524289 EGL524289 EQH524289 FAD524289 FJZ524289 FTV524289 GDR524289 GNN524289 GXJ524289 HHF524289 HRB524289 IAX524289 IKT524289 IUP524289 JEL524289 JOH524289 JYD524289 KHZ524289 KRV524289 LBR524289 LLN524289 LVJ524289 MFF524289 MPB524289 MYX524289 NIT524289 NSP524289 OCL524289 OMH524289 OWD524289 PFZ524289 PPV524289 PZR524289 QJN524289 QTJ524289 RDF524289 RNB524289 RWX524289 SGT524289 SQP524289 TAL524289 TKH524289 TUD524289 UDZ524289 UNV524289 UXR524289 VHN524289 VRJ524289 WBF524289 WLB524289 WUX524289 IL589825 SH589825 ACD589825 ALZ589825 AVV589825 BFR589825 BPN589825 BZJ589825 CJF589825 CTB589825 DCX589825 DMT589825 DWP589825 EGL589825 EQH589825 FAD589825 FJZ589825 FTV589825 GDR589825 GNN589825 GXJ589825 HHF589825 HRB589825 IAX589825 IKT589825 IUP589825 JEL589825 JOH589825 JYD589825 KHZ589825 KRV589825 LBR589825 LLN589825 LVJ589825 MFF589825 MPB589825 MYX589825 NIT589825 NSP589825 OCL589825 OMH589825 OWD589825 PFZ589825 PPV589825 PZR589825 QJN589825 QTJ589825 RDF589825 RNB589825 RWX589825 SGT589825 SQP589825 TAL589825 TKH589825 TUD589825 UDZ589825 UNV589825 UXR589825 VHN589825 VRJ589825 WBF589825 WLB589825 WUX589825 IL655361 SH655361 ACD655361 ALZ655361 AVV655361 BFR655361 BPN655361 BZJ655361 CJF655361 CTB655361 DCX655361 DMT655361 DWP655361 EGL655361 EQH655361 FAD655361 FJZ655361 FTV655361 GDR655361 GNN655361 GXJ655361 HHF655361 HRB655361 IAX655361 IKT655361 IUP655361 JEL655361 JOH655361 JYD655361 KHZ655361 KRV655361 LBR655361 LLN655361 LVJ655361 MFF655361 MPB655361 MYX655361 NIT655361 NSP655361 OCL655361 OMH655361 OWD655361 PFZ655361 PPV655361 PZR655361 QJN655361 QTJ655361 RDF655361 RNB655361 RWX655361 SGT655361 SQP655361 TAL655361 TKH655361 TUD655361 UDZ655361 UNV655361 UXR655361 VHN655361 VRJ655361 WBF655361 WLB655361 WUX655361 IL720897 SH720897 ACD720897 ALZ720897 AVV720897 BFR720897 BPN720897 BZJ720897 CJF720897 CTB720897 DCX720897 DMT720897 DWP720897 EGL720897 EQH720897 FAD720897 FJZ720897 FTV720897 GDR720897 GNN720897 GXJ720897 HHF720897 HRB720897 IAX720897 IKT720897 IUP720897 JEL720897 JOH720897 JYD720897 KHZ720897 KRV720897 LBR720897 LLN720897 LVJ720897 MFF720897 MPB720897 MYX720897 NIT720897 NSP720897 OCL720897 OMH720897 OWD720897 PFZ720897 PPV720897 PZR720897 QJN720897 QTJ720897 RDF720897 RNB720897 RWX720897 SGT720897 SQP720897 TAL720897 TKH720897 TUD720897 UDZ720897 UNV720897 UXR720897 VHN720897 VRJ720897 WBF720897 WLB720897 WUX720897 IL786433 SH786433 ACD786433 ALZ786433 AVV786433 BFR786433 BPN786433 BZJ786433 CJF786433 CTB786433 DCX786433 DMT786433 DWP786433 EGL786433 EQH786433 FAD786433 FJZ786433 FTV786433 GDR786433 GNN786433 GXJ786433 HHF786433 HRB786433 IAX786433 IKT786433 IUP786433 JEL786433 JOH786433 JYD786433 KHZ786433 KRV786433 LBR786433 LLN786433 LVJ786433 MFF786433 MPB786433 MYX786433 NIT786433 NSP786433 OCL786433 OMH786433 OWD786433 PFZ786433 PPV786433 PZR786433 QJN786433 QTJ786433 RDF786433 RNB786433 RWX786433 SGT786433 SQP786433 TAL786433 TKH786433 TUD786433 UDZ786433 UNV786433 UXR786433 VHN786433 VRJ786433 WBF786433 WLB786433 WUX786433 IL851969 SH851969 ACD851969 ALZ851969 AVV851969 BFR851969 BPN851969 BZJ851969 CJF851969 CTB851969 DCX851969 DMT851969 DWP851969 EGL851969 EQH851969 FAD851969 FJZ851969 FTV851969 GDR851969 GNN851969 GXJ851969 HHF851969 HRB851969 IAX851969 IKT851969 IUP851969 JEL851969 JOH851969 JYD851969 KHZ851969 KRV851969 LBR851969 LLN851969 LVJ851969 MFF851969 MPB851969 MYX851969 NIT851969 NSP851969 OCL851969 OMH851969 OWD851969 PFZ851969 PPV851969 PZR851969 QJN851969 QTJ851969 RDF851969 RNB851969 RWX851969 SGT851969 SQP851969 TAL851969 TKH851969 TUD851969 UDZ851969 UNV851969 UXR851969 VHN851969 VRJ851969 WBF851969 WLB851969 WUX851969 IL917505 SH917505 ACD917505 ALZ917505 AVV917505 BFR917505 BPN917505 BZJ917505 CJF917505 CTB917505 DCX917505 DMT917505 DWP917505 EGL917505 EQH917505 FAD917505 FJZ917505 FTV917505 GDR917505 GNN917505 GXJ917505 HHF917505 HRB917505 IAX917505 IKT917505 IUP917505 JEL917505 JOH917505 JYD917505 KHZ917505 KRV917505 LBR917505 LLN917505 LVJ917505 MFF917505 MPB917505 MYX917505 NIT917505 NSP917505 OCL917505 OMH917505 OWD917505 PFZ917505 PPV917505 PZR917505 QJN917505 QTJ917505 RDF917505 RNB917505 RWX917505 SGT917505 SQP917505 TAL917505 TKH917505 TUD917505 UDZ917505 UNV917505 UXR917505 VHN917505 VRJ917505 WBF917505 WLB917505 WUX917505 IL983041 SH983041 ACD983041 ALZ983041 AVV983041 BFR983041 BPN983041 BZJ983041 CJF983041 CTB983041 DCX983041 DMT983041 DWP983041 EGL983041 EQH983041 FAD983041 FJZ983041 FTV983041 GDR983041 GNN983041 GXJ983041 HHF983041 HRB983041 IAX983041 IKT983041 IUP983041 JEL983041 JOH983041 JYD983041 KHZ983041 KRV983041 LBR983041 LLN983041 LVJ983041 MFF983041 MPB983041 MYX983041 NIT983041 NSP983041 OCL983041 OMH983041 OWD983041 PFZ983041 PPV983041 PZR983041 QJN983041 QTJ983041 RDF983041 RNB983041 RWX983041 SGT983041 SQP983041 TAL983041 TKH983041 TUD983041 UDZ983041 UNV983041 UXR983041 VHN983041 VRJ983041 WBF983041 WLB983041 WUX983041 IQ65567:IQ65568 SM65567:SM65568 ACI65567:ACI65568 AME65567:AME65568 AWA65567:AWA65568 BFW65567:BFW65568 BPS65567:BPS65568 BZO65567:BZO65568 CJK65567:CJK65568 CTG65567:CTG65568 DDC65567:DDC65568 DMY65567:DMY65568 DWU65567:DWU65568 EGQ65567:EGQ65568 EQM65567:EQM65568 FAI65567:FAI65568 FKE65567:FKE65568 FUA65567:FUA65568 GDW65567:GDW65568 GNS65567:GNS65568 GXO65567:GXO65568 HHK65567:HHK65568 HRG65567:HRG65568 IBC65567:IBC65568 IKY65567:IKY65568 IUU65567:IUU65568 JEQ65567:JEQ65568 JOM65567:JOM65568 JYI65567:JYI65568 KIE65567:KIE65568 KSA65567:KSA65568 LBW65567:LBW65568 LLS65567:LLS65568 LVO65567:LVO65568 MFK65567:MFK65568 MPG65567:MPG65568 MZC65567:MZC65568 NIY65567:NIY65568 NSU65567:NSU65568 OCQ65567:OCQ65568 OMM65567:OMM65568 OWI65567:OWI65568 PGE65567:PGE65568 PQA65567:PQA65568 PZW65567:PZW65568 QJS65567:QJS65568 QTO65567:QTO65568 RDK65567:RDK65568 RNG65567:RNG65568 RXC65567:RXC65568 SGY65567:SGY65568 SQU65567:SQU65568 TAQ65567:TAQ65568 TKM65567:TKM65568 TUI65567:TUI65568 UEE65567:UEE65568 UOA65567:UOA65568 UXW65567:UXW65568 VHS65567:VHS65568 VRO65567:VRO65568 WBK65567:WBK65568 WLG65567:WLG65568 WVC65567:WVC65568 IQ131103:IQ131104 SM131103:SM131104 ACI131103:ACI131104 AME131103:AME131104 AWA131103:AWA131104 BFW131103:BFW131104 BPS131103:BPS131104 BZO131103:BZO131104 CJK131103:CJK131104 CTG131103:CTG131104 DDC131103:DDC131104 DMY131103:DMY131104 DWU131103:DWU131104 EGQ131103:EGQ131104 EQM131103:EQM131104 FAI131103:FAI131104 FKE131103:FKE131104 FUA131103:FUA131104 GDW131103:GDW131104 GNS131103:GNS131104 GXO131103:GXO131104 HHK131103:HHK131104 HRG131103:HRG131104 IBC131103:IBC131104 IKY131103:IKY131104 IUU131103:IUU131104 JEQ131103:JEQ131104 JOM131103:JOM131104 JYI131103:JYI131104 KIE131103:KIE131104 KSA131103:KSA131104 LBW131103:LBW131104 LLS131103:LLS131104 LVO131103:LVO131104 MFK131103:MFK131104 MPG131103:MPG131104 MZC131103:MZC131104 NIY131103:NIY131104 NSU131103:NSU131104 OCQ131103:OCQ131104 OMM131103:OMM131104 OWI131103:OWI131104 PGE131103:PGE131104 PQA131103:PQA131104 PZW131103:PZW131104 QJS131103:QJS131104 QTO131103:QTO131104 RDK131103:RDK131104 RNG131103:RNG131104 RXC131103:RXC131104 SGY131103:SGY131104 SQU131103:SQU131104 TAQ131103:TAQ131104 TKM131103:TKM131104 TUI131103:TUI131104 UEE131103:UEE131104 UOA131103:UOA131104 UXW131103:UXW131104 VHS131103:VHS131104 VRO131103:VRO131104 WBK131103:WBK131104 WLG131103:WLG131104 WVC131103:WVC131104 IQ196639:IQ196640 SM196639:SM196640 ACI196639:ACI196640 AME196639:AME196640 AWA196639:AWA196640 BFW196639:BFW196640 BPS196639:BPS196640 BZO196639:BZO196640 CJK196639:CJK196640 CTG196639:CTG196640 DDC196639:DDC196640 DMY196639:DMY196640 DWU196639:DWU196640 EGQ196639:EGQ196640 EQM196639:EQM196640 FAI196639:FAI196640 FKE196639:FKE196640 FUA196639:FUA196640 GDW196639:GDW196640 GNS196639:GNS196640 GXO196639:GXO196640 HHK196639:HHK196640 HRG196639:HRG196640 IBC196639:IBC196640 IKY196639:IKY196640 IUU196639:IUU196640 JEQ196639:JEQ196640 JOM196639:JOM196640 JYI196639:JYI196640 KIE196639:KIE196640 KSA196639:KSA196640 LBW196639:LBW196640 LLS196639:LLS196640 LVO196639:LVO196640 MFK196639:MFK196640 MPG196639:MPG196640 MZC196639:MZC196640 NIY196639:NIY196640 NSU196639:NSU196640 OCQ196639:OCQ196640 OMM196639:OMM196640 OWI196639:OWI196640 PGE196639:PGE196640 PQA196639:PQA196640 PZW196639:PZW196640 QJS196639:QJS196640 QTO196639:QTO196640 RDK196639:RDK196640 RNG196639:RNG196640 RXC196639:RXC196640 SGY196639:SGY196640 SQU196639:SQU196640 TAQ196639:TAQ196640 TKM196639:TKM196640 TUI196639:TUI196640 UEE196639:UEE196640 UOA196639:UOA196640 UXW196639:UXW196640 VHS196639:VHS196640 VRO196639:VRO196640 WBK196639:WBK196640 WLG196639:WLG196640 WVC196639:WVC196640 IQ262175:IQ262176 SM262175:SM262176 ACI262175:ACI262176 AME262175:AME262176 AWA262175:AWA262176 BFW262175:BFW262176 BPS262175:BPS262176 BZO262175:BZO262176 CJK262175:CJK262176 CTG262175:CTG262176 DDC262175:DDC262176 DMY262175:DMY262176 DWU262175:DWU262176 EGQ262175:EGQ262176 EQM262175:EQM262176 FAI262175:FAI262176 FKE262175:FKE262176 FUA262175:FUA262176 GDW262175:GDW262176 GNS262175:GNS262176 GXO262175:GXO262176 HHK262175:HHK262176 HRG262175:HRG262176 IBC262175:IBC262176 IKY262175:IKY262176 IUU262175:IUU262176 JEQ262175:JEQ262176 JOM262175:JOM262176 JYI262175:JYI262176 KIE262175:KIE262176 KSA262175:KSA262176 LBW262175:LBW262176 LLS262175:LLS262176 LVO262175:LVO262176 MFK262175:MFK262176 MPG262175:MPG262176 MZC262175:MZC262176 NIY262175:NIY262176 NSU262175:NSU262176 OCQ262175:OCQ262176 OMM262175:OMM262176 OWI262175:OWI262176 PGE262175:PGE262176 PQA262175:PQA262176 PZW262175:PZW262176 QJS262175:QJS262176 QTO262175:QTO262176 RDK262175:RDK262176 RNG262175:RNG262176 RXC262175:RXC262176 SGY262175:SGY262176 SQU262175:SQU262176 TAQ262175:TAQ262176 TKM262175:TKM262176 TUI262175:TUI262176 UEE262175:UEE262176 UOA262175:UOA262176 UXW262175:UXW262176 VHS262175:VHS262176 VRO262175:VRO262176 WBK262175:WBK262176 WLG262175:WLG262176 WVC262175:WVC262176 IQ327711:IQ327712 SM327711:SM327712 ACI327711:ACI327712 AME327711:AME327712 AWA327711:AWA327712 BFW327711:BFW327712 BPS327711:BPS327712 BZO327711:BZO327712 CJK327711:CJK327712 CTG327711:CTG327712 DDC327711:DDC327712 DMY327711:DMY327712 DWU327711:DWU327712 EGQ327711:EGQ327712 EQM327711:EQM327712 FAI327711:FAI327712 FKE327711:FKE327712 FUA327711:FUA327712 GDW327711:GDW327712 GNS327711:GNS327712 GXO327711:GXO327712 HHK327711:HHK327712 HRG327711:HRG327712 IBC327711:IBC327712 IKY327711:IKY327712 IUU327711:IUU327712 JEQ327711:JEQ327712 JOM327711:JOM327712 JYI327711:JYI327712 KIE327711:KIE327712 KSA327711:KSA327712 LBW327711:LBW327712 LLS327711:LLS327712 LVO327711:LVO327712 MFK327711:MFK327712 MPG327711:MPG327712 MZC327711:MZC327712 NIY327711:NIY327712 NSU327711:NSU327712 OCQ327711:OCQ327712 OMM327711:OMM327712 OWI327711:OWI327712 PGE327711:PGE327712 PQA327711:PQA327712 PZW327711:PZW327712 QJS327711:QJS327712 QTO327711:QTO327712 RDK327711:RDK327712 RNG327711:RNG327712 RXC327711:RXC327712 SGY327711:SGY327712 SQU327711:SQU327712 TAQ327711:TAQ327712 TKM327711:TKM327712 TUI327711:TUI327712 UEE327711:UEE327712 UOA327711:UOA327712 UXW327711:UXW327712 VHS327711:VHS327712 VRO327711:VRO327712 WBK327711:WBK327712 WLG327711:WLG327712 WVC327711:WVC327712 IQ393247:IQ393248 SM393247:SM393248 ACI393247:ACI393248 AME393247:AME393248 AWA393247:AWA393248 BFW393247:BFW393248 BPS393247:BPS393248 BZO393247:BZO393248 CJK393247:CJK393248 CTG393247:CTG393248 DDC393247:DDC393248 DMY393247:DMY393248 DWU393247:DWU393248 EGQ393247:EGQ393248 EQM393247:EQM393248 FAI393247:FAI393248 FKE393247:FKE393248 FUA393247:FUA393248 GDW393247:GDW393248 GNS393247:GNS393248 GXO393247:GXO393248 HHK393247:HHK393248 HRG393247:HRG393248 IBC393247:IBC393248 IKY393247:IKY393248 IUU393247:IUU393248 JEQ393247:JEQ393248 JOM393247:JOM393248 JYI393247:JYI393248 KIE393247:KIE393248 KSA393247:KSA393248 LBW393247:LBW393248 LLS393247:LLS393248 LVO393247:LVO393248 MFK393247:MFK393248 MPG393247:MPG393248 MZC393247:MZC393248 NIY393247:NIY393248 NSU393247:NSU393248 OCQ393247:OCQ393248 OMM393247:OMM393248 OWI393247:OWI393248 PGE393247:PGE393248 PQA393247:PQA393248 PZW393247:PZW393248 QJS393247:QJS393248 QTO393247:QTO393248 RDK393247:RDK393248 RNG393247:RNG393248 RXC393247:RXC393248 SGY393247:SGY393248 SQU393247:SQU393248 TAQ393247:TAQ393248 TKM393247:TKM393248 TUI393247:TUI393248 UEE393247:UEE393248 UOA393247:UOA393248 UXW393247:UXW393248 VHS393247:VHS393248 VRO393247:VRO393248 WBK393247:WBK393248 WLG393247:WLG393248 WVC393247:WVC393248 IQ458783:IQ458784 SM458783:SM458784 ACI458783:ACI458784 AME458783:AME458784 AWA458783:AWA458784 BFW458783:BFW458784 BPS458783:BPS458784 BZO458783:BZO458784 CJK458783:CJK458784 CTG458783:CTG458784 DDC458783:DDC458784 DMY458783:DMY458784 DWU458783:DWU458784 EGQ458783:EGQ458784 EQM458783:EQM458784 FAI458783:FAI458784 FKE458783:FKE458784 FUA458783:FUA458784 GDW458783:GDW458784 GNS458783:GNS458784 GXO458783:GXO458784 HHK458783:HHK458784 HRG458783:HRG458784 IBC458783:IBC458784 IKY458783:IKY458784 IUU458783:IUU458784 JEQ458783:JEQ458784 JOM458783:JOM458784 JYI458783:JYI458784 KIE458783:KIE458784 KSA458783:KSA458784 LBW458783:LBW458784 LLS458783:LLS458784 LVO458783:LVO458784 MFK458783:MFK458784 MPG458783:MPG458784 MZC458783:MZC458784 NIY458783:NIY458784 NSU458783:NSU458784 OCQ458783:OCQ458784 OMM458783:OMM458784 OWI458783:OWI458784 PGE458783:PGE458784 PQA458783:PQA458784 PZW458783:PZW458784 QJS458783:QJS458784 QTO458783:QTO458784 RDK458783:RDK458784 RNG458783:RNG458784 RXC458783:RXC458784 SGY458783:SGY458784 SQU458783:SQU458784 TAQ458783:TAQ458784 TKM458783:TKM458784 TUI458783:TUI458784 UEE458783:UEE458784 UOA458783:UOA458784 UXW458783:UXW458784 VHS458783:VHS458784 VRO458783:VRO458784 WBK458783:WBK458784 WLG458783:WLG458784 WVC458783:WVC458784 IQ524319:IQ524320 SM524319:SM524320 ACI524319:ACI524320 AME524319:AME524320 AWA524319:AWA524320 BFW524319:BFW524320 BPS524319:BPS524320 BZO524319:BZO524320 CJK524319:CJK524320 CTG524319:CTG524320 DDC524319:DDC524320 DMY524319:DMY524320 DWU524319:DWU524320 EGQ524319:EGQ524320 EQM524319:EQM524320 FAI524319:FAI524320 FKE524319:FKE524320 FUA524319:FUA524320 GDW524319:GDW524320 GNS524319:GNS524320 GXO524319:GXO524320 HHK524319:HHK524320 HRG524319:HRG524320 IBC524319:IBC524320 IKY524319:IKY524320 IUU524319:IUU524320 JEQ524319:JEQ524320 JOM524319:JOM524320 JYI524319:JYI524320 KIE524319:KIE524320 KSA524319:KSA524320 LBW524319:LBW524320 LLS524319:LLS524320 LVO524319:LVO524320 MFK524319:MFK524320 MPG524319:MPG524320 MZC524319:MZC524320 NIY524319:NIY524320 NSU524319:NSU524320 OCQ524319:OCQ524320 OMM524319:OMM524320 OWI524319:OWI524320 PGE524319:PGE524320 PQA524319:PQA524320 PZW524319:PZW524320 QJS524319:QJS524320 QTO524319:QTO524320 RDK524319:RDK524320 RNG524319:RNG524320 RXC524319:RXC524320 SGY524319:SGY524320 SQU524319:SQU524320 TAQ524319:TAQ524320 TKM524319:TKM524320 TUI524319:TUI524320 UEE524319:UEE524320 UOA524319:UOA524320 UXW524319:UXW524320 VHS524319:VHS524320 VRO524319:VRO524320 WBK524319:WBK524320 WLG524319:WLG524320 WVC524319:WVC524320 IQ589855:IQ589856 SM589855:SM589856 ACI589855:ACI589856 AME589855:AME589856 AWA589855:AWA589856 BFW589855:BFW589856 BPS589855:BPS589856 BZO589855:BZO589856 CJK589855:CJK589856 CTG589855:CTG589856 DDC589855:DDC589856 DMY589855:DMY589856 DWU589855:DWU589856 EGQ589855:EGQ589856 EQM589855:EQM589856 FAI589855:FAI589856 FKE589855:FKE589856 FUA589855:FUA589856 GDW589855:GDW589856 GNS589855:GNS589856 GXO589855:GXO589856 HHK589855:HHK589856 HRG589855:HRG589856 IBC589855:IBC589856 IKY589855:IKY589856 IUU589855:IUU589856 JEQ589855:JEQ589856 JOM589855:JOM589856 JYI589855:JYI589856 KIE589855:KIE589856 KSA589855:KSA589856 LBW589855:LBW589856 LLS589855:LLS589856 LVO589855:LVO589856 MFK589855:MFK589856 MPG589855:MPG589856 MZC589855:MZC589856 NIY589855:NIY589856 NSU589855:NSU589856 OCQ589855:OCQ589856 OMM589855:OMM589856 OWI589855:OWI589856 PGE589855:PGE589856 PQA589855:PQA589856 PZW589855:PZW589856 QJS589855:QJS589856 QTO589855:QTO589856 RDK589855:RDK589856 RNG589855:RNG589856 RXC589855:RXC589856 SGY589855:SGY589856 SQU589855:SQU589856 TAQ589855:TAQ589856 TKM589855:TKM589856 TUI589855:TUI589856 UEE589855:UEE589856 UOA589855:UOA589856 UXW589855:UXW589856 VHS589855:VHS589856 VRO589855:VRO589856 WBK589855:WBK589856 WLG589855:WLG589856 WVC589855:WVC589856 IQ655391:IQ655392 SM655391:SM655392 ACI655391:ACI655392 AME655391:AME655392 AWA655391:AWA655392 BFW655391:BFW655392 BPS655391:BPS655392 BZO655391:BZO655392 CJK655391:CJK655392 CTG655391:CTG655392 DDC655391:DDC655392 DMY655391:DMY655392 DWU655391:DWU655392 EGQ655391:EGQ655392 EQM655391:EQM655392 FAI655391:FAI655392 FKE655391:FKE655392 FUA655391:FUA655392 GDW655391:GDW655392 GNS655391:GNS655392 GXO655391:GXO655392 HHK655391:HHK655392 HRG655391:HRG655392 IBC655391:IBC655392 IKY655391:IKY655392 IUU655391:IUU655392 JEQ655391:JEQ655392 JOM655391:JOM655392 JYI655391:JYI655392 KIE655391:KIE655392 KSA655391:KSA655392 LBW655391:LBW655392 LLS655391:LLS655392 LVO655391:LVO655392 MFK655391:MFK655392 MPG655391:MPG655392 MZC655391:MZC655392 NIY655391:NIY655392 NSU655391:NSU655392 OCQ655391:OCQ655392 OMM655391:OMM655392 OWI655391:OWI655392 PGE655391:PGE655392 PQA655391:PQA655392 PZW655391:PZW655392 QJS655391:QJS655392 QTO655391:QTO655392 RDK655391:RDK655392 RNG655391:RNG655392 RXC655391:RXC655392 SGY655391:SGY655392 SQU655391:SQU655392 TAQ655391:TAQ655392 TKM655391:TKM655392 TUI655391:TUI655392 UEE655391:UEE655392 UOA655391:UOA655392 UXW655391:UXW655392 VHS655391:VHS655392 VRO655391:VRO655392 WBK655391:WBK655392 WLG655391:WLG655392 WVC655391:WVC655392 IQ720927:IQ720928 SM720927:SM720928 ACI720927:ACI720928 AME720927:AME720928 AWA720927:AWA720928 BFW720927:BFW720928 BPS720927:BPS720928 BZO720927:BZO720928 CJK720927:CJK720928 CTG720927:CTG720928 DDC720927:DDC720928 DMY720927:DMY720928 DWU720927:DWU720928 EGQ720927:EGQ720928 EQM720927:EQM720928 FAI720927:FAI720928 FKE720927:FKE720928 FUA720927:FUA720928 GDW720927:GDW720928 GNS720927:GNS720928 GXO720927:GXO720928 HHK720927:HHK720928 HRG720927:HRG720928 IBC720927:IBC720928 IKY720927:IKY720928 IUU720927:IUU720928 JEQ720927:JEQ720928 JOM720927:JOM720928 JYI720927:JYI720928 KIE720927:KIE720928 KSA720927:KSA720928 LBW720927:LBW720928 LLS720927:LLS720928 LVO720927:LVO720928 MFK720927:MFK720928 MPG720927:MPG720928 MZC720927:MZC720928 NIY720927:NIY720928 NSU720927:NSU720928 OCQ720927:OCQ720928 OMM720927:OMM720928 OWI720927:OWI720928 PGE720927:PGE720928 PQA720927:PQA720928 PZW720927:PZW720928 QJS720927:QJS720928 QTO720927:QTO720928 RDK720927:RDK720928 RNG720927:RNG720928 RXC720927:RXC720928 SGY720927:SGY720928 SQU720927:SQU720928 TAQ720927:TAQ720928 TKM720927:TKM720928 TUI720927:TUI720928 UEE720927:UEE720928 UOA720927:UOA720928 UXW720927:UXW720928 VHS720927:VHS720928 VRO720927:VRO720928 WBK720927:WBK720928 WLG720927:WLG720928 WVC720927:WVC720928 IQ786463:IQ786464 SM786463:SM786464 ACI786463:ACI786464 AME786463:AME786464 AWA786463:AWA786464 BFW786463:BFW786464 BPS786463:BPS786464 BZO786463:BZO786464 CJK786463:CJK786464 CTG786463:CTG786464 DDC786463:DDC786464 DMY786463:DMY786464 DWU786463:DWU786464 EGQ786463:EGQ786464 EQM786463:EQM786464 FAI786463:FAI786464 FKE786463:FKE786464 FUA786463:FUA786464 GDW786463:GDW786464 GNS786463:GNS786464 GXO786463:GXO786464 HHK786463:HHK786464 HRG786463:HRG786464 IBC786463:IBC786464 IKY786463:IKY786464 IUU786463:IUU786464 JEQ786463:JEQ786464 JOM786463:JOM786464 JYI786463:JYI786464 KIE786463:KIE786464 KSA786463:KSA786464 LBW786463:LBW786464 LLS786463:LLS786464 LVO786463:LVO786464 MFK786463:MFK786464 MPG786463:MPG786464 MZC786463:MZC786464 NIY786463:NIY786464 NSU786463:NSU786464 OCQ786463:OCQ786464 OMM786463:OMM786464 OWI786463:OWI786464 PGE786463:PGE786464 PQA786463:PQA786464 PZW786463:PZW786464 QJS786463:QJS786464 QTO786463:QTO786464 RDK786463:RDK786464 RNG786463:RNG786464 RXC786463:RXC786464 SGY786463:SGY786464 SQU786463:SQU786464 TAQ786463:TAQ786464 TKM786463:TKM786464 TUI786463:TUI786464 UEE786463:UEE786464 UOA786463:UOA786464 UXW786463:UXW786464 VHS786463:VHS786464 VRO786463:VRO786464 WBK786463:WBK786464 WLG786463:WLG786464 WVC786463:WVC786464 IQ851999:IQ852000 SM851999:SM852000 ACI851999:ACI852000 AME851999:AME852000 AWA851999:AWA852000 BFW851999:BFW852000 BPS851999:BPS852000 BZO851999:BZO852000 CJK851999:CJK852000 CTG851999:CTG852000 DDC851999:DDC852000 DMY851999:DMY852000 DWU851999:DWU852000 EGQ851999:EGQ852000 EQM851999:EQM852000 FAI851999:FAI852000 FKE851999:FKE852000 FUA851999:FUA852000 GDW851999:GDW852000 GNS851999:GNS852000 GXO851999:GXO852000 HHK851999:HHK852000 HRG851999:HRG852000 IBC851999:IBC852000 IKY851999:IKY852000 IUU851999:IUU852000 JEQ851999:JEQ852000 JOM851999:JOM852000 JYI851999:JYI852000 KIE851999:KIE852000 KSA851999:KSA852000 LBW851999:LBW852000 LLS851999:LLS852000 LVO851999:LVO852000 MFK851999:MFK852000 MPG851999:MPG852000 MZC851999:MZC852000 NIY851999:NIY852000 NSU851999:NSU852000 OCQ851999:OCQ852000 OMM851999:OMM852000 OWI851999:OWI852000 PGE851999:PGE852000 PQA851999:PQA852000 PZW851999:PZW852000 QJS851999:QJS852000 QTO851999:QTO852000 RDK851999:RDK852000 RNG851999:RNG852000 RXC851999:RXC852000 SGY851999:SGY852000 SQU851999:SQU852000 TAQ851999:TAQ852000 TKM851999:TKM852000 TUI851999:TUI852000 UEE851999:UEE852000 UOA851999:UOA852000 UXW851999:UXW852000 VHS851999:VHS852000 VRO851999:VRO852000 WBK851999:WBK852000 WLG851999:WLG852000 WVC851999:WVC852000 IQ917535:IQ917536 SM917535:SM917536 ACI917535:ACI917536 AME917535:AME917536 AWA917535:AWA917536 BFW917535:BFW917536 BPS917535:BPS917536 BZO917535:BZO917536 CJK917535:CJK917536 CTG917535:CTG917536 DDC917535:DDC917536 DMY917535:DMY917536 DWU917535:DWU917536 EGQ917535:EGQ917536 EQM917535:EQM917536 FAI917535:FAI917536 FKE917535:FKE917536 FUA917535:FUA917536 GDW917535:GDW917536 GNS917535:GNS917536 GXO917535:GXO917536 HHK917535:HHK917536 HRG917535:HRG917536 IBC917535:IBC917536 IKY917535:IKY917536 IUU917535:IUU917536 JEQ917535:JEQ917536 JOM917535:JOM917536 JYI917535:JYI917536 KIE917535:KIE917536 KSA917535:KSA917536 LBW917535:LBW917536 LLS917535:LLS917536 LVO917535:LVO917536 MFK917535:MFK917536 MPG917535:MPG917536 MZC917535:MZC917536 NIY917535:NIY917536 NSU917535:NSU917536 OCQ917535:OCQ917536 OMM917535:OMM917536 OWI917535:OWI917536 PGE917535:PGE917536 PQA917535:PQA917536 PZW917535:PZW917536 QJS917535:QJS917536 QTO917535:QTO917536 RDK917535:RDK917536 RNG917535:RNG917536 RXC917535:RXC917536 SGY917535:SGY917536 SQU917535:SQU917536 TAQ917535:TAQ917536 TKM917535:TKM917536 TUI917535:TUI917536 UEE917535:UEE917536 UOA917535:UOA917536 UXW917535:UXW917536 VHS917535:VHS917536 VRO917535:VRO917536 WBK917535:WBK917536 WLG917535:WLG917536 WVC917535:WVC917536 IQ983071:IQ983072 SM983071:SM983072 ACI983071:ACI983072 AME983071:AME983072 AWA983071:AWA983072 BFW983071:BFW983072 BPS983071:BPS983072 BZO983071:BZO983072 CJK983071:CJK983072 CTG983071:CTG983072 DDC983071:DDC983072 DMY983071:DMY983072 DWU983071:DWU983072 EGQ983071:EGQ983072 EQM983071:EQM983072 FAI983071:FAI983072 FKE983071:FKE983072 FUA983071:FUA983072 GDW983071:GDW983072 GNS983071:GNS983072 GXO983071:GXO983072 HHK983071:HHK983072 HRG983071:HRG983072 IBC983071:IBC983072 IKY983071:IKY983072 IUU983071:IUU983072 JEQ983071:JEQ983072 JOM983071:JOM983072 JYI983071:JYI983072 KIE983071:KIE983072 KSA983071:KSA983072 LBW983071:LBW983072 LLS983071:LLS983072 LVO983071:LVO983072 MFK983071:MFK983072 MPG983071:MPG983072 MZC983071:MZC983072 NIY983071:NIY983072 NSU983071:NSU983072 OCQ983071:OCQ983072 OMM983071:OMM983072 OWI983071:OWI983072 PGE983071:PGE983072 PQA983071:PQA983072 PZW983071:PZW983072 QJS983071:QJS983072 QTO983071:QTO983072 RDK983071:RDK983072 RNG983071:RNG983072 RXC983071:RXC983072 SGY983071:SGY983072 SQU983071:SQU983072 TAQ983071:TAQ983072 TKM983071:TKM983072 TUI983071:TUI983072 UEE983071:UEE983072 UOA983071:UOA983072 UXW983071:UXW983072 VHS983071:VHS983072 VRO983071:VRO983072 WBK983071:WBK983072 WLG983071:WLG983072 WVC983071:WVC983072 IL65549 SH65549 ACD65549 ALZ65549 AVV65549 BFR65549 BPN65549 BZJ65549 CJF65549 CTB65549 DCX65549 DMT65549 DWP65549 EGL65549 EQH65549 FAD65549 FJZ65549 FTV65549 GDR65549 GNN65549 GXJ65549 HHF65549 HRB65549 IAX65549 IKT65549 IUP65549 JEL65549 JOH65549 JYD65549 KHZ65549 KRV65549 LBR65549 LLN65549 LVJ65549 MFF65549 MPB65549 MYX65549 NIT65549 NSP65549 OCL65549 OMH65549 OWD65549 PFZ65549 PPV65549 PZR65549 QJN65549 QTJ65549 RDF65549 RNB65549 RWX65549 SGT65549 SQP65549 TAL65549 TKH65549 TUD65549 UDZ65549 UNV65549 UXR65549 VHN65549 VRJ65549 WBF65549 WLB65549 WUX65549 IL131085 SH131085 ACD131085 ALZ131085 AVV131085 BFR131085 BPN131085 BZJ131085 CJF131085 CTB131085 DCX131085 DMT131085 DWP131085 EGL131085 EQH131085 FAD131085 FJZ131085 FTV131085 GDR131085 GNN131085 GXJ131085 HHF131085 HRB131085 IAX131085 IKT131085 IUP131085 JEL131085 JOH131085 JYD131085 KHZ131085 KRV131085 LBR131085 LLN131085 LVJ131085 MFF131085 MPB131085 MYX131085 NIT131085 NSP131085 OCL131085 OMH131085 OWD131085 PFZ131085 PPV131085 PZR131085 QJN131085 QTJ131085 RDF131085 RNB131085 RWX131085 SGT131085 SQP131085 TAL131085 TKH131085 TUD131085 UDZ131085 UNV131085 UXR131085 VHN131085 VRJ131085 WBF131085 WLB131085 WUX131085 IL196621 SH196621 ACD196621 ALZ196621 AVV196621 BFR196621 BPN196621 BZJ196621 CJF196621 CTB196621 DCX196621 DMT196621 DWP196621 EGL196621 EQH196621 FAD196621 FJZ196621 FTV196621 GDR196621 GNN196621 GXJ196621 HHF196621 HRB196621 IAX196621 IKT196621 IUP196621 JEL196621 JOH196621 JYD196621 KHZ196621 KRV196621 LBR196621 LLN196621 LVJ196621 MFF196621 MPB196621 MYX196621 NIT196621 NSP196621 OCL196621 OMH196621 OWD196621 PFZ196621 PPV196621 PZR196621 QJN196621 QTJ196621 RDF196621 RNB196621 RWX196621 SGT196621 SQP196621 TAL196621 TKH196621 TUD196621 UDZ196621 UNV196621 UXR196621 VHN196621 VRJ196621 WBF196621 WLB196621 WUX196621 IL262157 SH262157 ACD262157 ALZ262157 AVV262157 BFR262157 BPN262157 BZJ262157 CJF262157 CTB262157 DCX262157 DMT262157 DWP262157 EGL262157 EQH262157 FAD262157 FJZ262157 FTV262157 GDR262157 GNN262157 GXJ262157 HHF262157 HRB262157 IAX262157 IKT262157 IUP262157 JEL262157 JOH262157 JYD262157 KHZ262157 KRV262157 LBR262157 LLN262157 LVJ262157 MFF262157 MPB262157 MYX262157 NIT262157 NSP262157 OCL262157 OMH262157 OWD262157 PFZ262157 PPV262157 PZR262157 QJN262157 QTJ262157 RDF262157 RNB262157 RWX262157 SGT262157 SQP262157 TAL262157 TKH262157 TUD262157 UDZ262157 UNV262157 UXR262157 VHN262157 VRJ262157 WBF262157 WLB262157 WUX262157 IL327693 SH327693 ACD327693 ALZ327693 AVV327693 BFR327693 BPN327693 BZJ327693 CJF327693 CTB327693 DCX327693 DMT327693 DWP327693 EGL327693 EQH327693 FAD327693 FJZ327693 FTV327693 GDR327693 GNN327693 GXJ327693 HHF327693 HRB327693 IAX327693 IKT327693 IUP327693 JEL327693 JOH327693 JYD327693 KHZ327693 KRV327693 LBR327693 LLN327693 LVJ327693 MFF327693 MPB327693 MYX327693 NIT327693 NSP327693 OCL327693 OMH327693 OWD327693 PFZ327693 PPV327693 PZR327693 QJN327693 QTJ327693 RDF327693 RNB327693 RWX327693 SGT327693 SQP327693 TAL327693 TKH327693 TUD327693 UDZ327693 UNV327693 UXR327693 VHN327693 VRJ327693 WBF327693 WLB327693 WUX327693 IL393229 SH393229 ACD393229 ALZ393229 AVV393229 BFR393229 BPN393229 BZJ393229 CJF393229 CTB393229 DCX393229 DMT393229 DWP393229 EGL393229 EQH393229 FAD393229 FJZ393229 FTV393229 GDR393229 GNN393229 GXJ393229 HHF393229 HRB393229 IAX393229 IKT393229 IUP393229 JEL393229 JOH393229 JYD393229 KHZ393229 KRV393229 LBR393229 LLN393229 LVJ393229 MFF393229 MPB393229 MYX393229 NIT393229 NSP393229 OCL393229 OMH393229 OWD393229 PFZ393229 PPV393229 PZR393229 QJN393229 QTJ393229 RDF393229 RNB393229 RWX393229 SGT393229 SQP393229 TAL393229 TKH393229 TUD393229 UDZ393229 UNV393229 UXR393229 VHN393229 VRJ393229 WBF393229 WLB393229 WUX393229 IL458765 SH458765 ACD458765 ALZ458765 AVV458765 BFR458765 BPN458765 BZJ458765 CJF458765 CTB458765 DCX458765 DMT458765 DWP458765 EGL458765 EQH458765 FAD458765 FJZ458765 FTV458765 GDR458765 GNN458765 GXJ458765 HHF458765 HRB458765 IAX458765 IKT458765 IUP458765 JEL458765 JOH458765 JYD458765 KHZ458765 KRV458765 LBR458765 LLN458765 LVJ458765 MFF458765 MPB458765 MYX458765 NIT458765 NSP458765 OCL458765 OMH458765 OWD458765 PFZ458765 PPV458765 PZR458765 QJN458765 QTJ458765 RDF458765 RNB458765 RWX458765 SGT458765 SQP458765 TAL458765 TKH458765 TUD458765 UDZ458765 UNV458765 UXR458765 VHN458765 VRJ458765 WBF458765 WLB458765 WUX458765 IL524301 SH524301 ACD524301 ALZ524301 AVV524301 BFR524301 BPN524301 BZJ524301 CJF524301 CTB524301 DCX524301 DMT524301 DWP524301 EGL524301 EQH524301 FAD524301 FJZ524301 FTV524301 GDR524301 GNN524301 GXJ524301 HHF524301 HRB524301 IAX524301 IKT524301 IUP524301 JEL524301 JOH524301 JYD524301 KHZ524301 KRV524301 LBR524301 LLN524301 LVJ524301 MFF524301 MPB524301 MYX524301 NIT524301 NSP524301 OCL524301 OMH524301 OWD524301 PFZ524301 PPV524301 PZR524301 QJN524301 QTJ524301 RDF524301 RNB524301 RWX524301 SGT524301 SQP524301 TAL524301 TKH524301 TUD524301 UDZ524301 UNV524301 UXR524301 VHN524301 VRJ524301 WBF524301 WLB524301 WUX524301 IL589837 SH589837 ACD589837 ALZ589837 AVV589837 BFR589837 BPN589837 BZJ589837 CJF589837 CTB589837 DCX589837 DMT589837 DWP589837 EGL589837 EQH589837 FAD589837 FJZ589837 FTV589837 GDR589837 GNN589837 GXJ589837 HHF589837 HRB589837 IAX589837 IKT589837 IUP589837 JEL589837 JOH589837 JYD589837 KHZ589837 KRV589837 LBR589837 LLN589837 LVJ589837 MFF589837 MPB589837 MYX589837 NIT589837 NSP589837 OCL589837 OMH589837 OWD589837 PFZ589837 PPV589837 PZR589837 QJN589837 QTJ589837 RDF589837 RNB589837 RWX589837 SGT589837 SQP589837 TAL589837 TKH589837 TUD589837 UDZ589837 UNV589837 UXR589837 VHN589837 VRJ589837 WBF589837 WLB589837 WUX589837 IL655373 SH655373 ACD655373 ALZ655373 AVV655373 BFR655373 BPN655373 BZJ655373 CJF655373 CTB655373 DCX655373 DMT655373 DWP655373 EGL655373 EQH655373 FAD655373 FJZ655373 FTV655373 GDR655373 GNN655373 GXJ655373 HHF655373 HRB655373 IAX655373 IKT655373 IUP655373 JEL655373 JOH655373 JYD655373 KHZ655373 KRV655373 LBR655373 LLN655373 LVJ655373 MFF655373 MPB655373 MYX655373 NIT655373 NSP655373 OCL655373 OMH655373 OWD655373 PFZ655373 PPV655373 PZR655373 QJN655373 QTJ655373 RDF655373 RNB655373 RWX655373 SGT655373 SQP655373 TAL655373 TKH655373 TUD655373 UDZ655373 UNV655373 UXR655373 VHN655373 VRJ655373 WBF655373 WLB655373 WUX655373 IL720909 SH720909 ACD720909 ALZ720909 AVV720909 BFR720909 BPN720909 BZJ720909 CJF720909 CTB720909 DCX720909 DMT720909 DWP720909 EGL720909 EQH720909 FAD720909 FJZ720909 FTV720909 GDR720909 GNN720909 GXJ720909 HHF720909 HRB720909 IAX720909 IKT720909 IUP720909 JEL720909 JOH720909 JYD720909 KHZ720909 KRV720909 LBR720909 LLN720909 LVJ720909 MFF720909 MPB720909 MYX720909 NIT720909 NSP720909 OCL720909 OMH720909 OWD720909 PFZ720909 PPV720909 PZR720909 QJN720909 QTJ720909 RDF720909 RNB720909 RWX720909 SGT720909 SQP720909 TAL720909 TKH720909 TUD720909 UDZ720909 UNV720909 UXR720909 VHN720909 VRJ720909 WBF720909 WLB720909 WUX720909 IL786445 SH786445 ACD786445 ALZ786445 AVV786445 BFR786445 BPN786445 BZJ786445 CJF786445 CTB786445 DCX786445 DMT786445 DWP786445 EGL786445 EQH786445 FAD786445 FJZ786445 FTV786445 GDR786445 GNN786445 GXJ786445 HHF786445 HRB786445 IAX786445 IKT786445 IUP786445 JEL786445 JOH786445 JYD786445 KHZ786445 KRV786445 LBR786445 LLN786445 LVJ786445 MFF786445 MPB786445 MYX786445 NIT786445 NSP786445 OCL786445 OMH786445 OWD786445 PFZ786445 PPV786445 PZR786445 QJN786445 QTJ786445 RDF786445 RNB786445 RWX786445 SGT786445 SQP786445 TAL786445 TKH786445 TUD786445 UDZ786445 UNV786445 UXR786445 VHN786445 VRJ786445 WBF786445 WLB786445 WUX786445 IL851981 SH851981 ACD851981 ALZ851981 AVV851981 BFR851981 BPN851981 BZJ851981 CJF851981 CTB851981 DCX851981 DMT851981 DWP851981 EGL851981 EQH851981 FAD851981 FJZ851981 FTV851981 GDR851981 GNN851981 GXJ851981 HHF851981 HRB851981 IAX851981 IKT851981 IUP851981 JEL851981 JOH851981 JYD851981 KHZ851981 KRV851981 LBR851981 LLN851981 LVJ851981 MFF851981 MPB851981 MYX851981 NIT851981 NSP851981 OCL851981 OMH851981 OWD851981 PFZ851981 PPV851981 PZR851981 QJN851981 QTJ851981 RDF851981 RNB851981 RWX851981 SGT851981 SQP851981 TAL851981 TKH851981 TUD851981 UDZ851981 UNV851981 UXR851981 VHN851981 VRJ851981 WBF851981 WLB851981 WUX851981 IL917517 SH917517 ACD917517 ALZ917517 AVV917517 BFR917517 BPN917517 BZJ917517 CJF917517 CTB917517 DCX917517 DMT917517 DWP917517 EGL917517 EQH917517 FAD917517 FJZ917517 FTV917517 GDR917517 GNN917517 GXJ917517 HHF917517 HRB917517 IAX917517 IKT917517 IUP917517 JEL917517 JOH917517 JYD917517 KHZ917517 KRV917517 LBR917517 LLN917517 LVJ917517 MFF917517 MPB917517 MYX917517 NIT917517 NSP917517 OCL917517 OMH917517 OWD917517 PFZ917517 PPV917517 PZR917517 QJN917517 QTJ917517 RDF917517 RNB917517 RWX917517 SGT917517 SQP917517 TAL917517 TKH917517 TUD917517 UDZ917517 UNV917517 UXR917517 VHN917517 VRJ917517 WBF917517 WLB917517 WUX917517 IL983053 SH983053 ACD983053 ALZ983053 AVV983053 BFR983053 BPN983053 BZJ983053 CJF983053 CTB983053 DCX983053 DMT983053 DWP983053 EGL983053 EQH983053 FAD983053 FJZ983053 FTV983053 GDR983053 GNN983053 GXJ983053 HHF983053 HRB983053 IAX983053 IKT983053 IUP983053 JEL983053 JOH983053 JYD983053 KHZ983053 KRV983053 LBR983053 LLN983053 LVJ983053 MFF983053 MPB983053 MYX983053 NIT983053 NSP983053 OCL983053 OMH983053 OWD983053 PFZ983053 PPV983053 PZR983053 QJN983053 QTJ983053 RDF983053 RNB983053 RWX983053 SGT983053 SQP983053 TAL983053 TKH983053 TUD983053 UDZ983053 UNV983053 UXR983053 VHN983053 VRJ983053 WBF983053 WLB983053 WUX983053 II65554 SE65554 ACA65554 ALW65554 AVS65554 BFO65554 BPK65554 BZG65554 CJC65554 CSY65554 DCU65554 DMQ65554 DWM65554 EGI65554 EQE65554 FAA65554 FJW65554 FTS65554 GDO65554 GNK65554 GXG65554 HHC65554 HQY65554 IAU65554 IKQ65554 IUM65554 JEI65554 JOE65554 JYA65554 KHW65554 KRS65554 LBO65554 LLK65554 LVG65554 MFC65554 MOY65554 MYU65554 NIQ65554 NSM65554 OCI65554 OME65554 OWA65554 PFW65554 PPS65554 PZO65554 QJK65554 QTG65554 RDC65554 RMY65554 RWU65554 SGQ65554 SQM65554 TAI65554 TKE65554 TUA65554 UDW65554 UNS65554 UXO65554 VHK65554 VRG65554 WBC65554 WKY65554 WUU65554 II131090 SE131090 ACA131090 ALW131090 AVS131090 BFO131090 BPK131090 BZG131090 CJC131090 CSY131090 DCU131090 DMQ131090 DWM131090 EGI131090 EQE131090 FAA131090 FJW131090 FTS131090 GDO131090 GNK131090 GXG131090 HHC131090 HQY131090 IAU131090 IKQ131090 IUM131090 JEI131090 JOE131090 JYA131090 KHW131090 KRS131090 LBO131090 LLK131090 LVG131090 MFC131090 MOY131090 MYU131090 NIQ131090 NSM131090 OCI131090 OME131090 OWA131090 PFW131090 PPS131090 PZO131090 QJK131090 QTG131090 RDC131090 RMY131090 RWU131090 SGQ131090 SQM131090 TAI131090 TKE131090 TUA131090 UDW131090 UNS131090 UXO131090 VHK131090 VRG131090 WBC131090 WKY131090 WUU131090 II196626 SE196626 ACA196626 ALW196626 AVS196626 BFO196626 BPK196626 BZG196626 CJC196626 CSY196626 DCU196626 DMQ196626 DWM196626 EGI196626 EQE196626 FAA196626 FJW196626 FTS196626 GDO196626 GNK196626 GXG196626 HHC196626 HQY196626 IAU196626 IKQ196626 IUM196626 JEI196626 JOE196626 JYA196626 KHW196626 KRS196626 LBO196626 LLK196626 LVG196626 MFC196626 MOY196626 MYU196626 NIQ196626 NSM196626 OCI196626 OME196626 OWA196626 PFW196626 PPS196626 PZO196626 QJK196626 QTG196626 RDC196626 RMY196626 RWU196626 SGQ196626 SQM196626 TAI196626 TKE196626 TUA196626 UDW196626 UNS196626 UXO196626 VHK196626 VRG196626 WBC196626 WKY196626 WUU196626 II262162 SE262162 ACA262162 ALW262162 AVS262162 BFO262162 BPK262162 BZG262162 CJC262162 CSY262162 DCU262162 DMQ262162 DWM262162 EGI262162 EQE262162 FAA262162 FJW262162 FTS262162 GDO262162 GNK262162 GXG262162 HHC262162 HQY262162 IAU262162 IKQ262162 IUM262162 JEI262162 JOE262162 JYA262162 KHW262162 KRS262162 LBO262162 LLK262162 LVG262162 MFC262162 MOY262162 MYU262162 NIQ262162 NSM262162 OCI262162 OME262162 OWA262162 PFW262162 PPS262162 PZO262162 QJK262162 QTG262162 RDC262162 RMY262162 RWU262162 SGQ262162 SQM262162 TAI262162 TKE262162 TUA262162 UDW262162 UNS262162 UXO262162 VHK262162 VRG262162 WBC262162 WKY262162 WUU262162 II327698 SE327698 ACA327698 ALW327698 AVS327698 BFO327698 BPK327698 BZG327698 CJC327698 CSY327698 DCU327698 DMQ327698 DWM327698 EGI327698 EQE327698 FAA327698 FJW327698 FTS327698 GDO327698 GNK327698 GXG327698 HHC327698 HQY327698 IAU327698 IKQ327698 IUM327698 JEI327698 JOE327698 JYA327698 KHW327698 KRS327698 LBO327698 LLK327698 LVG327698 MFC327698 MOY327698 MYU327698 NIQ327698 NSM327698 OCI327698 OME327698 OWA327698 PFW327698 PPS327698 PZO327698 QJK327698 QTG327698 RDC327698 RMY327698 RWU327698 SGQ327698 SQM327698 TAI327698 TKE327698 TUA327698 UDW327698 UNS327698 UXO327698 VHK327698 VRG327698 WBC327698 WKY327698 WUU327698 II393234 SE393234 ACA393234 ALW393234 AVS393234 BFO393234 BPK393234 BZG393234 CJC393234 CSY393234 DCU393234 DMQ393234 DWM393234 EGI393234 EQE393234 FAA393234 FJW393234 FTS393234 GDO393234 GNK393234 GXG393234 HHC393234 HQY393234 IAU393234 IKQ393234 IUM393234 JEI393234 JOE393234 JYA393234 KHW393234 KRS393234 LBO393234 LLK393234 LVG393234 MFC393234 MOY393234 MYU393234 NIQ393234 NSM393234 OCI393234 OME393234 OWA393234 PFW393234 PPS393234 PZO393234 QJK393234 QTG393234 RDC393234 RMY393234 RWU393234 SGQ393234 SQM393234 TAI393234 TKE393234 TUA393234 UDW393234 UNS393234 UXO393234 VHK393234 VRG393234 WBC393234 WKY393234 WUU393234 II458770 SE458770 ACA458770 ALW458770 AVS458770 BFO458770 BPK458770 BZG458770 CJC458770 CSY458770 DCU458770 DMQ458770 DWM458770 EGI458770 EQE458770 FAA458770 FJW458770 FTS458770 GDO458770 GNK458770 GXG458770 HHC458770 HQY458770 IAU458770 IKQ458770 IUM458770 JEI458770 JOE458770 JYA458770 KHW458770 KRS458770 LBO458770 LLK458770 LVG458770 MFC458770 MOY458770 MYU458770 NIQ458770 NSM458770 OCI458770 OME458770 OWA458770 PFW458770 PPS458770 PZO458770 QJK458770 QTG458770 RDC458770 RMY458770 RWU458770 SGQ458770 SQM458770 TAI458770 TKE458770 TUA458770 UDW458770 UNS458770 UXO458770 VHK458770 VRG458770 WBC458770 WKY458770 WUU458770 II524306 SE524306 ACA524306 ALW524306 AVS524306 BFO524306 BPK524306 BZG524306 CJC524306 CSY524306 DCU524306 DMQ524306 DWM524306 EGI524306 EQE524306 FAA524306 FJW524306 FTS524306 GDO524306 GNK524306 GXG524306 HHC524306 HQY524306 IAU524306 IKQ524306 IUM524306 JEI524306 JOE524306 JYA524306 KHW524306 KRS524306 LBO524306 LLK524306 LVG524306 MFC524306 MOY524306 MYU524306 NIQ524306 NSM524306 OCI524306 OME524306 OWA524306 PFW524306 PPS524306 PZO524306 QJK524306 QTG524306 RDC524306 RMY524306 RWU524306 SGQ524306 SQM524306 TAI524306 TKE524306 TUA524306 UDW524306 UNS524306 UXO524306 VHK524306 VRG524306 WBC524306 WKY524306 WUU524306 II589842 SE589842 ACA589842 ALW589842 AVS589842 BFO589842 BPK589842 BZG589842 CJC589842 CSY589842 DCU589842 DMQ589842 DWM589842 EGI589842 EQE589842 FAA589842 FJW589842 FTS589842 GDO589842 GNK589842 GXG589842 HHC589842 HQY589842 IAU589842 IKQ589842 IUM589842 JEI589842 JOE589842 JYA589842 KHW589842 KRS589842 LBO589842 LLK589842 LVG589842 MFC589842 MOY589842 MYU589842 NIQ589842 NSM589842 OCI589842 OME589842 OWA589842 PFW589842 PPS589842 PZO589842 QJK589842 QTG589842 RDC589842 RMY589842 RWU589842 SGQ589842 SQM589842 TAI589842 TKE589842 TUA589842 UDW589842 UNS589842 UXO589842 VHK589842 VRG589842 WBC589842 WKY589842 WUU589842 II655378 SE655378 ACA655378 ALW655378 AVS655378 BFO655378 BPK655378 BZG655378 CJC655378 CSY655378 DCU655378 DMQ655378 DWM655378 EGI655378 EQE655378 FAA655378 FJW655378 FTS655378 GDO655378 GNK655378 GXG655378 HHC655378 HQY655378 IAU655378 IKQ655378 IUM655378 JEI655378 JOE655378 JYA655378 KHW655378 KRS655378 LBO655378 LLK655378 LVG655378 MFC655378 MOY655378 MYU655378 NIQ655378 NSM655378 OCI655378 OME655378 OWA655378 PFW655378 PPS655378 PZO655378 QJK655378 QTG655378 RDC655378 RMY655378 RWU655378 SGQ655378 SQM655378 TAI655378 TKE655378 TUA655378 UDW655378 UNS655378 UXO655378 VHK655378 VRG655378 WBC655378 WKY655378 WUU655378 II720914 SE720914 ACA720914 ALW720914 AVS720914 BFO720914 BPK720914 BZG720914 CJC720914 CSY720914 DCU720914 DMQ720914 DWM720914 EGI720914 EQE720914 FAA720914 FJW720914 FTS720914 GDO720914 GNK720914 GXG720914 HHC720914 HQY720914 IAU720914 IKQ720914 IUM720914 JEI720914 JOE720914 JYA720914 KHW720914 KRS720914 LBO720914 LLK720914 LVG720914 MFC720914 MOY720914 MYU720914 NIQ720914 NSM720914 OCI720914 OME720914 OWA720914 PFW720914 PPS720914 PZO720914 QJK720914 QTG720914 RDC720914 RMY720914 RWU720914 SGQ720914 SQM720914 TAI720914 TKE720914 TUA720914 UDW720914 UNS720914 UXO720914 VHK720914 VRG720914 WBC720914 WKY720914 WUU720914 II786450 SE786450 ACA786450 ALW786450 AVS786450 BFO786450 BPK786450 BZG786450 CJC786450 CSY786450 DCU786450 DMQ786450 DWM786450 EGI786450 EQE786450 FAA786450 FJW786450 FTS786450 GDO786450 GNK786450 GXG786450 HHC786450 HQY786450 IAU786450 IKQ786450 IUM786450 JEI786450 JOE786450 JYA786450 KHW786450 KRS786450 LBO786450 LLK786450 LVG786450 MFC786450 MOY786450 MYU786450 NIQ786450 NSM786450 OCI786450 OME786450 OWA786450 PFW786450 PPS786450 PZO786450 QJK786450 QTG786450 RDC786450 RMY786450 RWU786450 SGQ786450 SQM786450 TAI786450 TKE786450 TUA786450 UDW786450 UNS786450 UXO786450 VHK786450 VRG786450 WBC786450 WKY786450 WUU786450 II851986 SE851986 ACA851986 ALW851986 AVS851986 BFO851986 BPK851986 BZG851986 CJC851986 CSY851986 DCU851986 DMQ851986 DWM851986 EGI851986 EQE851986 FAA851986 FJW851986 FTS851986 GDO851986 GNK851986 GXG851986 HHC851986 HQY851986 IAU851986 IKQ851986 IUM851986 JEI851986 JOE851986 JYA851986 KHW851986 KRS851986 LBO851986 LLK851986 LVG851986 MFC851986 MOY851986 MYU851986 NIQ851986 NSM851986 OCI851986 OME851986 OWA851986 PFW851986 PPS851986 PZO851986 QJK851986 QTG851986 RDC851986 RMY851986 RWU851986 SGQ851986 SQM851986 TAI851986 TKE851986 TUA851986 UDW851986 UNS851986 UXO851986 VHK851986 VRG851986 WBC851986 WKY851986 WUU851986 II917522 SE917522 ACA917522 ALW917522 AVS917522 BFO917522 BPK917522 BZG917522 CJC917522 CSY917522 DCU917522 DMQ917522 DWM917522 EGI917522 EQE917522 FAA917522 FJW917522 FTS917522 GDO917522 GNK917522 GXG917522 HHC917522 HQY917522 IAU917522 IKQ917522 IUM917522 JEI917522 JOE917522 JYA917522 KHW917522 KRS917522 LBO917522 LLK917522 LVG917522 MFC917522 MOY917522 MYU917522 NIQ917522 NSM917522 OCI917522 OME917522 OWA917522 PFW917522 PPS917522 PZO917522 QJK917522 QTG917522 RDC917522 RMY917522 RWU917522 SGQ917522 SQM917522 TAI917522 TKE917522 TUA917522 UDW917522 UNS917522 UXO917522 VHK917522 VRG917522 WBC917522 WKY917522 WUU917522 II983058 SE983058 ACA983058 ALW983058 AVS983058 BFO983058 BPK983058 BZG983058 CJC983058 CSY983058 DCU983058 DMQ983058 DWM983058 EGI983058 EQE983058 FAA983058 FJW983058 FTS983058 GDO983058 GNK983058 GXG983058 HHC983058 HQY983058 IAU983058 IKQ983058 IUM983058 JEI983058 JOE983058 JYA983058 KHW983058 KRS983058 LBO983058 LLK983058 LVG983058 MFC983058 MOY983058 MYU983058 NIQ983058 NSM983058 OCI983058 OME983058 OWA983058 PFW983058 PPS983058 PZO983058 QJK983058 QTG983058 RDC983058 RMY983058 RWU983058 SGQ983058 SQM983058 TAI983058 TKE983058 TUA983058 UDW983058 UNS983058 UXO983058 VHK983058 VRG983058 WBC983058 WKY983058 WUU983058 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 IL65571:IN65571 SH65571:SJ65571 ACD65571:ACF65571 ALZ65571:AMB65571 AVV65571:AVX65571 BFR65571:BFT65571 BPN65571:BPP65571 BZJ65571:BZL65571 CJF65571:CJH65571 CTB65571:CTD65571 DCX65571:DCZ65571 DMT65571:DMV65571 DWP65571:DWR65571 EGL65571:EGN65571 EQH65571:EQJ65571 FAD65571:FAF65571 FJZ65571:FKB65571 FTV65571:FTX65571 GDR65571:GDT65571 GNN65571:GNP65571 GXJ65571:GXL65571 HHF65571:HHH65571 HRB65571:HRD65571 IAX65571:IAZ65571 IKT65571:IKV65571 IUP65571:IUR65571 JEL65571:JEN65571 JOH65571:JOJ65571 JYD65571:JYF65571 KHZ65571:KIB65571 KRV65571:KRX65571 LBR65571:LBT65571 LLN65571:LLP65571 LVJ65571:LVL65571 MFF65571:MFH65571 MPB65571:MPD65571 MYX65571:MYZ65571 NIT65571:NIV65571 NSP65571:NSR65571 OCL65571:OCN65571 OMH65571:OMJ65571 OWD65571:OWF65571 PFZ65571:PGB65571 PPV65571:PPX65571 PZR65571:PZT65571 QJN65571:QJP65571 QTJ65571:QTL65571 RDF65571:RDH65571 RNB65571:RND65571 RWX65571:RWZ65571 SGT65571:SGV65571 SQP65571:SQR65571 TAL65571:TAN65571 TKH65571:TKJ65571 TUD65571:TUF65571 UDZ65571:UEB65571 UNV65571:UNX65571 UXR65571:UXT65571 VHN65571:VHP65571 VRJ65571:VRL65571 WBF65571:WBH65571 WLB65571:WLD65571 WUX65571:WUZ65571 IL131107:IN131107 SH131107:SJ131107 ACD131107:ACF131107 ALZ131107:AMB131107 AVV131107:AVX131107 BFR131107:BFT131107 BPN131107:BPP131107 BZJ131107:BZL131107 CJF131107:CJH131107 CTB131107:CTD131107 DCX131107:DCZ131107 DMT131107:DMV131107 DWP131107:DWR131107 EGL131107:EGN131107 EQH131107:EQJ131107 FAD131107:FAF131107 FJZ131107:FKB131107 FTV131107:FTX131107 GDR131107:GDT131107 GNN131107:GNP131107 GXJ131107:GXL131107 HHF131107:HHH131107 HRB131107:HRD131107 IAX131107:IAZ131107 IKT131107:IKV131107 IUP131107:IUR131107 JEL131107:JEN131107 JOH131107:JOJ131107 JYD131107:JYF131107 KHZ131107:KIB131107 KRV131107:KRX131107 LBR131107:LBT131107 LLN131107:LLP131107 LVJ131107:LVL131107 MFF131107:MFH131107 MPB131107:MPD131107 MYX131107:MYZ131107 NIT131107:NIV131107 NSP131107:NSR131107 OCL131107:OCN131107 OMH131107:OMJ131107 OWD131107:OWF131107 PFZ131107:PGB131107 PPV131107:PPX131107 PZR131107:PZT131107 QJN131107:QJP131107 QTJ131107:QTL131107 RDF131107:RDH131107 RNB131107:RND131107 RWX131107:RWZ131107 SGT131107:SGV131107 SQP131107:SQR131107 TAL131107:TAN131107 TKH131107:TKJ131107 TUD131107:TUF131107 UDZ131107:UEB131107 UNV131107:UNX131107 UXR131107:UXT131107 VHN131107:VHP131107 VRJ131107:VRL131107 WBF131107:WBH131107 WLB131107:WLD131107 WUX131107:WUZ131107 IL196643:IN196643 SH196643:SJ196643 ACD196643:ACF196643 ALZ196643:AMB196643 AVV196643:AVX196643 BFR196643:BFT196643 BPN196643:BPP196643 BZJ196643:BZL196643 CJF196643:CJH196643 CTB196643:CTD196643 DCX196643:DCZ196643 DMT196643:DMV196643 DWP196643:DWR196643 EGL196643:EGN196643 EQH196643:EQJ196643 FAD196643:FAF196643 FJZ196643:FKB196643 FTV196643:FTX196643 GDR196643:GDT196643 GNN196643:GNP196643 GXJ196643:GXL196643 HHF196643:HHH196643 HRB196643:HRD196643 IAX196643:IAZ196643 IKT196643:IKV196643 IUP196643:IUR196643 JEL196643:JEN196643 JOH196643:JOJ196643 JYD196643:JYF196643 KHZ196643:KIB196643 KRV196643:KRX196643 LBR196643:LBT196643 LLN196643:LLP196643 LVJ196643:LVL196643 MFF196643:MFH196643 MPB196643:MPD196643 MYX196643:MYZ196643 NIT196643:NIV196643 NSP196643:NSR196643 OCL196643:OCN196643 OMH196643:OMJ196643 OWD196643:OWF196643 PFZ196643:PGB196643 PPV196643:PPX196643 PZR196643:PZT196643 QJN196643:QJP196643 QTJ196643:QTL196643 RDF196643:RDH196643 RNB196643:RND196643 RWX196643:RWZ196643 SGT196643:SGV196643 SQP196643:SQR196643 TAL196643:TAN196643 TKH196643:TKJ196643 TUD196643:TUF196643 UDZ196643:UEB196643 UNV196643:UNX196643 UXR196643:UXT196643 VHN196643:VHP196643 VRJ196643:VRL196643 WBF196643:WBH196643 WLB196643:WLD196643 WUX196643:WUZ196643 IL262179:IN262179 SH262179:SJ262179 ACD262179:ACF262179 ALZ262179:AMB262179 AVV262179:AVX262179 BFR262179:BFT262179 BPN262179:BPP262179 BZJ262179:BZL262179 CJF262179:CJH262179 CTB262179:CTD262179 DCX262179:DCZ262179 DMT262179:DMV262179 DWP262179:DWR262179 EGL262179:EGN262179 EQH262179:EQJ262179 FAD262179:FAF262179 FJZ262179:FKB262179 FTV262179:FTX262179 GDR262179:GDT262179 GNN262179:GNP262179 GXJ262179:GXL262179 HHF262179:HHH262179 HRB262179:HRD262179 IAX262179:IAZ262179 IKT262179:IKV262179 IUP262179:IUR262179 JEL262179:JEN262179 JOH262179:JOJ262179 JYD262179:JYF262179 KHZ262179:KIB262179 KRV262179:KRX262179 LBR262179:LBT262179 LLN262179:LLP262179 LVJ262179:LVL262179 MFF262179:MFH262179 MPB262179:MPD262179 MYX262179:MYZ262179 NIT262179:NIV262179 NSP262179:NSR262179 OCL262179:OCN262179 OMH262179:OMJ262179 OWD262179:OWF262179 PFZ262179:PGB262179 PPV262179:PPX262179 PZR262179:PZT262179 QJN262179:QJP262179 QTJ262179:QTL262179 RDF262179:RDH262179 RNB262179:RND262179 RWX262179:RWZ262179 SGT262179:SGV262179 SQP262179:SQR262179 TAL262179:TAN262179 TKH262179:TKJ262179 TUD262179:TUF262179 UDZ262179:UEB262179 UNV262179:UNX262179 UXR262179:UXT262179 VHN262179:VHP262179 VRJ262179:VRL262179 WBF262179:WBH262179 WLB262179:WLD262179 WUX262179:WUZ262179 IL327715:IN327715 SH327715:SJ327715 ACD327715:ACF327715 ALZ327715:AMB327715 AVV327715:AVX327715 BFR327715:BFT327715 BPN327715:BPP327715 BZJ327715:BZL327715 CJF327715:CJH327715 CTB327715:CTD327715 DCX327715:DCZ327715 DMT327715:DMV327715 DWP327715:DWR327715 EGL327715:EGN327715 EQH327715:EQJ327715 FAD327715:FAF327715 FJZ327715:FKB327715 FTV327715:FTX327715 GDR327715:GDT327715 GNN327715:GNP327715 GXJ327715:GXL327715 HHF327715:HHH327715 HRB327715:HRD327715 IAX327715:IAZ327715 IKT327715:IKV327715 IUP327715:IUR327715 JEL327715:JEN327715 JOH327715:JOJ327715 JYD327715:JYF327715 KHZ327715:KIB327715 KRV327715:KRX327715 LBR327715:LBT327715 LLN327715:LLP327715 LVJ327715:LVL327715 MFF327715:MFH327715 MPB327715:MPD327715 MYX327715:MYZ327715 NIT327715:NIV327715 NSP327715:NSR327715 OCL327715:OCN327715 OMH327715:OMJ327715 OWD327715:OWF327715 PFZ327715:PGB327715 PPV327715:PPX327715 PZR327715:PZT327715 QJN327715:QJP327715 QTJ327715:QTL327715 RDF327715:RDH327715 RNB327715:RND327715 RWX327715:RWZ327715 SGT327715:SGV327715 SQP327715:SQR327715 TAL327715:TAN327715 TKH327715:TKJ327715 TUD327715:TUF327715 UDZ327715:UEB327715 UNV327715:UNX327715 UXR327715:UXT327715 VHN327715:VHP327715 VRJ327715:VRL327715 WBF327715:WBH327715 WLB327715:WLD327715 WUX327715:WUZ327715 IL393251:IN393251 SH393251:SJ393251 ACD393251:ACF393251 ALZ393251:AMB393251 AVV393251:AVX393251 BFR393251:BFT393251 BPN393251:BPP393251 BZJ393251:BZL393251 CJF393251:CJH393251 CTB393251:CTD393251 DCX393251:DCZ393251 DMT393251:DMV393251 DWP393251:DWR393251 EGL393251:EGN393251 EQH393251:EQJ393251 FAD393251:FAF393251 FJZ393251:FKB393251 FTV393251:FTX393251 GDR393251:GDT393251 GNN393251:GNP393251 GXJ393251:GXL393251 HHF393251:HHH393251 HRB393251:HRD393251 IAX393251:IAZ393251 IKT393251:IKV393251 IUP393251:IUR393251 JEL393251:JEN393251 JOH393251:JOJ393251 JYD393251:JYF393251 KHZ393251:KIB393251 KRV393251:KRX393251 LBR393251:LBT393251 LLN393251:LLP393251 LVJ393251:LVL393251 MFF393251:MFH393251 MPB393251:MPD393251 MYX393251:MYZ393251 NIT393251:NIV393251 NSP393251:NSR393251 OCL393251:OCN393251 OMH393251:OMJ393251 OWD393251:OWF393251 PFZ393251:PGB393251 PPV393251:PPX393251 PZR393251:PZT393251 QJN393251:QJP393251 QTJ393251:QTL393251 RDF393251:RDH393251 RNB393251:RND393251 RWX393251:RWZ393251 SGT393251:SGV393251 SQP393251:SQR393251 TAL393251:TAN393251 TKH393251:TKJ393251 TUD393251:TUF393251 UDZ393251:UEB393251 UNV393251:UNX393251 UXR393251:UXT393251 VHN393251:VHP393251 VRJ393251:VRL393251 WBF393251:WBH393251 WLB393251:WLD393251 WUX393251:WUZ393251 IL458787:IN458787 SH458787:SJ458787 ACD458787:ACF458787 ALZ458787:AMB458787 AVV458787:AVX458787 BFR458787:BFT458787 BPN458787:BPP458787 BZJ458787:BZL458787 CJF458787:CJH458787 CTB458787:CTD458787 DCX458787:DCZ458787 DMT458787:DMV458787 DWP458787:DWR458787 EGL458787:EGN458787 EQH458787:EQJ458787 FAD458787:FAF458787 FJZ458787:FKB458787 FTV458787:FTX458787 GDR458787:GDT458787 GNN458787:GNP458787 GXJ458787:GXL458787 HHF458787:HHH458787 HRB458787:HRD458787 IAX458787:IAZ458787 IKT458787:IKV458787 IUP458787:IUR458787 JEL458787:JEN458787 JOH458787:JOJ458787 JYD458787:JYF458787 KHZ458787:KIB458787 KRV458787:KRX458787 LBR458787:LBT458787 LLN458787:LLP458787 LVJ458787:LVL458787 MFF458787:MFH458787 MPB458787:MPD458787 MYX458787:MYZ458787 NIT458787:NIV458787 NSP458787:NSR458787 OCL458787:OCN458787 OMH458787:OMJ458787 OWD458787:OWF458787 PFZ458787:PGB458787 PPV458787:PPX458787 PZR458787:PZT458787 QJN458787:QJP458787 QTJ458787:QTL458787 RDF458787:RDH458787 RNB458787:RND458787 RWX458787:RWZ458787 SGT458787:SGV458787 SQP458787:SQR458787 TAL458787:TAN458787 TKH458787:TKJ458787 TUD458787:TUF458787 UDZ458787:UEB458787 UNV458787:UNX458787 UXR458787:UXT458787 VHN458787:VHP458787 VRJ458787:VRL458787 WBF458787:WBH458787 WLB458787:WLD458787 WUX458787:WUZ458787 IL524323:IN524323 SH524323:SJ524323 ACD524323:ACF524323 ALZ524323:AMB524323 AVV524323:AVX524323 BFR524323:BFT524323 BPN524323:BPP524323 BZJ524323:BZL524323 CJF524323:CJH524323 CTB524323:CTD524323 DCX524323:DCZ524323 DMT524323:DMV524323 DWP524323:DWR524323 EGL524323:EGN524323 EQH524323:EQJ524323 FAD524323:FAF524323 FJZ524323:FKB524323 FTV524323:FTX524323 GDR524323:GDT524323 GNN524323:GNP524323 GXJ524323:GXL524323 HHF524323:HHH524323 HRB524323:HRD524323 IAX524323:IAZ524323 IKT524323:IKV524323 IUP524323:IUR524323 JEL524323:JEN524323 JOH524323:JOJ524323 JYD524323:JYF524323 KHZ524323:KIB524323 KRV524323:KRX524323 LBR524323:LBT524323 LLN524323:LLP524323 LVJ524323:LVL524323 MFF524323:MFH524323 MPB524323:MPD524323 MYX524323:MYZ524323 NIT524323:NIV524323 NSP524323:NSR524323 OCL524323:OCN524323 OMH524323:OMJ524323 OWD524323:OWF524323 PFZ524323:PGB524323 PPV524323:PPX524323 PZR524323:PZT524323 QJN524323:QJP524323 QTJ524323:QTL524323 RDF524323:RDH524323 RNB524323:RND524323 RWX524323:RWZ524323 SGT524323:SGV524323 SQP524323:SQR524323 TAL524323:TAN524323 TKH524323:TKJ524323 TUD524323:TUF524323 UDZ524323:UEB524323 UNV524323:UNX524323 UXR524323:UXT524323 VHN524323:VHP524323 VRJ524323:VRL524323 WBF524323:WBH524323 WLB524323:WLD524323 WUX524323:WUZ524323 IL589859:IN589859 SH589859:SJ589859 ACD589859:ACF589859 ALZ589859:AMB589859 AVV589859:AVX589859 BFR589859:BFT589859 BPN589859:BPP589859 BZJ589859:BZL589859 CJF589859:CJH589859 CTB589859:CTD589859 DCX589859:DCZ589859 DMT589859:DMV589859 DWP589859:DWR589859 EGL589859:EGN589859 EQH589859:EQJ589859 FAD589859:FAF589859 FJZ589859:FKB589859 FTV589859:FTX589859 GDR589859:GDT589859 GNN589859:GNP589859 GXJ589859:GXL589859 HHF589859:HHH589859 HRB589859:HRD589859 IAX589859:IAZ589859 IKT589859:IKV589859 IUP589859:IUR589859 JEL589859:JEN589859 JOH589859:JOJ589859 JYD589859:JYF589859 KHZ589859:KIB589859 KRV589859:KRX589859 LBR589859:LBT589859 LLN589859:LLP589859 LVJ589859:LVL589859 MFF589859:MFH589859 MPB589859:MPD589859 MYX589859:MYZ589859 NIT589859:NIV589859 NSP589859:NSR589859 OCL589859:OCN589859 OMH589859:OMJ589859 OWD589859:OWF589859 PFZ589859:PGB589859 PPV589859:PPX589859 PZR589859:PZT589859 QJN589859:QJP589859 QTJ589859:QTL589859 RDF589859:RDH589859 RNB589859:RND589859 RWX589859:RWZ589859 SGT589859:SGV589859 SQP589859:SQR589859 TAL589859:TAN589859 TKH589859:TKJ589859 TUD589859:TUF589859 UDZ589859:UEB589859 UNV589859:UNX589859 UXR589859:UXT589859 VHN589859:VHP589859 VRJ589859:VRL589859 WBF589859:WBH589859 WLB589859:WLD589859 WUX589859:WUZ589859 IL655395:IN655395 SH655395:SJ655395 ACD655395:ACF655395 ALZ655395:AMB655395 AVV655395:AVX655395 BFR655395:BFT655395 BPN655395:BPP655395 BZJ655395:BZL655395 CJF655395:CJH655395 CTB655395:CTD655395 DCX655395:DCZ655395 DMT655395:DMV655395 DWP655395:DWR655395 EGL655395:EGN655395 EQH655395:EQJ655395 FAD655395:FAF655395 FJZ655395:FKB655395 FTV655395:FTX655395 GDR655395:GDT655395 GNN655395:GNP655395 GXJ655395:GXL655395 HHF655395:HHH655395 HRB655395:HRD655395 IAX655395:IAZ655395 IKT655395:IKV655395 IUP655395:IUR655395 JEL655395:JEN655395 JOH655395:JOJ655395 JYD655395:JYF655395 KHZ655395:KIB655395 KRV655395:KRX655395 LBR655395:LBT655395 LLN655395:LLP655395 LVJ655395:LVL655395 MFF655395:MFH655395 MPB655395:MPD655395 MYX655395:MYZ655395 NIT655395:NIV655395 NSP655395:NSR655395 OCL655395:OCN655395 OMH655395:OMJ655395 OWD655395:OWF655395 PFZ655395:PGB655395 PPV655395:PPX655395 PZR655395:PZT655395 QJN655395:QJP655395 QTJ655395:QTL655395 RDF655395:RDH655395 RNB655395:RND655395 RWX655395:RWZ655395 SGT655395:SGV655395 SQP655395:SQR655395 TAL655395:TAN655395 TKH655395:TKJ655395 TUD655395:TUF655395 UDZ655395:UEB655395 UNV655395:UNX655395 UXR655395:UXT655395 VHN655395:VHP655395 VRJ655395:VRL655395 WBF655395:WBH655395 WLB655395:WLD655395 WUX655395:WUZ655395 IL720931:IN720931 SH720931:SJ720931 ACD720931:ACF720931 ALZ720931:AMB720931 AVV720931:AVX720931 BFR720931:BFT720931 BPN720931:BPP720931 BZJ720931:BZL720931 CJF720931:CJH720931 CTB720931:CTD720931 DCX720931:DCZ720931 DMT720931:DMV720931 DWP720931:DWR720931 EGL720931:EGN720931 EQH720931:EQJ720931 FAD720931:FAF720931 FJZ720931:FKB720931 FTV720931:FTX720931 GDR720931:GDT720931 GNN720931:GNP720931 GXJ720931:GXL720931 HHF720931:HHH720931 HRB720931:HRD720931 IAX720931:IAZ720931 IKT720931:IKV720931 IUP720931:IUR720931 JEL720931:JEN720931 JOH720931:JOJ720931 JYD720931:JYF720931 KHZ720931:KIB720931 KRV720931:KRX720931 LBR720931:LBT720931 LLN720931:LLP720931 LVJ720931:LVL720931 MFF720931:MFH720931 MPB720931:MPD720931 MYX720931:MYZ720931 NIT720931:NIV720931 NSP720931:NSR720931 OCL720931:OCN720931 OMH720931:OMJ720931 OWD720931:OWF720931 PFZ720931:PGB720931 PPV720931:PPX720931 PZR720931:PZT720931 QJN720931:QJP720931 QTJ720931:QTL720931 RDF720931:RDH720931 RNB720931:RND720931 RWX720931:RWZ720931 SGT720931:SGV720931 SQP720931:SQR720931 TAL720931:TAN720931 TKH720931:TKJ720931 TUD720931:TUF720931 UDZ720931:UEB720931 UNV720931:UNX720931 UXR720931:UXT720931 VHN720931:VHP720931 VRJ720931:VRL720931 WBF720931:WBH720931 WLB720931:WLD720931 WUX720931:WUZ720931 IL786467:IN786467 SH786467:SJ786467 ACD786467:ACF786467 ALZ786467:AMB786467 AVV786467:AVX786467 BFR786467:BFT786467 BPN786467:BPP786467 BZJ786467:BZL786467 CJF786467:CJH786467 CTB786467:CTD786467 DCX786467:DCZ786467 DMT786467:DMV786467 DWP786467:DWR786467 EGL786467:EGN786467 EQH786467:EQJ786467 FAD786467:FAF786467 FJZ786467:FKB786467 FTV786467:FTX786467 GDR786467:GDT786467 GNN786467:GNP786467 GXJ786467:GXL786467 HHF786467:HHH786467 HRB786467:HRD786467 IAX786467:IAZ786467 IKT786467:IKV786467 IUP786467:IUR786467 JEL786467:JEN786467 JOH786467:JOJ786467 JYD786467:JYF786467 KHZ786467:KIB786467 KRV786467:KRX786467 LBR786467:LBT786467 LLN786467:LLP786467 LVJ786467:LVL786467 MFF786467:MFH786467 MPB786467:MPD786467 MYX786467:MYZ786467 NIT786467:NIV786467 NSP786467:NSR786467 OCL786467:OCN786467 OMH786467:OMJ786467 OWD786467:OWF786467 PFZ786467:PGB786467 PPV786467:PPX786467 PZR786467:PZT786467 QJN786467:QJP786467 QTJ786467:QTL786467 RDF786467:RDH786467 RNB786467:RND786467 RWX786467:RWZ786467 SGT786467:SGV786467 SQP786467:SQR786467 TAL786467:TAN786467 TKH786467:TKJ786467 TUD786467:TUF786467 UDZ786467:UEB786467 UNV786467:UNX786467 UXR786467:UXT786467 VHN786467:VHP786467 VRJ786467:VRL786467 WBF786467:WBH786467 WLB786467:WLD786467 WUX786467:WUZ786467 IL852003:IN852003 SH852003:SJ852003 ACD852003:ACF852003 ALZ852003:AMB852003 AVV852003:AVX852003 BFR852003:BFT852003 BPN852003:BPP852003 BZJ852003:BZL852003 CJF852003:CJH852003 CTB852003:CTD852003 DCX852003:DCZ852003 DMT852003:DMV852003 DWP852003:DWR852003 EGL852003:EGN852003 EQH852003:EQJ852003 FAD852003:FAF852003 FJZ852003:FKB852003 FTV852003:FTX852003 GDR852003:GDT852003 GNN852003:GNP852003 GXJ852003:GXL852003 HHF852003:HHH852003 HRB852003:HRD852003 IAX852003:IAZ852003 IKT852003:IKV852003 IUP852003:IUR852003 JEL852003:JEN852003 JOH852003:JOJ852003 JYD852003:JYF852003 KHZ852003:KIB852003 KRV852003:KRX852003 LBR852003:LBT852003 LLN852003:LLP852003 LVJ852003:LVL852003 MFF852003:MFH852003 MPB852003:MPD852003 MYX852003:MYZ852003 NIT852003:NIV852003 NSP852003:NSR852003 OCL852003:OCN852003 OMH852003:OMJ852003 OWD852003:OWF852003 PFZ852003:PGB852003 PPV852003:PPX852003 PZR852003:PZT852003 QJN852003:QJP852003 QTJ852003:QTL852003 RDF852003:RDH852003 RNB852003:RND852003 RWX852003:RWZ852003 SGT852003:SGV852003 SQP852003:SQR852003 TAL852003:TAN852003 TKH852003:TKJ852003 TUD852003:TUF852003 UDZ852003:UEB852003 UNV852003:UNX852003 UXR852003:UXT852003 VHN852003:VHP852003 VRJ852003:VRL852003 WBF852003:WBH852003 WLB852003:WLD852003 WUX852003:WUZ852003 IL917539:IN917539 SH917539:SJ917539 ACD917539:ACF917539 ALZ917539:AMB917539 AVV917539:AVX917539 BFR917539:BFT917539 BPN917539:BPP917539 BZJ917539:BZL917539 CJF917539:CJH917539 CTB917539:CTD917539 DCX917539:DCZ917539 DMT917539:DMV917539 DWP917539:DWR917539 EGL917539:EGN917539 EQH917539:EQJ917539 FAD917539:FAF917539 FJZ917539:FKB917539 FTV917539:FTX917539 GDR917539:GDT917539 GNN917539:GNP917539 GXJ917539:GXL917539 HHF917539:HHH917539 HRB917539:HRD917539 IAX917539:IAZ917539 IKT917539:IKV917539 IUP917539:IUR917539 JEL917539:JEN917539 JOH917539:JOJ917539 JYD917539:JYF917539 KHZ917539:KIB917539 KRV917539:KRX917539 LBR917539:LBT917539 LLN917539:LLP917539 LVJ917539:LVL917539 MFF917539:MFH917539 MPB917539:MPD917539 MYX917539:MYZ917539 NIT917539:NIV917539 NSP917539:NSR917539 OCL917539:OCN917539 OMH917539:OMJ917539 OWD917539:OWF917539 PFZ917539:PGB917539 PPV917539:PPX917539 PZR917539:PZT917539 QJN917539:QJP917539 QTJ917539:QTL917539 RDF917539:RDH917539 RNB917539:RND917539 RWX917539:RWZ917539 SGT917539:SGV917539 SQP917539:SQR917539 TAL917539:TAN917539 TKH917539:TKJ917539 TUD917539:TUF917539 UDZ917539:UEB917539 UNV917539:UNX917539 UXR917539:UXT917539 VHN917539:VHP917539 VRJ917539:VRL917539 WBF917539:WBH917539 WLB917539:WLD917539 WUX917539:WUZ917539 IL983075:IN983075 SH983075:SJ983075 ACD983075:ACF983075 ALZ983075:AMB983075 AVV983075:AVX983075 BFR983075:BFT983075 BPN983075:BPP983075 BZJ983075:BZL983075 CJF983075:CJH983075 CTB983075:CTD983075 DCX983075:DCZ983075 DMT983075:DMV983075 DWP983075:DWR983075 EGL983075:EGN983075 EQH983075:EQJ983075 FAD983075:FAF983075 FJZ983075:FKB983075 FTV983075:FTX983075 GDR983075:GDT983075 GNN983075:GNP983075 GXJ983075:GXL983075 HHF983075:HHH983075 HRB983075:HRD983075 IAX983075:IAZ983075 IKT983075:IKV983075 IUP983075:IUR983075 JEL983075:JEN983075 JOH983075:JOJ983075 JYD983075:JYF983075 KHZ983075:KIB983075 KRV983075:KRX983075 LBR983075:LBT983075 LLN983075:LLP983075 LVJ983075:LVL983075 MFF983075:MFH983075 MPB983075:MPD983075 MYX983075:MYZ983075 NIT983075:NIV983075 NSP983075:NSR983075 OCL983075:OCN983075 OMH983075:OMJ983075 OWD983075:OWF983075 PFZ983075:PGB983075 PPV983075:PPX983075 PZR983075:PZT983075 QJN983075:QJP983075 QTJ983075:QTL983075 RDF983075:RDH983075 RNB983075:RND983075 RWX983075:RWZ983075 SGT983075:SGV983075 SQP983075:SQR983075 TAL983075:TAN983075 TKH983075:TKJ983075 TUD983075:TUF983075 UDZ983075:UEB983075 UNV983075:UNX983075 UXR983075:UXT983075 VHN983075:VHP983075 VRJ983075:VRL983075 WBF983075:WBH983075 WLB983075:WLD983075 WUX983075:WUZ983075 IQ65569:IS65570 SM65569:SO65570 ACI65569:ACK65570 AME65569:AMG65570 AWA65569:AWC65570 BFW65569:BFY65570 BPS65569:BPU65570 BZO65569:BZQ65570 CJK65569:CJM65570 CTG65569:CTI65570 DDC65569:DDE65570 DMY65569:DNA65570 DWU65569:DWW65570 EGQ65569:EGS65570 EQM65569:EQO65570 FAI65569:FAK65570 FKE65569:FKG65570 FUA65569:FUC65570 GDW65569:GDY65570 GNS65569:GNU65570 GXO65569:GXQ65570 HHK65569:HHM65570 HRG65569:HRI65570 IBC65569:IBE65570 IKY65569:ILA65570 IUU65569:IUW65570 JEQ65569:JES65570 JOM65569:JOO65570 JYI65569:JYK65570 KIE65569:KIG65570 KSA65569:KSC65570 LBW65569:LBY65570 LLS65569:LLU65570 LVO65569:LVQ65570 MFK65569:MFM65570 MPG65569:MPI65570 MZC65569:MZE65570 NIY65569:NJA65570 NSU65569:NSW65570 OCQ65569:OCS65570 OMM65569:OMO65570 OWI65569:OWK65570 PGE65569:PGG65570 PQA65569:PQC65570 PZW65569:PZY65570 QJS65569:QJU65570 QTO65569:QTQ65570 RDK65569:RDM65570 RNG65569:RNI65570 RXC65569:RXE65570 SGY65569:SHA65570 SQU65569:SQW65570 TAQ65569:TAS65570 TKM65569:TKO65570 TUI65569:TUK65570 UEE65569:UEG65570 UOA65569:UOC65570 UXW65569:UXY65570 VHS65569:VHU65570 VRO65569:VRQ65570 WBK65569:WBM65570 WLG65569:WLI65570 WVC65569:WVE65570 IQ131105:IS131106 SM131105:SO131106 ACI131105:ACK131106 AME131105:AMG131106 AWA131105:AWC131106 BFW131105:BFY131106 BPS131105:BPU131106 BZO131105:BZQ131106 CJK131105:CJM131106 CTG131105:CTI131106 DDC131105:DDE131106 DMY131105:DNA131106 DWU131105:DWW131106 EGQ131105:EGS131106 EQM131105:EQO131106 FAI131105:FAK131106 FKE131105:FKG131106 FUA131105:FUC131106 GDW131105:GDY131106 GNS131105:GNU131106 GXO131105:GXQ131106 HHK131105:HHM131106 HRG131105:HRI131106 IBC131105:IBE131106 IKY131105:ILA131106 IUU131105:IUW131106 JEQ131105:JES131106 JOM131105:JOO131106 JYI131105:JYK131106 KIE131105:KIG131106 KSA131105:KSC131106 LBW131105:LBY131106 LLS131105:LLU131106 LVO131105:LVQ131106 MFK131105:MFM131106 MPG131105:MPI131106 MZC131105:MZE131106 NIY131105:NJA131106 NSU131105:NSW131106 OCQ131105:OCS131106 OMM131105:OMO131106 OWI131105:OWK131106 PGE131105:PGG131106 PQA131105:PQC131106 PZW131105:PZY131106 QJS131105:QJU131106 QTO131105:QTQ131106 RDK131105:RDM131106 RNG131105:RNI131106 RXC131105:RXE131106 SGY131105:SHA131106 SQU131105:SQW131106 TAQ131105:TAS131106 TKM131105:TKO131106 TUI131105:TUK131106 UEE131105:UEG131106 UOA131105:UOC131106 UXW131105:UXY131106 VHS131105:VHU131106 VRO131105:VRQ131106 WBK131105:WBM131106 WLG131105:WLI131106 WVC131105:WVE131106 IQ196641:IS196642 SM196641:SO196642 ACI196641:ACK196642 AME196641:AMG196642 AWA196641:AWC196642 BFW196641:BFY196642 BPS196641:BPU196642 BZO196641:BZQ196642 CJK196641:CJM196642 CTG196641:CTI196642 DDC196641:DDE196642 DMY196641:DNA196642 DWU196641:DWW196642 EGQ196641:EGS196642 EQM196641:EQO196642 FAI196641:FAK196642 FKE196641:FKG196642 FUA196641:FUC196642 GDW196641:GDY196642 GNS196641:GNU196642 GXO196641:GXQ196642 HHK196641:HHM196642 HRG196641:HRI196642 IBC196641:IBE196642 IKY196641:ILA196642 IUU196641:IUW196642 JEQ196641:JES196642 JOM196641:JOO196642 JYI196641:JYK196642 KIE196641:KIG196642 KSA196641:KSC196642 LBW196641:LBY196642 LLS196641:LLU196642 LVO196641:LVQ196642 MFK196641:MFM196642 MPG196641:MPI196642 MZC196641:MZE196642 NIY196641:NJA196642 NSU196641:NSW196642 OCQ196641:OCS196642 OMM196641:OMO196642 OWI196641:OWK196642 PGE196641:PGG196642 PQA196641:PQC196642 PZW196641:PZY196642 QJS196641:QJU196642 QTO196641:QTQ196642 RDK196641:RDM196642 RNG196641:RNI196642 RXC196641:RXE196642 SGY196641:SHA196642 SQU196641:SQW196642 TAQ196641:TAS196642 TKM196641:TKO196642 TUI196641:TUK196642 UEE196641:UEG196642 UOA196641:UOC196642 UXW196641:UXY196642 VHS196641:VHU196642 VRO196641:VRQ196642 WBK196641:WBM196642 WLG196641:WLI196642 WVC196641:WVE196642 IQ262177:IS262178 SM262177:SO262178 ACI262177:ACK262178 AME262177:AMG262178 AWA262177:AWC262178 BFW262177:BFY262178 BPS262177:BPU262178 BZO262177:BZQ262178 CJK262177:CJM262178 CTG262177:CTI262178 DDC262177:DDE262178 DMY262177:DNA262178 DWU262177:DWW262178 EGQ262177:EGS262178 EQM262177:EQO262178 FAI262177:FAK262178 FKE262177:FKG262178 FUA262177:FUC262178 GDW262177:GDY262178 GNS262177:GNU262178 GXO262177:GXQ262178 HHK262177:HHM262178 HRG262177:HRI262178 IBC262177:IBE262178 IKY262177:ILA262178 IUU262177:IUW262178 JEQ262177:JES262178 JOM262177:JOO262178 JYI262177:JYK262178 KIE262177:KIG262178 KSA262177:KSC262178 LBW262177:LBY262178 LLS262177:LLU262178 LVO262177:LVQ262178 MFK262177:MFM262178 MPG262177:MPI262178 MZC262177:MZE262178 NIY262177:NJA262178 NSU262177:NSW262178 OCQ262177:OCS262178 OMM262177:OMO262178 OWI262177:OWK262178 PGE262177:PGG262178 PQA262177:PQC262178 PZW262177:PZY262178 QJS262177:QJU262178 QTO262177:QTQ262178 RDK262177:RDM262178 RNG262177:RNI262178 RXC262177:RXE262178 SGY262177:SHA262178 SQU262177:SQW262178 TAQ262177:TAS262178 TKM262177:TKO262178 TUI262177:TUK262178 UEE262177:UEG262178 UOA262177:UOC262178 UXW262177:UXY262178 VHS262177:VHU262178 VRO262177:VRQ262178 WBK262177:WBM262178 WLG262177:WLI262178 WVC262177:WVE262178 IQ327713:IS327714 SM327713:SO327714 ACI327713:ACK327714 AME327713:AMG327714 AWA327713:AWC327714 BFW327713:BFY327714 BPS327713:BPU327714 BZO327713:BZQ327714 CJK327713:CJM327714 CTG327713:CTI327714 DDC327713:DDE327714 DMY327713:DNA327714 DWU327713:DWW327714 EGQ327713:EGS327714 EQM327713:EQO327714 FAI327713:FAK327714 FKE327713:FKG327714 FUA327713:FUC327714 GDW327713:GDY327714 GNS327713:GNU327714 GXO327713:GXQ327714 HHK327713:HHM327714 HRG327713:HRI327714 IBC327713:IBE327714 IKY327713:ILA327714 IUU327713:IUW327714 JEQ327713:JES327714 JOM327713:JOO327714 JYI327713:JYK327714 KIE327713:KIG327714 KSA327713:KSC327714 LBW327713:LBY327714 LLS327713:LLU327714 LVO327713:LVQ327714 MFK327713:MFM327714 MPG327713:MPI327714 MZC327713:MZE327714 NIY327713:NJA327714 NSU327713:NSW327714 OCQ327713:OCS327714 OMM327713:OMO327714 OWI327713:OWK327714 PGE327713:PGG327714 PQA327713:PQC327714 PZW327713:PZY327714 QJS327713:QJU327714 QTO327713:QTQ327714 RDK327713:RDM327714 RNG327713:RNI327714 RXC327713:RXE327714 SGY327713:SHA327714 SQU327713:SQW327714 TAQ327713:TAS327714 TKM327713:TKO327714 TUI327713:TUK327714 UEE327713:UEG327714 UOA327713:UOC327714 UXW327713:UXY327714 VHS327713:VHU327714 VRO327713:VRQ327714 WBK327713:WBM327714 WLG327713:WLI327714 WVC327713:WVE327714 IQ393249:IS393250 SM393249:SO393250 ACI393249:ACK393250 AME393249:AMG393250 AWA393249:AWC393250 BFW393249:BFY393250 BPS393249:BPU393250 BZO393249:BZQ393250 CJK393249:CJM393250 CTG393249:CTI393250 DDC393249:DDE393250 DMY393249:DNA393250 DWU393249:DWW393250 EGQ393249:EGS393250 EQM393249:EQO393250 FAI393249:FAK393250 FKE393249:FKG393250 FUA393249:FUC393250 GDW393249:GDY393250 GNS393249:GNU393250 GXO393249:GXQ393250 HHK393249:HHM393250 HRG393249:HRI393250 IBC393249:IBE393250 IKY393249:ILA393250 IUU393249:IUW393250 JEQ393249:JES393250 JOM393249:JOO393250 JYI393249:JYK393250 KIE393249:KIG393250 KSA393249:KSC393250 LBW393249:LBY393250 LLS393249:LLU393250 LVO393249:LVQ393250 MFK393249:MFM393250 MPG393249:MPI393250 MZC393249:MZE393250 NIY393249:NJA393250 NSU393249:NSW393250 OCQ393249:OCS393250 OMM393249:OMO393250 OWI393249:OWK393250 PGE393249:PGG393250 PQA393249:PQC393250 PZW393249:PZY393250 QJS393249:QJU393250 QTO393249:QTQ393250 RDK393249:RDM393250 RNG393249:RNI393250 RXC393249:RXE393250 SGY393249:SHA393250 SQU393249:SQW393250 TAQ393249:TAS393250 TKM393249:TKO393250 TUI393249:TUK393250 UEE393249:UEG393250 UOA393249:UOC393250 UXW393249:UXY393250 VHS393249:VHU393250 VRO393249:VRQ393250 WBK393249:WBM393250 WLG393249:WLI393250 WVC393249:WVE393250 IQ458785:IS458786 SM458785:SO458786 ACI458785:ACK458786 AME458785:AMG458786 AWA458785:AWC458786 BFW458785:BFY458786 BPS458785:BPU458786 BZO458785:BZQ458786 CJK458785:CJM458786 CTG458785:CTI458786 DDC458785:DDE458786 DMY458785:DNA458786 DWU458785:DWW458786 EGQ458785:EGS458786 EQM458785:EQO458786 FAI458785:FAK458786 FKE458785:FKG458786 FUA458785:FUC458786 GDW458785:GDY458786 GNS458785:GNU458786 GXO458785:GXQ458786 HHK458785:HHM458786 HRG458785:HRI458786 IBC458785:IBE458786 IKY458785:ILA458786 IUU458785:IUW458786 JEQ458785:JES458786 JOM458785:JOO458786 JYI458785:JYK458786 KIE458785:KIG458786 KSA458785:KSC458786 LBW458785:LBY458786 LLS458785:LLU458786 LVO458785:LVQ458786 MFK458785:MFM458786 MPG458785:MPI458786 MZC458785:MZE458786 NIY458785:NJA458786 NSU458785:NSW458786 OCQ458785:OCS458786 OMM458785:OMO458786 OWI458785:OWK458786 PGE458785:PGG458786 PQA458785:PQC458786 PZW458785:PZY458786 QJS458785:QJU458786 QTO458785:QTQ458786 RDK458785:RDM458786 RNG458785:RNI458786 RXC458785:RXE458786 SGY458785:SHA458786 SQU458785:SQW458786 TAQ458785:TAS458786 TKM458785:TKO458786 TUI458785:TUK458786 UEE458785:UEG458786 UOA458785:UOC458786 UXW458785:UXY458786 VHS458785:VHU458786 VRO458785:VRQ458786 WBK458785:WBM458786 WLG458785:WLI458786 WVC458785:WVE458786 IQ524321:IS524322 SM524321:SO524322 ACI524321:ACK524322 AME524321:AMG524322 AWA524321:AWC524322 BFW524321:BFY524322 BPS524321:BPU524322 BZO524321:BZQ524322 CJK524321:CJM524322 CTG524321:CTI524322 DDC524321:DDE524322 DMY524321:DNA524322 DWU524321:DWW524322 EGQ524321:EGS524322 EQM524321:EQO524322 FAI524321:FAK524322 FKE524321:FKG524322 FUA524321:FUC524322 GDW524321:GDY524322 GNS524321:GNU524322 GXO524321:GXQ524322 HHK524321:HHM524322 HRG524321:HRI524322 IBC524321:IBE524322 IKY524321:ILA524322 IUU524321:IUW524322 JEQ524321:JES524322 JOM524321:JOO524322 JYI524321:JYK524322 KIE524321:KIG524322 KSA524321:KSC524322 LBW524321:LBY524322 LLS524321:LLU524322 LVO524321:LVQ524322 MFK524321:MFM524322 MPG524321:MPI524322 MZC524321:MZE524322 NIY524321:NJA524322 NSU524321:NSW524322 OCQ524321:OCS524322 OMM524321:OMO524322 OWI524321:OWK524322 PGE524321:PGG524322 PQA524321:PQC524322 PZW524321:PZY524322 QJS524321:QJU524322 QTO524321:QTQ524322 RDK524321:RDM524322 RNG524321:RNI524322 RXC524321:RXE524322 SGY524321:SHA524322 SQU524321:SQW524322 TAQ524321:TAS524322 TKM524321:TKO524322 TUI524321:TUK524322 UEE524321:UEG524322 UOA524321:UOC524322 UXW524321:UXY524322 VHS524321:VHU524322 VRO524321:VRQ524322 WBK524321:WBM524322 WLG524321:WLI524322 WVC524321:WVE524322 IQ589857:IS589858 SM589857:SO589858 ACI589857:ACK589858 AME589857:AMG589858 AWA589857:AWC589858 BFW589857:BFY589858 BPS589857:BPU589858 BZO589857:BZQ589858 CJK589857:CJM589858 CTG589857:CTI589858 DDC589857:DDE589858 DMY589857:DNA589858 DWU589857:DWW589858 EGQ589857:EGS589858 EQM589857:EQO589858 FAI589857:FAK589858 FKE589857:FKG589858 FUA589857:FUC589858 GDW589857:GDY589858 GNS589857:GNU589858 GXO589857:GXQ589858 HHK589857:HHM589858 HRG589857:HRI589858 IBC589857:IBE589858 IKY589857:ILA589858 IUU589857:IUW589858 JEQ589857:JES589858 JOM589857:JOO589858 JYI589857:JYK589858 KIE589857:KIG589858 KSA589857:KSC589858 LBW589857:LBY589858 LLS589857:LLU589858 LVO589857:LVQ589858 MFK589857:MFM589858 MPG589857:MPI589858 MZC589857:MZE589858 NIY589857:NJA589858 NSU589857:NSW589858 OCQ589857:OCS589858 OMM589857:OMO589858 OWI589857:OWK589858 PGE589857:PGG589858 PQA589857:PQC589858 PZW589857:PZY589858 QJS589857:QJU589858 QTO589857:QTQ589858 RDK589857:RDM589858 RNG589857:RNI589858 RXC589857:RXE589858 SGY589857:SHA589858 SQU589857:SQW589858 TAQ589857:TAS589858 TKM589857:TKO589858 TUI589857:TUK589858 UEE589857:UEG589858 UOA589857:UOC589858 UXW589857:UXY589858 VHS589857:VHU589858 VRO589857:VRQ589858 WBK589857:WBM589858 WLG589857:WLI589858 WVC589857:WVE589858 IQ655393:IS655394 SM655393:SO655394 ACI655393:ACK655394 AME655393:AMG655394 AWA655393:AWC655394 BFW655393:BFY655394 BPS655393:BPU655394 BZO655393:BZQ655394 CJK655393:CJM655394 CTG655393:CTI655394 DDC655393:DDE655394 DMY655393:DNA655394 DWU655393:DWW655394 EGQ655393:EGS655394 EQM655393:EQO655394 FAI655393:FAK655394 FKE655393:FKG655394 FUA655393:FUC655394 GDW655393:GDY655394 GNS655393:GNU655394 GXO655393:GXQ655394 HHK655393:HHM655394 HRG655393:HRI655394 IBC655393:IBE655394 IKY655393:ILA655394 IUU655393:IUW655394 JEQ655393:JES655394 JOM655393:JOO655394 JYI655393:JYK655394 KIE655393:KIG655394 KSA655393:KSC655394 LBW655393:LBY655394 LLS655393:LLU655394 LVO655393:LVQ655394 MFK655393:MFM655394 MPG655393:MPI655394 MZC655393:MZE655394 NIY655393:NJA655394 NSU655393:NSW655394 OCQ655393:OCS655394 OMM655393:OMO655394 OWI655393:OWK655394 PGE655393:PGG655394 PQA655393:PQC655394 PZW655393:PZY655394 QJS655393:QJU655394 QTO655393:QTQ655394 RDK655393:RDM655394 RNG655393:RNI655394 RXC655393:RXE655394 SGY655393:SHA655394 SQU655393:SQW655394 TAQ655393:TAS655394 TKM655393:TKO655394 TUI655393:TUK655394 UEE655393:UEG655394 UOA655393:UOC655394 UXW655393:UXY655394 VHS655393:VHU655394 VRO655393:VRQ655394 WBK655393:WBM655394 WLG655393:WLI655394 WVC655393:WVE655394 IQ720929:IS720930 SM720929:SO720930 ACI720929:ACK720930 AME720929:AMG720930 AWA720929:AWC720930 BFW720929:BFY720930 BPS720929:BPU720930 BZO720929:BZQ720930 CJK720929:CJM720930 CTG720929:CTI720930 DDC720929:DDE720930 DMY720929:DNA720930 DWU720929:DWW720930 EGQ720929:EGS720930 EQM720929:EQO720930 FAI720929:FAK720930 FKE720929:FKG720930 FUA720929:FUC720930 GDW720929:GDY720930 GNS720929:GNU720930 GXO720929:GXQ720930 HHK720929:HHM720930 HRG720929:HRI720930 IBC720929:IBE720930 IKY720929:ILA720930 IUU720929:IUW720930 JEQ720929:JES720930 JOM720929:JOO720930 JYI720929:JYK720930 KIE720929:KIG720930 KSA720929:KSC720930 LBW720929:LBY720930 LLS720929:LLU720930 LVO720929:LVQ720930 MFK720929:MFM720930 MPG720929:MPI720930 MZC720929:MZE720930 NIY720929:NJA720930 NSU720929:NSW720930 OCQ720929:OCS720930 OMM720929:OMO720930 OWI720929:OWK720930 PGE720929:PGG720930 PQA720929:PQC720930 PZW720929:PZY720930 QJS720929:QJU720930 QTO720929:QTQ720930 RDK720929:RDM720930 RNG720929:RNI720930 RXC720929:RXE720930 SGY720929:SHA720930 SQU720929:SQW720930 TAQ720929:TAS720930 TKM720929:TKO720930 TUI720929:TUK720930 UEE720929:UEG720930 UOA720929:UOC720930 UXW720929:UXY720930 VHS720929:VHU720930 VRO720929:VRQ720930 WBK720929:WBM720930 WLG720929:WLI720930 WVC720929:WVE720930 IQ786465:IS786466 SM786465:SO786466 ACI786465:ACK786466 AME786465:AMG786466 AWA786465:AWC786466 BFW786465:BFY786466 BPS786465:BPU786466 BZO786465:BZQ786466 CJK786465:CJM786466 CTG786465:CTI786466 DDC786465:DDE786466 DMY786465:DNA786466 DWU786465:DWW786466 EGQ786465:EGS786466 EQM786465:EQO786466 FAI786465:FAK786466 FKE786465:FKG786466 FUA786465:FUC786466 GDW786465:GDY786466 GNS786465:GNU786466 GXO786465:GXQ786466 HHK786465:HHM786466 HRG786465:HRI786466 IBC786465:IBE786466 IKY786465:ILA786466 IUU786465:IUW786466 JEQ786465:JES786466 JOM786465:JOO786466 JYI786465:JYK786466 KIE786465:KIG786466 KSA786465:KSC786466 LBW786465:LBY786466 LLS786465:LLU786466 LVO786465:LVQ786466 MFK786465:MFM786466 MPG786465:MPI786466 MZC786465:MZE786466 NIY786465:NJA786466 NSU786465:NSW786466 OCQ786465:OCS786466 OMM786465:OMO786466 OWI786465:OWK786466 PGE786465:PGG786466 PQA786465:PQC786466 PZW786465:PZY786466 QJS786465:QJU786466 QTO786465:QTQ786466 RDK786465:RDM786466 RNG786465:RNI786466 RXC786465:RXE786466 SGY786465:SHA786466 SQU786465:SQW786466 TAQ786465:TAS786466 TKM786465:TKO786466 TUI786465:TUK786466 UEE786465:UEG786466 UOA786465:UOC786466 UXW786465:UXY786466 VHS786465:VHU786466 VRO786465:VRQ786466 WBK786465:WBM786466 WLG786465:WLI786466 WVC786465:WVE786466 IQ852001:IS852002 SM852001:SO852002 ACI852001:ACK852002 AME852001:AMG852002 AWA852001:AWC852002 BFW852001:BFY852002 BPS852001:BPU852002 BZO852001:BZQ852002 CJK852001:CJM852002 CTG852001:CTI852002 DDC852001:DDE852002 DMY852001:DNA852002 DWU852001:DWW852002 EGQ852001:EGS852002 EQM852001:EQO852002 FAI852001:FAK852002 FKE852001:FKG852002 FUA852001:FUC852002 GDW852001:GDY852002 GNS852001:GNU852002 GXO852001:GXQ852002 HHK852001:HHM852002 HRG852001:HRI852002 IBC852001:IBE852002 IKY852001:ILA852002 IUU852001:IUW852002 JEQ852001:JES852002 JOM852001:JOO852002 JYI852001:JYK852002 KIE852001:KIG852002 KSA852001:KSC852002 LBW852001:LBY852002 LLS852001:LLU852002 LVO852001:LVQ852002 MFK852001:MFM852002 MPG852001:MPI852002 MZC852001:MZE852002 NIY852001:NJA852002 NSU852001:NSW852002 OCQ852001:OCS852002 OMM852001:OMO852002 OWI852001:OWK852002 PGE852001:PGG852002 PQA852001:PQC852002 PZW852001:PZY852002 QJS852001:QJU852002 QTO852001:QTQ852002 RDK852001:RDM852002 RNG852001:RNI852002 RXC852001:RXE852002 SGY852001:SHA852002 SQU852001:SQW852002 TAQ852001:TAS852002 TKM852001:TKO852002 TUI852001:TUK852002 UEE852001:UEG852002 UOA852001:UOC852002 UXW852001:UXY852002 VHS852001:VHU852002 VRO852001:VRQ852002 WBK852001:WBM852002 WLG852001:WLI852002 WVC852001:WVE852002 IQ917537:IS917538 SM917537:SO917538 ACI917537:ACK917538 AME917537:AMG917538 AWA917537:AWC917538 BFW917537:BFY917538 BPS917537:BPU917538 BZO917537:BZQ917538 CJK917537:CJM917538 CTG917537:CTI917538 DDC917537:DDE917538 DMY917537:DNA917538 DWU917537:DWW917538 EGQ917537:EGS917538 EQM917537:EQO917538 FAI917537:FAK917538 FKE917537:FKG917538 FUA917537:FUC917538 GDW917537:GDY917538 GNS917537:GNU917538 GXO917537:GXQ917538 HHK917537:HHM917538 HRG917537:HRI917538 IBC917537:IBE917538 IKY917537:ILA917538 IUU917537:IUW917538 JEQ917537:JES917538 JOM917537:JOO917538 JYI917537:JYK917538 KIE917537:KIG917538 KSA917537:KSC917538 LBW917537:LBY917538 LLS917537:LLU917538 LVO917537:LVQ917538 MFK917537:MFM917538 MPG917537:MPI917538 MZC917537:MZE917538 NIY917537:NJA917538 NSU917537:NSW917538 OCQ917537:OCS917538 OMM917537:OMO917538 OWI917537:OWK917538 PGE917537:PGG917538 PQA917537:PQC917538 PZW917537:PZY917538 QJS917537:QJU917538 QTO917537:QTQ917538 RDK917537:RDM917538 RNG917537:RNI917538 RXC917537:RXE917538 SGY917537:SHA917538 SQU917537:SQW917538 TAQ917537:TAS917538 TKM917537:TKO917538 TUI917537:TUK917538 UEE917537:UEG917538 UOA917537:UOC917538 UXW917537:UXY917538 VHS917537:VHU917538 VRO917537:VRQ917538 WBK917537:WBM917538 WLG917537:WLI917538 WVC917537:WVE917538 IQ983073:IS983074 SM983073:SO983074 ACI983073:ACK983074 AME983073:AMG983074 AWA983073:AWC983074 BFW983073:BFY983074 BPS983073:BPU983074 BZO983073:BZQ983074 CJK983073:CJM983074 CTG983073:CTI983074 DDC983073:DDE983074 DMY983073:DNA983074 DWU983073:DWW983074 EGQ983073:EGS983074 EQM983073:EQO983074 FAI983073:FAK983074 FKE983073:FKG983074 FUA983073:FUC983074 GDW983073:GDY983074 GNS983073:GNU983074 GXO983073:GXQ983074 HHK983073:HHM983074 HRG983073:HRI983074 IBC983073:IBE983074 IKY983073:ILA983074 IUU983073:IUW983074 JEQ983073:JES983074 JOM983073:JOO983074 JYI983073:JYK983074 KIE983073:KIG983074 KSA983073:KSC983074 LBW983073:LBY983074 LLS983073:LLU983074 LVO983073:LVQ983074 MFK983073:MFM983074 MPG983073:MPI983074 MZC983073:MZE983074 NIY983073:NJA983074 NSU983073:NSW983074 OCQ983073:OCS983074 OMM983073:OMO983074 OWI983073:OWK983074 PGE983073:PGG983074 PQA983073:PQC983074 PZW983073:PZY983074 QJS983073:QJU983074 QTO983073:QTQ983074 RDK983073:RDM983074 RNG983073:RNI983074 RXC983073:RXE983074 SGY983073:SHA983074 SQU983073:SQW983074 TAQ983073:TAS983074 TKM983073:TKO983074 TUI983073:TUK983074 UEE983073:UEG983074 UOA983073:UOC983074 UXW983073:UXY983074 VHS983073:VHU983074 VRO983073:VRQ983074 WBK983073:WBM983074 WLG983073:WLI983074 WVC983073:WVE983074 P65534 HW65532 RS65532 ABO65532 ALK65532 AVG65532 BFC65532 BOY65532 BYU65532 CIQ65532 CSM65532 DCI65532 DME65532 DWA65532 EFW65532 EPS65532 EZO65532 FJK65532 FTG65532 GDC65532 GMY65532 GWU65532 HGQ65532 HQM65532 IAI65532 IKE65532 IUA65532 JDW65532 JNS65532 JXO65532 KHK65532 KRG65532 LBC65532 LKY65532 LUU65532 MEQ65532 MOM65532 MYI65532 NIE65532 NSA65532 OBW65532 OLS65532 OVO65532 PFK65532 PPG65532 PZC65532 QIY65532 QSU65532 RCQ65532 RMM65532 RWI65532 SGE65532 SQA65532 SZW65532 TJS65532 TTO65532 UDK65532 UNG65532 UXC65532 VGY65532 VQU65532 WAQ65532 WKM65532 WUI65532 P131070 HW131068 RS131068 ABO131068 ALK131068 AVG131068 BFC131068 BOY131068 BYU131068 CIQ131068 CSM131068 DCI131068 DME131068 DWA131068 EFW131068 EPS131068 EZO131068 FJK131068 FTG131068 GDC131068 GMY131068 GWU131068 HGQ131068 HQM131068 IAI131068 IKE131068 IUA131068 JDW131068 JNS131068 JXO131068 KHK131068 KRG131068 LBC131068 LKY131068 LUU131068 MEQ131068 MOM131068 MYI131068 NIE131068 NSA131068 OBW131068 OLS131068 OVO131068 PFK131068 PPG131068 PZC131068 QIY131068 QSU131068 RCQ131068 RMM131068 RWI131068 SGE131068 SQA131068 SZW131068 TJS131068 TTO131068 UDK131068 UNG131068 UXC131068 VGY131068 VQU131068 WAQ131068 WKM131068 WUI131068 P196606 HW196604 RS196604 ABO196604 ALK196604 AVG196604 BFC196604 BOY196604 BYU196604 CIQ196604 CSM196604 DCI196604 DME196604 DWA196604 EFW196604 EPS196604 EZO196604 FJK196604 FTG196604 GDC196604 GMY196604 GWU196604 HGQ196604 HQM196604 IAI196604 IKE196604 IUA196604 JDW196604 JNS196604 JXO196604 KHK196604 KRG196604 LBC196604 LKY196604 LUU196604 MEQ196604 MOM196604 MYI196604 NIE196604 NSA196604 OBW196604 OLS196604 OVO196604 PFK196604 PPG196604 PZC196604 QIY196604 QSU196604 RCQ196604 RMM196604 RWI196604 SGE196604 SQA196604 SZW196604 TJS196604 TTO196604 UDK196604 UNG196604 UXC196604 VGY196604 VQU196604 WAQ196604 WKM196604 WUI196604 P262142 HW262140 RS262140 ABO262140 ALK262140 AVG262140 BFC262140 BOY262140 BYU262140 CIQ262140 CSM262140 DCI262140 DME262140 DWA262140 EFW262140 EPS262140 EZO262140 FJK262140 FTG262140 GDC262140 GMY262140 GWU262140 HGQ262140 HQM262140 IAI262140 IKE262140 IUA262140 JDW262140 JNS262140 JXO262140 KHK262140 KRG262140 LBC262140 LKY262140 LUU262140 MEQ262140 MOM262140 MYI262140 NIE262140 NSA262140 OBW262140 OLS262140 OVO262140 PFK262140 PPG262140 PZC262140 QIY262140 QSU262140 RCQ262140 RMM262140 RWI262140 SGE262140 SQA262140 SZW262140 TJS262140 TTO262140 UDK262140 UNG262140 UXC262140 VGY262140 VQU262140 WAQ262140 WKM262140 WUI262140 P327678 HW327676 RS327676 ABO327676 ALK327676 AVG327676 BFC327676 BOY327676 BYU327676 CIQ327676 CSM327676 DCI327676 DME327676 DWA327676 EFW327676 EPS327676 EZO327676 FJK327676 FTG327676 GDC327676 GMY327676 GWU327676 HGQ327676 HQM327676 IAI327676 IKE327676 IUA327676 JDW327676 JNS327676 JXO327676 KHK327676 KRG327676 LBC327676 LKY327676 LUU327676 MEQ327676 MOM327676 MYI327676 NIE327676 NSA327676 OBW327676 OLS327676 OVO327676 PFK327676 PPG327676 PZC327676 QIY327676 QSU327676 RCQ327676 RMM327676 RWI327676 SGE327676 SQA327676 SZW327676 TJS327676 TTO327676 UDK327676 UNG327676 UXC327676 VGY327676 VQU327676 WAQ327676 WKM327676 WUI327676 P393214 HW393212 RS393212 ABO393212 ALK393212 AVG393212 BFC393212 BOY393212 BYU393212 CIQ393212 CSM393212 DCI393212 DME393212 DWA393212 EFW393212 EPS393212 EZO393212 FJK393212 FTG393212 GDC393212 GMY393212 GWU393212 HGQ393212 HQM393212 IAI393212 IKE393212 IUA393212 JDW393212 JNS393212 JXO393212 KHK393212 KRG393212 LBC393212 LKY393212 LUU393212 MEQ393212 MOM393212 MYI393212 NIE393212 NSA393212 OBW393212 OLS393212 OVO393212 PFK393212 PPG393212 PZC393212 QIY393212 QSU393212 RCQ393212 RMM393212 RWI393212 SGE393212 SQA393212 SZW393212 TJS393212 TTO393212 UDK393212 UNG393212 UXC393212 VGY393212 VQU393212 WAQ393212 WKM393212 WUI393212 P458750 HW458748 RS458748 ABO458748 ALK458748 AVG458748 BFC458748 BOY458748 BYU458748 CIQ458748 CSM458748 DCI458748 DME458748 DWA458748 EFW458748 EPS458748 EZO458748 FJK458748 FTG458748 GDC458748 GMY458748 GWU458748 HGQ458748 HQM458748 IAI458748 IKE458748 IUA458748 JDW458748 JNS458748 JXO458748 KHK458748 KRG458748 LBC458748 LKY458748 LUU458748 MEQ458748 MOM458748 MYI458748 NIE458748 NSA458748 OBW458748 OLS458748 OVO458748 PFK458748 PPG458748 PZC458748 QIY458748 QSU458748 RCQ458748 RMM458748 RWI458748 SGE458748 SQA458748 SZW458748 TJS458748 TTO458748 UDK458748 UNG458748 UXC458748 VGY458748 VQU458748 WAQ458748 WKM458748 WUI458748 P524286 HW524284 RS524284 ABO524284 ALK524284 AVG524284 BFC524284 BOY524284 BYU524284 CIQ524284 CSM524284 DCI524284 DME524284 DWA524284 EFW524284 EPS524284 EZO524284 FJK524284 FTG524284 GDC524284 GMY524284 GWU524284 HGQ524284 HQM524284 IAI524284 IKE524284 IUA524284 JDW524284 JNS524284 JXO524284 KHK524284 KRG524284 LBC524284 LKY524284 LUU524284 MEQ524284 MOM524284 MYI524284 NIE524284 NSA524284 OBW524284 OLS524284 OVO524284 PFK524284 PPG524284 PZC524284 QIY524284 QSU524284 RCQ524284 RMM524284 RWI524284 SGE524284 SQA524284 SZW524284 TJS524284 TTO524284 UDK524284 UNG524284 UXC524284 VGY524284 VQU524284 WAQ524284 WKM524284 WUI524284 P589822 HW589820 RS589820 ABO589820 ALK589820 AVG589820 BFC589820 BOY589820 BYU589820 CIQ589820 CSM589820 DCI589820 DME589820 DWA589820 EFW589820 EPS589820 EZO589820 FJK589820 FTG589820 GDC589820 GMY589820 GWU589820 HGQ589820 HQM589820 IAI589820 IKE589820 IUA589820 JDW589820 JNS589820 JXO589820 KHK589820 KRG589820 LBC589820 LKY589820 LUU589820 MEQ589820 MOM589820 MYI589820 NIE589820 NSA589820 OBW589820 OLS589820 OVO589820 PFK589820 PPG589820 PZC589820 QIY589820 QSU589820 RCQ589820 RMM589820 RWI589820 SGE589820 SQA589820 SZW589820 TJS589820 TTO589820 UDK589820 UNG589820 UXC589820 VGY589820 VQU589820 WAQ589820 WKM589820 WUI589820 P655358 HW655356 RS655356 ABO655356 ALK655356 AVG655356 BFC655356 BOY655356 BYU655356 CIQ655356 CSM655356 DCI655356 DME655356 DWA655356 EFW655356 EPS655356 EZO655356 FJK655356 FTG655356 GDC655356 GMY655356 GWU655356 HGQ655356 HQM655356 IAI655356 IKE655356 IUA655356 JDW655356 JNS655356 JXO655356 KHK655356 KRG655356 LBC655356 LKY655356 LUU655356 MEQ655356 MOM655356 MYI655356 NIE655356 NSA655356 OBW655356 OLS655356 OVO655356 PFK655356 PPG655356 PZC655356 QIY655356 QSU655356 RCQ655356 RMM655356 RWI655356 SGE655356 SQA655356 SZW655356 TJS655356 TTO655356 UDK655356 UNG655356 UXC655356 VGY655356 VQU655356 WAQ655356 WKM655356 WUI655356 P720894 HW720892 RS720892 ABO720892 ALK720892 AVG720892 BFC720892 BOY720892 BYU720892 CIQ720892 CSM720892 DCI720892 DME720892 DWA720892 EFW720892 EPS720892 EZO720892 FJK720892 FTG720892 GDC720892 GMY720892 GWU720892 HGQ720892 HQM720892 IAI720892 IKE720892 IUA720892 JDW720892 JNS720892 JXO720892 KHK720892 KRG720892 LBC720892 LKY720892 LUU720892 MEQ720892 MOM720892 MYI720892 NIE720892 NSA720892 OBW720892 OLS720892 OVO720892 PFK720892 PPG720892 PZC720892 QIY720892 QSU720892 RCQ720892 RMM720892 RWI720892 SGE720892 SQA720892 SZW720892 TJS720892 TTO720892 UDK720892 UNG720892 UXC720892 VGY720892 VQU720892 WAQ720892 WKM720892 WUI720892 P786430 HW786428 RS786428 ABO786428 ALK786428 AVG786428 BFC786428 BOY786428 BYU786428 CIQ786428 CSM786428 DCI786428 DME786428 DWA786428 EFW786428 EPS786428 EZO786428 FJK786428 FTG786428 GDC786428 GMY786428 GWU786428 HGQ786428 HQM786428 IAI786428 IKE786428 IUA786428 JDW786428 JNS786428 JXO786428 KHK786428 KRG786428 LBC786428 LKY786428 LUU786428 MEQ786428 MOM786428 MYI786428 NIE786428 NSA786428 OBW786428 OLS786428 OVO786428 PFK786428 PPG786428 PZC786428 QIY786428 QSU786428 RCQ786428 RMM786428 RWI786428 SGE786428 SQA786428 SZW786428 TJS786428 TTO786428 UDK786428 UNG786428 UXC786428 VGY786428 VQU786428 WAQ786428 WKM786428 WUI786428 P851966 HW851964 RS851964 ABO851964 ALK851964 AVG851964 BFC851964 BOY851964 BYU851964 CIQ851964 CSM851964 DCI851964 DME851964 DWA851964 EFW851964 EPS851964 EZO851964 FJK851964 FTG851964 GDC851964 GMY851964 GWU851964 HGQ851964 HQM851964 IAI851964 IKE851964 IUA851964 JDW851964 JNS851964 JXO851964 KHK851964 KRG851964 LBC851964 LKY851964 LUU851964 MEQ851964 MOM851964 MYI851964 NIE851964 NSA851964 OBW851964 OLS851964 OVO851964 PFK851964 PPG851964 PZC851964 QIY851964 QSU851964 RCQ851964 RMM851964 RWI851964 SGE851964 SQA851964 SZW851964 TJS851964 TTO851964 UDK851964 UNG851964 UXC851964 VGY851964 VQU851964 WAQ851964 WKM851964 WUI851964 P917502 HW917500 RS917500 ABO917500 ALK917500 AVG917500 BFC917500 BOY917500 BYU917500 CIQ917500 CSM917500 DCI917500 DME917500 DWA917500 EFW917500 EPS917500 EZO917500 FJK917500 FTG917500 GDC917500 GMY917500 GWU917500 HGQ917500 HQM917500 IAI917500 IKE917500 IUA917500 JDW917500 JNS917500 JXO917500 KHK917500 KRG917500 LBC917500 LKY917500 LUU917500 MEQ917500 MOM917500 MYI917500 NIE917500 NSA917500 OBW917500 OLS917500 OVO917500 PFK917500 PPG917500 PZC917500 QIY917500 QSU917500 RCQ917500 RMM917500 RWI917500 SGE917500 SQA917500 SZW917500 TJS917500 TTO917500 UDK917500 UNG917500 UXC917500 VGY917500 VQU917500 WAQ917500 WKM917500 WUI917500 P983038 HW983036 RS983036 ABO983036 ALK983036 AVG983036 BFC983036 BOY983036 BYU983036 CIQ983036 CSM983036 DCI983036 DME983036 DWA983036 EFW983036 EPS983036 EZO983036 FJK983036 FTG983036 GDC983036 GMY983036 GWU983036 HGQ983036 HQM983036 IAI983036 IKE983036 IUA983036 JDW983036 JNS983036 JXO983036 KHK983036 KRG983036 LBC983036 LKY983036 LUU983036 MEQ983036 MOM983036 MYI983036 NIE983036 NSA983036 OBW983036 OLS983036 OVO983036 PFK983036 PPG983036 PZC983036 QIY983036 QSU983036 RCQ983036 RMM983036 RWI983036 SGE983036 SQA983036 SZW983036 TJS983036 TTO983036 UDK983036 UNG983036 UXC983036 VGY983036 VQU983036 WAQ983036 WKM983036 WUI983036 IQ65560:IS65561 SM65560:SO65561 ACI65560:ACK65561 AME65560:AMG65561 AWA65560:AWC65561 BFW65560:BFY65561 BPS65560:BPU65561 BZO65560:BZQ65561 CJK65560:CJM65561 CTG65560:CTI65561 DDC65560:DDE65561 DMY65560:DNA65561 DWU65560:DWW65561 EGQ65560:EGS65561 EQM65560:EQO65561 FAI65560:FAK65561 FKE65560:FKG65561 FUA65560:FUC65561 GDW65560:GDY65561 GNS65560:GNU65561 GXO65560:GXQ65561 HHK65560:HHM65561 HRG65560:HRI65561 IBC65560:IBE65561 IKY65560:ILA65561 IUU65560:IUW65561 JEQ65560:JES65561 JOM65560:JOO65561 JYI65560:JYK65561 KIE65560:KIG65561 KSA65560:KSC65561 LBW65560:LBY65561 LLS65560:LLU65561 LVO65560:LVQ65561 MFK65560:MFM65561 MPG65560:MPI65561 MZC65560:MZE65561 NIY65560:NJA65561 NSU65560:NSW65561 OCQ65560:OCS65561 OMM65560:OMO65561 OWI65560:OWK65561 PGE65560:PGG65561 PQA65560:PQC65561 PZW65560:PZY65561 QJS65560:QJU65561 QTO65560:QTQ65561 RDK65560:RDM65561 RNG65560:RNI65561 RXC65560:RXE65561 SGY65560:SHA65561 SQU65560:SQW65561 TAQ65560:TAS65561 TKM65560:TKO65561 TUI65560:TUK65561 UEE65560:UEG65561 UOA65560:UOC65561 UXW65560:UXY65561 VHS65560:VHU65561 VRO65560:VRQ65561 WBK65560:WBM65561 WLG65560:WLI65561 WVC65560:WVE65561 IQ131096:IS131097 SM131096:SO131097 ACI131096:ACK131097 AME131096:AMG131097 AWA131096:AWC131097 BFW131096:BFY131097 BPS131096:BPU131097 BZO131096:BZQ131097 CJK131096:CJM131097 CTG131096:CTI131097 DDC131096:DDE131097 DMY131096:DNA131097 DWU131096:DWW131097 EGQ131096:EGS131097 EQM131096:EQO131097 FAI131096:FAK131097 FKE131096:FKG131097 FUA131096:FUC131097 GDW131096:GDY131097 GNS131096:GNU131097 GXO131096:GXQ131097 HHK131096:HHM131097 HRG131096:HRI131097 IBC131096:IBE131097 IKY131096:ILA131097 IUU131096:IUW131097 JEQ131096:JES131097 JOM131096:JOO131097 JYI131096:JYK131097 KIE131096:KIG131097 KSA131096:KSC131097 LBW131096:LBY131097 LLS131096:LLU131097 LVO131096:LVQ131097 MFK131096:MFM131097 MPG131096:MPI131097 MZC131096:MZE131097 NIY131096:NJA131097 NSU131096:NSW131097 OCQ131096:OCS131097 OMM131096:OMO131097 OWI131096:OWK131097 PGE131096:PGG131097 PQA131096:PQC131097 PZW131096:PZY131097 QJS131096:QJU131097 QTO131096:QTQ131097 RDK131096:RDM131097 RNG131096:RNI131097 RXC131096:RXE131097 SGY131096:SHA131097 SQU131096:SQW131097 TAQ131096:TAS131097 TKM131096:TKO131097 TUI131096:TUK131097 UEE131096:UEG131097 UOA131096:UOC131097 UXW131096:UXY131097 VHS131096:VHU131097 VRO131096:VRQ131097 WBK131096:WBM131097 WLG131096:WLI131097 WVC131096:WVE131097 IQ196632:IS196633 SM196632:SO196633 ACI196632:ACK196633 AME196632:AMG196633 AWA196632:AWC196633 BFW196632:BFY196633 BPS196632:BPU196633 BZO196632:BZQ196633 CJK196632:CJM196633 CTG196632:CTI196633 DDC196632:DDE196633 DMY196632:DNA196633 DWU196632:DWW196633 EGQ196632:EGS196633 EQM196632:EQO196633 FAI196632:FAK196633 FKE196632:FKG196633 FUA196632:FUC196633 GDW196632:GDY196633 GNS196632:GNU196633 GXO196632:GXQ196633 HHK196632:HHM196633 HRG196632:HRI196633 IBC196632:IBE196633 IKY196632:ILA196633 IUU196632:IUW196633 JEQ196632:JES196633 JOM196632:JOO196633 JYI196632:JYK196633 KIE196632:KIG196633 KSA196632:KSC196633 LBW196632:LBY196633 LLS196632:LLU196633 LVO196632:LVQ196633 MFK196632:MFM196633 MPG196632:MPI196633 MZC196632:MZE196633 NIY196632:NJA196633 NSU196632:NSW196633 OCQ196632:OCS196633 OMM196632:OMO196633 OWI196632:OWK196633 PGE196632:PGG196633 PQA196632:PQC196633 PZW196632:PZY196633 QJS196632:QJU196633 QTO196632:QTQ196633 RDK196632:RDM196633 RNG196632:RNI196633 RXC196632:RXE196633 SGY196632:SHA196633 SQU196632:SQW196633 TAQ196632:TAS196633 TKM196632:TKO196633 TUI196632:TUK196633 UEE196632:UEG196633 UOA196632:UOC196633 UXW196632:UXY196633 VHS196632:VHU196633 VRO196632:VRQ196633 WBK196632:WBM196633 WLG196632:WLI196633 WVC196632:WVE196633 IQ262168:IS262169 SM262168:SO262169 ACI262168:ACK262169 AME262168:AMG262169 AWA262168:AWC262169 BFW262168:BFY262169 BPS262168:BPU262169 BZO262168:BZQ262169 CJK262168:CJM262169 CTG262168:CTI262169 DDC262168:DDE262169 DMY262168:DNA262169 DWU262168:DWW262169 EGQ262168:EGS262169 EQM262168:EQO262169 FAI262168:FAK262169 FKE262168:FKG262169 FUA262168:FUC262169 GDW262168:GDY262169 GNS262168:GNU262169 GXO262168:GXQ262169 HHK262168:HHM262169 HRG262168:HRI262169 IBC262168:IBE262169 IKY262168:ILA262169 IUU262168:IUW262169 JEQ262168:JES262169 JOM262168:JOO262169 JYI262168:JYK262169 KIE262168:KIG262169 KSA262168:KSC262169 LBW262168:LBY262169 LLS262168:LLU262169 LVO262168:LVQ262169 MFK262168:MFM262169 MPG262168:MPI262169 MZC262168:MZE262169 NIY262168:NJA262169 NSU262168:NSW262169 OCQ262168:OCS262169 OMM262168:OMO262169 OWI262168:OWK262169 PGE262168:PGG262169 PQA262168:PQC262169 PZW262168:PZY262169 QJS262168:QJU262169 QTO262168:QTQ262169 RDK262168:RDM262169 RNG262168:RNI262169 RXC262168:RXE262169 SGY262168:SHA262169 SQU262168:SQW262169 TAQ262168:TAS262169 TKM262168:TKO262169 TUI262168:TUK262169 UEE262168:UEG262169 UOA262168:UOC262169 UXW262168:UXY262169 VHS262168:VHU262169 VRO262168:VRQ262169 WBK262168:WBM262169 WLG262168:WLI262169 WVC262168:WVE262169 IQ327704:IS327705 SM327704:SO327705 ACI327704:ACK327705 AME327704:AMG327705 AWA327704:AWC327705 BFW327704:BFY327705 BPS327704:BPU327705 BZO327704:BZQ327705 CJK327704:CJM327705 CTG327704:CTI327705 DDC327704:DDE327705 DMY327704:DNA327705 DWU327704:DWW327705 EGQ327704:EGS327705 EQM327704:EQO327705 FAI327704:FAK327705 FKE327704:FKG327705 FUA327704:FUC327705 GDW327704:GDY327705 GNS327704:GNU327705 GXO327704:GXQ327705 HHK327704:HHM327705 HRG327704:HRI327705 IBC327704:IBE327705 IKY327704:ILA327705 IUU327704:IUW327705 JEQ327704:JES327705 JOM327704:JOO327705 JYI327704:JYK327705 KIE327704:KIG327705 KSA327704:KSC327705 LBW327704:LBY327705 LLS327704:LLU327705 LVO327704:LVQ327705 MFK327704:MFM327705 MPG327704:MPI327705 MZC327704:MZE327705 NIY327704:NJA327705 NSU327704:NSW327705 OCQ327704:OCS327705 OMM327704:OMO327705 OWI327704:OWK327705 PGE327704:PGG327705 PQA327704:PQC327705 PZW327704:PZY327705 QJS327704:QJU327705 QTO327704:QTQ327705 RDK327704:RDM327705 RNG327704:RNI327705 RXC327704:RXE327705 SGY327704:SHA327705 SQU327704:SQW327705 TAQ327704:TAS327705 TKM327704:TKO327705 TUI327704:TUK327705 UEE327704:UEG327705 UOA327704:UOC327705 UXW327704:UXY327705 VHS327704:VHU327705 VRO327704:VRQ327705 WBK327704:WBM327705 WLG327704:WLI327705 WVC327704:WVE327705 IQ393240:IS393241 SM393240:SO393241 ACI393240:ACK393241 AME393240:AMG393241 AWA393240:AWC393241 BFW393240:BFY393241 BPS393240:BPU393241 BZO393240:BZQ393241 CJK393240:CJM393241 CTG393240:CTI393241 DDC393240:DDE393241 DMY393240:DNA393241 DWU393240:DWW393241 EGQ393240:EGS393241 EQM393240:EQO393241 FAI393240:FAK393241 FKE393240:FKG393241 FUA393240:FUC393241 GDW393240:GDY393241 GNS393240:GNU393241 GXO393240:GXQ393241 HHK393240:HHM393241 HRG393240:HRI393241 IBC393240:IBE393241 IKY393240:ILA393241 IUU393240:IUW393241 JEQ393240:JES393241 JOM393240:JOO393241 JYI393240:JYK393241 KIE393240:KIG393241 KSA393240:KSC393241 LBW393240:LBY393241 LLS393240:LLU393241 LVO393240:LVQ393241 MFK393240:MFM393241 MPG393240:MPI393241 MZC393240:MZE393241 NIY393240:NJA393241 NSU393240:NSW393241 OCQ393240:OCS393241 OMM393240:OMO393241 OWI393240:OWK393241 PGE393240:PGG393241 PQA393240:PQC393241 PZW393240:PZY393241 QJS393240:QJU393241 QTO393240:QTQ393241 RDK393240:RDM393241 RNG393240:RNI393241 RXC393240:RXE393241 SGY393240:SHA393241 SQU393240:SQW393241 TAQ393240:TAS393241 TKM393240:TKO393241 TUI393240:TUK393241 UEE393240:UEG393241 UOA393240:UOC393241 UXW393240:UXY393241 VHS393240:VHU393241 VRO393240:VRQ393241 WBK393240:WBM393241 WLG393240:WLI393241 WVC393240:WVE393241 IQ458776:IS458777 SM458776:SO458777 ACI458776:ACK458777 AME458776:AMG458777 AWA458776:AWC458777 BFW458776:BFY458777 BPS458776:BPU458777 BZO458776:BZQ458777 CJK458776:CJM458777 CTG458776:CTI458777 DDC458776:DDE458777 DMY458776:DNA458777 DWU458776:DWW458777 EGQ458776:EGS458777 EQM458776:EQO458777 FAI458776:FAK458777 FKE458776:FKG458777 FUA458776:FUC458777 GDW458776:GDY458777 GNS458776:GNU458777 GXO458776:GXQ458777 HHK458776:HHM458777 HRG458776:HRI458777 IBC458776:IBE458777 IKY458776:ILA458777 IUU458776:IUW458777 JEQ458776:JES458777 JOM458776:JOO458777 JYI458776:JYK458777 KIE458776:KIG458777 KSA458776:KSC458777 LBW458776:LBY458777 LLS458776:LLU458777 LVO458776:LVQ458777 MFK458776:MFM458777 MPG458776:MPI458777 MZC458776:MZE458777 NIY458776:NJA458777 NSU458776:NSW458777 OCQ458776:OCS458777 OMM458776:OMO458777 OWI458776:OWK458777 PGE458776:PGG458777 PQA458776:PQC458777 PZW458776:PZY458777 QJS458776:QJU458777 QTO458776:QTQ458777 RDK458776:RDM458777 RNG458776:RNI458777 RXC458776:RXE458777 SGY458776:SHA458777 SQU458776:SQW458777 TAQ458776:TAS458777 TKM458776:TKO458777 TUI458776:TUK458777 UEE458776:UEG458777 UOA458776:UOC458777 UXW458776:UXY458777 VHS458776:VHU458777 VRO458776:VRQ458777 WBK458776:WBM458777 WLG458776:WLI458777 WVC458776:WVE458777 IQ524312:IS524313 SM524312:SO524313 ACI524312:ACK524313 AME524312:AMG524313 AWA524312:AWC524313 BFW524312:BFY524313 BPS524312:BPU524313 BZO524312:BZQ524313 CJK524312:CJM524313 CTG524312:CTI524313 DDC524312:DDE524313 DMY524312:DNA524313 DWU524312:DWW524313 EGQ524312:EGS524313 EQM524312:EQO524313 FAI524312:FAK524313 FKE524312:FKG524313 FUA524312:FUC524313 GDW524312:GDY524313 GNS524312:GNU524313 GXO524312:GXQ524313 HHK524312:HHM524313 HRG524312:HRI524313 IBC524312:IBE524313 IKY524312:ILA524313 IUU524312:IUW524313 JEQ524312:JES524313 JOM524312:JOO524313 JYI524312:JYK524313 KIE524312:KIG524313 KSA524312:KSC524313 LBW524312:LBY524313 LLS524312:LLU524313 LVO524312:LVQ524313 MFK524312:MFM524313 MPG524312:MPI524313 MZC524312:MZE524313 NIY524312:NJA524313 NSU524312:NSW524313 OCQ524312:OCS524313 OMM524312:OMO524313 OWI524312:OWK524313 PGE524312:PGG524313 PQA524312:PQC524313 PZW524312:PZY524313 QJS524312:QJU524313 QTO524312:QTQ524313 RDK524312:RDM524313 RNG524312:RNI524313 RXC524312:RXE524313 SGY524312:SHA524313 SQU524312:SQW524313 TAQ524312:TAS524313 TKM524312:TKO524313 TUI524312:TUK524313 UEE524312:UEG524313 UOA524312:UOC524313 UXW524312:UXY524313 VHS524312:VHU524313 VRO524312:VRQ524313 WBK524312:WBM524313 WLG524312:WLI524313 WVC524312:WVE524313 IQ589848:IS589849 SM589848:SO589849 ACI589848:ACK589849 AME589848:AMG589849 AWA589848:AWC589849 BFW589848:BFY589849 BPS589848:BPU589849 BZO589848:BZQ589849 CJK589848:CJM589849 CTG589848:CTI589849 DDC589848:DDE589849 DMY589848:DNA589849 DWU589848:DWW589849 EGQ589848:EGS589849 EQM589848:EQO589849 FAI589848:FAK589849 FKE589848:FKG589849 FUA589848:FUC589849 GDW589848:GDY589849 GNS589848:GNU589849 GXO589848:GXQ589849 HHK589848:HHM589849 HRG589848:HRI589849 IBC589848:IBE589849 IKY589848:ILA589849 IUU589848:IUW589849 JEQ589848:JES589849 JOM589848:JOO589849 JYI589848:JYK589849 KIE589848:KIG589849 KSA589848:KSC589849 LBW589848:LBY589849 LLS589848:LLU589849 LVO589848:LVQ589849 MFK589848:MFM589849 MPG589848:MPI589849 MZC589848:MZE589849 NIY589848:NJA589849 NSU589848:NSW589849 OCQ589848:OCS589849 OMM589848:OMO589849 OWI589848:OWK589849 PGE589848:PGG589849 PQA589848:PQC589849 PZW589848:PZY589849 QJS589848:QJU589849 QTO589848:QTQ589849 RDK589848:RDM589849 RNG589848:RNI589849 RXC589848:RXE589849 SGY589848:SHA589849 SQU589848:SQW589849 TAQ589848:TAS589849 TKM589848:TKO589849 TUI589848:TUK589849 UEE589848:UEG589849 UOA589848:UOC589849 UXW589848:UXY589849 VHS589848:VHU589849 VRO589848:VRQ589849 WBK589848:WBM589849 WLG589848:WLI589849 WVC589848:WVE589849 IQ655384:IS655385 SM655384:SO655385 ACI655384:ACK655385 AME655384:AMG655385 AWA655384:AWC655385 BFW655384:BFY655385 BPS655384:BPU655385 BZO655384:BZQ655385 CJK655384:CJM655385 CTG655384:CTI655385 DDC655384:DDE655385 DMY655384:DNA655385 DWU655384:DWW655385 EGQ655384:EGS655385 EQM655384:EQO655385 FAI655384:FAK655385 FKE655384:FKG655385 FUA655384:FUC655385 GDW655384:GDY655385 GNS655384:GNU655385 GXO655384:GXQ655385 HHK655384:HHM655385 HRG655384:HRI655385 IBC655384:IBE655385 IKY655384:ILA655385 IUU655384:IUW655385 JEQ655384:JES655385 JOM655384:JOO655385 JYI655384:JYK655385 KIE655384:KIG655385 KSA655384:KSC655385 LBW655384:LBY655385 LLS655384:LLU655385 LVO655384:LVQ655385 MFK655384:MFM655385 MPG655384:MPI655385 MZC655384:MZE655385 NIY655384:NJA655385 NSU655384:NSW655385 OCQ655384:OCS655385 OMM655384:OMO655385 OWI655384:OWK655385 PGE655384:PGG655385 PQA655384:PQC655385 PZW655384:PZY655385 QJS655384:QJU655385 QTO655384:QTQ655385 RDK655384:RDM655385 RNG655384:RNI655385 RXC655384:RXE655385 SGY655384:SHA655385 SQU655384:SQW655385 TAQ655384:TAS655385 TKM655384:TKO655385 TUI655384:TUK655385 UEE655384:UEG655385 UOA655384:UOC655385 UXW655384:UXY655385 VHS655384:VHU655385 VRO655384:VRQ655385 WBK655384:WBM655385 WLG655384:WLI655385 WVC655384:WVE655385 IQ720920:IS720921 SM720920:SO720921 ACI720920:ACK720921 AME720920:AMG720921 AWA720920:AWC720921 BFW720920:BFY720921 BPS720920:BPU720921 BZO720920:BZQ720921 CJK720920:CJM720921 CTG720920:CTI720921 DDC720920:DDE720921 DMY720920:DNA720921 DWU720920:DWW720921 EGQ720920:EGS720921 EQM720920:EQO720921 FAI720920:FAK720921 FKE720920:FKG720921 FUA720920:FUC720921 GDW720920:GDY720921 GNS720920:GNU720921 GXO720920:GXQ720921 HHK720920:HHM720921 HRG720920:HRI720921 IBC720920:IBE720921 IKY720920:ILA720921 IUU720920:IUW720921 JEQ720920:JES720921 JOM720920:JOO720921 JYI720920:JYK720921 KIE720920:KIG720921 KSA720920:KSC720921 LBW720920:LBY720921 LLS720920:LLU720921 LVO720920:LVQ720921 MFK720920:MFM720921 MPG720920:MPI720921 MZC720920:MZE720921 NIY720920:NJA720921 NSU720920:NSW720921 OCQ720920:OCS720921 OMM720920:OMO720921 OWI720920:OWK720921 PGE720920:PGG720921 PQA720920:PQC720921 PZW720920:PZY720921 QJS720920:QJU720921 QTO720920:QTQ720921 RDK720920:RDM720921 RNG720920:RNI720921 RXC720920:RXE720921 SGY720920:SHA720921 SQU720920:SQW720921 TAQ720920:TAS720921 TKM720920:TKO720921 TUI720920:TUK720921 UEE720920:UEG720921 UOA720920:UOC720921 UXW720920:UXY720921 VHS720920:VHU720921 VRO720920:VRQ720921 WBK720920:WBM720921 WLG720920:WLI720921 WVC720920:WVE720921 IQ786456:IS786457 SM786456:SO786457 ACI786456:ACK786457 AME786456:AMG786457 AWA786456:AWC786457 BFW786456:BFY786457 BPS786456:BPU786457 BZO786456:BZQ786457 CJK786456:CJM786457 CTG786456:CTI786457 DDC786456:DDE786457 DMY786456:DNA786457 DWU786456:DWW786457 EGQ786456:EGS786457 EQM786456:EQO786457 FAI786456:FAK786457 FKE786456:FKG786457 FUA786456:FUC786457 GDW786456:GDY786457 GNS786456:GNU786457 GXO786456:GXQ786457 HHK786456:HHM786457 HRG786456:HRI786457 IBC786456:IBE786457 IKY786456:ILA786457 IUU786456:IUW786457 JEQ786456:JES786457 JOM786456:JOO786457 JYI786456:JYK786457 KIE786456:KIG786457 KSA786456:KSC786457 LBW786456:LBY786457 LLS786456:LLU786457 LVO786456:LVQ786457 MFK786456:MFM786457 MPG786456:MPI786457 MZC786456:MZE786457 NIY786456:NJA786457 NSU786456:NSW786457 OCQ786456:OCS786457 OMM786456:OMO786457 OWI786456:OWK786457 PGE786456:PGG786457 PQA786456:PQC786457 PZW786456:PZY786457 QJS786456:QJU786457 QTO786456:QTQ786457 RDK786456:RDM786457 RNG786456:RNI786457 RXC786456:RXE786457 SGY786456:SHA786457 SQU786456:SQW786457 TAQ786456:TAS786457 TKM786456:TKO786457 TUI786456:TUK786457 UEE786456:UEG786457 UOA786456:UOC786457 UXW786456:UXY786457 VHS786456:VHU786457 VRO786456:VRQ786457 WBK786456:WBM786457 WLG786456:WLI786457 WVC786456:WVE786457 IQ851992:IS851993 SM851992:SO851993 ACI851992:ACK851993 AME851992:AMG851993 AWA851992:AWC851993 BFW851992:BFY851993 BPS851992:BPU851993 BZO851992:BZQ851993 CJK851992:CJM851993 CTG851992:CTI851993 DDC851992:DDE851993 DMY851992:DNA851993 DWU851992:DWW851993 EGQ851992:EGS851993 EQM851992:EQO851993 FAI851992:FAK851993 FKE851992:FKG851993 FUA851992:FUC851993 GDW851992:GDY851993 GNS851992:GNU851993 GXO851992:GXQ851993 HHK851992:HHM851993 HRG851992:HRI851993 IBC851992:IBE851993 IKY851992:ILA851993 IUU851992:IUW851993 JEQ851992:JES851993 JOM851992:JOO851993 JYI851992:JYK851993 KIE851992:KIG851993 KSA851992:KSC851993 LBW851992:LBY851993 LLS851992:LLU851993 LVO851992:LVQ851993 MFK851992:MFM851993 MPG851992:MPI851993 MZC851992:MZE851993 NIY851992:NJA851993 NSU851992:NSW851993 OCQ851992:OCS851993 OMM851992:OMO851993 OWI851992:OWK851993 PGE851992:PGG851993 PQA851992:PQC851993 PZW851992:PZY851993 QJS851992:QJU851993 QTO851992:QTQ851993 RDK851992:RDM851993 RNG851992:RNI851993 RXC851992:RXE851993 SGY851992:SHA851993 SQU851992:SQW851993 TAQ851992:TAS851993 TKM851992:TKO851993 TUI851992:TUK851993 UEE851992:UEG851993 UOA851992:UOC851993 UXW851992:UXY851993 VHS851992:VHU851993 VRO851992:VRQ851993 WBK851992:WBM851993 WLG851992:WLI851993 WVC851992:WVE851993 IQ917528:IS917529 SM917528:SO917529 ACI917528:ACK917529 AME917528:AMG917529 AWA917528:AWC917529 BFW917528:BFY917529 BPS917528:BPU917529 BZO917528:BZQ917529 CJK917528:CJM917529 CTG917528:CTI917529 DDC917528:DDE917529 DMY917528:DNA917529 DWU917528:DWW917529 EGQ917528:EGS917529 EQM917528:EQO917529 FAI917528:FAK917529 FKE917528:FKG917529 FUA917528:FUC917529 GDW917528:GDY917529 GNS917528:GNU917529 GXO917528:GXQ917529 HHK917528:HHM917529 HRG917528:HRI917529 IBC917528:IBE917529 IKY917528:ILA917529 IUU917528:IUW917529 JEQ917528:JES917529 JOM917528:JOO917529 JYI917528:JYK917529 KIE917528:KIG917529 KSA917528:KSC917529 LBW917528:LBY917529 LLS917528:LLU917529 LVO917528:LVQ917529 MFK917528:MFM917529 MPG917528:MPI917529 MZC917528:MZE917529 NIY917528:NJA917529 NSU917528:NSW917529 OCQ917528:OCS917529 OMM917528:OMO917529 OWI917528:OWK917529 PGE917528:PGG917529 PQA917528:PQC917529 PZW917528:PZY917529 QJS917528:QJU917529 QTO917528:QTQ917529 RDK917528:RDM917529 RNG917528:RNI917529 RXC917528:RXE917529 SGY917528:SHA917529 SQU917528:SQW917529 TAQ917528:TAS917529 TKM917528:TKO917529 TUI917528:TUK917529 UEE917528:UEG917529 UOA917528:UOC917529 UXW917528:UXY917529 VHS917528:VHU917529 VRO917528:VRQ917529 WBK917528:WBM917529 WLG917528:WLI917529 WVC917528:WVE917529 IQ983064:IS983065 SM983064:SO983065 ACI983064:ACK983065 AME983064:AMG983065 AWA983064:AWC983065 BFW983064:BFY983065 BPS983064:BPU983065 BZO983064:BZQ983065 CJK983064:CJM983065 CTG983064:CTI983065 DDC983064:DDE983065 DMY983064:DNA983065 DWU983064:DWW983065 EGQ983064:EGS983065 EQM983064:EQO983065 FAI983064:FAK983065 FKE983064:FKG983065 FUA983064:FUC983065 GDW983064:GDY983065 GNS983064:GNU983065 GXO983064:GXQ983065 HHK983064:HHM983065 HRG983064:HRI983065 IBC983064:IBE983065 IKY983064:ILA983065 IUU983064:IUW983065 JEQ983064:JES983065 JOM983064:JOO983065 JYI983064:JYK983065 KIE983064:KIG983065 KSA983064:KSC983065 LBW983064:LBY983065 LLS983064:LLU983065 LVO983064:LVQ983065 MFK983064:MFM983065 MPG983064:MPI983065 MZC983064:MZE983065 NIY983064:NJA983065 NSU983064:NSW983065 OCQ983064:OCS983065 OMM983064:OMO983065 OWI983064:OWK983065 PGE983064:PGG983065 PQA983064:PQC983065 PZW983064:PZY983065 QJS983064:QJU983065 QTO983064:QTQ983065 RDK983064:RDM983065 RNG983064:RNI983065 RXC983064:RXE983065 SGY983064:SHA983065 SQU983064:SQW983065 TAQ983064:TAS983065 TKM983064:TKO983065 TUI983064:TUK983065 UEE983064:UEG983065 UOA983064:UOC983065 UXW983064:UXY983065 VHS983064:VHU983065 VRO983064:VRQ983065 WBK983064:WBM983065 WLG983064:WLI983065 WVC983064:WVE983065 IQ65565:IS65565 SM65565:SO65565 ACI65565:ACK65565 AME65565:AMG65565 AWA65565:AWC65565 BFW65565:BFY65565 BPS65565:BPU65565 BZO65565:BZQ65565 CJK65565:CJM65565 CTG65565:CTI65565 DDC65565:DDE65565 DMY65565:DNA65565 DWU65565:DWW65565 EGQ65565:EGS65565 EQM65565:EQO65565 FAI65565:FAK65565 FKE65565:FKG65565 FUA65565:FUC65565 GDW65565:GDY65565 GNS65565:GNU65565 GXO65565:GXQ65565 HHK65565:HHM65565 HRG65565:HRI65565 IBC65565:IBE65565 IKY65565:ILA65565 IUU65565:IUW65565 JEQ65565:JES65565 JOM65565:JOO65565 JYI65565:JYK65565 KIE65565:KIG65565 KSA65565:KSC65565 LBW65565:LBY65565 LLS65565:LLU65565 LVO65565:LVQ65565 MFK65565:MFM65565 MPG65565:MPI65565 MZC65565:MZE65565 NIY65565:NJA65565 NSU65565:NSW65565 OCQ65565:OCS65565 OMM65565:OMO65565 OWI65565:OWK65565 PGE65565:PGG65565 PQA65565:PQC65565 PZW65565:PZY65565 QJS65565:QJU65565 QTO65565:QTQ65565 RDK65565:RDM65565 RNG65565:RNI65565 RXC65565:RXE65565 SGY65565:SHA65565 SQU65565:SQW65565 TAQ65565:TAS65565 TKM65565:TKO65565 TUI65565:TUK65565 UEE65565:UEG65565 UOA65565:UOC65565 UXW65565:UXY65565 VHS65565:VHU65565 VRO65565:VRQ65565 WBK65565:WBM65565 WLG65565:WLI65565 WVC65565:WVE65565 IQ131101:IS131101 SM131101:SO131101 ACI131101:ACK131101 AME131101:AMG131101 AWA131101:AWC131101 BFW131101:BFY131101 BPS131101:BPU131101 BZO131101:BZQ131101 CJK131101:CJM131101 CTG131101:CTI131101 DDC131101:DDE131101 DMY131101:DNA131101 DWU131101:DWW131101 EGQ131101:EGS131101 EQM131101:EQO131101 FAI131101:FAK131101 FKE131101:FKG131101 FUA131101:FUC131101 GDW131101:GDY131101 GNS131101:GNU131101 GXO131101:GXQ131101 HHK131101:HHM131101 HRG131101:HRI131101 IBC131101:IBE131101 IKY131101:ILA131101 IUU131101:IUW131101 JEQ131101:JES131101 JOM131101:JOO131101 JYI131101:JYK131101 KIE131101:KIG131101 KSA131101:KSC131101 LBW131101:LBY131101 LLS131101:LLU131101 LVO131101:LVQ131101 MFK131101:MFM131101 MPG131101:MPI131101 MZC131101:MZE131101 NIY131101:NJA131101 NSU131101:NSW131101 OCQ131101:OCS131101 OMM131101:OMO131101 OWI131101:OWK131101 PGE131101:PGG131101 PQA131101:PQC131101 PZW131101:PZY131101 QJS131101:QJU131101 QTO131101:QTQ131101 RDK131101:RDM131101 RNG131101:RNI131101 RXC131101:RXE131101 SGY131101:SHA131101 SQU131101:SQW131101 TAQ131101:TAS131101 TKM131101:TKO131101 TUI131101:TUK131101 UEE131101:UEG131101 UOA131101:UOC131101 UXW131101:UXY131101 VHS131101:VHU131101 VRO131101:VRQ131101 WBK131101:WBM131101 WLG131101:WLI131101 WVC131101:WVE131101 IQ196637:IS196637 SM196637:SO196637 ACI196637:ACK196637 AME196637:AMG196637 AWA196637:AWC196637 BFW196637:BFY196637 BPS196637:BPU196637 BZO196637:BZQ196637 CJK196637:CJM196637 CTG196637:CTI196637 DDC196637:DDE196637 DMY196637:DNA196637 DWU196637:DWW196637 EGQ196637:EGS196637 EQM196637:EQO196637 FAI196637:FAK196637 FKE196637:FKG196637 FUA196637:FUC196637 GDW196637:GDY196637 GNS196637:GNU196637 GXO196637:GXQ196637 HHK196637:HHM196637 HRG196637:HRI196637 IBC196637:IBE196637 IKY196637:ILA196637 IUU196637:IUW196637 JEQ196637:JES196637 JOM196637:JOO196637 JYI196637:JYK196637 KIE196637:KIG196637 KSA196637:KSC196637 LBW196637:LBY196637 LLS196637:LLU196637 LVO196637:LVQ196637 MFK196637:MFM196637 MPG196637:MPI196637 MZC196637:MZE196637 NIY196637:NJA196637 NSU196637:NSW196637 OCQ196637:OCS196637 OMM196637:OMO196637 OWI196637:OWK196637 PGE196637:PGG196637 PQA196637:PQC196637 PZW196637:PZY196637 QJS196637:QJU196637 QTO196637:QTQ196637 RDK196637:RDM196637 RNG196637:RNI196637 RXC196637:RXE196637 SGY196637:SHA196637 SQU196637:SQW196637 TAQ196637:TAS196637 TKM196637:TKO196637 TUI196637:TUK196637 UEE196637:UEG196637 UOA196637:UOC196637 UXW196637:UXY196637 VHS196637:VHU196637 VRO196637:VRQ196637 WBK196637:WBM196637 WLG196637:WLI196637 WVC196637:WVE196637 IQ262173:IS262173 SM262173:SO262173 ACI262173:ACK262173 AME262173:AMG262173 AWA262173:AWC262173 BFW262173:BFY262173 BPS262173:BPU262173 BZO262173:BZQ262173 CJK262173:CJM262173 CTG262173:CTI262173 DDC262173:DDE262173 DMY262173:DNA262173 DWU262173:DWW262173 EGQ262173:EGS262173 EQM262173:EQO262173 FAI262173:FAK262173 FKE262173:FKG262173 FUA262173:FUC262173 GDW262173:GDY262173 GNS262173:GNU262173 GXO262173:GXQ262173 HHK262173:HHM262173 HRG262173:HRI262173 IBC262173:IBE262173 IKY262173:ILA262173 IUU262173:IUW262173 JEQ262173:JES262173 JOM262173:JOO262173 JYI262173:JYK262173 KIE262173:KIG262173 KSA262173:KSC262173 LBW262173:LBY262173 LLS262173:LLU262173 LVO262173:LVQ262173 MFK262173:MFM262173 MPG262173:MPI262173 MZC262173:MZE262173 NIY262173:NJA262173 NSU262173:NSW262173 OCQ262173:OCS262173 OMM262173:OMO262173 OWI262173:OWK262173 PGE262173:PGG262173 PQA262173:PQC262173 PZW262173:PZY262173 QJS262173:QJU262173 QTO262173:QTQ262173 RDK262173:RDM262173 RNG262173:RNI262173 RXC262173:RXE262173 SGY262173:SHA262173 SQU262173:SQW262173 TAQ262173:TAS262173 TKM262173:TKO262173 TUI262173:TUK262173 UEE262173:UEG262173 UOA262173:UOC262173 UXW262173:UXY262173 VHS262173:VHU262173 VRO262173:VRQ262173 WBK262173:WBM262173 WLG262173:WLI262173 WVC262173:WVE262173 IQ327709:IS327709 SM327709:SO327709 ACI327709:ACK327709 AME327709:AMG327709 AWA327709:AWC327709 BFW327709:BFY327709 BPS327709:BPU327709 BZO327709:BZQ327709 CJK327709:CJM327709 CTG327709:CTI327709 DDC327709:DDE327709 DMY327709:DNA327709 DWU327709:DWW327709 EGQ327709:EGS327709 EQM327709:EQO327709 FAI327709:FAK327709 FKE327709:FKG327709 FUA327709:FUC327709 GDW327709:GDY327709 GNS327709:GNU327709 GXO327709:GXQ327709 HHK327709:HHM327709 HRG327709:HRI327709 IBC327709:IBE327709 IKY327709:ILA327709 IUU327709:IUW327709 JEQ327709:JES327709 JOM327709:JOO327709 JYI327709:JYK327709 KIE327709:KIG327709 KSA327709:KSC327709 LBW327709:LBY327709 LLS327709:LLU327709 LVO327709:LVQ327709 MFK327709:MFM327709 MPG327709:MPI327709 MZC327709:MZE327709 NIY327709:NJA327709 NSU327709:NSW327709 OCQ327709:OCS327709 OMM327709:OMO327709 OWI327709:OWK327709 PGE327709:PGG327709 PQA327709:PQC327709 PZW327709:PZY327709 QJS327709:QJU327709 QTO327709:QTQ327709 RDK327709:RDM327709 RNG327709:RNI327709 RXC327709:RXE327709 SGY327709:SHA327709 SQU327709:SQW327709 TAQ327709:TAS327709 TKM327709:TKO327709 TUI327709:TUK327709 UEE327709:UEG327709 UOA327709:UOC327709 UXW327709:UXY327709 VHS327709:VHU327709 VRO327709:VRQ327709 WBK327709:WBM327709 WLG327709:WLI327709 WVC327709:WVE327709 IQ393245:IS393245 SM393245:SO393245 ACI393245:ACK393245 AME393245:AMG393245 AWA393245:AWC393245 BFW393245:BFY393245 BPS393245:BPU393245 BZO393245:BZQ393245 CJK393245:CJM393245 CTG393245:CTI393245 DDC393245:DDE393245 DMY393245:DNA393245 DWU393245:DWW393245 EGQ393245:EGS393245 EQM393245:EQO393245 FAI393245:FAK393245 FKE393245:FKG393245 FUA393245:FUC393245 GDW393245:GDY393245 GNS393245:GNU393245 GXO393245:GXQ393245 HHK393245:HHM393245 HRG393245:HRI393245 IBC393245:IBE393245 IKY393245:ILA393245 IUU393245:IUW393245 JEQ393245:JES393245 JOM393245:JOO393245 JYI393245:JYK393245 KIE393245:KIG393245 KSA393245:KSC393245 LBW393245:LBY393245 LLS393245:LLU393245 LVO393245:LVQ393245 MFK393245:MFM393245 MPG393245:MPI393245 MZC393245:MZE393245 NIY393245:NJA393245 NSU393245:NSW393245 OCQ393245:OCS393245 OMM393245:OMO393245 OWI393245:OWK393245 PGE393245:PGG393245 PQA393245:PQC393245 PZW393245:PZY393245 QJS393245:QJU393245 QTO393245:QTQ393245 RDK393245:RDM393245 RNG393245:RNI393245 RXC393245:RXE393245 SGY393245:SHA393245 SQU393245:SQW393245 TAQ393245:TAS393245 TKM393245:TKO393245 TUI393245:TUK393245 UEE393245:UEG393245 UOA393245:UOC393245 UXW393245:UXY393245 VHS393245:VHU393245 VRO393245:VRQ393245 WBK393245:WBM393245 WLG393245:WLI393245 WVC393245:WVE393245 IQ458781:IS458781 SM458781:SO458781 ACI458781:ACK458781 AME458781:AMG458781 AWA458781:AWC458781 BFW458781:BFY458781 BPS458781:BPU458781 BZO458781:BZQ458781 CJK458781:CJM458781 CTG458781:CTI458781 DDC458781:DDE458781 DMY458781:DNA458781 DWU458781:DWW458781 EGQ458781:EGS458781 EQM458781:EQO458781 FAI458781:FAK458781 FKE458781:FKG458781 FUA458781:FUC458781 GDW458781:GDY458781 GNS458781:GNU458781 GXO458781:GXQ458781 HHK458781:HHM458781 HRG458781:HRI458781 IBC458781:IBE458781 IKY458781:ILA458781 IUU458781:IUW458781 JEQ458781:JES458781 JOM458781:JOO458781 JYI458781:JYK458781 KIE458781:KIG458781 KSA458781:KSC458781 LBW458781:LBY458781 LLS458781:LLU458781 LVO458781:LVQ458781 MFK458781:MFM458781 MPG458781:MPI458781 MZC458781:MZE458781 NIY458781:NJA458781 NSU458781:NSW458781 OCQ458781:OCS458781 OMM458781:OMO458781 OWI458781:OWK458781 PGE458781:PGG458781 PQA458781:PQC458781 PZW458781:PZY458781 QJS458781:QJU458781 QTO458781:QTQ458781 RDK458781:RDM458781 RNG458781:RNI458781 RXC458781:RXE458781 SGY458781:SHA458781 SQU458781:SQW458781 TAQ458781:TAS458781 TKM458781:TKO458781 TUI458781:TUK458781 UEE458781:UEG458781 UOA458781:UOC458781 UXW458781:UXY458781 VHS458781:VHU458781 VRO458781:VRQ458781 WBK458781:WBM458781 WLG458781:WLI458781 WVC458781:WVE458781 IQ524317:IS524317 SM524317:SO524317 ACI524317:ACK524317 AME524317:AMG524317 AWA524317:AWC524317 BFW524317:BFY524317 BPS524317:BPU524317 BZO524317:BZQ524317 CJK524317:CJM524317 CTG524317:CTI524317 DDC524317:DDE524317 DMY524317:DNA524317 DWU524317:DWW524317 EGQ524317:EGS524317 EQM524317:EQO524317 FAI524317:FAK524317 FKE524317:FKG524317 FUA524317:FUC524317 GDW524317:GDY524317 GNS524317:GNU524317 GXO524317:GXQ524317 HHK524317:HHM524317 HRG524317:HRI524317 IBC524317:IBE524317 IKY524317:ILA524317 IUU524317:IUW524317 JEQ524317:JES524317 JOM524317:JOO524317 JYI524317:JYK524317 KIE524317:KIG524317 KSA524317:KSC524317 LBW524317:LBY524317 LLS524317:LLU524317 LVO524317:LVQ524317 MFK524317:MFM524317 MPG524317:MPI524317 MZC524317:MZE524317 NIY524317:NJA524317 NSU524317:NSW524317 OCQ524317:OCS524317 OMM524317:OMO524317 OWI524317:OWK524317 PGE524317:PGG524317 PQA524317:PQC524317 PZW524317:PZY524317 QJS524317:QJU524317 QTO524317:QTQ524317 RDK524317:RDM524317 RNG524317:RNI524317 RXC524317:RXE524317 SGY524317:SHA524317 SQU524317:SQW524317 TAQ524317:TAS524317 TKM524317:TKO524317 TUI524317:TUK524317 UEE524317:UEG524317 UOA524317:UOC524317 UXW524317:UXY524317 VHS524317:VHU524317 VRO524317:VRQ524317 WBK524317:WBM524317 WLG524317:WLI524317 WVC524317:WVE524317 IQ589853:IS589853 SM589853:SO589853 ACI589853:ACK589853 AME589853:AMG589853 AWA589853:AWC589853 BFW589853:BFY589853 BPS589853:BPU589853 BZO589853:BZQ589853 CJK589853:CJM589853 CTG589853:CTI589853 DDC589853:DDE589853 DMY589853:DNA589853 DWU589853:DWW589853 EGQ589853:EGS589853 EQM589853:EQO589853 FAI589853:FAK589853 FKE589853:FKG589853 FUA589853:FUC589853 GDW589853:GDY589853 GNS589853:GNU589853 GXO589853:GXQ589853 HHK589853:HHM589853 HRG589853:HRI589853 IBC589853:IBE589853 IKY589853:ILA589853 IUU589853:IUW589853 JEQ589853:JES589853 JOM589853:JOO589853 JYI589853:JYK589853 KIE589853:KIG589853 KSA589853:KSC589853 LBW589853:LBY589853 LLS589853:LLU589853 LVO589853:LVQ589853 MFK589853:MFM589853 MPG589853:MPI589853 MZC589853:MZE589853 NIY589853:NJA589853 NSU589853:NSW589853 OCQ589853:OCS589853 OMM589853:OMO589853 OWI589853:OWK589853 PGE589853:PGG589853 PQA589853:PQC589853 PZW589853:PZY589853 QJS589853:QJU589853 QTO589853:QTQ589853 RDK589853:RDM589853 RNG589853:RNI589853 RXC589853:RXE589853 SGY589853:SHA589853 SQU589853:SQW589853 TAQ589853:TAS589853 TKM589853:TKO589853 TUI589853:TUK589853 UEE589853:UEG589853 UOA589853:UOC589853 UXW589853:UXY589853 VHS589853:VHU589853 VRO589853:VRQ589853 WBK589853:WBM589853 WLG589853:WLI589853 WVC589853:WVE589853 IQ655389:IS655389 SM655389:SO655389 ACI655389:ACK655389 AME655389:AMG655389 AWA655389:AWC655389 BFW655389:BFY655389 BPS655389:BPU655389 BZO655389:BZQ655389 CJK655389:CJM655389 CTG655389:CTI655389 DDC655389:DDE655389 DMY655389:DNA655389 DWU655389:DWW655389 EGQ655389:EGS655389 EQM655389:EQO655389 FAI655389:FAK655389 FKE655389:FKG655389 FUA655389:FUC655389 GDW655389:GDY655389 GNS655389:GNU655389 GXO655389:GXQ655389 HHK655389:HHM655389 HRG655389:HRI655389 IBC655389:IBE655389 IKY655389:ILA655389 IUU655389:IUW655389 JEQ655389:JES655389 JOM655389:JOO655389 JYI655389:JYK655389 KIE655389:KIG655389 KSA655389:KSC655389 LBW655389:LBY655389 LLS655389:LLU655389 LVO655389:LVQ655389 MFK655389:MFM655389 MPG655389:MPI655389 MZC655389:MZE655389 NIY655389:NJA655389 NSU655389:NSW655389 OCQ655389:OCS655389 OMM655389:OMO655389 OWI655389:OWK655389 PGE655389:PGG655389 PQA655389:PQC655389 PZW655389:PZY655389 QJS655389:QJU655389 QTO655389:QTQ655389 RDK655389:RDM655389 RNG655389:RNI655389 RXC655389:RXE655389 SGY655389:SHA655389 SQU655389:SQW655389 TAQ655389:TAS655389 TKM655389:TKO655389 TUI655389:TUK655389 UEE655389:UEG655389 UOA655389:UOC655389 UXW655389:UXY655389 VHS655389:VHU655389 VRO655389:VRQ655389 WBK655389:WBM655389 WLG655389:WLI655389 WVC655389:WVE655389 IQ720925:IS720925 SM720925:SO720925 ACI720925:ACK720925 AME720925:AMG720925 AWA720925:AWC720925 BFW720925:BFY720925 BPS720925:BPU720925 BZO720925:BZQ720925 CJK720925:CJM720925 CTG720925:CTI720925 DDC720925:DDE720925 DMY720925:DNA720925 DWU720925:DWW720925 EGQ720925:EGS720925 EQM720925:EQO720925 FAI720925:FAK720925 FKE720925:FKG720925 FUA720925:FUC720925 GDW720925:GDY720925 GNS720925:GNU720925 GXO720925:GXQ720925 HHK720925:HHM720925 HRG720925:HRI720925 IBC720925:IBE720925 IKY720925:ILA720925 IUU720925:IUW720925 JEQ720925:JES720925 JOM720925:JOO720925 JYI720925:JYK720925 KIE720925:KIG720925 KSA720925:KSC720925 LBW720925:LBY720925 LLS720925:LLU720925 LVO720925:LVQ720925 MFK720925:MFM720925 MPG720925:MPI720925 MZC720925:MZE720925 NIY720925:NJA720925 NSU720925:NSW720925 OCQ720925:OCS720925 OMM720925:OMO720925 OWI720925:OWK720925 PGE720925:PGG720925 PQA720925:PQC720925 PZW720925:PZY720925 QJS720925:QJU720925 QTO720925:QTQ720925 RDK720925:RDM720925 RNG720925:RNI720925 RXC720925:RXE720925 SGY720925:SHA720925 SQU720925:SQW720925 TAQ720925:TAS720925 TKM720925:TKO720925 TUI720925:TUK720925 UEE720925:UEG720925 UOA720925:UOC720925 UXW720925:UXY720925 VHS720925:VHU720925 VRO720925:VRQ720925 WBK720925:WBM720925 WLG720925:WLI720925 WVC720925:WVE720925 IQ786461:IS786461 SM786461:SO786461 ACI786461:ACK786461 AME786461:AMG786461 AWA786461:AWC786461 BFW786461:BFY786461 BPS786461:BPU786461 BZO786461:BZQ786461 CJK786461:CJM786461 CTG786461:CTI786461 DDC786461:DDE786461 DMY786461:DNA786461 DWU786461:DWW786461 EGQ786461:EGS786461 EQM786461:EQO786461 FAI786461:FAK786461 FKE786461:FKG786461 FUA786461:FUC786461 GDW786461:GDY786461 GNS786461:GNU786461 GXO786461:GXQ786461 HHK786461:HHM786461 HRG786461:HRI786461 IBC786461:IBE786461 IKY786461:ILA786461 IUU786461:IUW786461 JEQ786461:JES786461 JOM786461:JOO786461 JYI786461:JYK786461 KIE786461:KIG786461 KSA786461:KSC786461 LBW786461:LBY786461 LLS786461:LLU786461 LVO786461:LVQ786461 MFK786461:MFM786461 MPG786461:MPI786461 MZC786461:MZE786461 NIY786461:NJA786461 NSU786461:NSW786461 OCQ786461:OCS786461 OMM786461:OMO786461 OWI786461:OWK786461 PGE786461:PGG786461 PQA786461:PQC786461 PZW786461:PZY786461 QJS786461:QJU786461 QTO786461:QTQ786461 RDK786461:RDM786461 RNG786461:RNI786461 RXC786461:RXE786461 SGY786461:SHA786461 SQU786461:SQW786461 TAQ786461:TAS786461 TKM786461:TKO786461 TUI786461:TUK786461 UEE786461:UEG786461 UOA786461:UOC786461 UXW786461:UXY786461 VHS786461:VHU786461 VRO786461:VRQ786461 WBK786461:WBM786461 WLG786461:WLI786461 WVC786461:WVE786461 IQ851997:IS851997 SM851997:SO851997 ACI851997:ACK851997 AME851997:AMG851997 AWA851997:AWC851997 BFW851997:BFY851997 BPS851997:BPU851997 BZO851997:BZQ851997 CJK851997:CJM851997 CTG851997:CTI851997 DDC851997:DDE851997 DMY851997:DNA851997 DWU851997:DWW851997 EGQ851997:EGS851997 EQM851997:EQO851997 FAI851997:FAK851997 FKE851997:FKG851997 FUA851997:FUC851997 GDW851997:GDY851997 GNS851997:GNU851997 GXO851997:GXQ851997 HHK851997:HHM851997 HRG851997:HRI851997 IBC851997:IBE851997 IKY851997:ILA851997 IUU851997:IUW851997 JEQ851997:JES851997 JOM851997:JOO851997 JYI851997:JYK851997 KIE851997:KIG851997 KSA851997:KSC851997 LBW851997:LBY851997 LLS851997:LLU851997 LVO851997:LVQ851997 MFK851997:MFM851997 MPG851997:MPI851997 MZC851997:MZE851997 NIY851997:NJA851997 NSU851997:NSW851997 OCQ851997:OCS851997 OMM851997:OMO851997 OWI851997:OWK851997 PGE851997:PGG851997 PQA851997:PQC851997 PZW851997:PZY851997 QJS851997:QJU851997 QTO851997:QTQ851997 RDK851997:RDM851997 RNG851997:RNI851997 RXC851997:RXE851997 SGY851997:SHA851997 SQU851997:SQW851997 TAQ851997:TAS851997 TKM851997:TKO851997 TUI851997:TUK851997 UEE851997:UEG851997 UOA851997:UOC851997 UXW851997:UXY851997 VHS851997:VHU851997 VRO851997:VRQ851997 WBK851997:WBM851997 WLG851997:WLI851997 WVC851997:WVE851997 IQ917533:IS917533 SM917533:SO917533 ACI917533:ACK917533 AME917533:AMG917533 AWA917533:AWC917533 BFW917533:BFY917533 BPS917533:BPU917533 BZO917533:BZQ917533 CJK917533:CJM917533 CTG917533:CTI917533 DDC917533:DDE917533 DMY917533:DNA917533 DWU917533:DWW917533 EGQ917533:EGS917533 EQM917533:EQO917533 FAI917533:FAK917533 FKE917533:FKG917533 FUA917533:FUC917533 GDW917533:GDY917533 GNS917533:GNU917533 GXO917533:GXQ917533 HHK917533:HHM917533 HRG917533:HRI917533 IBC917533:IBE917533 IKY917533:ILA917533 IUU917533:IUW917533 JEQ917533:JES917533 JOM917533:JOO917533 JYI917533:JYK917533 KIE917533:KIG917533 KSA917533:KSC917533 LBW917533:LBY917533 LLS917533:LLU917533 LVO917533:LVQ917533 MFK917533:MFM917533 MPG917533:MPI917533 MZC917533:MZE917533 NIY917533:NJA917533 NSU917533:NSW917533 OCQ917533:OCS917533 OMM917533:OMO917533 OWI917533:OWK917533 PGE917533:PGG917533 PQA917533:PQC917533 PZW917533:PZY917533 QJS917533:QJU917533 QTO917533:QTQ917533 RDK917533:RDM917533 RNG917533:RNI917533 RXC917533:RXE917533 SGY917533:SHA917533 SQU917533:SQW917533 TAQ917533:TAS917533 TKM917533:TKO917533 TUI917533:TUK917533 UEE917533:UEG917533 UOA917533:UOC917533 UXW917533:UXY917533 VHS917533:VHU917533 VRO917533:VRQ917533 WBK917533:WBM917533 WLG917533:WLI917533 WVC917533:WVE917533 IQ983069:IS983069 SM983069:SO983069 ACI983069:ACK983069 AME983069:AMG983069 AWA983069:AWC983069 BFW983069:BFY983069 BPS983069:BPU983069 BZO983069:BZQ983069 CJK983069:CJM983069 CTG983069:CTI983069 DDC983069:DDE983069 DMY983069:DNA983069 DWU983069:DWW983069 EGQ983069:EGS983069 EQM983069:EQO983069 FAI983069:FAK983069 FKE983069:FKG983069 FUA983069:FUC983069 GDW983069:GDY983069 GNS983069:GNU983069 GXO983069:GXQ983069 HHK983069:HHM983069 HRG983069:HRI983069 IBC983069:IBE983069 IKY983069:ILA983069 IUU983069:IUW983069 JEQ983069:JES983069 JOM983069:JOO983069 JYI983069:JYK983069 KIE983069:KIG983069 KSA983069:KSC983069 LBW983069:LBY983069 LLS983069:LLU983069 LVO983069:LVQ983069 MFK983069:MFM983069 MPG983069:MPI983069 MZC983069:MZE983069 NIY983069:NJA983069 NSU983069:NSW983069 OCQ983069:OCS983069 OMM983069:OMO983069 OWI983069:OWK983069 PGE983069:PGG983069 PQA983069:PQC983069 PZW983069:PZY983069 QJS983069:QJU983069 QTO983069:QTQ983069 RDK983069:RDM983069 RNG983069:RNI983069 RXC983069:RXE983069 SGY983069:SHA983069 SQU983069:SQW983069 TAQ983069:TAS983069 TKM983069:TKO983069 TUI983069:TUK983069 UEE983069:UEG983069 UOA983069:UOC983069 UXW983069:UXY983069 VHS983069:VHU983069 VRO983069:VRQ983069 WBK983069:WBM983069 WLG983069:WLI983069 WVC983069:WVE983069 IQ65559 SM65559 ACI65559 AME65559 AWA65559 BFW65559 BPS65559 BZO65559 CJK65559 CTG65559 DDC65559 DMY65559 DWU65559 EGQ65559 EQM65559 FAI65559 FKE65559 FUA65559 GDW65559 GNS65559 GXO65559 HHK65559 HRG65559 IBC65559 IKY65559 IUU65559 JEQ65559 JOM65559 JYI65559 KIE65559 KSA65559 LBW65559 LLS65559 LVO65559 MFK65559 MPG65559 MZC65559 NIY65559 NSU65559 OCQ65559 OMM65559 OWI65559 PGE65559 PQA65559 PZW65559 QJS65559 QTO65559 RDK65559 RNG65559 RXC65559 SGY65559 SQU65559 TAQ65559 TKM65559 TUI65559 UEE65559 UOA65559 UXW65559 VHS65559 VRO65559 WBK65559 WLG65559 WVC65559 IQ131095 SM131095 ACI131095 AME131095 AWA131095 BFW131095 BPS131095 BZO131095 CJK131095 CTG131095 DDC131095 DMY131095 DWU131095 EGQ131095 EQM131095 FAI131095 FKE131095 FUA131095 GDW131095 GNS131095 GXO131095 HHK131095 HRG131095 IBC131095 IKY131095 IUU131095 JEQ131095 JOM131095 JYI131095 KIE131095 KSA131095 LBW131095 LLS131095 LVO131095 MFK131095 MPG131095 MZC131095 NIY131095 NSU131095 OCQ131095 OMM131095 OWI131095 PGE131095 PQA131095 PZW131095 QJS131095 QTO131095 RDK131095 RNG131095 RXC131095 SGY131095 SQU131095 TAQ131095 TKM131095 TUI131095 UEE131095 UOA131095 UXW131095 VHS131095 VRO131095 WBK131095 WLG131095 WVC131095 IQ196631 SM196631 ACI196631 AME196631 AWA196631 BFW196631 BPS196631 BZO196631 CJK196631 CTG196631 DDC196631 DMY196631 DWU196631 EGQ196631 EQM196631 FAI196631 FKE196631 FUA196631 GDW196631 GNS196631 GXO196631 HHK196631 HRG196631 IBC196631 IKY196631 IUU196631 JEQ196631 JOM196631 JYI196631 KIE196631 KSA196631 LBW196631 LLS196631 LVO196631 MFK196631 MPG196631 MZC196631 NIY196631 NSU196631 OCQ196631 OMM196631 OWI196631 PGE196631 PQA196631 PZW196631 QJS196631 QTO196631 RDK196631 RNG196631 RXC196631 SGY196631 SQU196631 TAQ196631 TKM196631 TUI196631 UEE196631 UOA196631 UXW196631 VHS196631 VRO196631 WBK196631 WLG196631 WVC196631 IQ262167 SM262167 ACI262167 AME262167 AWA262167 BFW262167 BPS262167 BZO262167 CJK262167 CTG262167 DDC262167 DMY262167 DWU262167 EGQ262167 EQM262167 FAI262167 FKE262167 FUA262167 GDW262167 GNS262167 GXO262167 HHK262167 HRG262167 IBC262167 IKY262167 IUU262167 JEQ262167 JOM262167 JYI262167 KIE262167 KSA262167 LBW262167 LLS262167 LVO262167 MFK262167 MPG262167 MZC262167 NIY262167 NSU262167 OCQ262167 OMM262167 OWI262167 PGE262167 PQA262167 PZW262167 QJS262167 QTO262167 RDK262167 RNG262167 RXC262167 SGY262167 SQU262167 TAQ262167 TKM262167 TUI262167 UEE262167 UOA262167 UXW262167 VHS262167 VRO262167 WBK262167 WLG262167 WVC262167 IQ327703 SM327703 ACI327703 AME327703 AWA327703 BFW327703 BPS327703 BZO327703 CJK327703 CTG327703 DDC327703 DMY327703 DWU327703 EGQ327703 EQM327703 FAI327703 FKE327703 FUA327703 GDW327703 GNS327703 GXO327703 HHK327703 HRG327703 IBC327703 IKY327703 IUU327703 JEQ327703 JOM327703 JYI327703 KIE327703 KSA327703 LBW327703 LLS327703 LVO327703 MFK327703 MPG327703 MZC327703 NIY327703 NSU327703 OCQ327703 OMM327703 OWI327703 PGE327703 PQA327703 PZW327703 QJS327703 QTO327703 RDK327703 RNG327703 RXC327703 SGY327703 SQU327703 TAQ327703 TKM327703 TUI327703 UEE327703 UOA327703 UXW327703 VHS327703 VRO327703 WBK327703 WLG327703 WVC327703 IQ393239 SM393239 ACI393239 AME393239 AWA393239 BFW393239 BPS393239 BZO393239 CJK393239 CTG393239 DDC393239 DMY393239 DWU393239 EGQ393239 EQM393239 FAI393239 FKE393239 FUA393239 GDW393239 GNS393239 GXO393239 HHK393239 HRG393239 IBC393239 IKY393239 IUU393239 JEQ393239 JOM393239 JYI393239 KIE393239 KSA393239 LBW393239 LLS393239 LVO393239 MFK393239 MPG393239 MZC393239 NIY393239 NSU393239 OCQ393239 OMM393239 OWI393239 PGE393239 PQA393239 PZW393239 QJS393239 QTO393239 RDK393239 RNG393239 RXC393239 SGY393239 SQU393239 TAQ393239 TKM393239 TUI393239 UEE393239 UOA393239 UXW393239 VHS393239 VRO393239 WBK393239 WLG393239 WVC393239 IQ458775 SM458775 ACI458775 AME458775 AWA458775 BFW458775 BPS458775 BZO458775 CJK458775 CTG458775 DDC458775 DMY458775 DWU458775 EGQ458775 EQM458775 FAI458775 FKE458775 FUA458775 GDW458775 GNS458775 GXO458775 HHK458775 HRG458775 IBC458775 IKY458775 IUU458775 JEQ458775 JOM458775 JYI458775 KIE458775 KSA458775 LBW458775 LLS458775 LVO458775 MFK458775 MPG458775 MZC458775 NIY458775 NSU458775 OCQ458775 OMM458775 OWI458775 PGE458775 PQA458775 PZW458775 QJS458775 QTO458775 RDK458775 RNG458775 RXC458775 SGY458775 SQU458775 TAQ458775 TKM458775 TUI458775 UEE458775 UOA458775 UXW458775 VHS458775 VRO458775 WBK458775 WLG458775 WVC458775 IQ524311 SM524311 ACI524311 AME524311 AWA524311 BFW524311 BPS524311 BZO524311 CJK524311 CTG524311 DDC524311 DMY524311 DWU524311 EGQ524311 EQM524311 FAI524311 FKE524311 FUA524311 GDW524311 GNS524311 GXO524311 HHK524311 HRG524311 IBC524311 IKY524311 IUU524311 JEQ524311 JOM524311 JYI524311 KIE524311 KSA524311 LBW524311 LLS524311 LVO524311 MFK524311 MPG524311 MZC524311 NIY524311 NSU524311 OCQ524311 OMM524311 OWI524311 PGE524311 PQA524311 PZW524311 QJS524311 QTO524311 RDK524311 RNG524311 RXC524311 SGY524311 SQU524311 TAQ524311 TKM524311 TUI524311 UEE524311 UOA524311 UXW524311 VHS524311 VRO524311 WBK524311 WLG524311 WVC524311 IQ589847 SM589847 ACI589847 AME589847 AWA589847 BFW589847 BPS589847 BZO589847 CJK589847 CTG589847 DDC589847 DMY589847 DWU589847 EGQ589847 EQM589847 FAI589847 FKE589847 FUA589847 GDW589847 GNS589847 GXO589847 HHK589847 HRG589847 IBC589847 IKY589847 IUU589847 JEQ589847 JOM589847 JYI589847 KIE589847 KSA589847 LBW589847 LLS589847 LVO589847 MFK589847 MPG589847 MZC589847 NIY589847 NSU589847 OCQ589847 OMM589847 OWI589847 PGE589847 PQA589847 PZW589847 QJS589847 QTO589847 RDK589847 RNG589847 RXC589847 SGY589847 SQU589847 TAQ589847 TKM589847 TUI589847 UEE589847 UOA589847 UXW589847 VHS589847 VRO589847 WBK589847 WLG589847 WVC589847 IQ655383 SM655383 ACI655383 AME655383 AWA655383 BFW655383 BPS655383 BZO655383 CJK655383 CTG655383 DDC655383 DMY655383 DWU655383 EGQ655383 EQM655383 FAI655383 FKE655383 FUA655383 GDW655383 GNS655383 GXO655383 HHK655383 HRG655383 IBC655383 IKY655383 IUU655383 JEQ655383 JOM655383 JYI655383 KIE655383 KSA655383 LBW655383 LLS655383 LVO655383 MFK655383 MPG655383 MZC655383 NIY655383 NSU655383 OCQ655383 OMM655383 OWI655383 PGE655383 PQA655383 PZW655383 QJS655383 QTO655383 RDK655383 RNG655383 RXC655383 SGY655383 SQU655383 TAQ655383 TKM655383 TUI655383 UEE655383 UOA655383 UXW655383 VHS655383 VRO655383 WBK655383 WLG655383 WVC655383 IQ720919 SM720919 ACI720919 AME720919 AWA720919 BFW720919 BPS720919 BZO720919 CJK720919 CTG720919 DDC720919 DMY720919 DWU720919 EGQ720919 EQM720919 FAI720919 FKE720919 FUA720919 GDW720919 GNS720919 GXO720919 HHK720919 HRG720919 IBC720919 IKY720919 IUU720919 JEQ720919 JOM720919 JYI720919 KIE720919 KSA720919 LBW720919 LLS720919 LVO720919 MFK720919 MPG720919 MZC720919 NIY720919 NSU720919 OCQ720919 OMM720919 OWI720919 PGE720919 PQA720919 PZW720919 QJS720919 QTO720919 RDK720919 RNG720919 RXC720919 SGY720919 SQU720919 TAQ720919 TKM720919 TUI720919 UEE720919 UOA720919 UXW720919 VHS720919 VRO720919 WBK720919 WLG720919 WVC720919 IQ786455 SM786455 ACI786455 AME786455 AWA786455 BFW786455 BPS786455 BZO786455 CJK786455 CTG786455 DDC786455 DMY786455 DWU786455 EGQ786455 EQM786455 FAI786455 FKE786455 FUA786455 GDW786455 GNS786455 GXO786455 HHK786455 HRG786455 IBC786455 IKY786455 IUU786455 JEQ786455 JOM786455 JYI786455 KIE786455 KSA786455 LBW786455 LLS786455 LVO786455 MFK786455 MPG786455 MZC786455 NIY786455 NSU786455 OCQ786455 OMM786455 OWI786455 PGE786455 PQA786455 PZW786455 QJS786455 QTO786455 RDK786455 RNG786455 RXC786455 SGY786455 SQU786455 TAQ786455 TKM786455 TUI786455 UEE786455 UOA786455 UXW786455 VHS786455 VRO786455 WBK786455 WLG786455 WVC786455 IQ851991 SM851991 ACI851991 AME851991 AWA851991 BFW851991 BPS851991 BZO851991 CJK851991 CTG851991 DDC851991 DMY851991 DWU851991 EGQ851991 EQM851991 FAI851991 FKE851991 FUA851991 GDW851991 GNS851991 GXO851991 HHK851991 HRG851991 IBC851991 IKY851991 IUU851991 JEQ851991 JOM851991 JYI851991 KIE851991 KSA851991 LBW851991 LLS851991 LVO851991 MFK851991 MPG851991 MZC851991 NIY851991 NSU851991 OCQ851991 OMM851991 OWI851991 PGE851991 PQA851991 PZW851991 QJS851991 QTO851991 RDK851991 RNG851991 RXC851991 SGY851991 SQU851991 TAQ851991 TKM851991 TUI851991 UEE851991 UOA851991 UXW851991 VHS851991 VRO851991 WBK851991 WLG851991 WVC851991 IQ917527 SM917527 ACI917527 AME917527 AWA917527 BFW917527 BPS917527 BZO917527 CJK917527 CTG917527 DDC917527 DMY917527 DWU917527 EGQ917527 EQM917527 FAI917527 FKE917527 FUA917527 GDW917527 GNS917527 GXO917527 HHK917527 HRG917527 IBC917527 IKY917527 IUU917527 JEQ917527 JOM917527 JYI917527 KIE917527 KSA917527 LBW917527 LLS917527 LVO917527 MFK917527 MPG917527 MZC917527 NIY917527 NSU917527 OCQ917527 OMM917527 OWI917527 PGE917527 PQA917527 PZW917527 QJS917527 QTO917527 RDK917527 RNG917527 RXC917527 SGY917527 SQU917527 TAQ917527 TKM917527 TUI917527 UEE917527 UOA917527 UXW917527 VHS917527 VRO917527 WBK917527 WLG917527 WVC917527 IQ983063 SM983063 ACI983063 AME983063 AWA983063 BFW983063 BPS983063 BZO983063 CJK983063 CTG983063 DDC983063 DMY983063 DWU983063 EGQ983063 EQM983063 FAI983063 FKE983063 FUA983063 GDW983063 GNS983063 GXO983063 HHK983063 HRG983063 IBC983063 IKY983063 IUU983063 JEQ983063 JOM983063 JYI983063 KIE983063 KSA983063 LBW983063 LLS983063 LVO983063 MFK983063 MPG983063 MZC983063 NIY983063 NSU983063 OCQ983063 OMM983063 OWI983063 PGE983063 PQA983063 PZW983063 QJS983063 QTO983063 RDK983063 RNG983063 RXC983063 SGY983063 SQU983063 TAQ983063 TKM983063 TUI983063 UEE983063 UOA983063 UXW983063 VHS983063 VRO983063 WBK983063 WLG983063 WVC983063 IQ65564 SM65564 ACI65564 AME65564 AWA65564 BFW65564 BPS65564 BZO65564 CJK65564 CTG65564 DDC65564 DMY65564 DWU65564 EGQ65564 EQM65564 FAI65564 FKE65564 FUA65564 GDW65564 GNS65564 GXO65564 HHK65564 HRG65564 IBC65564 IKY65564 IUU65564 JEQ65564 JOM65564 JYI65564 KIE65564 KSA65564 LBW65564 LLS65564 LVO65564 MFK65564 MPG65564 MZC65564 NIY65564 NSU65564 OCQ65564 OMM65564 OWI65564 PGE65564 PQA65564 PZW65564 QJS65564 QTO65564 RDK65564 RNG65564 RXC65564 SGY65564 SQU65564 TAQ65564 TKM65564 TUI65564 UEE65564 UOA65564 UXW65564 VHS65564 VRO65564 WBK65564 WLG65564 WVC65564 IQ131100 SM131100 ACI131100 AME131100 AWA131100 BFW131100 BPS131100 BZO131100 CJK131100 CTG131100 DDC131100 DMY131100 DWU131100 EGQ131100 EQM131100 FAI131100 FKE131100 FUA131100 GDW131100 GNS131100 GXO131100 HHK131100 HRG131100 IBC131100 IKY131100 IUU131100 JEQ131100 JOM131100 JYI131100 KIE131100 KSA131100 LBW131100 LLS131100 LVO131100 MFK131100 MPG131100 MZC131100 NIY131100 NSU131100 OCQ131100 OMM131100 OWI131100 PGE131100 PQA131100 PZW131100 QJS131100 QTO131100 RDK131100 RNG131100 RXC131100 SGY131100 SQU131100 TAQ131100 TKM131100 TUI131100 UEE131100 UOA131100 UXW131100 VHS131100 VRO131100 WBK131100 WLG131100 WVC131100 IQ196636 SM196636 ACI196636 AME196636 AWA196636 BFW196636 BPS196636 BZO196636 CJK196636 CTG196636 DDC196636 DMY196636 DWU196636 EGQ196636 EQM196636 FAI196636 FKE196636 FUA196636 GDW196636 GNS196636 GXO196636 HHK196636 HRG196636 IBC196636 IKY196636 IUU196636 JEQ196636 JOM196636 JYI196636 KIE196636 KSA196636 LBW196636 LLS196636 LVO196636 MFK196636 MPG196636 MZC196636 NIY196636 NSU196636 OCQ196636 OMM196636 OWI196636 PGE196636 PQA196636 PZW196636 QJS196636 QTO196636 RDK196636 RNG196636 RXC196636 SGY196636 SQU196636 TAQ196636 TKM196636 TUI196636 UEE196636 UOA196636 UXW196636 VHS196636 VRO196636 WBK196636 WLG196636 WVC196636 IQ262172 SM262172 ACI262172 AME262172 AWA262172 BFW262172 BPS262172 BZO262172 CJK262172 CTG262172 DDC262172 DMY262172 DWU262172 EGQ262172 EQM262172 FAI262172 FKE262172 FUA262172 GDW262172 GNS262172 GXO262172 HHK262172 HRG262172 IBC262172 IKY262172 IUU262172 JEQ262172 JOM262172 JYI262172 KIE262172 KSA262172 LBW262172 LLS262172 LVO262172 MFK262172 MPG262172 MZC262172 NIY262172 NSU262172 OCQ262172 OMM262172 OWI262172 PGE262172 PQA262172 PZW262172 QJS262172 QTO262172 RDK262172 RNG262172 RXC262172 SGY262172 SQU262172 TAQ262172 TKM262172 TUI262172 UEE262172 UOA262172 UXW262172 VHS262172 VRO262172 WBK262172 WLG262172 WVC262172 IQ327708 SM327708 ACI327708 AME327708 AWA327708 BFW327708 BPS327708 BZO327708 CJK327708 CTG327708 DDC327708 DMY327708 DWU327708 EGQ327708 EQM327708 FAI327708 FKE327708 FUA327708 GDW327708 GNS327708 GXO327708 HHK327708 HRG327708 IBC327708 IKY327708 IUU327708 JEQ327708 JOM327708 JYI327708 KIE327708 KSA327708 LBW327708 LLS327708 LVO327708 MFK327708 MPG327708 MZC327708 NIY327708 NSU327708 OCQ327708 OMM327708 OWI327708 PGE327708 PQA327708 PZW327708 QJS327708 QTO327708 RDK327708 RNG327708 RXC327708 SGY327708 SQU327708 TAQ327708 TKM327708 TUI327708 UEE327708 UOA327708 UXW327708 VHS327708 VRO327708 WBK327708 WLG327708 WVC327708 IQ393244 SM393244 ACI393244 AME393244 AWA393244 BFW393244 BPS393244 BZO393244 CJK393244 CTG393244 DDC393244 DMY393244 DWU393244 EGQ393244 EQM393244 FAI393244 FKE393244 FUA393244 GDW393244 GNS393244 GXO393244 HHK393244 HRG393244 IBC393244 IKY393244 IUU393244 JEQ393244 JOM393244 JYI393244 KIE393244 KSA393244 LBW393244 LLS393244 LVO393244 MFK393244 MPG393244 MZC393244 NIY393244 NSU393244 OCQ393244 OMM393244 OWI393244 PGE393244 PQA393244 PZW393244 QJS393244 QTO393244 RDK393244 RNG393244 RXC393244 SGY393244 SQU393244 TAQ393244 TKM393244 TUI393244 UEE393244 UOA393244 UXW393244 VHS393244 VRO393244 WBK393244 WLG393244 WVC393244 IQ458780 SM458780 ACI458780 AME458780 AWA458780 BFW458780 BPS458780 BZO458780 CJK458780 CTG458780 DDC458780 DMY458780 DWU458780 EGQ458780 EQM458780 FAI458780 FKE458780 FUA458780 GDW458780 GNS458780 GXO458780 HHK458780 HRG458780 IBC458780 IKY458780 IUU458780 JEQ458780 JOM458780 JYI458780 KIE458780 KSA458780 LBW458780 LLS458780 LVO458780 MFK458780 MPG458780 MZC458780 NIY458780 NSU458780 OCQ458780 OMM458780 OWI458780 PGE458780 PQA458780 PZW458780 QJS458780 QTO458780 RDK458780 RNG458780 RXC458780 SGY458780 SQU458780 TAQ458780 TKM458780 TUI458780 UEE458780 UOA458780 UXW458780 VHS458780 VRO458780 WBK458780 WLG458780 WVC458780 IQ524316 SM524316 ACI524316 AME524316 AWA524316 BFW524316 BPS524316 BZO524316 CJK524316 CTG524316 DDC524316 DMY524316 DWU524316 EGQ524316 EQM524316 FAI524316 FKE524316 FUA524316 GDW524316 GNS524316 GXO524316 HHK524316 HRG524316 IBC524316 IKY524316 IUU524316 JEQ524316 JOM524316 JYI524316 KIE524316 KSA524316 LBW524316 LLS524316 LVO524316 MFK524316 MPG524316 MZC524316 NIY524316 NSU524316 OCQ524316 OMM524316 OWI524316 PGE524316 PQA524316 PZW524316 QJS524316 QTO524316 RDK524316 RNG524316 RXC524316 SGY524316 SQU524316 TAQ524316 TKM524316 TUI524316 UEE524316 UOA524316 UXW524316 VHS524316 VRO524316 WBK524316 WLG524316 WVC524316 IQ589852 SM589852 ACI589852 AME589852 AWA589852 BFW589852 BPS589852 BZO589852 CJK589852 CTG589852 DDC589852 DMY589852 DWU589852 EGQ589852 EQM589852 FAI589852 FKE589852 FUA589852 GDW589852 GNS589852 GXO589852 HHK589852 HRG589852 IBC589852 IKY589852 IUU589852 JEQ589852 JOM589852 JYI589852 KIE589852 KSA589852 LBW589852 LLS589852 LVO589852 MFK589852 MPG589852 MZC589852 NIY589852 NSU589852 OCQ589852 OMM589852 OWI589852 PGE589852 PQA589852 PZW589852 QJS589852 QTO589852 RDK589852 RNG589852 RXC589852 SGY589852 SQU589852 TAQ589852 TKM589852 TUI589852 UEE589852 UOA589852 UXW589852 VHS589852 VRO589852 WBK589852 WLG589852 WVC589852 IQ655388 SM655388 ACI655388 AME655388 AWA655388 BFW655388 BPS655388 BZO655388 CJK655388 CTG655388 DDC655388 DMY655388 DWU655388 EGQ655388 EQM655388 FAI655388 FKE655388 FUA655388 GDW655388 GNS655388 GXO655388 HHK655388 HRG655388 IBC655388 IKY655388 IUU655388 JEQ655388 JOM655388 JYI655388 KIE655388 KSA655388 LBW655388 LLS655388 LVO655388 MFK655388 MPG655388 MZC655388 NIY655388 NSU655388 OCQ655388 OMM655388 OWI655388 PGE655388 PQA655388 PZW655388 QJS655388 QTO655388 RDK655388 RNG655388 RXC655388 SGY655388 SQU655388 TAQ655388 TKM655388 TUI655388 UEE655388 UOA655388 UXW655388 VHS655388 VRO655388 WBK655388 WLG655388 WVC655388 IQ720924 SM720924 ACI720924 AME720924 AWA720924 BFW720924 BPS720924 BZO720924 CJK720924 CTG720924 DDC720924 DMY720924 DWU720924 EGQ720924 EQM720924 FAI720924 FKE720924 FUA720924 GDW720924 GNS720924 GXO720924 HHK720924 HRG720924 IBC720924 IKY720924 IUU720924 JEQ720924 JOM720924 JYI720924 KIE720924 KSA720924 LBW720924 LLS720924 LVO720924 MFK720924 MPG720924 MZC720924 NIY720924 NSU720924 OCQ720924 OMM720924 OWI720924 PGE720924 PQA720924 PZW720924 QJS720924 QTO720924 RDK720924 RNG720924 RXC720924 SGY720924 SQU720924 TAQ720924 TKM720924 TUI720924 UEE720924 UOA720924 UXW720924 VHS720924 VRO720924 WBK720924 WLG720924 WVC720924 IQ786460 SM786460 ACI786460 AME786460 AWA786460 BFW786460 BPS786460 BZO786460 CJK786460 CTG786460 DDC786460 DMY786460 DWU786460 EGQ786460 EQM786460 FAI786460 FKE786460 FUA786460 GDW786460 GNS786460 GXO786460 HHK786460 HRG786460 IBC786460 IKY786460 IUU786460 JEQ786460 JOM786460 JYI786460 KIE786460 KSA786460 LBW786460 LLS786460 LVO786460 MFK786460 MPG786460 MZC786460 NIY786460 NSU786460 OCQ786460 OMM786460 OWI786460 PGE786460 PQA786460 PZW786460 QJS786460 QTO786460 RDK786460 RNG786460 RXC786460 SGY786460 SQU786460 TAQ786460 TKM786460 TUI786460 UEE786460 UOA786460 UXW786460 VHS786460 VRO786460 WBK786460 WLG786460 WVC786460 IQ851996 SM851996 ACI851996 AME851996 AWA851996 BFW851996 BPS851996 BZO851996 CJK851996 CTG851996 DDC851996 DMY851996 DWU851996 EGQ851996 EQM851996 FAI851996 FKE851996 FUA851996 GDW851996 GNS851996 GXO851996 HHK851996 HRG851996 IBC851996 IKY851996 IUU851996 JEQ851996 JOM851996 JYI851996 KIE851996 KSA851996 LBW851996 LLS851996 LVO851996 MFK851996 MPG851996 MZC851996 NIY851996 NSU851996 OCQ851996 OMM851996 OWI851996 PGE851996 PQA851996 PZW851996 QJS851996 QTO851996 RDK851996 RNG851996 RXC851996 SGY851996 SQU851996 TAQ851996 TKM851996 TUI851996 UEE851996 UOA851996 UXW851996 VHS851996 VRO851996 WBK851996 WLG851996 WVC851996 IQ917532 SM917532 ACI917532 AME917532 AWA917532 BFW917532 BPS917532 BZO917532 CJK917532 CTG917532 DDC917532 DMY917532 DWU917532 EGQ917532 EQM917532 FAI917532 FKE917532 FUA917532 GDW917532 GNS917532 GXO917532 HHK917532 HRG917532 IBC917532 IKY917532 IUU917532 JEQ917532 JOM917532 JYI917532 KIE917532 KSA917532 LBW917532 LLS917532 LVO917532 MFK917532 MPG917532 MZC917532 NIY917532 NSU917532 OCQ917532 OMM917532 OWI917532 PGE917532 PQA917532 PZW917532 QJS917532 QTO917532 RDK917532 RNG917532 RXC917532 SGY917532 SQU917532 TAQ917532 TKM917532 TUI917532 UEE917532 UOA917532 UXW917532 VHS917532 VRO917532 WBK917532 WLG917532 WVC917532 IQ983068 SM983068 ACI983068 AME983068 AWA983068 BFW983068 BPS983068 BZO983068 CJK983068 CTG983068 DDC983068 DMY983068 DWU983068 EGQ983068 EQM983068 FAI983068 FKE983068 FUA983068 GDW983068 GNS983068 GXO983068 HHK983068 HRG983068 IBC983068 IKY983068 IUU983068 JEQ983068 JOM983068 JYI983068 KIE983068 KSA983068 LBW983068 LLS983068 LVO983068 MFK983068 MPG983068 MZC983068 NIY983068 NSU983068 OCQ983068 OMM983068 OWI983068 PGE983068 PQA983068 PZW983068 QJS983068 QTO983068 RDK983068 RNG983068 RXC983068 SGY983068 SQU983068 TAQ983068 TKM983068 TUI983068 UEE983068 UOA983068 UXW983068 VHS983068 VRO983068 WBK983068 WLG983068 WVC983068 IV65574 SR65574 ACN65574 AMJ65574 AWF65574 BGB65574 BPX65574 BZT65574 CJP65574 CTL65574 DDH65574 DND65574 DWZ65574 EGV65574 EQR65574 FAN65574 FKJ65574 FUF65574 GEB65574 GNX65574 GXT65574 HHP65574 HRL65574 IBH65574 ILD65574 IUZ65574 JEV65574 JOR65574 JYN65574 KIJ65574 KSF65574 LCB65574 LLX65574 LVT65574 MFP65574 MPL65574 MZH65574 NJD65574 NSZ65574 OCV65574 OMR65574 OWN65574 PGJ65574 PQF65574 QAB65574 QJX65574 QTT65574 RDP65574 RNL65574 RXH65574 SHD65574 SQZ65574 TAV65574 TKR65574 TUN65574 UEJ65574 UOF65574 UYB65574 VHX65574 VRT65574 WBP65574 WLL65574 WVH65574 IV131110 SR131110 ACN131110 AMJ131110 AWF131110 BGB131110 BPX131110 BZT131110 CJP131110 CTL131110 DDH131110 DND131110 DWZ131110 EGV131110 EQR131110 FAN131110 FKJ131110 FUF131110 GEB131110 GNX131110 GXT131110 HHP131110 HRL131110 IBH131110 ILD131110 IUZ131110 JEV131110 JOR131110 JYN131110 KIJ131110 KSF131110 LCB131110 LLX131110 LVT131110 MFP131110 MPL131110 MZH131110 NJD131110 NSZ131110 OCV131110 OMR131110 OWN131110 PGJ131110 PQF131110 QAB131110 QJX131110 QTT131110 RDP131110 RNL131110 RXH131110 SHD131110 SQZ131110 TAV131110 TKR131110 TUN131110 UEJ131110 UOF131110 UYB131110 VHX131110 VRT131110 WBP131110 WLL131110 WVH131110 IV196646 SR196646 ACN196646 AMJ196646 AWF196646 BGB196646 BPX196646 BZT196646 CJP196646 CTL196646 DDH196646 DND196646 DWZ196646 EGV196646 EQR196646 FAN196646 FKJ196646 FUF196646 GEB196646 GNX196646 GXT196646 HHP196646 HRL196646 IBH196646 ILD196646 IUZ196646 JEV196646 JOR196646 JYN196646 KIJ196646 KSF196646 LCB196646 LLX196646 LVT196646 MFP196646 MPL196646 MZH196646 NJD196646 NSZ196646 OCV196646 OMR196646 OWN196646 PGJ196646 PQF196646 QAB196646 QJX196646 QTT196646 RDP196646 RNL196646 RXH196646 SHD196646 SQZ196646 TAV196646 TKR196646 TUN196646 UEJ196646 UOF196646 UYB196646 VHX196646 VRT196646 WBP196646 WLL196646 WVH196646 IV262182 SR262182 ACN262182 AMJ262182 AWF262182 BGB262182 BPX262182 BZT262182 CJP262182 CTL262182 DDH262182 DND262182 DWZ262182 EGV262182 EQR262182 FAN262182 FKJ262182 FUF262182 GEB262182 GNX262182 GXT262182 HHP262182 HRL262182 IBH262182 ILD262182 IUZ262182 JEV262182 JOR262182 JYN262182 KIJ262182 KSF262182 LCB262182 LLX262182 LVT262182 MFP262182 MPL262182 MZH262182 NJD262182 NSZ262182 OCV262182 OMR262182 OWN262182 PGJ262182 PQF262182 QAB262182 QJX262182 QTT262182 RDP262182 RNL262182 RXH262182 SHD262182 SQZ262182 TAV262182 TKR262182 TUN262182 UEJ262182 UOF262182 UYB262182 VHX262182 VRT262182 WBP262182 WLL262182 WVH262182 IV327718 SR327718 ACN327718 AMJ327718 AWF327718 BGB327718 BPX327718 BZT327718 CJP327718 CTL327718 DDH327718 DND327718 DWZ327718 EGV327718 EQR327718 FAN327718 FKJ327718 FUF327718 GEB327718 GNX327718 GXT327718 HHP327718 HRL327718 IBH327718 ILD327718 IUZ327718 JEV327718 JOR327718 JYN327718 KIJ327718 KSF327718 LCB327718 LLX327718 LVT327718 MFP327718 MPL327718 MZH327718 NJD327718 NSZ327718 OCV327718 OMR327718 OWN327718 PGJ327718 PQF327718 QAB327718 QJX327718 QTT327718 RDP327718 RNL327718 RXH327718 SHD327718 SQZ327718 TAV327718 TKR327718 TUN327718 UEJ327718 UOF327718 UYB327718 VHX327718 VRT327718 WBP327718 WLL327718 WVH327718 IV393254 SR393254 ACN393254 AMJ393254 AWF393254 BGB393254 BPX393254 BZT393254 CJP393254 CTL393254 DDH393254 DND393254 DWZ393254 EGV393254 EQR393254 FAN393254 FKJ393254 FUF393254 GEB393254 GNX393254 GXT393254 HHP393254 HRL393254 IBH393254 ILD393254 IUZ393254 JEV393254 JOR393254 JYN393254 KIJ393254 KSF393254 LCB393254 LLX393254 LVT393254 MFP393254 MPL393254 MZH393254 NJD393254 NSZ393254 OCV393254 OMR393254 OWN393254 PGJ393254 PQF393254 QAB393254 QJX393254 QTT393254 RDP393254 RNL393254 RXH393254 SHD393254 SQZ393254 TAV393254 TKR393254 TUN393254 UEJ393254 UOF393254 UYB393254 VHX393254 VRT393254 WBP393254 WLL393254 WVH393254 IV458790 SR458790 ACN458790 AMJ458790 AWF458790 BGB458790 BPX458790 BZT458790 CJP458790 CTL458790 DDH458790 DND458790 DWZ458790 EGV458790 EQR458790 FAN458790 FKJ458790 FUF458790 GEB458790 GNX458790 GXT458790 HHP458790 HRL458790 IBH458790 ILD458790 IUZ458790 JEV458790 JOR458790 JYN458790 KIJ458790 KSF458790 LCB458790 LLX458790 LVT458790 MFP458790 MPL458790 MZH458790 NJD458790 NSZ458790 OCV458790 OMR458790 OWN458790 PGJ458790 PQF458790 QAB458790 QJX458790 QTT458790 RDP458790 RNL458790 RXH458790 SHD458790 SQZ458790 TAV458790 TKR458790 TUN458790 UEJ458790 UOF458790 UYB458790 VHX458790 VRT458790 WBP458790 WLL458790 WVH458790 IV524326 SR524326 ACN524326 AMJ524326 AWF524326 BGB524326 BPX524326 BZT524326 CJP524326 CTL524326 DDH524326 DND524326 DWZ524326 EGV524326 EQR524326 FAN524326 FKJ524326 FUF524326 GEB524326 GNX524326 GXT524326 HHP524326 HRL524326 IBH524326 ILD524326 IUZ524326 JEV524326 JOR524326 JYN524326 KIJ524326 KSF524326 LCB524326 LLX524326 LVT524326 MFP524326 MPL524326 MZH524326 NJD524326 NSZ524326 OCV524326 OMR524326 OWN524326 PGJ524326 PQF524326 QAB524326 QJX524326 QTT524326 RDP524326 RNL524326 RXH524326 SHD524326 SQZ524326 TAV524326 TKR524326 TUN524326 UEJ524326 UOF524326 UYB524326 VHX524326 VRT524326 WBP524326 WLL524326 WVH524326 IV589862 SR589862 ACN589862 AMJ589862 AWF589862 BGB589862 BPX589862 BZT589862 CJP589862 CTL589862 DDH589862 DND589862 DWZ589862 EGV589862 EQR589862 FAN589862 FKJ589862 FUF589862 GEB589862 GNX589862 GXT589862 HHP589862 HRL589862 IBH589862 ILD589862 IUZ589862 JEV589862 JOR589862 JYN589862 KIJ589862 KSF589862 LCB589862 LLX589862 LVT589862 MFP589862 MPL589862 MZH589862 NJD589862 NSZ589862 OCV589862 OMR589862 OWN589862 PGJ589862 PQF589862 QAB589862 QJX589862 QTT589862 RDP589862 RNL589862 RXH589862 SHD589862 SQZ589862 TAV589862 TKR589862 TUN589862 UEJ589862 UOF589862 UYB589862 VHX589862 VRT589862 WBP589862 WLL589862 WVH589862 IV655398 SR655398 ACN655398 AMJ655398 AWF655398 BGB655398 BPX655398 BZT655398 CJP655398 CTL655398 DDH655398 DND655398 DWZ655398 EGV655398 EQR655398 FAN655398 FKJ655398 FUF655398 GEB655398 GNX655398 GXT655398 HHP655398 HRL655398 IBH655398 ILD655398 IUZ655398 JEV655398 JOR655398 JYN655398 KIJ655398 KSF655398 LCB655398 LLX655398 LVT655398 MFP655398 MPL655398 MZH655398 NJD655398 NSZ655398 OCV655398 OMR655398 OWN655398 PGJ655398 PQF655398 QAB655398 QJX655398 QTT655398 RDP655398 RNL655398 RXH655398 SHD655398 SQZ655398 TAV655398 TKR655398 TUN655398 UEJ655398 UOF655398 UYB655398 VHX655398 VRT655398 WBP655398 WLL655398 WVH655398 IV720934 SR720934 ACN720934 AMJ720934 AWF720934 BGB720934 BPX720934 BZT720934 CJP720934 CTL720934 DDH720934 DND720934 DWZ720934 EGV720934 EQR720934 FAN720934 FKJ720934 FUF720934 GEB720934 GNX720934 GXT720934 HHP720934 HRL720934 IBH720934 ILD720934 IUZ720934 JEV720934 JOR720934 JYN720934 KIJ720934 KSF720934 LCB720934 LLX720934 LVT720934 MFP720934 MPL720934 MZH720934 NJD720934 NSZ720934 OCV720934 OMR720934 OWN720934 PGJ720934 PQF720934 QAB720934 QJX720934 QTT720934 RDP720934 RNL720934 RXH720934 SHD720934 SQZ720934 TAV720934 TKR720934 TUN720934 UEJ720934 UOF720934 UYB720934 VHX720934 VRT720934 WBP720934 WLL720934 WVH720934 IV786470 SR786470 ACN786470 AMJ786470 AWF786470 BGB786470 BPX786470 BZT786470 CJP786470 CTL786470 DDH786470 DND786470 DWZ786470 EGV786470 EQR786470 FAN786470 FKJ786470 FUF786470 GEB786470 GNX786470 GXT786470 HHP786470 HRL786470 IBH786470 ILD786470 IUZ786470 JEV786470 JOR786470 JYN786470 KIJ786470 KSF786470 LCB786470 LLX786470 LVT786470 MFP786470 MPL786470 MZH786470 NJD786470 NSZ786470 OCV786470 OMR786470 OWN786470 PGJ786470 PQF786470 QAB786470 QJX786470 QTT786470 RDP786470 RNL786470 RXH786470 SHD786470 SQZ786470 TAV786470 TKR786470 TUN786470 UEJ786470 UOF786470 UYB786470 VHX786470 VRT786470 WBP786470 WLL786470 WVH786470 IV852006 SR852006 ACN852006 AMJ852006 AWF852006 BGB852006 BPX852006 BZT852006 CJP852006 CTL852006 DDH852006 DND852006 DWZ852006 EGV852006 EQR852006 FAN852006 FKJ852006 FUF852006 GEB852006 GNX852006 GXT852006 HHP852006 HRL852006 IBH852006 ILD852006 IUZ852006 JEV852006 JOR852006 JYN852006 KIJ852006 KSF852006 LCB852006 LLX852006 LVT852006 MFP852006 MPL852006 MZH852006 NJD852006 NSZ852006 OCV852006 OMR852006 OWN852006 PGJ852006 PQF852006 QAB852006 QJX852006 QTT852006 RDP852006 RNL852006 RXH852006 SHD852006 SQZ852006 TAV852006 TKR852006 TUN852006 UEJ852006 UOF852006 UYB852006 VHX852006 VRT852006 WBP852006 WLL852006 WVH852006 IV917542 SR917542 ACN917542 AMJ917542 AWF917542 BGB917542 BPX917542 BZT917542 CJP917542 CTL917542 DDH917542 DND917542 DWZ917542 EGV917542 EQR917542 FAN917542 FKJ917542 FUF917542 GEB917542 GNX917542 GXT917542 HHP917542 HRL917542 IBH917542 ILD917542 IUZ917542 JEV917542 JOR917542 JYN917542 KIJ917542 KSF917542 LCB917542 LLX917542 LVT917542 MFP917542 MPL917542 MZH917542 NJD917542 NSZ917542 OCV917542 OMR917542 OWN917542 PGJ917542 PQF917542 QAB917542 QJX917542 QTT917542 RDP917542 RNL917542 RXH917542 SHD917542 SQZ917542 TAV917542 TKR917542 TUN917542 UEJ917542 UOF917542 UYB917542 VHX917542 VRT917542 WBP917542 WLL917542 WVH917542 IV983078 SR983078 ACN983078 AMJ983078 AWF983078 BGB983078 BPX983078 BZT983078 CJP983078 CTL983078 DDH983078 DND983078 DWZ983078 EGV983078 EQR983078 FAN983078 FKJ983078 FUF983078 GEB983078 GNX983078 GXT983078 HHP983078 HRL983078 IBH983078 ILD983078 IUZ983078 JEV983078 JOR983078 JYN983078 KIJ983078 KSF983078 LCB983078 LLX983078 LVT983078 MFP983078 MPL983078 MZH983078 NJD983078 NSZ983078 OCV983078 OMR983078 OWN983078 PGJ983078 PQF983078 QAB983078 QJX983078 QTT983078 RDP983078 RNL983078 RXH983078 SHD983078 SQZ983078 TAV983078 TKR983078 TUN983078 UEJ983078 UOF983078 UYB983078 VHX983078 VRT983078 WBP983078 WLL983078 WVH983078 IP65538 SL65538 ACH65538 AMD65538 AVZ65538 BFV65538 BPR65538 BZN65538 CJJ65538 CTF65538 DDB65538 DMX65538 DWT65538 EGP65538 EQL65538 FAH65538 FKD65538 FTZ65538 GDV65538 GNR65538 GXN65538 HHJ65538 HRF65538 IBB65538 IKX65538 IUT65538 JEP65538 JOL65538 JYH65538 KID65538 KRZ65538 LBV65538 LLR65538 LVN65538 MFJ65538 MPF65538 MZB65538 NIX65538 NST65538 OCP65538 OML65538 OWH65538 PGD65538 PPZ65538 PZV65538 QJR65538 QTN65538 RDJ65538 RNF65538 RXB65538 SGX65538 SQT65538 TAP65538 TKL65538 TUH65538 UED65538 UNZ65538 UXV65538 VHR65538 VRN65538 WBJ65538 WLF65538 WVB65538 IP131074 SL131074 ACH131074 AMD131074 AVZ131074 BFV131074 BPR131074 BZN131074 CJJ131074 CTF131074 DDB131074 DMX131074 DWT131074 EGP131074 EQL131074 FAH131074 FKD131074 FTZ131074 GDV131074 GNR131074 GXN131074 HHJ131074 HRF131074 IBB131074 IKX131074 IUT131074 JEP131074 JOL131074 JYH131074 KID131074 KRZ131074 LBV131074 LLR131074 LVN131074 MFJ131074 MPF131074 MZB131074 NIX131074 NST131074 OCP131074 OML131074 OWH131074 PGD131074 PPZ131074 PZV131074 QJR131074 QTN131074 RDJ131074 RNF131074 RXB131074 SGX131074 SQT131074 TAP131074 TKL131074 TUH131074 UED131074 UNZ131074 UXV131074 VHR131074 VRN131074 WBJ131074 WLF131074 WVB131074 IP196610 SL196610 ACH196610 AMD196610 AVZ196610 BFV196610 BPR196610 BZN196610 CJJ196610 CTF196610 DDB196610 DMX196610 DWT196610 EGP196610 EQL196610 FAH196610 FKD196610 FTZ196610 GDV196610 GNR196610 GXN196610 HHJ196610 HRF196610 IBB196610 IKX196610 IUT196610 JEP196610 JOL196610 JYH196610 KID196610 KRZ196610 LBV196610 LLR196610 LVN196610 MFJ196610 MPF196610 MZB196610 NIX196610 NST196610 OCP196610 OML196610 OWH196610 PGD196610 PPZ196610 PZV196610 QJR196610 QTN196610 RDJ196610 RNF196610 RXB196610 SGX196610 SQT196610 TAP196610 TKL196610 TUH196610 UED196610 UNZ196610 UXV196610 VHR196610 VRN196610 WBJ196610 WLF196610 WVB196610 IP262146 SL262146 ACH262146 AMD262146 AVZ262146 BFV262146 BPR262146 BZN262146 CJJ262146 CTF262146 DDB262146 DMX262146 DWT262146 EGP262146 EQL262146 FAH262146 FKD262146 FTZ262146 GDV262146 GNR262146 GXN262146 HHJ262146 HRF262146 IBB262146 IKX262146 IUT262146 JEP262146 JOL262146 JYH262146 KID262146 KRZ262146 LBV262146 LLR262146 LVN262146 MFJ262146 MPF262146 MZB262146 NIX262146 NST262146 OCP262146 OML262146 OWH262146 PGD262146 PPZ262146 PZV262146 QJR262146 QTN262146 RDJ262146 RNF262146 RXB262146 SGX262146 SQT262146 TAP262146 TKL262146 TUH262146 UED262146 UNZ262146 UXV262146 VHR262146 VRN262146 WBJ262146 WLF262146 WVB262146 IP327682 SL327682 ACH327682 AMD327682 AVZ327682 BFV327682 BPR327682 BZN327682 CJJ327682 CTF327682 DDB327682 DMX327682 DWT327682 EGP327682 EQL327682 FAH327682 FKD327682 FTZ327682 GDV327682 GNR327682 GXN327682 HHJ327682 HRF327682 IBB327682 IKX327682 IUT327682 JEP327682 JOL327682 JYH327682 KID327682 KRZ327682 LBV327682 LLR327682 LVN327682 MFJ327682 MPF327682 MZB327682 NIX327682 NST327682 OCP327682 OML327682 OWH327682 PGD327682 PPZ327682 PZV327682 QJR327682 QTN327682 RDJ327682 RNF327682 RXB327682 SGX327682 SQT327682 TAP327682 TKL327682 TUH327682 UED327682 UNZ327682 UXV327682 VHR327682 VRN327682 WBJ327682 WLF327682 WVB327682 IP393218 SL393218 ACH393218 AMD393218 AVZ393218 BFV393218 BPR393218 BZN393218 CJJ393218 CTF393218 DDB393218 DMX393218 DWT393218 EGP393218 EQL393218 FAH393218 FKD393218 FTZ393218 GDV393218 GNR393218 GXN393218 HHJ393218 HRF393218 IBB393218 IKX393218 IUT393218 JEP393218 JOL393218 JYH393218 KID393218 KRZ393218 LBV393218 LLR393218 LVN393218 MFJ393218 MPF393218 MZB393218 NIX393218 NST393218 OCP393218 OML393218 OWH393218 PGD393218 PPZ393218 PZV393218 QJR393218 QTN393218 RDJ393218 RNF393218 RXB393218 SGX393218 SQT393218 TAP393218 TKL393218 TUH393218 UED393218 UNZ393218 UXV393218 VHR393218 VRN393218 WBJ393218 WLF393218 WVB393218 IP458754 SL458754 ACH458754 AMD458754 AVZ458754 BFV458754 BPR458754 BZN458754 CJJ458754 CTF458754 DDB458754 DMX458754 DWT458754 EGP458754 EQL458754 FAH458754 FKD458754 FTZ458754 GDV458754 GNR458754 GXN458754 HHJ458754 HRF458754 IBB458754 IKX458754 IUT458754 JEP458754 JOL458754 JYH458754 KID458754 KRZ458754 LBV458754 LLR458754 LVN458754 MFJ458754 MPF458754 MZB458754 NIX458754 NST458754 OCP458754 OML458754 OWH458754 PGD458754 PPZ458754 PZV458754 QJR458754 QTN458754 RDJ458754 RNF458754 RXB458754 SGX458754 SQT458754 TAP458754 TKL458754 TUH458754 UED458754 UNZ458754 UXV458754 VHR458754 VRN458754 WBJ458754 WLF458754 WVB458754 IP524290 SL524290 ACH524290 AMD524290 AVZ524290 BFV524290 BPR524290 BZN524290 CJJ524290 CTF524290 DDB524290 DMX524290 DWT524290 EGP524290 EQL524290 FAH524290 FKD524290 FTZ524290 GDV524290 GNR524290 GXN524290 HHJ524290 HRF524290 IBB524290 IKX524290 IUT524290 JEP524290 JOL524290 JYH524290 KID524290 KRZ524290 LBV524290 LLR524290 LVN524290 MFJ524290 MPF524290 MZB524290 NIX524290 NST524290 OCP524290 OML524290 OWH524290 PGD524290 PPZ524290 PZV524290 QJR524290 QTN524290 RDJ524290 RNF524290 RXB524290 SGX524290 SQT524290 TAP524290 TKL524290 TUH524290 UED524290 UNZ524290 UXV524290 VHR524290 VRN524290 WBJ524290 WLF524290 WVB524290 IP589826 SL589826 ACH589826 AMD589826 AVZ589826 BFV589826 BPR589826 BZN589826 CJJ589826 CTF589826 DDB589826 DMX589826 DWT589826 EGP589826 EQL589826 FAH589826 FKD589826 FTZ589826 GDV589826 GNR589826 GXN589826 HHJ589826 HRF589826 IBB589826 IKX589826 IUT589826 JEP589826 JOL589826 JYH589826 KID589826 KRZ589826 LBV589826 LLR589826 LVN589826 MFJ589826 MPF589826 MZB589826 NIX589826 NST589826 OCP589826 OML589826 OWH589826 PGD589826 PPZ589826 PZV589826 QJR589826 QTN589826 RDJ589826 RNF589826 RXB589826 SGX589826 SQT589826 TAP589826 TKL589826 TUH589826 UED589826 UNZ589826 UXV589826 VHR589826 VRN589826 WBJ589826 WLF589826 WVB589826 IP655362 SL655362 ACH655362 AMD655362 AVZ655362 BFV655362 BPR655362 BZN655362 CJJ655362 CTF655362 DDB655362 DMX655362 DWT655362 EGP655362 EQL655362 FAH655362 FKD655362 FTZ655362 GDV655362 GNR655362 GXN655362 HHJ655362 HRF655362 IBB655362 IKX655362 IUT655362 JEP655362 JOL655362 JYH655362 KID655362 KRZ655362 LBV655362 LLR655362 LVN655362 MFJ655362 MPF655362 MZB655362 NIX655362 NST655362 OCP655362 OML655362 OWH655362 PGD655362 PPZ655362 PZV655362 QJR655362 QTN655362 RDJ655362 RNF655362 RXB655362 SGX655362 SQT655362 TAP655362 TKL655362 TUH655362 UED655362 UNZ655362 UXV655362 VHR655362 VRN655362 WBJ655362 WLF655362 WVB655362 IP720898 SL720898 ACH720898 AMD720898 AVZ720898 BFV720898 BPR720898 BZN720898 CJJ720898 CTF720898 DDB720898 DMX720898 DWT720898 EGP720898 EQL720898 FAH720898 FKD720898 FTZ720898 GDV720898 GNR720898 GXN720898 HHJ720898 HRF720898 IBB720898 IKX720898 IUT720898 JEP720898 JOL720898 JYH720898 KID720898 KRZ720898 LBV720898 LLR720898 LVN720898 MFJ720898 MPF720898 MZB720898 NIX720898 NST720898 OCP720898 OML720898 OWH720898 PGD720898 PPZ720898 PZV720898 QJR720898 QTN720898 RDJ720898 RNF720898 RXB720898 SGX720898 SQT720898 TAP720898 TKL720898 TUH720898 UED720898 UNZ720898 UXV720898 VHR720898 VRN720898 WBJ720898 WLF720898 WVB720898 IP786434 SL786434 ACH786434 AMD786434 AVZ786434 BFV786434 BPR786434 BZN786434 CJJ786434 CTF786434 DDB786434 DMX786434 DWT786434 EGP786434 EQL786434 FAH786434 FKD786434 FTZ786434 GDV786434 GNR786434 GXN786434 HHJ786434 HRF786434 IBB786434 IKX786434 IUT786434 JEP786434 JOL786434 JYH786434 KID786434 KRZ786434 LBV786434 LLR786434 LVN786434 MFJ786434 MPF786434 MZB786434 NIX786434 NST786434 OCP786434 OML786434 OWH786434 PGD786434 PPZ786434 PZV786434 QJR786434 QTN786434 RDJ786434 RNF786434 RXB786434 SGX786434 SQT786434 TAP786434 TKL786434 TUH786434 UED786434 UNZ786434 UXV786434 VHR786434 VRN786434 WBJ786434 WLF786434 WVB786434 IP851970 SL851970 ACH851970 AMD851970 AVZ851970 BFV851970 BPR851970 BZN851970 CJJ851970 CTF851970 DDB851970 DMX851970 DWT851970 EGP851970 EQL851970 FAH851970 FKD851970 FTZ851970 GDV851970 GNR851970 GXN851970 HHJ851970 HRF851970 IBB851970 IKX851970 IUT851970 JEP851970 JOL851970 JYH851970 KID851970 KRZ851970 LBV851970 LLR851970 LVN851970 MFJ851970 MPF851970 MZB851970 NIX851970 NST851970 OCP851970 OML851970 OWH851970 PGD851970 PPZ851970 PZV851970 QJR851970 QTN851970 RDJ851970 RNF851970 RXB851970 SGX851970 SQT851970 TAP851970 TKL851970 TUH851970 UED851970 UNZ851970 UXV851970 VHR851970 VRN851970 WBJ851970 WLF851970 WVB851970 IP917506 SL917506 ACH917506 AMD917506 AVZ917506 BFV917506 BPR917506 BZN917506 CJJ917506 CTF917506 DDB917506 DMX917506 DWT917506 EGP917506 EQL917506 FAH917506 FKD917506 FTZ917506 GDV917506 GNR917506 GXN917506 HHJ917506 HRF917506 IBB917506 IKX917506 IUT917506 JEP917506 JOL917506 JYH917506 KID917506 KRZ917506 LBV917506 LLR917506 LVN917506 MFJ917506 MPF917506 MZB917506 NIX917506 NST917506 OCP917506 OML917506 OWH917506 PGD917506 PPZ917506 PZV917506 QJR917506 QTN917506 RDJ917506 RNF917506 RXB917506 SGX917506 SQT917506 TAP917506 TKL917506 TUH917506 UED917506 UNZ917506 UXV917506 VHR917506 VRN917506 WBJ917506 WLF917506 WVB917506 IP983042 SL983042 ACH983042 AMD983042 AVZ983042 BFV983042 BPR983042 BZN983042 CJJ983042 CTF983042 DDB983042 DMX983042 DWT983042 EGP983042 EQL983042 FAH983042 FKD983042 FTZ983042 GDV983042 GNR983042 GXN983042 HHJ983042 HRF983042 IBB983042 IKX983042 IUT983042 JEP983042 JOL983042 JYH983042 KID983042 KRZ983042 LBV983042 LLR983042 LVN983042 MFJ983042 MPF983042 MZB983042 NIX983042 NST983042 OCP983042 OML983042 OWH983042 PGD983042 PPZ983042 PZV983042 QJR983042 QTN983042 RDJ983042 RNF983042 RXB983042 SGX983042 SQT983042 TAP983042 TKL983042 TUH983042 UED983042 UNZ983042 UXV983042 VHR983042 VRN983042 WBJ983042 WLF983042 WVB983042 IL65532 SH65532 ACD65532 ALZ65532 AVV65532 BFR65532 BPN65532 BZJ65532 CJF65532 CTB65532 DCX65532 DMT65532 DWP65532 EGL65532 EQH65532 FAD65532 FJZ65532 FTV65532 GDR65532 GNN65532 GXJ65532 HHF65532 HRB65532 IAX65532 IKT65532 IUP65532 JEL65532 JOH65532 JYD65532 KHZ65532 KRV65532 LBR65532 LLN65532 LVJ65532 MFF65532 MPB65532 MYX65532 NIT65532 NSP65532 OCL65532 OMH65532 OWD65532 PFZ65532 PPV65532 PZR65532 QJN65532 QTJ65532 RDF65532 RNB65532 RWX65532 SGT65532 SQP65532 TAL65532 TKH65532 TUD65532 UDZ65532 UNV65532 UXR65532 VHN65532 VRJ65532 WBF65532 WLB65532 WUX65532 IL131068 SH131068 ACD131068 ALZ131068 AVV131068 BFR131068 BPN131068 BZJ131068 CJF131068 CTB131068 DCX131068 DMT131068 DWP131068 EGL131068 EQH131068 FAD131068 FJZ131068 FTV131068 GDR131068 GNN131068 GXJ131068 HHF131068 HRB131068 IAX131068 IKT131068 IUP131068 JEL131068 JOH131068 JYD131068 KHZ131068 KRV131068 LBR131068 LLN131068 LVJ131068 MFF131068 MPB131068 MYX131068 NIT131068 NSP131068 OCL131068 OMH131068 OWD131068 PFZ131068 PPV131068 PZR131068 QJN131068 QTJ131068 RDF131068 RNB131068 RWX131068 SGT131068 SQP131068 TAL131068 TKH131068 TUD131068 UDZ131068 UNV131068 UXR131068 VHN131068 VRJ131068 WBF131068 WLB131068 WUX131068 IL196604 SH196604 ACD196604 ALZ196604 AVV196604 BFR196604 BPN196604 BZJ196604 CJF196604 CTB196604 DCX196604 DMT196604 DWP196604 EGL196604 EQH196604 FAD196604 FJZ196604 FTV196604 GDR196604 GNN196604 GXJ196604 HHF196604 HRB196604 IAX196604 IKT196604 IUP196604 JEL196604 JOH196604 JYD196604 KHZ196604 KRV196604 LBR196604 LLN196604 LVJ196604 MFF196604 MPB196604 MYX196604 NIT196604 NSP196604 OCL196604 OMH196604 OWD196604 PFZ196604 PPV196604 PZR196604 QJN196604 QTJ196604 RDF196604 RNB196604 RWX196604 SGT196604 SQP196604 TAL196604 TKH196604 TUD196604 UDZ196604 UNV196604 UXR196604 VHN196604 VRJ196604 WBF196604 WLB196604 WUX196604 IL262140 SH262140 ACD262140 ALZ262140 AVV262140 BFR262140 BPN262140 BZJ262140 CJF262140 CTB262140 DCX262140 DMT262140 DWP262140 EGL262140 EQH262140 FAD262140 FJZ262140 FTV262140 GDR262140 GNN262140 GXJ262140 HHF262140 HRB262140 IAX262140 IKT262140 IUP262140 JEL262140 JOH262140 JYD262140 KHZ262140 KRV262140 LBR262140 LLN262140 LVJ262140 MFF262140 MPB262140 MYX262140 NIT262140 NSP262140 OCL262140 OMH262140 OWD262140 PFZ262140 PPV262140 PZR262140 QJN262140 QTJ262140 RDF262140 RNB262140 RWX262140 SGT262140 SQP262140 TAL262140 TKH262140 TUD262140 UDZ262140 UNV262140 UXR262140 VHN262140 VRJ262140 WBF262140 WLB262140 WUX262140 IL327676 SH327676 ACD327676 ALZ327676 AVV327676 BFR327676 BPN327676 BZJ327676 CJF327676 CTB327676 DCX327676 DMT327676 DWP327676 EGL327676 EQH327676 FAD327676 FJZ327676 FTV327676 GDR327676 GNN327676 GXJ327676 HHF327676 HRB327676 IAX327676 IKT327676 IUP327676 JEL327676 JOH327676 JYD327676 KHZ327676 KRV327676 LBR327676 LLN327676 LVJ327676 MFF327676 MPB327676 MYX327676 NIT327676 NSP327676 OCL327676 OMH327676 OWD327676 PFZ327676 PPV327676 PZR327676 QJN327676 QTJ327676 RDF327676 RNB327676 RWX327676 SGT327676 SQP327676 TAL327676 TKH327676 TUD327676 UDZ327676 UNV327676 UXR327676 VHN327676 VRJ327676 WBF327676 WLB327676 WUX327676 IL393212 SH393212 ACD393212 ALZ393212 AVV393212 BFR393212 BPN393212 BZJ393212 CJF393212 CTB393212 DCX393212 DMT393212 DWP393212 EGL393212 EQH393212 FAD393212 FJZ393212 FTV393212 GDR393212 GNN393212 GXJ393212 HHF393212 HRB393212 IAX393212 IKT393212 IUP393212 JEL393212 JOH393212 JYD393212 KHZ393212 KRV393212 LBR393212 LLN393212 LVJ393212 MFF393212 MPB393212 MYX393212 NIT393212 NSP393212 OCL393212 OMH393212 OWD393212 PFZ393212 PPV393212 PZR393212 QJN393212 QTJ393212 RDF393212 RNB393212 RWX393212 SGT393212 SQP393212 TAL393212 TKH393212 TUD393212 UDZ393212 UNV393212 UXR393212 VHN393212 VRJ393212 WBF393212 WLB393212 WUX393212 IL458748 SH458748 ACD458748 ALZ458748 AVV458748 BFR458748 BPN458748 BZJ458748 CJF458748 CTB458748 DCX458748 DMT458748 DWP458748 EGL458748 EQH458748 FAD458748 FJZ458748 FTV458748 GDR458748 GNN458748 GXJ458748 HHF458748 HRB458748 IAX458748 IKT458748 IUP458748 JEL458748 JOH458748 JYD458748 KHZ458748 KRV458748 LBR458748 LLN458748 LVJ458748 MFF458748 MPB458748 MYX458748 NIT458748 NSP458748 OCL458748 OMH458748 OWD458748 PFZ458748 PPV458748 PZR458748 QJN458748 QTJ458748 RDF458748 RNB458748 RWX458748 SGT458748 SQP458748 TAL458748 TKH458748 TUD458748 UDZ458748 UNV458748 UXR458748 VHN458748 VRJ458748 WBF458748 WLB458748 WUX458748 IL524284 SH524284 ACD524284 ALZ524284 AVV524284 BFR524284 BPN524284 BZJ524284 CJF524284 CTB524284 DCX524284 DMT524284 DWP524284 EGL524284 EQH524284 FAD524284 FJZ524284 FTV524284 GDR524284 GNN524284 GXJ524284 HHF524284 HRB524284 IAX524284 IKT524284 IUP524284 JEL524284 JOH524284 JYD524284 KHZ524284 KRV524284 LBR524284 LLN524284 LVJ524284 MFF524284 MPB524284 MYX524284 NIT524284 NSP524284 OCL524284 OMH524284 OWD524284 PFZ524284 PPV524284 PZR524284 QJN524284 QTJ524284 RDF524284 RNB524284 RWX524284 SGT524284 SQP524284 TAL524284 TKH524284 TUD524284 UDZ524284 UNV524284 UXR524284 VHN524284 VRJ524284 WBF524284 WLB524284 WUX524284 IL589820 SH589820 ACD589820 ALZ589820 AVV589820 BFR589820 BPN589820 BZJ589820 CJF589820 CTB589820 DCX589820 DMT589820 DWP589820 EGL589820 EQH589820 FAD589820 FJZ589820 FTV589820 GDR589820 GNN589820 GXJ589820 HHF589820 HRB589820 IAX589820 IKT589820 IUP589820 JEL589820 JOH589820 JYD589820 KHZ589820 KRV589820 LBR589820 LLN589820 LVJ589820 MFF589820 MPB589820 MYX589820 NIT589820 NSP589820 OCL589820 OMH589820 OWD589820 PFZ589820 PPV589820 PZR589820 QJN589820 QTJ589820 RDF589820 RNB589820 RWX589820 SGT589820 SQP589820 TAL589820 TKH589820 TUD589820 UDZ589820 UNV589820 UXR589820 VHN589820 VRJ589820 WBF589820 WLB589820 WUX589820 IL655356 SH655356 ACD655356 ALZ655356 AVV655356 BFR655356 BPN655356 BZJ655356 CJF655356 CTB655356 DCX655356 DMT655356 DWP655356 EGL655356 EQH655356 FAD655356 FJZ655356 FTV655356 GDR655356 GNN655356 GXJ655356 HHF655356 HRB655356 IAX655356 IKT655356 IUP655356 JEL655356 JOH655356 JYD655356 KHZ655356 KRV655356 LBR655356 LLN655356 LVJ655356 MFF655356 MPB655356 MYX655356 NIT655356 NSP655356 OCL655356 OMH655356 OWD655356 PFZ655356 PPV655356 PZR655356 QJN655356 QTJ655356 RDF655356 RNB655356 RWX655356 SGT655356 SQP655356 TAL655356 TKH655356 TUD655356 UDZ655356 UNV655356 UXR655356 VHN655356 VRJ655356 WBF655356 WLB655356 WUX655356 IL720892 SH720892 ACD720892 ALZ720892 AVV720892 BFR720892 BPN720892 BZJ720892 CJF720892 CTB720892 DCX720892 DMT720892 DWP720892 EGL720892 EQH720892 FAD720892 FJZ720892 FTV720892 GDR720892 GNN720892 GXJ720892 HHF720892 HRB720892 IAX720892 IKT720892 IUP720892 JEL720892 JOH720892 JYD720892 KHZ720892 KRV720892 LBR720892 LLN720892 LVJ720892 MFF720892 MPB720892 MYX720892 NIT720892 NSP720892 OCL720892 OMH720892 OWD720892 PFZ720892 PPV720892 PZR720892 QJN720892 QTJ720892 RDF720892 RNB720892 RWX720892 SGT720892 SQP720892 TAL720892 TKH720892 TUD720892 UDZ720892 UNV720892 UXR720892 VHN720892 VRJ720892 WBF720892 WLB720892 WUX720892 IL786428 SH786428 ACD786428 ALZ786428 AVV786428 BFR786428 BPN786428 BZJ786428 CJF786428 CTB786428 DCX786428 DMT786428 DWP786428 EGL786428 EQH786428 FAD786428 FJZ786428 FTV786428 GDR786428 GNN786428 GXJ786428 HHF786428 HRB786428 IAX786428 IKT786428 IUP786428 JEL786428 JOH786428 JYD786428 KHZ786428 KRV786428 LBR786428 LLN786428 LVJ786428 MFF786428 MPB786428 MYX786428 NIT786428 NSP786428 OCL786428 OMH786428 OWD786428 PFZ786428 PPV786428 PZR786428 QJN786428 QTJ786428 RDF786428 RNB786428 RWX786428 SGT786428 SQP786428 TAL786428 TKH786428 TUD786428 UDZ786428 UNV786428 UXR786428 VHN786428 VRJ786428 WBF786428 WLB786428 WUX786428 IL851964 SH851964 ACD851964 ALZ851964 AVV851964 BFR851964 BPN851964 BZJ851964 CJF851964 CTB851964 DCX851964 DMT851964 DWP851964 EGL851964 EQH851964 FAD851964 FJZ851964 FTV851964 GDR851964 GNN851964 GXJ851964 HHF851964 HRB851964 IAX851964 IKT851964 IUP851964 JEL851964 JOH851964 JYD851964 KHZ851964 KRV851964 LBR851964 LLN851964 LVJ851964 MFF851964 MPB851964 MYX851964 NIT851964 NSP851964 OCL851964 OMH851964 OWD851964 PFZ851964 PPV851964 PZR851964 QJN851964 QTJ851964 RDF851964 RNB851964 RWX851964 SGT851964 SQP851964 TAL851964 TKH851964 TUD851964 UDZ851964 UNV851964 UXR851964 VHN851964 VRJ851964 WBF851964 WLB851964 WUX851964 IL917500 SH917500 ACD917500 ALZ917500 AVV917500 BFR917500 BPN917500 BZJ917500 CJF917500 CTB917500 DCX917500 DMT917500 DWP917500 EGL917500 EQH917500 FAD917500 FJZ917500 FTV917500 GDR917500 GNN917500 GXJ917500 HHF917500 HRB917500 IAX917500 IKT917500 IUP917500 JEL917500 JOH917500 JYD917500 KHZ917500 KRV917500 LBR917500 LLN917500 LVJ917500 MFF917500 MPB917500 MYX917500 NIT917500 NSP917500 OCL917500 OMH917500 OWD917500 PFZ917500 PPV917500 PZR917500 QJN917500 QTJ917500 RDF917500 RNB917500 RWX917500 SGT917500 SQP917500 TAL917500 TKH917500 TUD917500 UDZ917500 UNV917500 UXR917500 VHN917500 VRJ917500 WBF917500 WLB917500 WUX917500 IL983036 SH983036 ACD983036 ALZ983036 AVV983036 BFR983036 BPN983036 BZJ983036 CJF983036 CTB983036 DCX983036 DMT983036 DWP983036 EGL983036 EQH983036 FAD983036 FJZ983036 FTV983036 GDR983036 GNN983036 GXJ983036 HHF983036 HRB983036 IAX983036 IKT983036 IUP983036 JEL983036 JOH983036 JYD983036 KHZ983036 KRV983036 LBR983036 LLN983036 LVJ983036 MFF983036 MPB983036 MYX983036 NIT983036 NSP983036 OCL983036 OMH983036 OWD983036 PFZ983036 PPV983036 PZR983036 QJN983036 QTJ983036 RDF983036 RNB983036 RWX983036 SGT983036 SQP983036 TAL983036 TKH983036 TUD983036 UDZ983036 UNV983036 UXR983036 VHN983036 VRJ983036 WBF983036 WLB983036 WUX983036</xm:sqref>
        </x14:dataValidation>
        <x14:dataValidation imeMode="hiragana" allowBlank="1" showInputMessage="1" showErrorMessage="1" xr:uid="{815BB7FF-B035-4504-BDD2-4429EBDC7E0D}">
          <xm:sqref>L65552:AA65553 HS65550:IK65551 RO65550:SG65551 ABK65550:ACC65551 ALG65550:ALY65551 AVC65550:AVU65551 BEY65550:BFQ65551 BOU65550:BPM65551 BYQ65550:BZI65551 CIM65550:CJE65551 CSI65550:CTA65551 DCE65550:DCW65551 DMA65550:DMS65551 DVW65550:DWO65551 EFS65550:EGK65551 EPO65550:EQG65551 EZK65550:FAC65551 FJG65550:FJY65551 FTC65550:FTU65551 GCY65550:GDQ65551 GMU65550:GNM65551 GWQ65550:GXI65551 HGM65550:HHE65551 HQI65550:HRA65551 IAE65550:IAW65551 IKA65550:IKS65551 ITW65550:IUO65551 JDS65550:JEK65551 JNO65550:JOG65551 JXK65550:JYC65551 KHG65550:KHY65551 KRC65550:KRU65551 LAY65550:LBQ65551 LKU65550:LLM65551 LUQ65550:LVI65551 MEM65550:MFE65551 MOI65550:MPA65551 MYE65550:MYW65551 NIA65550:NIS65551 NRW65550:NSO65551 OBS65550:OCK65551 OLO65550:OMG65551 OVK65550:OWC65551 PFG65550:PFY65551 PPC65550:PPU65551 PYY65550:PZQ65551 QIU65550:QJM65551 QSQ65550:QTI65551 RCM65550:RDE65551 RMI65550:RNA65551 RWE65550:RWW65551 SGA65550:SGS65551 SPW65550:SQO65551 SZS65550:TAK65551 TJO65550:TKG65551 TTK65550:TUC65551 UDG65550:UDY65551 UNC65550:UNU65551 UWY65550:UXQ65551 VGU65550:VHM65551 VQQ65550:VRI65551 WAM65550:WBE65551 WKI65550:WLA65551 WUE65550:WUW65551 L131088:AA131089 HS131086:IK131087 RO131086:SG131087 ABK131086:ACC131087 ALG131086:ALY131087 AVC131086:AVU131087 BEY131086:BFQ131087 BOU131086:BPM131087 BYQ131086:BZI131087 CIM131086:CJE131087 CSI131086:CTA131087 DCE131086:DCW131087 DMA131086:DMS131087 DVW131086:DWO131087 EFS131086:EGK131087 EPO131086:EQG131087 EZK131086:FAC131087 FJG131086:FJY131087 FTC131086:FTU131087 GCY131086:GDQ131087 GMU131086:GNM131087 GWQ131086:GXI131087 HGM131086:HHE131087 HQI131086:HRA131087 IAE131086:IAW131087 IKA131086:IKS131087 ITW131086:IUO131087 JDS131086:JEK131087 JNO131086:JOG131087 JXK131086:JYC131087 KHG131086:KHY131087 KRC131086:KRU131087 LAY131086:LBQ131087 LKU131086:LLM131087 LUQ131086:LVI131087 MEM131086:MFE131087 MOI131086:MPA131087 MYE131086:MYW131087 NIA131086:NIS131087 NRW131086:NSO131087 OBS131086:OCK131087 OLO131086:OMG131087 OVK131086:OWC131087 PFG131086:PFY131087 PPC131086:PPU131087 PYY131086:PZQ131087 QIU131086:QJM131087 QSQ131086:QTI131087 RCM131086:RDE131087 RMI131086:RNA131087 RWE131086:RWW131087 SGA131086:SGS131087 SPW131086:SQO131087 SZS131086:TAK131087 TJO131086:TKG131087 TTK131086:TUC131087 UDG131086:UDY131087 UNC131086:UNU131087 UWY131086:UXQ131087 VGU131086:VHM131087 VQQ131086:VRI131087 WAM131086:WBE131087 WKI131086:WLA131087 WUE131086:WUW131087 L196624:AA196625 HS196622:IK196623 RO196622:SG196623 ABK196622:ACC196623 ALG196622:ALY196623 AVC196622:AVU196623 BEY196622:BFQ196623 BOU196622:BPM196623 BYQ196622:BZI196623 CIM196622:CJE196623 CSI196622:CTA196623 DCE196622:DCW196623 DMA196622:DMS196623 DVW196622:DWO196623 EFS196622:EGK196623 EPO196622:EQG196623 EZK196622:FAC196623 FJG196622:FJY196623 FTC196622:FTU196623 GCY196622:GDQ196623 GMU196622:GNM196623 GWQ196622:GXI196623 HGM196622:HHE196623 HQI196622:HRA196623 IAE196622:IAW196623 IKA196622:IKS196623 ITW196622:IUO196623 JDS196622:JEK196623 JNO196622:JOG196623 JXK196622:JYC196623 KHG196622:KHY196623 KRC196622:KRU196623 LAY196622:LBQ196623 LKU196622:LLM196623 LUQ196622:LVI196623 MEM196622:MFE196623 MOI196622:MPA196623 MYE196622:MYW196623 NIA196622:NIS196623 NRW196622:NSO196623 OBS196622:OCK196623 OLO196622:OMG196623 OVK196622:OWC196623 PFG196622:PFY196623 PPC196622:PPU196623 PYY196622:PZQ196623 QIU196622:QJM196623 QSQ196622:QTI196623 RCM196622:RDE196623 RMI196622:RNA196623 RWE196622:RWW196623 SGA196622:SGS196623 SPW196622:SQO196623 SZS196622:TAK196623 TJO196622:TKG196623 TTK196622:TUC196623 UDG196622:UDY196623 UNC196622:UNU196623 UWY196622:UXQ196623 VGU196622:VHM196623 VQQ196622:VRI196623 WAM196622:WBE196623 WKI196622:WLA196623 WUE196622:WUW196623 L262160:AA262161 HS262158:IK262159 RO262158:SG262159 ABK262158:ACC262159 ALG262158:ALY262159 AVC262158:AVU262159 BEY262158:BFQ262159 BOU262158:BPM262159 BYQ262158:BZI262159 CIM262158:CJE262159 CSI262158:CTA262159 DCE262158:DCW262159 DMA262158:DMS262159 DVW262158:DWO262159 EFS262158:EGK262159 EPO262158:EQG262159 EZK262158:FAC262159 FJG262158:FJY262159 FTC262158:FTU262159 GCY262158:GDQ262159 GMU262158:GNM262159 GWQ262158:GXI262159 HGM262158:HHE262159 HQI262158:HRA262159 IAE262158:IAW262159 IKA262158:IKS262159 ITW262158:IUO262159 JDS262158:JEK262159 JNO262158:JOG262159 JXK262158:JYC262159 KHG262158:KHY262159 KRC262158:KRU262159 LAY262158:LBQ262159 LKU262158:LLM262159 LUQ262158:LVI262159 MEM262158:MFE262159 MOI262158:MPA262159 MYE262158:MYW262159 NIA262158:NIS262159 NRW262158:NSO262159 OBS262158:OCK262159 OLO262158:OMG262159 OVK262158:OWC262159 PFG262158:PFY262159 PPC262158:PPU262159 PYY262158:PZQ262159 QIU262158:QJM262159 QSQ262158:QTI262159 RCM262158:RDE262159 RMI262158:RNA262159 RWE262158:RWW262159 SGA262158:SGS262159 SPW262158:SQO262159 SZS262158:TAK262159 TJO262158:TKG262159 TTK262158:TUC262159 UDG262158:UDY262159 UNC262158:UNU262159 UWY262158:UXQ262159 VGU262158:VHM262159 VQQ262158:VRI262159 WAM262158:WBE262159 WKI262158:WLA262159 WUE262158:WUW262159 L327696:AA327697 HS327694:IK327695 RO327694:SG327695 ABK327694:ACC327695 ALG327694:ALY327695 AVC327694:AVU327695 BEY327694:BFQ327695 BOU327694:BPM327695 BYQ327694:BZI327695 CIM327694:CJE327695 CSI327694:CTA327695 DCE327694:DCW327695 DMA327694:DMS327695 DVW327694:DWO327695 EFS327694:EGK327695 EPO327694:EQG327695 EZK327694:FAC327695 FJG327694:FJY327695 FTC327694:FTU327695 GCY327694:GDQ327695 GMU327694:GNM327695 GWQ327694:GXI327695 HGM327694:HHE327695 HQI327694:HRA327695 IAE327694:IAW327695 IKA327694:IKS327695 ITW327694:IUO327695 JDS327694:JEK327695 JNO327694:JOG327695 JXK327694:JYC327695 KHG327694:KHY327695 KRC327694:KRU327695 LAY327694:LBQ327695 LKU327694:LLM327695 LUQ327694:LVI327695 MEM327694:MFE327695 MOI327694:MPA327695 MYE327694:MYW327695 NIA327694:NIS327695 NRW327694:NSO327695 OBS327694:OCK327695 OLO327694:OMG327695 OVK327694:OWC327695 PFG327694:PFY327695 PPC327694:PPU327695 PYY327694:PZQ327695 QIU327694:QJM327695 QSQ327694:QTI327695 RCM327694:RDE327695 RMI327694:RNA327695 RWE327694:RWW327695 SGA327694:SGS327695 SPW327694:SQO327695 SZS327694:TAK327695 TJO327694:TKG327695 TTK327694:TUC327695 UDG327694:UDY327695 UNC327694:UNU327695 UWY327694:UXQ327695 VGU327694:VHM327695 VQQ327694:VRI327695 WAM327694:WBE327695 WKI327694:WLA327695 WUE327694:WUW327695 L393232:AA393233 HS393230:IK393231 RO393230:SG393231 ABK393230:ACC393231 ALG393230:ALY393231 AVC393230:AVU393231 BEY393230:BFQ393231 BOU393230:BPM393231 BYQ393230:BZI393231 CIM393230:CJE393231 CSI393230:CTA393231 DCE393230:DCW393231 DMA393230:DMS393231 DVW393230:DWO393231 EFS393230:EGK393231 EPO393230:EQG393231 EZK393230:FAC393231 FJG393230:FJY393231 FTC393230:FTU393231 GCY393230:GDQ393231 GMU393230:GNM393231 GWQ393230:GXI393231 HGM393230:HHE393231 HQI393230:HRA393231 IAE393230:IAW393231 IKA393230:IKS393231 ITW393230:IUO393231 JDS393230:JEK393231 JNO393230:JOG393231 JXK393230:JYC393231 KHG393230:KHY393231 KRC393230:KRU393231 LAY393230:LBQ393231 LKU393230:LLM393231 LUQ393230:LVI393231 MEM393230:MFE393231 MOI393230:MPA393231 MYE393230:MYW393231 NIA393230:NIS393231 NRW393230:NSO393231 OBS393230:OCK393231 OLO393230:OMG393231 OVK393230:OWC393231 PFG393230:PFY393231 PPC393230:PPU393231 PYY393230:PZQ393231 QIU393230:QJM393231 QSQ393230:QTI393231 RCM393230:RDE393231 RMI393230:RNA393231 RWE393230:RWW393231 SGA393230:SGS393231 SPW393230:SQO393231 SZS393230:TAK393231 TJO393230:TKG393231 TTK393230:TUC393231 UDG393230:UDY393231 UNC393230:UNU393231 UWY393230:UXQ393231 VGU393230:VHM393231 VQQ393230:VRI393231 WAM393230:WBE393231 WKI393230:WLA393231 WUE393230:WUW393231 L458768:AA458769 HS458766:IK458767 RO458766:SG458767 ABK458766:ACC458767 ALG458766:ALY458767 AVC458766:AVU458767 BEY458766:BFQ458767 BOU458766:BPM458767 BYQ458766:BZI458767 CIM458766:CJE458767 CSI458766:CTA458767 DCE458766:DCW458767 DMA458766:DMS458767 DVW458766:DWO458767 EFS458766:EGK458767 EPO458766:EQG458767 EZK458766:FAC458767 FJG458766:FJY458767 FTC458766:FTU458767 GCY458766:GDQ458767 GMU458766:GNM458767 GWQ458766:GXI458767 HGM458766:HHE458767 HQI458766:HRA458767 IAE458766:IAW458767 IKA458766:IKS458767 ITW458766:IUO458767 JDS458766:JEK458767 JNO458766:JOG458767 JXK458766:JYC458767 KHG458766:KHY458767 KRC458766:KRU458767 LAY458766:LBQ458767 LKU458766:LLM458767 LUQ458766:LVI458767 MEM458766:MFE458767 MOI458766:MPA458767 MYE458766:MYW458767 NIA458766:NIS458767 NRW458766:NSO458767 OBS458766:OCK458767 OLO458766:OMG458767 OVK458766:OWC458767 PFG458766:PFY458767 PPC458766:PPU458767 PYY458766:PZQ458767 QIU458766:QJM458767 QSQ458766:QTI458767 RCM458766:RDE458767 RMI458766:RNA458767 RWE458766:RWW458767 SGA458766:SGS458767 SPW458766:SQO458767 SZS458766:TAK458767 TJO458766:TKG458767 TTK458766:TUC458767 UDG458766:UDY458767 UNC458766:UNU458767 UWY458766:UXQ458767 VGU458766:VHM458767 VQQ458766:VRI458767 WAM458766:WBE458767 WKI458766:WLA458767 WUE458766:WUW458767 L524304:AA524305 HS524302:IK524303 RO524302:SG524303 ABK524302:ACC524303 ALG524302:ALY524303 AVC524302:AVU524303 BEY524302:BFQ524303 BOU524302:BPM524303 BYQ524302:BZI524303 CIM524302:CJE524303 CSI524302:CTA524303 DCE524302:DCW524303 DMA524302:DMS524303 DVW524302:DWO524303 EFS524302:EGK524303 EPO524302:EQG524303 EZK524302:FAC524303 FJG524302:FJY524303 FTC524302:FTU524303 GCY524302:GDQ524303 GMU524302:GNM524303 GWQ524302:GXI524303 HGM524302:HHE524303 HQI524302:HRA524303 IAE524302:IAW524303 IKA524302:IKS524303 ITW524302:IUO524303 JDS524302:JEK524303 JNO524302:JOG524303 JXK524302:JYC524303 KHG524302:KHY524303 KRC524302:KRU524303 LAY524302:LBQ524303 LKU524302:LLM524303 LUQ524302:LVI524303 MEM524302:MFE524303 MOI524302:MPA524303 MYE524302:MYW524303 NIA524302:NIS524303 NRW524302:NSO524303 OBS524302:OCK524303 OLO524302:OMG524303 OVK524302:OWC524303 PFG524302:PFY524303 PPC524302:PPU524303 PYY524302:PZQ524303 QIU524302:QJM524303 QSQ524302:QTI524303 RCM524302:RDE524303 RMI524302:RNA524303 RWE524302:RWW524303 SGA524302:SGS524303 SPW524302:SQO524303 SZS524302:TAK524303 TJO524302:TKG524303 TTK524302:TUC524303 UDG524302:UDY524303 UNC524302:UNU524303 UWY524302:UXQ524303 VGU524302:VHM524303 VQQ524302:VRI524303 WAM524302:WBE524303 WKI524302:WLA524303 WUE524302:WUW524303 L589840:AA589841 HS589838:IK589839 RO589838:SG589839 ABK589838:ACC589839 ALG589838:ALY589839 AVC589838:AVU589839 BEY589838:BFQ589839 BOU589838:BPM589839 BYQ589838:BZI589839 CIM589838:CJE589839 CSI589838:CTA589839 DCE589838:DCW589839 DMA589838:DMS589839 DVW589838:DWO589839 EFS589838:EGK589839 EPO589838:EQG589839 EZK589838:FAC589839 FJG589838:FJY589839 FTC589838:FTU589839 GCY589838:GDQ589839 GMU589838:GNM589839 GWQ589838:GXI589839 HGM589838:HHE589839 HQI589838:HRA589839 IAE589838:IAW589839 IKA589838:IKS589839 ITW589838:IUO589839 JDS589838:JEK589839 JNO589838:JOG589839 JXK589838:JYC589839 KHG589838:KHY589839 KRC589838:KRU589839 LAY589838:LBQ589839 LKU589838:LLM589839 LUQ589838:LVI589839 MEM589838:MFE589839 MOI589838:MPA589839 MYE589838:MYW589839 NIA589838:NIS589839 NRW589838:NSO589839 OBS589838:OCK589839 OLO589838:OMG589839 OVK589838:OWC589839 PFG589838:PFY589839 PPC589838:PPU589839 PYY589838:PZQ589839 QIU589838:QJM589839 QSQ589838:QTI589839 RCM589838:RDE589839 RMI589838:RNA589839 RWE589838:RWW589839 SGA589838:SGS589839 SPW589838:SQO589839 SZS589838:TAK589839 TJO589838:TKG589839 TTK589838:TUC589839 UDG589838:UDY589839 UNC589838:UNU589839 UWY589838:UXQ589839 VGU589838:VHM589839 VQQ589838:VRI589839 WAM589838:WBE589839 WKI589838:WLA589839 WUE589838:WUW589839 L655376:AA655377 HS655374:IK655375 RO655374:SG655375 ABK655374:ACC655375 ALG655374:ALY655375 AVC655374:AVU655375 BEY655374:BFQ655375 BOU655374:BPM655375 BYQ655374:BZI655375 CIM655374:CJE655375 CSI655374:CTA655375 DCE655374:DCW655375 DMA655374:DMS655375 DVW655374:DWO655375 EFS655374:EGK655375 EPO655374:EQG655375 EZK655374:FAC655375 FJG655374:FJY655375 FTC655374:FTU655375 GCY655374:GDQ655375 GMU655374:GNM655375 GWQ655374:GXI655375 HGM655374:HHE655375 HQI655374:HRA655375 IAE655374:IAW655375 IKA655374:IKS655375 ITW655374:IUO655375 JDS655374:JEK655375 JNO655374:JOG655375 JXK655374:JYC655375 KHG655374:KHY655375 KRC655374:KRU655375 LAY655374:LBQ655375 LKU655374:LLM655375 LUQ655374:LVI655375 MEM655374:MFE655375 MOI655374:MPA655375 MYE655374:MYW655375 NIA655374:NIS655375 NRW655374:NSO655375 OBS655374:OCK655375 OLO655374:OMG655375 OVK655374:OWC655375 PFG655374:PFY655375 PPC655374:PPU655375 PYY655374:PZQ655375 QIU655374:QJM655375 QSQ655374:QTI655375 RCM655374:RDE655375 RMI655374:RNA655375 RWE655374:RWW655375 SGA655374:SGS655375 SPW655374:SQO655375 SZS655374:TAK655375 TJO655374:TKG655375 TTK655374:TUC655375 UDG655374:UDY655375 UNC655374:UNU655375 UWY655374:UXQ655375 VGU655374:VHM655375 VQQ655374:VRI655375 WAM655374:WBE655375 WKI655374:WLA655375 WUE655374:WUW655375 L720912:AA720913 HS720910:IK720911 RO720910:SG720911 ABK720910:ACC720911 ALG720910:ALY720911 AVC720910:AVU720911 BEY720910:BFQ720911 BOU720910:BPM720911 BYQ720910:BZI720911 CIM720910:CJE720911 CSI720910:CTA720911 DCE720910:DCW720911 DMA720910:DMS720911 DVW720910:DWO720911 EFS720910:EGK720911 EPO720910:EQG720911 EZK720910:FAC720911 FJG720910:FJY720911 FTC720910:FTU720911 GCY720910:GDQ720911 GMU720910:GNM720911 GWQ720910:GXI720911 HGM720910:HHE720911 HQI720910:HRA720911 IAE720910:IAW720911 IKA720910:IKS720911 ITW720910:IUO720911 JDS720910:JEK720911 JNO720910:JOG720911 JXK720910:JYC720911 KHG720910:KHY720911 KRC720910:KRU720911 LAY720910:LBQ720911 LKU720910:LLM720911 LUQ720910:LVI720911 MEM720910:MFE720911 MOI720910:MPA720911 MYE720910:MYW720911 NIA720910:NIS720911 NRW720910:NSO720911 OBS720910:OCK720911 OLO720910:OMG720911 OVK720910:OWC720911 PFG720910:PFY720911 PPC720910:PPU720911 PYY720910:PZQ720911 QIU720910:QJM720911 QSQ720910:QTI720911 RCM720910:RDE720911 RMI720910:RNA720911 RWE720910:RWW720911 SGA720910:SGS720911 SPW720910:SQO720911 SZS720910:TAK720911 TJO720910:TKG720911 TTK720910:TUC720911 UDG720910:UDY720911 UNC720910:UNU720911 UWY720910:UXQ720911 VGU720910:VHM720911 VQQ720910:VRI720911 WAM720910:WBE720911 WKI720910:WLA720911 WUE720910:WUW720911 L786448:AA786449 HS786446:IK786447 RO786446:SG786447 ABK786446:ACC786447 ALG786446:ALY786447 AVC786446:AVU786447 BEY786446:BFQ786447 BOU786446:BPM786447 BYQ786446:BZI786447 CIM786446:CJE786447 CSI786446:CTA786447 DCE786446:DCW786447 DMA786446:DMS786447 DVW786446:DWO786447 EFS786446:EGK786447 EPO786446:EQG786447 EZK786446:FAC786447 FJG786446:FJY786447 FTC786446:FTU786447 GCY786446:GDQ786447 GMU786446:GNM786447 GWQ786446:GXI786447 HGM786446:HHE786447 HQI786446:HRA786447 IAE786446:IAW786447 IKA786446:IKS786447 ITW786446:IUO786447 JDS786446:JEK786447 JNO786446:JOG786447 JXK786446:JYC786447 KHG786446:KHY786447 KRC786446:KRU786447 LAY786446:LBQ786447 LKU786446:LLM786447 LUQ786446:LVI786447 MEM786446:MFE786447 MOI786446:MPA786447 MYE786446:MYW786447 NIA786446:NIS786447 NRW786446:NSO786447 OBS786446:OCK786447 OLO786446:OMG786447 OVK786446:OWC786447 PFG786446:PFY786447 PPC786446:PPU786447 PYY786446:PZQ786447 QIU786446:QJM786447 QSQ786446:QTI786447 RCM786446:RDE786447 RMI786446:RNA786447 RWE786446:RWW786447 SGA786446:SGS786447 SPW786446:SQO786447 SZS786446:TAK786447 TJO786446:TKG786447 TTK786446:TUC786447 UDG786446:UDY786447 UNC786446:UNU786447 UWY786446:UXQ786447 VGU786446:VHM786447 VQQ786446:VRI786447 WAM786446:WBE786447 WKI786446:WLA786447 WUE786446:WUW786447 L851984:AA851985 HS851982:IK851983 RO851982:SG851983 ABK851982:ACC851983 ALG851982:ALY851983 AVC851982:AVU851983 BEY851982:BFQ851983 BOU851982:BPM851983 BYQ851982:BZI851983 CIM851982:CJE851983 CSI851982:CTA851983 DCE851982:DCW851983 DMA851982:DMS851983 DVW851982:DWO851983 EFS851982:EGK851983 EPO851982:EQG851983 EZK851982:FAC851983 FJG851982:FJY851983 FTC851982:FTU851983 GCY851982:GDQ851983 GMU851982:GNM851983 GWQ851982:GXI851983 HGM851982:HHE851983 HQI851982:HRA851983 IAE851982:IAW851983 IKA851982:IKS851983 ITW851982:IUO851983 JDS851982:JEK851983 JNO851982:JOG851983 JXK851982:JYC851983 KHG851982:KHY851983 KRC851982:KRU851983 LAY851982:LBQ851983 LKU851982:LLM851983 LUQ851982:LVI851983 MEM851982:MFE851983 MOI851982:MPA851983 MYE851982:MYW851983 NIA851982:NIS851983 NRW851982:NSO851983 OBS851982:OCK851983 OLO851982:OMG851983 OVK851982:OWC851983 PFG851982:PFY851983 PPC851982:PPU851983 PYY851982:PZQ851983 QIU851982:QJM851983 QSQ851982:QTI851983 RCM851982:RDE851983 RMI851982:RNA851983 RWE851982:RWW851983 SGA851982:SGS851983 SPW851982:SQO851983 SZS851982:TAK851983 TJO851982:TKG851983 TTK851982:TUC851983 UDG851982:UDY851983 UNC851982:UNU851983 UWY851982:UXQ851983 VGU851982:VHM851983 VQQ851982:VRI851983 WAM851982:WBE851983 WKI851982:WLA851983 WUE851982:WUW851983 L917520:AA917521 HS917518:IK917519 RO917518:SG917519 ABK917518:ACC917519 ALG917518:ALY917519 AVC917518:AVU917519 BEY917518:BFQ917519 BOU917518:BPM917519 BYQ917518:BZI917519 CIM917518:CJE917519 CSI917518:CTA917519 DCE917518:DCW917519 DMA917518:DMS917519 DVW917518:DWO917519 EFS917518:EGK917519 EPO917518:EQG917519 EZK917518:FAC917519 FJG917518:FJY917519 FTC917518:FTU917519 GCY917518:GDQ917519 GMU917518:GNM917519 GWQ917518:GXI917519 HGM917518:HHE917519 HQI917518:HRA917519 IAE917518:IAW917519 IKA917518:IKS917519 ITW917518:IUO917519 JDS917518:JEK917519 JNO917518:JOG917519 JXK917518:JYC917519 KHG917518:KHY917519 KRC917518:KRU917519 LAY917518:LBQ917519 LKU917518:LLM917519 LUQ917518:LVI917519 MEM917518:MFE917519 MOI917518:MPA917519 MYE917518:MYW917519 NIA917518:NIS917519 NRW917518:NSO917519 OBS917518:OCK917519 OLO917518:OMG917519 OVK917518:OWC917519 PFG917518:PFY917519 PPC917518:PPU917519 PYY917518:PZQ917519 QIU917518:QJM917519 QSQ917518:QTI917519 RCM917518:RDE917519 RMI917518:RNA917519 RWE917518:RWW917519 SGA917518:SGS917519 SPW917518:SQO917519 SZS917518:TAK917519 TJO917518:TKG917519 TTK917518:TUC917519 UDG917518:UDY917519 UNC917518:UNU917519 UWY917518:UXQ917519 VGU917518:VHM917519 VQQ917518:VRI917519 WAM917518:WBE917519 WKI917518:WLA917519 WUE917518:WUW917519 L983056:AA983057 HS983054:IK983055 RO983054:SG983055 ABK983054:ACC983055 ALG983054:ALY983055 AVC983054:AVU983055 BEY983054:BFQ983055 BOU983054:BPM983055 BYQ983054:BZI983055 CIM983054:CJE983055 CSI983054:CTA983055 DCE983054:DCW983055 DMA983054:DMS983055 DVW983054:DWO983055 EFS983054:EGK983055 EPO983054:EQG983055 EZK983054:FAC983055 FJG983054:FJY983055 FTC983054:FTU983055 GCY983054:GDQ983055 GMU983054:GNM983055 GWQ983054:GXI983055 HGM983054:HHE983055 HQI983054:HRA983055 IAE983054:IAW983055 IKA983054:IKS983055 ITW983054:IUO983055 JDS983054:JEK983055 JNO983054:JOG983055 JXK983054:JYC983055 KHG983054:KHY983055 KRC983054:KRU983055 LAY983054:LBQ983055 LKU983054:LLM983055 LUQ983054:LVI983055 MEM983054:MFE983055 MOI983054:MPA983055 MYE983054:MYW983055 NIA983054:NIS983055 NRW983054:NSO983055 OBS983054:OCK983055 OLO983054:OMG983055 OVK983054:OWC983055 PFG983054:PFY983055 PPC983054:PPU983055 PYY983054:PZQ983055 QIU983054:QJM983055 QSQ983054:QTI983055 RCM983054:RDE983055 RMI983054:RNA983055 RWE983054:RWW983055 SGA983054:SGS983055 SPW983054:SQO983055 SZS983054:TAK983055 TJO983054:TKG983055 TTK983054:TUC983055 UDG983054:UDY983055 UNC983054:UNU983055 UWY983054:UXQ983055 VGU983054:VHM983055 VQQ983054:VRI983055 WAM983054:WBE983055 WKI983054:WLA983055 WUE983054:WUW983055 H65567:AA65567 HO65565:IK65565 RK65565:SG65565 ABG65565:ACC65565 ALC65565:ALY65565 AUY65565:AVU65565 BEU65565:BFQ65565 BOQ65565:BPM65565 BYM65565:BZI65565 CII65565:CJE65565 CSE65565:CTA65565 DCA65565:DCW65565 DLW65565:DMS65565 DVS65565:DWO65565 EFO65565:EGK65565 EPK65565:EQG65565 EZG65565:FAC65565 FJC65565:FJY65565 FSY65565:FTU65565 GCU65565:GDQ65565 GMQ65565:GNM65565 GWM65565:GXI65565 HGI65565:HHE65565 HQE65565:HRA65565 IAA65565:IAW65565 IJW65565:IKS65565 ITS65565:IUO65565 JDO65565:JEK65565 JNK65565:JOG65565 JXG65565:JYC65565 KHC65565:KHY65565 KQY65565:KRU65565 LAU65565:LBQ65565 LKQ65565:LLM65565 LUM65565:LVI65565 MEI65565:MFE65565 MOE65565:MPA65565 MYA65565:MYW65565 NHW65565:NIS65565 NRS65565:NSO65565 OBO65565:OCK65565 OLK65565:OMG65565 OVG65565:OWC65565 PFC65565:PFY65565 POY65565:PPU65565 PYU65565:PZQ65565 QIQ65565:QJM65565 QSM65565:QTI65565 RCI65565:RDE65565 RME65565:RNA65565 RWA65565:RWW65565 SFW65565:SGS65565 SPS65565:SQO65565 SZO65565:TAK65565 TJK65565:TKG65565 TTG65565:TUC65565 UDC65565:UDY65565 UMY65565:UNU65565 UWU65565:UXQ65565 VGQ65565:VHM65565 VQM65565:VRI65565 WAI65565:WBE65565 WKE65565:WLA65565 WUA65565:WUW65565 H131103:AA131103 HO131101:IK131101 RK131101:SG131101 ABG131101:ACC131101 ALC131101:ALY131101 AUY131101:AVU131101 BEU131101:BFQ131101 BOQ131101:BPM131101 BYM131101:BZI131101 CII131101:CJE131101 CSE131101:CTA131101 DCA131101:DCW131101 DLW131101:DMS131101 DVS131101:DWO131101 EFO131101:EGK131101 EPK131101:EQG131101 EZG131101:FAC131101 FJC131101:FJY131101 FSY131101:FTU131101 GCU131101:GDQ131101 GMQ131101:GNM131101 GWM131101:GXI131101 HGI131101:HHE131101 HQE131101:HRA131101 IAA131101:IAW131101 IJW131101:IKS131101 ITS131101:IUO131101 JDO131101:JEK131101 JNK131101:JOG131101 JXG131101:JYC131101 KHC131101:KHY131101 KQY131101:KRU131101 LAU131101:LBQ131101 LKQ131101:LLM131101 LUM131101:LVI131101 MEI131101:MFE131101 MOE131101:MPA131101 MYA131101:MYW131101 NHW131101:NIS131101 NRS131101:NSO131101 OBO131101:OCK131101 OLK131101:OMG131101 OVG131101:OWC131101 PFC131101:PFY131101 POY131101:PPU131101 PYU131101:PZQ131101 QIQ131101:QJM131101 QSM131101:QTI131101 RCI131101:RDE131101 RME131101:RNA131101 RWA131101:RWW131101 SFW131101:SGS131101 SPS131101:SQO131101 SZO131101:TAK131101 TJK131101:TKG131101 TTG131101:TUC131101 UDC131101:UDY131101 UMY131101:UNU131101 UWU131101:UXQ131101 VGQ131101:VHM131101 VQM131101:VRI131101 WAI131101:WBE131101 WKE131101:WLA131101 WUA131101:WUW131101 H196639:AA196639 HO196637:IK196637 RK196637:SG196637 ABG196637:ACC196637 ALC196637:ALY196637 AUY196637:AVU196637 BEU196637:BFQ196637 BOQ196637:BPM196637 BYM196637:BZI196637 CII196637:CJE196637 CSE196637:CTA196637 DCA196637:DCW196637 DLW196637:DMS196637 DVS196637:DWO196637 EFO196637:EGK196637 EPK196637:EQG196637 EZG196637:FAC196637 FJC196637:FJY196637 FSY196637:FTU196637 GCU196637:GDQ196637 GMQ196637:GNM196637 GWM196637:GXI196637 HGI196637:HHE196637 HQE196637:HRA196637 IAA196637:IAW196637 IJW196637:IKS196637 ITS196637:IUO196637 JDO196637:JEK196637 JNK196637:JOG196637 JXG196637:JYC196637 KHC196637:KHY196637 KQY196637:KRU196637 LAU196637:LBQ196637 LKQ196637:LLM196637 LUM196637:LVI196637 MEI196637:MFE196637 MOE196637:MPA196637 MYA196637:MYW196637 NHW196637:NIS196637 NRS196637:NSO196637 OBO196637:OCK196637 OLK196637:OMG196637 OVG196637:OWC196637 PFC196637:PFY196637 POY196637:PPU196637 PYU196637:PZQ196637 QIQ196637:QJM196637 QSM196637:QTI196637 RCI196637:RDE196637 RME196637:RNA196637 RWA196637:RWW196637 SFW196637:SGS196637 SPS196637:SQO196637 SZO196637:TAK196637 TJK196637:TKG196637 TTG196637:TUC196637 UDC196637:UDY196637 UMY196637:UNU196637 UWU196637:UXQ196637 VGQ196637:VHM196637 VQM196637:VRI196637 WAI196637:WBE196637 WKE196637:WLA196637 WUA196637:WUW196637 H262175:AA262175 HO262173:IK262173 RK262173:SG262173 ABG262173:ACC262173 ALC262173:ALY262173 AUY262173:AVU262173 BEU262173:BFQ262173 BOQ262173:BPM262173 BYM262173:BZI262173 CII262173:CJE262173 CSE262173:CTA262173 DCA262173:DCW262173 DLW262173:DMS262173 DVS262173:DWO262173 EFO262173:EGK262173 EPK262173:EQG262173 EZG262173:FAC262173 FJC262173:FJY262173 FSY262173:FTU262173 GCU262173:GDQ262173 GMQ262173:GNM262173 GWM262173:GXI262173 HGI262173:HHE262173 HQE262173:HRA262173 IAA262173:IAW262173 IJW262173:IKS262173 ITS262173:IUO262173 JDO262173:JEK262173 JNK262173:JOG262173 JXG262173:JYC262173 KHC262173:KHY262173 KQY262173:KRU262173 LAU262173:LBQ262173 LKQ262173:LLM262173 LUM262173:LVI262173 MEI262173:MFE262173 MOE262173:MPA262173 MYA262173:MYW262173 NHW262173:NIS262173 NRS262173:NSO262173 OBO262173:OCK262173 OLK262173:OMG262173 OVG262173:OWC262173 PFC262173:PFY262173 POY262173:PPU262173 PYU262173:PZQ262173 QIQ262173:QJM262173 QSM262173:QTI262173 RCI262173:RDE262173 RME262173:RNA262173 RWA262173:RWW262173 SFW262173:SGS262173 SPS262173:SQO262173 SZO262173:TAK262173 TJK262173:TKG262173 TTG262173:TUC262173 UDC262173:UDY262173 UMY262173:UNU262173 UWU262173:UXQ262173 VGQ262173:VHM262173 VQM262173:VRI262173 WAI262173:WBE262173 WKE262173:WLA262173 WUA262173:WUW262173 H327711:AA327711 HO327709:IK327709 RK327709:SG327709 ABG327709:ACC327709 ALC327709:ALY327709 AUY327709:AVU327709 BEU327709:BFQ327709 BOQ327709:BPM327709 BYM327709:BZI327709 CII327709:CJE327709 CSE327709:CTA327709 DCA327709:DCW327709 DLW327709:DMS327709 DVS327709:DWO327709 EFO327709:EGK327709 EPK327709:EQG327709 EZG327709:FAC327709 FJC327709:FJY327709 FSY327709:FTU327709 GCU327709:GDQ327709 GMQ327709:GNM327709 GWM327709:GXI327709 HGI327709:HHE327709 HQE327709:HRA327709 IAA327709:IAW327709 IJW327709:IKS327709 ITS327709:IUO327709 JDO327709:JEK327709 JNK327709:JOG327709 JXG327709:JYC327709 KHC327709:KHY327709 KQY327709:KRU327709 LAU327709:LBQ327709 LKQ327709:LLM327709 LUM327709:LVI327709 MEI327709:MFE327709 MOE327709:MPA327709 MYA327709:MYW327709 NHW327709:NIS327709 NRS327709:NSO327709 OBO327709:OCK327709 OLK327709:OMG327709 OVG327709:OWC327709 PFC327709:PFY327709 POY327709:PPU327709 PYU327709:PZQ327709 QIQ327709:QJM327709 QSM327709:QTI327709 RCI327709:RDE327709 RME327709:RNA327709 RWA327709:RWW327709 SFW327709:SGS327709 SPS327709:SQO327709 SZO327709:TAK327709 TJK327709:TKG327709 TTG327709:TUC327709 UDC327709:UDY327709 UMY327709:UNU327709 UWU327709:UXQ327709 VGQ327709:VHM327709 VQM327709:VRI327709 WAI327709:WBE327709 WKE327709:WLA327709 WUA327709:WUW327709 H393247:AA393247 HO393245:IK393245 RK393245:SG393245 ABG393245:ACC393245 ALC393245:ALY393245 AUY393245:AVU393245 BEU393245:BFQ393245 BOQ393245:BPM393245 BYM393245:BZI393245 CII393245:CJE393245 CSE393245:CTA393245 DCA393245:DCW393245 DLW393245:DMS393245 DVS393245:DWO393245 EFO393245:EGK393245 EPK393245:EQG393245 EZG393245:FAC393245 FJC393245:FJY393245 FSY393245:FTU393245 GCU393245:GDQ393245 GMQ393245:GNM393245 GWM393245:GXI393245 HGI393245:HHE393245 HQE393245:HRA393245 IAA393245:IAW393245 IJW393245:IKS393245 ITS393245:IUO393245 JDO393245:JEK393245 JNK393245:JOG393245 JXG393245:JYC393245 KHC393245:KHY393245 KQY393245:KRU393245 LAU393245:LBQ393245 LKQ393245:LLM393245 LUM393245:LVI393245 MEI393245:MFE393245 MOE393245:MPA393245 MYA393245:MYW393245 NHW393245:NIS393245 NRS393245:NSO393245 OBO393245:OCK393245 OLK393245:OMG393245 OVG393245:OWC393245 PFC393245:PFY393245 POY393245:PPU393245 PYU393245:PZQ393245 QIQ393245:QJM393245 QSM393245:QTI393245 RCI393245:RDE393245 RME393245:RNA393245 RWA393245:RWW393245 SFW393245:SGS393245 SPS393245:SQO393245 SZO393245:TAK393245 TJK393245:TKG393245 TTG393245:TUC393245 UDC393245:UDY393245 UMY393245:UNU393245 UWU393245:UXQ393245 VGQ393245:VHM393245 VQM393245:VRI393245 WAI393245:WBE393245 WKE393245:WLA393245 WUA393245:WUW393245 H458783:AA458783 HO458781:IK458781 RK458781:SG458781 ABG458781:ACC458781 ALC458781:ALY458781 AUY458781:AVU458781 BEU458781:BFQ458781 BOQ458781:BPM458781 BYM458781:BZI458781 CII458781:CJE458781 CSE458781:CTA458781 DCA458781:DCW458781 DLW458781:DMS458781 DVS458781:DWO458781 EFO458781:EGK458781 EPK458781:EQG458781 EZG458781:FAC458781 FJC458781:FJY458781 FSY458781:FTU458781 GCU458781:GDQ458781 GMQ458781:GNM458781 GWM458781:GXI458781 HGI458781:HHE458781 HQE458781:HRA458781 IAA458781:IAW458781 IJW458781:IKS458781 ITS458781:IUO458781 JDO458781:JEK458781 JNK458781:JOG458781 JXG458781:JYC458781 KHC458781:KHY458781 KQY458781:KRU458781 LAU458781:LBQ458781 LKQ458781:LLM458781 LUM458781:LVI458781 MEI458781:MFE458781 MOE458781:MPA458781 MYA458781:MYW458781 NHW458781:NIS458781 NRS458781:NSO458781 OBO458781:OCK458781 OLK458781:OMG458781 OVG458781:OWC458781 PFC458781:PFY458781 POY458781:PPU458781 PYU458781:PZQ458781 QIQ458781:QJM458781 QSM458781:QTI458781 RCI458781:RDE458781 RME458781:RNA458781 RWA458781:RWW458781 SFW458781:SGS458781 SPS458781:SQO458781 SZO458781:TAK458781 TJK458781:TKG458781 TTG458781:TUC458781 UDC458781:UDY458781 UMY458781:UNU458781 UWU458781:UXQ458781 VGQ458781:VHM458781 VQM458781:VRI458781 WAI458781:WBE458781 WKE458781:WLA458781 WUA458781:WUW458781 H524319:AA524319 HO524317:IK524317 RK524317:SG524317 ABG524317:ACC524317 ALC524317:ALY524317 AUY524317:AVU524317 BEU524317:BFQ524317 BOQ524317:BPM524317 BYM524317:BZI524317 CII524317:CJE524317 CSE524317:CTA524317 DCA524317:DCW524317 DLW524317:DMS524317 DVS524317:DWO524317 EFO524317:EGK524317 EPK524317:EQG524317 EZG524317:FAC524317 FJC524317:FJY524317 FSY524317:FTU524317 GCU524317:GDQ524317 GMQ524317:GNM524317 GWM524317:GXI524317 HGI524317:HHE524317 HQE524317:HRA524317 IAA524317:IAW524317 IJW524317:IKS524317 ITS524317:IUO524317 JDO524317:JEK524317 JNK524317:JOG524317 JXG524317:JYC524317 KHC524317:KHY524317 KQY524317:KRU524317 LAU524317:LBQ524317 LKQ524317:LLM524317 LUM524317:LVI524317 MEI524317:MFE524317 MOE524317:MPA524317 MYA524317:MYW524317 NHW524317:NIS524317 NRS524317:NSO524317 OBO524317:OCK524317 OLK524317:OMG524317 OVG524317:OWC524317 PFC524317:PFY524317 POY524317:PPU524317 PYU524317:PZQ524317 QIQ524317:QJM524317 QSM524317:QTI524317 RCI524317:RDE524317 RME524317:RNA524317 RWA524317:RWW524317 SFW524317:SGS524317 SPS524317:SQO524317 SZO524317:TAK524317 TJK524317:TKG524317 TTG524317:TUC524317 UDC524317:UDY524317 UMY524317:UNU524317 UWU524317:UXQ524317 VGQ524317:VHM524317 VQM524317:VRI524317 WAI524317:WBE524317 WKE524317:WLA524317 WUA524317:WUW524317 H589855:AA589855 HO589853:IK589853 RK589853:SG589853 ABG589853:ACC589853 ALC589853:ALY589853 AUY589853:AVU589853 BEU589853:BFQ589853 BOQ589853:BPM589853 BYM589853:BZI589853 CII589853:CJE589853 CSE589853:CTA589853 DCA589853:DCW589853 DLW589853:DMS589853 DVS589853:DWO589853 EFO589853:EGK589853 EPK589853:EQG589853 EZG589853:FAC589853 FJC589853:FJY589853 FSY589853:FTU589853 GCU589853:GDQ589853 GMQ589853:GNM589853 GWM589853:GXI589853 HGI589853:HHE589853 HQE589853:HRA589853 IAA589853:IAW589853 IJW589853:IKS589853 ITS589853:IUO589853 JDO589853:JEK589853 JNK589853:JOG589853 JXG589853:JYC589853 KHC589853:KHY589853 KQY589853:KRU589853 LAU589853:LBQ589853 LKQ589853:LLM589853 LUM589853:LVI589853 MEI589853:MFE589853 MOE589853:MPA589853 MYA589853:MYW589853 NHW589853:NIS589853 NRS589853:NSO589853 OBO589853:OCK589853 OLK589853:OMG589853 OVG589853:OWC589853 PFC589853:PFY589853 POY589853:PPU589853 PYU589853:PZQ589853 QIQ589853:QJM589853 QSM589853:QTI589853 RCI589853:RDE589853 RME589853:RNA589853 RWA589853:RWW589853 SFW589853:SGS589853 SPS589853:SQO589853 SZO589853:TAK589853 TJK589853:TKG589853 TTG589853:TUC589853 UDC589853:UDY589853 UMY589853:UNU589853 UWU589853:UXQ589853 VGQ589853:VHM589853 VQM589853:VRI589853 WAI589853:WBE589853 WKE589853:WLA589853 WUA589853:WUW589853 H655391:AA655391 HO655389:IK655389 RK655389:SG655389 ABG655389:ACC655389 ALC655389:ALY655389 AUY655389:AVU655389 BEU655389:BFQ655389 BOQ655389:BPM655389 BYM655389:BZI655389 CII655389:CJE655389 CSE655389:CTA655389 DCA655389:DCW655389 DLW655389:DMS655389 DVS655389:DWO655389 EFO655389:EGK655389 EPK655389:EQG655389 EZG655389:FAC655389 FJC655389:FJY655389 FSY655389:FTU655389 GCU655389:GDQ655389 GMQ655389:GNM655389 GWM655389:GXI655389 HGI655389:HHE655389 HQE655389:HRA655389 IAA655389:IAW655389 IJW655389:IKS655389 ITS655389:IUO655389 JDO655389:JEK655389 JNK655389:JOG655389 JXG655389:JYC655389 KHC655389:KHY655389 KQY655389:KRU655389 LAU655389:LBQ655389 LKQ655389:LLM655389 LUM655389:LVI655389 MEI655389:MFE655389 MOE655389:MPA655389 MYA655389:MYW655389 NHW655389:NIS655389 NRS655389:NSO655389 OBO655389:OCK655389 OLK655389:OMG655389 OVG655389:OWC655389 PFC655389:PFY655389 POY655389:PPU655389 PYU655389:PZQ655389 QIQ655389:QJM655389 QSM655389:QTI655389 RCI655389:RDE655389 RME655389:RNA655389 RWA655389:RWW655389 SFW655389:SGS655389 SPS655389:SQO655389 SZO655389:TAK655389 TJK655389:TKG655389 TTG655389:TUC655389 UDC655389:UDY655389 UMY655389:UNU655389 UWU655389:UXQ655389 VGQ655389:VHM655389 VQM655389:VRI655389 WAI655389:WBE655389 WKE655389:WLA655389 WUA655389:WUW655389 H720927:AA720927 HO720925:IK720925 RK720925:SG720925 ABG720925:ACC720925 ALC720925:ALY720925 AUY720925:AVU720925 BEU720925:BFQ720925 BOQ720925:BPM720925 BYM720925:BZI720925 CII720925:CJE720925 CSE720925:CTA720925 DCA720925:DCW720925 DLW720925:DMS720925 DVS720925:DWO720925 EFO720925:EGK720925 EPK720925:EQG720925 EZG720925:FAC720925 FJC720925:FJY720925 FSY720925:FTU720925 GCU720925:GDQ720925 GMQ720925:GNM720925 GWM720925:GXI720925 HGI720925:HHE720925 HQE720925:HRA720925 IAA720925:IAW720925 IJW720925:IKS720925 ITS720925:IUO720925 JDO720925:JEK720925 JNK720925:JOG720925 JXG720925:JYC720925 KHC720925:KHY720925 KQY720925:KRU720925 LAU720925:LBQ720925 LKQ720925:LLM720925 LUM720925:LVI720925 MEI720925:MFE720925 MOE720925:MPA720925 MYA720925:MYW720925 NHW720925:NIS720925 NRS720925:NSO720925 OBO720925:OCK720925 OLK720925:OMG720925 OVG720925:OWC720925 PFC720925:PFY720925 POY720925:PPU720925 PYU720925:PZQ720925 QIQ720925:QJM720925 QSM720925:QTI720925 RCI720925:RDE720925 RME720925:RNA720925 RWA720925:RWW720925 SFW720925:SGS720925 SPS720925:SQO720925 SZO720925:TAK720925 TJK720925:TKG720925 TTG720925:TUC720925 UDC720925:UDY720925 UMY720925:UNU720925 UWU720925:UXQ720925 VGQ720925:VHM720925 VQM720925:VRI720925 WAI720925:WBE720925 WKE720925:WLA720925 WUA720925:WUW720925 H786463:AA786463 HO786461:IK786461 RK786461:SG786461 ABG786461:ACC786461 ALC786461:ALY786461 AUY786461:AVU786461 BEU786461:BFQ786461 BOQ786461:BPM786461 BYM786461:BZI786461 CII786461:CJE786461 CSE786461:CTA786461 DCA786461:DCW786461 DLW786461:DMS786461 DVS786461:DWO786461 EFO786461:EGK786461 EPK786461:EQG786461 EZG786461:FAC786461 FJC786461:FJY786461 FSY786461:FTU786461 GCU786461:GDQ786461 GMQ786461:GNM786461 GWM786461:GXI786461 HGI786461:HHE786461 HQE786461:HRA786461 IAA786461:IAW786461 IJW786461:IKS786461 ITS786461:IUO786461 JDO786461:JEK786461 JNK786461:JOG786461 JXG786461:JYC786461 KHC786461:KHY786461 KQY786461:KRU786461 LAU786461:LBQ786461 LKQ786461:LLM786461 LUM786461:LVI786461 MEI786461:MFE786461 MOE786461:MPA786461 MYA786461:MYW786461 NHW786461:NIS786461 NRS786461:NSO786461 OBO786461:OCK786461 OLK786461:OMG786461 OVG786461:OWC786461 PFC786461:PFY786461 POY786461:PPU786461 PYU786461:PZQ786461 QIQ786461:QJM786461 QSM786461:QTI786461 RCI786461:RDE786461 RME786461:RNA786461 RWA786461:RWW786461 SFW786461:SGS786461 SPS786461:SQO786461 SZO786461:TAK786461 TJK786461:TKG786461 TTG786461:TUC786461 UDC786461:UDY786461 UMY786461:UNU786461 UWU786461:UXQ786461 VGQ786461:VHM786461 VQM786461:VRI786461 WAI786461:WBE786461 WKE786461:WLA786461 WUA786461:WUW786461 H851999:AA851999 HO851997:IK851997 RK851997:SG851997 ABG851997:ACC851997 ALC851997:ALY851997 AUY851997:AVU851997 BEU851997:BFQ851997 BOQ851997:BPM851997 BYM851997:BZI851997 CII851997:CJE851997 CSE851997:CTA851997 DCA851997:DCW851997 DLW851997:DMS851997 DVS851997:DWO851997 EFO851997:EGK851997 EPK851997:EQG851997 EZG851997:FAC851997 FJC851997:FJY851997 FSY851997:FTU851997 GCU851997:GDQ851997 GMQ851997:GNM851997 GWM851997:GXI851997 HGI851997:HHE851997 HQE851997:HRA851997 IAA851997:IAW851997 IJW851997:IKS851997 ITS851997:IUO851997 JDO851997:JEK851997 JNK851997:JOG851997 JXG851997:JYC851997 KHC851997:KHY851997 KQY851997:KRU851997 LAU851997:LBQ851997 LKQ851997:LLM851997 LUM851997:LVI851997 MEI851997:MFE851997 MOE851997:MPA851997 MYA851997:MYW851997 NHW851997:NIS851997 NRS851997:NSO851997 OBO851997:OCK851997 OLK851997:OMG851997 OVG851997:OWC851997 PFC851997:PFY851997 POY851997:PPU851997 PYU851997:PZQ851997 QIQ851997:QJM851997 QSM851997:QTI851997 RCI851997:RDE851997 RME851997:RNA851997 RWA851997:RWW851997 SFW851997:SGS851997 SPS851997:SQO851997 SZO851997:TAK851997 TJK851997:TKG851997 TTG851997:TUC851997 UDC851997:UDY851997 UMY851997:UNU851997 UWU851997:UXQ851997 VGQ851997:VHM851997 VQM851997:VRI851997 WAI851997:WBE851997 WKE851997:WLA851997 WUA851997:WUW851997 H917535:AA917535 HO917533:IK917533 RK917533:SG917533 ABG917533:ACC917533 ALC917533:ALY917533 AUY917533:AVU917533 BEU917533:BFQ917533 BOQ917533:BPM917533 BYM917533:BZI917533 CII917533:CJE917533 CSE917533:CTA917533 DCA917533:DCW917533 DLW917533:DMS917533 DVS917533:DWO917533 EFO917533:EGK917533 EPK917533:EQG917533 EZG917533:FAC917533 FJC917533:FJY917533 FSY917533:FTU917533 GCU917533:GDQ917533 GMQ917533:GNM917533 GWM917533:GXI917533 HGI917533:HHE917533 HQE917533:HRA917533 IAA917533:IAW917533 IJW917533:IKS917533 ITS917533:IUO917533 JDO917533:JEK917533 JNK917533:JOG917533 JXG917533:JYC917533 KHC917533:KHY917533 KQY917533:KRU917533 LAU917533:LBQ917533 LKQ917533:LLM917533 LUM917533:LVI917533 MEI917533:MFE917533 MOE917533:MPA917533 MYA917533:MYW917533 NHW917533:NIS917533 NRS917533:NSO917533 OBO917533:OCK917533 OLK917533:OMG917533 OVG917533:OWC917533 PFC917533:PFY917533 POY917533:PPU917533 PYU917533:PZQ917533 QIQ917533:QJM917533 QSM917533:QTI917533 RCI917533:RDE917533 RME917533:RNA917533 RWA917533:RWW917533 SFW917533:SGS917533 SPS917533:SQO917533 SZO917533:TAK917533 TJK917533:TKG917533 TTG917533:TUC917533 UDC917533:UDY917533 UMY917533:UNU917533 UWU917533:UXQ917533 VGQ917533:VHM917533 VQM917533:VRI917533 WAI917533:WBE917533 WKE917533:WLA917533 WUA917533:WUW917533 H983071:AA983071 HO983069:IK983069 RK983069:SG983069 ABG983069:ACC983069 ALC983069:ALY983069 AUY983069:AVU983069 BEU983069:BFQ983069 BOQ983069:BPM983069 BYM983069:BZI983069 CII983069:CJE983069 CSE983069:CTA983069 DCA983069:DCW983069 DLW983069:DMS983069 DVS983069:DWO983069 EFO983069:EGK983069 EPK983069:EQG983069 EZG983069:FAC983069 FJC983069:FJY983069 FSY983069:FTU983069 GCU983069:GDQ983069 GMQ983069:GNM983069 GWM983069:GXI983069 HGI983069:HHE983069 HQE983069:HRA983069 IAA983069:IAW983069 IJW983069:IKS983069 ITS983069:IUO983069 JDO983069:JEK983069 JNK983069:JOG983069 JXG983069:JYC983069 KHC983069:KHY983069 KQY983069:KRU983069 LAU983069:LBQ983069 LKQ983069:LLM983069 LUM983069:LVI983069 MEI983069:MFE983069 MOE983069:MPA983069 MYA983069:MYW983069 NHW983069:NIS983069 NRS983069:NSO983069 OBO983069:OCK983069 OLK983069:OMG983069 OVG983069:OWC983069 PFC983069:PFY983069 POY983069:PPU983069 PYU983069:PZQ983069 QIQ983069:QJM983069 QSM983069:QTI983069 RCI983069:RDE983069 RME983069:RNA983069 RWA983069:RWW983069 SFW983069:SGS983069 SPS983069:SQO983069 SZO983069:TAK983069 TJK983069:TKG983069 TTG983069:TUC983069 UDC983069:UDY983069 UMY983069:UNU983069 UWU983069:UXQ983069 VGQ983069:VHM983069 VQM983069:VRI983069 WAI983069:WBE983069 WKE983069:WLA983069 WUA983069:WUW983069 L65562:AA65563 HS65560:IK65561 RO65560:SG65561 ABK65560:ACC65561 ALG65560:ALY65561 AVC65560:AVU65561 BEY65560:BFQ65561 BOU65560:BPM65561 BYQ65560:BZI65561 CIM65560:CJE65561 CSI65560:CTA65561 DCE65560:DCW65561 DMA65560:DMS65561 DVW65560:DWO65561 EFS65560:EGK65561 EPO65560:EQG65561 EZK65560:FAC65561 FJG65560:FJY65561 FTC65560:FTU65561 GCY65560:GDQ65561 GMU65560:GNM65561 GWQ65560:GXI65561 HGM65560:HHE65561 HQI65560:HRA65561 IAE65560:IAW65561 IKA65560:IKS65561 ITW65560:IUO65561 JDS65560:JEK65561 JNO65560:JOG65561 JXK65560:JYC65561 KHG65560:KHY65561 KRC65560:KRU65561 LAY65560:LBQ65561 LKU65560:LLM65561 LUQ65560:LVI65561 MEM65560:MFE65561 MOI65560:MPA65561 MYE65560:MYW65561 NIA65560:NIS65561 NRW65560:NSO65561 OBS65560:OCK65561 OLO65560:OMG65561 OVK65560:OWC65561 PFG65560:PFY65561 PPC65560:PPU65561 PYY65560:PZQ65561 QIU65560:QJM65561 QSQ65560:QTI65561 RCM65560:RDE65561 RMI65560:RNA65561 RWE65560:RWW65561 SGA65560:SGS65561 SPW65560:SQO65561 SZS65560:TAK65561 TJO65560:TKG65561 TTK65560:TUC65561 UDG65560:UDY65561 UNC65560:UNU65561 UWY65560:UXQ65561 VGU65560:VHM65561 VQQ65560:VRI65561 WAM65560:WBE65561 WKI65560:WLA65561 WUE65560:WUW65561 L131098:AA131099 HS131096:IK131097 RO131096:SG131097 ABK131096:ACC131097 ALG131096:ALY131097 AVC131096:AVU131097 BEY131096:BFQ131097 BOU131096:BPM131097 BYQ131096:BZI131097 CIM131096:CJE131097 CSI131096:CTA131097 DCE131096:DCW131097 DMA131096:DMS131097 DVW131096:DWO131097 EFS131096:EGK131097 EPO131096:EQG131097 EZK131096:FAC131097 FJG131096:FJY131097 FTC131096:FTU131097 GCY131096:GDQ131097 GMU131096:GNM131097 GWQ131096:GXI131097 HGM131096:HHE131097 HQI131096:HRA131097 IAE131096:IAW131097 IKA131096:IKS131097 ITW131096:IUO131097 JDS131096:JEK131097 JNO131096:JOG131097 JXK131096:JYC131097 KHG131096:KHY131097 KRC131096:KRU131097 LAY131096:LBQ131097 LKU131096:LLM131097 LUQ131096:LVI131097 MEM131096:MFE131097 MOI131096:MPA131097 MYE131096:MYW131097 NIA131096:NIS131097 NRW131096:NSO131097 OBS131096:OCK131097 OLO131096:OMG131097 OVK131096:OWC131097 PFG131096:PFY131097 PPC131096:PPU131097 PYY131096:PZQ131097 QIU131096:QJM131097 QSQ131096:QTI131097 RCM131096:RDE131097 RMI131096:RNA131097 RWE131096:RWW131097 SGA131096:SGS131097 SPW131096:SQO131097 SZS131096:TAK131097 TJO131096:TKG131097 TTK131096:TUC131097 UDG131096:UDY131097 UNC131096:UNU131097 UWY131096:UXQ131097 VGU131096:VHM131097 VQQ131096:VRI131097 WAM131096:WBE131097 WKI131096:WLA131097 WUE131096:WUW131097 L196634:AA196635 HS196632:IK196633 RO196632:SG196633 ABK196632:ACC196633 ALG196632:ALY196633 AVC196632:AVU196633 BEY196632:BFQ196633 BOU196632:BPM196633 BYQ196632:BZI196633 CIM196632:CJE196633 CSI196632:CTA196633 DCE196632:DCW196633 DMA196632:DMS196633 DVW196632:DWO196633 EFS196632:EGK196633 EPO196632:EQG196633 EZK196632:FAC196633 FJG196632:FJY196633 FTC196632:FTU196633 GCY196632:GDQ196633 GMU196632:GNM196633 GWQ196632:GXI196633 HGM196632:HHE196633 HQI196632:HRA196633 IAE196632:IAW196633 IKA196632:IKS196633 ITW196632:IUO196633 JDS196632:JEK196633 JNO196632:JOG196633 JXK196632:JYC196633 KHG196632:KHY196633 KRC196632:KRU196633 LAY196632:LBQ196633 LKU196632:LLM196633 LUQ196632:LVI196633 MEM196632:MFE196633 MOI196632:MPA196633 MYE196632:MYW196633 NIA196632:NIS196633 NRW196632:NSO196633 OBS196632:OCK196633 OLO196632:OMG196633 OVK196632:OWC196633 PFG196632:PFY196633 PPC196632:PPU196633 PYY196632:PZQ196633 QIU196632:QJM196633 QSQ196632:QTI196633 RCM196632:RDE196633 RMI196632:RNA196633 RWE196632:RWW196633 SGA196632:SGS196633 SPW196632:SQO196633 SZS196632:TAK196633 TJO196632:TKG196633 TTK196632:TUC196633 UDG196632:UDY196633 UNC196632:UNU196633 UWY196632:UXQ196633 VGU196632:VHM196633 VQQ196632:VRI196633 WAM196632:WBE196633 WKI196632:WLA196633 WUE196632:WUW196633 L262170:AA262171 HS262168:IK262169 RO262168:SG262169 ABK262168:ACC262169 ALG262168:ALY262169 AVC262168:AVU262169 BEY262168:BFQ262169 BOU262168:BPM262169 BYQ262168:BZI262169 CIM262168:CJE262169 CSI262168:CTA262169 DCE262168:DCW262169 DMA262168:DMS262169 DVW262168:DWO262169 EFS262168:EGK262169 EPO262168:EQG262169 EZK262168:FAC262169 FJG262168:FJY262169 FTC262168:FTU262169 GCY262168:GDQ262169 GMU262168:GNM262169 GWQ262168:GXI262169 HGM262168:HHE262169 HQI262168:HRA262169 IAE262168:IAW262169 IKA262168:IKS262169 ITW262168:IUO262169 JDS262168:JEK262169 JNO262168:JOG262169 JXK262168:JYC262169 KHG262168:KHY262169 KRC262168:KRU262169 LAY262168:LBQ262169 LKU262168:LLM262169 LUQ262168:LVI262169 MEM262168:MFE262169 MOI262168:MPA262169 MYE262168:MYW262169 NIA262168:NIS262169 NRW262168:NSO262169 OBS262168:OCK262169 OLO262168:OMG262169 OVK262168:OWC262169 PFG262168:PFY262169 PPC262168:PPU262169 PYY262168:PZQ262169 QIU262168:QJM262169 QSQ262168:QTI262169 RCM262168:RDE262169 RMI262168:RNA262169 RWE262168:RWW262169 SGA262168:SGS262169 SPW262168:SQO262169 SZS262168:TAK262169 TJO262168:TKG262169 TTK262168:TUC262169 UDG262168:UDY262169 UNC262168:UNU262169 UWY262168:UXQ262169 VGU262168:VHM262169 VQQ262168:VRI262169 WAM262168:WBE262169 WKI262168:WLA262169 WUE262168:WUW262169 L327706:AA327707 HS327704:IK327705 RO327704:SG327705 ABK327704:ACC327705 ALG327704:ALY327705 AVC327704:AVU327705 BEY327704:BFQ327705 BOU327704:BPM327705 BYQ327704:BZI327705 CIM327704:CJE327705 CSI327704:CTA327705 DCE327704:DCW327705 DMA327704:DMS327705 DVW327704:DWO327705 EFS327704:EGK327705 EPO327704:EQG327705 EZK327704:FAC327705 FJG327704:FJY327705 FTC327704:FTU327705 GCY327704:GDQ327705 GMU327704:GNM327705 GWQ327704:GXI327705 HGM327704:HHE327705 HQI327704:HRA327705 IAE327704:IAW327705 IKA327704:IKS327705 ITW327704:IUO327705 JDS327704:JEK327705 JNO327704:JOG327705 JXK327704:JYC327705 KHG327704:KHY327705 KRC327704:KRU327705 LAY327704:LBQ327705 LKU327704:LLM327705 LUQ327704:LVI327705 MEM327704:MFE327705 MOI327704:MPA327705 MYE327704:MYW327705 NIA327704:NIS327705 NRW327704:NSO327705 OBS327704:OCK327705 OLO327704:OMG327705 OVK327704:OWC327705 PFG327704:PFY327705 PPC327704:PPU327705 PYY327704:PZQ327705 QIU327704:QJM327705 QSQ327704:QTI327705 RCM327704:RDE327705 RMI327704:RNA327705 RWE327704:RWW327705 SGA327704:SGS327705 SPW327704:SQO327705 SZS327704:TAK327705 TJO327704:TKG327705 TTK327704:TUC327705 UDG327704:UDY327705 UNC327704:UNU327705 UWY327704:UXQ327705 VGU327704:VHM327705 VQQ327704:VRI327705 WAM327704:WBE327705 WKI327704:WLA327705 WUE327704:WUW327705 L393242:AA393243 HS393240:IK393241 RO393240:SG393241 ABK393240:ACC393241 ALG393240:ALY393241 AVC393240:AVU393241 BEY393240:BFQ393241 BOU393240:BPM393241 BYQ393240:BZI393241 CIM393240:CJE393241 CSI393240:CTA393241 DCE393240:DCW393241 DMA393240:DMS393241 DVW393240:DWO393241 EFS393240:EGK393241 EPO393240:EQG393241 EZK393240:FAC393241 FJG393240:FJY393241 FTC393240:FTU393241 GCY393240:GDQ393241 GMU393240:GNM393241 GWQ393240:GXI393241 HGM393240:HHE393241 HQI393240:HRA393241 IAE393240:IAW393241 IKA393240:IKS393241 ITW393240:IUO393241 JDS393240:JEK393241 JNO393240:JOG393241 JXK393240:JYC393241 KHG393240:KHY393241 KRC393240:KRU393241 LAY393240:LBQ393241 LKU393240:LLM393241 LUQ393240:LVI393241 MEM393240:MFE393241 MOI393240:MPA393241 MYE393240:MYW393241 NIA393240:NIS393241 NRW393240:NSO393241 OBS393240:OCK393241 OLO393240:OMG393241 OVK393240:OWC393241 PFG393240:PFY393241 PPC393240:PPU393241 PYY393240:PZQ393241 QIU393240:QJM393241 QSQ393240:QTI393241 RCM393240:RDE393241 RMI393240:RNA393241 RWE393240:RWW393241 SGA393240:SGS393241 SPW393240:SQO393241 SZS393240:TAK393241 TJO393240:TKG393241 TTK393240:TUC393241 UDG393240:UDY393241 UNC393240:UNU393241 UWY393240:UXQ393241 VGU393240:VHM393241 VQQ393240:VRI393241 WAM393240:WBE393241 WKI393240:WLA393241 WUE393240:WUW393241 L458778:AA458779 HS458776:IK458777 RO458776:SG458777 ABK458776:ACC458777 ALG458776:ALY458777 AVC458776:AVU458777 BEY458776:BFQ458777 BOU458776:BPM458777 BYQ458776:BZI458777 CIM458776:CJE458777 CSI458776:CTA458777 DCE458776:DCW458777 DMA458776:DMS458777 DVW458776:DWO458777 EFS458776:EGK458777 EPO458776:EQG458777 EZK458776:FAC458777 FJG458776:FJY458777 FTC458776:FTU458777 GCY458776:GDQ458777 GMU458776:GNM458777 GWQ458776:GXI458777 HGM458776:HHE458777 HQI458776:HRA458777 IAE458776:IAW458777 IKA458776:IKS458777 ITW458776:IUO458777 JDS458776:JEK458777 JNO458776:JOG458777 JXK458776:JYC458777 KHG458776:KHY458777 KRC458776:KRU458777 LAY458776:LBQ458777 LKU458776:LLM458777 LUQ458776:LVI458777 MEM458776:MFE458777 MOI458776:MPA458777 MYE458776:MYW458777 NIA458776:NIS458777 NRW458776:NSO458777 OBS458776:OCK458777 OLO458776:OMG458777 OVK458776:OWC458777 PFG458776:PFY458777 PPC458776:PPU458777 PYY458776:PZQ458777 QIU458776:QJM458777 QSQ458776:QTI458777 RCM458776:RDE458777 RMI458776:RNA458777 RWE458776:RWW458777 SGA458776:SGS458777 SPW458776:SQO458777 SZS458776:TAK458777 TJO458776:TKG458777 TTK458776:TUC458777 UDG458776:UDY458777 UNC458776:UNU458777 UWY458776:UXQ458777 VGU458776:VHM458777 VQQ458776:VRI458777 WAM458776:WBE458777 WKI458776:WLA458777 WUE458776:WUW458777 L524314:AA524315 HS524312:IK524313 RO524312:SG524313 ABK524312:ACC524313 ALG524312:ALY524313 AVC524312:AVU524313 BEY524312:BFQ524313 BOU524312:BPM524313 BYQ524312:BZI524313 CIM524312:CJE524313 CSI524312:CTA524313 DCE524312:DCW524313 DMA524312:DMS524313 DVW524312:DWO524313 EFS524312:EGK524313 EPO524312:EQG524313 EZK524312:FAC524313 FJG524312:FJY524313 FTC524312:FTU524313 GCY524312:GDQ524313 GMU524312:GNM524313 GWQ524312:GXI524313 HGM524312:HHE524313 HQI524312:HRA524313 IAE524312:IAW524313 IKA524312:IKS524313 ITW524312:IUO524313 JDS524312:JEK524313 JNO524312:JOG524313 JXK524312:JYC524313 KHG524312:KHY524313 KRC524312:KRU524313 LAY524312:LBQ524313 LKU524312:LLM524313 LUQ524312:LVI524313 MEM524312:MFE524313 MOI524312:MPA524313 MYE524312:MYW524313 NIA524312:NIS524313 NRW524312:NSO524313 OBS524312:OCK524313 OLO524312:OMG524313 OVK524312:OWC524313 PFG524312:PFY524313 PPC524312:PPU524313 PYY524312:PZQ524313 QIU524312:QJM524313 QSQ524312:QTI524313 RCM524312:RDE524313 RMI524312:RNA524313 RWE524312:RWW524313 SGA524312:SGS524313 SPW524312:SQO524313 SZS524312:TAK524313 TJO524312:TKG524313 TTK524312:TUC524313 UDG524312:UDY524313 UNC524312:UNU524313 UWY524312:UXQ524313 VGU524312:VHM524313 VQQ524312:VRI524313 WAM524312:WBE524313 WKI524312:WLA524313 WUE524312:WUW524313 L589850:AA589851 HS589848:IK589849 RO589848:SG589849 ABK589848:ACC589849 ALG589848:ALY589849 AVC589848:AVU589849 BEY589848:BFQ589849 BOU589848:BPM589849 BYQ589848:BZI589849 CIM589848:CJE589849 CSI589848:CTA589849 DCE589848:DCW589849 DMA589848:DMS589849 DVW589848:DWO589849 EFS589848:EGK589849 EPO589848:EQG589849 EZK589848:FAC589849 FJG589848:FJY589849 FTC589848:FTU589849 GCY589848:GDQ589849 GMU589848:GNM589849 GWQ589848:GXI589849 HGM589848:HHE589849 HQI589848:HRA589849 IAE589848:IAW589849 IKA589848:IKS589849 ITW589848:IUO589849 JDS589848:JEK589849 JNO589848:JOG589849 JXK589848:JYC589849 KHG589848:KHY589849 KRC589848:KRU589849 LAY589848:LBQ589849 LKU589848:LLM589849 LUQ589848:LVI589849 MEM589848:MFE589849 MOI589848:MPA589849 MYE589848:MYW589849 NIA589848:NIS589849 NRW589848:NSO589849 OBS589848:OCK589849 OLO589848:OMG589849 OVK589848:OWC589849 PFG589848:PFY589849 PPC589848:PPU589849 PYY589848:PZQ589849 QIU589848:QJM589849 QSQ589848:QTI589849 RCM589848:RDE589849 RMI589848:RNA589849 RWE589848:RWW589849 SGA589848:SGS589849 SPW589848:SQO589849 SZS589848:TAK589849 TJO589848:TKG589849 TTK589848:TUC589849 UDG589848:UDY589849 UNC589848:UNU589849 UWY589848:UXQ589849 VGU589848:VHM589849 VQQ589848:VRI589849 WAM589848:WBE589849 WKI589848:WLA589849 WUE589848:WUW589849 L655386:AA655387 HS655384:IK655385 RO655384:SG655385 ABK655384:ACC655385 ALG655384:ALY655385 AVC655384:AVU655385 BEY655384:BFQ655385 BOU655384:BPM655385 BYQ655384:BZI655385 CIM655384:CJE655385 CSI655384:CTA655385 DCE655384:DCW655385 DMA655384:DMS655385 DVW655384:DWO655385 EFS655384:EGK655385 EPO655384:EQG655385 EZK655384:FAC655385 FJG655384:FJY655385 FTC655384:FTU655385 GCY655384:GDQ655385 GMU655384:GNM655385 GWQ655384:GXI655385 HGM655384:HHE655385 HQI655384:HRA655385 IAE655384:IAW655385 IKA655384:IKS655385 ITW655384:IUO655385 JDS655384:JEK655385 JNO655384:JOG655385 JXK655384:JYC655385 KHG655384:KHY655385 KRC655384:KRU655385 LAY655384:LBQ655385 LKU655384:LLM655385 LUQ655384:LVI655385 MEM655384:MFE655385 MOI655384:MPA655385 MYE655384:MYW655385 NIA655384:NIS655385 NRW655384:NSO655385 OBS655384:OCK655385 OLO655384:OMG655385 OVK655384:OWC655385 PFG655384:PFY655385 PPC655384:PPU655385 PYY655384:PZQ655385 QIU655384:QJM655385 QSQ655384:QTI655385 RCM655384:RDE655385 RMI655384:RNA655385 RWE655384:RWW655385 SGA655384:SGS655385 SPW655384:SQO655385 SZS655384:TAK655385 TJO655384:TKG655385 TTK655384:TUC655385 UDG655384:UDY655385 UNC655384:UNU655385 UWY655384:UXQ655385 VGU655384:VHM655385 VQQ655384:VRI655385 WAM655384:WBE655385 WKI655384:WLA655385 WUE655384:WUW655385 L720922:AA720923 HS720920:IK720921 RO720920:SG720921 ABK720920:ACC720921 ALG720920:ALY720921 AVC720920:AVU720921 BEY720920:BFQ720921 BOU720920:BPM720921 BYQ720920:BZI720921 CIM720920:CJE720921 CSI720920:CTA720921 DCE720920:DCW720921 DMA720920:DMS720921 DVW720920:DWO720921 EFS720920:EGK720921 EPO720920:EQG720921 EZK720920:FAC720921 FJG720920:FJY720921 FTC720920:FTU720921 GCY720920:GDQ720921 GMU720920:GNM720921 GWQ720920:GXI720921 HGM720920:HHE720921 HQI720920:HRA720921 IAE720920:IAW720921 IKA720920:IKS720921 ITW720920:IUO720921 JDS720920:JEK720921 JNO720920:JOG720921 JXK720920:JYC720921 KHG720920:KHY720921 KRC720920:KRU720921 LAY720920:LBQ720921 LKU720920:LLM720921 LUQ720920:LVI720921 MEM720920:MFE720921 MOI720920:MPA720921 MYE720920:MYW720921 NIA720920:NIS720921 NRW720920:NSO720921 OBS720920:OCK720921 OLO720920:OMG720921 OVK720920:OWC720921 PFG720920:PFY720921 PPC720920:PPU720921 PYY720920:PZQ720921 QIU720920:QJM720921 QSQ720920:QTI720921 RCM720920:RDE720921 RMI720920:RNA720921 RWE720920:RWW720921 SGA720920:SGS720921 SPW720920:SQO720921 SZS720920:TAK720921 TJO720920:TKG720921 TTK720920:TUC720921 UDG720920:UDY720921 UNC720920:UNU720921 UWY720920:UXQ720921 VGU720920:VHM720921 VQQ720920:VRI720921 WAM720920:WBE720921 WKI720920:WLA720921 WUE720920:WUW720921 L786458:AA786459 HS786456:IK786457 RO786456:SG786457 ABK786456:ACC786457 ALG786456:ALY786457 AVC786456:AVU786457 BEY786456:BFQ786457 BOU786456:BPM786457 BYQ786456:BZI786457 CIM786456:CJE786457 CSI786456:CTA786457 DCE786456:DCW786457 DMA786456:DMS786457 DVW786456:DWO786457 EFS786456:EGK786457 EPO786456:EQG786457 EZK786456:FAC786457 FJG786456:FJY786457 FTC786456:FTU786457 GCY786456:GDQ786457 GMU786456:GNM786457 GWQ786456:GXI786457 HGM786456:HHE786457 HQI786456:HRA786457 IAE786456:IAW786457 IKA786456:IKS786457 ITW786456:IUO786457 JDS786456:JEK786457 JNO786456:JOG786457 JXK786456:JYC786457 KHG786456:KHY786457 KRC786456:KRU786457 LAY786456:LBQ786457 LKU786456:LLM786457 LUQ786456:LVI786457 MEM786456:MFE786457 MOI786456:MPA786457 MYE786456:MYW786457 NIA786456:NIS786457 NRW786456:NSO786457 OBS786456:OCK786457 OLO786456:OMG786457 OVK786456:OWC786457 PFG786456:PFY786457 PPC786456:PPU786457 PYY786456:PZQ786457 QIU786456:QJM786457 QSQ786456:QTI786457 RCM786456:RDE786457 RMI786456:RNA786457 RWE786456:RWW786457 SGA786456:SGS786457 SPW786456:SQO786457 SZS786456:TAK786457 TJO786456:TKG786457 TTK786456:TUC786457 UDG786456:UDY786457 UNC786456:UNU786457 UWY786456:UXQ786457 VGU786456:VHM786457 VQQ786456:VRI786457 WAM786456:WBE786457 WKI786456:WLA786457 WUE786456:WUW786457 L851994:AA851995 HS851992:IK851993 RO851992:SG851993 ABK851992:ACC851993 ALG851992:ALY851993 AVC851992:AVU851993 BEY851992:BFQ851993 BOU851992:BPM851993 BYQ851992:BZI851993 CIM851992:CJE851993 CSI851992:CTA851993 DCE851992:DCW851993 DMA851992:DMS851993 DVW851992:DWO851993 EFS851992:EGK851993 EPO851992:EQG851993 EZK851992:FAC851993 FJG851992:FJY851993 FTC851992:FTU851993 GCY851992:GDQ851993 GMU851992:GNM851993 GWQ851992:GXI851993 HGM851992:HHE851993 HQI851992:HRA851993 IAE851992:IAW851993 IKA851992:IKS851993 ITW851992:IUO851993 JDS851992:JEK851993 JNO851992:JOG851993 JXK851992:JYC851993 KHG851992:KHY851993 KRC851992:KRU851993 LAY851992:LBQ851993 LKU851992:LLM851993 LUQ851992:LVI851993 MEM851992:MFE851993 MOI851992:MPA851993 MYE851992:MYW851993 NIA851992:NIS851993 NRW851992:NSO851993 OBS851992:OCK851993 OLO851992:OMG851993 OVK851992:OWC851993 PFG851992:PFY851993 PPC851992:PPU851993 PYY851992:PZQ851993 QIU851992:QJM851993 QSQ851992:QTI851993 RCM851992:RDE851993 RMI851992:RNA851993 RWE851992:RWW851993 SGA851992:SGS851993 SPW851992:SQO851993 SZS851992:TAK851993 TJO851992:TKG851993 TTK851992:TUC851993 UDG851992:UDY851993 UNC851992:UNU851993 UWY851992:UXQ851993 VGU851992:VHM851993 VQQ851992:VRI851993 WAM851992:WBE851993 WKI851992:WLA851993 WUE851992:WUW851993 L917530:AA917531 HS917528:IK917529 RO917528:SG917529 ABK917528:ACC917529 ALG917528:ALY917529 AVC917528:AVU917529 BEY917528:BFQ917529 BOU917528:BPM917529 BYQ917528:BZI917529 CIM917528:CJE917529 CSI917528:CTA917529 DCE917528:DCW917529 DMA917528:DMS917529 DVW917528:DWO917529 EFS917528:EGK917529 EPO917528:EQG917529 EZK917528:FAC917529 FJG917528:FJY917529 FTC917528:FTU917529 GCY917528:GDQ917529 GMU917528:GNM917529 GWQ917528:GXI917529 HGM917528:HHE917529 HQI917528:HRA917529 IAE917528:IAW917529 IKA917528:IKS917529 ITW917528:IUO917529 JDS917528:JEK917529 JNO917528:JOG917529 JXK917528:JYC917529 KHG917528:KHY917529 KRC917528:KRU917529 LAY917528:LBQ917529 LKU917528:LLM917529 LUQ917528:LVI917529 MEM917528:MFE917529 MOI917528:MPA917529 MYE917528:MYW917529 NIA917528:NIS917529 NRW917528:NSO917529 OBS917528:OCK917529 OLO917528:OMG917529 OVK917528:OWC917529 PFG917528:PFY917529 PPC917528:PPU917529 PYY917528:PZQ917529 QIU917528:QJM917529 QSQ917528:QTI917529 RCM917528:RDE917529 RMI917528:RNA917529 RWE917528:RWW917529 SGA917528:SGS917529 SPW917528:SQO917529 SZS917528:TAK917529 TJO917528:TKG917529 TTK917528:TUC917529 UDG917528:UDY917529 UNC917528:UNU917529 UWY917528:UXQ917529 VGU917528:VHM917529 VQQ917528:VRI917529 WAM917528:WBE917529 WKI917528:WLA917529 WUE917528:WUW917529 L983066:AA983067 HS983064:IK983065 RO983064:SG983065 ABK983064:ACC983065 ALG983064:ALY983065 AVC983064:AVU983065 BEY983064:BFQ983065 BOU983064:BPM983065 BYQ983064:BZI983065 CIM983064:CJE983065 CSI983064:CTA983065 DCE983064:DCW983065 DMA983064:DMS983065 DVW983064:DWO983065 EFS983064:EGK983065 EPO983064:EQG983065 EZK983064:FAC983065 FJG983064:FJY983065 FTC983064:FTU983065 GCY983064:GDQ983065 GMU983064:GNM983065 GWQ983064:GXI983065 HGM983064:HHE983065 HQI983064:HRA983065 IAE983064:IAW983065 IKA983064:IKS983065 ITW983064:IUO983065 JDS983064:JEK983065 JNO983064:JOG983065 JXK983064:JYC983065 KHG983064:KHY983065 KRC983064:KRU983065 LAY983064:LBQ983065 LKU983064:LLM983065 LUQ983064:LVI983065 MEM983064:MFE983065 MOI983064:MPA983065 MYE983064:MYW983065 NIA983064:NIS983065 NRW983064:NSO983065 OBS983064:OCK983065 OLO983064:OMG983065 OVK983064:OWC983065 PFG983064:PFY983065 PPC983064:PPU983065 PYY983064:PZQ983065 QIU983064:QJM983065 QSQ983064:QTI983065 RCM983064:RDE983065 RMI983064:RNA983065 RWE983064:RWW983065 SGA983064:SGS983065 SPW983064:SQO983065 SZS983064:TAK983065 TJO983064:TKG983065 TTK983064:TUC983065 UDG983064:UDY983065 UNC983064:UNU983065 UWY983064:UXQ983065 VGU983064:VHM983065 VQQ983064:VRI983065 WAM983064:WBE983065 WKI983064:WLA983065 WUE983064:WUW983065 O65557:O65560 HV65555:HV65558 RR65555:RR65558 ABN65555:ABN65558 ALJ65555:ALJ65558 AVF65555:AVF65558 BFB65555:BFB65558 BOX65555:BOX65558 BYT65555:BYT65558 CIP65555:CIP65558 CSL65555:CSL65558 DCH65555:DCH65558 DMD65555:DMD65558 DVZ65555:DVZ65558 EFV65555:EFV65558 EPR65555:EPR65558 EZN65555:EZN65558 FJJ65555:FJJ65558 FTF65555:FTF65558 GDB65555:GDB65558 GMX65555:GMX65558 GWT65555:GWT65558 HGP65555:HGP65558 HQL65555:HQL65558 IAH65555:IAH65558 IKD65555:IKD65558 ITZ65555:ITZ65558 JDV65555:JDV65558 JNR65555:JNR65558 JXN65555:JXN65558 KHJ65555:KHJ65558 KRF65555:KRF65558 LBB65555:LBB65558 LKX65555:LKX65558 LUT65555:LUT65558 MEP65555:MEP65558 MOL65555:MOL65558 MYH65555:MYH65558 NID65555:NID65558 NRZ65555:NRZ65558 OBV65555:OBV65558 OLR65555:OLR65558 OVN65555:OVN65558 PFJ65555:PFJ65558 PPF65555:PPF65558 PZB65555:PZB65558 QIX65555:QIX65558 QST65555:QST65558 RCP65555:RCP65558 RML65555:RML65558 RWH65555:RWH65558 SGD65555:SGD65558 SPZ65555:SPZ65558 SZV65555:SZV65558 TJR65555:TJR65558 TTN65555:TTN65558 UDJ65555:UDJ65558 UNF65555:UNF65558 UXB65555:UXB65558 VGX65555:VGX65558 VQT65555:VQT65558 WAP65555:WAP65558 WKL65555:WKL65558 WUH65555:WUH65558 O131093:O131096 HV131091:HV131094 RR131091:RR131094 ABN131091:ABN131094 ALJ131091:ALJ131094 AVF131091:AVF131094 BFB131091:BFB131094 BOX131091:BOX131094 BYT131091:BYT131094 CIP131091:CIP131094 CSL131091:CSL131094 DCH131091:DCH131094 DMD131091:DMD131094 DVZ131091:DVZ131094 EFV131091:EFV131094 EPR131091:EPR131094 EZN131091:EZN131094 FJJ131091:FJJ131094 FTF131091:FTF131094 GDB131091:GDB131094 GMX131091:GMX131094 GWT131091:GWT131094 HGP131091:HGP131094 HQL131091:HQL131094 IAH131091:IAH131094 IKD131091:IKD131094 ITZ131091:ITZ131094 JDV131091:JDV131094 JNR131091:JNR131094 JXN131091:JXN131094 KHJ131091:KHJ131094 KRF131091:KRF131094 LBB131091:LBB131094 LKX131091:LKX131094 LUT131091:LUT131094 MEP131091:MEP131094 MOL131091:MOL131094 MYH131091:MYH131094 NID131091:NID131094 NRZ131091:NRZ131094 OBV131091:OBV131094 OLR131091:OLR131094 OVN131091:OVN131094 PFJ131091:PFJ131094 PPF131091:PPF131094 PZB131091:PZB131094 QIX131091:QIX131094 QST131091:QST131094 RCP131091:RCP131094 RML131091:RML131094 RWH131091:RWH131094 SGD131091:SGD131094 SPZ131091:SPZ131094 SZV131091:SZV131094 TJR131091:TJR131094 TTN131091:TTN131094 UDJ131091:UDJ131094 UNF131091:UNF131094 UXB131091:UXB131094 VGX131091:VGX131094 VQT131091:VQT131094 WAP131091:WAP131094 WKL131091:WKL131094 WUH131091:WUH131094 O196629:O196632 HV196627:HV196630 RR196627:RR196630 ABN196627:ABN196630 ALJ196627:ALJ196630 AVF196627:AVF196630 BFB196627:BFB196630 BOX196627:BOX196630 BYT196627:BYT196630 CIP196627:CIP196630 CSL196627:CSL196630 DCH196627:DCH196630 DMD196627:DMD196630 DVZ196627:DVZ196630 EFV196627:EFV196630 EPR196627:EPR196630 EZN196627:EZN196630 FJJ196627:FJJ196630 FTF196627:FTF196630 GDB196627:GDB196630 GMX196627:GMX196630 GWT196627:GWT196630 HGP196627:HGP196630 HQL196627:HQL196630 IAH196627:IAH196630 IKD196627:IKD196630 ITZ196627:ITZ196630 JDV196627:JDV196630 JNR196627:JNR196630 JXN196627:JXN196630 KHJ196627:KHJ196630 KRF196627:KRF196630 LBB196627:LBB196630 LKX196627:LKX196630 LUT196627:LUT196630 MEP196627:MEP196630 MOL196627:MOL196630 MYH196627:MYH196630 NID196627:NID196630 NRZ196627:NRZ196630 OBV196627:OBV196630 OLR196627:OLR196630 OVN196627:OVN196630 PFJ196627:PFJ196630 PPF196627:PPF196630 PZB196627:PZB196630 QIX196627:QIX196630 QST196627:QST196630 RCP196627:RCP196630 RML196627:RML196630 RWH196627:RWH196630 SGD196627:SGD196630 SPZ196627:SPZ196630 SZV196627:SZV196630 TJR196627:TJR196630 TTN196627:TTN196630 UDJ196627:UDJ196630 UNF196627:UNF196630 UXB196627:UXB196630 VGX196627:VGX196630 VQT196627:VQT196630 WAP196627:WAP196630 WKL196627:WKL196630 WUH196627:WUH196630 O262165:O262168 HV262163:HV262166 RR262163:RR262166 ABN262163:ABN262166 ALJ262163:ALJ262166 AVF262163:AVF262166 BFB262163:BFB262166 BOX262163:BOX262166 BYT262163:BYT262166 CIP262163:CIP262166 CSL262163:CSL262166 DCH262163:DCH262166 DMD262163:DMD262166 DVZ262163:DVZ262166 EFV262163:EFV262166 EPR262163:EPR262166 EZN262163:EZN262166 FJJ262163:FJJ262166 FTF262163:FTF262166 GDB262163:GDB262166 GMX262163:GMX262166 GWT262163:GWT262166 HGP262163:HGP262166 HQL262163:HQL262166 IAH262163:IAH262166 IKD262163:IKD262166 ITZ262163:ITZ262166 JDV262163:JDV262166 JNR262163:JNR262166 JXN262163:JXN262166 KHJ262163:KHJ262166 KRF262163:KRF262166 LBB262163:LBB262166 LKX262163:LKX262166 LUT262163:LUT262166 MEP262163:MEP262166 MOL262163:MOL262166 MYH262163:MYH262166 NID262163:NID262166 NRZ262163:NRZ262166 OBV262163:OBV262166 OLR262163:OLR262166 OVN262163:OVN262166 PFJ262163:PFJ262166 PPF262163:PPF262166 PZB262163:PZB262166 QIX262163:QIX262166 QST262163:QST262166 RCP262163:RCP262166 RML262163:RML262166 RWH262163:RWH262166 SGD262163:SGD262166 SPZ262163:SPZ262166 SZV262163:SZV262166 TJR262163:TJR262166 TTN262163:TTN262166 UDJ262163:UDJ262166 UNF262163:UNF262166 UXB262163:UXB262166 VGX262163:VGX262166 VQT262163:VQT262166 WAP262163:WAP262166 WKL262163:WKL262166 WUH262163:WUH262166 O327701:O327704 HV327699:HV327702 RR327699:RR327702 ABN327699:ABN327702 ALJ327699:ALJ327702 AVF327699:AVF327702 BFB327699:BFB327702 BOX327699:BOX327702 BYT327699:BYT327702 CIP327699:CIP327702 CSL327699:CSL327702 DCH327699:DCH327702 DMD327699:DMD327702 DVZ327699:DVZ327702 EFV327699:EFV327702 EPR327699:EPR327702 EZN327699:EZN327702 FJJ327699:FJJ327702 FTF327699:FTF327702 GDB327699:GDB327702 GMX327699:GMX327702 GWT327699:GWT327702 HGP327699:HGP327702 HQL327699:HQL327702 IAH327699:IAH327702 IKD327699:IKD327702 ITZ327699:ITZ327702 JDV327699:JDV327702 JNR327699:JNR327702 JXN327699:JXN327702 KHJ327699:KHJ327702 KRF327699:KRF327702 LBB327699:LBB327702 LKX327699:LKX327702 LUT327699:LUT327702 MEP327699:MEP327702 MOL327699:MOL327702 MYH327699:MYH327702 NID327699:NID327702 NRZ327699:NRZ327702 OBV327699:OBV327702 OLR327699:OLR327702 OVN327699:OVN327702 PFJ327699:PFJ327702 PPF327699:PPF327702 PZB327699:PZB327702 QIX327699:QIX327702 QST327699:QST327702 RCP327699:RCP327702 RML327699:RML327702 RWH327699:RWH327702 SGD327699:SGD327702 SPZ327699:SPZ327702 SZV327699:SZV327702 TJR327699:TJR327702 TTN327699:TTN327702 UDJ327699:UDJ327702 UNF327699:UNF327702 UXB327699:UXB327702 VGX327699:VGX327702 VQT327699:VQT327702 WAP327699:WAP327702 WKL327699:WKL327702 WUH327699:WUH327702 O393237:O393240 HV393235:HV393238 RR393235:RR393238 ABN393235:ABN393238 ALJ393235:ALJ393238 AVF393235:AVF393238 BFB393235:BFB393238 BOX393235:BOX393238 BYT393235:BYT393238 CIP393235:CIP393238 CSL393235:CSL393238 DCH393235:DCH393238 DMD393235:DMD393238 DVZ393235:DVZ393238 EFV393235:EFV393238 EPR393235:EPR393238 EZN393235:EZN393238 FJJ393235:FJJ393238 FTF393235:FTF393238 GDB393235:GDB393238 GMX393235:GMX393238 GWT393235:GWT393238 HGP393235:HGP393238 HQL393235:HQL393238 IAH393235:IAH393238 IKD393235:IKD393238 ITZ393235:ITZ393238 JDV393235:JDV393238 JNR393235:JNR393238 JXN393235:JXN393238 KHJ393235:KHJ393238 KRF393235:KRF393238 LBB393235:LBB393238 LKX393235:LKX393238 LUT393235:LUT393238 MEP393235:MEP393238 MOL393235:MOL393238 MYH393235:MYH393238 NID393235:NID393238 NRZ393235:NRZ393238 OBV393235:OBV393238 OLR393235:OLR393238 OVN393235:OVN393238 PFJ393235:PFJ393238 PPF393235:PPF393238 PZB393235:PZB393238 QIX393235:QIX393238 QST393235:QST393238 RCP393235:RCP393238 RML393235:RML393238 RWH393235:RWH393238 SGD393235:SGD393238 SPZ393235:SPZ393238 SZV393235:SZV393238 TJR393235:TJR393238 TTN393235:TTN393238 UDJ393235:UDJ393238 UNF393235:UNF393238 UXB393235:UXB393238 VGX393235:VGX393238 VQT393235:VQT393238 WAP393235:WAP393238 WKL393235:WKL393238 WUH393235:WUH393238 O458773:O458776 HV458771:HV458774 RR458771:RR458774 ABN458771:ABN458774 ALJ458771:ALJ458774 AVF458771:AVF458774 BFB458771:BFB458774 BOX458771:BOX458774 BYT458771:BYT458774 CIP458771:CIP458774 CSL458771:CSL458774 DCH458771:DCH458774 DMD458771:DMD458774 DVZ458771:DVZ458774 EFV458771:EFV458774 EPR458771:EPR458774 EZN458771:EZN458774 FJJ458771:FJJ458774 FTF458771:FTF458774 GDB458771:GDB458774 GMX458771:GMX458774 GWT458771:GWT458774 HGP458771:HGP458774 HQL458771:HQL458774 IAH458771:IAH458774 IKD458771:IKD458774 ITZ458771:ITZ458774 JDV458771:JDV458774 JNR458771:JNR458774 JXN458771:JXN458774 KHJ458771:KHJ458774 KRF458771:KRF458774 LBB458771:LBB458774 LKX458771:LKX458774 LUT458771:LUT458774 MEP458771:MEP458774 MOL458771:MOL458774 MYH458771:MYH458774 NID458771:NID458774 NRZ458771:NRZ458774 OBV458771:OBV458774 OLR458771:OLR458774 OVN458771:OVN458774 PFJ458771:PFJ458774 PPF458771:PPF458774 PZB458771:PZB458774 QIX458771:QIX458774 QST458771:QST458774 RCP458771:RCP458774 RML458771:RML458774 RWH458771:RWH458774 SGD458771:SGD458774 SPZ458771:SPZ458774 SZV458771:SZV458774 TJR458771:TJR458774 TTN458771:TTN458774 UDJ458771:UDJ458774 UNF458771:UNF458774 UXB458771:UXB458774 VGX458771:VGX458774 VQT458771:VQT458774 WAP458771:WAP458774 WKL458771:WKL458774 WUH458771:WUH458774 O524309:O524312 HV524307:HV524310 RR524307:RR524310 ABN524307:ABN524310 ALJ524307:ALJ524310 AVF524307:AVF524310 BFB524307:BFB524310 BOX524307:BOX524310 BYT524307:BYT524310 CIP524307:CIP524310 CSL524307:CSL524310 DCH524307:DCH524310 DMD524307:DMD524310 DVZ524307:DVZ524310 EFV524307:EFV524310 EPR524307:EPR524310 EZN524307:EZN524310 FJJ524307:FJJ524310 FTF524307:FTF524310 GDB524307:GDB524310 GMX524307:GMX524310 GWT524307:GWT524310 HGP524307:HGP524310 HQL524307:HQL524310 IAH524307:IAH524310 IKD524307:IKD524310 ITZ524307:ITZ524310 JDV524307:JDV524310 JNR524307:JNR524310 JXN524307:JXN524310 KHJ524307:KHJ524310 KRF524307:KRF524310 LBB524307:LBB524310 LKX524307:LKX524310 LUT524307:LUT524310 MEP524307:MEP524310 MOL524307:MOL524310 MYH524307:MYH524310 NID524307:NID524310 NRZ524307:NRZ524310 OBV524307:OBV524310 OLR524307:OLR524310 OVN524307:OVN524310 PFJ524307:PFJ524310 PPF524307:PPF524310 PZB524307:PZB524310 QIX524307:QIX524310 QST524307:QST524310 RCP524307:RCP524310 RML524307:RML524310 RWH524307:RWH524310 SGD524307:SGD524310 SPZ524307:SPZ524310 SZV524307:SZV524310 TJR524307:TJR524310 TTN524307:TTN524310 UDJ524307:UDJ524310 UNF524307:UNF524310 UXB524307:UXB524310 VGX524307:VGX524310 VQT524307:VQT524310 WAP524307:WAP524310 WKL524307:WKL524310 WUH524307:WUH524310 O589845:O589848 HV589843:HV589846 RR589843:RR589846 ABN589843:ABN589846 ALJ589843:ALJ589846 AVF589843:AVF589846 BFB589843:BFB589846 BOX589843:BOX589846 BYT589843:BYT589846 CIP589843:CIP589846 CSL589843:CSL589846 DCH589843:DCH589846 DMD589843:DMD589846 DVZ589843:DVZ589846 EFV589843:EFV589846 EPR589843:EPR589846 EZN589843:EZN589846 FJJ589843:FJJ589846 FTF589843:FTF589846 GDB589843:GDB589846 GMX589843:GMX589846 GWT589843:GWT589846 HGP589843:HGP589846 HQL589843:HQL589846 IAH589843:IAH589846 IKD589843:IKD589846 ITZ589843:ITZ589846 JDV589843:JDV589846 JNR589843:JNR589846 JXN589843:JXN589846 KHJ589843:KHJ589846 KRF589843:KRF589846 LBB589843:LBB589846 LKX589843:LKX589846 LUT589843:LUT589846 MEP589843:MEP589846 MOL589843:MOL589846 MYH589843:MYH589846 NID589843:NID589846 NRZ589843:NRZ589846 OBV589843:OBV589846 OLR589843:OLR589846 OVN589843:OVN589846 PFJ589843:PFJ589846 PPF589843:PPF589846 PZB589843:PZB589846 QIX589843:QIX589846 QST589843:QST589846 RCP589843:RCP589846 RML589843:RML589846 RWH589843:RWH589846 SGD589843:SGD589846 SPZ589843:SPZ589846 SZV589843:SZV589846 TJR589843:TJR589846 TTN589843:TTN589846 UDJ589843:UDJ589846 UNF589843:UNF589846 UXB589843:UXB589846 VGX589843:VGX589846 VQT589843:VQT589846 WAP589843:WAP589846 WKL589843:WKL589846 WUH589843:WUH589846 O655381:O655384 HV655379:HV655382 RR655379:RR655382 ABN655379:ABN655382 ALJ655379:ALJ655382 AVF655379:AVF655382 BFB655379:BFB655382 BOX655379:BOX655382 BYT655379:BYT655382 CIP655379:CIP655382 CSL655379:CSL655382 DCH655379:DCH655382 DMD655379:DMD655382 DVZ655379:DVZ655382 EFV655379:EFV655382 EPR655379:EPR655382 EZN655379:EZN655382 FJJ655379:FJJ655382 FTF655379:FTF655382 GDB655379:GDB655382 GMX655379:GMX655382 GWT655379:GWT655382 HGP655379:HGP655382 HQL655379:HQL655382 IAH655379:IAH655382 IKD655379:IKD655382 ITZ655379:ITZ655382 JDV655379:JDV655382 JNR655379:JNR655382 JXN655379:JXN655382 KHJ655379:KHJ655382 KRF655379:KRF655382 LBB655379:LBB655382 LKX655379:LKX655382 LUT655379:LUT655382 MEP655379:MEP655382 MOL655379:MOL655382 MYH655379:MYH655382 NID655379:NID655382 NRZ655379:NRZ655382 OBV655379:OBV655382 OLR655379:OLR655382 OVN655379:OVN655382 PFJ655379:PFJ655382 PPF655379:PPF655382 PZB655379:PZB655382 QIX655379:QIX655382 QST655379:QST655382 RCP655379:RCP655382 RML655379:RML655382 RWH655379:RWH655382 SGD655379:SGD655382 SPZ655379:SPZ655382 SZV655379:SZV655382 TJR655379:TJR655382 TTN655379:TTN655382 UDJ655379:UDJ655382 UNF655379:UNF655382 UXB655379:UXB655382 VGX655379:VGX655382 VQT655379:VQT655382 WAP655379:WAP655382 WKL655379:WKL655382 WUH655379:WUH655382 O720917:O720920 HV720915:HV720918 RR720915:RR720918 ABN720915:ABN720918 ALJ720915:ALJ720918 AVF720915:AVF720918 BFB720915:BFB720918 BOX720915:BOX720918 BYT720915:BYT720918 CIP720915:CIP720918 CSL720915:CSL720918 DCH720915:DCH720918 DMD720915:DMD720918 DVZ720915:DVZ720918 EFV720915:EFV720918 EPR720915:EPR720918 EZN720915:EZN720918 FJJ720915:FJJ720918 FTF720915:FTF720918 GDB720915:GDB720918 GMX720915:GMX720918 GWT720915:GWT720918 HGP720915:HGP720918 HQL720915:HQL720918 IAH720915:IAH720918 IKD720915:IKD720918 ITZ720915:ITZ720918 JDV720915:JDV720918 JNR720915:JNR720918 JXN720915:JXN720918 KHJ720915:KHJ720918 KRF720915:KRF720918 LBB720915:LBB720918 LKX720915:LKX720918 LUT720915:LUT720918 MEP720915:MEP720918 MOL720915:MOL720918 MYH720915:MYH720918 NID720915:NID720918 NRZ720915:NRZ720918 OBV720915:OBV720918 OLR720915:OLR720918 OVN720915:OVN720918 PFJ720915:PFJ720918 PPF720915:PPF720918 PZB720915:PZB720918 QIX720915:QIX720918 QST720915:QST720918 RCP720915:RCP720918 RML720915:RML720918 RWH720915:RWH720918 SGD720915:SGD720918 SPZ720915:SPZ720918 SZV720915:SZV720918 TJR720915:TJR720918 TTN720915:TTN720918 UDJ720915:UDJ720918 UNF720915:UNF720918 UXB720915:UXB720918 VGX720915:VGX720918 VQT720915:VQT720918 WAP720915:WAP720918 WKL720915:WKL720918 WUH720915:WUH720918 O786453:O786456 HV786451:HV786454 RR786451:RR786454 ABN786451:ABN786454 ALJ786451:ALJ786454 AVF786451:AVF786454 BFB786451:BFB786454 BOX786451:BOX786454 BYT786451:BYT786454 CIP786451:CIP786454 CSL786451:CSL786454 DCH786451:DCH786454 DMD786451:DMD786454 DVZ786451:DVZ786454 EFV786451:EFV786454 EPR786451:EPR786454 EZN786451:EZN786454 FJJ786451:FJJ786454 FTF786451:FTF786454 GDB786451:GDB786454 GMX786451:GMX786454 GWT786451:GWT786454 HGP786451:HGP786454 HQL786451:HQL786454 IAH786451:IAH786454 IKD786451:IKD786454 ITZ786451:ITZ786454 JDV786451:JDV786454 JNR786451:JNR786454 JXN786451:JXN786454 KHJ786451:KHJ786454 KRF786451:KRF786454 LBB786451:LBB786454 LKX786451:LKX786454 LUT786451:LUT786454 MEP786451:MEP786454 MOL786451:MOL786454 MYH786451:MYH786454 NID786451:NID786454 NRZ786451:NRZ786454 OBV786451:OBV786454 OLR786451:OLR786454 OVN786451:OVN786454 PFJ786451:PFJ786454 PPF786451:PPF786454 PZB786451:PZB786454 QIX786451:QIX786454 QST786451:QST786454 RCP786451:RCP786454 RML786451:RML786454 RWH786451:RWH786454 SGD786451:SGD786454 SPZ786451:SPZ786454 SZV786451:SZV786454 TJR786451:TJR786454 TTN786451:TTN786454 UDJ786451:UDJ786454 UNF786451:UNF786454 UXB786451:UXB786454 VGX786451:VGX786454 VQT786451:VQT786454 WAP786451:WAP786454 WKL786451:WKL786454 WUH786451:WUH786454 O851989:O851992 HV851987:HV851990 RR851987:RR851990 ABN851987:ABN851990 ALJ851987:ALJ851990 AVF851987:AVF851990 BFB851987:BFB851990 BOX851987:BOX851990 BYT851987:BYT851990 CIP851987:CIP851990 CSL851987:CSL851990 DCH851987:DCH851990 DMD851987:DMD851990 DVZ851987:DVZ851990 EFV851987:EFV851990 EPR851987:EPR851990 EZN851987:EZN851990 FJJ851987:FJJ851990 FTF851987:FTF851990 GDB851987:GDB851990 GMX851987:GMX851990 GWT851987:GWT851990 HGP851987:HGP851990 HQL851987:HQL851990 IAH851987:IAH851990 IKD851987:IKD851990 ITZ851987:ITZ851990 JDV851987:JDV851990 JNR851987:JNR851990 JXN851987:JXN851990 KHJ851987:KHJ851990 KRF851987:KRF851990 LBB851987:LBB851990 LKX851987:LKX851990 LUT851987:LUT851990 MEP851987:MEP851990 MOL851987:MOL851990 MYH851987:MYH851990 NID851987:NID851990 NRZ851987:NRZ851990 OBV851987:OBV851990 OLR851987:OLR851990 OVN851987:OVN851990 PFJ851987:PFJ851990 PPF851987:PPF851990 PZB851987:PZB851990 QIX851987:QIX851990 QST851987:QST851990 RCP851987:RCP851990 RML851987:RML851990 RWH851987:RWH851990 SGD851987:SGD851990 SPZ851987:SPZ851990 SZV851987:SZV851990 TJR851987:TJR851990 TTN851987:TTN851990 UDJ851987:UDJ851990 UNF851987:UNF851990 UXB851987:UXB851990 VGX851987:VGX851990 VQT851987:VQT851990 WAP851987:WAP851990 WKL851987:WKL851990 WUH851987:WUH851990 O917525:O917528 HV917523:HV917526 RR917523:RR917526 ABN917523:ABN917526 ALJ917523:ALJ917526 AVF917523:AVF917526 BFB917523:BFB917526 BOX917523:BOX917526 BYT917523:BYT917526 CIP917523:CIP917526 CSL917523:CSL917526 DCH917523:DCH917526 DMD917523:DMD917526 DVZ917523:DVZ917526 EFV917523:EFV917526 EPR917523:EPR917526 EZN917523:EZN917526 FJJ917523:FJJ917526 FTF917523:FTF917526 GDB917523:GDB917526 GMX917523:GMX917526 GWT917523:GWT917526 HGP917523:HGP917526 HQL917523:HQL917526 IAH917523:IAH917526 IKD917523:IKD917526 ITZ917523:ITZ917526 JDV917523:JDV917526 JNR917523:JNR917526 JXN917523:JXN917526 KHJ917523:KHJ917526 KRF917523:KRF917526 LBB917523:LBB917526 LKX917523:LKX917526 LUT917523:LUT917526 MEP917523:MEP917526 MOL917523:MOL917526 MYH917523:MYH917526 NID917523:NID917526 NRZ917523:NRZ917526 OBV917523:OBV917526 OLR917523:OLR917526 OVN917523:OVN917526 PFJ917523:PFJ917526 PPF917523:PPF917526 PZB917523:PZB917526 QIX917523:QIX917526 QST917523:QST917526 RCP917523:RCP917526 RML917523:RML917526 RWH917523:RWH917526 SGD917523:SGD917526 SPZ917523:SPZ917526 SZV917523:SZV917526 TJR917523:TJR917526 TTN917523:TTN917526 UDJ917523:UDJ917526 UNF917523:UNF917526 UXB917523:UXB917526 VGX917523:VGX917526 VQT917523:VQT917526 WAP917523:WAP917526 WKL917523:WKL917526 WUH917523:WUH917526 O983061:O983064 HV983059:HV983062 RR983059:RR983062 ABN983059:ABN983062 ALJ983059:ALJ983062 AVF983059:AVF983062 BFB983059:BFB983062 BOX983059:BOX983062 BYT983059:BYT983062 CIP983059:CIP983062 CSL983059:CSL983062 DCH983059:DCH983062 DMD983059:DMD983062 DVZ983059:DVZ983062 EFV983059:EFV983062 EPR983059:EPR983062 EZN983059:EZN983062 FJJ983059:FJJ983062 FTF983059:FTF983062 GDB983059:GDB983062 GMX983059:GMX983062 GWT983059:GWT983062 HGP983059:HGP983062 HQL983059:HQL983062 IAH983059:IAH983062 IKD983059:IKD983062 ITZ983059:ITZ983062 JDV983059:JDV983062 JNR983059:JNR983062 JXN983059:JXN983062 KHJ983059:KHJ983062 KRF983059:KRF983062 LBB983059:LBB983062 LKX983059:LKX983062 LUT983059:LUT983062 MEP983059:MEP983062 MOL983059:MOL983062 MYH983059:MYH983062 NID983059:NID983062 NRZ983059:NRZ983062 OBV983059:OBV983062 OLR983059:OLR983062 OVN983059:OVN983062 PFJ983059:PFJ983062 PPF983059:PPF983062 PZB983059:PZB983062 QIX983059:QIX983062 QST983059:QST983062 RCP983059:RCP983062 RML983059:RML983062 RWH983059:RWH983062 SGD983059:SGD983062 SPZ983059:SPZ983062 SZV983059:SZV983062 TJR983059:TJR983062 TTN983059:TTN983062 UDJ983059:UDJ983062 UNF983059:UNF983062 UXB983059:UXB983062 VGX983059:VGX983062 VQT983059:VQT983062 WAP983059:WAP983062 WKL983059:WKL983062 WUH983059:WUH983062 H65571:AA65573 HO65569:IK65571 RK65569:SG65571 ABG65569:ACC65571 ALC65569:ALY65571 AUY65569:AVU65571 BEU65569:BFQ65571 BOQ65569:BPM65571 BYM65569:BZI65571 CII65569:CJE65571 CSE65569:CTA65571 DCA65569:DCW65571 DLW65569:DMS65571 DVS65569:DWO65571 EFO65569:EGK65571 EPK65569:EQG65571 EZG65569:FAC65571 FJC65569:FJY65571 FSY65569:FTU65571 GCU65569:GDQ65571 GMQ65569:GNM65571 GWM65569:GXI65571 HGI65569:HHE65571 HQE65569:HRA65571 IAA65569:IAW65571 IJW65569:IKS65571 ITS65569:IUO65571 JDO65569:JEK65571 JNK65569:JOG65571 JXG65569:JYC65571 KHC65569:KHY65571 KQY65569:KRU65571 LAU65569:LBQ65571 LKQ65569:LLM65571 LUM65569:LVI65571 MEI65569:MFE65571 MOE65569:MPA65571 MYA65569:MYW65571 NHW65569:NIS65571 NRS65569:NSO65571 OBO65569:OCK65571 OLK65569:OMG65571 OVG65569:OWC65571 PFC65569:PFY65571 POY65569:PPU65571 PYU65569:PZQ65571 QIQ65569:QJM65571 QSM65569:QTI65571 RCI65569:RDE65571 RME65569:RNA65571 RWA65569:RWW65571 SFW65569:SGS65571 SPS65569:SQO65571 SZO65569:TAK65571 TJK65569:TKG65571 TTG65569:TUC65571 UDC65569:UDY65571 UMY65569:UNU65571 UWU65569:UXQ65571 VGQ65569:VHM65571 VQM65569:VRI65571 WAI65569:WBE65571 WKE65569:WLA65571 WUA65569:WUW65571 H131107:AA131109 HO131105:IK131107 RK131105:SG131107 ABG131105:ACC131107 ALC131105:ALY131107 AUY131105:AVU131107 BEU131105:BFQ131107 BOQ131105:BPM131107 BYM131105:BZI131107 CII131105:CJE131107 CSE131105:CTA131107 DCA131105:DCW131107 DLW131105:DMS131107 DVS131105:DWO131107 EFO131105:EGK131107 EPK131105:EQG131107 EZG131105:FAC131107 FJC131105:FJY131107 FSY131105:FTU131107 GCU131105:GDQ131107 GMQ131105:GNM131107 GWM131105:GXI131107 HGI131105:HHE131107 HQE131105:HRA131107 IAA131105:IAW131107 IJW131105:IKS131107 ITS131105:IUO131107 JDO131105:JEK131107 JNK131105:JOG131107 JXG131105:JYC131107 KHC131105:KHY131107 KQY131105:KRU131107 LAU131105:LBQ131107 LKQ131105:LLM131107 LUM131105:LVI131107 MEI131105:MFE131107 MOE131105:MPA131107 MYA131105:MYW131107 NHW131105:NIS131107 NRS131105:NSO131107 OBO131105:OCK131107 OLK131105:OMG131107 OVG131105:OWC131107 PFC131105:PFY131107 POY131105:PPU131107 PYU131105:PZQ131107 QIQ131105:QJM131107 QSM131105:QTI131107 RCI131105:RDE131107 RME131105:RNA131107 RWA131105:RWW131107 SFW131105:SGS131107 SPS131105:SQO131107 SZO131105:TAK131107 TJK131105:TKG131107 TTG131105:TUC131107 UDC131105:UDY131107 UMY131105:UNU131107 UWU131105:UXQ131107 VGQ131105:VHM131107 VQM131105:VRI131107 WAI131105:WBE131107 WKE131105:WLA131107 WUA131105:WUW131107 H196643:AA196645 HO196641:IK196643 RK196641:SG196643 ABG196641:ACC196643 ALC196641:ALY196643 AUY196641:AVU196643 BEU196641:BFQ196643 BOQ196641:BPM196643 BYM196641:BZI196643 CII196641:CJE196643 CSE196641:CTA196643 DCA196641:DCW196643 DLW196641:DMS196643 DVS196641:DWO196643 EFO196641:EGK196643 EPK196641:EQG196643 EZG196641:FAC196643 FJC196641:FJY196643 FSY196641:FTU196643 GCU196641:GDQ196643 GMQ196641:GNM196643 GWM196641:GXI196643 HGI196641:HHE196643 HQE196641:HRA196643 IAA196641:IAW196643 IJW196641:IKS196643 ITS196641:IUO196643 JDO196641:JEK196643 JNK196641:JOG196643 JXG196641:JYC196643 KHC196641:KHY196643 KQY196641:KRU196643 LAU196641:LBQ196643 LKQ196641:LLM196643 LUM196641:LVI196643 MEI196641:MFE196643 MOE196641:MPA196643 MYA196641:MYW196643 NHW196641:NIS196643 NRS196641:NSO196643 OBO196641:OCK196643 OLK196641:OMG196643 OVG196641:OWC196643 PFC196641:PFY196643 POY196641:PPU196643 PYU196641:PZQ196643 QIQ196641:QJM196643 QSM196641:QTI196643 RCI196641:RDE196643 RME196641:RNA196643 RWA196641:RWW196643 SFW196641:SGS196643 SPS196641:SQO196643 SZO196641:TAK196643 TJK196641:TKG196643 TTG196641:TUC196643 UDC196641:UDY196643 UMY196641:UNU196643 UWU196641:UXQ196643 VGQ196641:VHM196643 VQM196641:VRI196643 WAI196641:WBE196643 WKE196641:WLA196643 WUA196641:WUW196643 H262179:AA262181 HO262177:IK262179 RK262177:SG262179 ABG262177:ACC262179 ALC262177:ALY262179 AUY262177:AVU262179 BEU262177:BFQ262179 BOQ262177:BPM262179 BYM262177:BZI262179 CII262177:CJE262179 CSE262177:CTA262179 DCA262177:DCW262179 DLW262177:DMS262179 DVS262177:DWO262179 EFO262177:EGK262179 EPK262177:EQG262179 EZG262177:FAC262179 FJC262177:FJY262179 FSY262177:FTU262179 GCU262177:GDQ262179 GMQ262177:GNM262179 GWM262177:GXI262179 HGI262177:HHE262179 HQE262177:HRA262179 IAA262177:IAW262179 IJW262177:IKS262179 ITS262177:IUO262179 JDO262177:JEK262179 JNK262177:JOG262179 JXG262177:JYC262179 KHC262177:KHY262179 KQY262177:KRU262179 LAU262177:LBQ262179 LKQ262177:LLM262179 LUM262177:LVI262179 MEI262177:MFE262179 MOE262177:MPA262179 MYA262177:MYW262179 NHW262177:NIS262179 NRS262177:NSO262179 OBO262177:OCK262179 OLK262177:OMG262179 OVG262177:OWC262179 PFC262177:PFY262179 POY262177:PPU262179 PYU262177:PZQ262179 QIQ262177:QJM262179 QSM262177:QTI262179 RCI262177:RDE262179 RME262177:RNA262179 RWA262177:RWW262179 SFW262177:SGS262179 SPS262177:SQO262179 SZO262177:TAK262179 TJK262177:TKG262179 TTG262177:TUC262179 UDC262177:UDY262179 UMY262177:UNU262179 UWU262177:UXQ262179 VGQ262177:VHM262179 VQM262177:VRI262179 WAI262177:WBE262179 WKE262177:WLA262179 WUA262177:WUW262179 H327715:AA327717 HO327713:IK327715 RK327713:SG327715 ABG327713:ACC327715 ALC327713:ALY327715 AUY327713:AVU327715 BEU327713:BFQ327715 BOQ327713:BPM327715 BYM327713:BZI327715 CII327713:CJE327715 CSE327713:CTA327715 DCA327713:DCW327715 DLW327713:DMS327715 DVS327713:DWO327715 EFO327713:EGK327715 EPK327713:EQG327715 EZG327713:FAC327715 FJC327713:FJY327715 FSY327713:FTU327715 GCU327713:GDQ327715 GMQ327713:GNM327715 GWM327713:GXI327715 HGI327713:HHE327715 HQE327713:HRA327715 IAA327713:IAW327715 IJW327713:IKS327715 ITS327713:IUO327715 JDO327713:JEK327715 JNK327713:JOG327715 JXG327713:JYC327715 KHC327713:KHY327715 KQY327713:KRU327715 LAU327713:LBQ327715 LKQ327713:LLM327715 LUM327713:LVI327715 MEI327713:MFE327715 MOE327713:MPA327715 MYA327713:MYW327715 NHW327713:NIS327715 NRS327713:NSO327715 OBO327713:OCK327715 OLK327713:OMG327715 OVG327713:OWC327715 PFC327713:PFY327715 POY327713:PPU327715 PYU327713:PZQ327715 QIQ327713:QJM327715 QSM327713:QTI327715 RCI327713:RDE327715 RME327713:RNA327715 RWA327713:RWW327715 SFW327713:SGS327715 SPS327713:SQO327715 SZO327713:TAK327715 TJK327713:TKG327715 TTG327713:TUC327715 UDC327713:UDY327715 UMY327713:UNU327715 UWU327713:UXQ327715 VGQ327713:VHM327715 VQM327713:VRI327715 WAI327713:WBE327715 WKE327713:WLA327715 WUA327713:WUW327715 H393251:AA393253 HO393249:IK393251 RK393249:SG393251 ABG393249:ACC393251 ALC393249:ALY393251 AUY393249:AVU393251 BEU393249:BFQ393251 BOQ393249:BPM393251 BYM393249:BZI393251 CII393249:CJE393251 CSE393249:CTA393251 DCA393249:DCW393251 DLW393249:DMS393251 DVS393249:DWO393251 EFO393249:EGK393251 EPK393249:EQG393251 EZG393249:FAC393251 FJC393249:FJY393251 FSY393249:FTU393251 GCU393249:GDQ393251 GMQ393249:GNM393251 GWM393249:GXI393251 HGI393249:HHE393251 HQE393249:HRA393251 IAA393249:IAW393251 IJW393249:IKS393251 ITS393249:IUO393251 JDO393249:JEK393251 JNK393249:JOG393251 JXG393249:JYC393251 KHC393249:KHY393251 KQY393249:KRU393251 LAU393249:LBQ393251 LKQ393249:LLM393251 LUM393249:LVI393251 MEI393249:MFE393251 MOE393249:MPA393251 MYA393249:MYW393251 NHW393249:NIS393251 NRS393249:NSO393251 OBO393249:OCK393251 OLK393249:OMG393251 OVG393249:OWC393251 PFC393249:PFY393251 POY393249:PPU393251 PYU393249:PZQ393251 QIQ393249:QJM393251 QSM393249:QTI393251 RCI393249:RDE393251 RME393249:RNA393251 RWA393249:RWW393251 SFW393249:SGS393251 SPS393249:SQO393251 SZO393249:TAK393251 TJK393249:TKG393251 TTG393249:TUC393251 UDC393249:UDY393251 UMY393249:UNU393251 UWU393249:UXQ393251 VGQ393249:VHM393251 VQM393249:VRI393251 WAI393249:WBE393251 WKE393249:WLA393251 WUA393249:WUW393251 H458787:AA458789 HO458785:IK458787 RK458785:SG458787 ABG458785:ACC458787 ALC458785:ALY458787 AUY458785:AVU458787 BEU458785:BFQ458787 BOQ458785:BPM458787 BYM458785:BZI458787 CII458785:CJE458787 CSE458785:CTA458787 DCA458785:DCW458787 DLW458785:DMS458787 DVS458785:DWO458787 EFO458785:EGK458787 EPK458785:EQG458787 EZG458785:FAC458787 FJC458785:FJY458787 FSY458785:FTU458787 GCU458785:GDQ458787 GMQ458785:GNM458787 GWM458785:GXI458787 HGI458785:HHE458787 HQE458785:HRA458787 IAA458785:IAW458787 IJW458785:IKS458787 ITS458785:IUO458787 JDO458785:JEK458787 JNK458785:JOG458787 JXG458785:JYC458787 KHC458785:KHY458787 KQY458785:KRU458787 LAU458785:LBQ458787 LKQ458785:LLM458787 LUM458785:LVI458787 MEI458785:MFE458787 MOE458785:MPA458787 MYA458785:MYW458787 NHW458785:NIS458787 NRS458785:NSO458787 OBO458785:OCK458787 OLK458785:OMG458787 OVG458785:OWC458787 PFC458785:PFY458787 POY458785:PPU458787 PYU458785:PZQ458787 QIQ458785:QJM458787 QSM458785:QTI458787 RCI458785:RDE458787 RME458785:RNA458787 RWA458785:RWW458787 SFW458785:SGS458787 SPS458785:SQO458787 SZO458785:TAK458787 TJK458785:TKG458787 TTG458785:TUC458787 UDC458785:UDY458787 UMY458785:UNU458787 UWU458785:UXQ458787 VGQ458785:VHM458787 VQM458785:VRI458787 WAI458785:WBE458787 WKE458785:WLA458787 WUA458785:WUW458787 H524323:AA524325 HO524321:IK524323 RK524321:SG524323 ABG524321:ACC524323 ALC524321:ALY524323 AUY524321:AVU524323 BEU524321:BFQ524323 BOQ524321:BPM524323 BYM524321:BZI524323 CII524321:CJE524323 CSE524321:CTA524323 DCA524321:DCW524323 DLW524321:DMS524323 DVS524321:DWO524323 EFO524321:EGK524323 EPK524321:EQG524323 EZG524321:FAC524323 FJC524321:FJY524323 FSY524321:FTU524323 GCU524321:GDQ524323 GMQ524321:GNM524323 GWM524321:GXI524323 HGI524321:HHE524323 HQE524321:HRA524323 IAA524321:IAW524323 IJW524321:IKS524323 ITS524321:IUO524323 JDO524321:JEK524323 JNK524321:JOG524323 JXG524321:JYC524323 KHC524321:KHY524323 KQY524321:KRU524323 LAU524321:LBQ524323 LKQ524321:LLM524323 LUM524321:LVI524323 MEI524321:MFE524323 MOE524321:MPA524323 MYA524321:MYW524323 NHW524321:NIS524323 NRS524321:NSO524323 OBO524321:OCK524323 OLK524321:OMG524323 OVG524321:OWC524323 PFC524321:PFY524323 POY524321:PPU524323 PYU524321:PZQ524323 QIQ524321:QJM524323 QSM524321:QTI524323 RCI524321:RDE524323 RME524321:RNA524323 RWA524321:RWW524323 SFW524321:SGS524323 SPS524321:SQO524323 SZO524321:TAK524323 TJK524321:TKG524323 TTG524321:TUC524323 UDC524321:UDY524323 UMY524321:UNU524323 UWU524321:UXQ524323 VGQ524321:VHM524323 VQM524321:VRI524323 WAI524321:WBE524323 WKE524321:WLA524323 WUA524321:WUW524323 H589859:AA589861 HO589857:IK589859 RK589857:SG589859 ABG589857:ACC589859 ALC589857:ALY589859 AUY589857:AVU589859 BEU589857:BFQ589859 BOQ589857:BPM589859 BYM589857:BZI589859 CII589857:CJE589859 CSE589857:CTA589859 DCA589857:DCW589859 DLW589857:DMS589859 DVS589857:DWO589859 EFO589857:EGK589859 EPK589857:EQG589859 EZG589857:FAC589859 FJC589857:FJY589859 FSY589857:FTU589859 GCU589857:GDQ589859 GMQ589857:GNM589859 GWM589857:GXI589859 HGI589857:HHE589859 HQE589857:HRA589859 IAA589857:IAW589859 IJW589857:IKS589859 ITS589857:IUO589859 JDO589857:JEK589859 JNK589857:JOG589859 JXG589857:JYC589859 KHC589857:KHY589859 KQY589857:KRU589859 LAU589857:LBQ589859 LKQ589857:LLM589859 LUM589857:LVI589859 MEI589857:MFE589859 MOE589857:MPA589859 MYA589857:MYW589859 NHW589857:NIS589859 NRS589857:NSO589859 OBO589857:OCK589859 OLK589857:OMG589859 OVG589857:OWC589859 PFC589857:PFY589859 POY589857:PPU589859 PYU589857:PZQ589859 QIQ589857:QJM589859 QSM589857:QTI589859 RCI589857:RDE589859 RME589857:RNA589859 RWA589857:RWW589859 SFW589857:SGS589859 SPS589857:SQO589859 SZO589857:TAK589859 TJK589857:TKG589859 TTG589857:TUC589859 UDC589857:UDY589859 UMY589857:UNU589859 UWU589857:UXQ589859 VGQ589857:VHM589859 VQM589857:VRI589859 WAI589857:WBE589859 WKE589857:WLA589859 WUA589857:WUW589859 H655395:AA655397 HO655393:IK655395 RK655393:SG655395 ABG655393:ACC655395 ALC655393:ALY655395 AUY655393:AVU655395 BEU655393:BFQ655395 BOQ655393:BPM655395 BYM655393:BZI655395 CII655393:CJE655395 CSE655393:CTA655395 DCA655393:DCW655395 DLW655393:DMS655395 DVS655393:DWO655395 EFO655393:EGK655395 EPK655393:EQG655395 EZG655393:FAC655395 FJC655393:FJY655395 FSY655393:FTU655395 GCU655393:GDQ655395 GMQ655393:GNM655395 GWM655393:GXI655395 HGI655393:HHE655395 HQE655393:HRA655395 IAA655393:IAW655395 IJW655393:IKS655395 ITS655393:IUO655395 JDO655393:JEK655395 JNK655393:JOG655395 JXG655393:JYC655395 KHC655393:KHY655395 KQY655393:KRU655395 LAU655393:LBQ655395 LKQ655393:LLM655395 LUM655393:LVI655395 MEI655393:MFE655395 MOE655393:MPA655395 MYA655393:MYW655395 NHW655393:NIS655395 NRS655393:NSO655395 OBO655393:OCK655395 OLK655393:OMG655395 OVG655393:OWC655395 PFC655393:PFY655395 POY655393:PPU655395 PYU655393:PZQ655395 QIQ655393:QJM655395 QSM655393:QTI655395 RCI655393:RDE655395 RME655393:RNA655395 RWA655393:RWW655395 SFW655393:SGS655395 SPS655393:SQO655395 SZO655393:TAK655395 TJK655393:TKG655395 TTG655393:TUC655395 UDC655393:UDY655395 UMY655393:UNU655395 UWU655393:UXQ655395 VGQ655393:VHM655395 VQM655393:VRI655395 WAI655393:WBE655395 WKE655393:WLA655395 WUA655393:WUW655395 H720931:AA720933 HO720929:IK720931 RK720929:SG720931 ABG720929:ACC720931 ALC720929:ALY720931 AUY720929:AVU720931 BEU720929:BFQ720931 BOQ720929:BPM720931 BYM720929:BZI720931 CII720929:CJE720931 CSE720929:CTA720931 DCA720929:DCW720931 DLW720929:DMS720931 DVS720929:DWO720931 EFO720929:EGK720931 EPK720929:EQG720931 EZG720929:FAC720931 FJC720929:FJY720931 FSY720929:FTU720931 GCU720929:GDQ720931 GMQ720929:GNM720931 GWM720929:GXI720931 HGI720929:HHE720931 HQE720929:HRA720931 IAA720929:IAW720931 IJW720929:IKS720931 ITS720929:IUO720931 JDO720929:JEK720931 JNK720929:JOG720931 JXG720929:JYC720931 KHC720929:KHY720931 KQY720929:KRU720931 LAU720929:LBQ720931 LKQ720929:LLM720931 LUM720929:LVI720931 MEI720929:MFE720931 MOE720929:MPA720931 MYA720929:MYW720931 NHW720929:NIS720931 NRS720929:NSO720931 OBO720929:OCK720931 OLK720929:OMG720931 OVG720929:OWC720931 PFC720929:PFY720931 POY720929:PPU720931 PYU720929:PZQ720931 QIQ720929:QJM720931 QSM720929:QTI720931 RCI720929:RDE720931 RME720929:RNA720931 RWA720929:RWW720931 SFW720929:SGS720931 SPS720929:SQO720931 SZO720929:TAK720931 TJK720929:TKG720931 TTG720929:TUC720931 UDC720929:UDY720931 UMY720929:UNU720931 UWU720929:UXQ720931 VGQ720929:VHM720931 VQM720929:VRI720931 WAI720929:WBE720931 WKE720929:WLA720931 WUA720929:WUW720931 H786467:AA786469 HO786465:IK786467 RK786465:SG786467 ABG786465:ACC786467 ALC786465:ALY786467 AUY786465:AVU786467 BEU786465:BFQ786467 BOQ786465:BPM786467 BYM786465:BZI786467 CII786465:CJE786467 CSE786465:CTA786467 DCA786465:DCW786467 DLW786465:DMS786467 DVS786465:DWO786467 EFO786465:EGK786467 EPK786465:EQG786467 EZG786465:FAC786467 FJC786465:FJY786467 FSY786465:FTU786467 GCU786465:GDQ786467 GMQ786465:GNM786467 GWM786465:GXI786467 HGI786465:HHE786467 HQE786465:HRA786467 IAA786465:IAW786467 IJW786465:IKS786467 ITS786465:IUO786467 JDO786465:JEK786467 JNK786465:JOG786467 JXG786465:JYC786467 KHC786465:KHY786467 KQY786465:KRU786467 LAU786465:LBQ786467 LKQ786465:LLM786467 LUM786465:LVI786467 MEI786465:MFE786467 MOE786465:MPA786467 MYA786465:MYW786467 NHW786465:NIS786467 NRS786465:NSO786467 OBO786465:OCK786467 OLK786465:OMG786467 OVG786465:OWC786467 PFC786465:PFY786467 POY786465:PPU786467 PYU786465:PZQ786467 QIQ786465:QJM786467 QSM786465:QTI786467 RCI786465:RDE786467 RME786465:RNA786467 RWA786465:RWW786467 SFW786465:SGS786467 SPS786465:SQO786467 SZO786465:TAK786467 TJK786465:TKG786467 TTG786465:TUC786467 UDC786465:UDY786467 UMY786465:UNU786467 UWU786465:UXQ786467 VGQ786465:VHM786467 VQM786465:VRI786467 WAI786465:WBE786467 WKE786465:WLA786467 WUA786465:WUW786467 H852003:AA852005 HO852001:IK852003 RK852001:SG852003 ABG852001:ACC852003 ALC852001:ALY852003 AUY852001:AVU852003 BEU852001:BFQ852003 BOQ852001:BPM852003 BYM852001:BZI852003 CII852001:CJE852003 CSE852001:CTA852003 DCA852001:DCW852003 DLW852001:DMS852003 DVS852001:DWO852003 EFO852001:EGK852003 EPK852001:EQG852003 EZG852001:FAC852003 FJC852001:FJY852003 FSY852001:FTU852003 GCU852001:GDQ852003 GMQ852001:GNM852003 GWM852001:GXI852003 HGI852001:HHE852003 HQE852001:HRA852003 IAA852001:IAW852003 IJW852001:IKS852003 ITS852001:IUO852003 JDO852001:JEK852003 JNK852001:JOG852003 JXG852001:JYC852003 KHC852001:KHY852003 KQY852001:KRU852003 LAU852001:LBQ852003 LKQ852001:LLM852003 LUM852001:LVI852003 MEI852001:MFE852003 MOE852001:MPA852003 MYA852001:MYW852003 NHW852001:NIS852003 NRS852001:NSO852003 OBO852001:OCK852003 OLK852001:OMG852003 OVG852001:OWC852003 PFC852001:PFY852003 POY852001:PPU852003 PYU852001:PZQ852003 QIQ852001:QJM852003 QSM852001:QTI852003 RCI852001:RDE852003 RME852001:RNA852003 RWA852001:RWW852003 SFW852001:SGS852003 SPS852001:SQO852003 SZO852001:TAK852003 TJK852001:TKG852003 TTG852001:TUC852003 UDC852001:UDY852003 UMY852001:UNU852003 UWU852001:UXQ852003 VGQ852001:VHM852003 VQM852001:VRI852003 WAI852001:WBE852003 WKE852001:WLA852003 WUA852001:WUW852003 H917539:AA917541 HO917537:IK917539 RK917537:SG917539 ABG917537:ACC917539 ALC917537:ALY917539 AUY917537:AVU917539 BEU917537:BFQ917539 BOQ917537:BPM917539 BYM917537:BZI917539 CII917537:CJE917539 CSE917537:CTA917539 DCA917537:DCW917539 DLW917537:DMS917539 DVS917537:DWO917539 EFO917537:EGK917539 EPK917537:EQG917539 EZG917537:FAC917539 FJC917537:FJY917539 FSY917537:FTU917539 GCU917537:GDQ917539 GMQ917537:GNM917539 GWM917537:GXI917539 HGI917537:HHE917539 HQE917537:HRA917539 IAA917537:IAW917539 IJW917537:IKS917539 ITS917537:IUO917539 JDO917537:JEK917539 JNK917537:JOG917539 JXG917537:JYC917539 KHC917537:KHY917539 KQY917537:KRU917539 LAU917537:LBQ917539 LKQ917537:LLM917539 LUM917537:LVI917539 MEI917537:MFE917539 MOE917537:MPA917539 MYA917537:MYW917539 NHW917537:NIS917539 NRS917537:NSO917539 OBO917537:OCK917539 OLK917537:OMG917539 OVG917537:OWC917539 PFC917537:PFY917539 POY917537:PPU917539 PYU917537:PZQ917539 QIQ917537:QJM917539 QSM917537:QTI917539 RCI917537:RDE917539 RME917537:RNA917539 RWA917537:RWW917539 SFW917537:SGS917539 SPS917537:SQO917539 SZO917537:TAK917539 TJK917537:TKG917539 TTG917537:TUC917539 UDC917537:UDY917539 UMY917537:UNU917539 UWU917537:UXQ917539 VGQ917537:VHM917539 VQM917537:VRI917539 WAI917537:WBE917539 WKE917537:WLA917539 WUA917537:WUW917539 H983075:AA983077 HO983073:IK983075 RK983073:SG983075 ABG983073:ACC983075 ALC983073:ALY983075 AUY983073:AVU983075 BEU983073:BFQ983075 BOQ983073:BPM983075 BYM983073:BZI983075 CII983073:CJE983075 CSE983073:CTA983075 DCA983073:DCW983075 DLW983073:DMS983075 DVS983073:DWO983075 EFO983073:EGK983075 EPK983073:EQG983075 EZG983073:FAC983075 FJC983073:FJY983075 FSY983073:FTU983075 GCU983073:GDQ983075 GMQ983073:GNM983075 GWM983073:GXI983075 HGI983073:HHE983075 HQE983073:HRA983075 IAA983073:IAW983075 IJW983073:IKS983075 ITS983073:IUO983075 JDO983073:JEK983075 JNK983073:JOG983075 JXG983073:JYC983075 KHC983073:KHY983075 KQY983073:KRU983075 LAU983073:LBQ983075 LKQ983073:LLM983075 LUM983073:LVI983075 MEI983073:MFE983075 MOE983073:MPA983075 MYA983073:MYW983075 NHW983073:NIS983075 NRS983073:NSO983075 OBO983073:OCK983075 OLK983073:OMG983075 OVG983073:OWC983075 PFC983073:PFY983075 POY983073:PPU983075 PYU983073:PZQ983075 QIQ983073:QJM983075 QSM983073:QTI983075 RCI983073:RDE983075 RME983073:RNA983075 RWA983073:RWW983075 SFW983073:SGS983075 SPS983073:SQO983075 SZO983073:TAK983075 TJK983073:TKG983075 TTG983073:TUC983075 UDC983073:UDY983075 UMY983073:UNU983075 UWU983073:UXQ983075 VGQ983073:VHM983075 VQM983073:VRI983075 WAI983073:WBE983075 WKE983073:WLA983075 WUA983073:WUW983075 O65554:O65555 HV65552:HV65553 RR65552:RR65553 ABN65552:ABN65553 ALJ65552:ALJ65553 AVF65552:AVF65553 BFB65552:BFB65553 BOX65552:BOX65553 BYT65552:BYT65553 CIP65552:CIP65553 CSL65552:CSL65553 DCH65552:DCH65553 DMD65552:DMD65553 DVZ65552:DVZ65553 EFV65552:EFV65553 EPR65552:EPR65553 EZN65552:EZN65553 FJJ65552:FJJ65553 FTF65552:FTF65553 GDB65552:GDB65553 GMX65552:GMX65553 GWT65552:GWT65553 HGP65552:HGP65553 HQL65552:HQL65553 IAH65552:IAH65553 IKD65552:IKD65553 ITZ65552:ITZ65553 JDV65552:JDV65553 JNR65552:JNR65553 JXN65552:JXN65553 KHJ65552:KHJ65553 KRF65552:KRF65553 LBB65552:LBB65553 LKX65552:LKX65553 LUT65552:LUT65553 MEP65552:MEP65553 MOL65552:MOL65553 MYH65552:MYH65553 NID65552:NID65553 NRZ65552:NRZ65553 OBV65552:OBV65553 OLR65552:OLR65553 OVN65552:OVN65553 PFJ65552:PFJ65553 PPF65552:PPF65553 PZB65552:PZB65553 QIX65552:QIX65553 QST65552:QST65553 RCP65552:RCP65553 RML65552:RML65553 RWH65552:RWH65553 SGD65552:SGD65553 SPZ65552:SPZ65553 SZV65552:SZV65553 TJR65552:TJR65553 TTN65552:TTN65553 UDJ65552:UDJ65553 UNF65552:UNF65553 UXB65552:UXB65553 VGX65552:VGX65553 VQT65552:VQT65553 WAP65552:WAP65553 WKL65552:WKL65553 WUH65552:WUH65553 O131090:O131091 HV131088:HV131089 RR131088:RR131089 ABN131088:ABN131089 ALJ131088:ALJ131089 AVF131088:AVF131089 BFB131088:BFB131089 BOX131088:BOX131089 BYT131088:BYT131089 CIP131088:CIP131089 CSL131088:CSL131089 DCH131088:DCH131089 DMD131088:DMD131089 DVZ131088:DVZ131089 EFV131088:EFV131089 EPR131088:EPR131089 EZN131088:EZN131089 FJJ131088:FJJ131089 FTF131088:FTF131089 GDB131088:GDB131089 GMX131088:GMX131089 GWT131088:GWT131089 HGP131088:HGP131089 HQL131088:HQL131089 IAH131088:IAH131089 IKD131088:IKD131089 ITZ131088:ITZ131089 JDV131088:JDV131089 JNR131088:JNR131089 JXN131088:JXN131089 KHJ131088:KHJ131089 KRF131088:KRF131089 LBB131088:LBB131089 LKX131088:LKX131089 LUT131088:LUT131089 MEP131088:MEP131089 MOL131088:MOL131089 MYH131088:MYH131089 NID131088:NID131089 NRZ131088:NRZ131089 OBV131088:OBV131089 OLR131088:OLR131089 OVN131088:OVN131089 PFJ131088:PFJ131089 PPF131088:PPF131089 PZB131088:PZB131089 QIX131088:QIX131089 QST131088:QST131089 RCP131088:RCP131089 RML131088:RML131089 RWH131088:RWH131089 SGD131088:SGD131089 SPZ131088:SPZ131089 SZV131088:SZV131089 TJR131088:TJR131089 TTN131088:TTN131089 UDJ131088:UDJ131089 UNF131088:UNF131089 UXB131088:UXB131089 VGX131088:VGX131089 VQT131088:VQT131089 WAP131088:WAP131089 WKL131088:WKL131089 WUH131088:WUH131089 O196626:O196627 HV196624:HV196625 RR196624:RR196625 ABN196624:ABN196625 ALJ196624:ALJ196625 AVF196624:AVF196625 BFB196624:BFB196625 BOX196624:BOX196625 BYT196624:BYT196625 CIP196624:CIP196625 CSL196624:CSL196625 DCH196624:DCH196625 DMD196624:DMD196625 DVZ196624:DVZ196625 EFV196624:EFV196625 EPR196624:EPR196625 EZN196624:EZN196625 FJJ196624:FJJ196625 FTF196624:FTF196625 GDB196624:GDB196625 GMX196624:GMX196625 GWT196624:GWT196625 HGP196624:HGP196625 HQL196624:HQL196625 IAH196624:IAH196625 IKD196624:IKD196625 ITZ196624:ITZ196625 JDV196624:JDV196625 JNR196624:JNR196625 JXN196624:JXN196625 KHJ196624:KHJ196625 KRF196624:KRF196625 LBB196624:LBB196625 LKX196624:LKX196625 LUT196624:LUT196625 MEP196624:MEP196625 MOL196624:MOL196625 MYH196624:MYH196625 NID196624:NID196625 NRZ196624:NRZ196625 OBV196624:OBV196625 OLR196624:OLR196625 OVN196624:OVN196625 PFJ196624:PFJ196625 PPF196624:PPF196625 PZB196624:PZB196625 QIX196624:QIX196625 QST196624:QST196625 RCP196624:RCP196625 RML196624:RML196625 RWH196624:RWH196625 SGD196624:SGD196625 SPZ196624:SPZ196625 SZV196624:SZV196625 TJR196624:TJR196625 TTN196624:TTN196625 UDJ196624:UDJ196625 UNF196624:UNF196625 UXB196624:UXB196625 VGX196624:VGX196625 VQT196624:VQT196625 WAP196624:WAP196625 WKL196624:WKL196625 WUH196624:WUH196625 O262162:O262163 HV262160:HV262161 RR262160:RR262161 ABN262160:ABN262161 ALJ262160:ALJ262161 AVF262160:AVF262161 BFB262160:BFB262161 BOX262160:BOX262161 BYT262160:BYT262161 CIP262160:CIP262161 CSL262160:CSL262161 DCH262160:DCH262161 DMD262160:DMD262161 DVZ262160:DVZ262161 EFV262160:EFV262161 EPR262160:EPR262161 EZN262160:EZN262161 FJJ262160:FJJ262161 FTF262160:FTF262161 GDB262160:GDB262161 GMX262160:GMX262161 GWT262160:GWT262161 HGP262160:HGP262161 HQL262160:HQL262161 IAH262160:IAH262161 IKD262160:IKD262161 ITZ262160:ITZ262161 JDV262160:JDV262161 JNR262160:JNR262161 JXN262160:JXN262161 KHJ262160:KHJ262161 KRF262160:KRF262161 LBB262160:LBB262161 LKX262160:LKX262161 LUT262160:LUT262161 MEP262160:MEP262161 MOL262160:MOL262161 MYH262160:MYH262161 NID262160:NID262161 NRZ262160:NRZ262161 OBV262160:OBV262161 OLR262160:OLR262161 OVN262160:OVN262161 PFJ262160:PFJ262161 PPF262160:PPF262161 PZB262160:PZB262161 QIX262160:QIX262161 QST262160:QST262161 RCP262160:RCP262161 RML262160:RML262161 RWH262160:RWH262161 SGD262160:SGD262161 SPZ262160:SPZ262161 SZV262160:SZV262161 TJR262160:TJR262161 TTN262160:TTN262161 UDJ262160:UDJ262161 UNF262160:UNF262161 UXB262160:UXB262161 VGX262160:VGX262161 VQT262160:VQT262161 WAP262160:WAP262161 WKL262160:WKL262161 WUH262160:WUH262161 O327698:O327699 HV327696:HV327697 RR327696:RR327697 ABN327696:ABN327697 ALJ327696:ALJ327697 AVF327696:AVF327697 BFB327696:BFB327697 BOX327696:BOX327697 BYT327696:BYT327697 CIP327696:CIP327697 CSL327696:CSL327697 DCH327696:DCH327697 DMD327696:DMD327697 DVZ327696:DVZ327697 EFV327696:EFV327697 EPR327696:EPR327697 EZN327696:EZN327697 FJJ327696:FJJ327697 FTF327696:FTF327697 GDB327696:GDB327697 GMX327696:GMX327697 GWT327696:GWT327697 HGP327696:HGP327697 HQL327696:HQL327697 IAH327696:IAH327697 IKD327696:IKD327697 ITZ327696:ITZ327697 JDV327696:JDV327697 JNR327696:JNR327697 JXN327696:JXN327697 KHJ327696:KHJ327697 KRF327696:KRF327697 LBB327696:LBB327697 LKX327696:LKX327697 LUT327696:LUT327697 MEP327696:MEP327697 MOL327696:MOL327697 MYH327696:MYH327697 NID327696:NID327697 NRZ327696:NRZ327697 OBV327696:OBV327697 OLR327696:OLR327697 OVN327696:OVN327697 PFJ327696:PFJ327697 PPF327696:PPF327697 PZB327696:PZB327697 QIX327696:QIX327697 QST327696:QST327697 RCP327696:RCP327697 RML327696:RML327697 RWH327696:RWH327697 SGD327696:SGD327697 SPZ327696:SPZ327697 SZV327696:SZV327697 TJR327696:TJR327697 TTN327696:TTN327697 UDJ327696:UDJ327697 UNF327696:UNF327697 UXB327696:UXB327697 VGX327696:VGX327697 VQT327696:VQT327697 WAP327696:WAP327697 WKL327696:WKL327697 WUH327696:WUH327697 O393234:O393235 HV393232:HV393233 RR393232:RR393233 ABN393232:ABN393233 ALJ393232:ALJ393233 AVF393232:AVF393233 BFB393232:BFB393233 BOX393232:BOX393233 BYT393232:BYT393233 CIP393232:CIP393233 CSL393232:CSL393233 DCH393232:DCH393233 DMD393232:DMD393233 DVZ393232:DVZ393233 EFV393232:EFV393233 EPR393232:EPR393233 EZN393232:EZN393233 FJJ393232:FJJ393233 FTF393232:FTF393233 GDB393232:GDB393233 GMX393232:GMX393233 GWT393232:GWT393233 HGP393232:HGP393233 HQL393232:HQL393233 IAH393232:IAH393233 IKD393232:IKD393233 ITZ393232:ITZ393233 JDV393232:JDV393233 JNR393232:JNR393233 JXN393232:JXN393233 KHJ393232:KHJ393233 KRF393232:KRF393233 LBB393232:LBB393233 LKX393232:LKX393233 LUT393232:LUT393233 MEP393232:MEP393233 MOL393232:MOL393233 MYH393232:MYH393233 NID393232:NID393233 NRZ393232:NRZ393233 OBV393232:OBV393233 OLR393232:OLR393233 OVN393232:OVN393233 PFJ393232:PFJ393233 PPF393232:PPF393233 PZB393232:PZB393233 QIX393232:QIX393233 QST393232:QST393233 RCP393232:RCP393233 RML393232:RML393233 RWH393232:RWH393233 SGD393232:SGD393233 SPZ393232:SPZ393233 SZV393232:SZV393233 TJR393232:TJR393233 TTN393232:TTN393233 UDJ393232:UDJ393233 UNF393232:UNF393233 UXB393232:UXB393233 VGX393232:VGX393233 VQT393232:VQT393233 WAP393232:WAP393233 WKL393232:WKL393233 WUH393232:WUH393233 O458770:O458771 HV458768:HV458769 RR458768:RR458769 ABN458768:ABN458769 ALJ458768:ALJ458769 AVF458768:AVF458769 BFB458768:BFB458769 BOX458768:BOX458769 BYT458768:BYT458769 CIP458768:CIP458769 CSL458768:CSL458769 DCH458768:DCH458769 DMD458768:DMD458769 DVZ458768:DVZ458769 EFV458768:EFV458769 EPR458768:EPR458769 EZN458768:EZN458769 FJJ458768:FJJ458769 FTF458768:FTF458769 GDB458768:GDB458769 GMX458768:GMX458769 GWT458768:GWT458769 HGP458768:HGP458769 HQL458768:HQL458769 IAH458768:IAH458769 IKD458768:IKD458769 ITZ458768:ITZ458769 JDV458768:JDV458769 JNR458768:JNR458769 JXN458768:JXN458769 KHJ458768:KHJ458769 KRF458768:KRF458769 LBB458768:LBB458769 LKX458768:LKX458769 LUT458768:LUT458769 MEP458768:MEP458769 MOL458768:MOL458769 MYH458768:MYH458769 NID458768:NID458769 NRZ458768:NRZ458769 OBV458768:OBV458769 OLR458768:OLR458769 OVN458768:OVN458769 PFJ458768:PFJ458769 PPF458768:PPF458769 PZB458768:PZB458769 QIX458768:QIX458769 QST458768:QST458769 RCP458768:RCP458769 RML458768:RML458769 RWH458768:RWH458769 SGD458768:SGD458769 SPZ458768:SPZ458769 SZV458768:SZV458769 TJR458768:TJR458769 TTN458768:TTN458769 UDJ458768:UDJ458769 UNF458768:UNF458769 UXB458768:UXB458769 VGX458768:VGX458769 VQT458768:VQT458769 WAP458768:WAP458769 WKL458768:WKL458769 WUH458768:WUH458769 O524306:O524307 HV524304:HV524305 RR524304:RR524305 ABN524304:ABN524305 ALJ524304:ALJ524305 AVF524304:AVF524305 BFB524304:BFB524305 BOX524304:BOX524305 BYT524304:BYT524305 CIP524304:CIP524305 CSL524304:CSL524305 DCH524304:DCH524305 DMD524304:DMD524305 DVZ524304:DVZ524305 EFV524304:EFV524305 EPR524304:EPR524305 EZN524304:EZN524305 FJJ524304:FJJ524305 FTF524304:FTF524305 GDB524304:GDB524305 GMX524304:GMX524305 GWT524304:GWT524305 HGP524304:HGP524305 HQL524304:HQL524305 IAH524304:IAH524305 IKD524304:IKD524305 ITZ524304:ITZ524305 JDV524304:JDV524305 JNR524304:JNR524305 JXN524304:JXN524305 KHJ524304:KHJ524305 KRF524304:KRF524305 LBB524304:LBB524305 LKX524304:LKX524305 LUT524304:LUT524305 MEP524304:MEP524305 MOL524304:MOL524305 MYH524304:MYH524305 NID524304:NID524305 NRZ524304:NRZ524305 OBV524304:OBV524305 OLR524304:OLR524305 OVN524304:OVN524305 PFJ524304:PFJ524305 PPF524304:PPF524305 PZB524304:PZB524305 QIX524304:QIX524305 QST524304:QST524305 RCP524304:RCP524305 RML524304:RML524305 RWH524304:RWH524305 SGD524304:SGD524305 SPZ524304:SPZ524305 SZV524304:SZV524305 TJR524304:TJR524305 TTN524304:TTN524305 UDJ524304:UDJ524305 UNF524304:UNF524305 UXB524304:UXB524305 VGX524304:VGX524305 VQT524304:VQT524305 WAP524304:WAP524305 WKL524304:WKL524305 WUH524304:WUH524305 O589842:O589843 HV589840:HV589841 RR589840:RR589841 ABN589840:ABN589841 ALJ589840:ALJ589841 AVF589840:AVF589841 BFB589840:BFB589841 BOX589840:BOX589841 BYT589840:BYT589841 CIP589840:CIP589841 CSL589840:CSL589841 DCH589840:DCH589841 DMD589840:DMD589841 DVZ589840:DVZ589841 EFV589840:EFV589841 EPR589840:EPR589841 EZN589840:EZN589841 FJJ589840:FJJ589841 FTF589840:FTF589841 GDB589840:GDB589841 GMX589840:GMX589841 GWT589840:GWT589841 HGP589840:HGP589841 HQL589840:HQL589841 IAH589840:IAH589841 IKD589840:IKD589841 ITZ589840:ITZ589841 JDV589840:JDV589841 JNR589840:JNR589841 JXN589840:JXN589841 KHJ589840:KHJ589841 KRF589840:KRF589841 LBB589840:LBB589841 LKX589840:LKX589841 LUT589840:LUT589841 MEP589840:MEP589841 MOL589840:MOL589841 MYH589840:MYH589841 NID589840:NID589841 NRZ589840:NRZ589841 OBV589840:OBV589841 OLR589840:OLR589841 OVN589840:OVN589841 PFJ589840:PFJ589841 PPF589840:PPF589841 PZB589840:PZB589841 QIX589840:QIX589841 QST589840:QST589841 RCP589840:RCP589841 RML589840:RML589841 RWH589840:RWH589841 SGD589840:SGD589841 SPZ589840:SPZ589841 SZV589840:SZV589841 TJR589840:TJR589841 TTN589840:TTN589841 UDJ589840:UDJ589841 UNF589840:UNF589841 UXB589840:UXB589841 VGX589840:VGX589841 VQT589840:VQT589841 WAP589840:WAP589841 WKL589840:WKL589841 WUH589840:WUH589841 O655378:O655379 HV655376:HV655377 RR655376:RR655377 ABN655376:ABN655377 ALJ655376:ALJ655377 AVF655376:AVF655377 BFB655376:BFB655377 BOX655376:BOX655377 BYT655376:BYT655377 CIP655376:CIP655377 CSL655376:CSL655377 DCH655376:DCH655377 DMD655376:DMD655377 DVZ655376:DVZ655377 EFV655376:EFV655377 EPR655376:EPR655377 EZN655376:EZN655377 FJJ655376:FJJ655377 FTF655376:FTF655377 GDB655376:GDB655377 GMX655376:GMX655377 GWT655376:GWT655377 HGP655376:HGP655377 HQL655376:HQL655377 IAH655376:IAH655377 IKD655376:IKD655377 ITZ655376:ITZ655377 JDV655376:JDV655377 JNR655376:JNR655377 JXN655376:JXN655377 KHJ655376:KHJ655377 KRF655376:KRF655377 LBB655376:LBB655377 LKX655376:LKX655377 LUT655376:LUT655377 MEP655376:MEP655377 MOL655376:MOL655377 MYH655376:MYH655377 NID655376:NID655377 NRZ655376:NRZ655377 OBV655376:OBV655377 OLR655376:OLR655377 OVN655376:OVN655377 PFJ655376:PFJ655377 PPF655376:PPF655377 PZB655376:PZB655377 QIX655376:QIX655377 QST655376:QST655377 RCP655376:RCP655377 RML655376:RML655377 RWH655376:RWH655377 SGD655376:SGD655377 SPZ655376:SPZ655377 SZV655376:SZV655377 TJR655376:TJR655377 TTN655376:TTN655377 UDJ655376:UDJ655377 UNF655376:UNF655377 UXB655376:UXB655377 VGX655376:VGX655377 VQT655376:VQT655377 WAP655376:WAP655377 WKL655376:WKL655377 WUH655376:WUH655377 O720914:O720915 HV720912:HV720913 RR720912:RR720913 ABN720912:ABN720913 ALJ720912:ALJ720913 AVF720912:AVF720913 BFB720912:BFB720913 BOX720912:BOX720913 BYT720912:BYT720913 CIP720912:CIP720913 CSL720912:CSL720913 DCH720912:DCH720913 DMD720912:DMD720913 DVZ720912:DVZ720913 EFV720912:EFV720913 EPR720912:EPR720913 EZN720912:EZN720913 FJJ720912:FJJ720913 FTF720912:FTF720913 GDB720912:GDB720913 GMX720912:GMX720913 GWT720912:GWT720913 HGP720912:HGP720913 HQL720912:HQL720913 IAH720912:IAH720913 IKD720912:IKD720913 ITZ720912:ITZ720913 JDV720912:JDV720913 JNR720912:JNR720913 JXN720912:JXN720913 KHJ720912:KHJ720913 KRF720912:KRF720913 LBB720912:LBB720913 LKX720912:LKX720913 LUT720912:LUT720913 MEP720912:MEP720913 MOL720912:MOL720913 MYH720912:MYH720913 NID720912:NID720913 NRZ720912:NRZ720913 OBV720912:OBV720913 OLR720912:OLR720913 OVN720912:OVN720913 PFJ720912:PFJ720913 PPF720912:PPF720913 PZB720912:PZB720913 QIX720912:QIX720913 QST720912:QST720913 RCP720912:RCP720913 RML720912:RML720913 RWH720912:RWH720913 SGD720912:SGD720913 SPZ720912:SPZ720913 SZV720912:SZV720913 TJR720912:TJR720913 TTN720912:TTN720913 UDJ720912:UDJ720913 UNF720912:UNF720913 UXB720912:UXB720913 VGX720912:VGX720913 VQT720912:VQT720913 WAP720912:WAP720913 WKL720912:WKL720913 WUH720912:WUH720913 O786450:O786451 HV786448:HV786449 RR786448:RR786449 ABN786448:ABN786449 ALJ786448:ALJ786449 AVF786448:AVF786449 BFB786448:BFB786449 BOX786448:BOX786449 BYT786448:BYT786449 CIP786448:CIP786449 CSL786448:CSL786449 DCH786448:DCH786449 DMD786448:DMD786449 DVZ786448:DVZ786449 EFV786448:EFV786449 EPR786448:EPR786449 EZN786448:EZN786449 FJJ786448:FJJ786449 FTF786448:FTF786449 GDB786448:GDB786449 GMX786448:GMX786449 GWT786448:GWT786449 HGP786448:HGP786449 HQL786448:HQL786449 IAH786448:IAH786449 IKD786448:IKD786449 ITZ786448:ITZ786449 JDV786448:JDV786449 JNR786448:JNR786449 JXN786448:JXN786449 KHJ786448:KHJ786449 KRF786448:KRF786449 LBB786448:LBB786449 LKX786448:LKX786449 LUT786448:LUT786449 MEP786448:MEP786449 MOL786448:MOL786449 MYH786448:MYH786449 NID786448:NID786449 NRZ786448:NRZ786449 OBV786448:OBV786449 OLR786448:OLR786449 OVN786448:OVN786449 PFJ786448:PFJ786449 PPF786448:PPF786449 PZB786448:PZB786449 QIX786448:QIX786449 QST786448:QST786449 RCP786448:RCP786449 RML786448:RML786449 RWH786448:RWH786449 SGD786448:SGD786449 SPZ786448:SPZ786449 SZV786448:SZV786449 TJR786448:TJR786449 TTN786448:TTN786449 UDJ786448:UDJ786449 UNF786448:UNF786449 UXB786448:UXB786449 VGX786448:VGX786449 VQT786448:VQT786449 WAP786448:WAP786449 WKL786448:WKL786449 WUH786448:WUH786449 O851986:O851987 HV851984:HV851985 RR851984:RR851985 ABN851984:ABN851985 ALJ851984:ALJ851985 AVF851984:AVF851985 BFB851984:BFB851985 BOX851984:BOX851985 BYT851984:BYT851985 CIP851984:CIP851985 CSL851984:CSL851985 DCH851984:DCH851985 DMD851984:DMD851985 DVZ851984:DVZ851985 EFV851984:EFV851985 EPR851984:EPR851985 EZN851984:EZN851985 FJJ851984:FJJ851985 FTF851984:FTF851985 GDB851984:GDB851985 GMX851984:GMX851985 GWT851984:GWT851985 HGP851984:HGP851985 HQL851984:HQL851985 IAH851984:IAH851985 IKD851984:IKD851985 ITZ851984:ITZ851985 JDV851984:JDV851985 JNR851984:JNR851985 JXN851984:JXN851985 KHJ851984:KHJ851985 KRF851984:KRF851985 LBB851984:LBB851985 LKX851984:LKX851985 LUT851984:LUT851985 MEP851984:MEP851985 MOL851984:MOL851985 MYH851984:MYH851985 NID851984:NID851985 NRZ851984:NRZ851985 OBV851984:OBV851985 OLR851984:OLR851985 OVN851984:OVN851985 PFJ851984:PFJ851985 PPF851984:PPF851985 PZB851984:PZB851985 QIX851984:QIX851985 QST851984:QST851985 RCP851984:RCP851985 RML851984:RML851985 RWH851984:RWH851985 SGD851984:SGD851985 SPZ851984:SPZ851985 SZV851984:SZV851985 TJR851984:TJR851985 TTN851984:TTN851985 UDJ851984:UDJ851985 UNF851984:UNF851985 UXB851984:UXB851985 VGX851984:VGX851985 VQT851984:VQT851985 WAP851984:WAP851985 WKL851984:WKL851985 WUH851984:WUH851985 O917522:O917523 HV917520:HV917521 RR917520:RR917521 ABN917520:ABN917521 ALJ917520:ALJ917521 AVF917520:AVF917521 BFB917520:BFB917521 BOX917520:BOX917521 BYT917520:BYT917521 CIP917520:CIP917521 CSL917520:CSL917521 DCH917520:DCH917521 DMD917520:DMD917521 DVZ917520:DVZ917521 EFV917520:EFV917521 EPR917520:EPR917521 EZN917520:EZN917521 FJJ917520:FJJ917521 FTF917520:FTF917521 GDB917520:GDB917521 GMX917520:GMX917521 GWT917520:GWT917521 HGP917520:HGP917521 HQL917520:HQL917521 IAH917520:IAH917521 IKD917520:IKD917521 ITZ917520:ITZ917521 JDV917520:JDV917521 JNR917520:JNR917521 JXN917520:JXN917521 KHJ917520:KHJ917521 KRF917520:KRF917521 LBB917520:LBB917521 LKX917520:LKX917521 LUT917520:LUT917521 MEP917520:MEP917521 MOL917520:MOL917521 MYH917520:MYH917521 NID917520:NID917521 NRZ917520:NRZ917521 OBV917520:OBV917521 OLR917520:OLR917521 OVN917520:OVN917521 PFJ917520:PFJ917521 PPF917520:PPF917521 PZB917520:PZB917521 QIX917520:QIX917521 QST917520:QST917521 RCP917520:RCP917521 RML917520:RML917521 RWH917520:RWH917521 SGD917520:SGD917521 SPZ917520:SPZ917521 SZV917520:SZV917521 TJR917520:TJR917521 TTN917520:TTN917521 UDJ917520:UDJ917521 UNF917520:UNF917521 UXB917520:UXB917521 VGX917520:VGX917521 VQT917520:VQT917521 WAP917520:WAP917521 WKL917520:WKL917521 WUH917520:WUH917521 O983058:O983059 HV983056:HV983057 RR983056:RR983057 ABN983056:ABN983057 ALJ983056:ALJ983057 AVF983056:AVF983057 BFB983056:BFB983057 BOX983056:BOX983057 BYT983056:BYT983057 CIP983056:CIP983057 CSL983056:CSL983057 DCH983056:DCH983057 DMD983056:DMD983057 DVZ983056:DVZ983057 EFV983056:EFV983057 EPR983056:EPR983057 EZN983056:EZN983057 FJJ983056:FJJ983057 FTF983056:FTF983057 GDB983056:GDB983057 GMX983056:GMX983057 GWT983056:GWT983057 HGP983056:HGP983057 HQL983056:HQL983057 IAH983056:IAH983057 IKD983056:IKD983057 ITZ983056:ITZ983057 JDV983056:JDV983057 JNR983056:JNR983057 JXN983056:JXN983057 KHJ983056:KHJ983057 KRF983056:KRF983057 LBB983056:LBB983057 LKX983056:LKX983057 LUT983056:LUT983057 MEP983056:MEP983057 MOL983056:MOL983057 MYH983056:MYH983057 NID983056:NID983057 NRZ983056:NRZ983057 OBV983056:OBV983057 OLR983056:OLR983057 OVN983056:OVN983057 PFJ983056:PFJ983057 PPF983056:PPF983057 PZB983056:PZB983057 QIX983056:QIX983057 QST983056:QST983057 RCP983056:RCP983057 RML983056:RML983057 RWH983056:RWH983057 SGD983056:SGD983057 SPZ983056:SPZ983057 SZV983056:SZV983057 TJR983056:TJR983057 TTN983056:TTN983057 UDJ983056:UDJ983057 UNF983056:UNF983057 UXB983056:UXB983057 VGX983056:VGX983057 VQT983056:VQT983057 WAP983056:WAP983057 WKL983056:WKL983057 WUH983056:WUH983057 L65548:L65550 HS65546:HS65548 RO65546:RO65548 ABK65546:ABK65548 ALG65546:ALG65548 AVC65546:AVC65548 BEY65546:BEY65548 BOU65546:BOU65548 BYQ65546:BYQ65548 CIM65546:CIM65548 CSI65546:CSI65548 DCE65546:DCE65548 DMA65546:DMA65548 DVW65546:DVW65548 EFS65546:EFS65548 EPO65546:EPO65548 EZK65546:EZK65548 FJG65546:FJG65548 FTC65546:FTC65548 GCY65546:GCY65548 GMU65546:GMU65548 GWQ65546:GWQ65548 HGM65546:HGM65548 HQI65546:HQI65548 IAE65546:IAE65548 IKA65546:IKA65548 ITW65546:ITW65548 JDS65546:JDS65548 JNO65546:JNO65548 JXK65546:JXK65548 KHG65546:KHG65548 KRC65546:KRC65548 LAY65546:LAY65548 LKU65546:LKU65548 LUQ65546:LUQ65548 MEM65546:MEM65548 MOI65546:MOI65548 MYE65546:MYE65548 NIA65546:NIA65548 NRW65546:NRW65548 OBS65546:OBS65548 OLO65546:OLO65548 OVK65546:OVK65548 PFG65546:PFG65548 PPC65546:PPC65548 PYY65546:PYY65548 QIU65546:QIU65548 QSQ65546:QSQ65548 RCM65546:RCM65548 RMI65546:RMI65548 RWE65546:RWE65548 SGA65546:SGA65548 SPW65546:SPW65548 SZS65546:SZS65548 TJO65546:TJO65548 TTK65546:TTK65548 UDG65546:UDG65548 UNC65546:UNC65548 UWY65546:UWY65548 VGU65546:VGU65548 VQQ65546:VQQ65548 WAM65546:WAM65548 WKI65546:WKI65548 WUE65546:WUE65548 L131084:L131086 HS131082:HS131084 RO131082:RO131084 ABK131082:ABK131084 ALG131082:ALG131084 AVC131082:AVC131084 BEY131082:BEY131084 BOU131082:BOU131084 BYQ131082:BYQ131084 CIM131082:CIM131084 CSI131082:CSI131084 DCE131082:DCE131084 DMA131082:DMA131084 DVW131082:DVW131084 EFS131082:EFS131084 EPO131082:EPO131084 EZK131082:EZK131084 FJG131082:FJG131084 FTC131082:FTC131084 GCY131082:GCY131084 GMU131082:GMU131084 GWQ131082:GWQ131084 HGM131082:HGM131084 HQI131082:HQI131084 IAE131082:IAE131084 IKA131082:IKA131084 ITW131082:ITW131084 JDS131082:JDS131084 JNO131082:JNO131084 JXK131082:JXK131084 KHG131082:KHG131084 KRC131082:KRC131084 LAY131082:LAY131084 LKU131082:LKU131084 LUQ131082:LUQ131084 MEM131082:MEM131084 MOI131082:MOI131084 MYE131082:MYE131084 NIA131082:NIA131084 NRW131082:NRW131084 OBS131082:OBS131084 OLO131082:OLO131084 OVK131082:OVK131084 PFG131082:PFG131084 PPC131082:PPC131084 PYY131082:PYY131084 QIU131082:QIU131084 QSQ131082:QSQ131084 RCM131082:RCM131084 RMI131082:RMI131084 RWE131082:RWE131084 SGA131082:SGA131084 SPW131082:SPW131084 SZS131082:SZS131084 TJO131082:TJO131084 TTK131082:TTK131084 UDG131082:UDG131084 UNC131082:UNC131084 UWY131082:UWY131084 VGU131082:VGU131084 VQQ131082:VQQ131084 WAM131082:WAM131084 WKI131082:WKI131084 WUE131082:WUE131084 L196620:L196622 HS196618:HS196620 RO196618:RO196620 ABK196618:ABK196620 ALG196618:ALG196620 AVC196618:AVC196620 BEY196618:BEY196620 BOU196618:BOU196620 BYQ196618:BYQ196620 CIM196618:CIM196620 CSI196618:CSI196620 DCE196618:DCE196620 DMA196618:DMA196620 DVW196618:DVW196620 EFS196618:EFS196620 EPO196618:EPO196620 EZK196618:EZK196620 FJG196618:FJG196620 FTC196618:FTC196620 GCY196618:GCY196620 GMU196618:GMU196620 GWQ196618:GWQ196620 HGM196618:HGM196620 HQI196618:HQI196620 IAE196618:IAE196620 IKA196618:IKA196620 ITW196618:ITW196620 JDS196618:JDS196620 JNO196618:JNO196620 JXK196618:JXK196620 KHG196618:KHG196620 KRC196618:KRC196620 LAY196618:LAY196620 LKU196618:LKU196620 LUQ196618:LUQ196620 MEM196618:MEM196620 MOI196618:MOI196620 MYE196618:MYE196620 NIA196618:NIA196620 NRW196618:NRW196620 OBS196618:OBS196620 OLO196618:OLO196620 OVK196618:OVK196620 PFG196618:PFG196620 PPC196618:PPC196620 PYY196618:PYY196620 QIU196618:QIU196620 QSQ196618:QSQ196620 RCM196618:RCM196620 RMI196618:RMI196620 RWE196618:RWE196620 SGA196618:SGA196620 SPW196618:SPW196620 SZS196618:SZS196620 TJO196618:TJO196620 TTK196618:TTK196620 UDG196618:UDG196620 UNC196618:UNC196620 UWY196618:UWY196620 VGU196618:VGU196620 VQQ196618:VQQ196620 WAM196618:WAM196620 WKI196618:WKI196620 WUE196618:WUE196620 L262156:L262158 HS262154:HS262156 RO262154:RO262156 ABK262154:ABK262156 ALG262154:ALG262156 AVC262154:AVC262156 BEY262154:BEY262156 BOU262154:BOU262156 BYQ262154:BYQ262156 CIM262154:CIM262156 CSI262154:CSI262156 DCE262154:DCE262156 DMA262154:DMA262156 DVW262154:DVW262156 EFS262154:EFS262156 EPO262154:EPO262156 EZK262154:EZK262156 FJG262154:FJG262156 FTC262154:FTC262156 GCY262154:GCY262156 GMU262154:GMU262156 GWQ262154:GWQ262156 HGM262154:HGM262156 HQI262154:HQI262156 IAE262154:IAE262156 IKA262154:IKA262156 ITW262154:ITW262156 JDS262154:JDS262156 JNO262154:JNO262156 JXK262154:JXK262156 KHG262154:KHG262156 KRC262154:KRC262156 LAY262154:LAY262156 LKU262154:LKU262156 LUQ262154:LUQ262156 MEM262154:MEM262156 MOI262154:MOI262156 MYE262154:MYE262156 NIA262154:NIA262156 NRW262154:NRW262156 OBS262154:OBS262156 OLO262154:OLO262156 OVK262154:OVK262156 PFG262154:PFG262156 PPC262154:PPC262156 PYY262154:PYY262156 QIU262154:QIU262156 QSQ262154:QSQ262156 RCM262154:RCM262156 RMI262154:RMI262156 RWE262154:RWE262156 SGA262154:SGA262156 SPW262154:SPW262156 SZS262154:SZS262156 TJO262154:TJO262156 TTK262154:TTK262156 UDG262154:UDG262156 UNC262154:UNC262156 UWY262154:UWY262156 VGU262154:VGU262156 VQQ262154:VQQ262156 WAM262154:WAM262156 WKI262154:WKI262156 WUE262154:WUE262156 L327692:L327694 HS327690:HS327692 RO327690:RO327692 ABK327690:ABK327692 ALG327690:ALG327692 AVC327690:AVC327692 BEY327690:BEY327692 BOU327690:BOU327692 BYQ327690:BYQ327692 CIM327690:CIM327692 CSI327690:CSI327692 DCE327690:DCE327692 DMA327690:DMA327692 DVW327690:DVW327692 EFS327690:EFS327692 EPO327690:EPO327692 EZK327690:EZK327692 FJG327690:FJG327692 FTC327690:FTC327692 GCY327690:GCY327692 GMU327690:GMU327692 GWQ327690:GWQ327692 HGM327690:HGM327692 HQI327690:HQI327692 IAE327690:IAE327692 IKA327690:IKA327692 ITW327690:ITW327692 JDS327690:JDS327692 JNO327690:JNO327692 JXK327690:JXK327692 KHG327690:KHG327692 KRC327690:KRC327692 LAY327690:LAY327692 LKU327690:LKU327692 LUQ327690:LUQ327692 MEM327690:MEM327692 MOI327690:MOI327692 MYE327690:MYE327692 NIA327690:NIA327692 NRW327690:NRW327692 OBS327690:OBS327692 OLO327690:OLO327692 OVK327690:OVK327692 PFG327690:PFG327692 PPC327690:PPC327692 PYY327690:PYY327692 QIU327690:QIU327692 QSQ327690:QSQ327692 RCM327690:RCM327692 RMI327690:RMI327692 RWE327690:RWE327692 SGA327690:SGA327692 SPW327690:SPW327692 SZS327690:SZS327692 TJO327690:TJO327692 TTK327690:TTK327692 UDG327690:UDG327692 UNC327690:UNC327692 UWY327690:UWY327692 VGU327690:VGU327692 VQQ327690:VQQ327692 WAM327690:WAM327692 WKI327690:WKI327692 WUE327690:WUE327692 L393228:L393230 HS393226:HS393228 RO393226:RO393228 ABK393226:ABK393228 ALG393226:ALG393228 AVC393226:AVC393228 BEY393226:BEY393228 BOU393226:BOU393228 BYQ393226:BYQ393228 CIM393226:CIM393228 CSI393226:CSI393228 DCE393226:DCE393228 DMA393226:DMA393228 DVW393226:DVW393228 EFS393226:EFS393228 EPO393226:EPO393228 EZK393226:EZK393228 FJG393226:FJG393228 FTC393226:FTC393228 GCY393226:GCY393228 GMU393226:GMU393228 GWQ393226:GWQ393228 HGM393226:HGM393228 HQI393226:HQI393228 IAE393226:IAE393228 IKA393226:IKA393228 ITW393226:ITW393228 JDS393226:JDS393228 JNO393226:JNO393228 JXK393226:JXK393228 KHG393226:KHG393228 KRC393226:KRC393228 LAY393226:LAY393228 LKU393226:LKU393228 LUQ393226:LUQ393228 MEM393226:MEM393228 MOI393226:MOI393228 MYE393226:MYE393228 NIA393226:NIA393228 NRW393226:NRW393228 OBS393226:OBS393228 OLO393226:OLO393228 OVK393226:OVK393228 PFG393226:PFG393228 PPC393226:PPC393228 PYY393226:PYY393228 QIU393226:QIU393228 QSQ393226:QSQ393228 RCM393226:RCM393228 RMI393226:RMI393228 RWE393226:RWE393228 SGA393226:SGA393228 SPW393226:SPW393228 SZS393226:SZS393228 TJO393226:TJO393228 TTK393226:TTK393228 UDG393226:UDG393228 UNC393226:UNC393228 UWY393226:UWY393228 VGU393226:VGU393228 VQQ393226:VQQ393228 WAM393226:WAM393228 WKI393226:WKI393228 WUE393226:WUE393228 L458764:L458766 HS458762:HS458764 RO458762:RO458764 ABK458762:ABK458764 ALG458762:ALG458764 AVC458762:AVC458764 BEY458762:BEY458764 BOU458762:BOU458764 BYQ458762:BYQ458764 CIM458762:CIM458764 CSI458762:CSI458764 DCE458762:DCE458764 DMA458762:DMA458764 DVW458762:DVW458764 EFS458762:EFS458764 EPO458762:EPO458764 EZK458762:EZK458764 FJG458762:FJG458764 FTC458762:FTC458764 GCY458762:GCY458764 GMU458762:GMU458764 GWQ458762:GWQ458764 HGM458762:HGM458764 HQI458762:HQI458764 IAE458762:IAE458764 IKA458762:IKA458764 ITW458762:ITW458764 JDS458762:JDS458764 JNO458762:JNO458764 JXK458762:JXK458764 KHG458762:KHG458764 KRC458762:KRC458764 LAY458762:LAY458764 LKU458762:LKU458764 LUQ458762:LUQ458764 MEM458762:MEM458764 MOI458762:MOI458764 MYE458762:MYE458764 NIA458762:NIA458764 NRW458762:NRW458764 OBS458762:OBS458764 OLO458762:OLO458764 OVK458762:OVK458764 PFG458762:PFG458764 PPC458762:PPC458764 PYY458762:PYY458764 QIU458762:QIU458764 QSQ458762:QSQ458764 RCM458762:RCM458764 RMI458762:RMI458764 RWE458762:RWE458764 SGA458762:SGA458764 SPW458762:SPW458764 SZS458762:SZS458764 TJO458762:TJO458764 TTK458762:TTK458764 UDG458762:UDG458764 UNC458762:UNC458764 UWY458762:UWY458764 VGU458762:VGU458764 VQQ458762:VQQ458764 WAM458762:WAM458764 WKI458762:WKI458764 WUE458762:WUE458764 L524300:L524302 HS524298:HS524300 RO524298:RO524300 ABK524298:ABK524300 ALG524298:ALG524300 AVC524298:AVC524300 BEY524298:BEY524300 BOU524298:BOU524300 BYQ524298:BYQ524300 CIM524298:CIM524300 CSI524298:CSI524300 DCE524298:DCE524300 DMA524298:DMA524300 DVW524298:DVW524300 EFS524298:EFS524300 EPO524298:EPO524300 EZK524298:EZK524300 FJG524298:FJG524300 FTC524298:FTC524300 GCY524298:GCY524300 GMU524298:GMU524300 GWQ524298:GWQ524300 HGM524298:HGM524300 HQI524298:HQI524300 IAE524298:IAE524300 IKA524298:IKA524300 ITW524298:ITW524300 JDS524298:JDS524300 JNO524298:JNO524300 JXK524298:JXK524300 KHG524298:KHG524300 KRC524298:KRC524300 LAY524298:LAY524300 LKU524298:LKU524300 LUQ524298:LUQ524300 MEM524298:MEM524300 MOI524298:MOI524300 MYE524298:MYE524300 NIA524298:NIA524300 NRW524298:NRW524300 OBS524298:OBS524300 OLO524298:OLO524300 OVK524298:OVK524300 PFG524298:PFG524300 PPC524298:PPC524300 PYY524298:PYY524300 QIU524298:QIU524300 QSQ524298:QSQ524300 RCM524298:RCM524300 RMI524298:RMI524300 RWE524298:RWE524300 SGA524298:SGA524300 SPW524298:SPW524300 SZS524298:SZS524300 TJO524298:TJO524300 TTK524298:TTK524300 UDG524298:UDG524300 UNC524298:UNC524300 UWY524298:UWY524300 VGU524298:VGU524300 VQQ524298:VQQ524300 WAM524298:WAM524300 WKI524298:WKI524300 WUE524298:WUE524300 L589836:L589838 HS589834:HS589836 RO589834:RO589836 ABK589834:ABK589836 ALG589834:ALG589836 AVC589834:AVC589836 BEY589834:BEY589836 BOU589834:BOU589836 BYQ589834:BYQ589836 CIM589834:CIM589836 CSI589834:CSI589836 DCE589834:DCE589836 DMA589834:DMA589836 DVW589834:DVW589836 EFS589834:EFS589836 EPO589834:EPO589836 EZK589834:EZK589836 FJG589834:FJG589836 FTC589834:FTC589836 GCY589834:GCY589836 GMU589834:GMU589836 GWQ589834:GWQ589836 HGM589834:HGM589836 HQI589834:HQI589836 IAE589834:IAE589836 IKA589834:IKA589836 ITW589834:ITW589836 JDS589834:JDS589836 JNO589834:JNO589836 JXK589834:JXK589836 KHG589834:KHG589836 KRC589834:KRC589836 LAY589834:LAY589836 LKU589834:LKU589836 LUQ589834:LUQ589836 MEM589834:MEM589836 MOI589834:MOI589836 MYE589834:MYE589836 NIA589834:NIA589836 NRW589834:NRW589836 OBS589834:OBS589836 OLO589834:OLO589836 OVK589834:OVK589836 PFG589834:PFG589836 PPC589834:PPC589836 PYY589834:PYY589836 QIU589834:QIU589836 QSQ589834:QSQ589836 RCM589834:RCM589836 RMI589834:RMI589836 RWE589834:RWE589836 SGA589834:SGA589836 SPW589834:SPW589836 SZS589834:SZS589836 TJO589834:TJO589836 TTK589834:TTK589836 UDG589834:UDG589836 UNC589834:UNC589836 UWY589834:UWY589836 VGU589834:VGU589836 VQQ589834:VQQ589836 WAM589834:WAM589836 WKI589834:WKI589836 WUE589834:WUE589836 L655372:L655374 HS655370:HS655372 RO655370:RO655372 ABK655370:ABK655372 ALG655370:ALG655372 AVC655370:AVC655372 BEY655370:BEY655372 BOU655370:BOU655372 BYQ655370:BYQ655372 CIM655370:CIM655372 CSI655370:CSI655372 DCE655370:DCE655372 DMA655370:DMA655372 DVW655370:DVW655372 EFS655370:EFS655372 EPO655370:EPO655372 EZK655370:EZK655372 FJG655370:FJG655372 FTC655370:FTC655372 GCY655370:GCY655372 GMU655370:GMU655372 GWQ655370:GWQ655372 HGM655370:HGM655372 HQI655370:HQI655372 IAE655370:IAE655372 IKA655370:IKA655372 ITW655370:ITW655372 JDS655370:JDS655372 JNO655370:JNO655372 JXK655370:JXK655372 KHG655370:KHG655372 KRC655370:KRC655372 LAY655370:LAY655372 LKU655370:LKU655372 LUQ655370:LUQ655372 MEM655370:MEM655372 MOI655370:MOI655372 MYE655370:MYE655372 NIA655370:NIA655372 NRW655370:NRW655372 OBS655370:OBS655372 OLO655370:OLO655372 OVK655370:OVK655372 PFG655370:PFG655372 PPC655370:PPC655372 PYY655370:PYY655372 QIU655370:QIU655372 QSQ655370:QSQ655372 RCM655370:RCM655372 RMI655370:RMI655372 RWE655370:RWE655372 SGA655370:SGA655372 SPW655370:SPW655372 SZS655370:SZS655372 TJO655370:TJO655372 TTK655370:TTK655372 UDG655370:UDG655372 UNC655370:UNC655372 UWY655370:UWY655372 VGU655370:VGU655372 VQQ655370:VQQ655372 WAM655370:WAM655372 WKI655370:WKI655372 WUE655370:WUE655372 L720908:L720910 HS720906:HS720908 RO720906:RO720908 ABK720906:ABK720908 ALG720906:ALG720908 AVC720906:AVC720908 BEY720906:BEY720908 BOU720906:BOU720908 BYQ720906:BYQ720908 CIM720906:CIM720908 CSI720906:CSI720908 DCE720906:DCE720908 DMA720906:DMA720908 DVW720906:DVW720908 EFS720906:EFS720908 EPO720906:EPO720908 EZK720906:EZK720908 FJG720906:FJG720908 FTC720906:FTC720908 GCY720906:GCY720908 GMU720906:GMU720908 GWQ720906:GWQ720908 HGM720906:HGM720908 HQI720906:HQI720908 IAE720906:IAE720908 IKA720906:IKA720908 ITW720906:ITW720908 JDS720906:JDS720908 JNO720906:JNO720908 JXK720906:JXK720908 KHG720906:KHG720908 KRC720906:KRC720908 LAY720906:LAY720908 LKU720906:LKU720908 LUQ720906:LUQ720908 MEM720906:MEM720908 MOI720906:MOI720908 MYE720906:MYE720908 NIA720906:NIA720908 NRW720906:NRW720908 OBS720906:OBS720908 OLO720906:OLO720908 OVK720906:OVK720908 PFG720906:PFG720908 PPC720906:PPC720908 PYY720906:PYY720908 QIU720906:QIU720908 QSQ720906:QSQ720908 RCM720906:RCM720908 RMI720906:RMI720908 RWE720906:RWE720908 SGA720906:SGA720908 SPW720906:SPW720908 SZS720906:SZS720908 TJO720906:TJO720908 TTK720906:TTK720908 UDG720906:UDG720908 UNC720906:UNC720908 UWY720906:UWY720908 VGU720906:VGU720908 VQQ720906:VQQ720908 WAM720906:WAM720908 WKI720906:WKI720908 WUE720906:WUE720908 L786444:L786446 HS786442:HS786444 RO786442:RO786444 ABK786442:ABK786444 ALG786442:ALG786444 AVC786442:AVC786444 BEY786442:BEY786444 BOU786442:BOU786444 BYQ786442:BYQ786444 CIM786442:CIM786444 CSI786442:CSI786444 DCE786442:DCE786444 DMA786442:DMA786444 DVW786442:DVW786444 EFS786442:EFS786444 EPO786442:EPO786444 EZK786442:EZK786444 FJG786442:FJG786444 FTC786442:FTC786444 GCY786442:GCY786444 GMU786442:GMU786444 GWQ786442:GWQ786444 HGM786442:HGM786444 HQI786442:HQI786444 IAE786442:IAE786444 IKA786442:IKA786444 ITW786442:ITW786444 JDS786442:JDS786444 JNO786442:JNO786444 JXK786442:JXK786444 KHG786442:KHG786444 KRC786442:KRC786444 LAY786442:LAY786444 LKU786442:LKU786444 LUQ786442:LUQ786444 MEM786442:MEM786444 MOI786442:MOI786444 MYE786442:MYE786444 NIA786442:NIA786444 NRW786442:NRW786444 OBS786442:OBS786444 OLO786442:OLO786444 OVK786442:OVK786444 PFG786442:PFG786444 PPC786442:PPC786444 PYY786442:PYY786444 QIU786442:QIU786444 QSQ786442:QSQ786444 RCM786442:RCM786444 RMI786442:RMI786444 RWE786442:RWE786444 SGA786442:SGA786444 SPW786442:SPW786444 SZS786442:SZS786444 TJO786442:TJO786444 TTK786442:TTK786444 UDG786442:UDG786444 UNC786442:UNC786444 UWY786442:UWY786444 VGU786442:VGU786444 VQQ786442:VQQ786444 WAM786442:WAM786444 WKI786442:WKI786444 WUE786442:WUE786444 L851980:L851982 HS851978:HS851980 RO851978:RO851980 ABK851978:ABK851980 ALG851978:ALG851980 AVC851978:AVC851980 BEY851978:BEY851980 BOU851978:BOU851980 BYQ851978:BYQ851980 CIM851978:CIM851980 CSI851978:CSI851980 DCE851978:DCE851980 DMA851978:DMA851980 DVW851978:DVW851980 EFS851978:EFS851980 EPO851978:EPO851980 EZK851978:EZK851980 FJG851978:FJG851980 FTC851978:FTC851980 GCY851978:GCY851980 GMU851978:GMU851980 GWQ851978:GWQ851980 HGM851978:HGM851980 HQI851978:HQI851980 IAE851978:IAE851980 IKA851978:IKA851980 ITW851978:ITW851980 JDS851978:JDS851980 JNO851978:JNO851980 JXK851978:JXK851980 KHG851978:KHG851980 KRC851978:KRC851980 LAY851978:LAY851980 LKU851978:LKU851980 LUQ851978:LUQ851980 MEM851978:MEM851980 MOI851978:MOI851980 MYE851978:MYE851980 NIA851978:NIA851980 NRW851978:NRW851980 OBS851978:OBS851980 OLO851978:OLO851980 OVK851978:OVK851980 PFG851978:PFG851980 PPC851978:PPC851980 PYY851978:PYY851980 QIU851978:QIU851980 QSQ851978:QSQ851980 RCM851978:RCM851980 RMI851978:RMI851980 RWE851978:RWE851980 SGA851978:SGA851980 SPW851978:SPW851980 SZS851978:SZS851980 TJO851978:TJO851980 TTK851978:TTK851980 UDG851978:UDG851980 UNC851978:UNC851980 UWY851978:UWY851980 VGU851978:VGU851980 VQQ851978:VQQ851980 WAM851978:WAM851980 WKI851978:WKI851980 WUE851978:WUE851980 L917516:L917518 HS917514:HS917516 RO917514:RO917516 ABK917514:ABK917516 ALG917514:ALG917516 AVC917514:AVC917516 BEY917514:BEY917516 BOU917514:BOU917516 BYQ917514:BYQ917516 CIM917514:CIM917516 CSI917514:CSI917516 DCE917514:DCE917516 DMA917514:DMA917516 DVW917514:DVW917516 EFS917514:EFS917516 EPO917514:EPO917516 EZK917514:EZK917516 FJG917514:FJG917516 FTC917514:FTC917516 GCY917514:GCY917516 GMU917514:GMU917516 GWQ917514:GWQ917516 HGM917514:HGM917516 HQI917514:HQI917516 IAE917514:IAE917516 IKA917514:IKA917516 ITW917514:ITW917516 JDS917514:JDS917516 JNO917514:JNO917516 JXK917514:JXK917516 KHG917514:KHG917516 KRC917514:KRC917516 LAY917514:LAY917516 LKU917514:LKU917516 LUQ917514:LUQ917516 MEM917514:MEM917516 MOI917514:MOI917516 MYE917514:MYE917516 NIA917514:NIA917516 NRW917514:NRW917516 OBS917514:OBS917516 OLO917514:OLO917516 OVK917514:OVK917516 PFG917514:PFG917516 PPC917514:PPC917516 PYY917514:PYY917516 QIU917514:QIU917516 QSQ917514:QSQ917516 RCM917514:RCM917516 RMI917514:RMI917516 RWE917514:RWE917516 SGA917514:SGA917516 SPW917514:SPW917516 SZS917514:SZS917516 TJO917514:TJO917516 TTK917514:TTK917516 UDG917514:UDG917516 UNC917514:UNC917516 UWY917514:UWY917516 VGU917514:VGU917516 VQQ917514:VQQ917516 WAM917514:WAM917516 WKI917514:WKI917516 WUE917514:WUE917516 L983052:L983054 HS983050:HS983052 RO983050:RO983052 ABK983050:ABK983052 ALG983050:ALG983052 AVC983050:AVC983052 BEY983050:BEY983052 BOU983050:BOU983052 BYQ983050:BYQ983052 CIM983050:CIM983052 CSI983050:CSI983052 DCE983050:DCE983052 DMA983050:DMA983052 DVW983050:DVW983052 EFS983050:EFS983052 EPO983050:EPO983052 EZK983050:EZK983052 FJG983050:FJG983052 FTC983050:FTC983052 GCY983050:GCY983052 GMU983050:GMU983052 GWQ983050:GWQ983052 HGM983050:HGM983052 HQI983050:HQI983052 IAE983050:IAE983052 IKA983050:IKA983052 ITW983050:ITW983052 JDS983050:JDS983052 JNO983050:JNO983052 JXK983050:JXK983052 KHG983050:KHG983052 KRC983050:KRC983052 LAY983050:LAY983052 LKU983050:LKU983052 LUQ983050:LUQ983052 MEM983050:MEM983052 MOI983050:MOI983052 MYE983050:MYE983052 NIA983050:NIA983052 NRW983050:NRW983052 OBS983050:OBS983052 OLO983050:OLO983052 OVK983050:OVK983052 PFG983050:PFG983052 PPC983050:PPC983052 PYY983050:PYY983052 QIU983050:QIU983052 QSQ983050:QSQ983052 RCM983050:RCM983052 RMI983050:RMI983052 RWE983050:RWE983052 SGA983050:SGA983052 SPW983050:SPW983052 SZS983050:SZS983052 TJO983050:TJO983052 TTK983050:TTK983052 UDG983050:UDG983052 UNC983050:UNC983052 UWY983050:UWY983052 VGU983050:VGU983052 VQQ983050:VQQ983052 WAM983050:WAM983052 WKI983050:WKI983052 WUE983050:WUE983052 M65549:N65550 HT65547:HU65548 RP65547:RQ65548 ABL65547:ABM65548 ALH65547:ALI65548 AVD65547:AVE65548 BEZ65547:BFA65548 BOV65547:BOW65548 BYR65547:BYS65548 CIN65547:CIO65548 CSJ65547:CSK65548 DCF65547:DCG65548 DMB65547:DMC65548 DVX65547:DVY65548 EFT65547:EFU65548 EPP65547:EPQ65548 EZL65547:EZM65548 FJH65547:FJI65548 FTD65547:FTE65548 GCZ65547:GDA65548 GMV65547:GMW65548 GWR65547:GWS65548 HGN65547:HGO65548 HQJ65547:HQK65548 IAF65547:IAG65548 IKB65547:IKC65548 ITX65547:ITY65548 JDT65547:JDU65548 JNP65547:JNQ65548 JXL65547:JXM65548 KHH65547:KHI65548 KRD65547:KRE65548 LAZ65547:LBA65548 LKV65547:LKW65548 LUR65547:LUS65548 MEN65547:MEO65548 MOJ65547:MOK65548 MYF65547:MYG65548 NIB65547:NIC65548 NRX65547:NRY65548 OBT65547:OBU65548 OLP65547:OLQ65548 OVL65547:OVM65548 PFH65547:PFI65548 PPD65547:PPE65548 PYZ65547:PZA65548 QIV65547:QIW65548 QSR65547:QSS65548 RCN65547:RCO65548 RMJ65547:RMK65548 RWF65547:RWG65548 SGB65547:SGC65548 SPX65547:SPY65548 SZT65547:SZU65548 TJP65547:TJQ65548 TTL65547:TTM65548 UDH65547:UDI65548 UND65547:UNE65548 UWZ65547:UXA65548 VGV65547:VGW65548 VQR65547:VQS65548 WAN65547:WAO65548 WKJ65547:WKK65548 WUF65547:WUG65548 M131085:N131086 HT131083:HU131084 RP131083:RQ131084 ABL131083:ABM131084 ALH131083:ALI131084 AVD131083:AVE131084 BEZ131083:BFA131084 BOV131083:BOW131084 BYR131083:BYS131084 CIN131083:CIO131084 CSJ131083:CSK131084 DCF131083:DCG131084 DMB131083:DMC131084 DVX131083:DVY131084 EFT131083:EFU131084 EPP131083:EPQ131084 EZL131083:EZM131084 FJH131083:FJI131084 FTD131083:FTE131084 GCZ131083:GDA131084 GMV131083:GMW131084 GWR131083:GWS131084 HGN131083:HGO131084 HQJ131083:HQK131084 IAF131083:IAG131084 IKB131083:IKC131084 ITX131083:ITY131084 JDT131083:JDU131084 JNP131083:JNQ131084 JXL131083:JXM131084 KHH131083:KHI131084 KRD131083:KRE131084 LAZ131083:LBA131084 LKV131083:LKW131084 LUR131083:LUS131084 MEN131083:MEO131084 MOJ131083:MOK131084 MYF131083:MYG131084 NIB131083:NIC131084 NRX131083:NRY131084 OBT131083:OBU131084 OLP131083:OLQ131084 OVL131083:OVM131084 PFH131083:PFI131084 PPD131083:PPE131084 PYZ131083:PZA131084 QIV131083:QIW131084 QSR131083:QSS131084 RCN131083:RCO131084 RMJ131083:RMK131084 RWF131083:RWG131084 SGB131083:SGC131084 SPX131083:SPY131084 SZT131083:SZU131084 TJP131083:TJQ131084 TTL131083:TTM131084 UDH131083:UDI131084 UND131083:UNE131084 UWZ131083:UXA131084 VGV131083:VGW131084 VQR131083:VQS131084 WAN131083:WAO131084 WKJ131083:WKK131084 WUF131083:WUG131084 M196621:N196622 HT196619:HU196620 RP196619:RQ196620 ABL196619:ABM196620 ALH196619:ALI196620 AVD196619:AVE196620 BEZ196619:BFA196620 BOV196619:BOW196620 BYR196619:BYS196620 CIN196619:CIO196620 CSJ196619:CSK196620 DCF196619:DCG196620 DMB196619:DMC196620 DVX196619:DVY196620 EFT196619:EFU196620 EPP196619:EPQ196620 EZL196619:EZM196620 FJH196619:FJI196620 FTD196619:FTE196620 GCZ196619:GDA196620 GMV196619:GMW196620 GWR196619:GWS196620 HGN196619:HGO196620 HQJ196619:HQK196620 IAF196619:IAG196620 IKB196619:IKC196620 ITX196619:ITY196620 JDT196619:JDU196620 JNP196619:JNQ196620 JXL196619:JXM196620 KHH196619:KHI196620 KRD196619:KRE196620 LAZ196619:LBA196620 LKV196619:LKW196620 LUR196619:LUS196620 MEN196619:MEO196620 MOJ196619:MOK196620 MYF196619:MYG196620 NIB196619:NIC196620 NRX196619:NRY196620 OBT196619:OBU196620 OLP196619:OLQ196620 OVL196619:OVM196620 PFH196619:PFI196620 PPD196619:PPE196620 PYZ196619:PZA196620 QIV196619:QIW196620 QSR196619:QSS196620 RCN196619:RCO196620 RMJ196619:RMK196620 RWF196619:RWG196620 SGB196619:SGC196620 SPX196619:SPY196620 SZT196619:SZU196620 TJP196619:TJQ196620 TTL196619:TTM196620 UDH196619:UDI196620 UND196619:UNE196620 UWZ196619:UXA196620 VGV196619:VGW196620 VQR196619:VQS196620 WAN196619:WAO196620 WKJ196619:WKK196620 WUF196619:WUG196620 M262157:N262158 HT262155:HU262156 RP262155:RQ262156 ABL262155:ABM262156 ALH262155:ALI262156 AVD262155:AVE262156 BEZ262155:BFA262156 BOV262155:BOW262156 BYR262155:BYS262156 CIN262155:CIO262156 CSJ262155:CSK262156 DCF262155:DCG262156 DMB262155:DMC262156 DVX262155:DVY262156 EFT262155:EFU262156 EPP262155:EPQ262156 EZL262155:EZM262156 FJH262155:FJI262156 FTD262155:FTE262156 GCZ262155:GDA262156 GMV262155:GMW262156 GWR262155:GWS262156 HGN262155:HGO262156 HQJ262155:HQK262156 IAF262155:IAG262156 IKB262155:IKC262156 ITX262155:ITY262156 JDT262155:JDU262156 JNP262155:JNQ262156 JXL262155:JXM262156 KHH262155:KHI262156 KRD262155:KRE262156 LAZ262155:LBA262156 LKV262155:LKW262156 LUR262155:LUS262156 MEN262155:MEO262156 MOJ262155:MOK262156 MYF262155:MYG262156 NIB262155:NIC262156 NRX262155:NRY262156 OBT262155:OBU262156 OLP262155:OLQ262156 OVL262155:OVM262156 PFH262155:PFI262156 PPD262155:PPE262156 PYZ262155:PZA262156 QIV262155:QIW262156 QSR262155:QSS262156 RCN262155:RCO262156 RMJ262155:RMK262156 RWF262155:RWG262156 SGB262155:SGC262156 SPX262155:SPY262156 SZT262155:SZU262156 TJP262155:TJQ262156 TTL262155:TTM262156 UDH262155:UDI262156 UND262155:UNE262156 UWZ262155:UXA262156 VGV262155:VGW262156 VQR262155:VQS262156 WAN262155:WAO262156 WKJ262155:WKK262156 WUF262155:WUG262156 M327693:N327694 HT327691:HU327692 RP327691:RQ327692 ABL327691:ABM327692 ALH327691:ALI327692 AVD327691:AVE327692 BEZ327691:BFA327692 BOV327691:BOW327692 BYR327691:BYS327692 CIN327691:CIO327692 CSJ327691:CSK327692 DCF327691:DCG327692 DMB327691:DMC327692 DVX327691:DVY327692 EFT327691:EFU327692 EPP327691:EPQ327692 EZL327691:EZM327692 FJH327691:FJI327692 FTD327691:FTE327692 GCZ327691:GDA327692 GMV327691:GMW327692 GWR327691:GWS327692 HGN327691:HGO327692 HQJ327691:HQK327692 IAF327691:IAG327692 IKB327691:IKC327692 ITX327691:ITY327692 JDT327691:JDU327692 JNP327691:JNQ327692 JXL327691:JXM327692 KHH327691:KHI327692 KRD327691:KRE327692 LAZ327691:LBA327692 LKV327691:LKW327692 LUR327691:LUS327692 MEN327691:MEO327692 MOJ327691:MOK327692 MYF327691:MYG327692 NIB327691:NIC327692 NRX327691:NRY327692 OBT327691:OBU327692 OLP327691:OLQ327692 OVL327691:OVM327692 PFH327691:PFI327692 PPD327691:PPE327692 PYZ327691:PZA327692 QIV327691:QIW327692 QSR327691:QSS327692 RCN327691:RCO327692 RMJ327691:RMK327692 RWF327691:RWG327692 SGB327691:SGC327692 SPX327691:SPY327692 SZT327691:SZU327692 TJP327691:TJQ327692 TTL327691:TTM327692 UDH327691:UDI327692 UND327691:UNE327692 UWZ327691:UXA327692 VGV327691:VGW327692 VQR327691:VQS327692 WAN327691:WAO327692 WKJ327691:WKK327692 WUF327691:WUG327692 M393229:N393230 HT393227:HU393228 RP393227:RQ393228 ABL393227:ABM393228 ALH393227:ALI393228 AVD393227:AVE393228 BEZ393227:BFA393228 BOV393227:BOW393228 BYR393227:BYS393228 CIN393227:CIO393228 CSJ393227:CSK393228 DCF393227:DCG393228 DMB393227:DMC393228 DVX393227:DVY393228 EFT393227:EFU393228 EPP393227:EPQ393228 EZL393227:EZM393228 FJH393227:FJI393228 FTD393227:FTE393228 GCZ393227:GDA393228 GMV393227:GMW393228 GWR393227:GWS393228 HGN393227:HGO393228 HQJ393227:HQK393228 IAF393227:IAG393228 IKB393227:IKC393228 ITX393227:ITY393228 JDT393227:JDU393228 JNP393227:JNQ393228 JXL393227:JXM393228 KHH393227:KHI393228 KRD393227:KRE393228 LAZ393227:LBA393228 LKV393227:LKW393228 LUR393227:LUS393228 MEN393227:MEO393228 MOJ393227:MOK393228 MYF393227:MYG393228 NIB393227:NIC393228 NRX393227:NRY393228 OBT393227:OBU393228 OLP393227:OLQ393228 OVL393227:OVM393228 PFH393227:PFI393228 PPD393227:PPE393228 PYZ393227:PZA393228 QIV393227:QIW393228 QSR393227:QSS393228 RCN393227:RCO393228 RMJ393227:RMK393228 RWF393227:RWG393228 SGB393227:SGC393228 SPX393227:SPY393228 SZT393227:SZU393228 TJP393227:TJQ393228 TTL393227:TTM393228 UDH393227:UDI393228 UND393227:UNE393228 UWZ393227:UXA393228 VGV393227:VGW393228 VQR393227:VQS393228 WAN393227:WAO393228 WKJ393227:WKK393228 WUF393227:WUG393228 M458765:N458766 HT458763:HU458764 RP458763:RQ458764 ABL458763:ABM458764 ALH458763:ALI458764 AVD458763:AVE458764 BEZ458763:BFA458764 BOV458763:BOW458764 BYR458763:BYS458764 CIN458763:CIO458764 CSJ458763:CSK458764 DCF458763:DCG458764 DMB458763:DMC458764 DVX458763:DVY458764 EFT458763:EFU458764 EPP458763:EPQ458764 EZL458763:EZM458764 FJH458763:FJI458764 FTD458763:FTE458764 GCZ458763:GDA458764 GMV458763:GMW458764 GWR458763:GWS458764 HGN458763:HGO458764 HQJ458763:HQK458764 IAF458763:IAG458764 IKB458763:IKC458764 ITX458763:ITY458764 JDT458763:JDU458764 JNP458763:JNQ458764 JXL458763:JXM458764 KHH458763:KHI458764 KRD458763:KRE458764 LAZ458763:LBA458764 LKV458763:LKW458764 LUR458763:LUS458764 MEN458763:MEO458764 MOJ458763:MOK458764 MYF458763:MYG458764 NIB458763:NIC458764 NRX458763:NRY458764 OBT458763:OBU458764 OLP458763:OLQ458764 OVL458763:OVM458764 PFH458763:PFI458764 PPD458763:PPE458764 PYZ458763:PZA458764 QIV458763:QIW458764 QSR458763:QSS458764 RCN458763:RCO458764 RMJ458763:RMK458764 RWF458763:RWG458764 SGB458763:SGC458764 SPX458763:SPY458764 SZT458763:SZU458764 TJP458763:TJQ458764 TTL458763:TTM458764 UDH458763:UDI458764 UND458763:UNE458764 UWZ458763:UXA458764 VGV458763:VGW458764 VQR458763:VQS458764 WAN458763:WAO458764 WKJ458763:WKK458764 WUF458763:WUG458764 M524301:N524302 HT524299:HU524300 RP524299:RQ524300 ABL524299:ABM524300 ALH524299:ALI524300 AVD524299:AVE524300 BEZ524299:BFA524300 BOV524299:BOW524300 BYR524299:BYS524300 CIN524299:CIO524300 CSJ524299:CSK524300 DCF524299:DCG524300 DMB524299:DMC524300 DVX524299:DVY524300 EFT524299:EFU524300 EPP524299:EPQ524300 EZL524299:EZM524300 FJH524299:FJI524300 FTD524299:FTE524300 GCZ524299:GDA524300 GMV524299:GMW524300 GWR524299:GWS524300 HGN524299:HGO524300 HQJ524299:HQK524300 IAF524299:IAG524300 IKB524299:IKC524300 ITX524299:ITY524300 JDT524299:JDU524300 JNP524299:JNQ524300 JXL524299:JXM524300 KHH524299:KHI524300 KRD524299:KRE524300 LAZ524299:LBA524300 LKV524299:LKW524300 LUR524299:LUS524300 MEN524299:MEO524300 MOJ524299:MOK524300 MYF524299:MYG524300 NIB524299:NIC524300 NRX524299:NRY524300 OBT524299:OBU524300 OLP524299:OLQ524300 OVL524299:OVM524300 PFH524299:PFI524300 PPD524299:PPE524300 PYZ524299:PZA524300 QIV524299:QIW524300 QSR524299:QSS524300 RCN524299:RCO524300 RMJ524299:RMK524300 RWF524299:RWG524300 SGB524299:SGC524300 SPX524299:SPY524300 SZT524299:SZU524300 TJP524299:TJQ524300 TTL524299:TTM524300 UDH524299:UDI524300 UND524299:UNE524300 UWZ524299:UXA524300 VGV524299:VGW524300 VQR524299:VQS524300 WAN524299:WAO524300 WKJ524299:WKK524300 WUF524299:WUG524300 M589837:N589838 HT589835:HU589836 RP589835:RQ589836 ABL589835:ABM589836 ALH589835:ALI589836 AVD589835:AVE589836 BEZ589835:BFA589836 BOV589835:BOW589836 BYR589835:BYS589836 CIN589835:CIO589836 CSJ589835:CSK589836 DCF589835:DCG589836 DMB589835:DMC589836 DVX589835:DVY589836 EFT589835:EFU589836 EPP589835:EPQ589836 EZL589835:EZM589836 FJH589835:FJI589836 FTD589835:FTE589836 GCZ589835:GDA589836 GMV589835:GMW589836 GWR589835:GWS589836 HGN589835:HGO589836 HQJ589835:HQK589836 IAF589835:IAG589836 IKB589835:IKC589836 ITX589835:ITY589836 JDT589835:JDU589836 JNP589835:JNQ589836 JXL589835:JXM589836 KHH589835:KHI589836 KRD589835:KRE589836 LAZ589835:LBA589836 LKV589835:LKW589836 LUR589835:LUS589836 MEN589835:MEO589836 MOJ589835:MOK589836 MYF589835:MYG589836 NIB589835:NIC589836 NRX589835:NRY589836 OBT589835:OBU589836 OLP589835:OLQ589836 OVL589835:OVM589836 PFH589835:PFI589836 PPD589835:PPE589836 PYZ589835:PZA589836 QIV589835:QIW589836 QSR589835:QSS589836 RCN589835:RCO589836 RMJ589835:RMK589836 RWF589835:RWG589836 SGB589835:SGC589836 SPX589835:SPY589836 SZT589835:SZU589836 TJP589835:TJQ589836 TTL589835:TTM589836 UDH589835:UDI589836 UND589835:UNE589836 UWZ589835:UXA589836 VGV589835:VGW589836 VQR589835:VQS589836 WAN589835:WAO589836 WKJ589835:WKK589836 WUF589835:WUG589836 M655373:N655374 HT655371:HU655372 RP655371:RQ655372 ABL655371:ABM655372 ALH655371:ALI655372 AVD655371:AVE655372 BEZ655371:BFA655372 BOV655371:BOW655372 BYR655371:BYS655372 CIN655371:CIO655372 CSJ655371:CSK655372 DCF655371:DCG655372 DMB655371:DMC655372 DVX655371:DVY655372 EFT655371:EFU655372 EPP655371:EPQ655372 EZL655371:EZM655372 FJH655371:FJI655372 FTD655371:FTE655372 GCZ655371:GDA655372 GMV655371:GMW655372 GWR655371:GWS655372 HGN655371:HGO655372 HQJ655371:HQK655372 IAF655371:IAG655372 IKB655371:IKC655372 ITX655371:ITY655372 JDT655371:JDU655372 JNP655371:JNQ655372 JXL655371:JXM655372 KHH655371:KHI655372 KRD655371:KRE655372 LAZ655371:LBA655372 LKV655371:LKW655372 LUR655371:LUS655372 MEN655371:MEO655372 MOJ655371:MOK655372 MYF655371:MYG655372 NIB655371:NIC655372 NRX655371:NRY655372 OBT655371:OBU655372 OLP655371:OLQ655372 OVL655371:OVM655372 PFH655371:PFI655372 PPD655371:PPE655372 PYZ655371:PZA655372 QIV655371:QIW655372 QSR655371:QSS655372 RCN655371:RCO655372 RMJ655371:RMK655372 RWF655371:RWG655372 SGB655371:SGC655372 SPX655371:SPY655372 SZT655371:SZU655372 TJP655371:TJQ655372 TTL655371:TTM655372 UDH655371:UDI655372 UND655371:UNE655372 UWZ655371:UXA655372 VGV655371:VGW655372 VQR655371:VQS655372 WAN655371:WAO655372 WKJ655371:WKK655372 WUF655371:WUG655372 M720909:N720910 HT720907:HU720908 RP720907:RQ720908 ABL720907:ABM720908 ALH720907:ALI720908 AVD720907:AVE720908 BEZ720907:BFA720908 BOV720907:BOW720908 BYR720907:BYS720908 CIN720907:CIO720908 CSJ720907:CSK720908 DCF720907:DCG720908 DMB720907:DMC720908 DVX720907:DVY720908 EFT720907:EFU720908 EPP720907:EPQ720908 EZL720907:EZM720908 FJH720907:FJI720908 FTD720907:FTE720908 GCZ720907:GDA720908 GMV720907:GMW720908 GWR720907:GWS720908 HGN720907:HGO720908 HQJ720907:HQK720908 IAF720907:IAG720908 IKB720907:IKC720908 ITX720907:ITY720908 JDT720907:JDU720908 JNP720907:JNQ720908 JXL720907:JXM720908 KHH720907:KHI720908 KRD720907:KRE720908 LAZ720907:LBA720908 LKV720907:LKW720908 LUR720907:LUS720908 MEN720907:MEO720908 MOJ720907:MOK720908 MYF720907:MYG720908 NIB720907:NIC720908 NRX720907:NRY720908 OBT720907:OBU720908 OLP720907:OLQ720908 OVL720907:OVM720908 PFH720907:PFI720908 PPD720907:PPE720908 PYZ720907:PZA720908 QIV720907:QIW720908 QSR720907:QSS720908 RCN720907:RCO720908 RMJ720907:RMK720908 RWF720907:RWG720908 SGB720907:SGC720908 SPX720907:SPY720908 SZT720907:SZU720908 TJP720907:TJQ720908 TTL720907:TTM720908 UDH720907:UDI720908 UND720907:UNE720908 UWZ720907:UXA720908 VGV720907:VGW720908 VQR720907:VQS720908 WAN720907:WAO720908 WKJ720907:WKK720908 WUF720907:WUG720908 M786445:N786446 HT786443:HU786444 RP786443:RQ786444 ABL786443:ABM786444 ALH786443:ALI786444 AVD786443:AVE786444 BEZ786443:BFA786444 BOV786443:BOW786444 BYR786443:BYS786444 CIN786443:CIO786444 CSJ786443:CSK786444 DCF786443:DCG786444 DMB786443:DMC786444 DVX786443:DVY786444 EFT786443:EFU786444 EPP786443:EPQ786444 EZL786443:EZM786444 FJH786443:FJI786444 FTD786443:FTE786444 GCZ786443:GDA786444 GMV786443:GMW786444 GWR786443:GWS786444 HGN786443:HGO786444 HQJ786443:HQK786444 IAF786443:IAG786444 IKB786443:IKC786444 ITX786443:ITY786444 JDT786443:JDU786444 JNP786443:JNQ786444 JXL786443:JXM786444 KHH786443:KHI786444 KRD786443:KRE786444 LAZ786443:LBA786444 LKV786443:LKW786444 LUR786443:LUS786444 MEN786443:MEO786444 MOJ786443:MOK786444 MYF786443:MYG786444 NIB786443:NIC786444 NRX786443:NRY786444 OBT786443:OBU786444 OLP786443:OLQ786444 OVL786443:OVM786444 PFH786443:PFI786444 PPD786443:PPE786444 PYZ786443:PZA786444 QIV786443:QIW786444 QSR786443:QSS786444 RCN786443:RCO786444 RMJ786443:RMK786444 RWF786443:RWG786444 SGB786443:SGC786444 SPX786443:SPY786444 SZT786443:SZU786444 TJP786443:TJQ786444 TTL786443:TTM786444 UDH786443:UDI786444 UND786443:UNE786444 UWZ786443:UXA786444 VGV786443:VGW786444 VQR786443:VQS786444 WAN786443:WAO786444 WKJ786443:WKK786444 WUF786443:WUG786444 M851981:N851982 HT851979:HU851980 RP851979:RQ851980 ABL851979:ABM851980 ALH851979:ALI851980 AVD851979:AVE851980 BEZ851979:BFA851980 BOV851979:BOW851980 BYR851979:BYS851980 CIN851979:CIO851980 CSJ851979:CSK851980 DCF851979:DCG851980 DMB851979:DMC851980 DVX851979:DVY851980 EFT851979:EFU851980 EPP851979:EPQ851980 EZL851979:EZM851980 FJH851979:FJI851980 FTD851979:FTE851980 GCZ851979:GDA851980 GMV851979:GMW851980 GWR851979:GWS851980 HGN851979:HGO851980 HQJ851979:HQK851980 IAF851979:IAG851980 IKB851979:IKC851980 ITX851979:ITY851980 JDT851979:JDU851980 JNP851979:JNQ851980 JXL851979:JXM851980 KHH851979:KHI851980 KRD851979:KRE851980 LAZ851979:LBA851980 LKV851979:LKW851980 LUR851979:LUS851980 MEN851979:MEO851980 MOJ851979:MOK851980 MYF851979:MYG851980 NIB851979:NIC851980 NRX851979:NRY851980 OBT851979:OBU851980 OLP851979:OLQ851980 OVL851979:OVM851980 PFH851979:PFI851980 PPD851979:PPE851980 PYZ851979:PZA851980 QIV851979:QIW851980 QSR851979:QSS851980 RCN851979:RCO851980 RMJ851979:RMK851980 RWF851979:RWG851980 SGB851979:SGC851980 SPX851979:SPY851980 SZT851979:SZU851980 TJP851979:TJQ851980 TTL851979:TTM851980 UDH851979:UDI851980 UND851979:UNE851980 UWZ851979:UXA851980 VGV851979:VGW851980 VQR851979:VQS851980 WAN851979:WAO851980 WKJ851979:WKK851980 WUF851979:WUG851980 M917517:N917518 HT917515:HU917516 RP917515:RQ917516 ABL917515:ABM917516 ALH917515:ALI917516 AVD917515:AVE917516 BEZ917515:BFA917516 BOV917515:BOW917516 BYR917515:BYS917516 CIN917515:CIO917516 CSJ917515:CSK917516 DCF917515:DCG917516 DMB917515:DMC917516 DVX917515:DVY917516 EFT917515:EFU917516 EPP917515:EPQ917516 EZL917515:EZM917516 FJH917515:FJI917516 FTD917515:FTE917516 GCZ917515:GDA917516 GMV917515:GMW917516 GWR917515:GWS917516 HGN917515:HGO917516 HQJ917515:HQK917516 IAF917515:IAG917516 IKB917515:IKC917516 ITX917515:ITY917516 JDT917515:JDU917516 JNP917515:JNQ917516 JXL917515:JXM917516 KHH917515:KHI917516 KRD917515:KRE917516 LAZ917515:LBA917516 LKV917515:LKW917516 LUR917515:LUS917516 MEN917515:MEO917516 MOJ917515:MOK917516 MYF917515:MYG917516 NIB917515:NIC917516 NRX917515:NRY917516 OBT917515:OBU917516 OLP917515:OLQ917516 OVL917515:OVM917516 PFH917515:PFI917516 PPD917515:PPE917516 PYZ917515:PZA917516 QIV917515:QIW917516 QSR917515:QSS917516 RCN917515:RCO917516 RMJ917515:RMK917516 RWF917515:RWG917516 SGB917515:SGC917516 SPX917515:SPY917516 SZT917515:SZU917516 TJP917515:TJQ917516 TTL917515:TTM917516 UDH917515:UDI917516 UND917515:UNE917516 UWZ917515:UXA917516 VGV917515:VGW917516 VQR917515:VQS917516 WAN917515:WAO917516 WKJ917515:WKK917516 WUF917515:WUG917516 M983053:N983054 HT983051:HU983052 RP983051:RQ983052 ABL983051:ABM983052 ALH983051:ALI983052 AVD983051:AVE983052 BEZ983051:BFA983052 BOV983051:BOW983052 BYR983051:BYS983052 CIN983051:CIO983052 CSJ983051:CSK983052 DCF983051:DCG983052 DMB983051:DMC983052 DVX983051:DVY983052 EFT983051:EFU983052 EPP983051:EPQ983052 EZL983051:EZM983052 FJH983051:FJI983052 FTD983051:FTE983052 GCZ983051:GDA983052 GMV983051:GMW983052 GWR983051:GWS983052 HGN983051:HGO983052 HQJ983051:HQK983052 IAF983051:IAG983052 IKB983051:IKC983052 ITX983051:ITY983052 JDT983051:JDU983052 JNP983051:JNQ983052 JXL983051:JXM983052 KHH983051:KHI983052 KRD983051:KRE983052 LAZ983051:LBA983052 LKV983051:LKW983052 LUR983051:LUS983052 MEN983051:MEO983052 MOJ983051:MOK983052 MYF983051:MYG983052 NIB983051:NIC983052 NRX983051:NRY983052 OBT983051:OBU983052 OLP983051:OLQ983052 OVL983051:OVM983052 PFH983051:PFI983052 PPD983051:PPE983052 PYZ983051:PZA983052 QIV983051:QIW983052 QSR983051:QSS983052 RCN983051:RCO983052 RMJ983051:RMK983052 RWF983051:RWG983052 SGB983051:SGC983052 SPX983051:SPY983052 SZT983051:SZU983052 TJP983051:TJQ983052 TTL983051:TTM983052 UDH983051:UDI983052 UND983051:UNE983052 UWZ983051:UXA983052 VGV983051:VGW983052 VQR983051:VQS983052 WAN983051:WAO983052 WKJ983051:WKK983052 WUF983051:WUG983052 L65546 HS65544 RO65544 ABK65544 ALG65544 AVC65544 BEY65544 BOU65544 BYQ65544 CIM65544 CSI65544 DCE65544 DMA65544 DVW65544 EFS65544 EPO65544 EZK65544 FJG65544 FTC65544 GCY65544 GMU65544 GWQ65544 HGM65544 HQI65544 IAE65544 IKA65544 ITW65544 JDS65544 JNO65544 JXK65544 KHG65544 KRC65544 LAY65544 LKU65544 LUQ65544 MEM65544 MOI65544 MYE65544 NIA65544 NRW65544 OBS65544 OLO65544 OVK65544 PFG65544 PPC65544 PYY65544 QIU65544 QSQ65544 RCM65544 RMI65544 RWE65544 SGA65544 SPW65544 SZS65544 TJO65544 TTK65544 UDG65544 UNC65544 UWY65544 VGU65544 VQQ65544 WAM65544 WKI65544 WUE65544 L131082 HS131080 RO131080 ABK131080 ALG131080 AVC131080 BEY131080 BOU131080 BYQ131080 CIM131080 CSI131080 DCE131080 DMA131080 DVW131080 EFS131080 EPO131080 EZK131080 FJG131080 FTC131080 GCY131080 GMU131080 GWQ131080 HGM131080 HQI131080 IAE131080 IKA131080 ITW131080 JDS131080 JNO131080 JXK131080 KHG131080 KRC131080 LAY131080 LKU131080 LUQ131080 MEM131080 MOI131080 MYE131080 NIA131080 NRW131080 OBS131080 OLO131080 OVK131080 PFG131080 PPC131080 PYY131080 QIU131080 QSQ131080 RCM131080 RMI131080 RWE131080 SGA131080 SPW131080 SZS131080 TJO131080 TTK131080 UDG131080 UNC131080 UWY131080 VGU131080 VQQ131080 WAM131080 WKI131080 WUE131080 L196618 HS196616 RO196616 ABK196616 ALG196616 AVC196616 BEY196616 BOU196616 BYQ196616 CIM196616 CSI196616 DCE196616 DMA196616 DVW196616 EFS196616 EPO196616 EZK196616 FJG196616 FTC196616 GCY196616 GMU196616 GWQ196616 HGM196616 HQI196616 IAE196616 IKA196616 ITW196616 JDS196616 JNO196616 JXK196616 KHG196616 KRC196616 LAY196616 LKU196616 LUQ196616 MEM196616 MOI196616 MYE196616 NIA196616 NRW196616 OBS196616 OLO196616 OVK196616 PFG196616 PPC196616 PYY196616 QIU196616 QSQ196616 RCM196616 RMI196616 RWE196616 SGA196616 SPW196616 SZS196616 TJO196616 TTK196616 UDG196616 UNC196616 UWY196616 VGU196616 VQQ196616 WAM196616 WKI196616 WUE196616 L262154 HS262152 RO262152 ABK262152 ALG262152 AVC262152 BEY262152 BOU262152 BYQ262152 CIM262152 CSI262152 DCE262152 DMA262152 DVW262152 EFS262152 EPO262152 EZK262152 FJG262152 FTC262152 GCY262152 GMU262152 GWQ262152 HGM262152 HQI262152 IAE262152 IKA262152 ITW262152 JDS262152 JNO262152 JXK262152 KHG262152 KRC262152 LAY262152 LKU262152 LUQ262152 MEM262152 MOI262152 MYE262152 NIA262152 NRW262152 OBS262152 OLO262152 OVK262152 PFG262152 PPC262152 PYY262152 QIU262152 QSQ262152 RCM262152 RMI262152 RWE262152 SGA262152 SPW262152 SZS262152 TJO262152 TTK262152 UDG262152 UNC262152 UWY262152 VGU262152 VQQ262152 WAM262152 WKI262152 WUE262152 L327690 HS327688 RO327688 ABK327688 ALG327688 AVC327688 BEY327688 BOU327688 BYQ327688 CIM327688 CSI327688 DCE327688 DMA327688 DVW327688 EFS327688 EPO327688 EZK327688 FJG327688 FTC327688 GCY327688 GMU327688 GWQ327688 HGM327688 HQI327688 IAE327688 IKA327688 ITW327688 JDS327688 JNO327688 JXK327688 KHG327688 KRC327688 LAY327688 LKU327688 LUQ327688 MEM327688 MOI327688 MYE327688 NIA327688 NRW327688 OBS327688 OLO327688 OVK327688 PFG327688 PPC327688 PYY327688 QIU327688 QSQ327688 RCM327688 RMI327688 RWE327688 SGA327688 SPW327688 SZS327688 TJO327688 TTK327688 UDG327688 UNC327688 UWY327688 VGU327688 VQQ327688 WAM327688 WKI327688 WUE327688 L393226 HS393224 RO393224 ABK393224 ALG393224 AVC393224 BEY393224 BOU393224 BYQ393224 CIM393224 CSI393224 DCE393224 DMA393224 DVW393224 EFS393224 EPO393224 EZK393224 FJG393224 FTC393224 GCY393224 GMU393224 GWQ393224 HGM393224 HQI393224 IAE393224 IKA393224 ITW393224 JDS393224 JNO393224 JXK393224 KHG393224 KRC393224 LAY393224 LKU393224 LUQ393224 MEM393224 MOI393224 MYE393224 NIA393224 NRW393224 OBS393224 OLO393224 OVK393224 PFG393224 PPC393224 PYY393224 QIU393224 QSQ393224 RCM393224 RMI393224 RWE393224 SGA393224 SPW393224 SZS393224 TJO393224 TTK393224 UDG393224 UNC393224 UWY393224 VGU393224 VQQ393224 WAM393224 WKI393224 WUE393224 L458762 HS458760 RO458760 ABK458760 ALG458760 AVC458760 BEY458760 BOU458760 BYQ458760 CIM458760 CSI458760 DCE458760 DMA458760 DVW458760 EFS458760 EPO458760 EZK458760 FJG458760 FTC458760 GCY458760 GMU458760 GWQ458760 HGM458760 HQI458760 IAE458760 IKA458760 ITW458760 JDS458760 JNO458760 JXK458760 KHG458760 KRC458760 LAY458760 LKU458760 LUQ458760 MEM458760 MOI458760 MYE458760 NIA458760 NRW458760 OBS458760 OLO458760 OVK458760 PFG458760 PPC458760 PYY458760 QIU458760 QSQ458760 RCM458760 RMI458760 RWE458760 SGA458760 SPW458760 SZS458760 TJO458760 TTK458760 UDG458760 UNC458760 UWY458760 VGU458760 VQQ458760 WAM458760 WKI458760 WUE458760 L524298 HS524296 RO524296 ABK524296 ALG524296 AVC524296 BEY524296 BOU524296 BYQ524296 CIM524296 CSI524296 DCE524296 DMA524296 DVW524296 EFS524296 EPO524296 EZK524296 FJG524296 FTC524296 GCY524296 GMU524296 GWQ524296 HGM524296 HQI524296 IAE524296 IKA524296 ITW524296 JDS524296 JNO524296 JXK524296 KHG524296 KRC524296 LAY524296 LKU524296 LUQ524296 MEM524296 MOI524296 MYE524296 NIA524296 NRW524296 OBS524296 OLO524296 OVK524296 PFG524296 PPC524296 PYY524296 QIU524296 QSQ524296 RCM524296 RMI524296 RWE524296 SGA524296 SPW524296 SZS524296 TJO524296 TTK524296 UDG524296 UNC524296 UWY524296 VGU524296 VQQ524296 WAM524296 WKI524296 WUE524296 L589834 HS589832 RO589832 ABK589832 ALG589832 AVC589832 BEY589832 BOU589832 BYQ589832 CIM589832 CSI589832 DCE589832 DMA589832 DVW589832 EFS589832 EPO589832 EZK589832 FJG589832 FTC589832 GCY589832 GMU589832 GWQ589832 HGM589832 HQI589832 IAE589832 IKA589832 ITW589832 JDS589832 JNO589832 JXK589832 KHG589832 KRC589832 LAY589832 LKU589832 LUQ589832 MEM589832 MOI589832 MYE589832 NIA589832 NRW589832 OBS589832 OLO589832 OVK589832 PFG589832 PPC589832 PYY589832 QIU589832 QSQ589832 RCM589832 RMI589832 RWE589832 SGA589832 SPW589832 SZS589832 TJO589832 TTK589832 UDG589832 UNC589832 UWY589832 VGU589832 VQQ589832 WAM589832 WKI589832 WUE589832 L655370 HS655368 RO655368 ABK655368 ALG655368 AVC655368 BEY655368 BOU655368 BYQ655368 CIM655368 CSI655368 DCE655368 DMA655368 DVW655368 EFS655368 EPO655368 EZK655368 FJG655368 FTC655368 GCY655368 GMU655368 GWQ655368 HGM655368 HQI655368 IAE655368 IKA655368 ITW655368 JDS655368 JNO655368 JXK655368 KHG655368 KRC655368 LAY655368 LKU655368 LUQ655368 MEM655368 MOI655368 MYE655368 NIA655368 NRW655368 OBS655368 OLO655368 OVK655368 PFG655368 PPC655368 PYY655368 QIU655368 QSQ655368 RCM655368 RMI655368 RWE655368 SGA655368 SPW655368 SZS655368 TJO655368 TTK655368 UDG655368 UNC655368 UWY655368 VGU655368 VQQ655368 WAM655368 WKI655368 WUE655368 L720906 HS720904 RO720904 ABK720904 ALG720904 AVC720904 BEY720904 BOU720904 BYQ720904 CIM720904 CSI720904 DCE720904 DMA720904 DVW720904 EFS720904 EPO720904 EZK720904 FJG720904 FTC720904 GCY720904 GMU720904 GWQ720904 HGM720904 HQI720904 IAE720904 IKA720904 ITW720904 JDS720904 JNO720904 JXK720904 KHG720904 KRC720904 LAY720904 LKU720904 LUQ720904 MEM720904 MOI720904 MYE720904 NIA720904 NRW720904 OBS720904 OLO720904 OVK720904 PFG720904 PPC720904 PYY720904 QIU720904 QSQ720904 RCM720904 RMI720904 RWE720904 SGA720904 SPW720904 SZS720904 TJO720904 TTK720904 UDG720904 UNC720904 UWY720904 VGU720904 VQQ720904 WAM720904 WKI720904 WUE720904 L786442 HS786440 RO786440 ABK786440 ALG786440 AVC786440 BEY786440 BOU786440 BYQ786440 CIM786440 CSI786440 DCE786440 DMA786440 DVW786440 EFS786440 EPO786440 EZK786440 FJG786440 FTC786440 GCY786440 GMU786440 GWQ786440 HGM786440 HQI786440 IAE786440 IKA786440 ITW786440 JDS786440 JNO786440 JXK786440 KHG786440 KRC786440 LAY786440 LKU786440 LUQ786440 MEM786440 MOI786440 MYE786440 NIA786440 NRW786440 OBS786440 OLO786440 OVK786440 PFG786440 PPC786440 PYY786440 QIU786440 QSQ786440 RCM786440 RMI786440 RWE786440 SGA786440 SPW786440 SZS786440 TJO786440 TTK786440 UDG786440 UNC786440 UWY786440 VGU786440 VQQ786440 WAM786440 WKI786440 WUE786440 L851978 HS851976 RO851976 ABK851976 ALG851976 AVC851976 BEY851976 BOU851976 BYQ851976 CIM851976 CSI851976 DCE851976 DMA851976 DVW851976 EFS851976 EPO851976 EZK851976 FJG851976 FTC851976 GCY851976 GMU851976 GWQ851976 HGM851976 HQI851976 IAE851976 IKA851976 ITW851976 JDS851976 JNO851976 JXK851976 KHG851976 KRC851976 LAY851976 LKU851976 LUQ851976 MEM851976 MOI851976 MYE851976 NIA851976 NRW851976 OBS851976 OLO851976 OVK851976 PFG851976 PPC851976 PYY851976 QIU851976 QSQ851976 RCM851976 RMI851976 RWE851976 SGA851976 SPW851976 SZS851976 TJO851976 TTK851976 UDG851976 UNC851976 UWY851976 VGU851976 VQQ851976 WAM851976 WKI851976 WUE851976 L917514 HS917512 RO917512 ABK917512 ALG917512 AVC917512 BEY917512 BOU917512 BYQ917512 CIM917512 CSI917512 DCE917512 DMA917512 DVW917512 EFS917512 EPO917512 EZK917512 FJG917512 FTC917512 GCY917512 GMU917512 GWQ917512 HGM917512 HQI917512 IAE917512 IKA917512 ITW917512 JDS917512 JNO917512 JXK917512 KHG917512 KRC917512 LAY917512 LKU917512 LUQ917512 MEM917512 MOI917512 MYE917512 NIA917512 NRW917512 OBS917512 OLO917512 OVK917512 PFG917512 PPC917512 PYY917512 QIU917512 QSQ917512 RCM917512 RMI917512 RWE917512 SGA917512 SPW917512 SZS917512 TJO917512 TTK917512 UDG917512 UNC917512 UWY917512 VGU917512 VQQ917512 WAM917512 WKI917512 WUE917512 L983050 HS983048 RO983048 ABK983048 ALG983048 AVC983048 BEY983048 BOU983048 BYQ983048 CIM983048 CSI983048 DCE983048 DMA983048 DVW983048 EFS983048 EPO983048 EZK983048 FJG983048 FTC983048 GCY983048 GMU983048 GWQ983048 HGM983048 HQI983048 IAE983048 IKA983048 ITW983048 JDS983048 JNO983048 JXK983048 KHG983048 KRC983048 LAY983048 LKU983048 LUQ983048 MEM983048 MOI983048 MYE983048 NIA983048 NRW983048 OBS983048 OLO983048 OVK983048 PFG983048 PPC983048 PYY983048 QIU983048 QSQ983048 RCM983048 RMI983048 RWE983048 SGA983048 SPW983048 SZS983048 TJO983048 TTK983048 UDG983048 UNC983048 UWY983048 VGU983048 VQQ983048 WAM983048 WKI983048 WUE983048 O65546:O65550 HV65544:HV65548 RR65544:RR65548 ABN65544:ABN65548 ALJ65544:ALJ65548 AVF65544:AVF65548 BFB65544:BFB65548 BOX65544:BOX65548 BYT65544:BYT65548 CIP65544:CIP65548 CSL65544:CSL65548 DCH65544:DCH65548 DMD65544:DMD65548 DVZ65544:DVZ65548 EFV65544:EFV65548 EPR65544:EPR65548 EZN65544:EZN65548 FJJ65544:FJJ65548 FTF65544:FTF65548 GDB65544:GDB65548 GMX65544:GMX65548 GWT65544:GWT65548 HGP65544:HGP65548 HQL65544:HQL65548 IAH65544:IAH65548 IKD65544:IKD65548 ITZ65544:ITZ65548 JDV65544:JDV65548 JNR65544:JNR65548 JXN65544:JXN65548 KHJ65544:KHJ65548 KRF65544:KRF65548 LBB65544:LBB65548 LKX65544:LKX65548 LUT65544:LUT65548 MEP65544:MEP65548 MOL65544:MOL65548 MYH65544:MYH65548 NID65544:NID65548 NRZ65544:NRZ65548 OBV65544:OBV65548 OLR65544:OLR65548 OVN65544:OVN65548 PFJ65544:PFJ65548 PPF65544:PPF65548 PZB65544:PZB65548 QIX65544:QIX65548 QST65544:QST65548 RCP65544:RCP65548 RML65544:RML65548 RWH65544:RWH65548 SGD65544:SGD65548 SPZ65544:SPZ65548 SZV65544:SZV65548 TJR65544:TJR65548 TTN65544:TTN65548 UDJ65544:UDJ65548 UNF65544:UNF65548 UXB65544:UXB65548 VGX65544:VGX65548 VQT65544:VQT65548 WAP65544:WAP65548 WKL65544:WKL65548 WUH65544:WUH65548 O131082:O131086 HV131080:HV131084 RR131080:RR131084 ABN131080:ABN131084 ALJ131080:ALJ131084 AVF131080:AVF131084 BFB131080:BFB131084 BOX131080:BOX131084 BYT131080:BYT131084 CIP131080:CIP131084 CSL131080:CSL131084 DCH131080:DCH131084 DMD131080:DMD131084 DVZ131080:DVZ131084 EFV131080:EFV131084 EPR131080:EPR131084 EZN131080:EZN131084 FJJ131080:FJJ131084 FTF131080:FTF131084 GDB131080:GDB131084 GMX131080:GMX131084 GWT131080:GWT131084 HGP131080:HGP131084 HQL131080:HQL131084 IAH131080:IAH131084 IKD131080:IKD131084 ITZ131080:ITZ131084 JDV131080:JDV131084 JNR131080:JNR131084 JXN131080:JXN131084 KHJ131080:KHJ131084 KRF131080:KRF131084 LBB131080:LBB131084 LKX131080:LKX131084 LUT131080:LUT131084 MEP131080:MEP131084 MOL131080:MOL131084 MYH131080:MYH131084 NID131080:NID131084 NRZ131080:NRZ131084 OBV131080:OBV131084 OLR131080:OLR131084 OVN131080:OVN131084 PFJ131080:PFJ131084 PPF131080:PPF131084 PZB131080:PZB131084 QIX131080:QIX131084 QST131080:QST131084 RCP131080:RCP131084 RML131080:RML131084 RWH131080:RWH131084 SGD131080:SGD131084 SPZ131080:SPZ131084 SZV131080:SZV131084 TJR131080:TJR131084 TTN131080:TTN131084 UDJ131080:UDJ131084 UNF131080:UNF131084 UXB131080:UXB131084 VGX131080:VGX131084 VQT131080:VQT131084 WAP131080:WAP131084 WKL131080:WKL131084 WUH131080:WUH131084 O196618:O196622 HV196616:HV196620 RR196616:RR196620 ABN196616:ABN196620 ALJ196616:ALJ196620 AVF196616:AVF196620 BFB196616:BFB196620 BOX196616:BOX196620 BYT196616:BYT196620 CIP196616:CIP196620 CSL196616:CSL196620 DCH196616:DCH196620 DMD196616:DMD196620 DVZ196616:DVZ196620 EFV196616:EFV196620 EPR196616:EPR196620 EZN196616:EZN196620 FJJ196616:FJJ196620 FTF196616:FTF196620 GDB196616:GDB196620 GMX196616:GMX196620 GWT196616:GWT196620 HGP196616:HGP196620 HQL196616:HQL196620 IAH196616:IAH196620 IKD196616:IKD196620 ITZ196616:ITZ196620 JDV196616:JDV196620 JNR196616:JNR196620 JXN196616:JXN196620 KHJ196616:KHJ196620 KRF196616:KRF196620 LBB196616:LBB196620 LKX196616:LKX196620 LUT196616:LUT196620 MEP196616:MEP196620 MOL196616:MOL196620 MYH196616:MYH196620 NID196616:NID196620 NRZ196616:NRZ196620 OBV196616:OBV196620 OLR196616:OLR196620 OVN196616:OVN196620 PFJ196616:PFJ196620 PPF196616:PPF196620 PZB196616:PZB196620 QIX196616:QIX196620 QST196616:QST196620 RCP196616:RCP196620 RML196616:RML196620 RWH196616:RWH196620 SGD196616:SGD196620 SPZ196616:SPZ196620 SZV196616:SZV196620 TJR196616:TJR196620 TTN196616:TTN196620 UDJ196616:UDJ196620 UNF196616:UNF196620 UXB196616:UXB196620 VGX196616:VGX196620 VQT196616:VQT196620 WAP196616:WAP196620 WKL196616:WKL196620 WUH196616:WUH196620 O262154:O262158 HV262152:HV262156 RR262152:RR262156 ABN262152:ABN262156 ALJ262152:ALJ262156 AVF262152:AVF262156 BFB262152:BFB262156 BOX262152:BOX262156 BYT262152:BYT262156 CIP262152:CIP262156 CSL262152:CSL262156 DCH262152:DCH262156 DMD262152:DMD262156 DVZ262152:DVZ262156 EFV262152:EFV262156 EPR262152:EPR262156 EZN262152:EZN262156 FJJ262152:FJJ262156 FTF262152:FTF262156 GDB262152:GDB262156 GMX262152:GMX262156 GWT262152:GWT262156 HGP262152:HGP262156 HQL262152:HQL262156 IAH262152:IAH262156 IKD262152:IKD262156 ITZ262152:ITZ262156 JDV262152:JDV262156 JNR262152:JNR262156 JXN262152:JXN262156 KHJ262152:KHJ262156 KRF262152:KRF262156 LBB262152:LBB262156 LKX262152:LKX262156 LUT262152:LUT262156 MEP262152:MEP262156 MOL262152:MOL262156 MYH262152:MYH262156 NID262152:NID262156 NRZ262152:NRZ262156 OBV262152:OBV262156 OLR262152:OLR262156 OVN262152:OVN262156 PFJ262152:PFJ262156 PPF262152:PPF262156 PZB262152:PZB262156 QIX262152:QIX262156 QST262152:QST262156 RCP262152:RCP262156 RML262152:RML262156 RWH262152:RWH262156 SGD262152:SGD262156 SPZ262152:SPZ262156 SZV262152:SZV262156 TJR262152:TJR262156 TTN262152:TTN262156 UDJ262152:UDJ262156 UNF262152:UNF262156 UXB262152:UXB262156 VGX262152:VGX262156 VQT262152:VQT262156 WAP262152:WAP262156 WKL262152:WKL262156 WUH262152:WUH262156 O327690:O327694 HV327688:HV327692 RR327688:RR327692 ABN327688:ABN327692 ALJ327688:ALJ327692 AVF327688:AVF327692 BFB327688:BFB327692 BOX327688:BOX327692 BYT327688:BYT327692 CIP327688:CIP327692 CSL327688:CSL327692 DCH327688:DCH327692 DMD327688:DMD327692 DVZ327688:DVZ327692 EFV327688:EFV327692 EPR327688:EPR327692 EZN327688:EZN327692 FJJ327688:FJJ327692 FTF327688:FTF327692 GDB327688:GDB327692 GMX327688:GMX327692 GWT327688:GWT327692 HGP327688:HGP327692 HQL327688:HQL327692 IAH327688:IAH327692 IKD327688:IKD327692 ITZ327688:ITZ327692 JDV327688:JDV327692 JNR327688:JNR327692 JXN327688:JXN327692 KHJ327688:KHJ327692 KRF327688:KRF327692 LBB327688:LBB327692 LKX327688:LKX327692 LUT327688:LUT327692 MEP327688:MEP327692 MOL327688:MOL327692 MYH327688:MYH327692 NID327688:NID327692 NRZ327688:NRZ327692 OBV327688:OBV327692 OLR327688:OLR327692 OVN327688:OVN327692 PFJ327688:PFJ327692 PPF327688:PPF327692 PZB327688:PZB327692 QIX327688:QIX327692 QST327688:QST327692 RCP327688:RCP327692 RML327688:RML327692 RWH327688:RWH327692 SGD327688:SGD327692 SPZ327688:SPZ327692 SZV327688:SZV327692 TJR327688:TJR327692 TTN327688:TTN327692 UDJ327688:UDJ327692 UNF327688:UNF327692 UXB327688:UXB327692 VGX327688:VGX327692 VQT327688:VQT327692 WAP327688:WAP327692 WKL327688:WKL327692 WUH327688:WUH327692 O393226:O393230 HV393224:HV393228 RR393224:RR393228 ABN393224:ABN393228 ALJ393224:ALJ393228 AVF393224:AVF393228 BFB393224:BFB393228 BOX393224:BOX393228 BYT393224:BYT393228 CIP393224:CIP393228 CSL393224:CSL393228 DCH393224:DCH393228 DMD393224:DMD393228 DVZ393224:DVZ393228 EFV393224:EFV393228 EPR393224:EPR393228 EZN393224:EZN393228 FJJ393224:FJJ393228 FTF393224:FTF393228 GDB393224:GDB393228 GMX393224:GMX393228 GWT393224:GWT393228 HGP393224:HGP393228 HQL393224:HQL393228 IAH393224:IAH393228 IKD393224:IKD393228 ITZ393224:ITZ393228 JDV393224:JDV393228 JNR393224:JNR393228 JXN393224:JXN393228 KHJ393224:KHJ393228 KRF393224:KRF393228 LBB393224:LBB393228 LKX393224:LKX393228 LUT393224:LUT393228 MEP393224:MEP393228 MOL393224:MOL393228 MYH393224:MYH393228 NID393224:NID393228 NRZ393224:NRZ393228 OBV393224:OBV393228 OLR393224:OLR393228 OVN393224:OVN393228 PFJ393224:PFJ393228 PPF393224:PPF393228 PZB393224:PZB393228 QIX393224:QIX393228 QST393224:QST393228 RCP393224:RCP393228 RML393224:RML393228 RWH393224:RWH393228 SGD393224:SGD393228 SPZ393224:SPZ393228 SZV393224:SZV393228 TJR393224:TJR393228 TTN393224:TTN393228 UDJ393224:UDJ393228 UNF393224:UNF393228 UXB393224:UXB393228 VGX393224:VGX393228 VQT393224:VQT393228 WAP393224:WAP393228 WKL393224:WKL393228 WUH393224:WUH393228 O458762:O458766 HV458760:HV458764 RR458760:RR458764 ABN458760:ABN458764 ALJ458760:ALJ458764 AVF458760:AVF458764 BFB458760:BFB458764 BOX458760:BOX458764 BYT458760:BYT458764 CIP458760:CIP458764 CSL458760:CSL458764 DCH458760:DCH458764 DMD458760:DMD458764 DVZ458760:DVZ458764 EFV458760:EFV458764 EPR458760:EPR458764 EZN458760:EZN458764 FJJ458760:FJJ458764 FTF458760:FTF458764 GDB458760:GDB458764 GMX458760:GMX458764 GWT458760:GWT458764 HGP458760:HGP458764 HQL458760:HQL458764 IAH458760:IAH458764 IKD458760:IKD458764 ITZ458760:ITZ458764 JDV458760:JDV458764 JNR458760:JNR458764 JXN458760:JXN458764 KHJ458760:KHJ458764 KRF458760:KRF458764 LBB458760:LBB458764 LKX458760:LKX458764 LUT458760:LUT458764 MEP458760:MEP458764 MOL458760:MOL458764 MYH458760:MYH458764 NID458760:NID458764 NRZ458760:NRZ458764 OBV458760:OBV458764 OLR458760:OLR458764 OVN458760:OVN458764 PFJ458760:PFJ458764 PPF458760:PPF458764 PZB458760:PZB458764 QIX458760:QIX458764 QST458760:QST458764 RCP458760:RCP458764 RML458760:RML458764 RWH458760:RWH458764 SGD458760:SGD458764 SPZ458760:SPZ458764 SZV458760:SZV458764 TJR458760:TJR458764 TTN458760:TTN458764 UDJ458760:UDJ458764 UNF458760:UNF458764 UXB458760:UXB458764 VGX458760:VGX458764 VQT458760:VQT458764 WAP458760:WAP458764 WKL458760:WKL458764 WUH458760:WUH458764 O524298:O524302 HV524296:HV524300 RR524296:RR524300 ABN524296:ABN524300 ALJ524296:ALJ524300 AVF524296:AVF524300 BFB524296:BFB524300 BOX524296:BOX524300 BYT524296:BYT524300 CIP524296:CIP524300 CSL524296:CSL524300 DCH524296:DCH524300 DMD524296:DMD524300 DVZ524296:DVZ524300 EFV524296:EFV524300 EPR524296:EPR524300 EZN524296:EZN524300 FJJ524296:FJJ524300 FTF524296:FTF524300 GDB524296:GDB524300 GMX524296:GMX524300 GWT524296:GWT524300 HGP524296:HGP524300 HQL524296:HQL524300 IAH524296:IAH524300 IKD524296:IKD524300 ITZ524296:ITZ524300 JDV524296:JDV524300 JNR524296:JNR524300 JXN524296:JXN524300 KHJ524296:KHJ524300 KRF524296:KRF524300 LBB524296:LBB524300 LKX524296:LKX524300 LUT524296:LUT524300 MEP524296:MEP524300 MOL524296:MOL524300 MYH524296:MYH524300 NID524296:NID524300 NRZ524296:NRZ524300 OBV524296:OBV524300 OLR524296:OLR524300 OVN524296:OVN524300 PFJ524296:PFJ524300 PPF524296:PPF524300 PZB524296:PZB524300 QIX524296:QIX524300 QST524296:QST524300 RCP524296:RCP524300 RML524296:RML524300 RWH524296:RWH524300 SGD524296:SGD524300 SPZ524296:SPZ524300 SZV524296:SZV524300 TJR524296:TJR524300 TTN524296:TTN524300 UDJ524296:UDJ524300 UNF524296:UNF524300 UXB524296:UXB524300 VGX524296:VGX524300 VQT524296:VQT524300 WAP524296:WAP524300 WKL524296:WKL524300 WUH524296:WUH524300 O589834:O589838 HV589832:HV589836 RR589832:RR589836 ABN589832:ABN589836 ALJ589832:ALJ589836 AVF589832:AVF589836 BFB589832:BFB589836 BOX589832:BOX589836 BYT589832:BYT589836 CIP589832:CIP589836 CSL589832:CSL589836 DCH589832:DCH589836 DMD589832:DMD589836 DVZ589832:DVZ589836 EFV589832:EFV589836 EPR589832:EPR589836 EZN589832:EZN589836 FJJ589832:FJJ589836 FTF589832:FTF589836 GDB589832:GDB589836 GMX589832:GMX589836 GWT589832:GWT589836 HGP589832:HGP589836 HQL589832:HQL589836 IAH589832:IAH589836 IKD589832:IKD589836 ITZ589832:ITZ589836 JDV589832:JDV589836 JNR589832:JNR589836 JXN589832:JXN589836 KHJ589832:KHJ589836 KRF589832:KRF589836 LBB589832:LBB589836 LKX589832:LKX589836 LUT589832:LUT589836 MEP589832:MEP589836 MOL589832:MOL589836 MYH589832:MYH589836 NID589832:NID589836 NRZ589832:NRZ589836 OBV589832:OBV589836 OLR589832:OLR589836 OVN589832:OVN589836 PFJ589832:PFJ589836 PPF589832:PPF589836 PZB589832:PZB589836 QIX589832:QIX589836 QST589832:QST589836 RCP589832:RCP589836 RML589832:RML589836 RWH589832:RWH589836 SGD589832:SGD589836 SPZ589832:SPZ589836 SZV589832:SZV589836 TJR589832:TJR589836 TTN589832:TTN589836 UDJ589832:UDJ589836 UNF589832:UNF589836 UXB589832:UXB589836 VGX589832:VGX589836 VQT589832:VQT589836 WAP589832:WAP589836 WKL589832:WKL589836 WUH589832:WUH589836 O655370:O655374 HV655368:HV655372 RR655368:RR655372 ABN655368:ABN655372 ALJ655368:ALJ655372 AVF655368:AVF655372 BFB655368:BFB655372 BOX655368:BOX655372 BYT655368:BYT655372 CIP655368:CIP655372 CSL655368:CSL655372 DCH655368:DCH655372 DMD655368:DMD655372 DVZ655368:DVZ655372 EFV655368:EFV655372 EPR655368:EPR655372 EZN655368:EZN655372 FJJ655368:FJJ655372 FTF655368:FTF655372 GDB655368:GDB655372 GMX655368:GMX655372 GWT655368:GWT655372 HGP655368:HGP655372 HQL655368:HQL655372 IAH655368:IAH655372 IKD655368:IKD655372 ITZ655368:ITZ655372 JDV655368:JDV655372 JNR655368:JNR655372 JXN655368:JXN655372 KHJ655368:KHJ655372 KRF655368:KRF655372 LBB655368:LBB655372 LKX655368:LKX655372 LUT655368:LUT655372 MEP655368:MEP655372 MOL655368:MOL655372 MYH655368:MYH655372 NID655368:NID655372 NRZ655368:NRZ655372 OBV655368:OBV655372 OLR655368:OLR655372 OVN655368:OVN655372 PFJ655368:PFJ655372 PPF655368:PPF655372 PZB655368:PZB655372 QIX655368:QIX655372 QST655368:QST655372 RCP655368:RCP655372 RML655368:RML655372 RWH655368:RWH655372 SGD655368:SGD655372 SPZ655368:SPZ655372 SZV655368:SZV655372 TJR655368:TJR655372 TTN655368:TTN655372 UDJ655368:UDJ655372 UNF655368:UNF655372 UXB655368:UXB655372 VGX655368:VGX655372 VQT655368:VQT655372 WAP655368:WAP655372 WKL655368:WKL655372 WUH655368:WUH655372 O720906:O720910 HV720904:HV720908 RR720904:RR720908 ABN720904:ABN720908 ALJ720904:ALJ720908 AVF720904:AVF720908 BFB720904:BFB720908 BOX720904:BOX720908 BYT720904:BYT720908 CIP720904:CIP720908 CSL720904:CSL720908 DCH720904:DCH720908 DMD720904:DMD720908 DVZ720904:DVZ720908 EFV720904:EFV720908 EPR720904:EPR720908 EZN720904:EZN720908 FJJ720904:FJJ720908 FTF720904:FTF720908 GDB720904:GDB720908 GMX720904:GMX720908 GWT720904:GWT720908 HGP720904:HGP720908 HQL720904:HQL720908 IAH720904:IAH720908 IKD720904:IKD720908 ITZ720904:ITZ720908 JDV720904:JDV720908 JNR720904:JNR720908 JXN720904:JXN720908 KHJ720904:KHJ720908 KRF720904:KRF720908 LBB720904:LBB720908 LKX720904:LKX720908 LUT720904:LUT720908 MEP720904:MEP720908 MOL720904:MOL720908 MYH720904:MYH720908 NID720904:NID720908 NRZ720904:NRZ720908 OBV720904:OBV720908 OLR720904:OLR720908 OVN720904:OVN720908 PFJ720904:PFJ720908 PPF720904:PPF720908 PZB720904:PZB720908 QIX720904:QIX720908 QST720904:QST720908 RCP720904:RCP720908 RML720904:RML720908 RWH720904:RWH720908 SGD720904:SGD720908 SPZ720904:SPZ720908 SZV720904:SZV720908 TJR720904:TJR720908 TTN720904:TTN720908 UDJ720904:UDJ720908 UNF720904:UNF720908 UXB720904:UXB720908 VGX720904:VGX720908 VQT720904:VQT720908 WAP720904:WAP720908 WKL720904:WKL720908 WUH720904:WUH720908 O786442:O786446 HV786440:HV786444 RR786440:RR786444 ABN786440:ABN786444 ALJ786440:ALJ786444 AVF786440:AVF786444 BFB786440:BFB786444 BOX786440:BOX786444 BYT786440:BYT786444 CIP786440:CIP786444 CSL786440:CSL786444 DCH786440:DCH786444 DMD786440:DMD786444 DVZ786440:DVZ786444 EFV786440:EFV786444 EPR786440:EPR786444 EZN786440:EZN786444 FJJ786440:FJJ786444 FTF786440:FTF786444 GDB786440:GDB786444 GMX786440:GMX786444 GWT786440:GWT786444 HGP786440:HGP786444 HQL786440:HQL786444 IAH786440:IAH786444 IKD786440:IKD786444 ITZ786440:ITZ786444 JDV786440:JDV786444 JNR786440:JNR786444 JXN786440:JXN786444 KHJ786440:KHJ786444 KRF786440:KRF786444 LBB786440:LBB786444 LKX786440:LKX786444 LUT786440:LUT786444 MEP786440:MEP786444 MOL786440:MOL786444 MYH786440:MYH786444 NID786440:NID786444 NRZ786440:NRZ786444 OBV786440:OBV786444 OLR786440:OLR786444 OVN786440:OVN786444 PFJ786440:PFJ786444 PPF786440:PPF786444 PZB786440:PZB786444 QIX786440:QIX786444 QST786440:QST786444 RCP786440:RCP786444 RML786440:RML786444 RWH786440:RWH786444 SGD786440:SGD786444 SPZ786440:SPZ786444 SZV786440:SZV786444 TJR786440:TJR786444 TTN786440:TTN786444 UDJ786440:UDJ786444 UNF786440:UNF786444 UXB786440:UXB786444 VGX786440:VGX786444 VQT786440:VQT786444 WAP786440:WAP786444 WKL786440:WKL786444 WUH786440:WUH786444 O851978:O851982 HV851976:HV851980 RR851976:RR851980 ABN851976:ABN851980 ALJ851976:ALJ851980 AVF851976:AVF851980 BFB851976:BFB851980 BOX851976:BOX851980 BYT851976:BYT851980 CIP851976:CIP851980 CSL851976:CSL851980 DCH851976:DCH851980 DMD851976:DMD851980 DVZ851976:DVZ851980 EFV851976:EFV851980 EPR851976:EPR851980 EZN851976:EZN851980 FJJ851976:FJJ851980 FTF851976:FTF851980 GDB851976:GDB851980 GMX851976:GMX851980 GWT851976:GWT851980 HGP851976:HGP851980 HQL851976:HQL851980 IAH851976:IAH851980 IKD851976:IKD851980 ITZ851976:ITZ851980 JDV851976:JDV851980 JNR851976:JNR851980 JXN851976:JXN851980 KHJ851976:KHJ851980 KRF851976:KRF851980 LBB851976:LBB851980 LKX851976:LKX851980 LUT851976:LUT851980 MEP851976:MEP851980 MOL851976:MOL851980 MYH851976:MYH851980 NID851976:NID851980 NRZ851976:NRZ851980 OBV851976:OBV851980 OLR851976:OLR851980 OVN851976:OVN851980 PFJ851976:PFJ851980 PPF851976:PPF851980 PZB851976:PZB851980 QIX851976:QIX851980 QST851976:QST851980 RCP851976:RCP851980 RML851976:RML851980 RWH851976:RWH851980 SGD851976:SGD851980 SPZ851976:SPZ851980 SZV851976:SZV851980 TJR851976:TJR851980 TTN851976:TTN851980 UDJ851976:UDJ851980 UNF851976:UNF851980 UXB851976:UXB851980 VGX851976:VGX851980 VQT851976:VQT851980 WAP851976:WAP851980 WKL851976:WKL851980 WUH851976:WUH851980 O917514:O917518 HV917512:HV917516 RR917512:RR917516 ABN917512:ABN917516 ALJ917512:ALJ917516 AVF917512:AVF917516 BFB917512:BFB917516 BOX917512:BOX917516 BYT917512:BYT917516 CIP917512:CIP917516 CSL917512:CSL917516 DCH917512:DCH917516 DMD917512:DMD917516 DVZ917512:DVZ917516 EFV917512:EFV917516 EPR917512:EPR917516 EZN917512:EZN917516 FJJ917512:FJJ917516 FTF917512:FTF917516 GDB917512:GDB917516 GMX917512:GMX917516 GWT917512:GWT917516 HGP917512:HGP917516 HQL917512:HQL917516 IAH917512:IAH917516 IKD917512:IKD917516 ITZ917512:ITZ917516 JDV917512:JDV917516 JNR917512:JNR917516 JXN917512:JXN917516 KHJ917512:KHJ917516 KRF917512:KRF917516 LBB917512:LBB917516 LKX917512:LKX917516 LUT917512:LUT917516 MEP917512:MEP917516 MOL917512:MOL917516 MYH917512:MYH917516 NID917512:NID917516 NRZ917512:NRZ917516 OBV917512:OBV917516 OLR917512:OLR917516 OVN917512:OVN917516 PFJ917512:PFJ917516 PPF917512:PPF917516 PZB917512:PZB917516 QIX917512:QIX917516 QST917512:QST917516 RCP917512:RCP917516 RML917512:RML917516 RWH917512:RWH917516 SGD917512:SGD917516 SPZ917512:SPZ917516 SZV917512:SZV917516 TJR917512:TJR917516 TTN917512:TTN917516 UDJ917512:UDJ917516 UNF917512:UNF917516 UXB917512:UXB917516 VGX917512:VGX917516 VQT917512:VQT917516 WAP917512:WAP917516 WKL917512:WKL917516 WUH917512:WUH917516 O983050:O983054 HV983048:HV983052 RR983048:RR983052 ABN983048:ABN983052 ALJ983048:ALJ983052 AVF983048:AVF983052 BFB983048:BFB983052 BOX983048:BOX983052 BYT983048:BYT983052 CIP983048:CIP983052 CSL983048:CSL983052 DCH983048:DCH983052 DMD983048:DMD983052 DVZ983048:DVZ983052 EFV983048:EFV983052 EPR983048:EPR983052 EZN983048:EZN983052 FJJ983048:FJJ983052 FTF983048:FTF983052 GDB983048:GDB983052 GMX983048:GMX983052 GWT983048:GWT983052 HGP983048:HGP983052 HQL983048:HQL983052 IAH983048:IAH983052 IKD983048:IKD983052 ITZ983048:ITZ983052 JDV983048:JDV983052 JNR983048:JNR983052 JXN983048:JXN983052 KHJ983048:KHJ983052 KRF983048:KRF983052 LBB983048:LBB983052 LKX983048:LKX983052 LUT983048:LUT983052 MEP983048:MEP983052 MOL983048:MOL983052 MYH983048:MYH983052 NID983048:NID983052 NRZ983048:NRZ983052 OBV983048:OBV983052 OLR983048:OLR983052 OVN983048:OVN983052 PFJ983048:PFJ983052 PPF983048:PPF983052 PZB983048:PZB983052 QIX983048:QIX983052 QST983048:QST983052 RCP983048:RCP983052 RML983048:RML983052 RWH983048:RWH983052 SGD983048:SGD983052 SPZ983048:SPZ983052 SZV983048:SZV983052 TJR983048:TJR983052 TTN983048:TTN983052 UDJ983048:UDJ983052 UNF983048:UNF983052 UXB983048:UXB983052 VGX983048:VGX983052 VQT983048:VQT983052 WAP983048:WAP983052 WKL983048:WKL983052 WUH983048:WUH983052 P65549:AA65550 HW65547:IK65548 RS65547:SG65548 ABO65547:ACC65548 ALK65547:ALY65548 AVG65547:AVU65548 BFC65547:BFQ65548 BOY65547:BPM65548 BYU65547:BZI65548 CIQ65547:CJE65548 CSM65547:CTA65548 DCI65547:DCW65548 DME65547:DMS65548 DWA65547:DWO65548 EFW65547:EGK65548 EPS65547:EQG65548 EZO65547:FAC65548 FJK65547:FJY65548 FTG65547:FTU65548 GDC65547:GDQ65548 GMY65547:GNM65548 GWU65547:GXI65548 HGQ65547:HHE65548 HQM65547:HRA65548 IAI65547:IAW65548 IKE65547:IKS65548 IUA65547:IUO65548 JDW65547:JEK65548 JNS65547:JOG65548 JXO65547:JYC65548 KHK65547:KHY65548 KRG65547:KRU65548 LBC65547:LBQ65548 LKY65547:LLM65548 LUU65547:LVI65548 MEQ65547:MFE65548 MOM65547:MPA65548 MYI65547:MYW65548 NIE65547:NIS65548 NSA65547:NSO65548 OBW65547:OCK65548 OLS65547:OMG65548 OVO65547:OWC65548 PFK65547:PFY65548 PPG65547:PPU65548 PZC65547:PZQ65548 QIY65547:QJM65548 QSU65547:QTI65548 RCQ65547:RDE65548 RMM65547:RNA65548 RWI65547:RWW65548 SGE65547:SGS65548 SQA65547:SQO65548 SZW65547:TAK65548 TJS65547:TKG65548 TTO65547:TUC65548 UDK65547:UDY65548 UNG65547:UNU65548 UXC65547:UXQ65548 VGY65547:VHM65548 VQU65547:VRI65548 WAQ65547:WBE65548 WKM65547:WLA65548 WUI65547:WUW65548 P131085:AA131086 HW131083:IK131084 RS131083:SG131084 ABO131083:ACC131084 ALK131083:ALY131084 AVG131083:AVU131084 BFC131083:BFQ131084 BOY131083:BPM131084 BYU131083:BZI131084 CIQ131083:CJE131084 CSM131083:CTA131084 DCI131083:DCW131084 DME131083:DMS131084 DWA131083:DWO131084 EFW131083:EGK131084 EPS131083:EQG131084 EZO131083:FAC131084 FJK131083:FJY131084 FTG131083:FTU131084 GDC131083:GDQ131084 GMY131083:GNM131084 GWU131083:GXI131084 HGQ131083:HHE131084 HQM131083:HRA131084 IAI131083:IAW131084 IKE131083:IKS131084 IUA131083:IUO131084 JDW131083:JEK131084 JNS131083:JOG131084 JXO131083:JYC131084 KHK131083:KHY131084 KRG131083:KRU131084 LBC131083:LBQ131084 LKY131083:LLM131084 LUU131083:LVI131084 MEQ131083:MFE131084 MOM131083:MPA131084 MYI131083:MYW131084 NIE131083:NIS131084 NSA131083:NSO131084 OBW131083:OCK131084 OLS131083:OMG131084 OVO131083:OWC131084 PFK131083:PFY131084 PPG131083:PPU131084 PZC131083:PZQ131084 QIY131083:QJM131084 QSU131083:QTI131084 RCQ131083:RDE131084 RMM131083:RNA131084 RWI131083:RWW131084 SGE131083:SGS131084 SQA131083:SQO131084 SZW131083:TAK131084 TJS131083:TKG131084 TTO131083:TUC131084 UDK131083:UDY131084 UNG131083:UNU131084 UXC131083:UXQ131084 VGY131083:VHM131084 VQU131083:VRI131084 WAQ131083:WBE131084 WKM131083:WLA131084 WUI131083:WUW131084 P196621:AA196622 HW196619:IK196620 RS196619:SG196620 ABO196619:ACC196620 ALK196619:ALY196620 AVG196619:AVU196620 BFC196619:BFQ196620 BOY196619:BPM196620 BYU196619:BZI196620 CIQ196619:CJE196620 CSM196619:CTA196620 DCI196619:DCW196620 DME196619:DMS196620 DWA196619:DWO196620 EFW196619:EGK196620 EPS196619:EQG196620 EZO196619:FAC196620 FJK196619:FJY196620 FTG196619:FTU196620 GDC196619:GDQ196620 GMY196619:GNM196620 GWU196619:GXI196620 HGQ196619:HHE196620 HQM196619:HRA196620 IAI196619:IAW196620 IKE196619:IKS196620 IUA196619:IUO196620 JDW196619:JEK196620 JNS196619:JOG196620 JXO196619:JYC196620 KHK196619:KHY196620 KRG196619:KRU196620 LBC196619:LBQ196620 LKY196619:LLM196620 LUU196619:LVI196620 MEQ196619:MFE196620 MOM196619:MPA196620 MYI196619:MYW196620 NIE196619:NIS196620 NSA196619:NSO196620 OBW196619:OCK196620 OLS196619:OMG196620 OVO196619:OWC196620 PFK196619:PFY196620 PPG196619:PPU196620 PZC196619:PZQ196620 QIY196619:QJM196620 QSU196619:QTI196620 RCQ196619:RDE196620 RMM196619:RNA196620 RWI196619:RWW196620 SGE196619:SGS196620 SQA196619:SQO196620 SZW196619:TAK196620 TJS196619:TKG196620 TTO196619:TUC196620 UDK196619:UDY196620 UNG196619:UNU196620 UXC196619:UXQ196620 VGY196619:VHM196620 VQU196619:VRI196620 WAQ196619:WBE196620 WKM196619:WLA196620 WUI196619:WUW196620 P262157:AA262158 HW262155:IK262156 RS262155:SG262156 ABO262155:ACC262156 ALK262155:ALY262156 AVG262155:AVU262156 BFC262155:BFQ262156 BOY262155:BPM262156 BYU262155:BZI262156 CIQ262155:CJE262156 CSM262155:CTA262156 DCI262155:DCW262156 DME262155:DMS262156 DWA262155:DWO262156 EFW262155:EGK262156 EPS262155:EQG262156 EZO262155:FAC262156 FJK262155:FJY262156 FTG262155:FTU262156 GDC262155:GDQ262156 GMY262155:GNM262156 GWU262155:GXI262156 HGQ262155:HHE262156 HQM262155:HRA262156 IAI262155:IAW262156 IKE262155:IKS262156 IUA262155:IUO262156 JDW262155:JEK262156 JNS262155:JOG262156 JXO262155:JYC262156 KHK262155:KHY262156 KRG262155:KRU262156 LBC262155:LBQ262156 LKY262155:LLM262156 LUU262155:LVI262156 MEQ262155:MFE262156 MOM262155:MPA262156 MYI262155:MYW262156 NIE262155:NIS262156 NSA262155:NSO262156 OBW262155:OCK262156 OLS262155:OMG262156 OVO262155:OWC262156 PFK262155:PFY262156 PPG262155:PPU262156 PZC262155:PZQ262156 QIY262155:QJM262156 QSU262155:QTI262156 RCQ262155:RDE262156 RMM262155:RNA262156 RWI262155:RWW262156 SGE262155:SGS262156 SQA262155:SQO262156 SZW262155:TAK262156 TJS262155:TKG262156 TTO262155:TUC262156 UDK262155:UDY262156 UNG262155:UNU262156 UXC262155:UXQ262156 VGY262155:VHM262156 VQU262155:VRI262156 WAQ262155:WBE262156 WKM262155:WLA262156 WUI262155:WUW262156 P327693:AA327694 HW327691:IK327692 RS327691:SG327692 ABO327691:ACC327692 ALK327691:ALY327692 AVG327691:AVU327692 BFC327691:BFQ327692 BOY327691:BPM327692 BYU327691:BZI327692 CIQ327691:CJE327692 CSM327691:CTA327692 DCI327691:DCW327692 DME327691:DMS327692 DWA327691:DWO327692 EFW327691:EGK327692 EPS327691:EQG327692 EZO327691:FAC327692 FJK327691:FJY327692 FTG327691:FTU327692 GDC327691:GDQ327692 GMY327691:GNM327692 GWU327691:GXI327692 HGQ327691:HHE327692 HQM327691:HRA327692 IAI327691:IAW327692 IKE327691:IKS327692 IUA327691:IUO327692 JDW327691:JEK327692 JNS327691:JOG327692 JXO327691:JYC327692 KHK327691:KHY327692 KRG327691:KRU327692 LBC327691:LBQ327692 LKY327691:LLM327692 LUU327691:LVI327692 MEQ327691:MFE327692 MOM327691:MPA327692 MYI327691:MYW327692 NIE327691:NIS327692 NSA327691:NSO327692 OBW327691:OCK327692 OLS327691:OMG327692 OVO327691:OWC327692 PFK327691:PFY327692 PPG327691:PPU327692 PZC327691:PZQ327692 QIY327691:QJM327692 QSU327691:QTI327692 RCQ327691:RDE327692 RMM327691:RNA327692 RWI327691:RWW327692 SGE327691:SGS327692 SQA327691:SQO327692 SZW327691:TAK327692 TJS327691:TKG327692 TTO327691:TUC327692 UDK327691:UDY327692 UNG327691:UNU327692 UXC327691:UXQ327692 VGY327691:VHM327692 VQU327691:VRI327692 WAQ327691:WBE327692 WKM327691:WLA327692 WUI327691:WUW327692 P393229:AA393230 HW393227:IK393228 RS393227:SG393228 ABO393227:ACC393228 ALK393227:ALY393228 AVG393227:AVU393228 BFC393227:BFQ393228 BOY393227:BPM393228 BYU393227:BZI393228 CIQ393227:CJE393228 CSM393227:CTA393228 DCI393227:DCW393228 DME393227:DMS393228 DWA393227:DWO393228 EFW393227:EGK393228 EPS393227:EQG393228 EZO393227:FAC393228 FJK393227:FJY393228 FTG393227:FTU393228 GDC393227:GDQ393228 GMY393227:GNM393228 GWU393227:GXI393228 HGQ393227:HHE393228 HQM393227:HRA393228 IAI393227:IAW393228 IKE393227:IKS393228 IUA393227:IUO393228 JDW393227:JEK393228 JNS393227:JOG393228 JXO393227:JYC393228 KHK393227:KHY393228 KRG393227:KRU393228 LBC393227:LBQ393228 LKY393227:LLM393228 LUU393227:LVI393228 MEQ393227:MFE393228 MOM393227:MPA393228 MYI393227:MYW393228 NIE393227:NIS393228 NSA393227:NSO393228 OBW393227:OCK393228 OLS393227:OMG393228 OVO393227:OWC393228 PFK393227:PFY393228 PPG393227:PPU393228 PZC393227:PZQ393228 QIY393227:QJM393228 QSU393227:QTI393228 RCQ393227:RDE393228 RMM393227:RNA393228 RWI393227:RWW393228 SGE393227:SGS393228 SQA393227:SQO393228 SZW393227:TAK393228 TJS393227:TKG393228 TTO393227:TUC393228 UDK393227:UDY393228 UNG393227:UNU393228 UXC393227:UXQ393228 VGY393227:VHM393228 VQU393227:VRI393228 WAQ393227:WBE393228 WKM393227:WLA393228 WUI393227:WUW393228 P458765:AA458766 HW458763:IK458764 RS458763:SG458764 ABO458763:ACC458764 ALK458763:ALY458764 AVG458763:AVU458764 BFC458763:BFQ458764 BOY458763:BPM458764 BYU458763:BZI458764 CIQ458763:CJE458764 CSM458763:CTA458764 DCI458763:DCW458764 DME458763:DMS458764 DWA458763:DWO458764 EFW458763:EGK458764 EPS458763:EQG458764 EZO458763:FAC458764 FJK458763:FJY458764 FTG458763:FTU458764 GDC458763:GDQ458764 GMY458763:GNM458764 GWU458763:GXI458764 HGQ458763:HHE458764 HQM458763:HRA458764 IAI458763:IAW458764 IKE458763:IKS458764 IUA458763:IUO458764 JDW458763:JEK458764 JNS458763:JOG458764 JXO458763:JYC458764 KHK458763:KHY458764 KRG458763:KRU458764 LBC458763:LBQ458764 LKY458763:LLM458764 LUU458763:LVI458764 MEQ458763:MFE458764 MOM458763:MPA458764 MYI458763:MYW458764 NIE458763:NIS458764 NSA458763:NSO458764 OBW458763:OCK458764 OLS458763:OMG458764 OVO458763:OWC458764 PFK458763:PFY458764 PPG458763:PPU458764 PZC458763:PZQ458764 QIY458763:QJM458764 QSU458763:QTI458764 RCQ458763:RDE458764 RMM458763:RNA458764 RWI458763:RWW458764 SGE458763:SGS458764 SQA458763:SQO458764 SZW458763:TAK458764 TJS458763:TKG458764 TTO458763:TUC458764 UDK458763:UDY458764 UNG458763:UNU458764 UXC458763:UXQ458764 VGY458763:VHM458764 VQU458763:VRI458764 WAQ458763:WBE458764 WKM458763:WLA458764 WUI458763:WUW458764 P524301:AA524302 HW524299:IK524300 RS524299:SG524300 ABO524299:ACC524300 ALK524299:ALY524300 AVG524299:AVU524300 BFC524299:BFQ524300 BOY524299:BPM524300 BYU524299:BZI524300 CIQ524299:CJE524300 CSM524299:CTA524300 DCI524299:DCW524300 DME524299:DMS524300 DWA524299:DWO524300 EFW524299:EGK524300 EPS524299:EQG524300 EZO524299:FAC524300 FJK524299:FJY524300 FTG524299:FTU524300 GDC524299:GDQ524300 GMY524299:GNM524300 GWU524299:GXI524300 HGQ524299:HHE524300 HQM524299:HRA524300 IAI524299:IAW524300 IKE524299:IKS524300 IUA524299:IUO524300 JDW524299:JEK524300 JNS524299:JOG524300 JXO524299:JYC524300 KHK524299:KHY524300 KRG524299:KRU524300 LBC524299:LBQ524300 LKY524299:LLM524300 LUU524299:LVI524300 MEQ524299:MFE524300 MOM524299:MPA524300 MYI524299:MYW524300 NIE524299:NIS524300 NSA524299:NSO524300 OBW524299:OCK524300 OLS524299:OMG524300 OVO524299:OWC524300 PFK524299:PFY524300 PPG524299:PPU524300 PZC524299:PZQ524300 QIY524299:QJM524300 QSU524299:QTI524300 RCQ524299:RDE524300 RMM524299:RNA524300 RWI524299:RWW524300 SGE524299:SGS524300 SQA524299:SQO524300 SZW524299:TAK524300 TJS524299:TKG524300 TTO524299:TUC524300 UDK524299:UDY524300 UNG524299:UNU524300 UXC524299:UXQ524300 VGY524299:VHM524300 VQU524299:VRI524300 WAQ524299:WBE524300 WKM524299:WLA524300 WUI524299:WUW524300 P589837:AA589838 HW589835:IK589836 RS589835:SG589836 ABO589835:ACC589836 ALK589835:ALY589836 AVG589835:AVU589836 BFC589835:BFQ589836 BOY589835:BPM589836 BYU589835:BZI589836 CIQ589835:CJE589836 CSM589835:CTA589836 DCI589835:DCW589836 DME589835:DMS589836 DWA589835:DWO589836 EFW589835:EGK589836 EPS589835:EQG589836 EZO589835:FAC589836 FJK589835:FJY589836 FTG589835:FTU589836 GDC589835:GDQ589836 GMY589835:GNM589836 GWU589835:GXI589836 HGQ589835:HHE589836 HQM589835:HRA589836 IAI589835:IAW589836 IKE589835:IKS589836 IUA589835:IUO589836 JDW589835:JEK589836 JNS589835:JOG589836 JXO589835:JYC589836 KHK589835:KHY589836 KRG589835:KRU589836 LBC589835:LBQ589836 LKY589835:LLM589836 LUU589835:LVI589836 MEQ589835:MFE589836 MOM589835:MPA589836 MYI589835:MYW589836 NIE589835:NIS589836 NSA589835:NSO589836 OBW589835:OCK589836 OLS589835:OMG589836 OVO589835:OWC589836 PFK589835:PFY589836 PPG589835:PPU589836 PZC589835:PZQ589836 QIY589835:QJM589836 QSU589835:QTI589836 RCQ589835:RDE589836 RMM589835:RNA589836 RWI589835:RWW589836 SGE589835:SGS589836 SQA589835:SQO589836 SZW589835:TAK589836 TJS589835:TKG589836 TTO589835:TUC589836 UDK589835:UDY589836 UNG589835:UNU589836 UXC589835:UXQ589836 VGY589835:VHM589836 VQU589835:VRI589836 WAQ589835:WBE589836 WKM589835:WLA589836 WUI589835:WUW589836 P655373:AA655374 HW655371:IK655372 RS655371:SG655372 ABO655371:ACC655372 ALK655371:ALY655372 AVG655371:AVU655372 BFC655371:BFQ655372 BOY655371:BPM655372 BYU655371:BZI655372 CIQ655371:CJE655372 CSM655371:CTA655372 DCI655371:DCW655372 DME655371:DMS655372 DWA655371:DWO655372 EFW655371:EGK655372 EPS655371:EQG655372 EZO655371:FAC655372 FJK655371:FJY655372 FTG655371:FTU655372 GDC655371:GDQ655372 GMY655371:GNM655372 GWU655371:GXI655372 HGQ655371:HHE655372 HQM655371:HRA655372 IAI655371:IAW655372 IKE655371:IKS655372 IUA655371:IUO655372 JDW655371:JEK655372 JNS655371:JOG655372 JXO655371:JYC655372 KHK655371:KHY655372 KRG655371:KRU655372 LBC655371:LBQ655372 LKY655371:LLM655372 LUU655371:LVI655372 MEQ655371:MFE655372 MOM655371:MPA655372 MYI655371:MYW655372 NIE655371:NIS655372 NSA655371:NSO655372 OBW655371:OCK655372 OLS655371:OMG655372 OVO655371:OWC655372 PFK655371:PFY655372 PPG655371:PPU655372 PZC655371:PZQ655372 QIY655371:QJM655372 QSU655371:QTI655372 RCQ655371:RDE655372 RMM655371:RNA655372 RWI655371:RWW655372 SGE655371:SGS655372 SQA655371:SQO655372 SZW655371:TAK655372 TJS655371:TKG655372 TTO655371:TUC655372 UDK655371:UDY655372 UNG655371:UNU655372 UXC655371:UXQ655372 VGY655371:VHM655372 VQU655371:VRI655372 WAQ655371:WBE655372 WKM655371:WLA655372 WUI655371:WUW655372 P720909:AA720910 HW720907:IK720908 RS720907:SG720908 ABO720907:ACC720908 ALK720907:ALY720908 AVG720907:AVU720908 BFC720907:BFQ720908 BOY720907:BPM720908 BYU720907:BZI720908 CIQ720907:CJE720908 CSM720907:CTA720908 DCI720907:DCW720908 DME720907:DMS720908 DWA720907:DWO720908 EFW720907:EGK720908 EPS720907:EQG720908 EZO720907:FAC720908 FJK720907:FJY720908 FTG720907:FTU720908 GDC720907:GDQ720908 GMY720907:GNM720908 GWU720907:GXI720908 HGQ720907:HHE720908 HQM720907:HRA720908 IAI720907:IAW720908 IKE720907:IKS720908 IUA720907:IUO720908 JDW720907:JEK720908 JNS720907:JOG720908 JXO720907:JYC720908 KHK720907:KHY720908 KRG720907:KRU720908 LBC720907:LBQ720908 LKY720907:LLM720908 LUU720907:LVI720908 MEQ720907:MFE720908 MOM720907:MPA720908 MYI720907:MYW720908 NIE720907:NIS720908 NSA720907:NSO720908 OBW720907:OCK720908 OLS720907:OMG720908 OVO720907:OWC720908 PFK720907:PFY720908 PPG720907:PPU720908 PZC720907:PZQ720908 QIY720907:QJM720908 QSU720907:QTI720908 RCQ720907:RDE720908 RMM720907:RNA720908 RWI720907:RWW720908 SGE720907:SGS720908 SQA720907:SQO720908 SZW720907:TAK720908 TJS720907:TKG720908 TTO720907:TUC720908 UDK720907:UDY720908 UNG720907:UNU720908 UXC720907:UXQ720908 VGY720907:VHM720908 VQU720907:VRI720908 WAQ720907:WBE720908 WKM720907:WLA720908 WUI720907:WUW720908 P786445:AA786446 HW786443:IK786444 RS786443:SG786444 ABO786443:ACC786444 ALK786443:ALY786444 AVG786443:AVU786444 BFC786443:BFQ786444 BOY786443:BPM786444 BYU786443:BZI786444 CIQ786443:CJE786444 CSM786443:CTA786444 DCI786443:DCW786444 DME786443:DMS786444 DWA786443:DWO786444 EFW786443:EGK786444 EPS786443:EQG786444 EZO786443:FAC786444 FJK786443:FJY786444 FTG786443:FTU786444 GDC786443:GDQ786444 GMY786443:GNM786444 GWU786443:GXI786444 HGQ786443:HHE786444 HQM786443:HRA786444 IAI786443:IAW786444 IKE786443:IKS786444 IUA786443:IUO786444 JDW786443:JEK786444 JNS786443:JOG786444 JXO786443:JYC786444 KHK786443:KHY786444 KRG786443:KRU786444 LBC786443:LBQ786444 LKY786443:LLM786444 LUU786443:LVI786444 MEQ786443:MFE786444 MOM786443:MPA786444 MYI786443:MYW786444 NIE786443:NIS786444 NSA786443:NSO786444 OBW786443:OCK786444 OLS786443:OMG786444 OVO786443:OWC786444 PFK786443:PFY786444 PPG786443:PPU786444 PZC786443:PZQ786444 QIY786443:QJM786444 QSU786443:QTI786444 RCQ786443:RDE786444 RMM786443:RNA786444 RWI786443:RWW786444 SGE786443:SGS786444 SQA786443:SQO786444 SZW786443:TAK786444 TJS786443:TKG786444 TTO786443:TUC786444 UDK786443:UDY786444 UNG786443:UNU786444 UXC786443:UXQ786444 VGY786443:VHM786444 VQU786443:VRI786444 WAQ786443:WBE786444 WKM786443:WLA786444 WUI786443:WUW786444 P851981:AA851982 HW851979:IK851980 RS851979:SG851980 ABO851979:ACC851980 ALK851979:ALY851980 AVG851979:AVU851980 BFC851979:BFQ851980 BOY851979:BPM851980 BYU851979:BZI851980 CIQ851979:CJE851980 CSM851979:CTA851980 DCI851979:DCW851980 DME851979:DMS851980 DWA851979:DWO851980 EFW851979:EGK851980 EPS851979:EQG851980 EZO851979:FAC851980 FJK851979:FJY851980 FTG851979:FTU851980 GDC851979:GDQ851980 GMY851979:GNM851980 GWU851979:GXI851980 HGQ851979:HHE851980 HQM851979:HRA851980 IAI851979:IAW851980 IKE851979:IKS851980 IUA851979:IUO851980 JDW851979:JEK851980 JNS851979:JOG851980 JXO851979:JYC851980 KHK851979:KHY851980 KRG851979:KRU851980 LBC851979:LBQ851980 LKY851979:LLM851980 LUU851979:LVI851980 MEQ851979:MFE851980 MOM851979:MPA851980 MYI851979:MYW851980 NIE851979:NIS851980 NSA851979:NSO851980 OBW851979:OCK851980 OLS851979:OMG851980 OVO851979:OWC851980 PFK851979:PFY851980 PPG851979:PPU851980 PZC851979:PZQ851980 QIY851979:QJM851980 QSU851979:QTI851980 RCQ851979:RDE851980 RMM851979:RNA851980 RWI851979:RWW851980 SGE851979:SGS851980 SQA851979:SQO851980 SZW851979:TAK851980 TJS851979:TKG851980 TTO851979:TUC851980 UDK851979:UDY851980 UNG851979:UNU851980 UXC851979:UXQ851980 VGY851979:VHM851980 VQU851979:VRI851980 WAQ851979:WBE851980 WKM851979:WLA851980 WUI851979:WUW851980 P917517:AA917518 HW917515:IK917516 RS917515:SG917516 ABO917515:ACC917516 ALK917515:ALY917516 AVG917515:AVU917516 BFC917515:BFQ917516 BOY917515:BPM917516 BYU917515:BZI917516 CIQ917515:CJE917516 CSM917515:CTA917516 DCI917515:DCW917516 DME917515:DMS917516 DWA917515:DWO917516 EFW917515:EGK917516 EPS917515:EQG917516 EZO917515:FAC917516 FJK917515:FJY917516 FTG917515:FTU917516 GDC917515:GDQ917516 GMY917515:GNM917516 GWU917515:GXI917516 HGQ917515:HHE917516 HQM917515:HRA917516 IAI917515:IAW917516 IKE917515:IKS917516 IUA917515:IUO917516 JDW917515:JEK917516 JNS917515:JOG917516 JXO917515:JYC917516 KHK917515:KHY917516 KRG917515:KRU917516 LBC917515:LBQ917516 LKY917515:LLM917516 LUU917515:LVI917516 MEQ917515:MFE917516 MOM917515:MPA917516 MYI917515:MYW917516 NIE917515:NIS917516 NSA917515:NSO917516 OBW917515:OCK917516 OLS917515:OMG917516 OVO917515:OWC917516 PFK917515:PFY917516 PPG917515:PPU917516 PZC917515:PZQ917516 QIY917515:QJM917516 QSU917515:QTI917516 RCQ917515:RDE917516 RMM917515:RNA917516 RWI917515:RWW917516 SGE917515:SGS917516 SQA917515:SQO917516 SZW917515:TAK917516 TJS917515:TKG917516 TTO917515:TUC917516 UDK917515:UDY917516 UNG917515:UNU917516 UXC917515:UXQ917516 VGY917515:VHM917516 VQU917515:VRI917516 WAQ917515:WBE917516 WKM917515:WLA917516 WUI917515:WUW917516 P983053:AA983054 HW983051:IK983052 RS983051:SG983052 ABO983051:ACC983052 ALK983051:ALY983052 AVG983051:AVU983052 BFC983051:BFQ983052 BOY983051:BPM983052 BYU983051:BZI983052 CIQ983051:CJE983052 CSM983051:CTA983052 DCI983051:DCW983052 DME983051:DMS983052 DWA983051:DWO983052 EFW983051:EGK983052 EPS983051:EQG983052 EZO983051:FAC983052 FJK983051:FJY983052 FTG983051:FTU983052 GDC983051:GDQ983052 GMY983051:GNM983052 GWU983051:GXI983052 HGQ983051:HHE983052 HQM983051:HRA983052 IAI983051:IAW983052 IKE983051:IKS983052 IUA983051:IUO983052 JDW983051:JEK983052 JNS983051:JOG983052 JXO983051:JYC983052 KHK983051:KHY983052 KRG983051:KRU983052 LBC983051:LBQ983052 LKY983051:LLM983052 LUU983051:LVI983052 MEQ983051:MFE983052 MOM983051:MPA983052 MYI983051:MYW983052 NIE983051:NIS983052 NSA983051:NSO983052 OBW983051:OCK983052 OLS983051:OMG983052 OVO983051:OWC983052 PFK983051:PFY983052 PPG983051:PPU983052 PZC983051:PZQ983052 QIY983051:QJM983052 QSU983051:QTI983052 RCQ983051:RDE983052 RMM983051:RNA983052 RWI983051:RWW983052 SGE983051:SGS983052 SQA983051:SQO983052 SZW983051:TAK983052 TJS983051:TKG983052 TTO983051:TUC983052 UDK983051:UDY983052 UNG983051:UNU983052 UXC983051:UXQ983052 VGY983051:VHM983052 VQU983051:VRI983052 WAQ983051:WBE983052 WKM983051:WLA983052 WUI983051:WUW983052 O65541:AA65544 HV65539:IK65542 RR65539:SG65542 ABN65539:ACC65542 ALJ65539:ALY65542 AVF65539:AVU65542 BFB65539:BFQ65542 BOX65539:BPM65542 BYT65539:BZI65542 CIP65539:CJE65542 CSL65539:CTA65542 DCH65539:DCW65542 DMD65539:DMS65542 DVZ65539:DWO65542 EFV65539:EGK65542 EPR65539:EQG65542 EZN65539:FAC65542 FJJ65539:FJY65542 FTF65539:FTU65542 GDB65539:GDQ65542 GMX65539:GNM65542 GWT65539:GXI65542 HGP65539:HHE65542 HQL65539:HRA65542 IAH65539:IAW65542 IKD65539:IKS65542 ITZ65539:IUO65542 JDV65539:JEK65542 JNR65539:JOG65542 JXN65539:JYC65542 KHJ65539:KHY65542 KRF65539:KRU65542 LBB65539:LBQ65542 LKX65539:LLM65542 LUT65539:LVI65542 MEP65539:MFE65542 MOL65539:MPA65542 MYH65539:MYW65542 NID65539:NIS65542 NRZ65539:NSO65542 OBV65539:OCK65542 OLR65539:OMG65542 OVN65539:OWC65542 PFJ65539:PFY65542 PPF65539:PPU65542 PZB65539:PZQ65542 QIX65539:QJM65542 QST65539:QTI65542 RCP65539:RDE65542 RML65539:RNA65542 RWH65539:RWW65542 SGD65539:SGS65542 SPZ65539:SQO65542 SZV65539:TAK65542 TJR65539:TKG65542 TTN65539:TUC65542 UDJ65539:UDY65542 UNF65539:UNU65542 UXB65539:UXQ65542 VGX65539:VHM65542 VQT65539:VRI65542 WAP65539:WBE65542 WKL65539:WLA65542 WUH65539:WUW65542 O131077:AA131080 HV131075:IK131078 RR131075:SG131078 ABN131075:ACC131078 ALJ131075:ALY131078 AVF131075:AVU131078 BFB131075:BFQ131078 BOX131075:BPM131078 BYT131075:BZI131078 CIP131075:CJE131078 CSL131075:CTA131078 DCH131075:DCW131078 DMD131075:DMS131078 DVZ131075:DWO131078 EFV131075:EGK131078 EPR131075:EQG131078 EZN131075:FAC131078 FJJ131075:FJY131078 FTF131075:FTU131078 GDB131075:GDQ131078 GMX131075:GNM131078 GWT131075:GXI131078 HGP131075:HHE131078 HQL131075:HRA131078 IAH131075:IAW131078 IKD131075:IKS131078 ITZ131075:IUO131078 JDV131075:JEK131078 JNR131075:JOG131078 JXN131075:JYC131078 KHJ131075:KHY131078 KRF131075:KRU131078 LBB131075:LBQ131078 LKX131075:LLM131078 LUT131075:LVI131078 MEP131075:MFE131078 MOL131075:MPA131078 MYH131075:MYW131078 NID131075:NIS131078 NRZ131075:NSO131078 OBV131075:OCK131078 OLR131075:OMG131078 OVN131075:OWC131078 PFJ131075:PFY131078 PPF131075:PPU131078 PZB131075:PZQ131078 QIX131075:QJM131078 QST131075:QTI131078 RCP131075:RDE131078 RML131075:RNA131078 RWH131075:RWW131078 SGD131075:SGS131078 SPZ131075:SQO131078 SZV131075:TAK131078 TJR131075:TKG131078 TTN131075:TUC131078 UDJ131075:UDY131078 UNF131075:UNU131078 UXB131075:UXQ131078 VGX131075:VHM131078 VQT131075:VRI131078 WAP131075:WBE131078 WKL131075:WLA131078 WUH131075:WUW131078 O196613:AA196616 HV196611:IK196614 RR196611:SG196614 ABN196611:ACC196614 ALJ196611:ALY196614 AVF196611:AVU196614 BFB196611:BFQ196614 BOX196611:BPM196614 BYT196611:BZI196614 CIP196611:CJE196614 CSL196611:CTA196614 DCH196611:DCW196614 DMD196611:DMS196614 DVZ196611:DWO196614 EFV196611:EGK196614 EPR196611:EQG196614 EZN196611:FAC196614 FJJ196611:FJY196614 FTF196611:FTU196614 GDB196611:GDQ196614 GMX196611:GNM196614 GWT196611:GXI196614 HGP196611:HHE196614 HQL196611:HRA196614 IAH196611:IAW196614 IKD196611:IKS196614 ITZ196611:IUO196614 JDV196611:JEK196614 JNR196611:JOG196614 JXN196611:JYC196614 KHJ196611:KHY196614 KRF196611:KRU196614 LBB196611:LBQ196614 LKX196611:LLM196614 LUT196611:LVI196614 MEP196611:MFE196614 MOL196611:MPA196614 MYH196611:MYW196614 NID196611:NIS196614 NRZ196611:NSO196614 OBV196611:OCK196614 OLR196611:OMG196614 OVN196611:OWC196614 PFJ196611:PFY196614 PPF196611:PPU196614 PZB196611:PZQ196614 QIX196611:QJM196614 QST196611:QTI196614 RCP196611:RDE196614 RML196611:RNA196614 RWH196611:RWW196614 SGD196611:SGS196614 SPZ196611:SQO196614 SZV196611:TAK196614 TJR196611:TKG196614 TTN196611:TUC196614 UDJ196611:UDY196614 UNF196611:UNU196614 UXB196611:UXQ196614 VGX196611:VHM196614 VQT196611:VRI196614 WAP196611:WBE196614 WKL196611:WLA196614 WUH196611:WUW196614 O262149:AA262152 HV262147:IK262150 RR262147:SG262150 ABN262147:ACC262150 ALJ262147:ALY262150 AVF262147:AVU262150 BFB262147:BFQ262150 BOX262147:BPM262150 BYT262147:BZI262150 CIP262147:CJE262150 CSL262147:CTA262150 DCH262147:DCW262150 DMD262147:DMS262150 DVZ262147:DWO262150 EFV262147:EGK262150 EPR262147:EQG262150 EZN262147:FAC262150 FJJ262147:FJY262150 FTF262147:FTU262150 GDB262147:GDQ262150 GMX262147:GNM262150 GWT262147:GXI262150 HGP262147:HHE262150 HQL262147:HRA262150 IAH262147:IAW262150 IKD262147:IKS262150 ITZ262147:IUO262150 JDV262147:JEK262150 JNR262147:JOG262150 JXN262147:JYC262150 KHJ262147:KHY262150 KRF262147:KRU262150 LBB262147:LBQ262150 LKX262147:LLM262150 LUT262147:LVI262150 MEP262147:MFE262150 MOL262147:MPA262150 MYH262147:MYW262150 NID262147:NIS262150 NRZ262147:NSO262150 OBV262147:OCK262150 OLR262147:OMG262150 OVN262147:OWC262150 PFJ262147:PFY262150 PPF262147:PPU262150 PZB262147:PZQ262150 QIX262147:QJM262150 QST262147:QTI262150 RCP262147:RDE262150 RML262147:RNA262150 RWH262147:RWW262150 SGD262147:SGS262150 SPZ262147:SQO262150 SZV262147:TAK262150 TJR262147:TKG262150 TTN262147:TUC262150 UDJ262147:UDY262150 UNF262147:UNU262150 UXB262147:UXQ262150 VGX262147:VHM262150 VQT262147:VRI262150 WAP262147:WBE262150 WKL262147:WLA262150 WUH262147:WUW262150 O327685:AA327688 HV327683:IK327686 RR327683:SG327686 ABN327683:ACC327686 ALJ327683:ALY327686 AVF327683:AVU327686 BFB327683:BFQ327686 BOX327683:BPM327686 BYT327683:BZI327686 CIP327683:CJE327686 CSL327683:CTA327686 DCH327683:DCW327686 DMD327683:DMS327686 DVZ327683:DWO327686 EFV327683:EGK327686 EPR327683:EQG327686 EZN327683:FAC327686 FJJ327683:FJY327686 FTF327683:FTU327686 GDB327683:GDQ327686 GMX327683:GNM327686 GWT327683:GXI327686 HGP327683:HHE327686 HQL327683:HRA327686 IAH327683:IAW327686 IKD327683:IKS327686 ITZ327683:IUO327686 JDV327683:JEK327686 JNR327683:JOG327686 JXN327683:JYC327686 KHJ327683:KHY327686 KRF327683:KRU327686 LBB327683:LBQ327686 LKX327683:LLM327686 LUT327683:LVI327686 MEP327683:MFE327686 MOL327683:MPA327686 MYH327683:MYW327686 NID327683:NIS327686 NRZ327683:NSO327686 OBV327683:OCK327686 OLR327683:OMG327686 OVN327683:OWC327686 PFJ327683:PFY327686 PPF327683:PPU327686 PZB327683:PZQ327686 QIX327683:QJM327686 QST327683:QTI327686 RCP327683:RDE327686 RML327683:RNA327686 RWH327683:RWW327686 SGD327683:SGS327686 SPZ327683:SQO327686 SZV327683:TAK327686 TJR327683:TKG327686 TTN327683:TUC327686 UDJ327683:UDY327686 UNF327683:UNU327686 UXB327683:UXQ327686 VGX327683:VHM327686 VQT327683:VRI327686 WAP327683:WBE327686 WKL327683:WLA327686 WUH327683:WUW327686 O393221:AA393224 HV393219:IK393222 RR393219:SG393222 ABN393219:ACC393222 ALJ393219:ALY393222 AVF393219:AVU393222 BFB393219:BFQ393222 BOX393219:BPM393222 BYT393219:BZI393222 CIP393219:CJE393222 CSL393219:CTA393222 DCH393219:DCW393222 DMD393219:DMS393222 DVZ393219:DWO393222 EFV393219:EGK393222 EPR393219:EQG393222 EZN393219:FAC393222 FJJ393219:FJY393222 FTF393219:FTU393222 GDB393219:GDQ393222 GMX393219:GNM393222 GWT393219:GXI393222 HGP393219:HHE393222 HQL393219:HRA393222 IAH393219:IAW393222 IKD393219:IKS393222 ITZ393219:IUO393222 JDV393219:JEK393222 JNR393219:JOG393222 JXN393219:JYC393222 KHJ393219:KHY393222 KRF393219:KRU393222 LBB393219:LBQ393222 LKX393219:LLM393222 LUT393219:LVI393222 MEP393219:MFE393222 MOL393219:MPA393222 MYH393219:MYW393222 NID393219:NIS393222 NRZ393219:NSO393222 OBV393219:OCK393222 OLR393219:OMG393222 OVN393219:OWC393222 PFJ393219:PFY393222 PPF393219:PPU393222 PZB393219:PZQ393222 QIX393219:QJM393222 QST393219:QTI393222 RCP393219:RDE393222 RML393219:RNA393222 RWH393219:RWW393222 SGD393219:SGS393222 SPZ393219:SQO393222 SZV393219:TAK393222 TJR393219:TKG393222 TTN393219:TUC393222 UDJ393219:UDY393222 UNF393219:UNU393222 UXB393219:UXQ393222 VGX393219:VHM393222 VQT393219:VRI393222 WAP393219:WBE393222 WKL393219:WLA393222 WUH393219:WUW393222 O458757:AA458760 HV458755:IK458758 RR458755:SG458758 ABN458755:ACC458758 ALJ458755:ALY458758 AVF458755:AVU458758 BFB458755:BFQ458758 BOX458755:BPM458758 BYT458755:BZI458758 CIP458755:CJE458758 CSL458755:CTA458758 DCH458755:DCW458758 DMD458755:DMS458758 DVZ458755:DWO458758 EFV458755:EGK458758 EPR458755:EQG458758 EZN458755:FAC458758 FJJ458755:FJY458758 FTF458755:FTU458758 GDB458755:GDQ458758 GMX458755:GNM458758 GWT458755:GXI458758 HGP458755:HHE458758 HQL458755:HRA458758 IAH458755:IAW458758 IKD458755:IKS458758 ITZ458755:IUO458758 JDV458755:JEK458758 JNR458755:JOG458758 JXN458755:JYC458758 KHJ458755:KHY458758 KRF458755:KRU458758 LBB458755:LBQ458758 LKX458755:LLM458758 LUT458755:LVI458758 MEP458755:MFE458758 MOL458755:MPA458758 MYH458755:MYW458758 NID458755:NIS458758 NRZ458755:NSO458758 OBV458755:OCK458758 OLR458755:OMG458758 OVN458755:OWC458758 PFJ458755:PFY458758 PPF458755:PPU458758 PZB458755:PZQ458758 QIX458755:QJM458758 QST458755:QTI458758 RCP458755:RDE458758 RML458755:RNA458758 RWH458755:RWW458758 SGD458755:SGS458758 SPZ458755:SQO458758 SZV458755:TAK458758 TJR458755:TKG458758 TTN458755:TUC458758 UDJ458755:UDY458758 UNF458755:UNU458758 UXB458755:UXQ458758 VGX458755:VHM458758 VQT458755:VRI458758 WAP458755:WBE458758 WKL458755:WLA458758 WUH458755:WUW458758 O524293:AA524296 HV524291:IK524294 RR524291:SG524294 ABN524291:ACC524294 ALJ524291:ALY524294 AVF524291:AVU524294 BFB524291:BFQ524294 BOX524291:BPM524294 BYT524291:BZI524294 CIP524291:CJE524294 CSL524291:CTA524294 DCH524291:DCW524294 DMD524291:DMS524294 DVZ524291:DWO524294 EFV524291:EGK524294 EPR524291:EQG524294 EZN524291:FAC524294 FJJ524291:FJY524294 FTF524291:FTU524294 GDB524291:GDQ524294 GMX524291:GNM524294 GWT524291:GXI524294 HGP524291:HHE524294 HQL524291:HRA524294 IAH524291:IAW524294 IKD524291:IKS524294 ITZ524291:IUO524294 JDV524291:JEK524294 JNR524291:JOG524294 JXN524291:JYC524294 KHJ524291:KHY524294 KRF524291:KRU524294 LBB524291:LBQ524294 LKX524291:LLM524294 LUT524291:LVI524294 MEP524291:MFE524294 MOL524291:MPA524294 MYH524291:MYW524294 NID524291:NIS524294 NRZ524291:NSO524294 OBV524291:OCK524294 OLR524291:OMG524294 OVN524291:OWC524294 PFJ524291:PFY524294 PPF524291:PPU524294 PZB524291:PZQ524294 QIX524291:QJM524294 QST524291:QTI524294 RCP524291:RDE524294 RML524291:RNA524294 RWH524291:RWW524294 SGD524291:SGS524294 SPZ524291:SQO524294 SZV524291:TAK524294 TJR524291:TKG524294 TTN524291:TUC524294 UDJ524291:UDY524294 UNF524291:UNU524294 UXB524291:UXQ524294 VGX524291:VHM524294 VQT524291:VRI524294 WAP524291:WBE524294 WKL524291:WLA524294 WUH524291:WUW524294 O589829:AA589832 HV589827:IK589830 RR589827:SG589830 ABN589827:ACC589830 ALJ589827:ALY589830 AVF589827:AVU589830 BFB589827:BFQ589830 BOX589827:BPM589830 BYT589827:BZI589830 CIP589827:CJE589830 CSL589827:CTA589830 DCH589827:DCW589830 DMD589827:DMS589830 DVZ589827:DWO589830 EFV589827:EGK589830 EPR589827:EQG589830 EZN589827:FAC589830 FJJ589827:FJY589830 FTF589827:FTU589830 GDB589827:GDQ589830 GMX589827:GNM589830 GWT589827:GXI589830 HGP589827:HHE589830 HQL589827:HRA589830 IAH589827:IAW589830 IKD589827:IKS589830 ITZ589827:IUO589830 JDV589827:JEK589830 JNR589827:JOG589830 JXN589827:JYC589830 KHJ589827:KHY589830 KRF589827:KRU589830 LBB589827:LBQ589830 LKX589827:LLM589830 LUT589827:LVI589830 MEP589827:MFE589830 MOL589827:MPA589830 MYH589827:MYW589830 NID589827:NIS589830 NRZ589827:NSO589830 OBV589827:OCK589830 OLR589827:OMG589830 OVN589827:OWC589830 PFJ589827:PFY589830 PPF589827:PPU589830 PZB589827:PZQ589830 QIX589827:QJM589830 QST589827:QTI589830 RCP589827:RDE589830 RML589827:RNA589830 RWH589827:RWW589830 SGD589827:SGS589830 SPZ589827:SQO589830 SZV589827:TAK589830 TJR589827:TKG589830 TTN589827:TUC589830 UDJ589827:UDY589830 UNF589827:UNU589830 UXB589827:UXQ589830 VGX589827:VHM589830 VQT589827:VRI589830 WAP589827:WBE589830 WKL589827:WLA589830 WUH589827:WUW589830 O655365:AA655368 HV655363:IK655366 RR655363:SG655366 ABN655363:ACC655366 ALJ655363:ALY655366 AVF655363:AVU655366 BFB655363:BFQ655366 BOX655363:BPM655366 BYT655363:BZI655366 CIP655363:CJE655366 CSL655363:CTA655366 DCH655363:DCW655366 DMD655363:DMS655366 DVZ655363:DWO655366 EFV655363:EGK655366 EPR655363:EQG655366 EZN655363:FAC655366 FJJ655363:FJY655366 FTF655363:FTU655366 GDB655363:GDQ655366 GMX655363:GNM655366 GWT655363:GXI655366 HGP655363:HHE655366 HQL655363:HRA655366 IAH655363:IAW655366 IKD655363:IKS655366 ITZ655363:IUO655366 JDV655363:JEK655366 JNR655363:JOG655366 JXN655363:JYC655366 KHJ655363:KHY655366 KRF655363:KRU655366 LBB655363:LBQ655366 LKX655363:LLM655366 LUT655363:LVI655366 MEP655363:MFE655366 MOL655363:MPA655366 MYH655363:MYW655366 NID655363:NIS655366 NRZ655363:NSO655366 OBV655363:OCK655366 OLR655363:OMG655366 OVN655363:OWC655366 PFJ655363:PFY655366 PPF655363:PPU655366 PZB655363:PZQ655366 QIX655363:QJM655366 QST655363:QTI655366 RCP655363:RDE655366 RML655363:RNA655366 RWH655363:RWW655366 SGD655363:SGS655366 SPZ655363:SQO655366 SZV655363:TAK655366 TJR655363:TKG655366 TTN655363:TUC655366 UDJ655363:UDY655366 UNF655363:UNU655366 UXB655363:UXQ655366 VGX655363:VHM655366 VQT655363:VRI655366 WAP655363:WBE655366 WKL655363:WLA655366 WUH655363:WUW655366 O720901:AA720904 HV720899:IK720902 RR720899:SG720902 ABN720899:ACC720902 ALJ720899:ALY720902 AVF720899:AVU720902 BFB720899:BFQ720902 BOX720899:BPM720902 BYT720899:BZI720902 CIP720899:CJE720902 CSL720899:CTA720902 DCH720899:DCW720902 DMD720899:DMS720902 DVZ720899:DWO720902 EFV720899:EGK720902 EPR720899:EQG720902 EZN720899:FAC720902 FJJ720899:FJY720902 FTF720899:FTU720902 GDB720899:GDQ720902 GMX720899:GNM720902 GWT720899:GXI720902 HGP720899:HHE720902 HQL720899:HRA720902 IAH720899:IAW720902 IKD720899:IKS720902 ITZ720899:IUO720902 JDV720899:JEK720902 JNR720899:JOG720902 JXN720899:JYC720902 KHJ720899:KHY720902 KRF720899:KRU720902 LBB720899:LBQ720902 LKX720899:LLM720902 LUT720899:LVI720902 MEP720899:MFE720902 MOL720899:MPA720902 MYH720899:MYW720902 NID720899:NIS720902 NRZ720899:NSO720902 OBV720899:OCK720902 OLR720899:OMG720902 OVN720899:OWC720902 PFJ720899:PFY720902 PPF720899:PPU720902 PZB720899:PZQ720902 QIX720899:QJM720902 QST720899:QTI720902 RCP720899:RDE720902 RML720899:RNA720902 RWH720899:RWW720902 SGD720899:SGS720902 SPZ720899:SQO720902 SZV720899:TAK720902 TJR720899:TKG720902 TTN720899:TUC720902 UDJ720899:UDY720902 UNF720899:UNU720902 UXB720899:UXQ720902 VGX720899:VHM720902 VQT720899:VRI720902 WAP720899:WBE720902 WKL720899:WLA720902 WUH720899:WUW720902 O786437:AA786440 HV786435:IK786438 RR786435:SG786438 ABN786435:ACC786438 ALJ786435:ALY786438 AVF786435:AVU786438 BFB786435:BFQ786438 BOX786435:BPM786438 BYT786435:BZI786438 CIP786435:CJE786438 CSL786435:CTA786438 DCH786435:DCW786438 DMD786435:DMS786438 DVZ786435:DWO786438 EFV786435:EGK786438 EPR786435:EQG786438 EZN786435:FAC786438 FJJ786435:FJY786438 FTF786435:FTU786438 GDB786435:GDQ786438 GMX786435:GNM786438 GWT786435:GXI786438 HGP786435:HHE786438 HQL786435:HRA786438 IAH786435:IAW786438 IKD786435:IKS786438 ITZ786435:IUO786438 JDV786435:JEK786438 JNR786435:JOG786438 JXN786435:JYC786438 KHJ786435:KHY786438 KRF786435:KRU786438 LBB786435:LBQ786438 LKX786435:LLM786438 LUT786435:LVI786438 MEP786435:MFE786438 MOL786435:MPA786438 MYH786435:MYW786438 NID786435:NIS786438 NRZ786435:NSO786438 OBV786435:OCK786438 OLR786435:OMG786438 OVN786435:OWC786438 PFJ786435:PFY786438 PPF786435:PPU786438 PZB786435:PZQ786438 QIX786435:QJM786438 QST786435:QTI786438 RCP786435:RDE786438 RML786435:RNA786438 RWH786435:RWW786438 SGD786435:SGS786438 SPZ786435:SQO786438 SZV786435:TAK786438 TJR786435:TKG786438 TTN786435:TUC786438 UDJ786435:UDY786438 UNF786435:UNU786438 UXB786435:UXQ786438 VGX786435:VHM786438 VQT786435:VRI786438 WAP786435:WBE786438 WKL786435:WLA786438 WUH786435:WUW786438 O851973:AA851976 HV851971:IK851974 RR851971:SG851974 ABN851971:ACC851974 ALJ851971:ALY851974 AVF851971:AVU851974 BFB851971:BFQ851974 BOX851971:BPM851974 BYT851971:BZI851974 CIP851971:CJE851974 CSL851971:CTA851974 DCH851971:DCW851974 DMD851971:DMS851974 DVZ851971:DWO851974 EFV851971:EGK851974 EPR851971:EQG851974 EZN851971:FAC851974 FJJ851971:FJY851974 FTF851971:FTU851974 GDB851971:GDQ851974 GMX851971:GNM851974 GWT851971:GXI851974 HGP851971:HHE851974 HQL851971:HRA851974 IAH851971:IAW851974 IKD851971:IKS851974 ITZ851971:IUO851974 JDV851971:JEK851974 JNR851971:JOG851974 JXN851971:JYC851974 KHJ851971:KHY851974 KRF851971:KRU851974 LBB851971:LBQ851974 LKX851971:LLM851974 LUT851971:LVI851974 MEP851971:MFE851974 MOL851971:MPA851974 MYH851971:MYW851974 NID851971:NIS851974 NRZ851971:NSO851974 OBV851971:OCK851974 OLR851971:OMG851974 OVN851971:OWC851974 PFJ851971:PFY851974 PPF851971:PPU851974 PZB851971:PZQ851974 QIX851971:QJM851974 QST851971:QTI851974 RCP851971:RDE851974 RML851971:RNA851974 RWH851971:RWW851974 SGD851971:SGS851974 SPZ851971:SQO851974 SZV851971:TAK851974 TJR851971:TKG851974 TTN851971:TUC851974 UDJ851971:UDY851974 UNF851971:UNU851974 UXB851971:UXQ851974 VGX851971:VHM851974 VQT851971:VRI851974 WAP851971:WBE851974 WKL851971:WLA851974 WUH851971:WUW851974 O917509:AA917512 HV917507:IK917510 RR917507:SG917510 ABN917507:ACC917510 ALJ917507:ALY917510 AVF917507:AVU917510 BFB917507:BFQ917510 BOX917507:BPM917510 BYT917507:BZI917510 CIP917507:CJE917510 CSL917507:CTA917510 DCH917507:DCW917510 DMD917507:DMS917510 DVZ917507:DWO917510 EFV917507:EGK917510 EPR917507:EQG917510 EZN917507:FAC917510 FJJ917507:FJY917510 FTF917507:FTU917510 GDB917507:GDQ917510 GMX917507:GNM917510 GWT917507:GXI917510 HGP917507:HHE917510 HQL917507:HRA917510 IAH917507:IAW917510 IKD917507:IKS917510 ITZ917507:IUO917510 JDV917507:JEK917510 JNR917507:JOG917510 JXN917507:JYC917510 KHJ917507:KHY917510 KRF917507:KRU917510 LBB917507:LBQ917510 LKX917507:LLM917510 LUT917507:LVI917510 MEP917507:MFE917510 MOL917507:MPA917510 MYH917507:MYW917510 NID917507:NIS917510 NRZ917507:NSO917510 OBV917507:OCK917510 OLR917507:OMG917510 OVN917507:OWC917510 PFJ917507:PFY917510 PPF917507:PPU917510 PZB917507:PZQ917510 QIX917507:QJM917510 QST917507:QTI917510 RCP917507:RDE917510 RML917507:RNA917510 RWH917507:RWW917510 SGD917507:SGS917510 SPZ917507:SQO917510 SZV917507:TAK917510 TJR917507:TKG917510 TTN917507:TUC917510 UDJ917507:UDY917510 UNF917507:UNU917510 UXB917507:UXQ917510 VGX917507:VHM917510 VQT917507:VRI917510 WAP917507:WBE917510 WKL917507:WLA917510 WUH917507:WUW917510 O983045:AA983048 HV983043:IK983046 RR983043:SG983046 ABN983043:ACC983046 ALJ983043:ALY983046 AVF983043:AVU983046 BFB983043:BFQ983046 BOX983043:BPM983046 BYT983043:BZI983046 CIP983043:CJE983046 CSL983043:CTA983046 DCH983043:DCW983046 DMD983043:DMS983046 DVZ983043:DWO983046 EFV983043:EGK983046 EPR983043:EQG983046 EZN983043:FAC983046 FJJ983043:FJY983046 FTF983043:FTU983046 GDB983043:GDQ983046 GMX983043:GNM983046 GWT983043:GXI983046 HGP983043:HHE983046 HQL983043:HRA983046 IAH983043:IAW983046 IKD983043:IKS983046 ITZ983043:IUO983046 JDV983043:JEK983046 JNR983043:JOG983046 JXN983043:JYC983046 KHJ983043:KHY983046 KRF983043:KRU983046 LBB983043:LBQ983046 LKX983043:LLM983046 LUT983043:LVI983046 MEP983043:MFE983046 MOL983043:MPA983046 MYH983043:MYW983046 NID983043:NIS983046 NRZ983043:NSO983046 OBV983043:OCK983046 OLR983043:OMG983046 OVN983043:OWC983046 PFJ983043:PFY983046 PPF983043:PPU983046 PZB983043:PZQ983046 QIX983043:QJM983046 QST983043:QTI983046 RCP983043:RDE983046 RML983043:RNA983046 RWH983043:RWW983046 SGD983043:SGS983046 SPZ983043:SQO983046 SZV983043:TAK983046 TJR983043:TKG983046 TTN983043:TUC983046 UDJ983043:UDY983046 UNF983043:UNU983046 UXB983043:UXQ983046 VGX983043:VHM983046 VQT983043:VRI983046 WAP983043:WBE983046 WKL983043:WLA983046 WUH983043:WUW983046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97E21-A433-4717-BAC5-5E942E008BB2}">
  <sheetPr>
    <pageSetUpPr fitToPage="1"/>
  </sheetPr>
  <dimension ref="A1:L60"/>
  <sheetViews>
    <sheetView showGridLines="0" view="pageBreakPreview" topLeftCell="B2" zoomScaleNormal="100" zoomScaleSheetLayoutView="100" workbookViewId="0">
      <selection activeCell="I7" sqref="I7"/>
    </sheetView>
  </sheetViews>
  <sheetFormatPr defaultColWidth="9" defaultRowHeight="16.5"/>
  <cols>
    <col min="1" max="1" width="1.83203125" hidden="1" customWidth="1"/>
    <col min="2" max="2" width="1.08203125" customWidth="1"/>
    <col min="3" max="3" width="4.5" customWidth="1"/>
    <col min="4" max="4" width="17.5" customWidth="1"/>
    <col min="7" max="7" width="11.58203125" customWidth="1"/>
    <col min="8" max="8" width="5.58203125" customWidth="1"/>
    <col min="9" max="9" width="18.33203125" customWidth="1"/>
    <col min="10" max="10" width="5.58203125" customWidth="1"/>
    <col min="11" max="11" width="42.08203125" customWidth="1"/>
    <col min="12" max="12" width="1.08203125" customWidth="1"/>
  </cols>
  <sheetData>
    <row r="1" spans="2:12" hidden="1"/>
    <row r="2" spans="2:12">
      <c r="B2" s="694" t="s">
        <v>1221</v>
      </c>
    </row>
    <row r="3" spans="2:12" ht="28.5" customHeight="1">
      <c r="B3" s="172"/>
      <c r="C3" s="427" t="s">
        <v>874</v>
      </c>
      <c r="D3" s="172"/>
      <c r="E3" s="417"/>
      <c r="F3" s="417"/>
      <c r="G3" s="417"/>
      <c r="H3" s="417"/>
      <c r="I3" s="417"/>
      <c r="J3" s="417"/>
      <c r="K3" s="417"/>
    </row>
    <row r="4" spans="2:12" ht="9" customHeight="1">
      <c r="B4" s="172"/>
      <c r="C4" s="172"/>
      <c r="D4" s="418"/>
      <c r="E4" s="418"/>
      <c r="F4" s="418"/>
      <c r="G4" s="419"/>
      <c r="H4" s="418"/>
      <c r="I4" s="418"/>
      <c r="J4" s="418"/>
      <c r="K4" s="418"/>
    </row>
    <row r="5" spans="2:12" ht="21" customHeight="1">
      <c r="B5" s="172"/>
      <c r="C5" s="2196" t="s">
        <v>958</v>
      </c>
      <c r="D5" s="2197"/>
      <c r="E5" s="2197"/>
      <c r="F5" s="2197"/>
      <c r="G5" s="2197"/>
      <c r="H5" s="2197"/>
      <c r="I5" s="2197"/>
      <c r="J5" s="2197"/>
      <c r="K5" s="2198"/>
    </row>
    <row r="6" spans="2:12" ht="21" customHeight="1">
      <c r="B6" s="172"/>
      <c r="C6" s="2199" t="s">
        <v>612</v>
      </c>
      <c r="D6" s="2200"/>
      <c r="E6" s="2200"/>
      <c r="F6" s="2201"/>
      <c r="G6" s="2202" t="s">
        <v>617</v>
      </c>
      <c r="H6" s="2202"/>
      <c r="I6" s="2202" t="s">
        <v>611</v>
      </c>
      <c r="J6" s="2202"/>
      <c r="K6" s="420" t="s">
        <v>618</v>
      </c>
    </row>
    <row r="7" spans="2:12" ht="34.5" customHeight="1">
      <c r="B7" s="172"/>
      <c r="C7" s="2213" t="s">
        <v>655</v>
      </c>
      <c r="D7" s="2195" t="s">
        <v>1086</v>
      </c>
      <c r="E7" s="2195"/>
      <c r="F7" s="2195"/>
      <c r="G7" s="1140">
        <f>COUNTIF('４.住戸情報入力'!AQ:AQ,"1")</f>
        <v>0</v>
      </c>
      <c r="H7" s="1141" t="s">
        <v>614</v>
      </c>
      <c r="I7" s="997"/>
      <c r="J7" s="1139" t="s">
        <v>1151</v>
      </c>
      <c r="K7" s="996" t="s">
        <v>1307</v>
      </c>
    </row>
    <row r="8" spans="2:12" ht="21" customHeight="1">
      <c r="B8" s="172"/>
      <c r="C8" s="2214"/>
      <c r="D8" s="2182" t="s">
        <v>731</v>
      </c>
      <c r="E8" s="2182"/>
      <c r="F8" s="2182"/>
      <c r="G8" s="998">
        <f>COUNTIFS('４.住戸情報入力'!AX:AX,"V2H充電設備（充放電設備）",'４.住戸情報入力'!AZ:AZ,1)+COUNTIFS('４.住戸情報入力'!AX:AX,"地中熱ヒートポンプ・システム、V2H充電設備（充放電設備）",'４.住戸情報入力'!AZ:AZ,1)</f>
        <v>0</v>
      </c>
      <c r="H8" s="1142" t="s">
        <v>615</v>
      </c>
      <c r="I8" s="999">
        <f>SUMIFS('４.住戸情報入力'!AY:AY,'４.住戸情報入力'!AX:AX,"V2H充電設備（充放電設備）",'４.住戸情報入力'!AZ:AZ,1)+SUMIFS('４.住戸情報入力'!AY:AY,'４.住戸情報入力'!AX:AX,"地中熱ヒートポンプ・システム、V2H充電設備（充放電設備）",'４.住戸情報入力'!AZ:AZ,1)-900000*COUNTIFS('４.住戸情報入力'!AX:AX,"地中熱ヒートポンプ・システム、V2H充電設備（充放電設備）",'４.住戸情報入力'!AZ:AZ,1)</f>
        <v>0</v>
      </c>
      <c r="J8" s="1143" t="s">
        <v>613</v>
      </c>
      <c r="K8" s="996" t="s">
        <v>1090</v>
      </c>
    </row>
    <row r="9" spans="2:12" ht="21" customHeight="1">
      <c r="B9" s="172"/>
      <c r="C9" s="2214"/>
      <c r="D9" s="2212" t="s">
        <v>608</v>
      </c>
      <c r="E9" s="2212"/>
      <c r="F9" s="2212"/>
      <c r="G9" s="1144">
        <f>COUNTIFS('４.住戸情報入力'!AX:AX,"地中熱ヒートポンプ・システム",'４.住戸情報入力'!AZ:AZ,1)+COUNTIFS('４.住戸情報入力'!AX:AX,"地中熱ヒートポンプ・システム、V2H充電設備（充放電設備）",'４.住戸情報入力'!AZ:AZ,1)</f>
        <v>0</v>
      </c>
      <c r="H9" s="1145" t="s">
        <v>614</v>
      </c>
      <c r="I9" s="1146">
        <f>G9*900000</f>
        <v>0</v>
      </c>
      <c r="J9" s="1142" t="s">
        <v>613</v>
      </c>
      <c r="K9" s="424" t="s">
        <v>1088</v>
      </c>
    </row>
    <row r="10" spans="2:12" ht="21" customHeight="1">
      <c r="B10" s="172"/>
      <c r="C10" s="2214"/>
      <c r="D10" s="2182" t="s">
        <v>609</v>
      </c>
      <c r="E10" s="2182"/>
      <c r="F10" s="2182"/>
      <c r="G10" s="1147" t="str">
        <f>IF('２０.ＰＶＴシステム明細 '!D23="１年目",'２０.ＰＶＴシステム明細 '!J23,"0")</f>
        <v>0</v>
      </c>
      <c r="H10" s="1148" t="s">
        <v>403</v>
      </c>
      <c r="I10" s="1147" t="str">
        <f>IF('２０.ＰＶＴシステム明細 '!D23="１年目",'２０.ＰＶＴシステム明細 '!O23,"0")</f>
        <v>0</v>
      </c>
      <c r="J10" s="1142" t="s">
        <v>613</v>
      </c>
      <c r="K10" s="424" t="s">
        <v>1087</v>
      </c>
    </row>
    <row r="11" spans="2:12" ht="21" customHeight="1" thickBot="1">
      <c r="B11" s="172"/>
      <c r="C11" s="2214"/>
      <c r="D11" s="2190" t="s">
        <v>610</v>
      </c>
      <c r="E11" s="2190"/>
      <c r="F11" s="2190"/>
      <c r="G11" s="1149" t="str">
        <f>IF('２１.液体集熱式太陽熱利用システム明細'!D23="１年目",'２１.液体集熱式太陽熱利用システム明細'!J23,"0")</f>
        <v>0</v>
      </c>
      <c r="H11" s="1150" t="s">
        <v>403</v>
      </c>
      <c r="I11" s="1149" t="str">
        <f>IF('２１.液体集熱式太陽熱利用システム明細'!D23="１年目",'２１.液体集熱式太陽熱利用システム明細'!O23,"0")</f>
        <v>0</v>
      </c>
      <c r="J11" s="1151" t="s">
        <v>613</v>
      </c>
      <c r="K11" s="683" t="s">
        <v>1089</v>
      </c>
    </row>
    <row r="12" spans="2:12" ht="21" customHeight="1" thickTop="1">
      <c r="B12" s="172"/>
      <c r="C12" s="2215"/>
      <c r="D12" s="2192" t="s">
        <v>493</v>
      </c>
      <c r="E12" s="2192"/>
      <c r="F12" s="2192"/>
      <c r="G12" s="2192"/>
      <c r="H12" s="2192"/>
      <c r="I12" s="1001">
        <f>SUM(I7:I11)</f>
        <v>0</v>
      </c>
      <c r="J12" s="421" t="s">
        <v>613</v>
      </c>
      <c r="K12" s="426"/>
    </row>
    <row r="13" spans="2:12" ht="21" customHeight="1" thickBot="1">
      <c r="B13" s="172"/>
      <c r="C13" s="2179" t="s">
        <v>616</v>
      </c>
      <c r="D13" s="2185" t="s">
        <v>732</v>
      </c>
      <c r="E13" s="2186"/>
      <c r="F13" s="2187"/>
      <c r="G13" s="997"/>
      <c r="H13" s="422" t="s">
        <v>615</v>
      </c>
      <c r="I13" s="997"/>
      <c r="J13" s="1005" t="s">
        <v>613</v>
      </c>
      <c r="K13" s="2188" t="s">
        <v>1232</v>
      </c>
      <c r="L13" s="1006"/>
    </row>
    <row r="14" spans="2:12" ht="21" customHeight="1" thickTop="1">
      <c r="B14" s="172"/>
      <c r="C14" s="2180"/>
      <c r="D14" s="2183" t="s">
        <v>731</v>
      </c>
      <c r="E14" s="2183"/>
      <c r="F14" s="2184"/>
      <c r="G14" s="507"/>
      <c r="H14" s="1000" t="s">
        <v>615</v>
      </c>
      <c r="I14" s="507"/>
      <c r="J14" s="1005" t="s">
        <v>613</v>
      </c>
      <c r="K14" s="2189"/>
      <c r="L14" s="1006"/>
    </row>
    <row r="15" spans="2:12" ht="21" customHeight="1" thickBot="1">
      <c r="B15" s="172"/>
      <c r="C15" s="2180"/>
      <c r="D15" s="2190" t="s">
        <v>1337</v>
      </c>
      <c r="E15" s="2190"/>
      <c r="F15" s="2190"/>
      <c r="G15" s="999">
        <f>'１８.直交集成板（ＣＬＴ）明細'!J16</f>
        <v>0</v>
      </c>
      <c r="H15" s="1150" t="s">
        <v>661</v>
      </c>
      <c r="I15" s="1146">
        <f>'１８.直交集成板（ＣＬＴ）明細'!T16</f>
        <v>0</v>
      </c>
      <c r="J15" s="1142" t="s">
        <v>613</v>
      </c>
      <c r="K15" s="683" t="s">
        <v>1357</v>
      </c>
    </row>
    <row r="16" spans="2:12" ht="21" customHeight="1" thickTop="1" thickBot="1">
      <c r="B16" s="172"/>
      <c r="C16" s="2181"/>
      <c r="D16" s="2191" t="s">
        <v>493</v>
      </c>
      <c r="E16" s="2191"/>
      <c r="F16" s="2191"/>
      <c r="G16" s="2191"/>
      <c r="H16" s="2191"/>
      <c r="I16" s="1004">
        <f>SUM(I13:I15)</f>
        <v>0</v>
      </c>
      <c r="J16" s="1002" t="s">
        <v>613</v>
      </c>
      <c r="K16" s="1003"/>
    </row>
    <row r="17" spans="2:11" ht="21" customHeight="1" thickTop="1">
      <c r="B17" s="172"/>
      <c r="C17" s="2193" t="s">
        <v>619</v>
      </c>
      <c r="D17" s="2193"/>
      <c r="E17" s="2193"/>
      <c r="F17" s="2193"/>
      <c r="G17" s="2193"/>
      <c r="H17" s="2194"/>
      <c r="I17" s="1001">
        <f>I12+I16</f>
        <v>0</v>
      </c>
      <c r="J17" s="1007" t="s">
        <v>613</v>
      </c>
      <c r="K17" s="1008"/>
    </row>
    <row r="18" spans="2:11" ht="9.75" customHeight="1">
      <c r="B18" s="172"/>
      <c r="C18" s="172"/>
      <c r="D18" s="172"/>
      <c r="E18" s="172"/>
      <c r="F18" s="172"/>
      <c r="G18" s="172"/>
      <c r="H18" s="172"/>
      <c r="I18" s="172"/>
      <c r="J18" s="172"/>
      <c r="K18" s="172"/>
    </row>
    <row r="19" spans="2:11" ht="21" customHeight="1">
      <c r="B19" s="172"/>
      <c r="C19" s="2196" t="s">
        <v>959</v>
      </c>
      <c r="D19" s="2197"/>
      <c r="E19" s="2197"/>
      <c r="F19" s="2197"/>
      <c r="G19" s="2197"/>
      <c r="H19" s="2197"/>
      <c r="I19" s="2197"/>
      <c r="J19" s="2197"/>
      <c r="K19" s="2198"/>
    </row>
    <row r="20" spans="2:11" ht="21" customHeight="1">
      <c r="B20" s="172"/>
      <c r="C20" s="2199" t="s">
        <v>612</v>
      </c>
      <c r="D20" s="2200"/>
      <c r="E20" s="2200"/>
      <c r="F20" s="2201"/>
      <c r="G20" s="2202" t="s">
        <v>617</v>
      </c>
      <c r="H20" s="2202"/>
      <c r="I20" s="2202" t="s">
        <v>611</v>
      </c>
      <c r="J20" s="2202"/>
      <c r="K20" s="420" t="s">
        <v>618</v>
      </c>
    </row>
    <row r="21" spans="2:11" ht="34.5" customHeight="1">
      <c r="B21" s="172"/>
      <c r="C21" s="2203" t="s">
        <v>655</v>
      </c>
      <c r="D21" s="2195" t="s">
        <v>1086</v>
      </c>
      <c r="E21" s="2195"/>
      <c r="F21" s="2195"/>
      <c r="G21" s="1140">
        <f>COUNTIF('４.住戸情報入力'!AQ:AQ,"2")</f>
        <v>0</v>
      </c>
      <c r="H21" s="1141" t="s">
        <v>614</v>
      </c>
      <c r="I21" s="997"/>
      <c r="J21" s="1139" t="s">
        <v>1151</v>
      </c>
      <c r="K21" s="996" t="s">
        <v>1308</v>
      </c>
    </row>
    <row r="22" spans="2:11" ht="21" customHeight="1">
      <c r="B22" s="172"/>
      <c r="C22" s="2204"/>
      <c r="D22" s="2182" t="s">
        <v>731</v>
      </c>
      <c r="E22" s="2182"/>
      <c r="F22" s="2182"/>
      <c r="G22" s="998">
        <f>COUNTIFS('４.住戸情報入力'!AX:AX,"V2H充電設備（充放電設備）",'４.住戸情報入力'!AZ:AZ,2)+COUNTIFS('４.住戸情報入力'!AX:AX,"地中熱ヒートポンプ・システム、V2H充電設備（充放電設備）",'４.住戸情報入力'!AZ:AZ,2)</f>
        <v>0</v>
      </c>
      <c r="H22" s="1143" t="s">
        <v>615</v>
      </c>
      <c r="I22" s="999">
        <f>SUMIFS('４.住戸情報入力'!AY:AY,'４.住戸情報入力'!AX:AX,"V2H充電設備（充放電設備）",'４.住戸情報入力'!AZ:AZ,2)+SUMIFS('４.住戸情報入力'!AY:AY,'４.住戸情報入力'!AX:AX,"地中熱ヒートポンプ・システム、V2H充電設備（充放電設備）",'４.住戸情報入力'!AZ:AZ,2)-900000*COUNTIFS('４.住戸情報入力'!AX:AX,"地中熱ヒートポンプ・システム、V2H充電設備（充放電設備）",'４.住戸情報入力'!AZ:AZ,2)</f>
        <v>0</v>
      </c>
      <c r="J22" s="1143" t="s">
        <v>613</v>
      </c>
      <c r="K22" s="996" t="s">
        <v>1090</v>
      </c>
    </row>
    <row r="23" spans="2:11" ht="21" customHeight="1">
      <c r="B23" s="172"/>
      <c r="C23" s="2204"/>
      <c r="D23" s="2212" t="s">
        <v>608</v>
      </c>
      <c r="E23" s="2212"/>
      <c r="F23" s="2212"/>
      <c r="G23" s="1144">
        <f>COUNTIFS('４.住戸情報入力'!AX:AX,"地中熱ヒートポンプ・システム",'４.住戸情報入力'!AZ:AZ,2)+COUNTIFS('４.住戸情報入力'!AX:AX,"地中熱ヒートポンプ・システム、V2H充電設備（充放電設備）",'４.住戸情報入力'!AZ:AZ,2)</f>
        <v>0</v>
      </c>
      <c r="H23" s="1142" t="s">
        <v>614</v>
      </c>
      <c r="I23" s="1146">
        <f>G23*900000</f>
        <v>0</v>
      </c>
      <c r="J23" s="1142" t="s">
        <v>613</v>
      </c>
      <c r="K23" s="424" t="s">
        <v>1088</v>
      </c>
    </row>
    <row r="24" spans="2:11" ht="21" customHeight="1">
      <c r="B24" s="172"/>
      <c r="C24" s="2204"/>
      <c r="D24" s="2182" t="s">
        <v>609</v>
      </c>
      <c r="E24" s="2182"/>
      <c r="F24" s="2182"/>
      <c r="G24" s="1147" t="str">
        <f>IF('２０.ＰＶＴシステム明細 '!D23="２年目",'２０.ＰＶＴシステム明細 '!J23,"0")</f>
        <v>0</v>
      </c>
      <c r="H24" s="1148" t="s">
        <v>403</v>
      </c>
      <c r="I24" s="1147" t="str">
        <f>IF('２０.ＰＶＴシステム明細 '!D23="２年目",'２０.ＰＶＴシステム明細 '!O23,"0")</f>
        <v>0</v>
      </c>
      <c r="J24" s="1142" t="s">
        <v>613</v>
      </c>
      <c r="K24" s="424" t="s">
        <v>1087</v>
      </c>
    </row>
    <row r="25" spans="2:11" ht="21" customHeight="1" thickBot="1">
      <c r="B25" s="172"/>
      <c r="C25" s="2204"/>
      <c r="D25" s="2190" t="s">
        <v>610</v>
      </c>
      <c r="E25" s="2190"/>
      <c r="F25" s="2190"/>
      <c r="G25" s="1149" t="str">
        <f>IF('２１.液体集熱式太陽熱利用システム明細'!D23="２年目",'２１.液体集熱式太陽熱利用システム明細'!J23,"0")</f>
        <v>0</v>
      </c>
      <c r="H25" s="1150" t="s">
        <v>403</v>
      </c>
      <c r="I25" s="1149" t="str">
        <f>IF('２１.液体集熱式太陽熱利用システム明細'!D23="２年目",'２１.液体集熱式太陽熱利用システム明細'!O23,"0")</f>
        <v>0</v>
      </c>
      <c r="J25" s="1143" t="s">
        <v>613</v>
      </c>
      <c r="K25" s="683" t="s">
        <v>1089</v>
      </c>
    </row>
    <row r="26" spans="2:11" ht="21" customHeight="1" thickTop="1">
      <c r="B26" s="172"/>
      <c r="C26" s="2205"/>
      <c r="D26" s="2192" t="s">
        <v>493</v>
      </c>
      <c r="E26" s="2192"/>
      <c r="F26" s="2192"/>
      <c r="G26" s="2192"/>
      <c r="H26" s="2192"/>
      <c r="I26" s="1001">
        <f>SUM(I21:I25)</f>
        <v>0</v>
      </c>
      <c r="J26" s="1007" t="s">
        <v>613</v>
      </c>
      <c r="K26" s="426"/>
    </row>
    <row r="27" spans="2:11" ht="21" customHeight="1" thickBot="1">
      <c r="B27" s="172"/>
      <c r="C27" s="2179" t="s">
        <v>616</v>
      </c>
      <c r="D27" s="2206" t="s">
        <v>732</v>
      </c>
      <c r="E27" s="2207"/>
      <c r="F27" s="2208"/>
      <c r="G27" s="997"/>
      <c r="H27" s="423" t="s">
        <v>615</v>
      </c>
      <c r="I27" s="997"/>
      <c r="J27" s="1066" t="s">
        <v>613</v>
      </c>
      <c r="K27" s="2177" t="s">
        <v>1233</v>
      </c>
    </row>
    <row r="28" spans="2:11" ht="21" customHeight="1" thickTop="1">
      <c r="B28" s="172"/>
      <c r="C28" s="2180"/>
      <c r="D28" s="2182" t="s">
        <v>731</v>
      </c>
      <c r="E28" s="2182"/>
      <c r="F28" s="2182"/>
      <c r="G28" s="507"/>
      <c r="H28" s="422" t="s">
        <v>615</v>
      </c>
      <c r="I28" s="507"/>
      <c r="J28" s="422" t="s">
        <v>613</v>
      </c>
      <c r="K28" s="2178"/>
    </row>
    <row r="29" spans="2:11" ht="21" customHeight="1" thickBot="1">
      <c r="B29" s="172"/>
      <c r="C29" s="2180"/>
      <c r="D29" s="2206" t="s">
        <v>1337</v>
      </c>
      <c r="E29" s="2207"/>
      <c r="F29" s="2208"/>
      <c r="G29" s="999">
        <f>'１８.直交集成板（ＣＬＴ）明細'!J17</f>
        <v>0</v>
      </c>
      <c r="H29" s="1150" t="s">
        <v>661</v>
      </c>
      <c r="I29" s="1152">
        <f>'１８.直交集成板（ＣＬＴ）明細'!T17</f>
        <v>0</v>
      </c>
      <c r="J29" s="1151" t="s">
        <v>613</v>
      </c>
      <c r="K29" s="1067" t="s">
        <v>1357</v>
      </c>
    </row>
    <row r="30" spans="2:11" ht="21" customHeight="1" thickTop="1" thickBot="1">
      <c r="B30" s="172"/>
      <c r="C30" s="2181"/>
      <c r="D30" s="2191" t="s">
        <v>493</v>
      </c>
      <c r="E30" s="2191"/>
      <c r="F30" s="2191"/>
      <c r="G30" s="2191"/>
      <c r="H30" s="2191"/>
      <c r="I30" s="508">
        <f>SUM(I27:I29)</f>
        <v>0</v>
      </c>
      <c r="J30" s="1094" t="s">
        <v>613</v>
      </c>
      <c r="K30" s="1095"/>
    </row>
    <row r="31" spans="2:11" ht="21" customHeight="1" thickTop="1">
      <c r="B31" s="172"/>
      <c r="C31" s="2193" t="s">
        <v>619</v>
      </c>
      <c r="D31" s="2193"/>
      <c r="E31" s="2193"/>
      <c r="F31" s="2193"/>
      <c r="G31" s="2193"/>
      <c r="H31" s="2194"/>
      <c r="I31" s="1001">
        <f>I26+I30</f>
        <v>0</v>
      </c>
      <c r="J31" s="1093" t="s">
        <v>613</v>
      </c>
      <c r="K31" s="425"/>
    </row>
    <row r="32" spans="2:11" ht="9.75" customHeight="1">
      <c r="B32" s="172"/>
      <c r="C32" s="172"/>
      <c r="D32" s="172"/>
      <c r="E32" s="172"/>
      <c r="F32" s="172"/>
      <c r="G32" s="172"/>
      <c r="H32" s="172"/>
      <c r="I32" s="172"/>
      <c r="J32" s="172"/>
      <c r="K32" s="172"/>
    </row>
    <row r="33" spans="2:11" ht="21" customHeight="1">
      <c r="B33" s="172"/>
      <c r="C33" s="2196" t="s">
        <v>960</v>
      </c>
      <c r="D33" s="2197"/>
      <c r="E33" s="2197"/>
      <c r="F33" s="2197"/>
      <c r="G33" s="2197"/>
      <c r="H33" s="2197"/>
      <c r="I33" s="2197"/>
      <c r="J33" s="2197"/>
      <c r="K33" s="2198"/>
    </row>
    <row r="34" spans="2:11" ht="21" customHeight="1">
      <c r="B34" s="172"/>
      <c r="C34" s="2199" t="s">
        <v>612</v>
      </c>
      <c r="D34" s="2200"/>
      <c r="E34" s="2200"/>
      <c r="F34" s="2201"/>
      <c r="G34" s="2202" t="s">
        <v>617</v>
      </c>
      <c r="H34" s="2202"/>
      <c r="I34" s="2202" t="s">
        <v>611</v>
      </c>
      <c r="J34" s="2202"/>
      <c r="K34" s="420" t="s">
        <v>618</v>
      </c>
    </row>
    <row r="35" spans="2:11" ht="34.5" customHeight="1">
      <c r="B35" s="172"/>
      <c r="C35" s="2203" t="s">
        <v>655</v>
      </c>
      <c r="D35" s="2195" t="s">
        <v>1086</v>
      </c>
      <c r="E35" s="2195"/>
      <c r="F35" s="2195"/>
      <c r="G35" s="1140">
        <f>COUNTIF('４.住戸情報入力'!AQ:AQ,"3")</f>
        <v>0</v>
      </c>
      <c r="H35" s="1141" t="s">
        <v>614</v>
      </c>
      <c r="I35" s="997"/>
      <c r="J35" s="1139" t="s">
        <v>1151</v>
      </c>
      <c r="K35" s="996" t="s">
        <v>1308</v>
      </c>
    </row>
    <row r="36" spans="2:11" ht="21" customHeight="1">
      <c r="B36" s="172"/>
      <c r="C36" s="2204"/>
      <c r="D36" s="2185" t="s">
        <v>731</v>
      </c>
      <c r="E36" s="2186"/>
      <c r="F36" s="2187"/>
      <c r="G36" s="1153">
        <f>COUNTIFS('４.住戸情報入力'!AX:AX,"V2H充電設備（充放電設備）",'４.住戸情報入力'!AZ:AZ,3)+COUNTIFS('４.住戸情報入力'!AX:AX,"地中熱ヒートポンプ・システム、V2H充電設備（充放電設備）",'４.住戸情報入力'!AZ:AZ,3)</f>
        <v>0</v>
      </c>
      <c r="H36" s="1143" t="s">
        <v>615</v>
      </c>
      <c r="I36" s="999">
        <f>SUMIFS('４.住戸情報入力'!AY:AY,'４.住戸情報入力'!AX:AX,"V2H充電設備（充放電設備）",'４.住戸情報入力'!AZ:AZ,3)+SUMIFS('４.住戸情報入力'!AY:AY,'４.住戸情報入力'!AX:AX,"地中熱ヒートポンプ・システム、V2H充電設備（充放電設備）",'４.住戸情報入力'!AZ:AZ,3)-900000*COUNTIFS('４.住戸情報入力'!AX:AX,"地中熱ヒートポンプ・システム、V2H充電設備（充放電設備）",'４.住戸情報入力'!AZ:AZ,3)</f>
        <v>0</v>
      </c>
      <c r="J36" s="1143" t="s">
        <v>613</v>
      </c>
      <c r="K36" s="424" t="s">
        <v>1090</v>
      </c>
    </row>
    <row r="37" spans="2:11" ht="21" customHeight="1">
      <c r="B37" s="172"/>
      <c r="C37" s="2204"/>
      <c r="D37" s="2209" t="s">
        <v>608</v>
      </c>
      <c r="E37" s="2210"/>
      <c r="F37" s="2211"/>
      <c r="G37" s="1146">
        <f>COUNTIFS('４.住戸情報入力'!AX:AX,"地中熱ヒートポンプ・システム",'４.住戸情報入力'!AZ:AZ,3)+COUNTIFS('４.住戸情報入力'!AX:AX,"地中熱ヒートポンプ・システム、V2H充電設備（充放電設備）",'４.住戸情報入力'!AZ:AZ,3)</f>
        <v>0</v>
      </c>
      <c r="H37" s="1142" t="s">
        <v>614</v>
      </c>
      <c r="I37" s="1146">
        <f>G37*900000</f>
        <v>0</v>
      </c>
      <c r="J37" s="1142" t="s">
        <v>613</v>
      </c>
      <c r="K37" s="425" t="s">
        <v>1088</v>
      </c>
    </row>
    <row r="38" spans="2:11" ht="21" customHeight="1">
      <c r="B38" s="172"/>
      <c r="C38" s="2204"/>
      <c r="D38" s="2185" t="s">
        <v>609</v>
      </c>
      <c r="E38" s="2186"/>
      <c r="F38" s="2187"/>
      <c r="G38" s="1147" t="str">
        <f>IF('２０.ＰＶＴシステム明細 '!D23="３年目",'２０.ＰＶＴシステム明細 '!J23,"0")</f>
        <v>0</v>
      </c>
      <c r="H38" s="1148" t="s">
        <v>403</v>
      </c>
      <c r="I38" s="1147" t="str">
        <f>IF('２０.ＰＶＴシステム明細 '!D23="３年目",'２０.ＰＶＴシステム明細 '!O23,"0")</f>
        <v>0</v>
      </c>
      <c r="J38" s="1142" t="s">
        <v>613</v>
      </c>
      <c r="K38" s="424" t="s">
        <v>1087</v>
      </c>
    </row>
    <row r="39" spans="2:11" ht="21" customHeight="1" thickBot="1">
      <c r="C39" s="2204"/>
      <c r="D39" s="2206" t="s">
        <v>610</v>
      </c>
      <c r="E39" s="2207"/>
      <c r="F39" s="2208"/>
      <c r="G39" s="1149" t="str">
        <f>IF('２１.液体集熱式太陽熱利用システム明細'!D23="３年目",'２１.液体集熱式太陽熱利用システム明細'!J23,"0")</f>
        <v>0</v>
      </c>
      <c r="H39" s="1150" t="s">
        <v>403</v>
      </c>
      <c r="I39" s="1154" t="str">
        <f>IF('２１.液体集熱式太陽熱利用システム明細'!D23="３年目",'２１.液体集熱式太陽熱利用システム明細'!O23,"0")</f>
        <v>0</v>
      </c>
      <c r="J39" s="1151" t="s">
        <v>613</v>
      </c>
      <c r="K39" s="683" t="s">
        <v>1091</v>
      </c>
    </row>
    <row r="40" spans="2:11" ht="21" customHeight="1" thickTop="1">
      <c r="C40" s="2205"/>
      <c r="D40" s="2192" t="s">
        <v>493</v>
      </c>
      <c r="E40" s="2192"/>
      <c r="F40" s="2192"/>
      <c r="G40" s="2192"/>
      <c r="H40" s="2192"/>
      <c r="I40" s="508">
        <f>SUM(I35:I39)</f>
        <v>0</v>
      </c>
      <c r="J40" s="421" t="s">
        <v>613</v>
      </c>
      <c r="K40" s="425"/>
    </row>
    <row r="41" spans="2:11" ht="21" customHeight="1" thickBot="1">
      <c r="C41" s="2179" t="s">
        <v>616</v>
      </c>
      <c r="D41" s="2185" t="s">
        <v>732</v>
      </c>
      <c r="E41" s="2186"/>
      <c r="F41" s="2187"/>
      <c r="G41" s="997"/>
      <c r="H41" s="423" t="s">
        <v>615</v>
      </c>
      <c r="I41" s="997"/>
      <c r="J41" s="423" t="s">
        <v>613</v>
      </c>
      <c r="K41" s="2177" t="s">
        <v>1233</v>
      </c>
    </row>
    <row r="42" spans="2:11" ht="21" customHeight="1" thickTop="1">
      <c r="C42" s="2180"/>
      <c r="D42" s="2183" t="s">
        <v>731</v>
      </c>
      <c r="E42" s="2183"/>
      <c r="F42" s="2184"/>
      <c r="G42" s="507"/>
      <c r="H42" s="422" t="s">
        <v>615</v>
      </c>
      <c r="I42" s="507"/>
      <c r="J42" s="422" t="s">
        <v>613</v>
      </c>
      <c r="K42" s="2178"/>
    </row>
    <row r="43" spans="2:11" ht="21" customHeight="1" thickBot="1">
      <c r="B43" s="172"/>
      <c r="C43" s="2180"/>
      <c r="D43" s="2190" t="s">
        <v>1337</v>
      </c>
      <c r="E43" s="2190"/>
      <c r="F43" s="2190"/>
      <c r="G43" s="999">
        <f>'１８.直交集成板（ＣＬＴ）明細'!J18</f>
        <v>0</v>
      </c>
      <c r="H43" s="1150" t="s">
        <v>661</v>
      </c>
      <c r="I43" s="999">
        <f>'１８.直交集成板（ＣＬＴ）明細'!T18</f>
        <v>0</v>
      </c>
      <c r="J43" s="1143" t="s">
        <v>613</v>
      </c>
      <c r="K43" s="996" t="s">
        <v>1357</v>
      </c>
    </row>
    <row r="44" spans="2:11" ht="21" customHeight="1" thickTop="1" thickBot="1">
      <c r="C44" s="2181"/>
      <c r="D44" s="2191" t="s">
        <v>493</v>
      </c>
      <c r="E44" s="2191"/>
      <c r="F44" s="2191"/>
      <c r="G44" s="2191"/>
      <c r="H44" s="2191"/>
      <c r="I44" s="1004">
        <f>SUM(I41:I43)</f>
        <v>0</v>
      </c>
      <c r="J44" s="1094" t="s">
        <v>613</v>
      </c>
      <c r="K44" s="1095"/>
    </row>
    <row r="45" spans="2:11" ht="21" customHeight="1" thickTop="1">
      <c r="C45" s="2193" t="s">
        <v>619</v>
      </c>
      <c r="D45" s="2193"/>
      <c r="E45" s="2193"/>
      <c r="F45" s="2193"/>
      <c r="G45" s="2193"/>
      <c r="H45" s="2194"/>
      <c r="I45" s="1001">
        <f>I40+I44</f>
        <v>0</v>
      </c>
      <c r="J45" s="1093" t="s">
        <v>613</v>
      </c>
      <c r="K45" s="425"/>
    </row>
    <row r="46" spans="2:11" ht="9.75" customHeight="1"/>
    <row r="47" spans="2:11" ht="21" customHeight="1">
      <c r="C47" s="2196" t="s">
        <v>961</v>
      </c>
      <c r="D47" s="2197"/>
      <c r="E47" s="2197"/>
      <c r="F47" s="2197"/>
      <c r="G47" s="2197"/>
      <c r="H47" s="2197"/>
      <c r="I47" s="2197"/>
      <c r="J47" s="2197"/>
      <c r="K47" s="2198"/>
    </row>
    <row r="48" spans="2:11" ht="21" customHeight="1">
      <c r="C48" s="2199" t="s">
        <v>612</v>
      </c>
      <c r="D48" s="2200"/>
      <c r="E48" s="2200"/>
      <c r="F48" s="2201"/>
      <c r="G48" s="2202" t="s">
        <v>617</v>
      </c>
      <c r="H48" s="2202"/>
      <c r="I48" s="2202" t="s">
        <v>611</v>
      </c>
      <c r="J48" s="2202"/>
      <c r="K48" s="420" t="s">
        <v>618</v>
      </c>
    </row>
    <row r="49" spans="3:12" ht="34.5" customHeight="1">
      <c r="C49" s="2203" t="s">
        <v>655</v>
      </c>
      <c r="D49" s="2195" t="s">
        <v>1086</v>
      </c>
      <c r="E49" s="2195"/>
      <c r="F49" s="2195"/>
      <c r="G49" s="1140">
        <f>COUNTIF('４.住戸情報入力'!AQ:AQ,"4")</f>
        <v>0</v>
      </c>
      <c r="H49" s="1141" t="s">
        <v>614</v>
      </c>
      <c r="I49" s="997"/>
      <c r="J49" s="1139" t="s">
        <v>1151</v>
      </c>
      <c r="K49" s="996" t="s">
        <v>1308</v>
      </c>
    </row>
    <row r="50" spans="3:12" ht="21" customHeight="1">
      <c r="C50" s="2204"/>
      <c r="D50" s="2182" t="s">
        <v>731</v>
      </c>
      <c r="E50" s="2182"/>
      <c r="F50" s="2182"/>
      <c r="G50" s="998">
        <f>COUNTIFS('４.住戸情報入力'!AX:AX,"V2H充電設備（充放電設備）",'４.住戸情報入力'!AZ:AZ,4)+COUNTIFS('４.住戸情報入力'!AX:AX,"地中熱ヒートポンプ・システム、V2H充電設備（充放電設備）",'４.住戸情報入力'!AZ:AZ,4)</f>
        <v>0</v>
      </c>
      <c r="H50" s="1143" t="s">
        <v>615</v>
      </c>
      <c r="I50" s="999">
        <f>SUMIFS('４.住戸情報入力'!AY:AY,'４.住戸情報入力'!AX:AX,"V2H充電設備（充放電設備）",'４.住戸情報入力'!AZ:AZ,4)+SUMIFS('４.住戸情報入力'!AY:AY,'４.住戸情報入力'!AX:AX,"地中熱ヒートポンプ・システム、V2H充電設備（充放電設備）",'４.住戸情報入力'!AZ:AZ,4)-900000*COUNTIFS('４.住戸情報入力'!AX:AX,"地中熱ヒートポンプ・システム、V2H充電設備（充放電設備）",'４.住戸情報入力'!AZ:AZ,4)</f>
        <v>0</v>
      </c>
      <c r="J50" s="1143" t="s">
        <v>613</v>
      </c>
      <c r="K50" s="996" t="s">
        <v>1090</v>
      </c>
    </row>
    <row r="51" spans="3:12" ht="21" customHeight="1">
      <c r="C51" s="2204"/>
      <c r="D51" s="2212" t="s">
        <v>608</v>
      </c>
      <c r="E51" s="2212"/>
      <c r="F51" s="2212"/>
      <c r="G51" s="1144">
        <f>COUNTIFS('４.住戸情報入力'!AX:AX,"地中熱ヒートポンプ・システム",'４.住戸情報入力'!AZ:AZ,4)+COUNTIFS('４.住戸情報入力'!AX:AX,"地中熱ヒートポンプ・システム、V2H充電設備（充放電設備）",'４.住戸情報入力'!AZ:AZ,4)</f>
        <v>0</v>
      </c>
      <c r="H51" s="1142" t="s">
        <v>614</v>
      </c>
      <c r="I51" s="1146">
        <f>G51*900000</f>
        <v>0</v>
      </c>
      <c r="J51" s="1142" t="s">
        <v>613</v>
      </c>
      <c r="K51" s="424" t="s">
        <v>1088</v>
      </c>
    </row>
    <row r="52" spans="3:12" ht="21" customHeight="1">
      <c r="C52" s="2204"/>
      <c r="D52" s="2182" t="s">
        <v>609</v>
      </c>
      <c r="E52" s="2182"/>
      <c r="F52" s="2182"/>
      <c r="G52" s="1147" t="str">
        <f>IF('２０.ＰＶＴシステム明細 '!D23="４年目",'２０.ＰＶＴシステム明細 '!J23,"0")</f>
        <v>0</v>
      </c>
      <c r="H52" s="1148" t="s">
        <v>403</v>
      </c>
      <c r="I52" s="1147" t="str">
        <f>IF('２０.ＰＶＴシステム明細 '!D23="４年目",'２０.ＰＶＴシステム明細 '!O23,"0")</f>
        <v>0</v>
      </c>
      <c r="J52" s="1142" t="s">
        <v>613</v>
      </c>
      <c r="K52" s="424" t="s">
        <v>1087</v>
      </c>
    </row>
    <row r="53" spans="3:12" ht="21" customHeight="1" thickBot="1">
      <c r="C53" s="2204"/>
      <c r="D53" s="2190" t="s">
        <v>610</v>
      </c>
      <c r="E53" s="2190"/>
      <c r="F53" s="2190"/>
      <c r="G53" s="1149" t="str">
        <f>IF('２１.液体集熱式太陽熱利用システム明細'!D23="４年目",'２１.液体集熱式太陽熱利用システム明細'!J23,"0")</f>
        <v>0</v>
      </c>
      <c r="H53" s="1150" t="s">
        <v>403</v>
      </c>
      <c r="I53" s="1154" t="str">
        <f>IF('２１.液体集熱式太陽熱利用システム明細'!D23="４年目",'２１.液体集熱式太陽熱利用システム明細'!O23,"0")</f>
        <v>0</v>
      </c>
      <c r="J53" s="1151" t="s">
        <v>613</v>
      </c>
      <c r="K53" s="996" t="s">
        <v>1091</v>
      </c>
    </row>
    <row r="54" spans="3:12" ht="21" customHeight="1" thickTop="1">
      <c r="C54" s="2205"/>
      <c r="D54" s="2192" t="s">
        <v>493</v>
      </c>
      <c r="E54" s="2192"/>
      <c r="F54" s="2192"/>
      <c r="G54" s="2192"/>
      <c r="H54" s="2192"/>
      <c r="I54" s="508">
        <f>SUM(I49:I53)</f>
        <v>0</v>
      </c>
      <c r="J54" s="421" t="s">
        <v>613</v>
      </c>
      <c r="K54" s="1008"/>
    </row>
    <row r="55" spans="3:12" ht="21" customHeight="1" thickBot="1">
      <c r="C55" s="2179" t="s">
        <v>616</v>
      </c>
      <c r="D55" s="2185" t="s">
        <v>732</v>
      </c>
      <c r="E55" s="2186"/>
      <c r="F55" s="2187"/>
      <c r="G55" s="997"/>
      <c r="H55" s="423" t="s">
        <v>615</v>
      </c>
      <c r="I55" s="997"/>
      <c r="J55" s="423" t="s">
        <v>613</v>
      </c>
      <c r="K55" s="2188" t="s">
        <v>1233</v>
      </c>
      <c r="L55" s="1006"/>
    </row>
    <row r="56" spans="3:12" ht="21" customHeight="1" thickTop="1">
      <c r="C56" s="2180"/>
      <c r="D56" s="2183" t="s">
        <v>731</v>
      </c>
      <c r="E56" s="2183"/>
      <c r="F56" s="2184"/>
      <c r="G56" s="507"/>
      <c r="H56" s="422" t="s">
        <v>615</v>
      </c>
      <c r="I56" s="507"/>
      <c r="J56" s="422" t="s">
        <v>613</v>
      </c>
      <c r="K56" s="2189"/>
      <c r="L56" s="1006"/>
    </row>
    <row r="57" spans="3:12" ht="21" customHeight="1" thickBot="1">
      <c r="C57" s="2180"/>
      <c r="D57" s="2190" t="s">
        <v>1337</v>
      </c>
      <c r="E57" s="2190"/>
      <c r="F57" s="2190"/>
      <c r="G57" s="999">
        <f>'１８.直交集成板（ＣＬＴ）明細'!J19</f>
        <v>0</v>
      </c>
      <c r="H57" s="1150" t="s">
        <v>661</v>
      </c>
      <c r="I57" s="999">
        <f>'１８.直交集成板（ＣＬＴ）明細'!T19</f>
        <v>0</v>
      </c>
      <c r="J57" s="1143" t="s">
        <v>613</v>
      </c>
      <c r="K57" s="426" t="s">
        <v>1357</v>
      </c>
    </row>
    <row r="58" spans="3:12" ht="21" customHeight="1" thickTop="1" thickBot="1">
      <c r="C58" s="2181"/>
      <c r="D58" s="2191" t="s">
        <v>493</v>
      </c>
      <c r="E58" s="2191"/>
      <c r="F58" s="2191"/>
      <c r="G58" s="2191"/>
      <c r="H58" s="2191"/>
      <c r="I58" s="1004">
        <f>SUM(I55:I57)</f>
        <v>0</v>
      </c>
      <c r="J58" s="1002" t="s">
        <v>613</v>
      </c>
      <c r="K58" s="1003"/>
    </row>
    <row r="59" spans="3:12" ht="21" customHeight="1" thickTop="1">
      <c r="C59" s="2193" t="s">
        <v>619</v>
      </c>
      <c r="D59" s="2193"/>
      <c r="E59" s="2193"/>
      <c r="F59" s="2193"/>
      <c r="G59" s="2193"/>
      <c r="H59" s="2194"/>
      <c r="I59" s="1001">
        <f>I54+I58</f>
        <v>0</v>
      </c>
      <c r="J59" s="1007" t="s">
        <v>613</v>
      </c>
      <c r="K59" s="1008"/>
    </row>
    <row r="60" spans="3:12" ht="7.5" customHeight="1"/>
  </sheetData>
  <sheetProtection algorithmName="SHA-512" hashValue="tmWf/n4WYilXO3cooOpaf0jHoAeY1BA7eFveLdnSIEpxWEGz1+GlugaZ4KP+mbivs39MoxnhxsTH6IZfAYwsog==" saltValue="k1C4EymscuoACgHtQykM/A==" spinCount="100000" sheet="1" formatCells="0" formatRows="0" insertRows="0" deleteRows="0" selectLockedCells="1" autoFilter="0" pivotTables="0"/>
  <mergeCells count="72">
    <mergeCell ref="C5:K5"/>
    <mergeCell ref="D9:F9"/>
    <mergeCell ref="C6:F6"/>
    <mergeCell ref="G6:H6"/>
    <mergeCell ref="I6:J6"/>
    <mergeCell ref="D15:F15"/>
    <mergeCell ref="K13:K14"/>
    <mergeCell ref="D11:F11"/>
    <mergeCell ref="D10:F10"/>
    <mergeCell ref="C17:H17"/>
    <mergeCell ref="D16:H16"/>
    <mergeCell ref="D12:H12"/>
    <mergeCell ref="C7:C12"/>
    <mergeCell ref="D7:F7"/>
    <mergeCell ref="C13:C16"/>
    <mergeCell ref="D8:F8"/>
    <mergeCell ref="D13:F13"/>
    <mergeCell ref="D14:F14"/>
    <mergeCell ref="C19:K19"/>
    <mergeCell ref="C20:F20"/>
    <mergeCell ref="G20:H20"/>
    <mergeCell ref="I20:J20"/>
    <mergeCell ref="D23:F23"/>
    <mergeCell ref="C21:C26"/>
    <mergeCell ref="D21:F21"/>
    <mergeCell ref="D22:F22"/>
    <mergeCell ref="C59:H59"/>
    <mergeCell ref="C47:K47"/>
    <mergeCell ref="C48:F48"/>
    <mergeCell ref="G48:H48"/>
    <mergeCell ref="I48:J48"/>
    <mergeCell ref="D51:F51"/>
    <mergeCell ref="D52:F52"/>
    <mergeCell ref="D53:F53"/>
    <mergeCell ref="C49:C54"/>
    <mergeCell ref="D49:F49"/>
    <mergeCell ref="D27:F27"/>
    <mergeCell ref="D28:F28"/>
    <mergeCell ref="D24:F24"/>
    <mergeCell ref="D25:F25"/>
    <mergeCell ref="D26:H26"/>
    <mergeCell ref="K27:K28"/>
    <mergeCell ref="C27:C30"/>
    <mergeCell ref="D36:F36"/>
    <mergeCell ref="D35:F35"/>
    <mergeCell ref="C33:K33"/>
    <mergeCell ref="C34:F34"/>
    <mergeCell ref="G34:H34"/>
    <mergeCell ref="I34:J34"/>
    <mergeCell ref="C35:C40"/>
    <mergeCell ref="D29:F29"/>
    <mergeCell ref="D37:F37"/>
    <mergeCell ref="D38:F38"/>
    <mergeCell ref="D39:F39"/>
    <mergeCell ref="C31:H31"/>
    <mergeCell ref="D30:H30"/>
    <mergeCell ref="D40:H40"/>
    <mergeCell ref="K41:K42"/>
    <mergeCell ref="C41:C44"/>
    <mergeCell ref="D50:F50"/>
    <mergeCell ref="D56:F56"/>
    <mergeCell ref="D55:F55"/>
    <mergeCell ref="K55:K56"/>
    <mergeCell ref="C55:C58"/>
    <mergeCell ref="D57:F57"/>
    <mergeCell ref="D58:H58"/>
    <mergeCell ref="D54:H54"/>
    <mergeCell ref="C45:H45"/>
    <mergeCell ref="D44:H44"/>
    <mergeCell ref="D41:F41"/>
    <mergeCell ref="D42:F42"/>
    <mergeCell ref="D43:F43"/>
  </mergeCells>
  <phoneticPr fontId="22"/>
  <conditionalFormatting sqref="B2">
    <cfRule type="expression" dxfId="233" priority="99">
      <formula>_xlfn.ISFORMULA(B2)=TRUE</formula>
    </cfRule>
  </conditionalFormatting>
  <conditionalFormatting sqref="G13:G14 I13:I14">
    <cfRule type="notContainsBlanks" dxfId="225" priority="63">
      <formula>LEN(TRIM(G13))&gt;0</formula>
    </cfRule>
  </conditionalFormatting>
  <conditionalFormatting sqref="G27:G28 I27:I28">
    <cfRule type="notContainsBlanks" dxfId="221" priority="7">
      <formula>LEN(TRIM(G27))&gt;0</formula>
    </cfRule>
  </conditionalFormatting>
  <conditionalFormatting sqref="G41:G42 I41:I42">
    <cfRule type="notContainsBlanks" dxfId="217" priority="43">
      <formula>LEN(TRIM(G41))&gt;0</formula>
    </cfRule>
  </conditionalFormatting>
  <conditionalFormatting sqref="G55:G56 I55:I56">
    <cfRule type="notContainsBlanks" dxfId="213" priority="33">
      <formula>LEN(TRIM(G55))&gt;0</formula>
    </cfRule>
  </conditionalFormatting>
  <conditionalFormatting sqref="I7">
    <cfRule type="expression" dxfId="197" priority="23">
      <formula>$G$7&gt;=1</formula>
    </cfRule>
    <cfRule type="notContainsBlanks" dxfId="196" priority="15">
      <formula>LEN(TRIM(I7))&gt;0</formula>
    </cfRule>
  </conditionalFormatting>
  <conditionalFormatting sqref="I21">
    <cfRule type="expression" dxfId="195" priority="22">
      <formula>$G$21&gt;=1</formula>
    </cfRule>
    <cfRule type="notContainsBlanks" dxfId="194" priority="19">
      <formula>LEN(TRIM(I21))&gt;0</formula>
    </cfRule>
  </conditionalFormatting>
  <conditionalFormatting sqref="I35">
    <cfRule type="expression" dxfId="193" priority="17">
      <formula>$G$35&gt;=1</formula>
    </cfRule>
    <cfRule type="notContainsBlanks" dxfId="192" priority="13">
      <formula>LEN(TRIM(I35))&gt;0</formula>
    </cfRule>
  </conditionalFormatting>
  <conditionalFormatting sqref="I49">
    <cfRule type="expression" dxfId="191" priority="20">
      <formula>$G$49&gt;=1</formula>
    </cfRule>
    <cfRule type="notContainsBlanks" dxfId="190" priority="12">
      <formula>LEN(TRIM(I49))&gt;0</formula>
    </cfRule>
  </conditionalFormatting>
  <conditionalFormatting sqref="J7">
    <cfRule type="expression" dxfId="189" priority="4">
      <formula>$G$7&gt;=1</formula>
    </cfRule>
  </conditionalFormatting>
  <conditionalFormatting sqref="J21">
    <cfRule type="expression" dxfId="188" priority="3">
      <formula>$G$21&gt;=1</formula>
    </cfRule>
  </conditionalFormatting>
  <conditionalFormatting sqref="J35">
    <cfRule type="expression" dxfId="187" priority="2">
      <formula>$G$35&gt;=1</formula>
    </cfRule>
  </conditionalFormatting>
  <conditionalFormatting sqref="J49">
    <cfRule type="expression" dxfId="186" priority="1">
      <formula>$G$49&gt;=1</formula>
    </cfRule>
  </conditionalFormatting>
  <dataValidations count="1">
    <dataValidation type="custom" imeMode="disabled" allowBlank="1" showInputMessage="1" showErrorMessage="1" sqref="I13:I14 G13:G14 I27:I28 G27:G28 G41:G42 I41:I42 G55:G56 I55:I56" xr:uid="{2C4C1EA2-E6DD-441C-B678-7BCB7FD13D43}">
      <formula1>INT(G13)&gt;=0</formula1>
    </dataValidation>
  </dataValidations>
  <printOptions horizontalCentered="1"/>
  <pageMargins left="0.51181102362204722" right="0.11811023622047245" top="0.35433070866141736" bottom="0.35433070866141736" header="0.31496062992125984" footer="0.11811023622047245"/>
  <pageSetup paperSize="9" scale="64" orientation="portrait" r:id="rId1"/>
  <headerFooter scaleWithDoc="0">
    <oddFooter>&amp;R&amp;K00-043R6中層ZEH-M_ver.1</oddFooter>
  </headerFooter>
  <extLst>
    <ext xmlns:x14="http://schemas.microsoft.com/office/spreadsheetml/2009/9/main" uri="{78C0D931-6437-407d-A8EE-F0AAD7539E65}">
      <x14:conditionalFormattings>
        <x14:conditionalFormatting xmlns:xm="http://schemas.microsoft.com/office/excel/2006/main">
          <x14:cfRule type="expression" priority="5" id="{8C8E92DB-EC33-4BF8-A086-09F319BFBEFB}">
            <xm:f>入力シート!$F$13="単年度事業"</xm:f>
            <x14:dxf>
              <fill>
                <patternFill>
                  <bgColor theme="0" tint="-0.499984740745262"/>
                </patternFill>
              </fill>
            </x14:dxf>
          </x14:cfRule>
          <xm:sqref>C19:K31</xm:sqref>
        </x14:conditionalFormatting>
        <x14:conditionalFormatting xmlns:xm="http://schemas.microsoft.com/office/excel/2006/main">
          <x14:cfRule type="expression" priority="18" id="{CD2C39CD-E676-4A83-82C0-D3D336E33B2B}">
            <xm:f>入力シート!$F$13="単年度事業"</xm:f>
            <x14:dxf>
              <fill>
                <patternFill>
                  <bgColor theme="0" tint="-0.499984740745262"/>
                </patternFill>
              </fill>
            </x14:dxf>
          </x14:cfRule>
          <x14:cfRule type="expression" priority="21" id="{15A08497-8A0A-4919-9EF7-8A6CB935E7DF}">
            <xm:f>入力シート!$F$13="2年度事業（1年目）"</xm:f>
            <x14:dxf>
              <fill>
                <patternFill>
                  <bgColor theme="0" tint="-0.499984740745262"/>
                </patternFill>
              </fill>
            </x14:dxf>
          </x14:cfRule>
          <xm:sqref>C33:K45</xm:sqref>
        </x14:conditionalFormatting>
        <x14:conditionalFormatting xmlns:xm="http://schemas.microsoft.com/office/excel/2006/main">
          <x14:cfRule type="expression" priority="24" id="{DAA995EF-4451-4F39-9539-61CB072B9309}">
            <xm:f>入力シート!$F$13="単年度事業"</xm:f>
            <x14:dxf>
              <fill>
                <patternFill>
                  <bgColor theme="0" tint="-0.499984740745262"/>
                </patternFill>
              </fill>
            </x14:dxf>
          </x14:cfRule>
          <x14:cfRule type="expression" priority="31" id="{BD733279-7A82-4EC1-8FAA-E6E98C2E9E1C}">
            <xm:f>入力シート!$F$13="2年度事業（1年目）"</xm:f>
            <x14:dxf>
              <fill>
                <patternFill>
                  <bgColor theme="0" tint="-0.499984740745262"/>
                </patternFill>
              </fill>
            </x14:dxf>
          </x14:cfRule>
          <x14:cfRule type="expression" priority="32" id="{3C4C9B41-F4A1-4B53-9BEA-07B0DCBCF38E}">
            <xm:f>入力シート!$F$13="3年度事業（1年目）"</xm:f>
            <x14:dxf>
              <fill>
                <patternFill>
                  <bgColor theme="0" tint="-0.499984740745262"/>
                </patternFill>
              </fill>
            </x14:dxf>
          </x14:cfRule>
          <xm:sqref>C47:K59</xm:sqref>
        </x14:conditionalFormatting>
        <x14:conditionalFormatting xmlns:xm="http://schemas.microsoft.com/office/excel/2006/main">
          <x14:cfRule type="expression" priority="70" id="{6856F276-8DA3-4F05-BCD1-69E0D19A3E11}">
            <xm:f>'２.全体概要'!$W$26="共用部"</xm:f>
            <x14:dxf>
              <fill>
                <patternFill>
                  <bgColor theme="5" tint="0.79998168889431442"/>
                </patternFill>
              </fill>
            </x14:dxf>
          </x14:cfRule>
          <xm:sqref>G13 I13</xm:sqref>
        </x14:conditionalFormatting>
        <x14:conditionalFormatting xmlns:xm="http://schemas.microsoft.com/office/excel/2006/main">
          <x14:cfRule type="expression" priority="64" id="{2407B0AB-ED95-415C-A830-B41005AACDCD}">
            <xm:f>'２.全体概要'!$K$26="専有部・共用部"</xm:f>
            <x14:dxf>
              <fill>
                <patternFill>
                  <bgColor theme="5" tint="0.79998168889431442"/>
                </patternFill>
              </fill>
            </x14:dxf>
          </x14:cfRule>
          <x14:cfRule type="expression" priority="67" id="{26610247-3092-4573-9717-B32E9640B9B2}">
            <xm:f>'２.全体概要'!$K$26:$L$26="共用部"</xm:f>
            <x14:dxf>
              <fill>
                <patternFill>
                  <bgColor theme="5" tint="0.79998168889431442"/>
                </patternFill>
              </fill>
            </x14:dxf>
          </x14:cfRule>
          <xm:sqref>G14 I14</xm:sqref>
        </x14:conditionalFormatting>
        <x14:conditionalFormatting xmlns:xm="http://schemas.microsoft.com/office/excel/2006/main">
          <x14:cfRule type="expression" priority="61" id="{D9775F21-5C5A-4906-8921-97AE21B29735}">
            <xm:f>'２.全体概要'!$W$26="共用部"</xm:f>
            <x14:dxf>
              <fill>
                <patternFill>
                  <bgColor theme="5" tint="0.79998168889431442"/>
                </patternFill>
              </fill>
            </x14:dxf>
          </x14:cfRule>
          <xm:sqref>G27 I27</xm:sqref>
        </x14:conditionalFormatting>
        <x14:conditionalFormatting xmlns:xm="http://schemas.microsoft.com/office/excel/2006/main">
          <x14:cfRule type="expression" priority="8" id="{F5779FCF-938F-48E4-8FE0-233CC7C5A78C}">
            <xm:f>'２.全体概要'!$K$26="専有部・共用部"</xm:f>
            <x14:dxf>
              <fill>
                <patternFill>
                  <bgColor theme="5" tint="0.79998168889431442"/>
                </patternFill>
              </fill>
            </x14:dxf>
          </x14:cfRule>
          <x14:cfRule type="expression" priority="11" id="{70E72D3B-75C1-4DAF-9B96-A2B99ED6DE79}">
            <xm:f>'２.全体概要'!$K$26:$L$26="共用部"</xm:f>
            <x14:dxf>
              <fill>
                <patternFill>
                  <bgColor theme="5" tint="0.79998168889431442"/>
                </patternFill>
              </fill>
            </x14:dxf>
          </x14:cfRule>
          <xm:sqref>G28 I28</xm:sqref>
        </x14:conditionalFormatting>
        <x14:conditionalFormatting xmlns:xm="http://schemas.microsoft.com/office/excel/2006/main">
          <x14:cfRule type="expression" priority="50" id="{A71787EE-08CF-4EFB-B95C-214B2CD94DBC}">
            <xm:f>'２.全体概要'!$W$26="共用部"</xm:f>
            <x14:dxf>
              <fill>
                <patternFill>
                  <bgColor theme="5" tint="0.79998168889431442"/>
                </patternFill>
              </fill>
            </x14:dxf>
          </x14:cfRule>
          <xm:sqref>G41 I41</xm:sqref>
        </x14:conditionalFormatting>
        <x14:conditionalFormatting xmlns:xm="http://schemas.microsoft.com/office/excel/2006/main">
          <x14:cfRule type="expression" priority="47" id="{C334DE52-BC2A-4E00-8E82-2F9E75EC945D}">
            <xm:f>'２.全体概要'!$K$26:$L$26="共用部"</xm:f>
            <x14:dxf>
              <fill>
                <patternFill>
                  <bgColor theme="5" tint="0.79998168889431442"/>
                </patternFill>
              </fill>
            </x14:dxf>
          </x14:cfRule>
          <x14:cfRule type="expression" priority="44" id="{8F1BD656-6673-469B-8E23-963ECD297A0F}">
            <xm:f>'２.全体概要'!$K$26="専有部・共用部"</xm:f>
            <x14:dxf>
              <fill>
                <patternFill>
                  <bgColor theme="5" tint="0.79998168889431442"/>
                </patternFill>
              </fill>
            </x14:dxf>
          </x14:cfRule>
          <xm:sqref>G42 I42</xm:sqref>
        </x14:conditionalFormatting>
        <x14:conditionalFormatting xmlns:xm="http://schemas.microsoft.com/office/excel/2006/main">
          <x14:cfRule type="expression" priority="36" id="{E5FF8673-271E-4C6F-BA17-C625E24B53E8}">
            <xm:f>'２.全体概要'!$W$26="共用部"</xm:f>
            <x14:dxf>
              <fill>
                <patternFill>
                  <bgColor theme="5" tint="0.79998168889431442"/>
                </patternFill>
              </fill>
            </x14:dxf>
          </x14:cfRule>
          <xm:sqref>G55 I55</xm:sqref>
        </x14:conditionalFormatting>
        <x14:conditionalFormatting xmlns:xm="http://schemas.microsoft.com/office/excel/2006/main">
          <x14:cfRule type="expression" priority="37" id="{E0CDDDCB-12C5-4A0F-B0FF-44BA0EDDF8E0}">
            <xm:f>'２.全体概要'!$K$26="専有部・共用部"</xm:f>
            <x14:dxf>
              <fill>
                <patternFill>
                  <bgColor theme="5" tint="0.79998168889431442"/>
                </patternFill>
              </fill>
            </x14:dxf>
          </x14:cfRule>
          <x14:cfRule type="expression" priority="40" id="{F8C03152-1BA0-4A95-90FE-28846FF8340F}">
            <xm:f>'２.全体概要'!$K$26:$L$26="共用部"</xm:f>
            <x14:dxf>
              <fill>
                <patternFill>
                  <bgColor theme="5" tint="0.79998168889431442"/>
                </patternFill>
              </fill>
            </x14:dxf>
          </x14:cfRule>
          <xm:sqref>G56 I56</xm:sqref>
        </x14:conditionalFormatting>
        <x14:conditionalFormatting xmlns:xm="http://schemas.microsoft.com/office/excel/2006/main">
          <x14:cfRule type="expression" priority="65" id="{0E48D901-2C26-494F-950B-F7F9ACC17D75}">
            <xm:f>'２.全体概要'!$K$26="専有部・共用部"</xm:f>
            <x14:dxf>
              <fill>
                <patternFill patternType="none">
                  <bgColor auto="1"/>
                </patternFill>
              </fill>
            </x14:dxf>
          </x14:cfRule>
          <xm:sqref>G14:J14</xm:sqref>
        </x14:conditionalFormatting>
        <x14:conditionalFormatting xmlns:xm="http://schemas.microsoft.com/office/excel/2006/main">
          <x14:cfRule type="expression" priority="6" id="{D9960470-6C11-49B7-B2D1-06E7FB96469B}">
            <xm:f>入力シート!$F$13="2年度事業（1年目）"</xm:f>
            <x14:dxf>
              <fill>
                <patternFill>
                  <bgColor theme="0" tint="-0.499984740745262"/>
                </patternFill>
              </fill>
            </x14:dxf>
          </x14:cfRule>
          <x14:cfRule type="expression" priority="9" id="{9D1D744C-6332-49AD-9FD0-84008D2D17CB}">
            <xm:f>'２.全体概要'!$K$26="専有部・共用部"</xm:f>
            <x14:dxf>
              <fill>
                <patternFill patternType="none">
                  <bgColor auto="1"/>
                </patternFill>
              </fill>
            </x14:dxf>
          </x14:cfRule>
          <xm:sqref>G28:J28</xm:sqref>
        </x14:conditionalFormatting>
        <x14:conditionalFormatting xmlns:xm="http://schemas.microsoft.com/office/excel/2006/main">
          <x14:cfRule type="expression" priority="45" id="{81C6CD97-F6B3-4DBC-B51F-43937DBB5AF2}">
            <xm:f>'２.全体概要'!$K$26="専有部・共用部"</xm:f>
            <x14:dxf>
              <fill>
                <patternFill patternType="none">
                  <bgColor auto="1"/>
                </patternFill>
              </fill>
            </x14:dxf>
          </x14:cfRule>
          <xm:sqref>G42:J42</xm:sqref>
        </x14:conditionalFormatting>
        <x14:conditionalFormatting xmlns:xm="http://schemas.microsoft.com/office/excel/2006/main">
          <x14:cfRule type="expression" priority="38" id="{5878B96E-2914-4F58-8B86-20011735B8D2}">
            <xm:f>'２.全体概要'!$K$26="専有部・共用部"</xm:f>
            <x14:dxf>
              <fill>
                <patternFill patternType="none">
                  <bgColor auto="1"/>
                </patternFill>
              </fill>
            </x14:dxf>
          </x14:cfRule>
          <xm:sqref>G56:J56</xm:sqref>
        </x14:conditionalFormatting>
        <x14:conditionalFormatting xmlns:xm="http://schemas.microsoft.com/office/excel/2006/main">
          <x14:cfRule type="expression" priority="69" id="{0151EA32-B72D-47C3-B79C-AEB6BDC25D10}">
            <xm:f>'２.全体概要'!$W$26="共用部"</xm:f>
            <x14:dxf>
              <fill>
                <patternFill patternType="none">
                  <bgColor auto="1"/>
                </patternFill>
              </fill>
            </x14:dxf>
          </x14:cfRule>
          <xm:sqref>H13 J13</xm:sqref>
        </x14:conditionalFormatting>
        <x14:conditionalFormatting xmlns:xm="http://schemas.microsoft.com/office/excel/2006/main">
          <x14:cfRule type="expression" priority="66" id="{818725C4-13C8-4658-8A8E-B47EE4541712}">
            <xm:f>'２.全体概要'!$K$26="共用部"</xm:f>
            <x14:dxf>
              <fill>
                <patternFill patternType="none">
                  <bgColor auto="1"/>
                </patternFill>
              </fill>
            </x14:dxf>
          </x14:cfRule>
          <xm:sqref>H14 J14</xm:sqref>
        </x14:conditionalFormatting>
        <x14:conditionalFormatting xmlns:xm="http://schemas.microsoft.com/office/excel/2006/main">
          <x14:cfRule type="expression" priority="60" id="{444ED35E-E255-4D07-B6B7-494AAEED4A40}">
            <xm:f>'２.全体概要'!$W$26="共用部"</xm:f>
            <x14:dxf>
              <fill>
                <patternFill patternType="none">
                  <bgColor auto="1"/>
                </patternFill>
              </fill>
            </x14:dxf>
          </x14:cfRule>
          <xm:sqref>H27 J27</xm:sqref>
        </x14:conditionalFormatting>
        <x14:conditionalFormatting xmlns:xm="http://schemas.microsoft.com/office/excel/2006/main">
          <x14:cfRule type="expression" priority="10" id="{90C6A16E-3BDE-4B74-8C0F-5770E994C71F}">
            <xm:f>'２.全体概要'!$K$26="共用部"</xm:f>
            <x14:dxf>
              <fill>
                <patternFill patternType="none">
                  <bgColor auto="1"/>
                </patternFill>
              </fill>
            </x14:dxf>
          </x14:cfRule>
          <xm:sqref>H28 J28</xm:sqref>
        </x14:conditionalFormatting>
        <x14:conditionalFormatting xmlns:xm="http://schemas.microsoft.com/office/excel/2006/main">
          <x14:cfRule type="expression" priority="49" id="{741900D7-1BA2-4C83-8C11-F3A0AC4C57D8}">
            <xm:f>'２.全体概要'!$W$26="共用部"</xm:f>
            <x14:dxf>
              <fill>
                <patternFill patternType="none">
                  <bgColor auto="1"/>
                </patternFill>
              </fill>
            </x14:dxf>
          </x14:cfRule>
          <xm:sqref>H41 J41</xm:sqref>
        </x14:conditionalFormatting>
        <x14:conditionalFormatting xmlns:xm="http://schemas.microsoft.com/office/excel/2006/main">
          <x14:cfRule type="expression" priority="46" id="{07BEA251-7490-490F-BD71-7DF72B7210D9}">
            <xm:f>'２.全体概要'!$K$26="共用部"</xm:f>
            <x14:dxf>
              <fill>
                <patternFill patternType="none">
                  <bgColor auto="1"/>
                </patternFill>
              </fill>
            </x14:dxf>
          </x14:cfRule>
          <xm:sqref>H42 J42</xm:sqref>
        </x14:conditionalFormatting>
        <x14:conditionalFormatting xmlns:xm="http://schemas.microsoft.com/office/excel/2006/main">
          <x14:cfRule type="expression" priority="35" id="{C8F084F1-FB3F-4927-9023-4821025F5ED7}">
            <xm:f>'２.全体概要'!$W$26="共用部"</xm:f>
            <x14:dxf>
              <fill>
                <patternFill patternType="none">
                  <bgColor auto="1"/>
                </patternFill>
              </fill>
            </x14:dxf>
          </x14:cfRule>
          <xm:sqref>H55 J55</xm:sqref>
        </x14:conditionalFormatting>
        <x14:conditionalFormatting xmlns:xm="http://schemas.microsoft.com/office/excel/2006/main">
          <x14:cfRule type="expression" priority="39" id="{6B269848-0937-4857-8731-A393D58559A4}">
            <xm:f>'２.全体概要'!$K$26="共用部"</xm:f>
            <x14:dxf>
              <fill>
                <patternFill patternType="none">
                  <bgColor auto="1"/>
                </patternFill>
              </fill>
            </x14:dxf>
          </x14:cfRule>
          <xm:sqref>H56 J56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62314-860E-4DB8-8634-F6B78182BD10}">
  <sheetPr>
    <pageSetUpPr fitToPage="1"/>
  </sheetPr>
  <dimension ref="A1:AS210"/>
  <sheetViews>
    <sheetView showGridLines="0" view="pageBreakPreview" topLeftCell="B1" zoomScaleNormal="100" zoomScaleSheetLayoutView="100" workbookViewId="0">
      <selection activeCell="B5" sqref="A5:XFD12"/>
    </sheetView>
  </sheetViews>
  <sheetFormatPr defaultRowHeight="20.149999999999999" customHeight="1"/>
  <cols>
    <col min="1" max="1" width="1.08203125" style="278" hidden="1" customWidth="1"/>
    <col min="2" max="2" width="1.5" style="278" customWidth="1"/>
    <col min="3" max="3" width="2.5" style="278" customWidth="1"/>
    <col min="4" max="23" width="3.83203125" style="278" customWidth="1"/>
    <col min="24" max="24" width="3.08203125" style="278" customWidth="1"/>
    <col min="25" max="25" width="3.83203125" style="278" customWidth="1"/>
    <col min="26" max="26" width="3.58203125" style="278" customWidth="1"/>
    <col min="27" max="27" width="2" style="278" customWidth="1"/>
    <col min="28" max="28" width="2.58203125" style="228" customWidth="1"/>
    <col min="29" max="29" width="9" style="346" customWidth="1"/>
    <col min="30" max="30" width="9" style="347" customWidth="1"/>
    <col min="31" max="31" width="9" style="278" customWidth="1"/>
    <col min="32"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4" width="8.58203125" style="278"/>
  </cols>
  <sheetData>
    <row r="1" spans="2:45" ht="20.149999999999999" customHeight="1">
      <c r="B1" s="722" t="s">
        <v>365</v>
      </c>
    </row>
    <row r="2" spans="2:45" ht="20.149999999999999" customHeight="1">
      <c r="B2" s="722" t="s">
        <v>583</v>
      </c>
    </row>
    <row r="3" spans="2:45" ht="20.149999999999999" customHeight="1">
      <c r="B3" s="722"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45" ht="19.5" customHeight="1">
      <c r="B5" s="283" t="s">
        <v>1075</v>
      </c>
      <c r="C5" s="280"/>
      <c r="D5" s="284"/>
      <c r="E5" s="284"/>
      <c r="F5" s="284"/>
      <c r="G5" s="284"/>
      <c r="H5" s="284"/>
      <c r="I5" s="284"/>
      <c r="J5" s="284"/>
      <c r="K5" s="284"/>
      <c r="L5" s="284"/>
      <c r="M5" s="284"/>
      <c r="N5" s="284"/>
      <c r="O5" s="284"/>
      <c r="P5" s="284"/>
      <c r="Q5" s="284"/>
      <c r="R5" s="284"/>
      <c r="S5" s="284"/>
      <c r="T5" s="284"/>
      <c r="U5" s="284"/>
      <c r="V5" s="284"/>
      <c r="W5" s="284"/>
      <c r="X5" s="284"/>
      <c r="Y5" s="284"/>
      <c r="Z5" s="285" t="s">
        <v>370</v>
      </c>
      <c r="AA5" s="285"/>
    </row>
    <row r="6" spans="2:45"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236"/>
      <c r="AC7" s="346"/>
      <c r="AD7" s="347"/>
      <c r="AR7" s="347"/>
      <c r="AS7" s="294"/>
    </row>
    <row r="8" spans="2:45" s="344" customFormat="1" ht="30" customHeight="1">
      <c r="B8" s="295"/>
      <c r="C8" s="286"/>
      <c r="D8" s="2150" t="s">
        <v>439</v>
      </c>
      <c r="E8" s="2151"/>
      <c r="F8" s="2151"/>
      <c r="G8" s="2151"/>
      <c r="H8" s="2151"/>
      <c r="I8" s="2152"/>
      <c r="J8" s="2241" t="str">
        <f>IF(入力シート!F11="","",入力シート!F11)</f>
        <v/>
      </c>
      <c r="K8" s="2242"/>
      <c r="L8" s="2242"/>
      <c r="M8" s="2242"/>
      <c r="N8" s="2242"/>
      <c r="O8" s="2242"/>
      <c r="P8" s="2242"/>
      <c r="Q8" s="2242"/>
      <c r="R8" s="2242"/>
      <c r="S8" s="2242"/>
      <c r="T8" s="2165" t="s">
        <v>797</v>
      </c>
      <c r="U8" s="2165"/>
      <c r="V8" s="2165"/>
      <c r="W8" s="2165"/>
      <c r="X8" s="2166"/>
      <c r="Y8" s="279"/>
      <c r="Z8" s="295"/>
      <c r="AA8" s="745" t="s">
        <v>761</v>
      </c>
      <c r="AB8" s="345"/>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346"/>
      <c r="AB9" s="345"/>
      <c r="AD9" s="347"/>
    </row>
    <row r="10" spans="2:45" s="293" customFormat="1" ht="15.5">
      <c r="B10" s="288"/>
      <c r="C10" s="289" t="s">
        <v>862</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A10" s="346"/>
      <c r="AB10" s="236"/>
      <c r="AD10" s="347"/>
    </row>
    <row r="11" spans="2:45" s="344" customFormat="1" ht="40" customHeight="1">
      <c r="B11" s="295"/>
      <c r="C11" s="286"/>
      <c r="D11" s="2237" t="s">
        <v>702</v>
      </c>
      <c r="E11" s="2151"/>
      <c r="F11" s="2151"/>
      <c r="G11" s="2151"/>
      <c r="H11" s="2151"/>
      <c r="I11" s="2152"/>
      <c r="J11" s="2238"/>
      <c r="K11" s="2239"/>
      <c r="L11" s="2239"/>
      <c r="M11" s="2239"/>
      <c r="N11" s="2239"/>
      <c r="O11" s="2239"/>
      <c r="P11" s="2239"/>
      <c r="Q11" s="2239"/>
      <c r="R11" s="2239"/>
      <c r="S11" s="2239"/>
      <c r="T11" s="2239"/>
      <c r="U11" s="2239"/>
      <c r="V11" s="2240"/>
      <c r="W11" s="279"/>
      <c r="X11" s="279"/>
      <c r="Y11" s="279"/>
      <c r="Z11" s="295"/>
      <c r="AA11" s="301"/>
      <c r="AB11" s="345"/>
      <c r="AD11" s="347"/>
    </row>
    <row r="12" spans="2:45" s="344" customFormat="1" ht="15" customHeight="1">
      <c r="B12" s="295"/>
      <c r="C12" s="286"/>
      <c r="D12" s="296"/>
      <c r="E12" s="296"/>
      <c r="F12" s="296"/>
      <c r="G12" s="296"/>
      <c r="H12" s="296"/>
      <c r="I12" s="296"/>
      <c r="J12" s="296"/>
      <c r="K12" s="296"/>
      <c r="L12" s="296"/>
      <c r="M12" s="296"/>
      <c r="N12" s="296"/>
      <c r="O12" s="296"/>
      <c r="P12" s="296"/>
      <c r="Q12" s="296"/>
      <c r="R12" s="296"/>
      <c r="S12" s="296"/>
      <c r="T12" s="296"/>
      <c r="U12" s="296"/>
      <c r="V12" s="296"/>
      <c r="W12" s="279"/>
      <c r="X12" s="279"/>
      <c r="Y12" s="279"/>
      <c r="Z12" s="295"/>
      <c r="AA12" s="346"/>
      <c r="AB12" s="345"/>
      <c r="AD12" s="347"/>
    </row>
    <row r="13" spans="2:45" s="293" customFormat="1" ht="15.5">
      <c r="B13" s="288"/>
      <c r="C13" s="289" t="s">
        <v>521</v>
      </c>
      <c r="D13" s="290"/>
      <c r="E13" s="291"/>
      <c r="F13" s="291"/>
      <c r="G13" s="291"/>
      <c r="H13" s="291"/>
      <c r="I13" s="291"/>
      <c r="J13" s="291"/>
      <c r="K13" s="291"/>
      <c r="L13" s="291"/>
      <c r="M13" s="291"/>
      <c r="N13" s="291"/>
      <c r="O13" s="291"/>
      <c r="P13" s="291"/>
      <c r="Q13" s="291"/>
      <c r="R13" s="291"/>
      <c r="S13" s="291"/>
      <c r="T13" s="291"/>
      <c r="U13" s="292"/>
      <c r="V13" s="291"/>
      <c r="W13" s="291"/>
      <c r="X13" s="291"/>
      <c r="Y13" s="291"/>
      <c r="Z13" s="288"/>
      <c r="AA13" s="346"/>
      <c r="AB13" s="236"/>
      <c r="AD13" s="347"/>
    </row>
    <row r="14" spans="2:45" s="344" customFormat="1" ht="30" customHeight="1">
      <c r="B14" s="295"/>
      <c r="C14" s="286"/>
      <c r="D14" s="2150" t="s">
        <v>278</v>
      </c>
      <c r="E14" s="2151"/>
      <c r="F14" s="2151"/>
      <c r="G14" s="2151"/>
      <c r="H14" s="2151"/>
      <c r="I14" s="2152"/>
      <c r="J14" s="2231"/>
      <c r="K14" s="2232"/>
      <c r="L14" s="2232"/>
      <c r="M14" s="2232"/>
      <c r="N14" s="2232"/>
      <c r="O14" s="2232"/>
      <c r="P14" s="2232"/>
      <c r="Q14" s="2232"/>
      <c r="R14" s="2232"/>
      <c r="S14" s="2232"/>
      <c r="T14" s="2232"/>
      <c r="U14" s="2232"/>
      <c r="V14" s="2233"/>
      <c r="W14" s="279"/>
      <c r="X14" s="279"/>
      <c r="Y14" s="279"/>
      <c r="Z14" s="295"/>
      <c r="AA14" s="746" t="s">
        <v>762</v>
      </c>
      <c r="AB14" s="345"/>
      <c r="AD14" s="347"/>
    </row>
    <row r="15" spans="2:45" s="344" customFormat="1" ht="30" customHeight="1">
      <c r="B15" s="295"/>
      <c r="C15" s="286"/>
      <c r="D15" s="2150" t="s">
        <v>703</v>
      </c>
      <c r="E15" s="2151"/>
      <c r="F15" s="2151"/>
      <c r="G15" s="2151"/>
      <c r="H15" s="2151"/>
      <c r="I15" s="2152"/>
      <c r="J15" s="2231"/>
      <c r="K15" s="2232"/>
      <c r="L15" s="2232"/>
      <c r="M15" s="2232"/>
      <c r="N15" s="2232"/>
      <c r="O15" s="2232"/>
      <c r="P15" s="2232"/>
      <c r="Q15" s="2232"/>
      <c r="R15" s="2232"/>
      <c r="S15" s="2232"/>
      <c r="T15" s="2232"/>
      <c r="U15" s="2232"/>
      <c r="V15" s="2233"/>
      <c r="W15" s="279"/>
      <c r="X15" s="279"/>
      <c r="Y15" s="279"/>
      <c r="Z15" s="295"/>
      <c r="AA15" s="301"/>
      <c r="AB15" s="345"/>
      <c r="AD15" s="347"/>
    </row>
    <row r="16" spans="2:45" s="344" customFormat="1" ht="30" customHeight="1">
      <c r="B16" s="295"/>
      <c r="C16" s="286"/>
      <c r="D16" s="2150" t="s">
        <v>1199</v>
      </c>
      <c r="E16" s="2151"/>
      <c r="F16" s="2151"/>
      <c r="G16" s="2151"/>
      <c r="H16" s="2151"/>
      <c r="I16" s="2152"/>
      <c r="J16" s="2231"/>
      <c r="K16" s="2232"/>
      <c r="L16" s="2232"/>
      <c r="M16" s="2232"/>
      <c r="N16" s="2232"/>
      <c r="O16" s="2232"/>
      <c r="P16" s="2232"/>
      <c r="Q16" s="2232"/>
      <c r="R16" s="2232"/>
      <c r="S16" s="2232"/>
      <c r="T16" s="2232"/>
      <c r="U16" s="2232"/>
      <c r="V16" s="2233"/>
      <c r="W16" s="741" t="s">
        <v>759</v>
      </c>
      <c r="X16" s="742"/>
      <c r="Y16" s="742"/>
      <c r="Z16" s="742"/>
      <c r="AA16" s="742"/>
      <c r="AB16" s="742"/>
      <c r="AD16" s="347"/>
    </row>
    <row r="17" spans="2:35" s="344" customFormat="1" ht="30" customHeight="1">
      <c r="B17" s="295"/>
      <c r="C17" s="286"/>
      <c r="D17" s="2150" t="s">
        <v>704</v>
      </c>
      <c r="E17" s="2151"/>
      <c r="F17" s="2151"/>
      <c r="G17" s="2151"/>
      <c r="H17" s="2151"/>
      <c r="I17" s="2152"/>
      <c r="J17" s="2231"/>
      <c r="K17" s="2232"/>
      <c r="L17" s="2232"/>
      <c r="M17" s="2232"/>
      <c r="N17" s="2232"/>
      <c r="O17" s="2232"/>
      <c r="P17" s="2232"/>
      <c r="Q17" s="2232"/>
      <c r="R17" s="2232"/>
      <c r="S17" s="2232"/>
      <c r="T17" s="2232"/>
      <c r="U17" s="2232"/>
      <c r="V17" s="2233"/>
      <c r="W17" s="741" t="s">
        <v>759</v>
      </c>
      <c r="X17" s="279"/>
      <c r="Y17" s="279"/>
      <c r="Z17" s="295"/>
      <c r="AA17" s="301"/>
      <c r="AB17" s="345"/>
      <c r="AD17" s="347"/>
    </row>
    <row r="18" spans="2:35" s="344" customFormat="1" ht="30" customHeight="1">
      <c r="B18" s="295"/>
      <c r="C18" s="286"/>
      <c r="D18" s="2150" t="s">
        <v>1200</v>
      </c>
      <c r="E18" s="2151"/>
      <c r="F18" s="2151"/>
      <c r="G18" s="2151"/>
      <c r="H18" s="2151"/>
      <c r="I18" s="2152"/>
      <c r="J18" s="2228"/>
      <c r="K18" s="2229"/>
      <c r="L18" s="2229"/>
      <c r="M18" s="2229"/>
      <c r="N18" s="2229"/>
      <c r="O18" s="2229"/>
      <c r="P18" s="2229"/>
      <c r="Q18" s="2229"/>
      <c r="R18" s="2229"/>
      <c r="S18" s="2229"/>
      <c r="T18" s="2229"/>
      <c r="U18" s="2229"/>
      <c r="V18" s="2230"/>
      <c r="W18" s="279"/>
      <c r="X18" s="279"/>
      <c r="Y18" s="279"/>
      <c r="Z18" s="295"/>
      <c r="AA18" s="301"/>
      <c r="AB18" s="345"/>
      <c r="AD18" s="347"/>
    </row>
    <row r="19" spans="2:35" s="344" customFormat="1" ht="30" customHeight="1">
      <c r="B19" s="295"/>
      <c r="C19" s="286"/>
      <c r="D19" s="2150" t="s">
        <v>1201</v>
      </c>
      <c r="E19" s="2151"/>
      <c r="F19" s="2151"/>
      <c r="G19" s="2151"/>
      <c r="H19" s="2151"/>
      <c r="I19" s="2152"/>
      <c r="J19" s="2231"/>
      <c r="K19" s="2232"/>
      <c r="L19" s="2232"/>
      <c r="M19" s="2232"/>
      <c r="N19" s="2232"/>
      <c r="O19" s="2232"/>
      <c r="P19" s="2232"/>
      <c r="Q19" s="2232"/>
      <c r="R19" s="2232"/>
      <c r="S19" s="2232"/>
      <c r="T19" s="2232"/>
      <c r="U19" s="2232"/>
      <c r="V19" s="2233"/>
      <c r="W19" s="741" t="s">
        <v>760</v>
      </c>
      <c r="X19" s="742"/>
      <c r="Y19" s="743"/>
      <c r="Z19" s="744"/>
      <c r="AA19" s="744"/>
      <c r="AB19" s="744"/>
      <c r="AD19" s="347"/>
    </row>
    <row r="20" spans="2:35" s="344" customFormat="1" ht="30" customHeight="1">
      <c r="B20" s="295"/>
      <c r="C20" s="286"/>
      <c r="D20" s="2150" t="s">
        <v>705</v>
      </c>
      <c r="E20" s="2151"/>
      <c r="F20" s="2151"/>
      <c r="G20" s="2151"/>
      <c r="H20" s="2151"/>
      <c r="I20" s="2152"/>
      <c r="J20" s="2234" t="str">
        <f>IF(J17="","",141000*J17+IF(J18="ハイブリッド",J19*20000,0))</f>
        <v/>
      </c>
      <c r="K20" s="2235"/>
      <c r="L20" s="2235"/>
      <c r="M20" s="2235"/>
      <c r="N20" s="2235"/>
      <c r="O20" s="2235"/>
      <c r="P20" s="2235"/>
      <c r="Q20" s="2235"/>
      <c r="R20" s="2235"/>
      <c r="S20" s="2235"/>
      <c r="T20" s="2235"/>
      <c r="U20" s="2235"/>
      <c r="V20" s="2236"/>
      <c r="W20" s="741" t="s">
        <v>277</v>
      </c>
      <c r="X20" s="744"/>
      <c r="Y20" s="744"/>
      <c r="Z20" s="744"/>
      <c r="AA20" s="744"/>
      <c r="AB20" s="744"/>
      <c r="AD20" s="347"/>
    </row>
    <row r="21" spans="2:35" s="344" customFormat="1" ht="15" customHeight="1">
      <c r="B21" s="295"/>
      <c r="C21" s="286"/>
      <c r="D21" s="296"/>
      <c r="E21" s="296"/>
      <c r="F21" s="296"/>
      <c r="G21" s="296"/>
      <c r="H21" s="296"/>
      <c r="I21" s="296"/>
      <c r="J21" s="296"/>
      <c r="K21" s="296"/>
      <c r="L21" s="296"/>
      <c r="M21" s="296"/>
      <c r="N21" s="296"/>
      <c r="O21" s="296"/>
      <c r="P21" s="296"/>
      <c r="Q21" s="296"/>
      <c r="R21" s="296"/>
      <c r="S21" s="296"/>
      <c r="T21" s="296"/>
      <c r="U21" s="296"/>
      <c r="V21" s="296"/>
      <c r="W21" s="279"/>
      <c r="X21" s="279"/>
      <c r="Y21" s="279"/>
      <c r="Z21" s="295"/>
      <c r="AA21" s="346"/>
      <c r="AB21" s="345"/>
      <c r="AD21" s="347"/>
    </row>
    <row r="22" spans="2:35" s="293" customFormat="1" ht="15.5">
      <c r="B22" s="288"/>
      <c r="C22" s="289" t="s">
        <v>706</v>
      </c>
      <c r="D22" s="290"/>
      <c r="E22" s="291"/>
      <c r="F22" s="291"/>
      <c r="G22" s="291"/>
      <c r="H22" s="291"/>
      <c r="I22" s="291"/>
      <c r="J22" s="291"/>
      <c r="K22" s="291"/>
      <c r="L22" s="291"/>
      <c r="M22" s="291"/>
      <c r="N22" s="291"/>
      <c r="O22" s="291"/>
      <c r="P22" s="291"/>
      <c r="Q22" s="291"/>
      <c r="R22" s="291"/>
      <c r="S22" s="291"/>
      <c r="T22" s="291"/>
      <c r="U22" s="292"/>
      <c r="V22" s="291"/>
      <c r="W22" s="291"/>
      <c r="X22" s="291"/>
      <c r="Y22" s="291"/>
      <c r="Z22" s="288"/>
      <c r="AA22" s="346"/>
      <c r="AB22" s="236"/>
      <c r="AD22" s="347"/>
    </row>
    <row r="23" spans="2:35" s="293" customFormat="1" ht="15.5">
      <c r="B23" s="288"/>
      <c r="C23" s="289"/>
      <c r="D23" s="277" t="s">
        <v>840</v>
      </c>
      <c r="E23" s="291"/>
      <c r="F23" s="291"/>
      <c r="G23" s="291"/>
      <c r="H23" s="291"/>
      <c r="I23" s="291"/>
      <c r="J23" s="291"/>
      <c r="K23" s="291"/>
      <c r="L23" s="291"/>
      <c r="M23" s="291"/>
      <c r="N23" s="291"/>
      <c r="O23" s="291"/>
      <c r="P23" s="291"/>
      <c r="Q23" s="291"/>
      <c r="R23" s="291"/>
      <c r="S23" s="291"/>
      <c r="T23" s="291"/>
      <c r="U23" s="292"/>
      <c r="V23" s="291"/>
      <c r="W23" s="291"/>
      <c r="X23" s="291"/>
      <c r="Y23" s="291"/>
      <c r="Z23" s="288"/>
      <c r="AA23" s="346"/>
      <c r="AB23" s="236"/>
      <c r="AD23" s="747"/>
    </row>
    <row r="24" spans="2:35" s="344" customFormat="1" ht="30" customHeight="1">
      <c r="B24" s="295"/>
      <c r="C24" s="286"/>
      <c r="D24" s="2157" t="s">
        <v>781</v>
      </c>
      <c r="E24" s="2158"/>
      <c r="F24" s="2158"/>
      <c r="G24" s="2158"/>
      <c r="H24" s="2158"/>
      <c r="I24" s="2159"/>
      <c r="J24" s="2118"/>
      <c r="K24" s="2119"/>
      <c r="L24" s="2119"/>
      <c r="M24" s="2119"/>
      <c r="N24" s="2119"/>
      <c r="O24" s="2119"/>
      <c r="P24" s="2119"/>
      <c r="Q24" s="2119"/>
      <c r="R24" s="2120"/>
      <c r="S24" s="306" t="s">
        <v>277</v>
      </c>
      <c r="T24" s="289" t="s">
        <v>412</v>
      </c>
      <c r="U24" s="2156" t="s">
        <v>708</v>
      </c>
      <c r="V24" s="2156"/>
      <c r="W24" s="2156"/>
      <c r="X24" s="2156"/>
      <c r="Y24" s="2156"/>
      <c r="Z24" s="2156"/>
      <c r="AA24" s="746" t="s">
        <v>864</v>
      </c>
      <c r="AB24" s="345"/>
      <c r="AD24" s="748"/>
      <c r="AE24" s="748"/>
      <c r="AF24" s="748"/>
      <c r="AG24" s="748"/>
      <c r="AH24" s="748"/>
      <c r="AI24" s="748"/>
    </row>
    <row r="25" spans="2:35" s="344" customFormat="1" ht="30" customHeight="1">
      <c r="B25" s="295"/>
      <c r="C25" s="286"/>
      <c r="D25" s="2157" t="s">
        <v>782</v>
      </c>
      <c r="E25" s="2158"/>
      <c r="F25" s="2158"/>
      <c r="G25" s="2158"/>
      <c r="H25" s="2158"/>
      <c r="I25" s="2159"/>
      <c r="J25" s="2118"/>
      <c r="K25" s="2119"/>
      <c r="L25" s="2119"/>
      <c r="M25" s="2119"/>
      <c r="N25" s="2119"/>
      <c r="O25" s="2119"/>
      <c r="P25" s="2119"/>
      <c r="Q25" s="2119"/>
      <c r="R25" s="2120"/>
      <c r="S25" s="306" t="s">
        <v>277</v>
      </c>
      <c r="T25" s="289"/>
      <c r="U25" s="279"/>
      <c r="V25" s="279"/>
      <c r="W25" s="279"/>
      <c r="X25" s="279"/>
      <c r="Y25" s="279"/>
      <c r="Z25" s="279"/>
      <c r="AA25" s="746"/>
      <c r="AB25" s="345"/>
      <c r="AD25" s="748"/>
      <c r="AE25" s="748"/>
      <c r="AF25" s="748"/>
      <c r="AG25" s="748"/>
      <c r="AH25" s="748"/>
      <c r="AI25" s="748"/>
    </row>
    <row r="26" spans="2:35" s="344" customFormat="1" ht="15" customHeight="1">
      <c r="B26" s="295"/>
      <c r="C26" s="286"/>
      <c r="D26" s="712"/>
      <c r="E26" s="303"/>
      <c r="F26" s="304"/>
      <c r="G26" s="305"/>
      <c r="H26" s="305"/>
      <c r="I26" s="305"/>
      <c r="J26" s="305"/>
      <c r="K26" s="305"/>
      <c r="L26" s="239"/>
      <c r="M26" s="239"/>
      <c r="N26" s="239"/>
      <c r="O26" s="239"/>
      <c r="P26" s="239"/>
      <c r="Q26" s="239"/>
      <c r="R26" s="239"/>
      <c r="S26" s="239"/>
      <c r="T26" s="239"/>
      <c r="U26" s="239"/>
      <c r="V26" s="239"/>
      <c r="W26" s="239"/>
      <c r="X26" s="239"/>
      <c r="Y26" s="239"/>
      <c r="Z26" s="295"/>
      <c r="AA26" s="346"/>
      <c r="AB26" s="345"/>
      <c r="AD26" s="347"/>
    </row>
    <row r="27" spans="2:35" s="293" customFormat="1" ht="15.5">
      <c r="B27" s="288"/>
      <c r="C27" s="289"/>
      <c r="D27" s="277" t="s">
        <v>763</v>
      </c>
      <c r="E27" s="291"/>
      <c r="F27" s="291"/>
      <c r="G27" s="291"/>
      <c r="H27" s="291"/>
      <c r="I27" s="291"/>
      <c r="J27" s="291"/>
      <c r="K27" s="291"/>
      <c r="L27" s="291"/>
      <c r="M27" s="291"/>
      <c r="N27" s="291"/>
      <c r="O27" s="291"/>
      <c r="P27" s="291"/>
      <c r="Q27" s="291"/>
      <c r="R27" s="291"/>
      <c r="S27" s="291"/>
      <c r="T27" s="291"/>
      <c r="U27" s="292"/>
      <c r="V27" s="291"/>
      <c r="W27" s="291"/>
      <c r="X27" s="291"/>
      <c r="Y27" s="291"/>
      <c r="Z27" s="288"/>
      <c r="AA27" s="346"/>
      <c r="AB27" s="236"/>
      <c r="AD27" s="347"/>
    </row>
    <row r="28" spans="2:35" s="344" customFormat="1" ht="30" customHeight="1">
      <c r="B28" s="295"/>
      <c r="C28" s="286"/>
      <c r="D28" s="2157" t="s">
        <v>707</v>
      </c>
      <c r="E28" s="2158"/>
      <c r="F28" s="2158"/>
      <c r="G28" s="2158"/>
      <c r="H28" s="2158"/>
      <c r="I28" s="2159"/>
      <c r="J28" s="2160" t="str">
        <f>IFERROR(IF(OR(J24="",J25=""),"",IF(J24+J25&gt;J20,0,J16*60000)),"")</f>
        <v/>
      </c>
      <c r="K28" s="2161"/>
      <c r="L28" s="2161"/>
      <c r="M28" s="2161"/>
      <c r="N28" s="2161"/>
      <c r="O28" s="2161"/>
      <c r="P28" s="2161"/>
      <c r="Q28" s="2161"/>
      <c r="R28" s="2162"/>
      <c r="S28" s="306" t="s">
        <v>277</v>
      </c>
      <c r="T28" s="289" t="s">
        <v>441</v>
      </c>
      <c r="AA28" s="346"/>
      <c r="AB28" s="345"/>
      <c r="AD28" s="347"/>
    </row>
    <row r="29" spans="2:35" s="344" customFormat="1" ht="15" customHeight="1">
      <c r="B29" s="295"/>
      <c r="C29" s="286"/>
      <c r="D29" s="277"/>
      <c r="E29" s="303"/>
      <c r="F29" s="304"/>
      <c r="G29" s="305"/>
      <c r="H29" s="305"/>
      <c r="I29" s="305"/>
      <c r="J29" s="305"/>
      <c r="K29" s="305"/>
      <c r="L29" s="239"/>
      <c r="M29" s="239"/>
      <c r="N29" s="239"/>
      <c r="O29" s="239"/>
      <c r="P29" s="239"/>
      <c r="Q29" s="239"/>
      <c r="R29" s="239"/>
      <c r="S29" s="239"/>
      <c r="T29" s="239"/>
      <c r="U29" s="239"/>
      <c r="V29" s="239"/>
      <c r="W29" s="239"/>
      <c r="X29" s="239"/>
      <c r="Y29" s="239"/>
      <c r="Z29" s="295"/>
      <c r="AA29" s="346"/>
      <c r="AB29" s="345"/>
      <c r="AD29" s="347"/>
    </row>
    <row r="30" spans="2:35" s="293" customFormat="1" ht="15.5">
      <c r="B30" s="288"/>
      <c r="C30" s="289"/>
      <c r="D30" s="277" t="s">
        <v>709</v>
      </c>
      <c r="E30" s="291"/>
      <c r="F30" s="291"/>
      <c r="G30" s="291"/>
      <c r="H30" s="291"/>
      <c r="I30" s="291"/>
      <c r="J30" s="291"/>
      <c r="K30" s="291"/>
      <c r="L30" s="291"/>
      <c r="M30" s="291"/>
      <c r="N30" s="291"/>
      <c r="O30" s="291"/>
      <c r="P30" s="291"/>
      <c r="Q30" s="291"/>
      <c r="R30" s="291"/>
      <c r="S30" s="291"/>
      <c r="T30" s="291"/>
      <c r="U30" s="292"/>
      <c r="V30" s="291"/>
      <c r="W30" s="291"/>
      <c r="X30" s="291"/>
      <c r="Y30" s="291"/>
      <c r="Z30" s="288"/>
      <c r="AA30" s="346"/>
      <c r="AB30" s="236"/>
      <c r="AD30" s="347"/>
    </row>
    <row r="31" spans="2:35" s="293" customFormat="1" ht="30" customHeight="1">
      <c r="B31" s="288"/>
      <c r="C31" s="289"/>
      <c r="D31" s="2150" t="s">
        <v>710</v>
      </c>
      <c r="E31" s="2151"/>
      <c r="F31" s="2151"/>
      <c r="G31" s="2151"/>
      <c r="H31" s="2151"/>
      <c r="I31" s="2152"/>
      <c r="J31" s="2225"/>
      <c r="K31" s="2226"/>
      <c r="L31" s="2226"/>
      <c r="M31" s="2226"/>
      <c r="N31" s="2226"/>
      <c r="O31" s="2226"/>
      <c r="P31" s="2226"/>
      <c r="Q31" s="2226"/>
      <c r="R31" s="2227"/>
      <c r="S31" s="302" t="s">
        <v>440</v>
      </c>
      <c r="T31" s="279" t="s">
        <v>711</v>
      </c>
      <c r="U31" s="2216" t="s">
        <v>863</v>
      </c>
      <c r="V31" s="2216"/>
      <c r="W31" s="2216"/>
      <c r="X31" s="2216"/>
      <c r="Y31" s="2216"/>
      <c r="Z31" s="2216"/>
      <c r="AA31" s="746"/>
      <c r="AB31" s="236"/>
      <c r="AD31" s="347"/>
    </row>
    <row r="32" spans="2:35" s="344" customFormat="1" ht="30" customHeight="1">
      <c r="B32" s="295"/>
      <c r="C32" s="286"/>
      <c r="D32" s="2150" t="s">
        <v>712</v>
      </c>
      <c r="E32" s="2151"/>
      <c r="F32" s="2151"/>
      <c r="G32" s="2151"/>
      <c r="H32" s="2151"/>
      <c r="I32" s="2152"/>
      <c r="J32" s="2153">
        <f>MIN(J24,J28)*J31</f>
        <v>0</v>
      </c>
      <c r="K32" s="2154"/>
      <c r="L32" s="2154"/>
      <c r="M32" s="2154"/>
      <c r="N32" s="2154"/>
      <c r="O32" s="2154"/>
      <c r="P32" s="2154"/>
      <c r="Q32" s="2154"/>
      <c r="R32" s="2155"/>
      <c r="S32" s="306" t="s">
        <v>277</v>
      </c>
      <c r="T32" s="289" t="s">
        <v>713</v>
      </c>
      <c r="U32" s="2216" t="s">
        <v>714</v>
      </c>
      <c r="V32" s="2216"/>
      <c r="W32" s="2216"/>
      <c r="X32" s="2216"/>
      <c r="Y32" s="2216"/>
      <c r="Z32" s="2216"/>
      <c r="AA32" s="346"/>
      <c r="AB32" s="345"/>
      <c r="AD32" s="347"/>
    </row>
    <row r="33" spans="2:30" s="344" customFormat="1" ht="15" customHeight="1">
      <c r="B33" s="295"/>
      <c r="C33" s="286"/>
      <c r="D33" s="307"/>
      <c r="E33" s="711"/>
      <c r="F33" s="308"/>
      <c r="G33" s="307"/>
      <c r="H33" s="307"/>
      <c r="I33" s="710"/>
      <c r="J33" s="710"/>
      <c r="K33" s="710"/>
      <c r="L33" s="710"/>
      <c r="M33" s="710"/>
      <c r="N33" s="710"/>
      <c r="O33" s="710"/>
      <c r="P33" s="710"/>
      <c r="Q33" s="710"/>
      <c r="R33" s="710"/>
      <c r="S33" s="710"/>
      <c r="T33" s="710"/>
      <c r="U33" s="710"/>
      <c r="V33" s="710"/>
      <c r="W33" s="710"/>
      <c r="X33" s="710"/>
      <c r="Y33" s="710"/>
      <c r="Z33" s="295"/>
      <c r="AA33" s="346"/>
      <c r="AB33" s="345"/>
      <c r="AD33" s="347"/>
    </row>
    <row r="34" spans="2:30" s="293" customFormat="1" ht="15.5">
      <c r="B34" s="288"/>
      <c r="C34" s="289" t="s">
        <v>784</v>
      </c>
      <c r="D34" s="290"/>
      <c r="E34" s="291"/>
      <c r="F34" s="291"/>
      <c r="G34" s="291"/>
      <c r="H34" s="291"/>
      <c r="I34" s="291"/>
      <c r="J34" s="291"/>
      <c r="K34" s="291"/>
      <c r="L34" s="291"/>
      <c r="M34" s="291"/>
      <c r="N34" s="291"/>
      <c r="O34" s="291"/>
      <c r="P34" s="291"/>
      <c r="Q34" s="291"/>
      <c r="R34" s="291"/>
      <c r="S34" s="291"/>
      <c r="T34" s="291"/>
      <c r="U34" s="292"/>
      <c r="V34" s="291"/>
      <c r="W34" s="291"/>
      <c r="X34" s="291"/>
      <c r="Y34" s="291"/>
      <c r="Z34" s="288"/>
      <c r="AA34" s="346"/>
      <c r="AB34" s="236"/>
      <c r="AD34" s="347"/>
    </row>
    <row r="35" spans="2:30" s="344" customFormat="1" ht="15" customHeight="1">
      <c r="B35" s="295"/>
      <c r="C35" s="286"/>
      <c r="D35" s="2223" t="s">
        <v>764</v>
      </c>
      <c r="E35" s="2223"/>
      <c r="F35" s="2223"/>
      <c r="G35" s="2223"/>
      <c r="H35" s="2223"/>
      <c r="I35" s="2223"/>
      <c r="J35" s="2223"/>
      <c r="K35" s="2223"/>
      <c r="L35" s="2223"/>
      <c r="M35" s="2223"/>
      <c r="N35" s="2223"/>
      <c r="O35" s="2223"/>
      <c r="P35" s="2223"/>
      <c r="Q35" s="2223"/>
      <c r="R35" s="2223"/>
      <c r="S35" s="239"/>
      <c r="T35" s="239"/>
      <c r="U35" s="239"/>
      <c r="V35" s="239"/>
      <c r="W35" s="239"/>
      <c r="X35" s="239"/>
      <c r="Y35" s="239"/>
      <c r="Z35" s="295"/>
      <c r="AA35" s="346"/>
      <c r="AB35" s="345"/>
      <c r="AD35" s="347"/>
    </row>
    <row r="36" spans="2:30" s="344" customFormat="1" ht="15" customHeight="1">
      <c r="B36" s="295"/>
      <c r="C36" s="286"/>
      <c r="D36" s="2224"/>
      <c r="E36" s="2224"/>
      <c r="F36" s="2224"/>
      <c r="G36" s="2224"/>
      <c r="H36" s="2224"/>
      <c r="I36" s="2224"/>
      <c r="J36" s="2224"/>
      <c r="K36" s="2224"/>
      <c r="L36" s="2224"/>
      <c r="M36" s="2224"/>
      <c r="N36" s="2224"/>
      <c r="O36" s="2224"/>
      <c r="P36" s="2224"/>
      <c r="Q36" s="2224"/>
      <c r="R36" s="2224"/>
      <c r="S36" s="239"/>
      <c r="T36" s="239"/>
      <c r="U36" s="239"/>
      <c r="V36" s="239"/>
      <c r="W36" s="239"/>
      <c r="X36" s="239"/>
      <c r="Y36" s="239"/>
      <c r="Z36" s="295"/>
      <c r="AA36" s="346"/>
      <c r="AB36" s="345"/>
      <c r="AD36" s="347"/>
    </row>
    <row r="37" spans="2:30" s="344" customFormat="1" ht="30" customHeight="1">
      <c r="B37" s="295"/>
      <c r="C37" s="286"/>
      <c r="D37" s="2150" t="s">
        <v>712</v>
      </c>
      <c r="E37" s="2151"/>
      <c r="F37" s="2151"/>
      <c r="G37" s="2151"/>
      <c r="H37" s="2151"/>
      <c r="I37" s="2152"/>
      <c r="J37" s="2218"/>
      <c r="K37" s="2219"/>
      <c r="L37" s="2219"/>
      <c r="M37" s="2219"/>
      <c r="N37" s="2219"/>
      <c r="O37" s="2219"/>
      <c r="P37" s="2219"/>
      <c r="Q37" s="2219"/>
      <c r="R37" s="2220"/>
      <c r="S37" s="306" t="s">
        <v>277</v>
      </c>
      <c r="T37" s="289" t="s">
        <v>715</v>
      </c>
      <c r="U37" s="2222" t="s">
        <v>716</v>
      </c>
      <c r="V37" s="2222"/>
      <c r="W37" s="2222"/>
      <c r="X37" s="2222"/>
      <c r="Y37" s="2222"/>
      <c r="Z37" s="2222"/>
      <c r="AA37" s="746" t="s">
        <v>861</v>
      </c>
      <c r="AB37" s="722"/>
      <c r="AD37" s="347"/>
    </row>
    <row r="38" spans="2:30" s="344" customFormat="1" ht="15" customHeight="1">
      <c r="B38" s="295"/>
      <c r="C38" s="286"/>
      <c r="D38" s="303"/>
      <c r="E38" s="303"/>
      <c r="F38" s="304"/>
      <c r="G38" s="305"/>
      <c r="H38" s="305"/>
      <c r="I38" s="305"/>
      <c r="J38" s="305"/>
      <c r="K38" s="305"/>
      <c r="L38" s="239"/>
      <c r="M38" s="239"/>
      <c r="N38" s="239"/>
      <c r="O38" s="239"/>
      <c r="P38" s="239"/>
      <c r="Q38" s="239"/>
      <c r="R38" s="239"/>
      <c r="S38" s="239"/>
      <c r="T38" s="239"/>
      <c r="U38" s="239"/>
      <c r="V38" s="239"/>
      <c r="W38" s="239"/>
      <c r="X38" s="239"/>
      <c r="Y38" s="239"/>
      <c r="Z38" s="295"/>
      <c r="AA38" s="295"/>
      <c r="AB38" s="345"/>
      <c r="AC38" s="346"/>
      <c r="AD38" s="347"/>
    </row>
    <row r="39" spans="2:30" s="293" customFormat="1" ht="15.5">
      <c r="B39" s="288"/>
      <c r="C39" s="289"/>
      <c r="D39" s="277" t="s">
        <v>717</v>
      </c>
      <c r="E39" s="291"/>
      <c r="F39" s="291"/>
      <c r="G39" s="291"/>
      <c r="H39" s="291"/>
      <c r="I39" s="291"/>
      <c r="J39" s="291"/>
      <c r="K39" s="291"/>
      <c r="L39" s="291"/>
      <c r="M39" s="291"/>
      <c r="N39" s="291"/>
      <c r="O39" s="291"/>
      <c r="P39" s="291"/>
      <c r="Q39" s="291"/>
      <c r="R39" s="291"/>
      <c r="S39" s="291"/>
      <c r="T39" s="291"/>
      <c r="U39" s="292"/>
      <c r="V39" s="291"/>
      <c r="W39" s="291"/>
      <c r="X39" s="291"/>
      <c r="Y39" s="291"/>
      <c r="Z39" s="288"/>
      <c r="AA39" s="288"/>
      <c r="AB39" s="236"/>
      <c r="AC39" s="346"/>
      <c r="AD39" s="347"/>
    </row>
    <row r="40" spans="2:30" s="344" customFormat="1" ht="30" customHeight="1">
      <c r="B40" s="295"/>
      <c r="C40" s="286"/>
      <c r="D40" s="2150" t="s">
        <v>712</v>
      </c>
      <c r="E40" s="2151"/>
      <c r="F40" s="2151"/>
      <c r="G40" s="2151"/>
      <c r="H40" s="2151"/>
      <c r="I40" s="2152"/>
      <c r="J40" s="2153">
        <f>J32+J37</f>
        <v>0</v>
      </c>
      <c r="K40" s="2154"/>
      <c r="L40" s="2154"/>
      <c r="M40" s="2154"/>
      <c r="N40" s="2154"/>
      <c r="O40" s="2154"/>
      <c r="P40" s="2154"/>
      <c r="Q40" s="2154"/>
      <c r="R40" s="2155"/>
      <c r="S40" s="306" t="s">
        <v>277</v>
      </c>
      <c r="T40" s="289" t="s">
        <v>522</v>
      </c>
      <c r="U40" s="2156" t="s">
        <v>718</v>
      </c>
      <c r="V40" s="2156"/>
      <c r="W40" s="2156"/>
      <c r="X40" s="2156"/>
      <c r="Y40" s="2156"/>
      <c r="Z40" s="2156"/>
      <c r="AA40" s="295"/>
      <c r="AB40" s="345"/>
      <c r="AC40" s="346"/>
      <c r="AD40" s="347"/>
    </row>
    <row r="41" spans="2:30" s="344" customFormat="1" ht="15" customHeight="1">
      <c r="B41" s="295"/>
      <c r="C41" s="286"/>
      <c r="D41" s="307"/>
      <c r="E41" s="711"/>
      <c r="F41" s="308"/>
      <c r="G41" s="307"/>
      <c r="H41" s="307"/>
      <c r="I41" s="710"/>
      <c r="J41" s="710"/>
      <c r="K41" s="710"/>
      <c r="L41" s="710"/>
      <c r="M41" s="710"/>
      <c r="N41" s="710"/>
      <c r="O41" s="710"/>
      <c r="P41" s="710"/>
      <c r="Q41" s="710"/>
      <c r="R41" s="710"/>
      <c r="S41" s="710"/>
      <c r="T41" s="710"/>
      <c r="U41" s="710"/>
      <c r="V41" s="710"/>
      <c r="W41" s="710"/>
      <c r="X41" s="710"/>
      <c r="Y41" s="710"/>
      <c r="Z41" s="295"/>
      <c r="AA41" s="295"/>
      <c r="AB41" s="345"/>
      <c r="AC41" s="346"/>
      <c r="AD41" s="347"/>
    </row>
    <row r="42" spans="2:30" s="293" customFormat="1" ht="15.5">
      <c r="B42" s="288"/>
      <c r="C42" s="289" t="s">
        <v>783</v>
      </c>
      <c r="D42" s="290"/>
      <c r="E42" s="291"/>
      <c r="F42" s="291"/>
      <c r="G42" s="291"/>
      <c r="H42" s="291"/>
      <c r="I42" s="291"/>
      <c r="J42" s="291"/>
      <c r="K42" s="291"/>
      <c r="L42" s="291"/>
      <c r="M42" s="291"/>
      <c r="N42" s="291"/>
      <c r="O42" s="291"/>
      <c r="P42" s="291"/>
      <c r="Q42" s="291"/>
      <c r="R42" s="291"/>
      <c r="S42" s="291"/>
      <c r="T42" s="291"/>
      <c r="U42" s="292"/>
      <c r="V42" s="291"/>
      <c r="W42" s="291"/>
      <c r="X42" s="291"/>
      <c r="Y42" s="291"/>
      <c r="Z42" s="288"/>
      <c r="AA42" s="288"/>
      <c r="AB42" s="236"/>
      <c r="AC42" s="346"/>
      <c r="AD42" s="347"/>
    </row>
    <row r="43" spans="2:30" s="344" customFormat="1" ht="30" customHeight="1">
      <c r="B43" s="295"/>
      <c r="C43" s="286"/>
      <c r="D43" s="2150" t="s">
        <v>719</v>
      </c>
      <c r="E43" s="2151"/>
      <c r="F43" s="2151"/>
      <c r="G43" s="2151"/>
      <c r="H43" s="2151"/>
      <c r="I43" s="2152"/>
      <c r="J43" s="2153">
        <v>600000</v>
      </c>
      <c r="K43" s="2154"/>
      <c r="L43" s="2154"/>
      <c r="M43" s="2154"/>
      <c r="N43" s="2154"/>
      <c r="O43" s="2154"/>
      <c r="P43" s="2154"/>
      <c r="Q43" s="2154"/>
      <c r="R43" s="2155"/>
      <c r="S43" s="306" t="s">
        <v>277</v>
      </c>
      <c r="T43" s="289" t="s">
        <v>720</v>
      </c>
      <c r="U43" s="2217" t="s">
        <v>721</v>
      </c>
      <c r="V43" s="2217"/>
      <c r="W43" s="2217"/>
      <c r="X43" s="2217"/>
      <c r="Y43" s="2217"/>
      <c r="Z43" s="2217"/>
      <c r="AA43" s="295"/>
      <c r="AB43" s="722"/>
      <c r="AC43" s="346"/>
      <c r="AD43" s="347"/>
    </row>
    <row r="44" spans="2:30" s="344" customFormat="1" ht="15" customHeight="1">
      <c r="B44" s="295"/>
      <c r="C44" s="286"/>
      <c r="D44" s="303"/>
      <c r="E44" s="303"/>
      <c r="F44" s="304"/>
      <c r="G44" s="305"/>
      <c r="H44" s="305"/>
      <c r="I44" s="305"/>
      <c r="J44" s="305"/>
      <c r="K44" s="305"/>
      <c r="L44" s="239"/>
      <c r="M44" s="239"/>
      <c r="N44" s="239"/>
      <c r="O44" s="239"/>
      <c r="P44" s="239"/>
      <c r="Q44" s="239"/>
      <c r="R44" s="239"/>
      <c r="S44" s="239"/>
      <c r="T44" s="239"/>
      <c r="U44" s="239"/>
      <c r="V44" s="239"/>
      <c r="W44" s="239"/>
      <c r="X44" s="239"/>
      <c r="Y44" s="239"/>
      <c r="Z44" s="295"/>
      <c r="AA44" s="295"/>
      <c r="AB44" s="345"/>
      <c r="AC44" s="346"/>
      <c r="AD44" s="347"/>
    </row>
    <row r="45" spans="2:30" s="293" customFormat="1" ht="15.5">
      <c r="B45" s="288"/>
      <c r="C45" s="289" t="s">
        <v>785</v>
      </c>
      <c r="D45" s="290"/>
      <c r="E45" s="291"/>
      <c r="F45" s="291"/>
      <c r="G45" s="291"/>
      <c r="H45" s="291"/>
      <c r="I45" s="291"/>
      <c r="J45" s="291"/>
      <c r="K45" s="291"/>
      <c r="L45" s="291"/>
      <c r="M45" s="291"/>
      <c r="N45" s="291"/>
      <c r="O45" s="291"/>
      <c r="P45" s="291"/>
      <c r="Q45" s="291"/>
      <c r="R45" s="291"/>
      <c r="S45" s="291"/>
      <c r="T45" s="291"/>
      <c r="U45" s="292"/>
      <c r="V45" s="291"/>
      <c r="W45" s="291"/>
      <c r="X45" s="291"/>
      <c r="Y45" s="291"/>
      <c r="Z45" s="288"/>
      <c r="AA45" s="288"/>
      <c r="AB45" s="236"/>
      <c r="AC45" s="346"/>
      <c r="AD45" s="347"/>
    </row>
    <row r="46" spans="2:30" s="344" customFormat="1" ht="30" customHeight="1">
      <c r="B46" s="295"/>
      <c r="C46" s="286"/>
      <c r="D46" s="2150" t="s">
        <v>722</v>
      </c>
      <c r="E46" s="2151"/>
      <c r="F46" s="2151"/>
      <c r="G46" s="2151"/>
      <c r="H46" s="2151"/>
      <c r="I46" s="2152"/>
      <c r="J46" s="2218">
        <v>0</v>
      </c>
      <c r="K46" s="2219"/>
      <c r="L46" s="2219"/>
      <c r="M46" s="2219"/>
      <c r="N46" s="2219"/>
      <c r="O46" s="2219"/>
      <c r="P46" s="2219"/>
      <c r="Q46" s="2219"/>
      <c r="R46" s="2220"/>
      <c r="S46" s="306" t="s">
        <v>277</v>
      </c>
      <c r="T46" s="289" t="s">
        <v>723</v>
      </c>
      <c r="U46" s="2221" t="s">
        <v>724</v>
      </c>
      <c r="V46" s="2221"/>
      <c r="W46" s="2221"/>
      <c r="X46" s="2221"/>
      <c r="Y46" s="2221"/>
      <c r="Z46" s="2221"/>
      <c r="AA46" s="295"/>
      <c r="AB46" s="345"/>
      <c r="AC46" s="346"/>
      <c r="AD46" s="347"/>
    </row>
    <row r="47" spans="2:30" s="344" customFormat="1" ht="15" customHeight="1">
      <c r="B47" s="295"/>
      <c r="C47" s="286"/>
      <c r="E47" s="711"/>
      <c r="F47" s="308"/>
      <c r="G47" s="307"/>
      <c r="H47" s="307"/>
      <c r="I47" s="710"/>
      <c r="J47" s="710"/>
      <c r="K47" s="710"/>
      <c r="L47" s="710"/>
      <c r="M47" s="710"/>
      <c r="N47" s="710"/>
      <c r="O47" s="710"/>
      <c r="P47" s="710"/>
      <c r="Q47" s="710"/>
      <c r="R47" s="710"/>
      <c r="S47" s="710"/>
      <c r="T47" s="710"/>
      <c r="U47" s="710"/>
      <c r="V47" s="710"/>
      <c r="W47" s="710"/>
      <c r="X47" s="710"/>
      <c r="Y47" s="710"/>
      <c r="Z47" s="295"/>
      <c r="AA47" s="295"/>
      <c r="AB47" s="345"/>
      <c r="AC47" s="346"/>
      <c r="AD47" s="347"/>
    </row>
    <row r="48" spans="2:30" s="293" customFormat="1" ht="15.5">
      <c r="B48" s="288"/>
      <c r="C48" s="289" t="s">
        <v>786</v>
      </c>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88"/>
      <c r="AB48" s="236"/>
      <c r="AC48" s="346"/>
      <c r="AD48" s="347"/>
    </row>
    <row r="49" spans="2:30" s="344" customFormat="1" ht="40" customHeight="1">
      <c r="B49" s="295"/>
      <c r="C49" s="286"/>
      <c r="D49" s="2150" t="s">
        <v>722</v>
      </c>
      <c r="E49" s="2151"/>
      <c r="F49" s="2151"/>
      <c r="G49" s="2151"/>
      <c r="H49" s="2151"/>
      <c r="I49" s="2152"/>
      <c r="J49" s="2153">
        <f>MIN(J40,J43)+J46</f>
        <v>0</v>
      </c>
      <c r="K49" s="2154"/>
      <c r="L49" s="2154"/>
      <c r="M49" s="2154"/>
      <c r="N49" s="2154"/>
      <c r="O49" s="2154"/>
      <c r="P49" s="2154"/>
      <c r="Q49" s="2154"/>
      <c r="R49" s="2155"/>
      <c r="S49" s="306" t="s">
        <v>277</v>
      </c>
      <c r="T49" s="289" t="s">
        <v>725</v>
      </c>
      <c r="U49" s="2216" t="s">
        <v>765</v>
      </c>
      <c r="V49" s="2216"/>
      <c r="W49" s="2216"/>
      <c r="X49" s="2216"/>
      <c r="Y49" s="2216"/>
      <c r="Z49" s="2216"/>
      <c r="AA49" s="295"/>
      <c r="AB49" s="345"/>
      <c r="AC49" s="346"/>
      <c r="AD49" s="347"/>
    </row>
    <row r="50" spans="2:30" s="344" customFormat="1" ht="15" customHeight="1">
      <c r="B50" s="295"/>
      <c r="C50" s="286"/>
      <c r="D50" s="723" t="s">
        <v>1066</v>
      </c>
      <c r="E50" s="239"/>
      <c r="F50" s="239"/>
      <c r="G50" s="239"/>
      <c r="H50" s="239"/>
      <c r="I50" s="239"/>
      <c r="J50" s="239"/>
      <c r="K50" s="239"/>
      <c r="L50" s="239"/>
      <c r="M50" s="239"/>
      <c r="N50" s="239"/>
      <c r="O50" s="239"/>
      <c r="P50" s="239"/>
      <c r="Q50" s="239"/>
      <c r="R50" s="239"/>
      <c r="S50" s="239"/>
      <c r="T50" s="239"/>
      <c r="U50" s="239"/>
      <c r="V50" s="239"/>
      <c r="W50" s="239"/>
      <c r="X50" s="239"/>
      <c r="Y50" s="239"/>
      <c r="Z50" s="239"/>
      <c r="AA50" s="295"/>
      <c r="AB50" s="345"/>
      <c r="AC50" s="346"/>
      <c r="AD50" s="347"/>
    </row>
    <row r="51" spans="2:30" s="293" customFormat="1" ht="15.5">
      <c r="B51" s="288"/>
      <c r="C51" s="289"/>
      <c r="D51" s="239"/>
      <c r="E51" s="239"/>
      <c r="F51" s="239"/>
      <c r="G51" s="239"/>
      <c r="H51" s="239"/>
      <c r="I51" s="239"/>
      <c r="J51" s="239"/>
      <c r="K51" s="239"/>
      <c r="L51" s="239"/>
      <c r="M51" s="239"/>
      <c r="N51" s="239"/>
      <c r="O51" s="239"/>
      <c r="P51" s="239"/>
      <c r="Q51" s="239"/>
      <c r="R51" s="239"/>
      <c r="S51" s="239"/>
      <c r="T51" s="239"/>
      <c r="U51" s="239"/>
      <c r="V51" s="239"/>
      <c r="W51" s="239"/>
      <c r="X51" s="239"/>
      <c r="Y51" s="239"/>
      <c r="Z51" s="239"/>
      <c r="AA51" s="288"/>
      <c r="AB51" s="236"/>
      <c r="AC51" s="346"/>
      <c r="AD51" s="347"/>
    </row>
    <row r="52" spans="2:30"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88"/>
      <c r="AB52" s="236"/>
      <c r="AC52" s="346"/>
      <c r="AD52" s="347"/>
    </row>
    <row r="53" spans="2:30"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88"/>
      <c r="AB53" s="236"/>
      <c r="AC53" s="346"/>
      <c r="AD53" s="347"/>
    </row>
    <row r="54" spans="2:30"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88"/>
      <c r="AB54" s="236"/>
      <c r="AC54" s="346"/>
      <c r="AD54" s="347"/>
    </row>
    <row r="55" spans="2:30" s="293" customFormat="1" ht="15.5">
      <c r="B55" s="288"/>
      <c r="C55" s="289"/>
      <c r="D55" s="290"/>
      <c r="E55" s="291"/>
      <c r="F55" s="291"/>
      <c r="G55" s="291"/>
      <c r="H55" s="291"/>
      <c r="I55" s="291"/>
      <c r="J55" s="291"/>
      <c r="K55" s="291"/>
      <c r="L55" s="291"/>
      <c r="M55" s="291"/>
      <c r="N55" s="291"/>
      <c r="O55" s="291"/>
      <c r="P55" s="291"/>
      <c r="Q55" s="291"/>
      <c r="R55" s="291"/>
      <c r="S55" s="291"/>
      <c r="T55" s="291"/>
      <c r="U55" s="292"/>
      <c r="V55" s="291"/>
      <c r="W55" s="291"/>
      <c r="X55" s="291"/>
      <c r="Y55" s="291"/>
      <c r="Z55" s="288"/>
      <c r="AA55" s="288"/>
      <c r="AB55" s="236"/>
      <c r="AC55" s="346"/>
      <c r="AD55" s="347"/>
    </row>
    <row r="56" spans="2:30" s="293" customFormat="1" ht="15.5">
      <c r="B56" s="288"/>
      <c r="C56" s="289"/>
      <c r="D56" s="290"/>
      <c r="E56" s="291"/>
      <c r="F56" s="291"/>
      <c r="G56" s="291"/>
      <c r="H56" s="291"/>
      <c r="I56" s="291"/>
      <c r="J56" s="291"/>
      <c r="K56" s="291"/>
      <c r="L56" s="291"/>
      <c r="M56" s="291"/>
      <c r="N56" s="291"/>
      <c r="O56" s="291"/>
      <c r="P56" s="291"/>
      <c r="Q56" s="291"/>
      <c r="R56" s="291"/>
      <c r="S56" s="291"/>
      <c r="T56" s="291"/>
      <c r="U56" s="292"/>
      <c r="V56" s="291"/>
      <c r="W56" s="291"/>
      <c r="X56" s="291"/>
      <c r="Y56" s="291"/>
      <c r="Z56" s="288"/>
      <c r="AA56" s="288"/>
      <c r="AB56" s="236"/>
      <c r="AC56" s="346"/>
      <c r="AD56" s="347"/>
    </row>
    <row r="57" spans="2:30" s="293" customFormat="1" ht="15.5">
      <c r="B57" s="288"/>
      <c r="C57" s="289"/>
      <c r="D57" s="290"/>
      <c r="E57" s="291"/>
      <c r="F57" s="291"/>
      <c r="G57" s="291"/>
      <c r="H57" s="291"/>
      <c r="I57" s="291"/>
      <c r="J57" s="291"/>
      <c r="K57" s="291"/>
      <c r="L57" s="291"/>
      <c r="M57" s="291"/>
      <c r="N57" s="291"/>
      <c r="O57" s="291"/>
      <c r="P57" s="291"/>
      <c r="Q57" s="291"/>
      <c r="R57" s="291"/>
      <c r="S57" s="291"/>
      <c r="T57" s="291"/>
      <c r="U57" s="292"/>
      <c r="V57" s="291"/>
      <c r="W57" s="291"/>
      <c r="X57" s="291"/>
      <c r="Y57" s="291"/>
      <c r="Z57" s="288"/>
      <c r="AA57" s="288"/>
      <c r="AB57" s="236"/>
      <c r="AC57" s="309"/>
      <c r="AD57" s="310"/>
    </row>
    <row r="58" spans="2:30" s="293" customFormat="1" ht="15.5">
      <c r="B58" s="288"/>
      <c r="C58" s="289"/>
      <c r="D58" s="290"/>
      <c r="E58" s="291"/>
      <c r="F58" s="291"/>
      <c r="G58" s="291"/>
      <c r="H58" s="291"/>
      <c r="I58" s="291"/>
      <c r="J58" s="291"/>
      <c r="K58" s="291"/>
      <c r="L58" s="291"/>
      <c r="M58" s="291"/>
      <c r="N58" s="291"/>
      <c r="O58" s="291"/>
      <c r="P58" s="291"/>
      <c r="Q58" s="291"/>
      <c r="R58" s="291"/>
      <c r="S58" s="291"/>
      <c r="T58" s="291"/>
      <c r="U58" s="292"/>
      <c r="V58" s="291"/>
      <c r="W58" s="291"/>
      <c r="X58" s="291"/>
      <c r="Y58" s="291"/>
      <c r="Z58" s="288"/>
      <c r="AA58" s="288"/>
      <c r="AB58" s="236"/>
      <c r="AC58" s="309"/>
      <c r="AD58" s="310"/>
    </row>
    <row r="59" spans="2:30" s="293" customFormat="1" ht="15.5">
      <c r="B59" s="288"/>
      <c r="C59" s="289"/>
      <c r="D59" s="290"/>
      <c r="E59" s="291"/>
      <c r="F59" s="291"/>
      <c r="G59" s="291"/>
      <c r="H59" s="291"/>
      <c r="I59" s="291"/>
      <c r="J59" s="291"/>
      <c r="K59" s="291"/>
      <c r="L59" s="291"/>
      <c r="M59" s="291"/>
      <c r="N59" s="291"/>
      <c r="O59" s="291"/>
      <c r="P59" s="291"/>
      <c r="Q59" s="291"/>
      <c r="R59" s="291"/>
      <c r="S59" s="291"/>
      <c r="T59" s="291"/>
      <c r="U59" s="292"/>
      <c r="V59" s="291"/>
      <c r="W59" s="291"/>
      <c r="X59" s="291"/>
      <c r="Y59" s="291"/>
      <c r="Z59" s="288"/>
      <c r="AA59" s="288"/>
      <c r="AB59" s="236"/>
      <c r="AC59" s="309"/>
      <c r="AD59" s="310"/>
    </row>
    <row r="60" spans="2:30" s="293" customFormat="1" ht="15.5">
      <c r="B60" s="288"/>
      <c r="C60" s="289"/>
      <c r="D60" s="290"/>
      <c r="E60" s="291"/>
      <c r="F60" s="291"/>
      <c r="G60" s="291"/>
      <c r="H60" s="291"/>
      <c r="I60" s="291"/>
      <c r="J60" s="291"/>
      <c r="K60" s="291"/>
      <c r="L60" s="291"/>
      <c r="M60" s="291"/>
      <c r="N60" s="291"/>
      <c r="O60" s="291"/>
      <c r="P60" s="291"/>
      <c r="Q60" s="291"/>
      <c r="R60" s="291"/>
      <c r="S60" s="291"/>
      <c r="T60" s="291"/>
      <c r="U60" s="292"/>
      <c r="V60" s="291"/>
      <c r="W60" s="291"/>
      <c r="X60" s="291"/>
      <c r="Y60" s="291"/>
      <c r="Z60" s="288"/>
      <c r="AA60" s="288"/>
      <c r="AB60" s="236"/>
      <c r="AC60" s="309"/>
      <c r="AD60" s="310"/>
    </row>
    <row r="61" spans="2:30" s="293" customFormat="1" ht="15.5">
      <c r="B61" s="288"/>
      <c r="C61" s="289"/>
      <c r="D61" s="290"/>
      <c r="E61" s="291"/>
      <c r="F61" s="291"/>
      <c r="G61" s="291"/>
      <c r="H61" s="291"/>
      <c r="I61" s="291"/>
      <c r="J61" s="291"/>
      <c r="K61" s="291"/>
      <c r="L61" s="291"/>
      <c r="M61" s="291"/>
      <c r="N61" s="291"/>
      <c r="O61" s="291"/>
      <c r="P61" s="291"/>
      <c r="Q61" s="291"/>
      <c r="R61" s="291"/>
      <c r="S61" s="291"/>
      <c r="T61" s="291"/>
      <c r="U61" s="292"/>
      <c r="V61" s="291"/>
      <c r="W61" s="291"/>
      <c r="X61" s="291"/>
      <c r="Y61" s="291"/>
      <c r="Z61" s="288"/>
      <c r="AA61" s="288"/>
      <c r="AB61" s="236"/>
      <c r="AC61" s="309"/>
      <c r="AD61" s="310"/>
    </row>
    <row r="62" spans="2:30" s="293" customFormat="1" ht="15.5">
      <c r="B62" s="288"/>
      <c r="C62" s="289"/>
      <c r="D62" s="290"/>
      <c r="E62" s="291"/>
      <c r="F62" s="291"/>
      <c r="G62" s="291"/>
      <c r="H62" s="291"/>
      <c r="I62" s="291"/>
      <c r="J62" s="291"/>
      <c r="K62" s="291"/>
      <c r="L62" s="291"/>
      <c r="M62" s="291"/>
      <c r="N62" s="291"/>
      <c r="O62" s="291"/>
      <c r="P62" s="291"/>
      <c r="Q62" s="291"/>
      <c r="R62" s="291"/>
      <c r="S62" s="291"/>
      <c r="T62" s="291"/>
      <c r="U62" s="292"/>
      <c r="V62" s="291"/>
      <c r="W62" s="291"/>
      <c r="X62" s="291"/>
      <c r="Y62" s="291"/>
      <c r="Z62" s="288"/>
      <c r="AA62" s="288"/>
      <c r="AB62" s="236"/>
      <c r="AC62" s="309"/>
      <c r="AD62" s="310"/>
    </row>
    <row r="63" spans="2:30" s="293" customFormat="1" ht="15.5">
      <c r="B63" s="288"/>
      <c r="C63" s="289"/>
      <c r="D63" s="290"/>
      <c r="E63" s="291"/>
      <c r="F63" s="291"/>
      <c r="G63" s="291"/>
      <c r="H63" s="291"/>
      <c r="I63" s="291"/>
      <c r="J63" s="291"/>
      <c r="K63" s="291"/>
      <c r="L63" s="291"/>
      <c r="M63" s="291"/>
      <c r="N63" s="291"/>
      <c r="O63" s="291"/>
      <c r="P63" s="291"/>
      <c r="Q63" s="291"/>
      <c r="R63" s="291"/>
      <c r="S63" s="291"/>
      <c r="T63" s="291"/>
      <c r="U63" s="292"/>
      <c r="V63" s="291"/>
      <c r="W63" s="291"/>
      <c r="X63" s="291"/>
      <c r="Y63" s="291"/>
      <c r="Z63" s="288"/>
      <c r="AA63" s="288"/>
      <c r="AB63" s="236"/>
      <c r="AC63" s="309"/>
      <c r="AD63" s="310"/>
    </row>
    <row r="64" spans="2:30" s="293" customFormat="1" ht="15.5">
      <c r="B64" s="288"/>
      <c r="C64" s="289"/>
      <c r="D64" s="290"/>
      <c r="E64" s="291"/>
      <c r="F64" s="291"/>
      <c r="G64" s="291"/>
      <c r="H64" s="291"/>
      <c r="I64" s="291"/>
      <c r="J64" s="291"/>
      <c r="K64" s="291"/>
      <c r="L64" s="291"/>
      <c r="M64" s="291"/>
      <c r="N64" s="291"/>
      <c r="O64" s="291"/>
      <c r="P64" s="291"/>
      <c r="Q64" s="291"/>
      <c r="R64" s="291"/>
      <c r="S64" s="291"/>
      <c r="T64" s="291"/>
      <c r="U64" s="292"/>
      <c r="V64" s="291"/>
      <c r="W64" s="291"/>
      <c r="X64" s="291"/>
      <c r="Y64" s="291"/>
      <c r="Z64" s="288"/>
      <c r="AA64" s="288"/>
      <c r="AB64" s="236"/>
      <c r="AC64" s="309"/>
      <c r="AD64" s="310"/>
    </row>
    <row r="65" spans="2:31" ht="12.75" customHeight="1">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C65" s="309"/>
      <c r="AD65" s="310"/>
    </row>
    <row r="66" spans="2:31" ht="20.149999999999999" customHeight="1">
      <c r="AC66" s="309"/>
      <c r="AD66" s="310"/>
    </row>
    <row r="67" spans="2:31" ht="20.149999999999999" customHeight="1">
      <c r="AC67" s="309"/>
      <c r="AD67" s="310"/>
    </row>
    <row r="68" spans="2:31" ht="20.149999999999999" customHeight="1">
      <c r="AC68" s="309"/>
      <c r="AD68" s="310"/>
    </row>
    <row r="69" spans="2:31" ht="20.149999999999999" customHeight="1">
      <c r="AC69" s="309"/>
      <c r="AD69" s="310"/>
    </row>
    <row r="70" spans="2:31" ht="20.149999999999999" customHeight="1">
      <c r="AC70" s="309"/>
      <c r="AD70" s="310"/>
      <c r="AE70" s="311"/>
    </row>
    <row r="71" spans="2:31" ht="20.149999999999999" customHeight="1">
      <c r="AC71" s="309"/>
      <c r="AD71" s="310"/>
    </row>
    <row r="72" spans="2:31" ht="20.149999999999999" customHeight="1">
      <c r="AC72" s="309"/>
      <c r="AD72" s="310"/>
    </row>
    <row r="73" spans="2:31" ht="20.149999999999999" customHeight="1">
      <c r="AC73" s="309"/>
      <c r="AD73" s="310"/>
    </row>
    <row r="74" spans="2:31" ht="20.149999999999999" customHeight="1">
      <c r="AC74" s="309"/>
      <c r="AD74" s="310"/>
    </row>
    <row r="75" spans="2:31" ht="20.149999999999999" customHeight="1">
      <c r="AC75" s="309"/>
      <c r="AD75" s="310"/>
    </row>
    <row r="76" spans="2:31" ht="20.149999999999999" customHeight="1">
      <c r="AC76" s="309"/>
      <c r="AD76" s="310"/>
    </row>
    <row r="77" spans="2:31" ht="20.149999999999999" customHeight="1">
      <c r="AC77" s="309"/>
      <c r="AD77" s="310"/>
    </row>
    <row r="78" spans="2:31" ht="20.149999999999999" customHeight="1">
      <c r="AC78" s="309"/>
      <c r="AD78" s="310"/>
    </row>
    <row r="79" spans="2:31" ht="20.149999999999999" customHeight="1">
      <c r="AC79" s="309"/>
      <c r="AD79" s="310"/>
    </row>
    <row r="80" spans="2:31" ht="20.149999999999999" customHeight="1">
      <c r="AC80" s="309"/>
      <c r="AD80" s="310"/>
    </row>
    <row r="81" spans="29:30" ht="20.149999999999999" customHeight="1">
      <c r="AC81" s="309"/>
      <c r="AD81" s="310"/>
    </row>
    <row r="82" spans="29:30" ht="20.149999999999999" customHeight="1">
      <c r="AC82" s="312"/>
      <c r="AD82" s="313"/>
    </row>
    <row r="83" spans="29:30" ht="20.149999999999999" customHeight="1">
      <c r="AC83" s="309"/>
      <c r="AD83" s="310"/>
    </row>
    <row r="84" spans="29:30" ht="20.149999999999999" customHeight="1">
      <c r="AC84" s="309"/>
      <c r="AD84" s="310"/>
    </row>
    <row r="85" spans="29:30" ht="20.149999999999999" customHeight="1">
      <c r="AC85" s="309"/>
      <c r="AD85" s="310"/>
    </row>
    <row r="86" spans="29:30" ht="20.149999999999999" customHeight="1">
      <c r="AC86" s="309"/>
      <c r="AD86" s="310"/>
    </row>
    <row r="87" spans="29:30" ht="20.149999999999999" customHeight="1">
      <c r="AC87" s="309"/>
      <c r="AD87" s="310"/>
    </row>
    <row r="88" spans="29:30" ht="20.149999999999999" customHeight="1">
      <c r="AC88" s="309"/>
      <c r="AD88" s="310"/>
    </row>
    <row r="89" spans="29:30" ht="20.149999999999999" customHeight="1">
      <c r="AC89" s="309"/>
      <c r="AD89" s="310"/>
    </row>
    <row r="90" spans="29:30" ht="20.149999999999999" customHeight="1">
      <c r="AC90" s="309"/>
      <c r="AD90" s="310"/>
    </row>
    <row r="91" spans="29:30" ht="20.149999999999999" customHeight="1">
      <c r="AC91" s="309"/>
      <c r="AD91" s="310"/>
    </row>
    <row r="99" spans="30:30" ht="20.149999999999999" customHeight="1">
      <c r="AD99" s="314"/>
    </row>
    <row r="100" spans="30:30" ht="20.149999999999999" customHeight="1">
      <c r="AD100" s="315"/>
    </row>
    <row r="164" spans="29:30" ht="20.149999999999999" customHeight="1">
      <c r="AC164" s="316"/>
      <c r="AD164" s="317"/>
    </row>
    <row r="165" spans="29:30" ht="20.149999999999999" customHeight="1">
      <c r="AC165" s="316"/>
      <c r="AD165" s="317"/>
    </row>
    <row r="166" spans="29:30" ht="20.149999999999999" customHeight="1">
      <c r="AC166" s="316"/>
      <c r="AD166" s="317"/>
    </row>
    <row r="167" spans="29:30" ht="20.149999999999999" customHeight="1">
      <c r="AC167" s="316"/>
      <c r="AD167" s="317"/>
    </row>
    <row r="168" spans="29:30" ht="20.149999999999999" customHeight="1">
      <c r="AC168" s="316"/>
      <c r="AD168" s="317"/>
    </row>
    <row r="169" spans="29:30" ht="20.149999999999999" customHeight="1">
      <c r="AC169" s="316"/>
      <c r="AD169" s="317"/>
    </row>
    <row r="170" spans="29:30" ht="20.149999999999999" customHeight="1">
      <c r="AC170" s="316"/>
      <c r="AD170" s="317"/>
    </row>
    <row r="171" spans="29:30" ht="20.149999999999999" customHeight="1">
      <c r="AC171" s="316"/>
      <c r="AD171" s="317"/>
    </row>
    <row r="172" spans="29:30" ht="20.149999999999999" customHeight="1">
      <c r="AC172" s="316"/>
      <c r="AD172" s="317"/>
    </row>
    <row r="173" spans="29:30" ht="20.149999999999999" customHeight="1">
      <c r="AC173" s="316"/>
      <c r="AD173" s="317"/>
    </row>
    <row r="174" spans="29:30" ht="20.149999999999999" customHeight="1">
      <c r="AC174" s="316"/>
      <c r="AD174" s="317"/>
    </row>
    <row r="175" spans="29:30" ht="20.149999999999999" customHeight="1">
      <c r="AC175" s="316"/>
      <c r="AD175" s="317"/>
    </row>
    <row r="176" spans="29:30" ht="20.149999999999999" customHeight="1">
      <c r="AC176" s="316"/>
      <c r="AD176" s="317"/>
    </row>
    <row r="177" spans="29:30" ht="20.149999999999999" customHeight="1">
      <c r="AC177" s="316"/>
      <c r="AD177" s="317"/>
    </row>
    <row r="178" spans="29:30" ht="20.149999999999999" customHeight="1">
      <c r="AC178" s="316"/>
      <c r="AD178" s="317"/>
    </row>
    <row r="179" spans="29:30" ht="20.149999999999999" customHeight="1">
      <c r="AC179" s="316"/>
      <c r="AD179" s="317"/>
    </row>
    <row r="180" spans="29:30" ht="20.149999999999999" customHeight="1">
      <c r="AC180" s="316"/>
      <c r="AD180" s="317"/>
    </row>
    <row r="181" spans="29:30" ht="20.149999999999999" customHeight="1">
      <c r="AC181" s="316"/>
      <c r="AD181" s="317"/>
    </row>
    <row r="182" spans="29:30" ht="20.149999999999999" customHeight="1">
      <c r="AC182" s="316"/>
      <c r="AD182" s="317"/>
    </row>
    <row r="183" spans="29:30" ht="20.149999999999999" customHeight="1">
      <c r="AC183" s="316"/>
      <c r="AD183" s="317"/>
    </row>
    <row r="184" spans="29:30" ht="20.149999999999999" customHeight="1">
      <c r="AC184" s="316"/>
      <c r="AD184" s="317"/>
    </row>
    <row r="185" spans="29:30" ht="20.149999999999999" customHeight="1">
      <c r="AC185" s="316"/>
      <c r="AD185" s="317"/>
    </row>
    <row r="186" spans="29:30" ht="20.149999999999999" customHeight="1">
      <c r="AC186" s="316"/>
      <c r="AD186" s="317"/>
    </row>
    <row r="187" spans="29:30" ht="20.149999999999999" customHeight="1">
      <c r="AC187" s="316"/>
      <c r="AD187" s="317"/>
    </row>
    <row r="188" spans="29:30" ht="20.149999999999999" customHeight="1">
      <c r="AC188" s="316"/>
      <c r="AD188" s="317"/>
    </row>
    <row r="189" spans="29:30" ht="20.149999999999999" customHeight="1">
      <c r="AC189" s="316"/>
      <c r="AD189" s="317"/>
    </row>
    <row r="190" spans="29:30" ht="20.149999999999999" customHeight="1">
      <c r="AC190" s="316"/>
      <c r="AD190" s="317"/>
    </row>
    <row r="191" spans="29:30" ht="20.149999999999999" customHeight="1">
      <c r="AC191" s="316"/>
      <c r="AD191" s="317"/>
    </row>
    <row r="192" spans="29:30" ht="20.149999999999999" customHeight="1">
      <c r="AC192" s="316"/>
      <c r="AD192" s="317"/>
    </row>
    <row r="193" spans="29:30" ht="20.149999999999999" customHeight="1">
      <c r="AC193" s="316"/>
      <c r="AD193" s="317"/>
    </row>
    <row r="194" spans="29:30" ht="20.149999999999999" customHeight="1">
      <c r="AC194" s="316"/>
      <c r="AD194" s="317"/>
    </row>
    <row r="195" spans="29:30" ht="20.149999999999999" customHeight="1">
      <c r="AC195" s="316"/>
      <c r="AD195" s="317"/>
    </row>
    <row r="196" spans="29:30" ht="20.149999999999999" customHeight="1">
      <c r="AC196" s="316"/>
      <c r="AD196" s="317"/>
    </row>
    <row r="197" spans="29:30" ht="20.149999999999999" customHeight="1">
      <c r="AC197" s="316"/>
      <c r="AD197" s="317"/>
    </row>
    <row r="198" spans="29:30" ht="20.149999999999999" customHeight="1">
      <c r="AC198" s="316"/>
      <c r="AD198" s="317"/>
    </row>
    <row r="199" spans="29:30" ht="20.149999999999999" customHeight="1">
      <c r="AC199" s="316"/>
      <c r="AD199" s="317"/>
    </row>
    <row r="200" spans="29:30" ht="20.149999999999999" customHeight="1">
      <c r="AC200" s="316"/>
      <c r="AD200" s="317"/>
    </row>
    <row r="201" spans="29:30" ht="20.149999999999999" customHeight="1">
      <c r="AC201" s="316"/>
      <c r="AD201" s="317"/>
    </row>
    <row r="202" spans="29:30" ht="20.149999999999999" customHeight="1">
      <c r="AC202" s="316"/>
      <c r="AD202" s="317"/>
    </row>
    <row r="203" spans="29:30" ht="20.149999999999999" customHeight="1">
      <c r="AC203" s="316"/>
      <c r="AD203" s="317"/>
    </row>
    <row r="204" spans="29:30" ht="20.149999999999999" customHeight="1">
      <c r="AC204" s="316"/>
      <c r="AD204" s="317"/>
    </row>
    <row r="205" spans="29:30" ht="20.149999999999999" customHeight="1">
      <c r="AC205" s="318"/>
      <c r="AD205" s="248"/>
    </row>
    <row r="206" spans="29:30" ht="20.149999999999999" customHeight="1">
      <c r="AC206" s="318"/>
      <c r="AD206" s="248"/>
    </row>
    <row r="207" spans="29:30" ht="20.149999999999999" customHeight="1">
      <c r="AC207" s="319"/>
      <c r="AD207" s="250"/>
    </row>
    <row r="208" spans="29:30" ht="20.149999999999999" customHeight="1">
      <c r="AC208" s="319"/>
      <c r="AD208" s="250"/>
    </row>
    <row r="209" spans="29:30" ht="20.149999999999999" customHeight="1">
      <c r="AC209" s="319"/>
      <c r="AD209" s="250"/>
    </row>
    <row r="210" spans="29:30" ht="20.149999999999999" customHeight="1">
      <c r="AC210" s="319"/>
      <c r="AD210" s="250"/>
    </row>
  </sheetData>
  <sheetProtection formatCells="0" formatRows="0" deleteRows="0" selectLockedCells="1" autoFilter="0" pivotTables="0"/>
  <mergeCells count="48">
    <mergeCell ref="D14:I14"/>
    <mergeCell ref="J14:V14"/>
    <mergeCell ref="D8:I8"/>
    <mergeCell ref="D11:I11"/>
    <mergeCell ref="J11:V11"/>
    <mergeCell ref="T8:X8"/>
    <mergeCell ref="J8:S8"/>
    <mergeCell ref="D15:I15"/>
    <mergeCell ref="J15:V15"/>
    <mergeCell ref="D16:I16"/>
    <mergeCell ref="J16:V16"/>
    <mergeCell ref="D17:I17"/>
    <mergeCell ref="J17:V17"/>
    <mergeCell ref="D18:I18"/>
    <mergeCell ref="J18:V18"/>
    <mergeCell ref="D19:I19"/>
    <mergeCell ref="J19:V19"/>
    <mergeCell ref="D20:I20"/>
    <mergeCell ref="J20:V20"/>
    <mergeCell ref="U24:Z24"/>
    <mergeCell ref="D31:I31"/>
    <mergeCell ref="J31:R31"/>
    <mergeCell ref="D32:I32"/>
    <mergeCell ref="J32:R32"/>
    <mergeCell ref="U32:Z32"/>
    <mergeCell ref="D25:I25"/>
    <mergeCell ref="J25:R25"/>
    <mergeCell ref="U31:Z31"/>
    <mergeCell ref="D35:R36"/>
    <mergeCell ref="D24:I24"/>
    <mergeCell ref="J24:R24"/>
    <mergeCell ref="D28:I28"/>
    <mergeCell ref="J28:R28"/>
    <mergeCell ref="D37:I37"/>
    <mergeCell ref="J37:R37"/>
    <mergeCell ref="U37:Z37"/>
    <mergeCell ref="D40:I40"/>
    <mergeCell ref="J40:R40"/>
    <mergeCell ref="U40:Z40"/>
    <mergeCell ref="D49:I49"/>
    <mergeCell ref="J49:R49"/>
    <mergeCell ref="U49:Z49"/>
    <mergeCell ref="D43:I43"/>
    <mergeCell ref="J43:R43"/>
    <mergeCell ref="U43:Z43"/>
    <mergeCell ref="D46:I46"/>
    <mergeCell ref="J46:R46"/>
    <mergeCell ref="U46:Z46"/>
  </mergeCells>
  <phoneticPr fontId="22"/>
  <conditionalFormatting sqref="B1:B3">
    <cfRule type="expression" dxfId="185" priority="27">
      <formula>_xlfn.ISFORMULA(B1)=TRUE</formula>
    </cfRule>
  </conditionalFormatting>
  <conditionalFormatting sqref="J14:J19">
    <cfRule type="containsBlanks" dxfId="184" priority="11">
      <formula>LEN(TRIM(J14))=0</formula>
    </cfRule>
  </conditionalFormatting>
  <conditionalFormatting sqref="J18">
    <cfRule type="expression" priority="10">
      <formula>CELL("protect",J18)=0</formula>
    </cfRule>
  </conditionalFormatting>
  <conditionalFormatting sqref="J31">
    <cfRule type="containsBlanks" dxfId="183" priority="24">
      <formula>LEN(TRIM(J31))=0</formula>
    </cfRule>
    <cfRule type="expression" dxfId="182" priority="25">
      <formula>#REF!="■"</formula>
    </cfRule>
    <cfRule type="expression" dxfId="181" priority="26">
      <formula>#REF!="■"</formula>
    </cfRule>
  </conditionalFormatting>
  <conditionalFormatting sqref="J24:R25">
    <cfRule type="notContainsBlanks" dxfId="180" priority="12">
      <formula>LEN(TRIM(J24))&gt;0</formula>
    </cfRule>
    <cfRule type="expression" dxfId="179" priority="13">
      <formula>#REF!="■"</formula>
    </cfRule>
  </conditionalFormatting>
  <conditionalFormatting sqref="J37:R37">
    <cfRule type="containsBlanks" dxfId="178" priority="1">
      <formula>LEN(TRIM(J37))=0</formula>
    </cfRule>
  </conditionalFormatting>
  <conditionalFormatting sqref="J46:R46">
    <cfRule type="containsBlanks" dxfId="177" priority="3">
      <formula>LEN(TRIM(J46))=0</formula>
    </cfRule>
  </conditionalFormatting>
  <conditionalFormatting sqref="J11:V11">
    <cfRule type="containsBlanks" dxfId="176" priority="2">
      <formula>LEN(TRIM(J11))=0</formula>
    </cfRule>
  </conditionalFormatting>
  <conditionalFormatting sqref="T8">
    <cfRule type="containsBlanks" dxfId="175" priority="8">
      <formula>LEN(TRIM(T8))=0</formula>
    </cfRule>
  </conditionalFormatting>
  <conditionalFormatting sqref="T8:X8">
    <cfRule type="expression" dxfId="174" priority="7">
      <formula>_xlfn.ISFORMULA(T8)=TRUE</formula>
    </cfRule>
  </conditionalFormatting>
  <conditionalFormatting sqref="W16:X16 W17">
    <cfRule type="expression" priority="6">
      <formula>CELL("protect",W16)=0</formula>
    </cfRule>
  </conditionalFormatting>
  <conditionalFormatting sqref="W20:X20">
    <cfRule type="expression" priority="4">
      <formula>CELL("protect",W20)=0</formula>
    </cfRule>
  </conditionalFormatting>
  <conditionalFormatting sqref="W19:AB19 AD99:AD100 AC164:AD210">
    <cfRule type="expression" priority="29">
      <formula>CELL("protect",W19)=0</formula>
    </cfRule>
  </conditionalFormatting>
  <conditionalFormatting sqref="AB37">
    <cfRule type="expression" dxfId="173" priority="9">
      <formula>_xlfn.ISFORMULA(AB37)=TRUE</formula>
    </cfRule>
  </conditionalFormatting>
  <conditionalFormatting sqref="AB43">
    <cfRule type="expression" dxfId="172" priority="22">
      <formula>_xlfn.ISFORMULA(AB43)=TRUE</formula>
    </cfRule>
  </conditionalFormatting>
  <dataValidations count="7">
    <dataValidation type="custom" imeMode="disabled" allowBlank="1" showInputMessage="1" showErrorMessage="1" error="小数点以下は第一位まで、二位以下切り捨てで入力して下さい。" sqref="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WUE983008:WUK983008" xr:uid="{7E80A87C-4C34-4B04-9CBC-3E1C558B3A28}">
      <formula1>L65504-ROUNDDOWN(L65504,1)=0</formula1>
    </dataValidation>
    <dataValidation type="list" allowBlank="1" showInputMessage="1" showErrorMessage="1" sqref="Z65591:AA65591 IG65589 SC65589 ABY65589 ALU65589 AVQ65589 BFM65589 BPI65589 BZE65589 CJA65589 CSW65589 DCS65589 DMO65589 DWK65589 EGG65589 EQC65589 EZY65589 FJU65589 FTQ65589 GDM65589 GNI65589 GXE65589 HHA65589 HQW65589 IAS65589 IKO65589 IUK65589 JEG65589 JOC65589 JXY65589 KHU65589 KRQ65589 LBM65589 LLI65589 LVE65589 MFA65589 MOW65589 MYS65589 NIO65589 NSK65589 OCG65589 OMC65589 OVY65589 PFU65589 PPQ65589 PZM65589 QJI65589 QTE65589 RDA65589 RMW65589 RWS65589 SGO65589 SQK65589 TAG65589 TKC65589 TTY65589 UDU65589 UNQ65589 UXM65589 VHI65589 VRE65589 WBA65589 WKW65589 WUS65589 Z131127:AA131127 IG131125 SC131125 ABY131125 ALU131125 AVQ131125 BFM131125 BPI131125 BZE131125 CJA131125 CSW131125 DCS131125 DMO131125 DWK131125 EGG131125 EQC131125 EZY131125 FJU131125 FTQ131125 GDM131125 GNI131125 GXE131125 HHA131125 HQW131125 IAS131125 IKO131125 IUK131125 JEG131125 JOC131125 JXY131125 KHU131125 KRQ131125 LBM131125 LLI131125 LVE131125 MFA131125 MOW131125 MYS131125 NIO131125 NSK131125 OCG131125 OMC131125 OVY131125 PFU131125 PPQ131125 PZM131125 QJI131125 QTE131125 RDA131125 RMW131125 RWS131125 SGO131125 SQK131125 TAG131125 TKC131125 TTY131125 UDU131125 UNQ131125 UXM131125 VHI131125 VRE131125 WBA131125 WKW131125 WUS131125 Z196663:AA196663 IG196661 SC196661 ABY196661 ALU196661 AVQ196661 BFM196661 BPI196661 BZE196661 CJA196661 CSW196661 DCS196661 DMO196661 DWK196661 EGG196661 EQC196661 EZY196661 FJU196661 FTQ196661 GDM196661 GNI196661 GXE196661 HHA196661 HQW196661 IAS196661 IKO196661 IUK196661 JEG196661 JOC196661 JXY196661 KHU196661 KRQ196661 LBM196661 LLI196661 LVE196661 MFA196661 MOW196661 MYS196661 NIO196661 NSK196661 OCG196661 OMC196661 OVY196661 PFU196661 PPQ196661 PZM196661 QJI196661 QTE196661 RDA196661 RMW196661 RWS196661 SGO196661 SQK196661 TAG196661 TKC196661 TTY196661 UDU196661 UNQ196661 UXM196661 VHI196661 VRE196661 WBA196661 WKW196661 WUS196661 Z262199:AA262199 IG262197 SC262197 ABY262197 ALU262197 AVQ262197 BFM262197 BPI262197 BZE262197 CJA262197 CSW262197 DCS262197 DMO262197 DWK262197 EGG262197 EQC262197 EZY262197 FJU262197 FTQ262197 GDM262197 GNI262197 GXE262197 HHA262197 HQW262197 IAS262197 IKO262197 IUK262197 JEG262197 JOC262197 JXY262197 KHU262197 KRQ262197 LBM262197 LLI262197 LVE262197 MFA262197 MOW262197 MYS262197 NIO262197 NSK262197 OCG262197 OMC262197 OVY262197 PFU262197 PPQ262197 PZM262197 QJI262197 QTE262197 RDA262197 RMW262197 RWS262197 SGO262197 SQK262197 TAG262197 TKC262197 TTY262197 UDU262197 UNQ262197 UXM262197 VHI262197 VRE262197 WBA262197 WKW262197 WUS262197 Z327735:AA327735 IG327733 SC327733 ABY327733 ALU327733 AVQ327733 BFM327733 BPI327733 BZE327733 CJA327733 CSW327733 DCS327733 DMO327733 DWK327733 EGG327733 EQC327733 EZY327733 FJU327733 FTQ327733 GDM327733 GNI327733 GXE327733 HHA327733 HQW327733 IAS327733 IKO327733 IUK327733 JEG327733 JOC327733 JXY327733 KHU327733 KRQ327733 LBM327733 LLI327733 LVE327733 MFA327733 MOW327733 MYS327733 NIO327733 NSK327733 OCG327733 OMC327733 OVY327733 PFU327733 PPQ327733 PZM327733 QJI327733 QTE327733 RDA327733 RMW327733 RWS327733 SGO327733 SQK327733 TAG327733 TKC327733 TTY327733 UDU327733 UNQ327733 UXM327733 VHI327733 VRE327733 WBA327733 WKW327733 WUS327733 Z393271:AA393271 IG393269 SC393269 ABY393269 ALU393269 AVQ393269 BFM393269 BPI393269 BZE393269 CJA393269 CSW393269 DCS393269 DMO393269 DWK393269 EGG393269 EQC393269 EZY393269 FJU393269 FTQ393269 GDM393269 GNI393269 GXE393269 HHA393269 HQW393269 IAS393269 IKO393269 IUK393269 JEG393269 JOC393269 JXY393269 KHU393269 KRQ393269 LBM393269 LLI393269 LVE393269 MFA393269 MOW393269 MYS393269 NIO393269 NSK393269 OCG393269 OMC393269 OVY393269 PFU393269 PPQ393269 PZM393269 QJI393269 QTE393269 RDA393269 RMW393269 RWS393269 SGO393269 SQK393269 TAG393269 TKC393269 TTY393269 UDU393269 UNQ393269 UXM393269 VHI393269 VRE393269 WBA393269 WKW393269 WUS393269 Z458807:AA458807 IG458805 SC458805 ABY458805 ALU458805 AVQ458805 BFM458805 BPI458805 BZE458805 CJA458805 CSW458805 DCS458805 DMO458805 DWK458805 EGG458805 EQC458805 EZY458805 FJU458805 FTQ458805 GDM458805 GNI458805 GXE458805 HHA458805 HQW458805 IAS458805 IKO458805 IUK458805 JEG458805 JOC458805 JXY458805 KHU458805 KRQ458805 LBM458805 LLI458805 LVE458805 MFA458805 MOW458805 MYS458805 NIO458805 NSK458805 OCG458805 OMC458805 OVY458805 PFU458805 PPQ458805 PZM458805 QJI458805 QTE458805 RDA458805 RMW458805 RWS458805 SGO458805 SQK458805 TAG458805 TKC458805 TTY458805 UDU458805 UNQ458805 UXM458805 VHI458805 VRE458805 WBA458805 WKW458805 WUS458805 Z524343:AA524343 IG524341 SC524341 ABY524341 ALU524341 AVQ524341 BFM524341 BPI524341 BZE524341 CJA524341 CSW524341 DCS524341 DMO524341 DWK524341 EGG524341 EQC524341 EZY524341 FJU524341 FTQ524341 GDM524341 GNI524341 GXE524341 HHA524341 HQW524341 IAS524341 IKO524341 IUK524341 JEG524341 JOC524341 JXY524341 KHU524341 KRQ524341 LBM524341 LLI524341 LVE524341 MFA524341 MOW524341 MYS524341 NIO524341 NSK524341 OCG524341 OMC524341 OVY524341 PFU524341 PPQ524341 PZM524341 QJI524341 QTE524341 RDA524341 RMW524341 RWS524341 SGO524341 SQK524341 TAG524341 TKC524341 TTY524341 UDU524341 UNQ524341 UXM524341 VHI524341 VRE524341 WBA524341 WKW524341 WUS524341 Z589879:AA589879 IG589877 SC589877 ABY589877 ALU589877 AVQ589877 BFM589877 BPI589877 BZE589877 CJA589877 CSW589877 DCS589877 DMO589877 DWK589877 EGG589877 EQC589877 EZY589877 FJU589877 FTQ589877 GDM589877 GNI589877 GXE589877 HHA589877 HQW589877 IAS589877 IKO589877 IUK589877 JEG589877 JOC589877 JXY589877 KHU589877 KRQ589877 LBM589877 LLI589877 LVE589877 MFA589877 MOW589877 MYS589877 NIO589877 NSK589877 OCG589877 OMC589877 OVY589877 PFU589877 PPQ589877 PZM589877 QJI589877 QTE589877 RDA589877 RMW589877 RWS589877 SGO589877 SQK589877 TAG589877 TKC589877 TTY589877 UDU589877 UNQ589877 UXM589877 VHI589877 VRE589877 WBA589877 WKW589877 WUS589877 Z655415:AA655415 IG655413 SC655413 ABY655413 ALU655413 AVQ655413 BFM655413 BPI655413 BZE655413 CJA655413 CSW655413 DCS655413 DMO655413 DWK655413 EGG655413 EQC655413 EZY655413 FJU655413 FTQ655413 GDM655413 GNI655413 GXE655413 HHA655413 HQW655413 IAS655413 IKO655413 IUK655413 JEG655413 JOC655413 JXY655413 KHU655413 KRQ655413 LBM655413 LLI655413 LVE655413 MFA655413 MOW655413 MYS655413 NIO655413 NSK655413 OCG655413 OMC655413 OVY655413 PFU655413 PPQ655413 PZM655413 QJI655413 QTE655413 RDA655413 RMW655413 RWS655413 SGO655413 SQK655413 TAG655413 TKC655413 TTY655413 UDU655413 UNQ655413 UXM655413 VHI655413 VRE655413 WBA655413 WKW655413 WUS655413 Z720951:AA720951 IG720949 SC720949 ABY720949 ALU720949 AVQ720949 BFM720949 BPI720949 BZE720949 CJA720949 CSW720949 DCS720949 DMO720949 DWK720949 EGG720949 EQC720949 EZY720949 FJU720949 FTQ720949 GDM720949 GNI720949 GXE720949 HHA720949 HQW720949 IAS720949 IKO720949 IUK720949 JEG720949 JOC720949 JXY720949 KHU720949 KRQ720949 LBM720949 LLI720949 LVE720949 MFA720949 MOW720949 MYS720949 NIO720949 NSK720949 OCG720949 OMC720949 OVY720949 PFU720949 PPQ720949 PZM720949 QJI720949 QTE720949 RDA720949 RMW720949 RWS720949 SGO720949 SQK720949 TAG720949 TKC720949 TTY720949 UDU720949 UNQ720949 UXM720949 VHI720949 VRE720949 WBA720949 WKW720949 WUS720949 Z786487:AA786487 IG786485 SC786485 ABY786485 ALU786485 AVQ786485 BFM786485 BPI786485 BZE786485 CJA786485 CSW786485 DCS786485 DMO786485 DWK786485 EGG786485 EQC786485 EZY786485 FJU786485 FTQ786485 GDM786485 GNI786485 GXE786485 HHA786485 HQW786485 IAS786485 IKO786485 IUK786485 JEG786485 JOC786485 JXY786485 KHU786485 KRQ786485 LBM786485 LLI786485 LVE786485 MFA786485 MOW786485 MYS786485 NIO786485 NSK786485 OCG786485 OMC786485 OVY786485 PFU786485 PPQ786485 PZM786485 QJI786485 QTE786485 RDA786485 RMW786485 RWS786485 SGO786485 SQK786485 TAG786485 TKC786485 TTY786485 UDU786485 UNQ786485 UXM786485 VHI786485 VRE786485 WBA786485 WKW786485 WUS786485 Z852023:AA852023 IG852021 SC852021 ABY852021 ALU852021 AVQ852021 BFM852021 BPI852021 BZE852021 CJA852021 CSW852021 DCS852021 DMO852021 DWK852021 EGG852021 EQC852021 EZY852021 FJU852021 FTQ852021 GDM852021 GNI852021 GXE852021 HHA852021 HQW852021 IAS852021 IKO852021 IUK852021 JEG852021 JOC852021 JXY852021 KHU852021 KRQ852021 LBM852021 LLI852021 LVE852021 MFA852021 MOW852021 MYS852021 NIO852021 NSK852021 OCG852021 OMC852021 OVY852021 PFU852021 PPQ852021 PZM852021 QJI852021 QTE852021 RDA852021 RMW852021 RWS852021 SGO852021 SQK852021 TAG852021 TKC852021 TTY852021 UDU852021 UNQ852021 UXM852021 VHI852021 VRE852021 WBA852021 WKW852021 WUS852021 Z917559:AA917559 IG917557 SC917557 ABY917557 ALU917557 AVQ917557 BFM917557 BPI917557 BZE917557 CJA917557 CSW917557 DCS917557 DMO917557 DWK917557 EGG917557 EQC917557 EZY917557 FJU917557 FTQ917557 GDM917557 GNI917557 GXE917557 HHA917557 HQW917557 IAS917557 IKO917557 IUK917557 JEG917557 JOC917557 JXY917557 KHU917557 KRQ917557 LBM917557 LLI917557 LVE917557 MFA917557 MOW917557 MYS917557 NIO917557 NSK917557 OCG917557 OMC917557 OVY917557 PFU917557 PPQ917557 PZM917557 QJI917557 QTE917557 RDA917557 RMW917557 RWS917557 SGO917557 SQK917557 TAG917557 TKC917557 TTY917557 UDU917557 UNQ917557 UXM917557 VHI917557 VRE917557 WBA917557 WKW917557 WUS917557 Z983095:AA983095 IG983093 SC983093 ABY983093 ALU983093 AVQ983093 BFM983093 BPI983093 BZE983093 CJA983093 CSW983093 DCS983093 DMO983093 DWK983093 EGG983093 EQC983093 EZY983093 FJU983093 FTQ983093 GDM983093 GNI983093 GXE983093 HHA983093 HQW983093 IAS983093 IKO983093 IUK983093 JEG983093 JOC983093 JXY983093 KHU983093 KRQ983093 LBM983093 LLI983093 LVE983093 MFA983093 MOW983093 MYS983093 NIO983093 NSK983093 OCG983093 OMC983093 OVY983093 PFU983093 PPQ983093 PZM983093 QJI983093 QTE983093 RDA983093 RMW983093 RWS983093 SGO983093 SQK983093 TAG983093 TKC983093 TTY983093 UDU983093 UNQ983093 UXM983093 VHI983093 VRE983093 WBA983093 WKW983093 WUS983093 Z65589:AA65589 IG65587 SC65587 ABY65587 ALU65587 AVQ65587 BFM65587 BPI65587 BZE65587 CJA65587 CSW65587 DCS65587 DMO65587 DWK65587 EGG65587 EQC65587 EZY65587 FJU65587 FTQ65587 GDM65587 GNI65587 GXE65587 HHA65587 HQW65587 IAS65587 IKO65587 IUK65587 JEG65587 JOC65587 JXY65587 KHU65587 KRQ65587 LBM65587 LLI65587 LVE65587 MFA65587 MOW65587 MYS65587 NIO65587 NSK65587 OCG65587 OMC65587 OVY65587 PFU65587 PPQ65587 PZM65587 QJI65587 QTE65587 RDA65587 RMW65587 RWS65587 SGO65587 SQK65587 TAG65587 TKC65587 TTY65587 UDU65587 UNQ65587 UXM65587 VHI65587 VRE65587 WBA65587 WKW65587 WUS65587 Z131125:AA131125 IG131123 SC131123 ABY131123 ALU131123 AVQ131123 BFM131123 BPI131123 BZE131123 CJA131123 CSW131123 DCS131123 DMO131123 DWK131123 EGG131123 EQC131123 EZY131123 FJU131123 FTQ131123 GDM131123 GNI131123 GXE131123 HHA131123 HQW131123 IAS131123 IKO131123 IUK131123 JEG131123 JOC131123 JXY131123 KHU131123 KRQ131123 LBM131123 LLI131123 LVE131123 MFA131123 MOW131123 MYS131123 NIO131123 NSK131123 OCG131123 OMC131123 OVY131123 PFU131123 PPQ131123 PZM131123 QJI131123 QTE131123 RDA131123 RMW131123 RWS131123 SGO131123 SQK131123 TAG131123 TKC131123 TTY131123 UDU131123 UNQ131123 UXM131123 VHI131123 VRE131123 WBA131123 WKW131123 WUS131123 Z196661:AA196661 IG196659 SC196659 ABY196659 ALU196659 AVQ196659 BFM196659 BPI196659 BZE196659 CJA196659 CSW196659 DCS196659 DMO196659 DWK196659 EGG196659 EQC196659 EZY196659 FJU196659 FTQ196659 GDM196659 GNI196659 GXE196659 HHA196659 HQW196659 IAS196659 IKO196659 IUK196659 JEG196659 JOC196659 JXY196659 KHU196659 KRQ196659 LBM196659 LLI196659 LVE196659 MFA196659 MOW196659 MYS196659 NIO196659 NSK196659 OCG196659 OMC196659 OVY196659 PFU196659 PPQ196659 PZM196659 QJI196659 QTE196659 RDA196659 RMW196659 RWS196659 SGO196659 SQK196659 TAG196659 TKC196659 TTY196659 UDU196659 UNQ196659 UXM196659 VHI196659 VRE196659 WBA196659 WKW196659 WUS196659 Z262197:AA262197 IG262195 SC262195 ABY262195 ALU262195 AVQ262195 BFM262195 BPI262195 BZE262195 CJA262195 CSW262195 DCS262195 DMO262195 DWK262195 EGG262195 EQC262195 EZY262195 FJU262195 FTQ262195 GDM262195 GNI262195 GXE262195 HHA262195 HQW262195 IAS262195 IKO262195 IUK262195 JEG262195 JOC262195 JXY262195 KHU262195 KRQ262195 LBM262195 LLI262195 LVE262195 MFA262195 MOW262195 MYS262195 NIO262195 NSK262195 OCG262195 OMC262195 OVY262195 PFU262195 PPQ262195 PZM262195 QJI262195 QTE262195 RDA262195 RMW262195 RWS262195 SGO262195 SQK262195 TAG262195 TKC262195 TTY262195 UDU262195 UNQ262195 UXM262195 VHI262195 VRE262195 WBA262195 WKW262195 WUS262195 Z327733:AA327733 IG327731 SC327731 ABY327731 ALU327731 AVQ327731 BFM327731 BPI327731 BZE327731 CJA327731 CSW327731 DCS327731 DMO327731 DWK327731 EGG327731 EQC327731 EZY327731 FJU327731 FTQ327731 GDM327731 GNI327731 GXE327731 HHA327731 HQW327731 IAS327731 IKO327731 IUK327731 JEG327731 JOC327731 JXY327731 KHU327731 KRQ327731 LBM327731 LLI327731 LVE327731 MFA327731 MOW327731 MYS327731 NIO327731 NSK327731 OCG327731 OMC327731 OVY327731 PFU327731 PPQ327731 PZM327731 QJI327731 QTE327731 RDA327731 RMW327731 RWS327731 SGO327731 SQK327731 TAG327731 TKC327731 TTY327731 UDU327731 UNQ327731 UXM327731 VHI327731 VRE327731 WBA327731 WKW327731 WUS327731 Z393269:AA393269 IG393267 SC393267 ABY393267 ALU393267 AVQ393267 BFM393267 BPI393267 BZE393267 CJA393267 CSW393267 DCS393267 DMO393267 DWK393267 EGG393267 EQC393267 EZY393267 FJU393267 FTQ393267 GDM393267 GNI393267 GXE393267 HHA393267 HQW393267 IAS393267 IKO393267 IUK393267 JEG393267 JOC393267 JXY393267 KHU393267 KRQ393267 LBM393267 LLI393267 LVE393267 MFA393267 MOW393267 MYS393267 NIO393267 NSK393267 OCG393267 OMC393267 OVY393267 PFU393267 PPQ393267 PZM393267 QJI393267 QTE393267 RDA393267 RMW393267 RWS393267 SGO393267 SQK393267 TAG393267 TKC393267 TTY393267 UDU393267 UNQ393267 UXM393267 VHI393267 VRE393267 WBA393267 WKW393267 WUS393267 Z458805:AA458805 IG458803 SC458803 ABY458803 ALU458803 AVQ458803 BFM458803 BPI458803 BZE458803 CJA458803 CSW458803 DCS458803 DMO458803 DWK458803 EGG458803 EQC458803 EZY458803 FJU458803 FTQ458803 GDM458803 GNI458803 GXE458803 HHA458803 HQW458803 IAS458803 IKO458803 IUK458803 JEG458803 JOC458803 JXY458803 KHU458803 KRQ458803 LBM458803 LLI458803 LVE458803 MFA458803 MOW458803 MYS458803 NIO458803 NSK458803 OCG458803 OMC458803 OVY458803 PFU458803 PPQ458803 PZM458803 QJI458803 QTE458803 RDA458803 RMW458803 RWS458803 SGO458803 SQK458803 TAG458803 TKC458803 TTY458803 UDU458803 UNQ458803 UXM458803 VHI458803 VRE458803 WBA458803 WKW458803 WUS458803 Z524341:AA524341 IG524339 SC524339 ABY524339 ALU524339 AVQ524339 BFM524339 BPI524339 BZE524339 CJA524339 CSW524339 DCS524339 DMO524339 DWK524339 EGG524339 EQC524339 EZY524339 FJU524339 FTQ524339 GDM524339 GNI524339 GXE524339 HHA524339 HQW524339 IAS524339 IKO524339 IUK524339 JEG524339 JOC524339 JXY524339 KHU524339 KRQ524339 LBM524339 LLI524339 LVE524339 MFA524339 MOW524339 MYS524339 NIO524339 NSK524339 OCG524339 OMC524339 OVY524339 PFU524339 PPQ524339 PZM524339 QJI524339 QTE524339 RDA524339 RMW524339 RWS524339 SGO524339 SQK524339 TAG524339 TKC524339 TTY524339 UDU524339 UNQ524339 UXM524339 VHI524339 VRE524339 WBA524339 WKW524339 WUS524339 Z589877:AA589877 IG589875 SC589875 ABY589875 ALU589875 AVQ589875 BFM589875 BPI589875 BZE589875 CJA589875 CSW589875 DCS589875 DMO589875 DWK589875 EGG589875 EQC589875 EZY589875 FJU589875 FTQ589875 GDM589875 GNI589875 GXE589875 HHA589875 HQW589875 IAS589875 IKO589875 IUK589875 JEG589875 JOC589875 JXY589875 KHU589875 KRQ589875 LBM589875 LLI589875 LVE589875 MFA589875 MOW589875 MYS589875 NIO589875 NSK589875 OCG589875 OMC589875 OVY589875 PFU589875 PPQ589875 PZM589875 QJI589875 QTE589875 RDA589875 RMW589875 RWS589875 SGO589875 SQK589875 TAG589875 TKC589875 TTY589875 UDU589875 UNQ589875 UXM589875 VHI589875 VRE589875 WBA589875 WKW589875 WUS589875 Z655413:AA655413 IG655411 SC655411 ABY655411 ALU655411 AVQ655411 BFM655411 BPI655411 BZE655411 CJA655411 CSW655411 DCS655411 DMO655411 DWK655411 EGG655411 EQC655411 EZY655411 FJU655411 FTQ655411 GDM655411 GNI655411 GXE655411 HHA655411 HQW655411 IAS655411 IKO655411 IUK655411 JEG655411 JOC655411 JXY655411 KHU655411 KRQ655411 LBM655411 LLI655411 LVE655411 MFA655411 MOW655411 MYS655411 NIO655411 NSK655411 OCG655411 OMC655411 OVY655411 PFU655411 PPQ655411 PZM655411 QJI655411 QTE655411 RDA655411 RMW655411 RWS655411 SGO655411 SQK655411 TAG655411 TKC655411 TTY655411 UDU655411 UNQ655411 UXM655411 VHI655411 VRE655411 WBA655411 WKW655411 WUS655411 Z720949:AA720949 IG720947 SC720947 ABY720947 ALU720947 AVQ720947 BFM720947 BPI720947 BZE720947 CJA720947 CSW720947 DCS720947 DMO720947 DWK720947 EGG720947 EQC720947 EZY720947 FJU720947 FTQ720947 GDM720947 GNI720947 GXE720947 HHA720947 HQW720947 IAS720947 IKO720947 IUK720947 JEG720947 JOC720947 JXY720947 KHU720947 KRQ720947 LBM720947 LLI720947 LVE720947 MFA720947 MOW720947 MYS720947 NIO720947 NSK720947 OCG720947 OMC720947 OVY720947 PFU720947 PPQ720947 PZM720947 QJI720947 QTE720947 RDA720947 RMW720947 RWS720947 SGO720947 SQK720947 TAG720947 TKC720947 TTY720947 UDU720947 UNQ720947 UXM720947 VHI720947 VRE720947 WBA720947 WKW720947 WUS720947 Z786485:AA786485 IG786483 SC786483 ABY786483 ALU786483 AVQ786483 BFM786483 BPI786483 BZE786483 CJA786483 CSW786483 DCS786483 DMO786483 DWK786483 EGG786483 EQC786483 EZY786483 FJU786483 FTQ786483 GDM786483 GNI786483 GXE786483 HHA786483 HQW786483 IAS786483 IKO786483 IUK786483 JEG786483 JOC786483 JXY786483 KHU786483 KRQ786483 LBM786483 LLI786483 LVE786483 MFA786483 MOW786483 MYS786483 NIO786483 NSK786483 OCG786483 OMC786483 OVY786483 PFU786483 PPQ786483 PZM786483 QJI786483 QTE786483 RDA786483 RMW786483 RWS786483 SGO786483 SQK786483 TAG786483 TKC786483 TTY786483 UDU786483 UNQ786483 UXM786483 VHI786483 VRE786483 WBA786483 WKW786483 WUS786483 Z852021:AA852021 IG852019 SC852019 ABY852019 ALU852019 AVQ852019 BFM852019 BPI852019 BZE852019 CJA852019 CSW852019 DCS852019 DMO852019 DWK852019 EGG852019 EQC852019 EZY852019 FJU852019 FTQ852019 GDM852019 GNI852019 GXE852019 HHA852019 HQW852019 IAS852019 IKO852019 IUK852019 JEG852019 JOC852019 JXY852019 KHU852019 KRQ852019 LBM852019 LLI852019 LVE852019 MFA852019 MOW852019 MYS852019 NIO852019 NSK852019 OCG852019 OMC852019 OVY852019 PFU852019 PPQ852019 PZM852019 QJI852019 QTE852019 RDA852019 RMW852019 RWS852019 SGO852019 SQK852019 TAG852019 TKC852019 TTY852019 UDU852019 UNQ852019 UXM852019 VHI852019 VRE852019 WBA852019 WKW852019 WUS852019 Z917557:AA917557 IG917555 SC917555 ABY917555 ALU917555 AVQ917555 BFM917555 BPI917555 BZE917555 CJA917555 CSW917555 DCS917555 DMO917555 DWK917555 EGG917555 EQC917555 EZY917555 FJU917555 FTQ917555 GDM917555 GNI917555 GXE917555 HHA917555 HQW917555 IAS917555 IKO917555 IUK917555 JEG917555 JOC917555 JXY917555 KHU917555 KRQ917555 LBM917555 LLI917555 LVE917555 MFA917555 MOW917555 MYS917555 NIO917555 NSK917555 OCG917555 OMC917555 OVY917555 PFU917555 PPQ917555 PZM917555 QJI917555 QTE917555 RDA917555 RMW917555 RWS917555 SGO917555 SQK917555 TAG917555 TKC917555 TTY917555 UDU917555 UNQ917555 UXM917555 VHI917555 VRE917555 WBA917555 WKW917555 WUS917555 Z983093:AA983093 IG983091 SC983091 ABY983091 ALU983091 AVQ983091 BFM983091 BPI983091 BZE983091 CJA983091 CSW983091 DCS983091 DMO983091 DWK983091 EGG983091 EQC983091 EZY983091 FJU983091 FTQ983091 GDM983091 GNI983091 GXE983091 HHA983091 HQW983091 IAS983091 IKO983091 IUK983091 JEG983091 JOC983091 JXY983091 KHU983091 KRQ983091 LBM983091 LLI983091 LVE983091 MFA983091 MOW983091 MYS983091 NIO983091 NSK983091 OCG983091 OMC983091 OVY983091 PFU983091 PPQ983091 PZM983091 QJI983091 QTE983091 RDA983091 RMW983091 RWS983091 SGO983091 SQK983091 TAG983091 TKC983091 TTY983091 UDU983091 UNQ983091 UXM983091 VHI983091 VRE983091 WBA983091 WKW983091 WUS983091" xr:uid="{C4713893-D1D9-4A9A-93B2-48553DFCC56B}">
      <formula1>"無,有"</formula1>
    </dataValidation>
    <dataValidation type="list" allowBlank="1" showInputMessage="1" showErrorMessage="1" sqref="WUE983011:WUK983011 L65509:R65509 HS65507:HY65507 RO65507:RU65507 ABK65507:ABQ65507 ALG65507:ALM65507 AVC65507:AVI65507 BEY65507:BFE65507 BOU65507:BPA65507 BYQ65507:BYW65507 CIM65507:CIS65507 CSI65507:CSO65507 DCE65507:DCK65507 DMA65507:DMG65507 DVW65507:DWC65507 EFS65507:EFY65507 EPO65507:EPU65507 EZK65507:EZQ65507 FJG65507:FJM65507 FTC65507:FTI65507 GCY65507:GDE65507 GMU65507:GNA65507 GWQ65507:GWW65507 HGM65507:HGS65507 HQI65507:HQO65507 IAE65507:IAK65507 IKA65507:IKG65507 ITW65507:IUC65507 JDS65507:JDY65507 JNO65507:JNU65507 JXK65507:JXQ65507 KHG65507:KHM65507 KRC65507:KRI65507 LAY65507:LBE65507 LKU65507:LLA65507 LUQ65507:LUW65507 MEM65507:MES65507 MOI65507:MOO65507 MYE65507:MYK65507 NIA65507:NIG65507 NRW65507:NSC65507 OBS65507:OBY65507 OLO65507:OLU65507 OVK65507:OVQ65507 PFG65507:PFM65507 PPC65507:PPI65507 PYY65507:PZE65507 QIU65507:QJA65507 QSQ65507:QSW65507 RCM65507:RCS65507 RMI65507:RMO65507 RWE65507:RWK65507 SGA65507:SGG65507 SPW65507:SQC65507 SZS65507:SZY65507 TJO65507:TJU65507 TTK65507:TTQ65507 UDG65507:UDM65507 UNC65507:UNI65507 UWY65507:UXE65507 VGU65507:VHA65507 VQQ65507:VQW65507 WAM65507:WAS65507 WKI65507:WKO65507 WUE65507:WUK65507 L131045:R131045 HS131043:HY131043 RO131043:RU131043 ABK131043:ABQ131043 ALG131043:ALM131043 AVC131043:AVI131043 BEY131043:BFE131043 BOU131043:BPA131043 BYQ131043:BYW131043 CIM131043:CIS131043 CSI131043:CSO131043 DCE131043:DCK131043 DMA131043:DMG131043 DVW131043:DWC131043 EFS131043:EFY131043 EPO131043:EPU131043 EZK131043:EZQ131043 FJG131043:FJM131043 FTC131043:FTI131043 GCY131043:GDE131043 GMU131043:GNA131043 GWQ131043:GWW131043 HGM131043:HGS131043 HQI131043:HQO131043 IAE131043:IAK131043 IKA131043:IKG131043 ITW131043:IUC131043 JDS131043:JDY131043 JNO131043:JNU131043 JXK131043:JXQ131043 KHG131043:KHM131043 KRC131043:KRI131043 LAY131043:LBE131043 LKU131043:LLA131043 LUQ131043:LUW131043 MEM131043:MES131043 MOI131043:MOO131043 MYE131043:MYK131043 NIA131043:NIG131043 NRW131043:NSC131043 OBS131043:OBY131043 OLO131043:OLU131043 OVK131043:OVQ131043 PFG131043:PFM131043 PPC131043:PPI131043 PYY131043:PZE131043 QIU131043:QJA131043 QSQ131043:QSW131043 RCM131043:RCS131043 RMI131043:RMO131043 RWE131043:RWK131043 SGA131043:SGG131043 SPW131043:SQC131043 SZS131043:SZY131043 TJO131043:TJU131043 TTK131043:TTQ131043 UDG131043:UDM131043 UNC131043:UNI131043 UWY131043:UXE131043 VGU131043:VHA131043 VQQ131043:VQW131043 WAM131043:WAS131043 WKI131043:WKO131043 WUE131043:WUK131043 L196581:R196581 HS196579:HY196579 RO196579:RU196579 ABK196579:ABQ196579 ALG196579:ALM196579 AVC196579:AVI196579 BEY196579:BFE196579 BOU196579:BPA196579 BYQ196579:BYW196579 CIM196579:CIS196579 CSI196579:CSO196579 DCE196579:DCK196579 DMA196579:DMG196579 DVW196579:DWC196579 EFS196579:EFY196579 EPO196579:EPU196579 EZK196579:EZQ196579 FJG196579:FJM196579 FTC196579:FTI196579 GCY196579:GDE196579 GMU196579:GNA196579 GWQ196579:GWW196579 HGM196579:HGS196579 HQI196579:HQO196579 IAE196579:IAK196579 IKA196579:IKG196579 ITW196579:IUC196579 JDS196579:JDY196579 JNO196579:JNU196579 JXK196579:JXQ196579 KHG196579:KHM196579 KRC196579:KRI196579 LAY196579:LBE196579 LKU196579:LLA196579 LUQ196579:LUW196579 MEM196579:MES196579 MOI196579:MOO196579 MYE196579:MYK196579 NIA196579:NIG196579 NRW196579:NSC196579 OBS196579:OBY196579 OLO196579:OLU196579 OVK196579:OVQ196579 PFG196579:PFM196579 PPC196579:PPI196579 PYY196579:PZE196579 QIU196579:QJA196579 QSQ196579:QSW196579 RCM196579:RCS196579 RMI196579:RMO196579 RWE196579:RWK196579 SGA196579:SGG196579 SPW196579:SQC196579 SZS196579:SZY196579 TJO196579:TJU196579 TTK196579:TTQ196579 UDG196579:UDM196579 UNC196579:UNI196579 UWY196579:UXE196579 VGU196579:VHA196579 VQQ196579:VQW196579 WAM196579:WAS196579 WKI196579:WKO196579 WUE196579:WUK196579 L262117:R262117 HS262115:HY262115 RO262115:RU262115 ABK262115:ABQ262115 ALG262115:ALM262115 AVC262115:AVI262115 BEY262115:BFE262115 BOU262115:BPA262115 BYQ262115:BYW262115 CIM262115:CIS262115 CSI262115:CSO262115 DCE262115:DCK262115 DMA262115:DMG262115 DVW262115:DWC262115 EFS262115:EFY262115 EPO262115:EPU262115 EZK262115:EZQ262115 FJG262115:FJM262115 FTC262115:FTI262115 GCY262115:GDE262115 GMU262115:GNA262115 GWQ262115:GWW262115 HGM262115:HGS262115 HQI262115:HQO262115 IAE262115:IAK262115 IKA262115:IKG262115 ITW262115:IUC262115 JDS262115:JDY262115 JNO262115:JNU262115 JXK262115:JXQ262115 KHG262115:KHM262115 KRC262115:KRI262115 LAY262115:LBE262115 LKU262115:LLA262115 LUQ262115:LUW262115 MEM262115:MES262115 MOI262115:MOO262115 MYE262115:MYK262115 NIA262115:NIG262115 NRW262115:NSC262115 OBS262115:OBY262115 OLO262115:OLU262115 OVK262115:OVQ262115 PFG262115:PFM262115 PPC262115:PPI262115 PYY262115:PZE262115 QIU262115:QJA262115 QSQ262115:QSW262115 RCM262115:RCS262115 RMI262115:RMO262115 RWE262115:RWK262115 SGA262115:SGG262115 SPW262115:SQC262115 SZS262115:SZY262115 TJO262115:TJU262115 TTK262115:TTQ262115 UDG262115:UDM262115 UNC262115:UNI262115 UWY262115:UXE262115 VGU262115:VHA262115 VQQ262115:VQW262115 WAM262115:WAS262115 WKI262115:WKO262115 WUE262115:WUK262115 L327653:R327653 HS327651:HY327651 RO327651:RU327651 ABK327651:ABQ327651 ALG327651:ALM327651 AVC327651:AVI327651 BEY327651:BFE327651 BOU327651:BPA327651 BYQ327651:BYW327651 CIM327651:CIS327651 CSI327651:CSO327651 DCE327651:DCK327651 DMA327651:DMG327651 DVW327651:DWC327651 EFS327651:EFY327651 EPO327651:EPU327651 EZK327651:EZQ327651 FJG327651:FJM327651 FTC327651:FTI327651 GCY327651:GDE327651 GMU327651:GNA327651 GWQ327651:GWW327651 HGM327651:HGS327651 HQI327651:HQO327651 IAE327651:IAK327651 IKA327651:IKG327651 ITW327651:IUC327651 JDS327651:JDY327651 JNO327651:JNU327651 JXK327651:JXQ327651 KHG327651:KHM327651 KRC327651:KRI327651 LAY327651:LBE327651 LKU327651:LLA327651 LUQ327651:LUW327651 MEM327651:MES327651 MOI327651:MOO327651 MYE327651:MYK327651 NIA327651:NIG327651 NRW327651:NSC327651 OBS327651:OBY327651 OLO327651:OLU327651 OVK327651:OVQ327651 PFG327651:PFM327651 PPC327651:PPI327651 PYY327651:PZE327651 QIU327651:QJA327651 QSQ327651:QSW327651 RCM327651:RCS327651 RMI327651:RMO327651 RWE327651:RWK327651 SGA327651:SGG327651 SPW327651:SQC327651 SZS327651:SZY327651 TJO327651:TJU327651 TTK327651:TTQ327651 UDG327651:UDM327651 UNC327651:UNI327651 UWY327651:UXE327651 VGU327651:VHA327651 VQQ327651:VQW327651 WAM327651:WAS327651 WKI327651:WKO327651 WUE327651:WUK327651 L393189:R393189 HS393187:HY393187 RO393187:RU393187 ABK393187:ABQ393187 ALG393187:ALM393187 AVC393187:AVI393187 BEY393187:BFE393187 BOU393187:BPA393187 BYQ393187:BYW393187 CIM393187:CIS393187 CSI393187:CSO393187 DCE393187:DCK393187 DMA393187:DMG393187 DVW393187:DWC393187 EFS393187:EFY393187 EPO393187:EPU393187 EZK393187:EZQ393187 FJG393187:FJM393187 FTC393187:FTI393187 GCY393187:GDE393187 GMU393187:GNA393187 GWQ393187:GWW393187 HGM393187:HGS393187 HQI393187:HQO393187 IAE393187:IAK393187 IKA393187:IKG393187 ITW393187:IUC393187 JDS393187:JDY393187 JNO393187:JNU393187 JXK393187:JXQ393187 KHG393187:KHM393187 KRC393187:KRI393187 LAY393187:LBE393187 LKU393187:LLA393187 LUQ393187:LUW393187 MEM393187:MES393187 MOI393187:MOO393187 MYE393187:MYK393187 NIA393187:NIG393187 NRW393187:NSC393187 OBS393187:OBY393187 OLO393187:OLU393187 OVK393187:OVQ393187 PFG393187:PFM393187 PPC393187:PPI393187 PYY393187:PZE393187 QIU393187:QJA393187 QSQ393187:QSW393187 RCM393187:RCS393187 RMI393187:RMO393187 RWE393187:RWK393187 SGA393187:SGG393187 SPW393187:SQC393187 SZS393187:SZY393187 TJO393187:TJU393187 TTK393187:TTQ393187 UDG393187:UDM393187 UNC393187:UNI393187 UWY393187:UXE393187 VGU393187:VHA393187 VQQ393187:VQW393187 WAM393187:WAS393187 WKI393187:WKO393187 WUE393187:WUK393187 L458725:R458725 HS458723:HY458723 RO458723:RU458723 ABK458723:ABQ458723 ALG458723:ALM458723 AVC458723:AVI458723 BEY458723:BFE458723 BOU458723:BPA458723 BYQ458723:BYW458723 CIM458723:CIS458723 CSI458723:CSO458723 DCE458723:DCK458723 DMA458723:DMG458723 DVW458723:DWC458723 EFS458723:EFY458723 EPO458723:EPU458723 EZK458723:EZQ458723 FJG458723:FJM458723 FTC458723:FTI458723 GCY458723:GDE458723 GMU458723:GNA458723 GWQ458723:GWW458723 HGM458723:HGS458723 HQI458723:HQO458723 IAE458723:IAK458723 IKA458723:IKG458723 ITW458723:IUC458723 JDS458723:JDY458723 JNO458723:JNU458723 JXK458723:JXQ458723 KHG458723:KHM458723 KRC458723:KRI458723 LAY458723:LBE458723 LKU458723:LLA458723 LUQ458723:LUW458723 MEM458723:MES458723 MOI458723:MOO458723 MYE458723:MYK458723 NIA458723:NIG458723 NRW458723:NSC458723 OBS458723:OBY458723 OLO458723:OLU458723 OVK458723:OVQ458723 PFG458723:PFM458723 PPC458723:PPI458723 PYY458723:PZE458723 QIU458723:QJA458723 QSQ458723:QSW458723 RCM458723:RCS458723 RMI458723:RMO458723 RWE458723:RWK458723 SGA458723:SGG458723 SPW458723:SQC458723 SZS458723:SZY458723 TJO458723:TJU458723 TTK458723:TTQ458723 UDG458723:UDM458723 UNC458723:UNI458723 UWY458723:UXE458723 VGU458723:VHA458723 VQQ458723:VQW458723 WAM458723:WAS458723 WKI458723:WKO458723 WUE458723:WUK458723 L524261:R524261 HS524259:HY524259 RO524259:RU524259 ABK524259:ABQ524259 ALG524259:ALM524259 AVC524259:AVI524259 BEY524259:BFE524259 BOU524259:BPA524259 BYQ524259:BYW524259 CIM524259:CIS524259 CSI524259:CSO524259 DCE524259:DCK524259 DMA524259:DMG524259 DVW524259:DWC524259 EFS524259:EFY524259 EPO524259:EPU524259 EZK524259:EZQ524259 FJG524259:FJM524259 FTC524259:FTI524259 GCY524259:GDE524259 GMU524259:GNA524259 GWQ524259:GWW524259 HGM524259:HGS524259 HQI524259:HQO524259 IAE524259:IAK524259 IKA524259:IKG524259 ITW524259:IUC524259 JDS524259:JDY524259 JNO524259:JNU524259 JXK524259:JXQ524259 KHG524259:KHM524259 KRC524259:KRI524259 LAY524259:LBE524259 LKU524259:LLA524259 LUQ524259:LUW524259 MEM524259:MES524259 MOI524259:MOO524259 MYE524259:MYK524259 NIA524259:NIG524259 NRW524259:NSC524259 OBS524259:OBY524259 OLO524259:OLU524259 OVK524259:OVQ524259 PFG524259:PFM524259 PPC524259:PPI524259 PYY524259:PZE524259 QIU524259:QJA524259 QSQ524259:QSW524259 RCM524259:RCS524259 RMI524259:RMO524259 RWE524259:RWK524259 SGA524259:SGG524259 SPW524259:SQC524259 SZS524259:SZY524259 TJO524259:TJU524259 TTK524259:TTQ524259 UDG524259:UDM524259 UNC524259:UNI524259 UWY524259:UXE524259 VGU524259:VHA524259 VQQ524259:VQW524259 WAM524259:WAS524259 WKI524259:WKO524259 WUE524259:WUK524259 L589797:R589797 HS589795:HY589795 RO589795:RU589795 ABK589795:ABQ589795 ALG589795:ALM589795 AVC589795:AVI589795 BEY589795:BFE589795 BOU589795:BPA589795 BYQ589795:BYW589795 CIM589795:CIS589795 CSI589795:CSO589795 DCE589795:DCK589795 DMA589795:DMG589795 DVW589795:DWC589795 EFS589795:EFY589795 EPO589795:EPU589795 EZK589795:EZQ589795 FJG589795:FJM589795 FTC589795:FTI589795 GCY589795:GDE589795 GMU589795:GNA589795 GWQ589795:GWW589795 HGM589795:HGS589795 HQI589795:HQO589795 IAE589795:IAK589795 IKA589795:IKG589795 ITW589795:IUC589795 JDS589795:JDY589795 JNO589795:JNU589795 JXK589795:JXQ589795 KHG589795:KHM589795 KRC589795:KRI589795 LAY589795:LBE589795 LKU589795:LLA589795 LUQ589795:LUW589795 MEM589795:MES589795 MOI589795:MOO589795 MYE589795:MYK589795 NIA589795:NIG589795 NRW589795:NSC589795 OBS589795:OBY589795 OLO589795:OLU589795 OVK589795:OVQ589795 PFG589795:PFM589795 PPC589795:PPI589795 PYY589795:PZE589795 QIU589795:QJA589795 QSQ589795:QSW589795 RCM589795:RCS589795 RMI589795:RMO589795 RWE589795:RWK589795 SGA589795:SGG589795 SPW589795:SQC589795 SZS589795:SZY589795 TJO589795:TJU589795 TTK589795:TTQ589795 UDG589795:UDM589795 UNC589795:UNI589795 UWY589795:UXE589795 VGU589795:VHA589795 VQQ589795:VQW589795 WAM589795:WAS589795 WKI589795:WKO589795 WUE589795:WUK589795 L655333:R655333 HS655331:HY655331 RO655331:RU655331 ABK655331:ABQ655331 ALG655331:ALM655331 AVC655331:AVI655331 BEY655331:BFE655331 BOU655331:BPA655331 BYQ655331:BYW655331 CIM655331:CIS655331 CSI655331:CSO655331 DCE655331:DCK655331 DMA655331:DMG655331 DVW655331:DWC655331 EFS655331:EFY655331 EPO655331:EPU655331 EZK655331:EZQ655331 FJG655331:FJM655331 FTC655331:FTI655331 GCY655331:GDE655331 GMU655331:GNA655331 GWQ655331:GWW655331 HGM655331:HGS655331 HQI655331:HQO655331 IAE655331:IAK655331 IKA655331:IKG655331 ITW655331:IUC655331 JDS655331:JDY655331 JNO655331:JNU655331 JXK655331:JXQ655331 KHG655331:KHM655331 KRC655331:KRI655331 LAY655331:LBE655331 LKU655331:LLA655331 LUQ655331:LUW655331 MEM655331:MES655331 MOI655331:MOO655331 MYE655331:MYK655331 NIA655331:NIG655331 NRW655331:NSC655331 OBS655331:OBY655331 OLO655331:OLU655331 OVK655331:OVQ655331 PFG655331:PFM655331 PPC655331:PPI655331 PYY655331:PZE655331 QIU655331:QJA655331 QSQ655331:QSW655331 RCM655331:RCS655331 RMI655331:RMO655331 RWE655331:RWK655331 SGA655331:SGG655331 SPW655331:SQC655331 SZS655331:SZY655331 TJO655331:TJU655331 TTK655331:TTQ655331 UDG655331:UDM655331 UNC655331:UNI655331 UWY655331:UXE655331 VGU655331:VHA655331 VQQ655331:VQW655331 WAM655331:WAS655331 WKI655331:WKO655331 WUE655331:WUK655331 L720869:R720869 HS720867:HY720867 RO720867:RU720867 ABK720867:ABQ720867 ALG720867:ALM720867 AVC720867:AVI720867 BEY720867:BFE720867 BOU720867:BPA720867 BYQ720867:BYW720867 CIM720867:CIS720867 CSI720867:CSO720867 DCE720867:DCK720867 DMA720867:DMG720867 DVW720867:DWC720867 EFS720867:EFY720867 EPO720867:EPU720867 EZK720867:EZQ720867 FJG720867:FJM720867 FTC720867:FTI720867 GCY720867:GDE720867 GMU720867:GNA720867 GWQ720867:GWW720867 HGM720867:HGS720867 HQI720867:HQO720867 IAE720867:IAK720867 IKA720867:IKG720867 ITW720867:IUC720867 JDS720867:JDY720867 JNO720867:JNU720867 JXK720867:JXQ720867 KHG720867:KHM720867 KRC720867:KRI720867 LAY720867:LBE720867 LKU720867:LLA720867 LUQ720867:LUW720867 MEM720867:MES720867 MOI720867:MOO720867 MYE720867:MYK720867 NIA720867:NIG720867 NRW720867:NSC720867 OBS720867:OBY720867 OLO720867:OLU720867 OVK720867:OVQ720867 PFG720867:PFM720867 PPC720867:PPI720867 PYY720867:PZE720867 QIU720867:QJA720867 QSQ720867:QSW720867 RCM720867:RCS720867 RMI720867:RMO720867 RWE720867:RWK720867 SGA720867:SGG720867 SPW720867:SQC720867 SZS720867:SZY720867 TJO720867:TJU720867 TTK720867:TTQ720867 UDG720867:UDM720867 UNC720867:UNI720867 UWY720867:UXE720867 VGU720867:VHA720867 VQQ720867:VQW720867 WAM720867:WAS720867 WKI720867:WKO720867 WUE720867:WUK720867 L786405:R786405 HS786403:HY786403 RO786403:RU786403 ABK786403:ABQ786403 ALG786403:ALM786403 AVC786403:AVI786403 BEY786403:BFE786403 BOU786403:BPA786403 BYQ786403:BYW786403 CIM786403:CIS786403 CSI786403:CSO786403 DCE786403:DCK786403 DMA786403:DMG786403 DVW786403:DWC786403 EFS786403:EFY786403 EPO786403:EPU786403 EZK786403:EZQ786403 FJG786403:FJM786403 FTC786403:FTI786403 GCY786403:GDE786403 GMU786403:GNA786403 GWQ786403:GWW786403 HGM786403:HGS786403 HQI786403:HQO786403 IAE786403:IAK786403 IKA786403:IKG786403 ITW786403:IUC786403 JDS786403:JDY786403 JNO786403:JNU786403 JXK786403:JXQ786403 KHG786403:KHM786403 KRC786403:KRI786403 LAY786403:LBE786403 LKU786403:LLA786403 LUQ786403:LUW786403 MEM786403:MES786403 MOI786403:MOO786403 MYE786403:MYK786403 NIA786403:NIG786403 NRW786403:NSC786403 OBS786403:OBY786403 OLO786403:OLU786403 OVK786403:OVQ786403 PFG786403:PFM786403 PPC786403:PPI786403 PYY786403:PZE786403 QIU786403:QJA786403 QSQ786403:QSW786403 RCM786403:RCS786403 RMI786403:RMO786403 RWE786403:RWK786403 SGA786403:SGG786403 SPW786403:SQC786403 SZS786403:SZY786403 TJO786403:TJU786403 TTK786403:TTQ786403 UDG786403:UDM786403 UNC786403:UNI786403 UWY786403:UXE786403 VGU786403:VHA786403 VQQ786403:VQW786403 WAM786403:WAS786403 WKI786403:WKO786403 WUE786403:WUK786403 L851941:R851941 HS851939:HY851939 RO851939:RU851939 ABK851939:ABQ851939 ALG851939:ALM851939 AVC851939:AVI851939 BEY851939:BFE851939 BOU851939:BPA851939 BYQ851939:BYW851939 CIM851939:CIS851939 CSI851939:CSO851939 DCE851939:DCK851939 DMA851939:DMG851939 DVW851939:DWC851939 EFS851939:EFY851939 EPO851939:EPU851939 EZK851939:EZQ851939 FJG851939:FJM851939 FTC851939:FTI851939 GCY851939:GDE851939 GMU851939:GNA851939 GWQ851939:GWW851939 HGM851939:HGS851939 HQI851939:HQO851939 IAE851939:IAK851939 IKA851939:IKG851939 ITW851939:IUC851939 JDS851939:JDY851939 JNO851939:JNU851939 JXK851939:JXQ851939 KHG851939:KHM851939 KRC851939:KRI851939 LAY851939:LBE851939 LKU851939:LLA851939 LUQ851939:LUW851939 MEM851939:MES851939 MOI851939:MOO851939 MYE851939:MYK851939 NIA851939:NIG851939 NRW851939:NSC851939 OBS851939:OBY851939 OLO851939:OLU851939 OVK851939:OVQ851939 PFG851939:PFM851939 PPC851939:PPI851939 PYY851939:PZE851939 QIU851939:QJA851939 QSQ851939:QSW851939 RCM851939:RCS851939 RMI851939:RMO851939 RWE851939:RWK851939 SGA851939:SGG851939 SPW851939:SQC851939 SZS851939:SZY851939 TJO851939:TJU851939 TTK851939:TTQ851939 UDG851939:UDM851939 UNC851939:UNI851939 UWY851939:UXE851939 VGU851939:VHA851939 VQQ851939:VQW851939 WAM851939:WAS851939 WKI851939:WKO851939 WUE851939:WUK851939 L917477:R917477 HS917475:HY917475 RO917475:RU917475 ABK917475:ABQ917475 ALG917475:ALM917475 AVC917475:AVI917475 BEY917475:BFE917475 BOU917475:BPA917475 BYQ917475:BYW917475 CIM917475:CIS917475 CSI917475:CSO917475 DCE917475:DCK917475 DMA917475:DMG917475 DVW917475:DWC917475 EFS917475:EFY917475 EPO917475:EPU917475 EZK917475:EZQ917475 FJG917475:FJM917475 FTC917475:FTI917475 GCY917475:GDE917475 GMU917475:GNA917475 GWQ917475:GWW917475 HGM917475:HGS917475 HQI917475:HQO917475 IAE917475:IAK917475 IKA917475:IKG917475 ITW917475:IUC917475 JDS917475:JDY917475 JNO917475:JNU917475 JXK917475:JXQ917475 KHG917475:KHM917475 KRC917475:KRI917475 LAY917475:LBE917475 LKU917475:LLA917475 LUQ917475:LUW917475 MEM917475:MES917475 MOI917475:MOO917475 MYE917475:MYK917475 NIA917475:NIG917475 NRW917475:NSC917475 OBS917475:OBY917475 OLO917475:OLU917475 OVK917475:OVQ917475 PFG917475:PFM917475 PPC917475:PPI917475 PYY917475:PZE917475 QIU917475:QJA917475 QSQ917475:QSW917475 RCM917475:RCS917475 RMI917475:RMO917475 RWE917475:RWK917475 SGA917475:SGG917475 SPW917475:SQC917475 SZS917475:SZY917475 TJO917475:TJU917475 TTK917475:TTQ917475 UDG917475:UDM917475 UNC917475:UNI917475 UWY917475:UXE917475 VGU917475:VHA917475 VQQ917475:VQW917475 WAM917475:WAS917475 WKI917475:WKO917475 WUE917475:WUK917475 L983013:R983013 HS983011:HY983011 RO983011:RU983011 ABK983011:ABQ983011 ALG983011:ALM983011 AVC983011:AVI983011 BEY983011:BFE983011 BOU983011:BPA983011 BYQ983011:BYW983011 CIM983011:CIS983011 CSI983011:CSO983011 DCE983011:DCK983011 DMA983011:DMG983011 DVW983011:DWC983011 EFS983011:EFY983011 EPO983011:EPU983011 EZK983011:EZQ983011 FJG983011:FJM983011 FTC983011:FTI983011 GCY983011:GDE983011 GMU983011:GNA983011 GWQ983011:GWW983011 HGM983011:HGS983011 HQI983011:HQO983011 IAE983011:IAK983011 IKA983011:IKG983011 ITW983011:IUC983011 JDS983011:JDY983011 JNO983011:JNU983011 JXK983011:JXQ983011 KHG983011:KHM983011 KRC983011:KRI983011 LAY983011:LBE983011 LKU983011:LLA983011 LUQ983011:LUW983011 MEM983011:MES983011 MOI983011:MOO983011 MYE983011:MYK983011 NIA983011:NIG983011 NRW983011:NSC983011 OBS983011:OBY983011 OLO983011:OLU983011 OVK983011:OVQ983011 PFG983011:PFM983011 PPC983011:PPI983011 PYY983011:PZE983011 QIU983011:QJA983011 QSQ983011:QSW983011 RCM983011:RCS983011 RMI983011:RMO983011 RWE983011:RWK983011 SGA983011:SGG983011 SPW983011:SQC983011 SZS983011:SZY983011 TJO983011:TJU983011 TTK983011:TTQ983011 UDG983011:UDM983011 UNC983011:UNI983011 UWY983011:UXE983011 VGU983011:VHA983011 VQQ983011:VQW983011 WAM983011:WAS983011 WKI983011:WKO983011" xr:uid="{568078BB-B22C-44E7-AC2B-DE2F60A44A22}">
      <formula1>"専用,ハイブリット"</formula1>
    </dataValidation>
    <dataValidation type="list" allowBlank="1" showInputMessage="1" showErrorMessage="1" sqref="L65503:M65503 HS65501:HT65501 RO65501:RP65501 ABK65501:ABL65501 ALG65501:ALH65501 AVC65501:AVD65501 BEY65501:BEZ65501 BOU65501:BOV65501 BYQ65501:BYR65501 CIM65501:CIN65501 CSI65501:CSJ65501 DCE65501:DCF65501 DMA65501:DMB65501 DVW65501:DVX65501 EFS65501:EFT65501 EPO65501:EPP65501 EZK65501:EZL65501 FJG65501:FJH65501 FTC65501:FTD65501 GCY65501:GCZ65501 GMU65501:GMV65501 GWQ65501:GWR65501 HGM65501:HGN65501 HQI65501:HQJ65501 IAE65501:IAF65501 IKA65501:IKB65501 ITW65501:ITX65501 JDS65501:JDT65501 JNO65501:JNP65501 JXK65501:JXL65501 KHG65501:KHH65501 KRC65501:KRD65501 LAY65501:LAZ65501 LKU65501:LKV65501 LUQ65501:LUR65501 MEM65501:MEN65501 MOI65501:MOJ65501 MYE65501:MYF65501 NIA65501:NIB65501 NRW65501:NRX65501 OBS65501:OBT65501 OLO65501:OLP65501 OVK65501:OVL65501 PFG65501:PFH65501 PPC65501:PPD65501 PYY65501:PYZ65501 QIU65501:QIV65501 QSQ65501:QSR65501 RCM65501:RCN65501 RMI65501:RMJ65501 RWE65501:RWF65501 SGA65501:SGB65501 SPW65501:SPX65501 SZS65501:SZT65501 TJO65501:TJP65501 TTK65501:TTL65501 UDG65501:UDH65501 UNC65501:UND65501 UWY65501:UWZ65501 VGU65501:VGV65501 VQQ65501:VQR65501 WAM65501:WAN65501 WKI65501:WKJ65501 WUE65501:WUF65501 L131039:M131039 HS131037:HT131037 RO131037:RP131037 ABK131037:ABL131037 ALG131037:ALH131037 AVC131037:AVD131037 BEY131037:BEZ131037 BOU131037:BOV131037 BYQ131037:BYR131037 CIM131037:CIN131037 CSI131037:CSJ131037 DCE131037:DCF131037 DMA131037:DMB131037 DVW131037:DVX131037 EFS131037:EFT131037 EPO131037:EPP131037 EZK131037:EZL131037 FJG131037:FJH131037 FTC131037:FTD131037 GCY131037:GCZ131037 GMU131037:GMV131037 GWQ131037:GWR131037 HGM131037:HGN131037 HQI131037:HQJ131037 IAE131037:IAF131037 IKA131037:IKB131037 ITW131037:ITX131037 JDS131037:JDT131037 JNO131037:JNP131037 JXK131037:JXL131037 KHG131037:KHH131037 KRC131037:KRD131037 LAY131037:LAZ131037 LKU131037:LKV131037 LUQ131037:LUR131037 MEM131037:MEN131037 MOI131037:MOJ131037 MYE131037:MYF131037 NIA131037:NIB131037 NRW131037:NRX131037 OBS131037:OBT131037 OLO131037:OLP131037 OVK131037:OVL131037 PFG131037:PFH131037 PPC131037:PPD131037 PYY131037:PYZ131037 QIU131037:QIV131037 QSQ131037:QSR131037 RCM131037:RCN131037 RMI131037:RMJ131037 RWE131037:RWF131037 SGA131037:SGB131037 SPW131037:SPX131037 SZS131037:SZT131037 TJO131037:TJP131037 TTK131037:TTL131037 UDG131037:UDH131037 UNC131037:UND131037 UWY131037:UWZ131037 VGU131037:VGV131037 VQQ131037:VQR131037 WAM131037:WAN131037 WKI131037:WKJ131037 WUE131037:WUF131037 L196575:M196575 HS196573:HT196573 RO196573:RP196573 ABK196573:ABL196573 ALG196573:ALH196573 AVC196573:AVD196573 BEY196573:BEZ196573 BOU196573:BOV196573 BYQ196573:BYR196573 CIM196573:CIN196573 CSI196573:CSJ196573 DCE196573:DCF196573 DMA196573:DMB196573 DVW196573:DVX196573 EFS196573:EFT196573 EPO196573:EPP196573 EZK196573:EZL196573 FJG196573:FJH196573 FTC196573:FTD196573 GCY196573:GCZ196573 GMU196573:GMV196573 GWQ196573:GWR196573 HGM196573:HGN196573 HQI196573:HQJ196573 IAE196573:IAF196573 IKA196573:IKB196573 ITW196573:ITX196573 JDS196573:JDT196573 JNO196573:JNP196573 JXK196573:JXL196573 KHG196573:KHH196573 KRC196573:KRD196573 LAY196573:LAZ196573 LKU196573:LKV196573 LUQ196573:LUR196573 MEM196573:MEN196573 MOI196573:MOJ196573 MYE196573:MYF196573 NIA196573:NIB196573 NRW196573:NRX196573 OBS196573:OBT196573 OLO196573:OLP196573 OVK196573:OVL196573 PFG196573:PFH196573 PPC196573:PPD196573 PYY196573:PYZ196573 QIU196573:QIV196573 QSQ196573:QSR196573 RCM196573:RCN196573 RMI196573:RMJ196573 RWE196573:RWF196573 SGA196573:SGB196573 SPW196573:SPX196573 SZS196573:SZT196573 TJO196573:TJP196573 TTK196573:TTL196573 UDG196573:UDH196573 UNC196573:UND196573 UWY196573:UWZ196573 VGU196573:VGV196573 VQQ196573:VQR196573 WAM196573:WAN196573 WKI196573:WKJ196573 WUE196573:WUF196573 L262111:M262111 HS262109:HT262109 RO262109:RP262109 ABK262109:ABL262109 ALG262109:ALH262109 AVC262109:AVD262109 BEY262109:BEZ262109 BOU262109:BOV262109 BYQ262109:BYR262109 CIM262109:CIN262109 CSI262109:CSJ262109 DCE262109:DCF262109 DMA262109:DMB262109 DVW262109:DVX262109 EFS262109:EFT262109 EPO262109:EPP262109 EZK262109:EZL262109 FJG262109:FJH262109 FTC262109:FTD262109 GCY262109:GCZ262109 GMU262109:GMV262109 GWQ262109:GWR262109 HGM262109:HGN262109 HQI262109:HQJ262109 IAE262109:IAF262109 IKA262109:IKB262109 ITW262109:ITX262109 JDS262109:JDT262109 JNO262109:JNP262109 JXK262109:JXL262109 KHG262109:KHH262109 KRC262109:KRD262109 LAY262109:LAZ262109 LKU262109:LKV262109 LUQ262109:LUR262109 MEM262109:MEN262109 MOI262109:MOJ262109 MYE262109:MYF262109 NIA262109:NIB262109 NRW262109:NRX262109 OBS262109:OBT262109 OLO262109:OLP262109 OVK262109:OVL262109 PFG262109:PFH262109 PPC262109:PPD262109 PYY262109:PYZ262109 QIU262109:QIV262109 QSQ262109:QSR262109 RCM262109:RCN262109 RMI262109:RMJ262109 RWE262109:RWF262109 SGA262109:SGB262109 SPW262109:SPX262109 SZS262109:SZT262109 TJO262109:TJP262109 TTK262109:TTL262109 UDG262109:UDH262109 UNC262109:UND262109 UWY262109:UWZ262109 VGU262109:VGV262109 VQQ262109:VQR262109 WAM262109:WAN262109 WKI262109:WKJ262109 WUE262109:WUF262109 L327647:M327647 HS327645:HT327645 RO327645:RP327645 ABK327645:ABL327645 ALG327645:ALH327645 AVC327645:AVD327645 BEY327645:BEZ327645 BOU327645:BOV327645 BYQ327645:BYR327645 CIM327645:CIN327645 CSI327645:CSJ327645 DCE327645:DCF327645 DMA327645:DMB327645 DVW327645:DVX327645 EFS327645:EFT327645 EPO327645:EPP327645 EZK327645:EZL327645 FJG327645:FJH327645 FTC327645:FTD327645 GCY327645:GCZ327645 GMU327645:GMV327645 GWQ327645:GWR327645 HGM327645:HGN327645 HQI327645:HQJ327645 IAE327645:IAF327645 IKA327645:IKB327645 ITW327645:ITX327645 JDS327645:JDT327645 JNO327645:JNP327645 JXK327645:JXL327645 KHG327645:KHH327645 KRC327645:KRD327645 LAY327645:LAZ327645 LKU327645:LKV327645 LUQ327645:LUR327645 MEM327645:MEN327645 MOI327645:MOJ327645 MYE327645:MYF327645 NIA327645:NIB327645 NRW327645:NRX327645 OBS327645:OBT327645 OLO327645:OLP327645 OVK327645:OVL327645 PFG327645:PFH327645 PPC327645:PPD327645 PYY327645:PYZ327645 QIU327645:QIV327645 QSQ327645:QSR327645 RCM327645:RCN327645 RMI327645:RMJ327645 RWE327645:RWF327645 SGA327645:SGB327645 SPW327645:SPX327645 SZS327645:SZT327645 TJO327645:TJP327645 TTK327645:TTL327645 UDG327645:UDH327645 UNC327645:UND327645 UWY327645:UWZ327645 VGU327645:VGV327645 VQQ327645:VQR327645 WAM327645:WAN327645 WKI327645:WKJ327645 WUE327645:WUF327645 L393183:M393183 HS393181:HT393181 RO393181:RP393181 ABK393181:ABL393181 ALG393181:ALH393181 AVC393181:AVD393181 BEY393181:BEZ393181 BOU393181:BOV393181 BYQ393181:BYR393181 CIM393181:CIN393181 CSI393181:CSJ393181 DCE393181:DCF393181 DMA393181:DMB393181 DVW393181:DVX393181 EFS393181:EFT393181 EPO393181:EPP393181 EZK393181:EZL393181 FJG393181:FJH393181 FTC393181:FTD393181 GCY393181:GCZ393181 GMU393181:GMV393181 GWQ393181:GWR393181 HGM393181:HGN393181 HQI393181:HQJ393181 IAE393181:IAF393181 IKA393181:IKB393181 ITW393181:ITX393181 JDS393181:JDT393181 JNO393181:JNP393181 JXK393181:JXL393181 KHG393181:KHH393181 KRC393181:KRD393181 LAY393181:LAZ393181 LKU393181:LKV393181 LUQ393181:LUR393181 MEM393181:MEN393181 MOI393181:MOJ393181 MYE393181:MYF393181 NIA393181:NIB393181 NRW393181:NRX393181 OBS393181:OBT393181 OLO393181:OLP393181 OVK393181:OVL393181 PFG393181:PFH393181 PPC393181:PPD393181 PYY393181:PYZ393181 QIU393181:QIV393181 QSQ393181:QSR393181 RCM393181:RCN393181 RMI393181:RMJ393181 RWE393181:RWF393181 SGA393181:SGB393181 SPW393181:SPX393181 SZS393181:SZT393181 TJO393181:TJP393181 TTK393181:TTL393181 UDG393181:UDH393181 UNC393181:UND393181 UWY393181:UWZ393181 VGU393181:VGV393181 VQQ393181:VQR393181 WAM393181:WAN393181 WKI393181:WKJ393181 WUE393181:WUF393181 L458719:M458719 HS458717:HT458717 RO458717:RP458717 ABK458717:ABL458717 ALG458717:ALH458717 AVC458717:AVD458717 BEY458717:BEZ458717 BOU458717:BOV458717 BYQ458717:BYR458717 CIM458717:CIN458717 CSI458717:CSJ458717 DCE458717:DCF458717 DMA458717:DMB458717 DVW458717:DVX458717 EFS458717:EFT458717 EPO458717:EPP458717 EZK458717:EZL458717 FJG458717:FJH458717 FTC458717:FTD458717 GCY458717:GCZ458717 GMU458717:GMV458717 GWQ458717:GWR458717 HGM458717:HGN458717 HQI458717:HQJ458717 IAE458717:IAF458717 IKA458717:IKB458717 ITW458717:ITX458717 JDS458717:JDT458717 JNO458717:JNP458717 JXK458717:JXL458717 KHG458717:KHH458717 KRC458717:KRD458717 LAY458717:LAZ458717 LKU458717:LKV458717 LUQ458717:LUR458717 MEM458717:MEN458717 MOI458717:MOJ458717 MYE458717:MYF458717 NIA458717:NIB458717 NRW458717:NRX458717 OBS458717:OBT458717 OLO458717:OLP458717 OVK458717:OVL458717 PFG458717:PFH458717 PPC458717:PPD458717 PYY458717:PYZ458717 QIU458717:QIV458717 QSQ458717:QSR458717 RCM458717:RCN458717 RMI458717:RMJ458717 RWE458717:RWF458717 SGA458717:SGB458717 SPW458717:SPX458717 SZS458717:SZT458717 TJO458717:TJP458717 TTK458717:TTL458717 UDG458717:UDH458717 UNC458717:UND458717 UWY458717:UWZ458717 VGU458717:VGV458717 VQQ458717:VQR458717 WAM458717:WAN458717 WKI458717:WKJ458717 WUE458717:WUF458717 L524255:M524255 HS524253:HT524253 RO524253:RP524253 ABK524253:ABL524253 ALG524253:ALH524253 AVC524253:AVD524253 BEY524253:BEZ524253 BOU524253:BOV524253 BYQ524253:BYR524253 CIM524253:CIN524253 CSI524253:CSJ524253 DCE524253:DCF524253 DMA524253:DMB524253 DVW524253:DVX524253 EFS524253:EFT524253 EPO524253:EPP524253 EZK524253:EZL524253 FJG524253:FJH524253 FTC524253:FTD524253 GCY524253:GCZ524253 GMU524253:GMV524253 GWQ524253:GWR524253 HGM524253:HGN524253 HQI524253:HQJ524253 IAE524253:IAF524253 IKA524253:IKB524253 ITW524253:ITX524253 JDS524253:JDT524253 JNO524253:JNP524253 JXK524253:JXL524253 KHG524253:KHH524253 KRC524253:KRD524253 LAY524253:LAZ524253 LKU524253:LKV524253 LUQ524253:LUR524253 MEM524253:MEN524253 MOI524253:MOJ524253 MYE524253:MYF524253 NIA524253:NIB524253 NRW524253:NRX524253 OBS524253:OBT524253 OLO524253:OLP524253 OVK524253:OVL524253 PFG524253:PFH524253 PPC524253:PPD524253 PYY524253:PYZ524253 QIU524253:QIV524253 QSQ524253:QSR524253 RCM524253:RCN524253 RMI524253:RMJ524253 RWE524253:RWF524253 SGA524253:SGB524253 SPW524253:SPX524253 SZS524253:SZT524253 TJO524253:TJP524253 TTK524253:TTL524253 UDG524253:UDH524253 UNC524253:UND524253 UWY524253:UWZ524253 VGU524253:VGV524253 VQQ524253:VQR524253 WAM524253:WAN524253 WKI524253:WKJ524253 WUE524253:WUF524253 L589791:M589791 HS589789:HT589789 RO589789:RP589789 ABK589789:ABL589789 ALG589789:ALH589789 AVC589789:AVD589789 BEY589789:BEZ589789 BOU589789:BOV589789 BYQ589789:BYR589789 CIM589789:CIN589789 CSI589789:CSJ589789 DCE589789:DCF589789 DMA589789:DMB589789 DVW589789:DVX589789 EFS589789:EFT589789 EPO589789:EPP589789 EZK589789:EZL589789 FJG589789:FJH589789 FTC589789:FTD589789 GCY589789:GCZ589789 GMU589789:GMV589789 GWQ589789:GWR589789 HGM589789:HGN589789 HQI589789:HQJ589789 IAE589789:IAF589789 IKA589789:IKB589789 ITW589789:ITX589789 JDS589789:JDT589789 JNO589789:JNP589789 JXK589789:JXL589789 KHG589789:KHH589789 KRC589789:KRD589789 LAY589789:LAZ589789 LKU589789:LKV589789 LUQ589789:LUR589789 MEM589789:MEN589789 MOI589789:MOJ589789 MYE589789:MYF589789 NIA589789:NIB589789 NRW589789:NRX589789 OBS589789:OBT589789 OLO589789:OLP589789 OVK589789:OVL589789 PFG589789:PFH589789 PPC589789:PPD589789 PYY589789:PYZ589789 QIU589789:QIV589789 QSQ589789:QSR589789 RCM589789:RCN589789 RMI589789:RMJ589789 RWE589789:RWF589789 SGA589789:SGB589789 SPW589789:SPX589789 SZS589789:SZT589789 TJO589789:TJP589789 TTK589789:TTL589789 UDG589789:UDH589789 UNC589789:UND589789 UWY589789:UWZ589789 VGU589789:VGV589789 VQQ589789:VQR589789 WAM589789:WAN589789 WKI589789:WKJ589789 WUE589789:WUF589789 L655327:M655327 HS655325:HT655325 RO655325:RP655325 ABK655325:ABL655325 ALG655325:ALH655325 AVC655325:AVD655325 BEY655325:BEZ655325 BOU655325:BOV655325 BYQ655325:BYR655325 CIM655325:CIN655325 CSI655325:CSJ655325 DCE655325:DCF655325 DMA655325:DMB655325 DVW655325:DVX655325 EFS655325:EFT655325 EPO655325:EPP655325 EZK655325:EZL655325 FJG655325:FJH655325 FTC655325:FTD655325 GCY655325:GCZ655325 GMU655325:GMV655325 GWQ655325:GWR655325 HGM655325:HGN655325 HQI655325:HQJ655325 IAE655325:IAF655325 IKA655325:IKB655325 ITW655325:ITX655325 JDS655325:JDT655325 JNO655325:JNP655325 JXK655325:JXL655325 KHG655325:KHH655325 KRC655325:KRD655325 LAY655325:LAZ655325 LKU655325:LKV655325 LUQ655325:LUR655325 MEM655325:MEN655325 MOI655325:MOJ655325 MYE655325:MYF655325 NIA655325:NIB655325 NRW655325:NRX655325 OBS655325:OBT655325 OLO655325:OLP655325 OVK655325:OVL655325 PFG655325:PFH655325 PPC655325:PPD655325 PYY655325:PYZ655325 QIU655325:QIV655325 QSQ655325:QSR655325 RCM655325:RCN655325 RMI655325:RMJ655325 RWE655325:RWF655325 SGA655325:SGB655325 SPW655325:SPX655325 SZS655325:SZT655325 TJO655325:TJP655325 TTK655325:TTL655325 UDG655325:UDH655325 UNC655325:UND655325 UWY655325:UWZ655325 VGU655325:VGV655325 VQQ655325:VQR655325 WAM655325:WAN655325 WKI655325:WKJ655325 WUE655325:WUF655325 L720863:M720863 HS720861:HT720861 RO720861:RP720861 ABK720861:ABL720861 ALG720861:ALH720861 AVC720861:AVD720861 BEY720861:BEZ720861 BOU720861:BOV720861 BYQ720861:BYR720861 CIM720861:CIN720861 CSI720861:CSJ720861 DCE720861:DCF720861 DMA720861:DMB720861 DVW720861:DVX720861 EFS720861:EFT720861 EPO720861:EPP720861 EZK720861:EZL720861 FJG720861:FJH720861 FTC720861:FTD720861 GCY720861:GCZ720861 GMU720861:GMV720861 GWQ720861:GWR720861 HGM720861:HGN720861 HQI720861:HQJ720861 IAE720861:IAF720861 IKA720861:IKB720861 ITW720861:ITX720861 JDS720861:JDT720861 JNO720861:JNP720861 JXK720861:JXL720861 KHG720861:KHH720861 KRC720861:KRD720861 LAY720861:LAZ720861 LKU720861:LKV720861 LUQ720861:LUR720861 MEM720861:MEN720861 MOI720861:MOJ720861 MYE720861:MYF720861 NIA720861:NIB720861 NRW720861:NRX720861 OBS720861:OBT720861 OLO720861:OLP720861 OVK720861:OVL720861 PFG720861:PFH720861 PPC720861:PPD720861 PYY720861:PYZ720861 QIU720861:QIV720861 QSQ720861:QSR720861 RCM720861:RCN720861 RMI720861:RMJ720861 RWE720861:RWF720861 SGA720861:SGB720861 SPW720861:SPX720861 SZS720861:SZT720861 TJO720861:TJP720861 TTK720861:TTL720861 UDG720861:UDH720861 UNC720861:UND720861 UWY720861:UWZ720861 VGU720861:VGV720861 VQQ720861:VQR720861 WAM720861:WAN720861 WKI720861:WKJ720861 WUE720861:WUF720861 L786399:M786399 HS786397:HT786397 RO786397:RP786397 ABK786397:ABL786397 ALG786397:ALH786397 AVC786397:AVD786397 BEY786397:BEZ786397 BOU786397:BOV786397 BYQ786397:BYR786397 CIM786397:CIN786397 CSI786397:CSJ786397 DCE786397:DCF786397 DMA786397:DMB786397 DVW786397:DVX786397 EFS786397:EFT786397 EPO786397:EPP786397 EZK786397:EZL786397 FJG786397:FJH786397 FTC786397:FTD786397 GCY786397:GCZ786397 GMU786397:GMV786397 GWQ786397:GWR786397 HGM786397:HGN786397 HQI786397:HQJ786397 IAE786397:IAF786397 IKA786397:IKB786397 ITW786397:ITX786397 JDS786397:JDT786397 JNO786397:JNP786397 JXK786397:JXL786397 KHG786397:KHH786397 KRC786397:KRD786397 LAY786397:LAZ786397 LKU786397:LKV786397 LUQ786397:LUR786397 MEM786397:MEN786397 MOI786397:MOJ786397 MYE786397:MYF786397 NIA786397:NIB786397 NRW786397:NRX786397 OBS786397:OBT786397 OLO786397:OLP786397 OVK786397:OVL786397 PFG786397:PFH786397 PPC786397:PPD786397 PYY786397:PYZ786397 QIU786397:QIV786397 QSQ786397:QSR786397 RCM786397:RCN786397 RMI786397:RMJ786397 RWE786397:RWF786397 SGA786397:SGB786397 SPW786397:SPX786397 SZS786397:SZT786397 TJO786397:TJP786397 TTK786397:TTL786397 UDG786397:UDH786397 UNC786397:UND786397 UWY786397:UWZ786397 VGU786397:VGV786397 VQQ786397:VQR786397 WAM786397:WAN786397 WKI786397:WKJ786397 WUE786397:WUF786397 L851935:M851935 HS851933:HT851933 RO851933:RP851933 ABK851933:ABL851933 ALG851933:ALH851933 AVC851933:AVD851933 BEY851933:BEZ851933 BOU851933:BOV851933 BYQ851933:BYR851933 CIM851933:CIN851933 CSI851933:CSJ851933 DCE851933:DCF851933 DMA851933:DMB851933 DVW851933:DVX851933 EFS851933:EFT851933 EPO851933:EPP851933 EZK851933:EZL851933 FJG851933:FJH851933 FTC851933:FTD851933 GCY851933:GCZ851933 GMU851933:GMV851933 GWQ851933:GWR851933 HGM851933:HGN851933 HQI851933:HQJ851933 IAE851933:IAF851933 IKA851933:IKB851933 ITW851933:ITX851933 JDS851933:JDT851933 JNO851933:JNP851933 JXK851933:JXL851933 KHG851933:KHH851933 KRC851933:KRD851933 LAY851933:LAZ851933 LKU851933:LKV851933 LUQ851933:LUR851933 MEM851933:MEN851933 MOI851933:MOJ851933 MYE851933:MYF851933 NIA851933:NIB851933 NRW851933:NRX851933 OBS851933:OBT851933 OLO851933:OLP851933 OVK851933:OVL851933 PFG851933:PFH851933 PPC851933:PPD851933 PYY851933:PYZ851933 QIU851933:QIV851933 QSQ851933:QSR851933 RCM851933:RCN851933 RMI851933:RMJ851933 RWE851933:RWF851933 SGA851933:SGB851933 SPW851933:SPX851933 SZS851933:SZT851933 TJO851933:TJP851933 TTK851933:TTL851933 UDG851933:UDH851933 UNC851933:UND851933 UWY851933:UWZ851933 VGU851933:VGV851933 VQQ851933:VQR851933 WAM851933:WAN851933 WKI851933:WKJ851933 WUE851933:WUF851933 L917471:M917471 HS917469:HT917469 RO917469:RP917469 ABK917469:ABL917469 ALG917469:ALH917469 AVC917469:AVD917469 BEY917469:BEZ917469 BOU917469:BOV917469 BYQ917469:BYR917469 CIM917469:CIN917469 CSI917469:CSJ917469 DCE917469:DCF917469 DMA917469:DMB917469 DVW917469:DVX917469 EFS917469:EFT917469 EPO917469:EPP917469 EZK917469:EZL917469 FJG917469:FJH917469 FTC917469:FTD917469 GCY917469:GCZ917469 GMU917469:GMV917469 GWQ917469:GWR917469 HGM917469:HGN917469 HQI917469:HQJ917469 IAE917469:IAF917469 IKA917469:IKB917469 ITW917469:ITX917469 JDS917469:JDT917469 JNO917469:JNP917469 JXK917469:JXL917469 KHG917469:KHH917469 KRC917469:KRD917469 LAY917469:LAZ917469 LKU917469:LKV917469 LUQ917469:LUR917469 MEM917469:MEN917469 MOI917469:MOJ917469 MYE917469:MYF917469 NIA917469:NIB917469 NRW917469:NRX917469 OBS917469:OBT917469 OLO917469:OLP917469 OVK917469:OVL917469 PFG917469:PFH917469 PPC917469:PPD917469 PYY917469:PYZ917469 QIU917469:QIV917469 QSQ917469:QSR917469 RCM917469:RCN917469 RMI917469:RMJ917469 RWE917469:RWF917469 SGA917469:SGB917469 SPW917469:SPX917469 SZS917469:SZT917469 TJO917469:TJP917469 TTK917469:TTL917469 UDG917469:UDH917469 UNC917469:UND917469 UWY917469:UWZ917469 VGU917469:VGV917469 VQQ917469:VQR917469 WAM917469:WAN917469 WKI917469:WKJ917469 WUE917469:WUF917469 L983007:M983007 HS983005:HT983005 RO983005:RP983005 ABK983005:ABL983005 ALG983005:ALH983005 AVC983005:AVD983005 BEY983005:BEZ983005 BOU983005:BOV983005 BYQ983005:BYR983005 CIM983005:CIN983005 CSI983005:CSJ983005 DCE983005:DCF983005 DMA983005:DMB983005 DVW983005:DVX983005 EFS983005:EFT983005 EPO983005:EPP983005 EZK983005:EZL983005 FJG983005:FJH983005 FTC983005:FTD983005 GCY983005:GCZ983005 GMU983005:GMV983005 GWQ983005:GWR983005 HGM983005:HGN983005 HQI983005:HQJ983005 IAE983005:IAF983005 IKA983005:IKB983005 ITW983005:ITX983005 JDS983005:JDT983005 JNO983005:JNP983005 JXK983005:JXL983005 KHG983005:KHH983005 KRC983005:KRD983005 LAY983005:LAZ983005 LKU983005:LKV983005 LUQ983005:LUR983005 MEM983005:MEN983005 MOI983005:MOJ983005 MYE983005:MYF983005 NIA983005:NIB983005 NRW983005:NRX983005 OBS983005:OBT983005 OLO983005:OLP983005 OVK983005:OVL983005 PFG983005:PFH983005 PPC983005:PPD983005 PYY983005:PYZ983005 QIU983005:QIV983005 QSQ983005:QSR983005 RCM983005:RCN983005 RMI983005:RMJ983005 RWE983005:RWF983005 SGA983005:SGB983005 SPW983005:SPX983005 SZS983005:SZT983005 TJO983005:TJP983005 TTK983005:TTL983005 UDG983005:UDH983005 UNC983005:UND983005 UWY983005:UWZ983005 VGU983005:VGV983005 VQQ983005:VQR983005 WAM983005:WAN983005 WKI983005:WKJ983005 WUE983005:WUF983005" xr:uid="{7658D20B-8A71-4C01-BF4D-6C7E0C1F35A0}">
      <formula1>"□,■"</formula1>
    </dataValidation>
    <dataValidation type="custom" imeMode="disabled" allowBlank="1" showInputMessage="1" showErrorMessage="1" error="整数で入力してください。" sqref="WVH983083:WVK983083 L65514:R65514 HS65512:HY65512 RO65512:RU65512 ABK65512:ABQ65512 ALG65512:ALM65512 AVC65512:AVI65512 BEY65512:BFE65512 BOU65512:BPA65512 BYQ65512:BYW65512 CIM65512:CIS65512 CSI65512:CSO65512 DCE65512:DCK65512 DMA65512:DMG65512 DVW65512:DWC65512 EFS65512:EFY65512 EPO65512:EPU65512 EZK65512:EZQ65512 FJG65512:FJM65512 FTC65512:FTI65512 GCY65512:GDE65512 GMU65512:GNA65512 GWQ65512:GWW65512 HGM65512:HGS65512 HQI65512:HQO65512 IAE65512:IAK65512 IKA65512:IKG65512 ITW65512:IUC65512 JDS65512:JDY65512 JNO65512:JNU65512 JXK65512:JXQ65512 KHG65512:KHM65512 KRC65512:KRI65512 LAY65512:LBE65512 LKU65512:LLA65512 LUQ65512:LUW65512 MEM65512:MES65512 MOI65512:MOO65512 MYE65512:MYK65512 NIA65512:NIG65512 NRW65512:NSC65512 OBS65512:OBY65512 OLO65512:OLU65512 OVK65512:OVQ65512 PFG65512:PFM65512 PPC65512:PPI65512 PYY65512:PZE65512 QIU65512:QJA65512 QSQ65512:QSW65512 RCM65512:RCS65512 RMI65512:RMO65512 RWE65512:RWK65512 SGA65512:SGG65512 SPW65512:SQC65512 SZS65512:SZY65512 TJO65512:TJU65512 TTK65512:TTQ65512 UDG65512:UDM65512 UNC65512:UNI65512 UWY65512:UXE65512 VGU65512:VHA65512 VQQ65512:VQW65512 WAM65512:WAS65512 WKI65512:WKO65512 WUE65512:WUK65512 L131050:R131050 HS131048:HY131048 RO131048:RU131048 ABK131048:ABQ131048 ALG131048:ALM131048 AVC131048:AVI131048 BEY131048:BFE131048 BOU131048:BPA131048 BYQ131048:BYW131048 CIM131048:CIS131048 CSI131048:CSO131048 DCE131048:DCK131048 DMA131048:DMG131048 DVW131048:DWC131048 EFS131048:EFY131048 EPO131048:EPU131048 EZK131048:EZQ131048 FJG131048:FJM131048 FTC131048:FTI131048 GCY131048:GDE131048 GMU131048:GNA131048 GWQ131048:GWW131048 HGM131048:HGS131048 HQI131048:HQO131048 IAE131048:IAK131048 IKA131048:IKG131048 ITW131048:IUC131048 JDS131048:JDY131048 JNO131048:JNU131048 JXK131048:JXQ131048 KHG131048:KHM131048 KRC131048:KRI131048 LAY131048:LBE131048 LKU131048:LLA131048 LUQ131048:LUW131048 MEM131048:MES131048 MOI131048:MOO131048 MYE131048:MYK131048 NIA131048:NIG131048 NRW131048:NSC131048 OBS131048:OBY131048 OLO131048:OLU131048 OVK131048:OVQ131048 PFG131048:PFM131048 PPC131048:PPI131048 PYY131048:PZE131048 QIU131048:QJA131048 QSQ131048:QSW131048 RCM131048:RCS131048 RMI131048:RMO131048 RWE131048:RWK131048 SGA131048:SGG131048 SPW131048:SQC131048 SZS131048:SZY131048 TJO131048:TJU131048 TTK131048:TTQ131048 UDG131048:UDM131048 UNC131048:UNI131048 UWY131048:UXE131048 VGU131048:VHA131048 VQQ131048:VQW131048 WAM131048:WAS131048 WKI131048:WKO131048 WUE131048:WUK131048 L196586:R196586 HS196584:HY196584 RO196584:RU196584 ABK196584:ABQ196584 ALG196584:ALM196584 AVC196584:AVI196584 BEY196584:BFE196584 BOU196584:BPA196584 BYQ196584:BYW196584 CIM196584:CIS196584 CSI196584:CSO196584 DCE196584:DCK196584 DMA196584:DMG196584 DVW196584:DWC196584 EFS196584:EFY196584 EPO196584:EPU196584 EZK196584:EZQ196584 FJG196584:FJM196584 FTC196584:FTI196584 GCY196584:GDE196584 GMU196584:GNA196584 GWQ196584:GWW196584 HGM196584:HGS196584 HQI196584:HQO196584 IAE196584:IAK196584 IKA196584:IKG196584 ITW196584:IUC196584 JDS196584:JDY196584 JNO196584:JNU196584 JXK196584:JXQ196584 KHG196584:KHM196584 KRC196584:KRI196584 LAY196584:LBE196584 LKU196584:LLA196584 LUQ196584:LUW196584 MEM196584:MES196584 MOI196584:MOO196584 MYE196584:MYK196584 NIA196584:NIG196584 NRW196584:NSC196584 OBS196584:OBY196584 OLO196584:OLU196584 OVK196584:OVQ196584 PFG196584:PFM196584 PPC196584:PPI196584 PYY196584:PZE196584 QIU196584:QJA196584 QSQ196584:QSW196584 RCM196584:RCS196584 RMI196584:RMO196584 RWE196584:RWK196584 SGA196584:SGG196584 SPW196584:SQC196584 SZS196584:SZY196584 TJO196584:TJU196584 TTK196584:TTQ196584 UDG196584:UDM196584 UNC196584:UNI196584 UWY196584:UXE196584 VGU196584:VHA196584 VQQ196584:VQW196584 WAM196584:WAS196584 WKI196584:WKO196584 WUE196584:WUK196584 L262122:R262122 HS262120:HY262120 RO262120:RU262120 ABK262120:ABQ262120 ALG262120:ALM262120 AVC262120:AVI262120 BEY262120:BFE262120 BOU262120:BPA262120 BYQ262120:BYW262120 CIM262120:CIS262120 CSI262120:CSO262120 DCE262120:DCK262120 DMA262120:DMG262120 DVW262120:DWC262120 EFS262120:EFY262120 EPO262120:EPU262120 EZK262120:EZQ262120 FJG262120:FJM262120 FTC262120:FTI262120 GCY262120:GDE262120 GMU262120:GNA262120 GWQ262120:GWW262120 HGM262120:HGS262120 HQI262120:HQO262120 IAE262120:IAK262120 IKA262120:IKG262120 ITW262120:IUC262120 JDS262120:JDY262120 JNO262120:JNU262120 JXK262120:JXQ262120 KHG262120:KHM262120 KRC262120:KRI262120 LAY262120:LBE262120 LKU262120:LLA262120 LUQ262120:LUW262120 MEM262120:MES262120 MOI262120:MOO262120 MYE262120:MYK262120 NIA262120:NIG262120 NRW262120:NSC262120 OBS262120:OBY262120 OLO262120:OLU262120 OVK262120:OVQ262120 PFG262120:PFM262120 PPC262120:PPI262120 PYY262120:PZE262120 QIU262120:QJA262120 QSQ262120:QSW262120 RCM262120:RCS262120 RMI262120:RMO262120 RWE262120:RWK262120 SGA262120:SGG262120 SPW262120:SQC262120 SZS262120:SZY262120 TJO262120:TJU262120 TTK262120:TTQ262120 UDG262120:UDM262120 UNC262120:UNI262120 UWY262120:UXE262120 VGU262120:VHA262120 VQQ262120:VQW262120 WAM262120:WAS262120 WKI262120:WKO262120 WUE262120:WUK262120 L327658:R327658 HS327656:HY327656 RO327656:RU327656 ABK327656:ABQ327656 ALG327656:ALM327656 AVC327656:AVI327656 BEY327656:BFE327656 BOU327656:BPA327656 BYQ327656:BYW327656 CIM327656:CIS327656 CSI327656:CSO327656 DCE327656:DCK327656 DMA327656:DMG327656 DVW327656:DWC327656 EFS327656:EFY327656 EPO327656:EPU327656 EZK327656:EZQ327656 FJG327656:FJM327656 FTC327656:FTI327656 GCY327656:GDE327656 GMU327656:GNA327656 GWQ327656:GWW327656 HGM327656:HGS327656 HQI327656:HQO327656 IAE327656:IAK327656 IKA327656:IKG327656 ITW327656:IUC327656 JDS327656:JDY327656 JNO327656:JNU327656 JXK327656:JXQ327656 KHG327656:KHM327656 KRC327656:KRI327656 LAY327656:LBE327656 LKU327656:LLA327656 LUQ327656:LUW327656 MEM327656:MES327656 MOI327656:MOO327656 MYE327656:MYK327656 NIA327656:NIG327656 NRW327656:NSC327656 OBS327656:OBY327656 OLO327656:OLU327656 OVK327656:OVQ327656 PFG327656:PFM327656 PPC327656:PPI327656 PYY327656:PZE327656 QIU327656:QJA327656 QSQ327656:QSW327656 RCM327656:RCS327656 RMI327656:RMO327656 RWE327656:RWK327656 SGA327656:SGG327656 SPW327656:SQC327656 SZS327656:SZY327656 TJO327656:TJU327656 TTK327656:TTQ327656 UDG327656:UDM327656 UNC327656:UNI327656 UWY327656:UXE327656 VGU327656:VHA327656 VQQ327656:VQW327656 WAM327656:WAS327656 WKI327656:WKO327656 WUE327656:WUK327656 L393194:R393194 HS393192:HY393192 RO393192:RU393192 ABK393192:ABQ393192 ALG393192:ALM393192 AVC393192:AVI393192 BEY393192:BFE393192 BOU393192:BPA393192 BYQ393192:BYW393192 CIM393192:CIS393192 CSI393192:CSO393192 DCE393192:DCK393192 DMA393192:DMG393192 DVW393192:DWC393192 EFS393192:EFY393192 EPO393192:EPU393192 EZK393192:EZQ393192 FJG393192:FJM393192 FTC393192:FTI393192 GCY393192:GDE393192 GMU393192:GNA393192 GWQ393192:GWW393192 HGM393192:HGS393192 HQI393192:HQO393192 IAE393192:IAK393192 IKA393192:IKG393192 ITW393192:IUC393192 JDS393192:JDY393192 JNO393192:JNU393192 JXK393192:JXQ393192 KHG393192:KHM393192 KRC393192:KRI393192 LAY393192:LBE393192 LKU393192:LLA393192 LUQ393192:LUW393192 MEM393192:MES393192 MOI393192:MOO393192 MYE393192:MYK393192 NIA393192:NIG393192 NRW393192:NSC393192 OBS393192:OBY393192 OLO393192:OLU393192 OVK393192:OVQ393192 PFG393192:PFM393192 PPC393192:PPI393192 PYY393192:PZE393192 QIU393192:QJA393192 QSQ393192:QSW393192 RCM393192:RCS393192 RMI393192:RMO393192 RWE393192:RWK393192 SGA393192:SGG393192 SPW393192:SQC393192 SZS393192:SZY393192 TJO393192:TJU393192 TTK393192:TTQ393192 UDG393192:UDM393192 UNC393192:UNI393192 UWY393192:UXE393192 VGU393192:VHA393192 VQQ393192:VQW393192 WAM393192:WAS393192 WKI393192:WKO393192 WUE393192:WUK393192 L458730:R458730 HS458728:HY458728 RO458728:RU458728 ABK458728:ABQ458728 ALG458728:ALM458728 AVC458728:AVI458728 BEY458728:BFE458728 BOU458728:BPA458728 BYQ458728:BYW458728 CIM458728:CIS458728 CSI458728:CSO458728 DCE458728:DCK458728 DMA458728:DMG458728 DVW458728:DWC458728 EFS458728:EFY458728 EPO458728:EPU458728 EZK458728:EZQ458728 FJG458728:FJM458728 FTC458728:FTI458728 GCY458728:GDE458728 GMU458728:GNA458728 GWQ458728:GWW458728 HGM458728:HGS458728 HQI458728:HQO458728 IAE458728:IAK458728 IKA458728:IKG458728 ITW458728:IUC458728 JDS458728:JDY458728 JNO458728:JNU458728 JXK458728:JXQ458728 KHG458728:KHM458728 KRC458728:KRI458728 LAY458728:LBE458728 LKU458728:LLA458728 LUQ458728:LUW458728 MEM458728:MES458728 MOI458728:MOO458728 MYE458728:MYK458728 NIA458728:NIG458728 NRW458728:NSC458728 OBS458728:OBY458728 OLO458728:OLU458728 OVK458728:OVQ458728 PFG458728:PFM458728 PPC458728:PPI458728 PYY458728:PZE458728 QIU458728:QJA458728 QSQ458728:QSW458728 RCM458728:RCS458728 RMI458728:RMO458728 RWE458728:RWK458728 SGA458728:SGG458728 SPW458728:SQC458728 SZS458728:SZY458728 TJO458728:TJU458728 TTK458728:TTQ458728 UDG458728:UDM458728 UNC458728:UNI458728 UWY458728:UXE458728 VGU458728:VHA458728 VQQ458728:VQW458728 WAM458728:WAS458728 WKI458728:WKO458728 WUE458728:WUK458728 L524266:R524266 HS524264:HY524264 RO524264:RU524264 ABK524264:ABQ524264 ALG524264:ALM524264 AVC524264:AVI524264 BEY524264:BFE524264 BOU524264:BPA524264 BYQ524264:BYW524264 CIM524264:CIS524264 CSI524264:CSO524264 DCE524264:DCK524264 DMA524264:DMG524264 DVW524264:DWC524264 EFS524264:EFY524264 EPO524264:EPU524264 EZK524264:EZQ524264 FJG524264:FJM524264 FTC524264:FTI524264 GCY524264:GDE524264 GMU524264:GNA524264 GWQ524264:GWW524264 HGM524264:HGS524264 HQI524264:HQO524264 IAE524264:IAK524264 IKA524264:IKG524264 ITW524264:IUC524264 JDS524264:JDY524264 JNO524264:JNU524264 JXK524264:JXQ524264 KHG524264:KHM524264 KRC524264:KRI524264 LAY524264:LBE524264 LKU524264:LLA524264 LUQ524264:LUW524264 MEM524264:MES524264 MOI524264:MOO524264 MYE524264:MYK524264 NIA524264:NIG524264 NRW524264:NSC524264 OBS524264:OBY524264 OLO524264:OLU524264 OVK524264:OVQ524264 PFG524264:PFM524264 PPC524264:PPI524264 PYY524264:PZE524264 QIU524264:QJA524264 QSQ524264:QSW524264 RCM524264:RCS524264 RMI524264:RMO524264 RWE524264:RWK524264 SGA524264:SGG524264 SPW524264:SQC524264 SZS524264:SZY524264 TJO524264:TJU524264 TTK524264:TTQ524264 UDG524264:UDM524264 UNC524264:UNI524264 UWY524264:UXE524264 VGU524264:VHA524264 VQQ524264:VQW524264 WAM524264:WAS524264 WKI524264:WKO524264 WUE524264:WUK524264 L589802:R589802 HS589800:HY589800 RO589800:RU589800 ABK589800:ABQ589800 ALG589800:ALM589800 AVC589800:AVI589800 BEY589800:BFE589800 BOU589800:BPA589800 BYQ589800:BYW589800 CIM589800:CIS589800 CSI589800:CSO589800 DCE589800:DCK589800 DMA589800:DMG589800 DVW589800:DWC589800 EFS589800:EFY589800 EPO589800:EPU589800 EZK589800:EZQ589800 FJG589800:FJM589800 FTC589800:FTI589800 GCY589800:GDE589800 GMU589800:GNA589800 GWQ589800:GWW589800 HGM589800:HGS589800 HQI589800:HQO589800 IAE589800:IAK589800 IKA589800:IKG589800 ITW589800:IUC589800 JDS589800:JDY589800 JNO589800:JNU589800 JXK589800:JXQ589800 KHG589800:KHM589800 KRC589800:KRI589800 LAY589800:LBE589800 LKU589800:LLA589800 LUQ589800:LUW589800 MEM589800:MES589800 MOI589800:MOO589800 MYE589800:MYK589800 NIA589800:NIG589800 NRW589800:NSC589800 OBS589800:OBY589800 OLO589800:OLU589800 OVK589800:OVQ589800 PFG589800:PFM589800 PPC589800:PPI589800 PYY589800:PZE589800 QIU589800:QJA589800 QSQ589800:QSW589800 RCM589800:RCS589800 RMI589800:RMO589800 RWE589800:RWK589800 SGA589800:SGG589800 SPW589800:SQC589800 SZS589800:SZY589800 TJO589800:TJU589800 TTK589800:TTQ589800 UDG589800:UDM589800 UNC589800:UNI589800 UWY589800:UXE589800 VGU589800:VHA589800 VQQ589800:VQW589800 WAM589800:WAS589800 WKI589800:WKO589800 WUE589800:WUK589800 L655338:R655338 HS655336:HY655336 RO655336:RU655336 ABK655336:ABQ655336 ALG655336:ALM655336 AVC655336:AVI655336 BEY655336:BFE655336 BOU655336:BPA655336 BYQ655336:BYW655336 CIM655336:CIS655336 CSI655336:CSO655336 DCE655336:DCK655336 DMA655336:DMG655336 DVW655336:DWC655336 EFS655336:EFY655336 EPO655336:EPU655336 EZK655336:EZQ655336 FJG655336:FJM655336 FTC655336:FTI655336 GCY655336:GDE655336 GMU655336:GNA655336 GWQ655336:GWW655336 HGM655336:HGS655336 HQI655336:HQO655336 IAE655336:IAK655336 IKA655336:IKG655336 ITW655336:IUC655336 JDS655336:JDY655336 JNO655336:JNU655336 JXK655336:JXQ655336 KHG655336:KHM655336 KRC655336:KRI655336 LAY655336:LBE655336 LKU655336:LLA655336 LUQ655336:LUW655336 MEM655336:MES655336 MOI655336:MOO655336 MYE655336:MYK655336 NIA655336:NIG655336 NRW655336:NSC655336 OBS655336:OBY655336 OLO655336:OLU655336 OVK655336:OVQ655336 PFG655336:PFM655336 PPC655336:PPI655336 PYY655336:PZE655336 QIU655336:QJA655336 QSQ655336:QSW655336 RCM655336:RCS655336 RMI655336:RMO655336 RWE655336:RWK655336 SGA655336:SGG655336 SPW655336:SQC655336 SZS655336:SZY655336 TJO655336:TJU655336 TTK655336:TTQ655336 UDG655336:UDM655336 UNC655336:UNI655336 UWY655336:UXE655336 VGU655336:VHA655336 VQQ655336:VQW655336 WAM655336:WAS655336 WKI655336:WKO655336 WUE655336:WUK655336 L720874:R720874 HS720872:HY720872 RO720872:RU720872 ABK720872:ABQ720872 ALG720872:ALM720872 AVC720872:AVI720872 BEY720872:BFE720872 BOU720872:BPA720872 BYQ720872:BYW720872 CIM720872:CIS720872 CSI720872:CSO720872 DCE720872:DCK720872 DMA720872:DMG720872 DVW720872:DWC720872 EFS720872:EFY720872 EPO720872:EPU720872 EZK720872:EZQ720872 FJG720872:FJM720872 FTC720872:FTI720872 GCY720872:GDE720872 GMU720872:GNA720872 GWQ720872:GWW720872 HGM720872:HGS720872 HQI720872:HQO720872 IAE720872:IAK720872 IKA720872:IKG720872 ITW720872:IUC720872 JDS720872:JDY720872 JNO720872:JNU720872 JXK720872:JXQ720872 KHG720872:KHM720872 KRC720872:KRI720872 LAY720872:LBE720872 LKU720872:LLA720872 LUQ720872:LUW720872 MEM720872:MES720872 MOI720872:MOO720872 MYE720872:MYK720872 NIA720872:NIG720872 NRW720872:NSC720872 OBS720872:OBY720872 OLO720872:OLU720872 OVK720872:OVQ720872 PFG720872:PFM720872 PPC720872:PPI720872 PYY720872:PZE720872 QIU720872:QJA720872 QSQ720872:QSW720872 RCM720872:RCS720872 RMI720872:RMO720872 RWE720872:RWK720872 SGA720872:SGG720872 SPW720872:SQC720872 SZS720872:SZY720872 TJO720872:TJU720872 TTK720872:TTQ720872 UDG720872:UDM720872 UNC720872:UNI720872 UWY720872:UXE720872 VGU720872:VHA720872 VQQ720872:VQW720872 WAM720872:WAS720872 WKI720872:WKO720872 WUE720872:WUK720872 L786410:R786410 HS786408:HY786408 RO786408:RU786408 ABK786408:ABQ786408 ALG786408:ALM786408 AVC786408:AVI786408 BEY786408:BFE786408 BOU786408:BPA786408 BYQ786408:BYW786408 CIM786408:CIS786408 CSI786408:CSO786408 DCE786408:DCK786408 DMA786408:DMG786408 DVW786408:DWC786408 EFS786408:EFY786408 EPO786408:EPU786408 EZK786408:EZQ786408 FJG786408:FJM786408 FTC786408:FTI786408 GCY786408:GDE786408 GMU786408:GNA786408 GWQ786408:GWW786408 HGM786408:HGS786408 HQI786408:HQO786408 IAE786408:IAK786408 IKA786408:IKG786408 ITW786408:IUC786408 JDS786408:JDY786408 JNO786408:JNU786408 JXK786408:JXQ786408 KHG786408:KHM786408 KRC786408:KRI786408 LAY786408:LBE786408 LKU786408:LLA786408 LUQ786408:LUW786408 MEM786408:MES786408 MOI786408:MOO786408 MYE786408:MYK786408 NIA786408:NIG786408 NRW786408:NSC786408 OBS786408:OBY786408 OLO786408:OLU786408 OVK786408:OVQ786408 PFG786408:PFM786408 PPC786408:PPI786408 PYY786408:PZE786408 QIU786408:QJA786408 QSQ786408:QSW786408 RCM786408:RCS786408 RMI786408:RMO786408 RWE786408:RWK786408 SGA786408:SGG786408 SPW786408:SQC786408 SZS786408:SZY786408 TJO786408:TJU786408 TTK786408:TTQ786408 UDG786408:UDM786408 UNC786408:UNI786408 UWY786408:UXE786408 VGU786408:VHA786408 VQQ786408:VQW786408 WAM786408:WAS786408 WKI786408:WKO786408 WUE786408:WUK786408 L851946:R851946 HS851944:HY851944 RO851944:RU851944 ABK851944:ABQ851944 ALG851944:ALM851944 AVC851944:AVI851944 BEY851944:BFE851944 BOU851944:BPA851944 BYQ851944:BYW851944 CIM851944:CIS851944 CSI851944:CSO851944 DCE851944:DCK851944 DMA851944:DMG851944 DVW851944:DWC851944 EFS851944:EFY851944 EPO851944:EPU851944 EZK851944:EZQ851944 FJG851944:FJM851944 FTC851944:FTI851944 GCY851944:GDE851944 GMU851944:GNA851944 GWQ851944:GWW851944 HGM851944:HGS851944 HQI851944:HQO851944 IAE851944:IAK851944 IKA851944:IKG851944 ITW851944:IUC851944 JDS851944:JDY851944 JNO851944:JNU851944 JXK851944:JXQ851944 KHG851944:KHM851944 KRC851944:KRI851944 LAY851944:LBE851944 LKU851944:LLA851944 LUQ851944:LUW851944 MEM851944:MES851944 MOI851944:MOO851944 MYE851944:MYK851944 NIA851944:NIG851944 NRW851944:NSC851944 OBS851944:OBY851944 OLO851944:OLU851944 OVK851944:OVQ851944 PFG851944:PFM851944 PPC851944:PPI851944 PYY851944:PZE851944 QIU851944:QJA851944 QSQ851944:QSW851944 RCM851944:RCS851944 RMI851944:RMO851944 RWE851944:RWK851944 SGA851944:SGG851944 SPW851944:SQC851944 SZS851944:SZY851944 TJO851944:TJU851944 TTK851944:TTQ851944 UDG851944:UDM851944 UNC851944:UNI851944 UWY851944:UXE851944 VGU851944:VHA851944 VQQ851944:VQW851944 WAM851944:WAS851944 WKI851944:WKO851944 WUE851944:WUK851944 L917482:R917482 HS917480:HY917480 RO917480:RU917480 ABK917480:ABQ917480 ALG917480:ALM917480 AVC917480:AVI917480 BEY917480:BFE917480 BOU917480:BPA917480 BYQ917480:BYW917480 CIM917480:CIS917480 CSI917480:CSO917480 DCE917480:DCK917480 DMA917480:DMG917480 DVW917480:DWC917480 EFS917480:EFY917480 EPO917480:EPU917480 EZK917480:EZQ917480 FJG917480:FJM917480 FTC917480:FTI917480 GCY917480:GDE917480 GMU917480:GNA917480 GWQ917480:GWW917480 HGM917480:HGS917480 HQI917480:HQO917480 IAE917480:IAK917480 IKA917480:IKG917480 ITW917480:IUC917480 JDS917480:JDY917480 JNO917480:JNU917480 JXK917480:JXQ917480 KHG917480:KHM917480 KRC917480:KRI917480 LAY917480:LBE917480 LKU917480:LLA917480 LUQ917480:LUW917480 MEM917480:MES917480 MOI917480:MOO917480 MYE917480:MYK917480 NIA917480:NIG917480 NRW917480:NSC917480 OBS917480:OBY917480 OLO917480:OLU917480 OVK917480:OVQ917480 PFG917480:PFM917480 PPC917480:PPI917480 PYY917480:PZE917480 QIU917480:QJA917480 QSQ917480:QSW917480 RCM917480:RCS917480 RMI917480:RMO917480 RWE917480:RWK917480 SGA917480:SGG917480 SPW917480:SQC917480 SZS917480:SZY917480 TJO917480:TJU917480 TTK917480:TTQ917480 UDG917480:UDM917480 UNC917480:UNI917480 UWY917480:UXE917480 VGU917480:VHA917480 VQQ917480:VQW917480 WAM917480:WAS917480 WKI917480:WKO917480 WUE917480:WUK917480 L983018:R983018 HS983016:HY983016 RO983016:RU983016 ABK983016:ABQ983016 ALG983016:ALM983016 AVC983016:AVI983016 BEY983016:BFE983016 BOU983016:BPA983016 BYQ983016:BYW983016 CIM983016:CIS983016 CSI983016:CSO983016 DCE983016:DCK983016 DMA983016:DMG983016 DVW983016:DWC983016 EFS983016:EFY983016 EPO983016:EPU983016 EZK983016:EZQ983016 FJG983016:FJM983016 FTC983016:FTI983016 GCY983016:GDE983016 GMU983016:GNA983016 GWQ983016:GWW983016 HGM983016:HGS983016 HQI983016:HQO983016 IAE983016:IAK983016 IKA983016:IKG983016 ITW983016:IUC983016 JDS983016:JDY983016 JNO983016:JNU983016 JXK983016:JXQ983016 KHG983016:KHM983016 KRC983016:KRI983016 LAY983016:LBE983016 LKU983016:LLA983016 LUQ983016:LUW983016 MEM983016:MES983016 MOI983016:MOO983016 MYE983016:MYK983016 NIA983016:NIG983016 NRW983016:NSC983016 OBS983016:OBY983016 OLO983016:OLU983016 OVK983016:OVQ983016 PFG983016:PFM983016 PPC983016:PPI983016 PYY983016:PZE983016 QIU983016:QJA983016 QSQ983016:QSW983016 RCM983016:RCS983016 RMI983016:RMO983016 RWE983016:RWK983016 SGA983016:SGG983016 SPW983016:SQC983016 SZS983016:SZY983016 TJO983016:TJU983016 TTK983016:TTQ983016 UDG983016:UDM983016 UNC983016:UNI983016 UWY983016:UXE983016 VGU983016:VHA983016 VQQ983016:VQW983016 WAM983016:WAS983016 WKI983016:WKO983016 WUE983016:WUK983016 IV65571:IY65573 SR65571:SU65573 ACN65571:ACQ65573 AMJ65571:AMM65573 AWF65571:AWI65573 BGB65571:BGE65573 BPX65571:BQA65573 BZT65571:BZW65573 CJP65571:CJS65573 CTL65571:CTO65573 DDH65571:DDK65573 DND65571:DNG65573 DWZ65571:DXC65573 EGV65571:EGY65573 EQR65571:EQU65573 FAN65571:FAQ65573 FKJ65571:FKM65573 FUF65571:FUI65573 GEB65571:GEE65573 GNX65571:GOA65573 GXT65571:GXW65573 HHP65571:HHS65573 HRL65571:HRO65573 IBH65571:IBK65573 ILD65571:ILG65573 IUZ65571:IVC65573 JEV65571:JEY65573 JOR65571:JOU65573 JYN65571:JYQ65573 KIJ65571:KIM65573 KSF65571:KSI65573 LCB65571:LCE65573 LLX65571:LMA65573 LVT65571:LVW65573 MFP65571:MFS65573 MPL65571:MPO65573 MZH65571:MZK65573 NJD65571:NJG65573 NSZ65571:NTC65573 OCV65571:OCY65573 OMR65571:OMU65573 OWN65571:OWQ65573 PGJ65571:PGM65573 PQF65571:PQI65573 QAB65571:QAE65573 QJX65571:QKA65573 QTT65571:QTW65573 RDP65571:RDS65573 RNL65571:RNO65573 RXH65571:RXK65573 SHD65571:SHG65573 SQZ65571:SRC65573 TAV65571:TAY65573 TKR65571:TKU65573 TUN65571:TUQ65573 UEJ65571:UEM65573 UOF65571:UOI65573 UYB65571:UYE65573 VHX65571:VIA65573 VRT65571:VRW65573 WBP65571:WBS65573 WLL65571:WLO65573 WVH65571:WVK65573 IV131107:IY131109 SR131107:SU131109 ACN131107:ACQ131109 AMJ131107:AMM131109 AWF131107:AWI131109 BGB131107:BGE131109 BPX131107:BQA131109 BZT131107:BZW131109 CJP131107:CJS131109 CTL131107:CTO131109 DDH131107:DDK131109 DND131107:DNG131109 DWZ131107:DXC131109 EGV131107:EGY131109 EQR131107:EQU131109 FAN131107:FAQ131109 FKJ131107:FKM131109 FUF131107:FUI131109 GEB131107:GEE131109 GNX131107:GOA131109 GXT131107:GXW131109 HHP131107:HHS131109 HRL131107:HRO131109 IBH131107:IBK131109 ILD131107:ILG131109 IUZ131107:IVC131109 JEV131107:JEY131109 JOR131107:JOU131109 JYN131107:JYQ131109 KIJ131107:KIM131109 KSF131107:KSI131109 LCB131107:LCE131109 LLX131107:LMA131109 LVT131107:LVW131109 MFP131107:MFS131109 MPL131107:MPO131109 MZH131107:MZK131109 NJD131107:NJG131109 NSZ131107:NTC131109 OCV131107:OCY131109 OMR131107:OMU131109 OWN131107:OWQ131109 PGJ131107:PGM131109 PQF131107:PQI131109 QAB131107:QAE131109 QJX131107:QKA131109 QTT131107:QTW131109 RDP131107:RDS131109 RNL131107:RNO131109 RXH131107:RXK131109 SHD131107:SHG131109 SQZ131107:SRC131109 TAV131107:TAY131109 TKR131107:TKU131109 TUN131107:TUQ131109 UEJ131107:UEM131109 UOF131107:UOI131109 UYB131107:UYE131109 VHX131107:VIA131109 VRT131107:VRW131109 WBP131107:WBS131109 WLL131107:WLO131109 WVH131107:WVK131109 IV196643:IY196645 SR196643:SU196645 ACN196643:ACQ196645 AMJ196643:AMM196645 AWF196643:AWI196645 BGB196643:BGE196645 BPX196643:BQA196645 BZT196643:BZW196645 CJP196643:CJS196645 CTL196643:CTO196645 DDH196643:DDK196645 DND196643:DNG196645 DWZ196643:DXC196645 EGV196643:EGY196645 EQR196643:EQU196645 FAN196643:FAQ196645 FKJ196643:FKM196645 FUF196643:FUI196645 GEB196643:GEE196645 GNX196643:GOA196645 GXT196643:GXW196645 HHP196643:HHS196645 HRL196643:HRO196645 IBH196643:IBK196645 ILD196643:ILG196645 IUZ196643:IVC196645 JEV196643:JEY196645 JOR196643:JOU196645 JYN196643:JYQ196645 KIJ196643:KIM196645 KSF196643:KSI196645 LCB196643:LCE196645 LLX196643:LMA196645 LVT196643:LVW196645 MFP196643:MFS196645 MPL196643:MPO196645 MZH196643:MZK196645 NJD196643:NJG196645 NSZ196643:NTC196645 OCV196643:OCY196645 OMR196643:OMU196645 OWN196643:OWQ196645 PGJ196643:PGM196645 PQF196643:PQI196645 QAB196643:QAE196645 QJX196643:QKA196645 QTT196643:QTW196645 RDP196643:RDS196645 RNL196643:RNO196645 RXH196643:RXK196645 SHD196643:SHG196645 SQZ196643:SRC196645 TAV196643:TAY196645 TKR196643:TKU196645 TUN196643:TUQ196645 UEJ196643:UEM196645 UOF196643:UOI196645 UYB196643:UYE196645 VHX196643:VIA196645 VRT196643:VRW196645 WBP196643:WBS196645 WLL196643:WLO196645 WVH196643:WVK196645 IV262179:IY262181 SR262179:SU262181 ACN262179:ACQ262181 AMJ262179:AMM262181 AWF262179:AWI262181 BGB262179:BGE262181 BPX262179:BQA262181 BZT262179:BZW262181 CJP262179:CJS262181 CTL262179:CTO262181 DDH262179:DDK262181 DND262179:DNG262181 DWZ262179:DXC262181 EGV262179:EGY262181 EQR262179:EQU262181 FAN262179:FAQ262181 FKJ262179:FKM262181 FUF262179:FUI262181 GEB262179:GEE262181 GNX262179:GOA262181 GXT262179:GXW262181 HHP262179:HHS262181 HRL262179:HRO262181 IBH262179:IBK262181 ILD262179:ILG262181 IUZ262179:IVC262181 JEV262179:JEY262181 JOR262179:JOU262181 JYN262179:JYQ262181 KIJ262179:KIM262181 KSF262179:KSI262181 LCB262179:LCE262181 LLX262179:LMA262181 LVT262179:LVW262181 MFP262179:MFS262181 MPL262179:MPO262181 MZH262179:MZK262181 NJD262179:NJG262181 NSZ262179:NTC262181 OCV262179:OCY262181 OMR262179:OMU262181 OWN262179:OWQ262181 PGJ262179:PGM262181 PQF262179:PQI262181 QAB262179:QAE262181 QJX262179:QKA262181 QTT262179:QTW262181 RDP262179:RDS262181 RNL262179:RNO262181 RXH262179:RXK262181 SHD262179:SHG262181 SQZ262179:SRC262181 TAV262179:TAY262181 TKR262179:TKU262181 TUN262179:TUQ262181 UEJ262179:UEM262181 UOF262179:UOI262181 UYB262179:UYE262181 VHX262179:VIA262181 VRT262179:VRW262181 WBP262179:WBS262181 WLL262179:WLO262181 WVH262179:WVK262181 IV327715:IY327717 SR327715:SU327717 ACN327715:ACQ327717 AMJ327715:AMM327717 AWF327715:AWI327717 BGB327715:BGE327717 BPX327715:BQA327717 BZT327715:BZW327717 CJP327715:CJS327717 CTL327715:CTO327717 DDH327715:DDK327717 DND327715:DNG327717 DWZ327715:DXC327717 EGV327715:EGY327717 EQR327715:EQU327717 FAN327715:FAQ327717 FKJ327715:FKM327717 FUF327715:FUI327717 GEB327715:GEE327717 GNX327715:GOA327717 GXT327715:GXW327717 HHP327715:HHS327717 HRL327715:HRO327717 IBH327715:IBK327717 ILD327715:ILG327717 IUZ327715:IVC327717 JEV327715:JEY327717 JOR327715:JOU327717 JYN327715:JYQ327717 KIJ327715:KIM327717 KSF327715:KSI327717 LCB327715:LCE327717 LLX327715:LMA327717 LVT327715:LVW327717 MFP327715:MFS327717 MPL327715:MPO327717 MZH327715:MZK327717 NJD327715:NJG327717 NSZ327715:NTC327717 OCV327715:OCY327717 OMR327715:OMU327717 OWN327715:OWQ327717 PGJ327715:PGM327717 PQF327715:PQI327717 QAB327715:QAE327717 QJX327715:QKA327717 QTT327715:QTW327717 RDP327715:RDS327717 RNL327715:RNO327717 RXH327715:RXK327717 SHD327715:SHG327717 SQZ327715:SRC327717 TAV327715:TAY327717 TKR327715:TKU327717 TUN327715:TUQ327717 UEJ327715:UEM327717 UOF327715:UOI327717 UYB327715:UYE327717 VHX327715:VIA327717 VRT327715:VRW327717 WBP327715:WBS327717 WLL327715:WLO327717 WVH327715:WVK327717 IV393251:IY393253 SR393251:SU393253 ACN393251:ACQ393253 AMJ393251:AMM393253 AWF393251:AWI393253 BGB393251:BGE393253 BPX393251:BQA393253 BZT393251:BZW393253 CJP393251:CJS393253 CTL393251:CTO393253 DDH393251:DDK393253 DND393251:DNG393253 DWZ393251:DXC393253 EGV393251:EGY393253 EQR393251:EQU393253 FAN393251:FAQ393253 FKJ393251:FKM393253 FUF393251:FUI393253 GEB393251:GEE393253 GNX393251:GOA393253 GXT393251:GXW393253 HHP393251:HHS393253 HRL393251:HRO393253 IBH393251:IBK393253 ILD393251:ILG393253 IUZ393251:IVC393253 JEV393251:JEY393253 JOR393251:JOU393253 JYN393251:JYQ393253 KIJ393251:KIM393253 KSF393251:KSI393253 LCB393251:LCE393253 LLX393251:LMA393253 LVT393251:LVW393253 MFP393251:MFS393253 MPL393251:MPO393253 MZH393251:MZK393253 NJD393251:NJG393253 NSZ393251:NTC393253 OCV393251:OCY393253 OMR393251:OMU393253 OWN393251:OWQ393253 PGJ393251:PGM393253 PQF393251:PQI393253 QAB393251:QAE393253 QJX393251:QKA393253 QTT393251:QTW393253 RDP393251:RDS393253 RNL393251:RNO393253 RXH393251:RXK393253 SHD393251:SHG393253 SQZ393251:SRC393253 TAV393251:TAY393253 TKR393251:TKU393253 TUN393251:TUQ393253 UEJ393251:UEM393253 UOF393251:UOI393253 UYB393251:UYE393253 VHX393251:VIA393253 VRT393251:VRW393253 WBP393251:WBS393253 WLL393251:WLO393253 WVH393251:WVK393253 IV458787:IY458789 SR458787:SU458789 ACN458787:ACQ458789 AMJ458787:AMM458789 AWF458787:AWI458789 BGB458787:BGE458789 BPX458787:BQA458789 BZT458787:BZW458789 CJP458787:CJS458789 CTL458787:CTO458789 DDH458787:DDK458789 DND458787:DNG458789 DWZ458787:DXC458789 EGV458787:EGY458789 EQR458787:EQU458789 FAN458787:FAQ458789 FKJ458787:FKM458789 FUF458787:FUI458789 GEB458787:GEE458789 GNX458787:GOA458789 GXT458787:GXW458789 HHP458787:HHS458789 HRL458787:HRO458789 IBH458787:IBK458789 ILD458787:ILG458789 IUZ458787:IVC458789 JEV458787:JEY458789 JOR458787:JOU458789 JYN458787:JYQ458789 KIJ458787:KIM458789 KSF458787:KSI458789 LCB458787:LCE458789 LLX458787:LMA458789 LVT458787:LVW458789 MFP458787:MFS458789 MPL458787:MPO458789 MZH458787:MZK458789 NJD458787:NJG458789 NSZ458787:NTC458789 OCV458787:OCY458789 OMR458787:OMU458789 OWN458787:OWQ458789 PGJ458787:PGM458789 PQF458787:PQI458789 QAB458787:QAE458789 QJX458787:QKA458789 QTT458787:QTW458789 RDP458787:RDS458789 RNL458787:RNO458789 RXH458787:RXK458789 SHD458787:SHG458789 SQZ458787:SRC458789 TAV458787:TAY458789 TKR458787:TKU458789 TUN458787:TUQ458789 UEJ458787:UEM458789 UOF458787:UOI458789 UYB458787:UYE458789 VHX458787:VIA458789 VRT458787:VRW458789 WBP458787:WBS458789 WLL458787:WLO458789 WVH458787:WVK458789 IV524323:IY524325 SR524323:SU524325 ACN524323:ACQ524325 AMJ524323:AMM524325 AWF524323:AWI524325 BGB524323:BGE524325 BPX524323:BQA524325 BZT524323:BZW524325 CJP524323:CJS524325 CTL524323:CTO524325 DDH524323:DDK524325 DND524323:DNG524325 DWZ524323:DXC524325 EGV524323:EGY524325 EQR524323:EQU524325 FAN524323:FAQ524325 FKJ524323:FKM524325 FUF524323:FUI524325 GEB524323:GEE524325 GNX524323:GOA524325 GXT524323:GXW524325 HHP524323:HHS524325 HRL524323:HRO524325 IBH524323:IBK524325 ILD524323:ILG524325 IUZ524323:IVC524325 JEV524323:JEY524325 JOR524323:JOU524325 JYN524323:JYQ524325 KIJ524323:KIM524325 KSF524323:KSI524325 LCB524323:LCE524325 LLX524323:LMA524325 LVT524323:LVW524325 MFP524323:MFS524325 MPL524323:MPO524325 MZH524323:MZK524325 NJD524323:NJG524325 NSZ524323:NTC524325 OCV524323:OCY524325 OMR524323:OMU524325 OWN524323:OWQ524325 PGJ524323:PGM524325 PQF524323:PQI524325 QAB524323:QAE524325 QJX524323:QKA524325 QTT524323:QTW524325 RDP524323:RDS524325 RNL524323:RNO524325 RXH524323:RXK524325 SHD524323:SHG524325 SQZ524323:SRC524325 TAV524323:TAY524325 TKR524323:TKU524325 TUN524323:TUQ524325 UEJ524323:UEM524325 UOF524323:UOI524325 UYB524323:UYE524325 VHX524323:VIA524325 VRT524323:VRW524325 WBP524323:WBS524325 WLL524323:WLO524325 WVH524323:WVK524325 IV589859:IY589861 SR589859:SU589861 ACN589859:ACQ589861 AMJ589859:AMM589861 AWF589859:AWI589861 BGB589859:BGE589861 BPX589859:BQA589861 BZT589859:BZW589861 CJP589859:CJS589861 CTL589859:CTO589861 DDH589859:DDK589861 DND589859:DNG589861 DWZ589859:DXC589861 EGV589859:EGY589861 EQR589859:EQU589861 FAN589859:FAQ589861 FKJ589859:FKM589861 FUF589859:FUI589861 GEB589859:GEE589861 GNX589859:GOA589861 GXT589859:GXW589861 HHP589859:HHS589861 HRL589859:HRO589861 IBH589859:IBK589861 ILD589859:ILG589861 IUZ589859:IVC589861 JEV589859:JEY589861 JOR589859:JOU589861 JYN589859:JYQ589861 KIJ589859:KIM589861 KSF589859:KSI589861 LCB589859:LCE589861 LLX589859:LMA589861 LVT589859:LVW589861 MFP589859:MFS589861 MPL589859:MPO589861 MZH589859:MZK589861 NJD589859:NJG589861 NSZ589859:NTC589861 OCV589859:OCY589861 OMR589859:OMU589861 OWN589859:OWQ589861 PGJ589859:PGM589861 PQF589859:PQI589861 QAB589859:QAE589861 QJX589859:QKA589861 QTT589859:QTW589861 RDP589859:RDS589861 RNL589859:RNO589861 RXH589859:RXK589861 SHD589859:SHG589861 SQZ589859:SRC589861 TAV589859:TAY589861 TKR589859:TKU589861 TUN589859:TUQ589861 UEJ589859:UEM589861 UOF589859:UOI589861 UYB589859:UYE589861 VHX589859:VIA589861 VRT589859:VRW589861 WBP589859:WBS589861 WLL589859:WLO589861 WVH589859:WVK589861 IV655395:IY655397 SR655395:SU655397 ACN655395:ACQ655397 AMJ655395:AMM655397 AWF655395:AWI655397 BGB655395:BGE655397 BPX655395:BQA655397 BZT655395:BZW655397 CJP655395:CJS655397 CTL655395:CTO655397 DDH655395:DDK655397 DND655395:DNG655397 DWZ655395:DXC655397 EGV655395:EGY655397 EQR655395:EQU655397 FAN655395:FAQ655397 FKJ655395:FKM655397 FUF655395:FUI655397 GEB655395:GEE655397 GNX655395:GOA655397 GXT655395:GXW655397 HHP655395:HHS655397 HRL655395:HRO655397 IBH655395:IBK655397 ILD655395:ILG655397 IUZ655395:IVC655397 JEV655395:JEY655397 JOR655395:JOU655397 JYN655395:JYQ655397 KIJ655395:KIM655397 KSF655395:KSI655397 LCB655395:LCE655397 LLX655395:LMA655397 LVT655395:LVW655397 MFP655395:MFS655397 MPL655395:MPO655397 MZH655395:MZK655397 NJD655395:NJG655397 NSZ655395:NTC655397 OCV655395:OCY655397 OMR655395:OMU655397 OWN655395:OWQ655397 PGJ655395:PGM655397 PQF655395:PQI655397 QAB655395:QAE655397 QJX655395:QKA655397 QTT655395:QTW655397 RDP655395:RDS655397 RNL655395:RNO655397 RXH655395:RXK655397 SHD655395:SHG655397 SQZ655395:SRC655397 TAV655395:TAY655397 TKR655395:TKU655397 TUN655395:TUQ655397 UEJ655395:UEM655397 UOF655395:UOI655397 UYB655395:UYE655397 VHX655395:VIA655397 VRT655395:VRW655397 WBP655395:WBS655397 WLL655395:WLO655397 WVH655395:WVK655397 IV720931:IY720933 SR720931:SU720933 ACN720931:ACQ720933 AMJ720931:AMM720933 AWF720931:AWI720933 BGB720931:BGE720933 BPX720931:BQA720933 BZT720931:BZW720933 CJP720931:CJS720933 CTL720931:CTO720933 DDH720931:DDK720933 DND720931:DNG720933 DWZ720931:DXC720933 EGV720931:EGY720933 EQR720931:EQU720933 FAN720931:FAQ720933 FKJ720931:FKM720933 FUF720931:FUI720933 GEB720931:GEE720933 GNX720931:GOA720933 GXT720931:GXW720933 HHP720931:HHS720933 HRL720931:HRO720933 IBH720931:IBK720933 ILD720931:ILG720933 IUZ720931:IVC720933 JEV720931:JEY720933 JOR720931:JOU720933 JYN720931:JYQ720933 KIJ720931:KIM720933 KSF720931:KSI720933 LCB720931:LCE720933 LLX720931:LMA720933 LVT720931:LVW720933 MFP720931:MFS720933 MPL720931:MPO720933 MZH720931:MZK720933 NJD720931:NJG720933 NSZ720931:NTC720933 OCV720931:OCY720933 OMR720931:OMU720933 OWN720931:OWQ720933 PGJ720931:PGM720933 PQF720931:PQI720933 QAB720931:QAE720933 QJX720931:QKA720933 QTT720931:QTW720933 RDP720931:RDS720933 RNL720931:RNO720933 RXH720931:RXK720933 SHD720931:SHG720933 SQZ720931:SRC720933 TAV720931:TAY720933 TKR720931:TKU720933 TUN720931:TUQ720933 UEJ720931:UEM720933 UOF720931:UOI720933 UYB720931:UYE720933 VHX720931:VIA720933 VRT720931:VRW720933 WBP720931:WBS720933 WLL720931:WLO720933 WVH720931:WVK720933 IV786467:IY786469 SR786467:SU786469 ACN786467:ACQ786469 AMJ786467:AMM786469 AWF786467:AWI786469 BGB786467:BGE786469 BPX786467:BQA786469 BZT786467:BZW786469 CJP786467:CJS786469 CTL786467:CTO786469 DDH786467:DDK786469 DND786467:DNG786469 DWZ786467:DXC786469 EGV786467:EGY786469 EQR786467:EQU786469 FAN786467:FAQ786469 FKJ786467:FKM786469 FUF786467:FUI786469 GEB786467:GEE786469 GNX786467:GOA786469 GXT786467:GXW786469 HHP786467:HHS786469 HRL786467:HRO786469 IBH786467:IBK786469 ILD786467:ILG786469 IUZ786467:IVC786469 JEV786467:JEY786469 JOR786467:JOU786469 JYN786467:JYQ786469 KIJ786467:KIM786469 KSF786467:KSI786469 LCB786467:LCE786469 LLX786467:LMA786469 LVT786467:LVW786469 MFP786467:MFS786469 MPL786467:MPO786469 MZH786467:MZK786469 NJD786467:NJG786469 NSZ786467:NTC786469 OCV786467:OCY786469 OMR786467:OMU786469 OWN786467:OWQ786469 PGJ786467:PGM786469 PQF786467:PQI786469 QAB786467:QAE786469 QJX786467:QKA786469 QTT786467:QTW786469 RDP786467:RDS786469 RNL786467:RNO786469 RXH786467:RXK786469 SHD786467:SHG786469 SQZ786467:SRC786469 TAV786467:TAY786469 TKR786467:TKU786469 TUN786467:TUQ786469 UEJ786467:UEM786469 UOF786467:UOI786469 UYB786467:UYE786469 VHX786467:VIA786469 VRT786467:VRW786469 WBP786467:WBS786469 WLL786467:WLO786469 WVH786467:WVK786469 IV852003:IY852005 SR852003:SU852005 ACN852003:ACQ852005 AMJ852003:AMM852005 AWF852003:AWI852005 BGB852003:BGE852005 BPX852003:BQA852005 BZT852003:BZW852005 CJP852003:CJS852005 CTL852003:CTO852005 DDH852003:DDK852005 DND852003:DNG852005 DWZ852003:DXC852005 EGV852003:EGY852005 EQR852003:EQU852005 FAN852003:FAQ852005 FKJ852003:FKM852005 FUF852003:FUI852005 GEB852003:GEE852005 GNX852003:GOA852005 GXT852003:GXW852005 HHP852003:HHS852005 HRL852003:HRO852005 IBH852003:IBK852005 ILD852003:ILG852005 IUZ852003:IVC852005 JEV852003:JEY852005 JOR852003:JOU852005 JYN852003:JYQ852005 KIJ852003:KIM852005 KSF852003:KSI852005 LCB852003:LCE852005 LLX852003:LMA852005 LVT852003:LVW852005 MFP852003:MFS852005 MPL852003:MPO852005 MZH852003:MZK852005 NJD852003:NJG852005 NSZ852003:NTC852005 OCV852003:OCY852005 OMR852003:OMU852005 OWN852003:OWQ852005 PGJ852003:PGM852005 PQF852003:PQI852005 QAB852003:QAE852005 QJX852003:QKA852005 QTT852003:QTW852005 RDP852003:RDS852005 RNL852003:RNO852005 RXH852003:RXK852005 SHD852003:SHG852005 SQZ852003:SRC852005 TAV852003:TAY852005 TKR852003:TKU852005 TUN852003:TUQ852005 UEJ852003:UEM852005 UOF852003:UOI852005 UYB852003:UYE852005 VHX852003:VIA852005 VRT852003:VRW852005 WBP852003:WBS852005 WLL852003:WLO852005 WVH852003:WVK852005 IV917539:IY917541 SR917539:SU917541 ACN917539:ACQ917541 AMJ917539:AMM917541 AWF917539:AWI917541 BGB917539:BGE917541 BPX917539:BQA917541 BZT917539:BZW917541 CJP917539:CJS917541 CTL917539:CTO917541 DDH917539:DDK917541 DND917539:DNG917541 DWZ917539:DXC917541 EGV917539:EGY917541 EQR917539:EQU917541 FAN917539:FAQ917541 FKJ917539:FKM917541 FUF917539:FUI917541 GEB917539:GEE917541 GNX917539:GOA917541 GXT917539:GXW917541 HHP917539:HHS917541 HRL917539:HRO917541 IBH917539:IBK917541 ILD917539:ILG917541 IUZ917539:IVC917541 JEV917539:JEY917541 JOR917539:JOU917541 JYN917539:JYQ917541 KIJ917539:KIM917541 KSF917539:KSI917541 LCB917539:LCE917541 LLX917539:LMA917541 LVT917539:LVW917541 MFP917539:MFS917541 MPL917539:MPO917541 MZH917539:MZK917541 NJD917539:NJG917541 NSZ917539:NTC917541 OCV917539:OCY917541 OMR917539:OMU917541 OWN917539:OWQ917541 PGJ917539:PGM917541 PQF917539:PQI917541 QAB917539:QAE917541 QJX917539:QKA917541 QTT917539:QTW917541 RDP917539:RDS917541 RNL917539:RNO917541 RXH917539:RXK917541 SHD917539:SHG917541 SQZ917539:SRC917541 TAV917539:TAY917541 TKR917539:TKU917541 TUN917539:TUQ917541 UEJ917539:UEM917541 UOF917539:UOI917541 UYB917539:UYE917541 VHX917539:VIA917541 VRT917539:VRW917541 WBP917539:WBS917541 WLL917539:WLO917541 WVH917539:WVK917541 IV983075:IY983077 SR983075:SU983077 ACN983075:ACQ983077 AMJ983075:AMM983077 AWF983075:AWI983077 BGB983075:BGE983077 BPX983075:BQA983077 BZT983075:BZW983077 CJP983075:CJS983077 CTL983075:CTO983077 DDH983075:DDK983077 DND983075:DNG983077 DWZ983075:DXC983077 EGV983075:EGY983077 EQR983075:EQU983077 FAN983075:FAQ983077 FKJ983075:FKM983077 FUF983075:FUI983077 GEB983075:GEE983077 GNX983075:GOA983077 GXT983075:GXW983077 HHP983075:HHS983077 HRL983075:HRO983077 IBH983075:IBK983077 ILD983075:ILG983077 IUZ983075:IVC983077 JEV983075:JEY983077 JOR983075:JOU983077 JYN983075:JYQ983077 KIJ983075:KIM983077 KSF983075:KSI983077 LCB983075:LCE983077 LLX983075:LMA983077 LVT983075:LVW983077 MFP983075:MFS983077 MPL983075:MPO983077 MZH983075:MZK983077 NJD983075:NJG983077 NSZ983075:NTC983077 OCV983075:OCY983077 OMR983075:OMU983077 OWN983075:OWQ983077 PGJ983075:PGM983077 PQF983075:PQI983077 QAB983075:QAE983077 QJX983075:QKA983077 QTT983075:QTW983077 RDP983075:RDS983077 RNL983075:RNO983077 RXH983075:RXK983077 SHD983075:SHG983077 SQZ983075:SRC983077 TAV983075:TAY983077 TKR983075:TKU983077 TUN983075:TUQ983077 UEJ983075:UEM983077 UOF983075:UOI983077 UYB983075:UYE983077 VHX983075:VIA983077 VRT983075:VRW983077 WBP983075:WBS983077 WLL983075:WLO983077 WVH983075:WVK983077 IV65579:IY65579 SR65579:SU65579 ACN65579:ACQ65579 AMJ65579:AMM65579 AWF65579:AWI65579 BGB65579:BGE65579 BPX65579:BQA65579 BZT65579:BZW65579 CJP65579:CJS65579 CTL65579:CTO65579 DDH65579:DDK65579 DND65579:DNG65579 DWZ65579:DXC65579 EGV65579:EGY65579 EQR65579:EQU65579 FAN65579:FAQ65579 FKJ65579:FKM65579 FUF65579:FUI65579 GEB65579:GEE65579 GNX65579:GOA65579 GXT65579:GXW65579 HHP65579:HHS65579 HRL65579:HRO65579 IBH65579:IBK65579 ILD65579:ILG65579 IUZ65579:IVC65579 JEV65579:JEY65579 JOR65579:JOU65579 JYN65579:JYQ65579 KIJ65579:KIM65579 KSF65579:KSI65579 LCB65579:LCE65579 LLX65579:LMA65579 LVT65579:LVW65579 MFP65579:MFS65579 MPL65579:MPO65579 MZH65579:MZK65579 NJD65579:NJG65579 NSZ65579:NTC65579 OCV65579:OCY65579 OMR65579:OMU65579 OWN65579:OWQ65579 PGJ65579:PGM65579 PQF65579:PQI65579 QAB65579:QAE65579 QJX65579:QKA65579 QTT65579:QTW65579 RDP65579:RDS65579 RNL65579:RNO65579 RXH65579:RXK65579 SHD65579:SHG65579 SQZ65579:SRC65579 TAV65579:TAY65579 TKR65579:TKU65579 TUN65579:TUQ65579 UEJ65579:UEM65579 UOF65579:UOI65579 UYB65579:UYE65579 VHX65579:VIA65579 VRT65579:VRW65579 WBP65579:WBS65579 WLL65579:WLO65579 WVH65579:WVK65579 IV131115:IY131115 SR131115:SU131115 ACN131115:ACQ131115 AMJ131115:AMM131115 AWF131115:AWI131115 BGB131115:BGE131115 BPX131115:BQA131115 BZT131115:BZW131115 CJP131115:CJS131115 CTL131115:CTO131115 DDH131115:DDK131115 DND131115:DNG131115 DWZ131115:DXC131115 EGV131115:EGY131115 EQR131115:EQU131115 FAN131115:FAQ131115 FKJ131115:FKM131115 FUF131115:FUI131115 GEB131115:GEE131115 GNX131115:GOA131115 GXT131115:GXW131115 HHP131115:HHS131115 HRL131115:HRO131115 IBH131115:IBK131115 ILD131115:ILG131115 IUZ131115:IVC131115 JEV131115:JEY131115 JOR131115:JOU131115 JYN131115:JYQ131115 KIJ131115:KIM131115 KSF131115:KSI131115 LCB131115:LCE131115 LLX131115:LMA131115 LVT131115:LVW131115 MFP131115:MFS131115 MPL131115:MPO131115 MZH131115:MZK131115 NJD131115:NJG131115 NSZ131115:NTC131115 OCV131115:OCY131115 OMR131115:OMU131115 OWN131115:OWQ131115 PGJ131115:PGM131115 PQF131115:PQI131115 QAB131115:QAE131115 QJX131115:QKA131115 QTT131115:QTW131115 RDP131115:RDS131115 RNL131115:RNO131115 RXH131115:RXK131115 SHD131115:SHG131115 SQZ131115:SRC131115 TAV131115:TAY131115 TKR131115:TKU131115 TUN131115:TUQ131115 UEJ131115:UEM131115 UOF131115:UOI131115 UYB131115:UYE131115 VHX131115:VIA131115 VRT131115:VRW131115 WBP131115:WBS131115 WLL131115:WLO131115 WVH131115:WVK131115 IV196651:IY196651 SR196651:SU196651 ACN196651:ACQ196651 AMJ196651:AMM196651 AWF196651:AWI196651 BGB196651:BGE196651 BPX196651:BQA196651 BZT196651:BZW196651 CJP196651:CJS196651 CTL196651:CTO196651 DDH196651:DDK196651 DND196651:DNG196651 DWZ196651:DXC196651 EGV196651:EGY196651 EQR196651:EQU196651 FAN196651:FAQ196651 FKJ196651:FKM196651 FUF196651:FUI196651 GEB196651:GEE196651 GNX196651:GOA196651 GXT196651:GXW196651 HHP196651:HHS196651 HRL196651:HRO196651 IBH196651:IBK196651 ILD196651:ILG196651 IUZ196651:IVC196651 JEV196651:JEY196651 JOR196651:JOU196651 JYN196651:JYQ196651 KIJ196651:KIM196651 KSF196651:KSI196651 LCB196651:LCE196651 LLX196651:LMA196651 LVT196651:LVW196651 MFP196651:MFS196651 MPL196651:MPO196651 MZH196651:MZK196651 NJD196651:NJG196651 NSZ196651:NTC196651 OCV196651:OCY196651 OMR196651:OMU196651 OWN196651:OWQ196651 PGJ196651:PGM196651 PQF196651:PQI196651 QAB196651:QAE196651 QJX196651:QKA196651 QTT196651:QTW196651 RDP196651:RDS196651 RNL196651:RNO196651 RXH196651:RXK196651 SHD196651:SHG196651 SQZ196651:SRC196651 TAV196651:TAY196651 TKR196651:TKU196651 TUN196651:TUQ196651 UEJ196651:UEM196651 UOF196651:UOI196651 UYB196651:UYE196651 VHX196651:VIA196651 VRT196651:VRW196651 WBP196651:WBS196651 WLL196651:WLO196651 WVH196651:WVK196651 IV262187:IY262187 SR262187:SU262187 ACN262187:ACQ262187 AMJ262187:AMM262187 AWF262187:AWI262187 BGB262187:BGE262187 BPX262187:BQA262187 BZT262187:BZW262187 CJP262187:CJS262187 CTL262187:CTO262187 DDH262187:DDK262187 DND262187:DNG262187 DWZ262187:DXC262187 EGV262187:EGY262187 EQR262187:EQU262187 FAN262187:FAQ262187 FKJ262187:FKM262187 FUF262187:FUI262187 GEB262187:GEE262187 GNX262187:GOA262187 GXT262187:GXW262187 HHP262187:HHS262187 HRL262187:HRO262187 IBH262187:IBK262187 ILD262187:ILG262187 IUZ262187:IVC262187 JEV262187:JEY262187 JOR262187:JOU262187 JYN262187:JYQ262187 KIJ262187:KIM262187 KSF262187:KSI262187 LCB262187:LCE262187 LLX262187:LMA262187 LVT262187:LVW262187 MFP262187:MFS262187 MPL262187:MPO262187 MZH262187:MZK262187 NJD262187:NJG262187 NSZ262187:NTC262187 OCV262187:OCY262187 OMR262187:OMU262187 OWN262187:OWQ262187 PGJ262187:PGM262187 PQF262187:PQI262187 QAB262187:QAE262187 QJX262187:QKA262187 QTT262187:QTW262187 RDP262187:RDS262187 RNL262187:RNO262187 RXH262187:RXK262187 SHD262187:SHG262187 SQZ262187:SRC262187 TAV262187:TAY262187 TKR262187:TKU262187 TUN262187:TUQ262187 UEJ262187:UEM262187 UOF262187:UOI262187 UYB262187:UYE262187 VHX262187:VIA262187 VRT262187:VRW262187 WBP262187:WBS262187 WLL262187:WLO262187 WVH262187:WVK262187 IV327723:IY327723 SR327723:SU327723 ACN327723:ACQ327723 AMJ327723:AMM327723 AWF327723:AWI327723 BGB327723:BGE327723 BPX327723:BQA327723 BZT327723:BZW327723 CJP327723:CJS327723 CTL327723:CTO327723 DDH327723:DDK327723 DND327723:DNG327723 DWZ327723:DXC327723 EGV327723:EGY327723 EQR327723:EQU327723 FAN327723:FAQ327723 FKJ327723:FKM327723 FUF327723:FUI327723 GEB327723:GEE327723 GNX327723:GOA327723 GXT327723:GXW327723 HHP327723:HHS327723 HRL327723:HRO327723 IBH327723:IBK327723 ILD327723:ILG327723 IUZ327723:IVC327723 JEV327723:JEY327723 JOR327723:JOU327723 JYN327723:JYQ327723 KIJ327723:KIM327723 KSF327723:KSI327723 LCB327723:LCE327723 LLX327723:LMA327723 LVT327723:LVW327723 MFP327723:MFS327723 MPL327723:MPO327723 MZH327723:MZK327723 NJD327723:NJG327723 NSZ327723:NTC327723 OCV327723:OCY327723 OMR327723:OMU327723 OWN327723:OWQ327723 PGJ327723:PGM327723 PQF327723:PQI327723 QAB327723:QAE327723 QJX327723:QKA327723 QTT327723:QTW327723 RDP327723:RDS327723 RNL327723:RNO327723 RXH327723:RXK327723 SHD327723:SHG327723 SQZ327723:SRC327723 TAV327723:TAY327723 TKR327723:TKU327723 TUN327723:TUQ327723 UEJ327723:UEM327723 UOF327723:UOI327723 UYB327723:UYE327723 VHX327723:VIA327723 VRT327723:VRW327723 WBP327723:WBS327723 WLL327723:WLO327723 WVH327723:WVK327723 IV393259:IY393259 SR393259:SU393259 ACN393259:ACQ393259 AMJ393259:AMM393259 AWF393259:AWI393259 BGB393259:BGE393259 BPX393259:BQA393259 BZT393259:BZW393259 CJP393259:CJS393259 CTL393259:CTO393259 DDH393259:DDK393259 DND393259:DNG393259 DWZ393259:DXC393259 EGV393259:EGY393259 EQR393259:EQU393259 FAN393259:FAQ393259 FKJ393259:FKM393259 FUF393259:FUI393259 GEB393259:GEE393259 GNX393259:GOA393259 GXT393259:GXW393259 HHP393259:HHS393259 HRL393259:HRO393259 IBH393259:IBK393259 ILD393259:ILG393259 IUZ393259:IVC393259 JEV393259:JEY393259 JOR393259:JOU393259 JYN393259:JYQ393259 KIJ393259:KIM393259 KSF393259:KSI393259 LCB393259:LCE393259 LLX393259:LMA393259 LVT393259:LVW393259 MFP393259:MFS393259 MPL393259:MPO393259 MZH393259:MZK393259 NJD393259:NJG393259 NSZ393259:NTC393259 OCV393259:OCY393259 OMR393259:OMU393259 OWN393259:OWQ393259 PGJ393259:PGM393259 PQF393259:PQI393259 QAB393259:QAE393259 QJX393259:QKA393259 QTT393259:QTW393259 RDP393259:RDS393259 RNL393259:RNO393259 RXH393259:RXK393259 SHD393259:SHG393259 SQZ393259:SRC393259 TAV393259:TAY393259 TKR393259:TKU393259 TUN393259:TUQ393259 UEJ393259:UEM393259 UOF393259:UOI393259 UYB393259:UYE393259 VHX393259:VIA393259 VRT393259:VRW393259 WBP393259:WBS393259 WLL393259:WLO393259 WVH393259:WVK393259 IV458795:IY458795 SR458795:SU458795 ACN458795:ACQ458795 AMJ458795:AMM458795 AWF458795:AWI458795 BGB458795:BGE458795 BPX458795:BQA458795 BZT458795:BZW458795 CJP458795:CJS458795 CTL458795:CTO458795 DDH458795:DDK458795 DND458795:DNG458795 DWZ458795:DXC458795 EGV458795:EGY458795 EQR458795:EQU458795 FAN458795:FAQ458795 FKJ458795:FKM458795 FUF458795:FUI458795 GEB458795:GEE458795 GNX458795:GOA458795 GXT458795:GXW458795 HHP458795:HHS458795 HRL458795:HRO458795 IBH458795:IBK458795 ILD458795:ILG458795 IUZ458795:IVC458795 JEV458795:JEY458795 JOR458795:JOU458795 JYN458795:JYQ458795 KIJ458795:KIM458795 KSF458795:KSI458795 LCB458795:LCE458795 LLX458795:LMA458795 LVT458795:LVW458795 MFP458795:MFS458795 MPL458795:MPO458795 MZH458795:MZK458795 NJD458795:NJG458795 NSZ458795:NTC458795 OCV458795:OCY458795 OMR458795:OMU458795 OWN458795:OWQ458795 PGJ458795:PGM458795 PQF458795:PQI458795 QAB458795:QAE458795 QJX458795:QKA458795 QTT458795:QTW458795 RDP458795:RDS458795 RNL458795:RNO458795 RXH458795:RXK458795 SHD458795:SHG458795 SQZ458795:SRC458795 TAV458795:TAY458795 TKR458795:TKU458795 TUN458795:TUQ458795 UEJ458795:UEM458795 UOF458795:UOI458795 UYB458795:UYE458795 VHX458795:VIA458795 VRT458795:VRW458795 WBP458795:WBS458795 WLL458795:WLO458795 WVH458795:WVK458795 IV524331:IY524331 SR524331:SU524331 ACN524331:ACQ524331 AMJ524331:AMM524331 AWF524331:AWI524331 BGB524331:BGE524331 BPX524331:BQA524331 BZT524331:BZW524331 CJP524331:CJS524331 CTL524331:CTO524331 DDH524331:DDK524331 DND524331:DNG524331 DWZ524331:DXC524331 EGV524331:EGY524331 EQR524331:EQU524331 FAN524331:FAQ524331 FKJ524331:FKM524331 FUF524331:FUI524331 GEB524331:GEE524331 GNX524331:GOA524331 GXT524331:GXW524331 HHP524331:HHS524331 HRL524331:HRO524331 IBH524331:IBK524331 ILD524331:ILG524331 IUZ524331:IVC524331 JEV524331:JEY524331 JOR524331:JOU524331 JYN524331:JYQ524331 KIJ524331:KIM524331 KSF524331:KSI524331 LCB524331:LCE524331 LLX524331:LMA524331 LVT524331:LVW524331 MFP524331:MFS524331 MPL524331:MPO524331 MZH524331:MZK524331 NJD524331:NJG524331 NSZ524331:NTC524331 OCV524331:OCY524331 OMR524331:OMU524331 OWN524331:OWQ524331 PGJ524331:PGM524331 PQF524331:PQI524331 QAB524331:QAE524331 QJX524331:QKA524331 QTT524331:QTW524331 RDP524331:RDS524331 RNL524331:RNO524331 RXH524331:RXK524331 SHD524331:SHG524331 SQZ524331:SRC524331 TAV524331:TAY524331 TKR524331:TKU524331 TUN524331:TUQ524331 UEJ524331:UEM524331 UOF524331:UOI524331 UYB524331:UYE524331 VHX524331:VIA524331 VRT524331:VRW524331 WBP524331:WBS524331 WLL524331:WLO524331 WVH524331:WVK524331 IV589867:IY589867 SR589867:SU589867 ACN589867:ACQ589867 AMJ589867:AMM589867 AWF589867:AWI589867 BGB589867:BGE589867 BPX589867:BQA589867 BZT589867:BZW589867 CJP589867:CJS589867 CTL589867:CTO589867 DDH589867:DDK589867 DND589867:DNG589867 DWZ589867:DXC589867 EGV589867:EGY589867 EQR589867:EQU589867 FAN589867:FAQ589867 FKJ589867:FKM589867 FUF589867:FUI589867 GEB589867:GEE589867 GNX589867:GOA589867 GXT589867:GXW589867 HHP589867:HHS589867 HRL589867:HRO589867 IBH589867:IBK589867 ILD589867:ILG589867 IUZ589867:IVC589867 JEV589867:JEY589867 JOR589867:JOU589867 JYN589867:JYQ589867 KIJ589867:KIM589867 KSF589867:KSI589867 LCB589867:LCE589867 LLX589867:LMA589867 LVT589867:LVW589867 MFP589867:MFS589867 MPL589867:MPO589867 MZH589867:MZK589867 NJD589867:NJG589867 NSZ589867:NTC589867 OCV589867:OCY589867 OMR589867:OMU589867 OWN589867:OWQ589867 PGJ589867:PGM589867 PQF589867:PQI589867 QAB589867:QAE589867 QJX589867:QKA589867 QTT589867:QTW589867 RDP589867:RDS589867 RNL589867:RNO589867 RXH589867:RXK589867 SHD589867:SHG589867 SQZ589867:SRC589867 TAV589867:TAY589867 TKR589867:TKU589867 TUN589867:TUQ589867 UEJ589867:UEM589867 UOF589867:UOI589867 UYB589867:UYE589867 VHX589867:VIA589867 VRT589867:VRW589867 WBP589867:WBS589867 WLL589867:WLO589867 WVH589867:WVK589867 IV655403:IY655403 SR655403:SU655403 ACN655403:ACQ655403 AMJ655403:AMM655403 AWF655403:AWI655403 BGB655403:BGE655403 BPX655403:BQA655403 BZT655403:BZW655403 CJP655403:CJS655403 CTL655403:CTO655403 DDH655403:DDK655403 DND655403:DNG655403 DWZ655403:DXC655403 EGV655403:EGY655403 EQR655403:EQU655403 FAN655403:FAQ655403 FKJ655403:FKM655403 FUF655403:FUI655403 GEB655403:GEE655403 GNX655403:GOA655403 GXT655403:GXW655403 HHP655403:HHS655403 HRL655403:HRO655403 IBH655403:IBK655403 ILD655403:ILG655403 IUZ655403:IVC655403 JEV655403:JEY655403 JOR655403:JOU655403 JYN655403:JYQ655403 KIJ655403:KIM655403 KSF655403:KSI655403 LCB655403:LCE655403 LLX655403:LMA655403 LVT655403:LVW655403 MFP655403:MFS655403 MPL655403:MPO655403 MZH655403:MZK655403 NJD655403:NJG655403 NSZ655403:NTC655403 OCV655403:OCY655403 OMR655403:OMU655403 OWN655403:OWQ655403 PGJ655403:PGM655403 PQF655403:PQI655403 QAB655403:QAE655403 QJX655403:QKA655403 QTT655403:QTW655403 RDP655403:RDS655403 RNL655403:RNO655403 RXH655403:RXK655403 SHD655403:SHG655403 SQZ655403:SRC655403 TAV655403:TAY655403 TKR655403:TKU655403 TUN655403:TUQ655403 UEJ655403:UEM655403 UOF655403:UOI655403 UYB655403:UYE655403 VHX655403:VIA655403 VRT655403:VRW655403 WBP655403:WBS655403 WLL655403:WLO655403 WVH655403:WVK655403 IV720939:IY720939 SR720939:SU720939 ACN720939:ACQ720939 AMJ720939:AMM720939 AWF720939:AWI720939 BGB720939:BGE720939 BPX720939:BQA720939 BZT720939:BZW720939 CJP720939:CJS720939 CTL720939:CTO720939 DDH720939:DDK720939 DND720939:DNG720939 DWZ720939:DXC720939 EGV720939:EGY720939 EQR720939:EQU720939 FAN720939:FAQ720939 FKJ720939:FKM720939 FUF720939:FUI720939 GEB720939:GEE720939 GNX720939:GOA720939 GXT720939:GXW720939 HHP720939:HHS720939 HRL720939:HRO720939 IBH720939:IBK720939 ILD720939:ILG720939 IUZ720939:IVC720939 JEV720939:JEY720939 JOR720939:JOU720939 JYN720939:JYQ720939 KIJ720939:KIM720939 KSF720939:KSI720939 LCB720939:LCE720939 LLX720939:LMA720939 LVT720939:LVW720939 MFP720939:MFS720939 MPL720939:MPO720939 MZH720939:MZK720939 NJD720939:NJG720939 NSZ720939:NTC720939 OCV720939:OCY720939 OMR720939:OMU720939 OWN720939:OWQ720939 PGJ720939:PGM720939 PQF720939:PQI720939 QAB720939:QAE720939 QJX720939:QKA720939 QTT720939:QTW720939 RDP720939:RDS720939 RNL720939:RNO720939 RXH720939:RXK720939 SHD720939:SHG720939 SQZ720939:SRC720939 TAV720939:TAY720939 TKR720939:TKU720939 TUN720939:TUQ720939 UEJ720939:UEM720939 UOF720939:UOI720939 UYB720939:UYE720939 VHX720939:VIA720939 VRT720939:VRW720939 WBP720939:WBS720939 WLL720939:WLO720939 WVH720939:WVK720939 IV786475:IY786475 SR786475:SU786475 ACN786475:ACQ786475 AMJ786475:AMM786475 AWF786475:AWI786475 BGB786475:BGE786475 BPX786475:BQA786475 BZT786475:BZW786475 CJP786475:CJS786475 CTL786475:CTO786475 DDH786475:DDK786475 DND786475:DNG786475 DWZ786475:DXC786475 EGV786475:EGY786475 EQR786475:EQU786475 FAN786475:FAQ786475 FKJ786475:FKM786475 FUF786475:FUI786475 GEB786475:GEE786475 GNX786475:GOA786475 GXT786475:GXW786475 HHP786475:HHS786475 HRL786475:HRO786475 IBH786475:IBK786475 ILD786475:ILG786475 IUZ786475:IVC786475 JEV786475:JEY786475 JOR786475:JOU786475 JYN786475:JYQ786475 KIJ786475:KIM786475 KSF786475:KSI786475 LCB786475:LCE786475 LLX786475:LMA786475 LVT786475:LVW786475 MFP786475:MFS786475 MPL786475:MPO786475 MZH786475:MZK786475 NJD786475:NJG786475 NSZ786475:NTC786475 OCV786475:OCY786475 OMR786475:OMU786475 OWN786475:OWQ786475 PGJ786475:PGM786475 PQF786475:PQI786475 QAB786475:QAE786475 QJX786475:QKA786475 QTT786475:QTW786475 RDP786475:RDS786475 RNL786475:RNO786475 RXH786475:RXK786475 SHD786475:SHG786475 SQZ786475:SRC786475 TAV786475:TAY786475 TKR786475:TKU786475 TUN786475:TUQ786475 UEJ786475:UEM786475 UOF786475:UOI786475 UYB786475:UYE786475 VHX786475:VIA786475 VRT786475:VRW786475 WBP786475:WBS786475 WLL786475:WLO786475 WVH786475:WVK786475 IV852011:IY852011 SR852011:SU852011 ACN852011:ACQ852011 AMJ852011:AMM852011 AWF852011:AWI852011 BGB852011:BGE852011 BPX852011:BQA852011 BZT852011:BZW852011 CJP852011:CJS852011 CTL852011:CTO852011 DDH852011:DDK852011 DND852011:DNG852011 DWZ852011:DXC852011 EGV852011:EGY852011 EQR852011:EQU852011 FAN852011:FAQ852011 FKJ852011:FKM852011 FUF852011:FUI852011 GEB852011:GEE852011 GNX852011:GOA852011 GXT852011:GXW852011 HHP852011:HHS852011 HRL852011:HRO852011 IBH852011:IBK852011 ILD852011:ILG852011 IUZ852011:IVC852011 JEV852011:JEY852011 JOR852011:JOU852011 JYN852011:JYQ852011 KIJ852011:KIM852011 KSF852011:KSI852011 LCB852011:LCE852011 LLX852011:LMA852011 LVT852011:LVW852011 MFP852011:MFS852011 MPL852011:MPO852011 MZH852011:MZK852011 NJD852011:NJG852011 NSZ852011:NTC852011 OCV852011:OCY852011 OMR852011:OMU852011 OWN852011:OWQ852011 PGJ852011:PGM852011 PQF852011:PQI852011 QAB852011:QAE852011 QJX852011:QKA852011 QTT852011:QTW852011 RDP852011:RDS852011 RNL852011:RNO852011 RXH852011:RXK852011 SHD852011:SHG852011 SQZ852011:SRC852011 TAV852011:TAY852011 TKR852011:TKU852011 TUN852011:TUQ852011 UEJ852011:UEM852011 UOF852011:UOI852011 UYB852011:UYE852011 VHX852011:VIA852011 VRT852011:VRW852011 WBP852011:WBS852011 WLL852011:WLO852011 WVH852011:WVK852011 IV917547:IY917547 SR917547:SU917547 ACN917547:ACQ917547 AMJ917547:AMM917547 AWF917547:AWI917547 BGB917547:BGE917547 BPX917547:BQA917547 BZT917547:BZW917547 CJP917547:CJS917547 CTL917547:CTO917547 DDH917547:DDK917547 DND917547:DNG917547 DWZ917547:DXC917547 EGV917547:EGY917547 EQR917547:EQU917547 FAN917547:FAQ917547 FKJ917547:FKM917547 FUF917547:FUI917547 GEB917547:GEE917547 GNX917547:GOA917547 GXT917547:GXW917547 HHP917547:HHS917547 HRL917547:HRO917547 IBH917547:IBK917547 ILD917547:ILG917547 IUZ917547:IVC917547 JEV917547:JEY917547 JOR917547:JOU917547 JYN917547:JYQ917547 KIJ917547:KIM917547 KSF917547:KSI917547 LCB917547:LCE917547 LLX917547:LMA917547 LVT917547:LVW917547 MFP917547:MFS917547 MPL917547:MPO917547 MZH917547:MZK917547 NJD917547:NJG917547 NSZ917547:NTC917547 OCV917547:OCY917547 OMR917547:OMU917547 OWN917547:OWQ917547 PGJ917547:PGM917547 PQF917547:PQI917547 QAB917547:QAE917547 QJX917547:QKA917547 QTT917547:QTW917547 RDP917547:RDS917547 RNL917547:RNO917547 RXH917547:RXK917547 SHD917547:SHG917547 SQZ917547:SRC917547 TAV917547:TAY917547 TKR917547:TKU917547 TUN917547:TUQ917547 UEJ917547:UEM917547 UOF917547:UOI917547 UYB917547:UYE917547 VHX917547:VIA917547 VRT917547:VRW917547 WBP917547:WBS917547 WLL917547:WLO917547 WVH917547:WVK917547 IV983083:IY983083 SR983083:SU983083 ACN983083:ACQ983083 AMJ983083:AMM983083 AWF983083:AWI983083 BGB983083:BGE983083 BPX983083:BQA983083 BZT983083:BZW983083 CJP983083:CJS983083 CTL983083:CTO983083 DDH983083:DDK983083 DND983083:DNG983083 DWZ983083:DXC983083 EGV983083:EGY983083 EQR983083:EQU983083 FAN983083:FAQ983083 FKJ983083:FKM983083 FUF983083:FUI983083 GEB983083:GEE983083 GNX983083:GOA983083 GXT983083:GXW983083 HHP983083:HHS983083 HRL983083:HRO983083 IBH983083:IBK983083 ILD983083:ILG983083 IUZ983083:IVC983083 JEV983083:JEY983083 JOR983083:JOU983083 JYN983083:JYQ983083 KIJ983083:KIM983083 KSF983083:KSI983083 LCB983083:LCE983083 LLX983083:LMA983083 LVT983083:LVW983083 MFP983083:MFS983083 MPL983083:MPO983083 MZH983083:MZK983083 NJD983083:NJG983083 NSZ983083:NTC983083 OCV983083:OCY983083 OMR983083:OMU983083 OWN983083:OWQ983083 PGJ983083:PGM983083 PQF983083:PQI983083 QAB983083:QAE983083 QJX983083:QKA983083 QTT983083:QTW983083 RDP983083:RDS983083 RNL983083:RNO983083 RXH983083:RXK983083 SHD983083:SHG983083 SQZ983083:SRC983083 TAV983083:TAY983083 TKR983083:TKU983083 TUN983083:TUQ983083 UEJ983083:UEM983083 UOF983083:UOI983083 UYB983083:UYE983083 VHX983083:VIA983083 VRT983083:VRW983083 WBP983083:WBS983083 WLL983083:WLO983083 HS24:HY25 WUE24:WUK25 WKI24:WKO25 WAM24:WAS25 VQQ24:VQW25 VGU24:VHA25 UWY24:UXE25 UNC24:UNI25 UDG24:UDM25 TTK24:TTQ25 TJO24:TJU25 SZS24:SZY25 SPW24:SQC25 SGA24:SGG25 RWE24:RWK25 RMI24:RMO25 RCM24:RCS25 QSQ24:QSW25 QIU24:QJA25 PYY24:PZE25 PPC24:PPI25 PFG24:PFM25 OVK24:OVQ25 OLO24:OLU25 OBS24:OBY25 NRW24:NSC25 NIA24:NIG25 MYE24:MYK25 MOI24:MOO25 MEM24:MES25 LUQ24:LUW25 LKU24:LLA25 LAY24:LBE25 KRC24:KRI25 KHG24:KHM25 JXK24:JXQ25 JNO24:JNU25 JDS24:JDY25 ITW24:IUC25 IKA24:IKG25 IAE24:IAK25 HQI24:HQO25 HGM24:HGS25 GWQ24:GWW25 GMU24:GNA25 GCY24:GDE25 FTC24:FTI25 FJG24:FJM25 EZK24:EZQ25 EPO24:EPU25 EFS24:EFY25 DVW24:DWC25 DMA24:DMG25 DCE24:DCK25 CSI24:CSO25 CIM24:CIS25 BYQ24:BYW25 BOU24:BPA25 BEY24:BFE25 AVC24:AVI25 ALG24:ALM25 ABK24:ABQ25 RO24:RU25 WAM50:WAS50 VQQ50:VQW50 VGU50:VHA50 UWY50:UXE50 UNC50:UNI50 UDG50:UDM50 TTK50:TTQ50 TJO50:TJU50 SZS50:SZY50 SPW50:SQC50 SGA50:SGG50 RWE50:RWK50 RMI50:RMO50 RCM50:RCS50 QSQ50:QSW50 QIU50:QJA50 PYY50:PZE50 PPC50:PPI50 PFG50:PFM50 OVK50:OVQ50 OLO50:OLU50 OBS50:OBY50 NRW50:NSC50 NIA50:NIG50 MYE50:MYK50 MOI50:MOO50 MEM50:MES50 LUQ50:LUW50 LKU50:LLA50 LAY50:LBE50 KRC50:KRI50 KHG50:KHM50 JXK50:JXQ50 JNO50:JNU50 JDS50:JDY50 ITW50:IUC50 IKA50:IKG50 IAE50:IAK50 HQI50:HQO50 HGM50:HGS50 GWQ50:GWW50 GMU50:GNA50 GCY50:GDE50 FTC50:FTI50 FJG50:FJM50 EZK50:EZQ50 EPO50:EPU50 EFS50:EFY50 DVW50:DWC50 DMA50:DMG50 DCE50:DCK50 CSI50:CSO50 CIM50:CIS50 BYQ50:BYW50 BOU50:BPA50 BEY50:BFE50 AVC50:AVI50 ALG50:ALM50 ABK50:ABQ50 RO50:RU50 HS50:HY50 WUE50:WUK50 WKI50:WKO50 HS43:HY43 WUE43:WUK43 WKI43:WKO43 WAM43:WAS43 VQQ43:VQW43 VGU43:VHA43 UWY43:UXE43 UNC43:UNI43 UDG43:UDM43 TTK43:TTQ43 TJO43:TJU43 SZS43:SZY43 SPW43:SQC43 SGA43:SGG43 RWE43:RWK43 RMI43:RMO43 RCM43:RCS43 QSQ43:QSW43 QIU43:QJA43 PYY43:PZE43 PPC43:PPI43 PFG43:PFM43 OVK43:OVQ43 OLO43:OLU43 OBS43:OBY43 NRW43:NSC43 NIA43:NIG43 MYE43:MYK43 MOI43:MOO43 MEM43:MES43 LUQ43:LUW43 LKU43:LLA43 LAY43:LBE43 KRC43:KRI43 KHG43:KHM43 JXK43:JXQ43 JNO43:JNU43 JDS43:JDY43 ITW43:IUC43 IKA43:IKG43 IAE43:IAK43 HQI43:HQO43 HGM43:HGS43 GWQ43:GWW43 GMU43:GNA43 GCY43:GDE43 FTC43:FTI43 FJG43:FJM43 EZK43:EZQ43 EPO43:EPU43 EFS43:EFY43 DVW43:DWC43 DMA43:DMG43 DCE43:DCK43 CSI43:CSO43 CIM43:CIS43 BYQ43:BYW43 BOU43:BPA43 BEY43:BFE43 AVC43:AVI43 ALG43:ALM43 ABK43:ABQ43 RO43:RU43 WUE28:WUK28 WKI28:WKO28 WAM28:WAS28 VQQ28:VQW28 VGU28:VHA28 UWY28:UXE28 UNC28:UNI28 UDG28:UDM28 TTK28:TTQ28 TJO28:TJU28 SZS28:SZY28 SPW28:SQC28 SGA28:SGG28 RWE28:RWK28 RMI28:RMO28 RCM28:RCS28 QSQ28:QSW28 QIU28:QJA28 PYY28:PZE28 PPC28:PPI28 PFG28:PFM28 OVK28:OVQ28 OLO28:OLU28 OBS28:OBY28 NRW28:NSC28 NIA28:NIG28 MYE28:MYK28 MOI28:MOO28 MEM28:MES28 LUQ28:LUW28 LKU28:LLA28 LAY28:LBE28 KRC28:KRI28 KHG28:KHM28 JXK28:JXQ28 JNO28:JNU28 JDS28:JDY28 ITW28:IUC28 IKA28:IKG28 IAE28:IAK28 HQI28:HQO28 HGM28:HGS28 GWQ28:GWW28 GMU28:GNA28 GCY28:GDE28 FTC28:FTI28 FJG28:FJM28 EZK28:EZQ28 EPO28:EPU28 EFS28:EFY28 DVW28:DWC28 DMA28:DMG28 DCE28:DCK28 CSI28:CSO28 CIM28:CIS28 BYQ28:BYW28 BOU28:BPA28 BEY28:BFE28 AVC28:AVI28 ALG28:ALM28 ABK28:ABQ28 RO28:RU28 WKI47:WKO47 WUE47:WUK47 HS47:HY47 RO47:RU47 ABK47:ABQ47 ALG47:ALM47 AVC47:AVI47 BEY47:BFE47 BOU47:BPA47 BYQ47:BYW47 CIM47:CIS47 CSI47:CSO47 DCE47:DCK47 DMA47:DMG47 DVW47:DWC47 EFS47:EFY47 EPO47:EPU47 EZK47:EZQ47 FJG47:FJM47 FTC47:FTI47 GCY47:GDE47 GMU47:GNA47 GWQ47:GWW47 HGM47:HGS47 HQI47:HQO47 IAE47:IAK47 IKA47:IKG47 ITW47:IUC47 JDS47:JDY47 JNO47:JNU47 JXK47:JXQ47 KHG47:KHM47 KRC47:KRI47 LAY47:LBE47 LKU47:LLA47 LUQ47:LUW47 MEM47:MES47 MOI47:MOO47 MYE47:MYK47 NIA47:NIG47 NRW47:NSC47 OBS47:OBY47 OLO47:OLU47 OVK47:OVQ47 PFG47:PFM47 PPC47:PPI47 PYY47:PZE47 QIU47:QJA47 QSQ47:QSW47 RCM47:RCS47 RMI47:RMO47 RWE47:RWK47 SGA47:SGG47 SPW47:SQC47 SZS47:SZY47 TJO47:TJU47 TTK47:TTQ47 UDG47:UDM47 UNC47:UNI47 UWY47:UXE47 VGU47:VHA47 VQQ47:VQW47 WAM47:WAS47 HS28:HY28 HS37:HY37 WUE37:WUK37 WKI37:WKO37 WAM37:WAS37 VQQ37:VQW37 VGU37:VHA37 UWY37:UXE37 UNC37:UNI37 UDG37:UDM37 TTK37:TTQ37 TJO37:TJU37 SZS37:SZY37 SPW37:SQC37 SGA37:SGG37 RWE37:RWK37 RMI37:RMO37 RCM37:RCS37 QSQ37:QSW37 QIU37:QJA37 PYY37:PZE37 PPC37:PPI37 PFG37:PFM37 OVK37:OVQ37 OLO37:OLU37 OBS37:OBY37 NRW37:NSC37 NIA37:NIG37 MYE37:MYK37 MOI37:MOO37 MEM37:MES37 LUQ37:LUW37 LKU37:LLA37 LAY37:LBE37 KRC37:KRI37 KHG37:KHM37 JXK37:JXQ37 JNO37:JNU37 JDS37:JDY37 ITW37:IUC37 IKA37:IKG37 IAE37:IAK37 HQI37:HQO37 HGM37:HGS37 GWQ37:GWW37 GMU37:GNA37 GCY37:GDE37 FTC37:FTI37 FJG37:FJM37 EZK37:EZQ37 EPO37:EPU37 EFS37:EFY37 DVW37:DWC37 DMA37:DMG37 DCE37:DCK37 CSI37:CSO37 CIM37:CIS37 BYQ37:BYW37 BOU37:BPA37 BEY37:BFE37 AVC37:AVI37 ALG37:ALM37 ABK37:ABQ37 RO37:RU37 HS33:HY33 RO33:RU33 ABK33:ABQ33 ALG33:ALM33 AVC33:AVI33 BEY33:BFE33 BOU33:BPA33 BYQ33:BYW33 CIM33:CIS33 CSI33:CSO33 DCE33:DCK33 DMA33:DMG33 DVW33:DWC33 EFS33:EFY33 EPO33:EPU33 EZK33:EZQ33 FJG33:FJM33 FTC33:FTI33 GCY33:GDE33 GMU33:GNA33 GWQ33:GWW33 HGM33:HGS33 HQI33:HQO33 IAE33:IAK33 IKA33:IKG33 ITW33:IUC33 JDS33:JDY33 JNO33:JNU33 JXK33:JXQ33 KHG33:KHM33 KRC33:KRI33 LAY33:LBE33 LKU33:LLA33 LUQ33:LUW33 MEM33:MES33 MOI33:MOO33 MYE33:MYK33 NIA33:NIG33 NRW33:NSC33 OBS33:OBY33 OLO33:OLU33 OVK33:OVQ33 PFG33:PFM33 PPC33:PPI33 PYY33:PZE33 QIU33:QJA33 QSQ33:QSW33 RCM33:RCS33 RMI33:RMO33 RWE33:RWK33 SGA33:SGG33 SPW33:SQC33 SZS33:SZY33 TJO33:TJU33 TTK33:TTQ33 UDG33:UDM33 UNC33:UNI33 UWY33:UXE33 VGU33:VHA33 VQQ33:VQW33 WAM33:WAS33 WKI33:WKO33 WUE41:WUK41 HS41:HY41 RO41:RU41 ABK41:ABQ41 ALG41:ALM41 AVC41:AVI41 BEY41:BFE41 BOU41:BPA41 BYQ41:BYW41 CIM41:CIS41 CSI41:CSO41 DCE41:DCK41 DMA41:DMG41 DVW41:DWC41 EFS41:EFY41 EPO41:EPU41 EZK41:EZQ41 FJG41:FJM41 FTC41:FTI41 GCY41:GDE41 GMU41:GNA41 GWQ41:GWW41 HGM41:HGS41 HQI41:HQO41 IAE41:IAK41 IKA41:IKG41 ITW41:IUC41 JDS41:JDY41 JNO41:JNU41 JXK41:JXQ41 KHG41:KHM41 KRC41:KRI41 LAY41:LBE41 LKU41:LLA41 LUQ41:LUW41 MEM41:MES41 MOI41:MOO41 MYE41:MYK41 NIA41:NIG41 NRW41:NSC41 OBS41:OBY41 OLO41:OLU41 OVK41:OVQ41 PFG41:PFM41 PPC41:PPI41 PYY41:PZE41 QIU41:QJA41 QSQ41:QSW41 RCM41:RCS41 RMI41:RMO41 RWE41:RWK41 SGA41:SGG41 SPW41:SQC41 SZS41:SZY41 TJO41:TJU41 TTK41:TTQ41 UDG41:UDM41 UNC41:UNI41 UWY41:UXE41 VGU41:VHA41 VQQ41:VQW41 WAM41:WAS41 WUE33:WUK33 WKI41:WKO41" xr:uid="{723954C9-8DA8-490F-BDE6-76840B3D6555}">
      <formula1>L24-ROUNDDOWN(L24,0)=0</formula1>
    </dataValidation>
    <dataValidation type="list" allowBlank="1" showInputMessage="1" showErrorMessage="1" sqref="J46" xr:uid="{02A63CBD-44AC-44A0-A615-77584D810147}">
      <formula1>"0,120000"</formula1>
    </dataValidation>
    <dataValidation type="list" allowBlank="1" showInputMessage="1" showErrorMessage="1" sqref="J18" xr:uid="{607A539B-5BE3-47B3-809D-230BE3E1554A}">
      <formula1>"専用,ハイブリッド"</formula1>
    </dataValidation>
  </dataValidations>
  <printOptions horizontalCentered="1"/>
  <pageMargins left="0.51181102362204722" right="0.11811023622047245" top="0.35433070866141736" bottom="0.35433070866141736" header="0.31496062992125984" footer="0.11811023622047245"/>
  <pageSetup paperSize="9" scale="78" orientation="portrait" r:id="rId1"/>
  <headerFooter scaleWithDoc="0">
    <oddFooter>&amp;R&amp;K00-043R6中層ZEH-M_ver.1</oddFooter>
  </headerFooter>
  <rowBreaks count="1" manualBreakCount="1">
    <brk id="50" min="1" max="25" man="1"/>
  </rowBreaks>
  <ignoredErrors>
    <ignoredError sqref="J20" unlockedFormula="1"/>
  </ignoredErrors>
  <extLst>
    <ext xmlns:x14="http://schemas.microsoft.com/office/spreadsheetml/2009/9/main" uri="{CCE6A557-97BC-4b89-ADB6-D9C93CAAB3DF}">
      <x14:dataValidations xmlns:xm="http://schemas.microsoft.com/office/excel/2006/main" count="2">
        <x14:dataValidation imeMode="disabled" allowBlank="1" showInputMessage="1" showErrorMessage="1" xr:uid="{CD0A4913-8401-406B-A31D-75125ED26310}">
          <xm:sqref>IL65551 SH65551 ACD65551 ALZ65551 AVV65551 BFR65551 BPN65551 BZJ65551 CJF65551 CTB65551 DCX65551 DMT65551 DWP65551 EGL65551 EQH65551 FAD65551 FJZ65551 FTV65551 GDR65551 GNN65551 GXJ65551 HHF65551 HRB65551 IAX65551 IKT65551 IUP65551 JEL65551 JOH65551 JYD65551 KHZ65551 KRV65551 LBR65551 LLN65551 LVJ65551 MFF65551 MPB65551 MYX65551 NIT65551 NSP65551 OCL65551 OMH65551 OWD65551 PFZ65551 PPV65551 PZR65551 QJN65551 QTJ65551 RDF65551 RNB65551 RWX65551 SGT65551 SQP65551 TAL65551 TKH65551 TUD65551 UDZ65551 UNV65551 UXR65551 VHN65551 VRJ65551 WBF65551 WLB65551 WUX65551 IL131087 SH131087 ACD131087 ALZ131087 AVV131087 BFR131087 BPN131087 BZJ131087 CJF131087 CTB131087 DCX131087 DMT131087 DWP131087 EGL131087 EQH131087 FAD131087 FJZ131087 FTV131087 GDR131087 GNN131087 GXJ131087 HHF131087 HRB131087 IAX131087 IKT131087 IUP131087 JEL131087 JOH131087 JYD131087 KHZ131087 KRV131087 LBR131087 LLN131087 LVJ131087 MFF131087 MPB131087 MYX131087 NIT131087 NSP131087 OCL131087 OMH131087 OWD131087 PFZ131087 PPV131087 PZR131087 QJN131087 QTJ131087 RDF131087 RNB131087 RWX131087 SGT131087 SQP131087 TAL131087 TKH131087 TUD131087 UDZ131087 UNV131087 UXR131087 VHN131087 VRJ131087 WBF131087 WLB131087 WUX131087 IL196623 SH196623 ACD196623 ALZ196623 AVV196623 BFR196623 BPN196623 BZJ196623 CJF196623 CTB196623 DCX196623 DMT196623 DWP196623 EGL196623 EQH196623 FAD196623 FJZ196623 FTV196623 GDR196623 GNN196623 GXJ196623 HHF196623 HRB196623 IAX196623 IKT196623 IUP196623 JEL196623 JOH196623 JYD196623 KHZ196623 KRV196623 LBR196623 LLN196623 LVJ196623 MFF196623 MPB196623 MYX196623 NIT196623 NSP196623 OCL196623 OMH196623 OWD196623 PFZ196623 PPV196623 PZR196623 QJN196623 QTJ196623 RDF196623 RNB196623 RWX196623 SGT196623 SQP196623 TAL196623 TKH196623 TUD196623 UDZ196623 UNV196623 UXR196623 VHN196623 VRJ196623 WBF196623 WLB196623 WUX196623 IL262159 SH262159 ACD262159 ALZ262159 AVV262159 BFR262159 BPN262159 BZJ262159 CJF262159 CTB262159 DCX262159 DMT262159 DWP262159 EGL262159 EQH262159 FAD262159 FJZ262159 FTV262159 GDR262159 GNN262159 GXJ262159 HHF262159 HRB262159 IAX262159 IKT262159 IUP262159 JEL262159 JOH262159 JYD262159 KHZ262159 KRV262159 LBR262159 LLN262159 LVJ262159 MFF262159 MPB262159 MYX262159 NIT262159 NSP262159 OCL262159 OMH262159 OWD262159 PFZ262159 PPV262159 PZR262159 QJN262159 QTJ262159 RDF262159 RNB262159 RWX262159 SGT262159 SQP262159 TAL262159 TKH262159 TUD262159 UDZ262159 UNV262159 UXR262159 VHN262159 VRJ262159 WBF262159 WLB262159 WUX262159 IL327695 SH327695 ACD327695 ALZ327695 AVV327695 BFR327695 BPN327695 BZJ327695 CJF327695 CTB327695 DCX327695 DMT327695 DWP327695 EGL327695 EQH327695 FAD327695 FJZ327695 FTV327695 GDR327695 GNN327695 GXJ327695 HHF327695 HRB327695 IAX327695 IKT327695 IUP327695 JEL327695 JOH327695 JYD327695 KHZ327695 KRV327695 LBR327695 LLN327695 LVJ327695 MFF327695 MPB327695 MYX327695 NIT327695 NSP327695 OCL327695 OMH327695 OWD327695 PFZ327695 PPV327695 PZR327695 QJN327695 QTJ327695 RDF327695 RNB327695 RWX327695 SGT327695 SQP327695 TAL327695 TKH327695 TUD327695 UDZ327695 UNV327695 UXR327695 VHN327695 VRJ327695 WBF327695 WLB327695 WUX327695 IL393231 SH393231 ACD393231 ALZ393231 AVV393231 BFR393231 BPN393231 BZJ393231 CJF393231 CTB393231 DCX393231 DMT393231 DWP393231 EGL393231 EQH393231 FAD393231 FJZ393231 FTV393231 GDR393231 GNN393231 GXJ393231 HHF393231 HRB393231 IAX393231 IKT393231 IUP393231 JEL393231 JOH393231 JYD393231 KHZ393231 KRV393231 LBR393231 LLN393231 LVJ393231 MFF393231 MPB393231 MYX393231 NIT393231 NSP393231 OCL393231 OMH393231 OWD393231 PFZ393231 PPV393231 PZR393231 QJN393231 QTJ393231 RDF393231 RNB393231 RWX393231 SGT393231 SQP393231 TAL393231 TKH393231 TUD393231 UDZ393231 UNV393231 UXR393231 VHN393231 VRJ393231 WBF393231 WLB393231 WUX393231 IL458767 SH458767 ACD458767 ALZ458767 AVV458767 BFR458767 BPN458767 BZJ458767 CJF458767 CTB458767 DCX458767 DMT458767 DWP458767 EGL458767 EQH458767 FAD458767 FJZ458767 FTV458767 GDR458767 GNN458767 GXJ458767 HHF458767 HRB458767 IAX458767 IKT458767 IUP458767 JEL458767 JOH458767 JYD458767 KHZ458767 KRV458767 LBR458767 LLN458767 LVJ458767 MFF458767 MPB458767 MYX458767 NIT458767 NSP458767 OCL458767 OMH458767 OWD458767 PFZ458767 PPV458767 PZR458767 QJN458767 QTJ458767 RDF458767 RNB458767 RWX458767 SGT458767 SQP458767 TAL458767 TKH458767 TUD458767 UDZ458767 UNV458767 UXR458767 VHN458767 VRJ458767 WBF458767 WLB458767 WUX458767 IL524303 SH524303 ACD524303 ALZ524303 AVV524303 BFR524303 BPN524303 BZJ524303 CJF524303 CTB524303 DCX524303 DMT524303 DWP524303 EGL524303 EQH524303 FAD524303 FJZ524303 FTV524303 GDR524303 GNN524303 GXJ524303 HHF524303 HRB524303 IAX524303 IKT524303 IUP524303 JEL524303 JOH524303 JYD524303 KHZ524303 KRV524303 LBR524303 LLN524303 LVJ524303 MFF524303 MPB524303 MYX524303 NIT524303 NSP524303 OCL524303 OMH524303 OWD524303 PFZ524303 PPV524303 PZR524303 QJN524303 QTJ524303 RDF524303 RNB524303 RWX524303 SGT524303 SQP524303 TAL524303 TKH524303 TUD524303 UDZ524303 UNV524303 UXR524303 VHN524303 VRJ524303 WBF524303 WLB524303 WUX524303 IL589839 SH589839 ACD589839 ALZ589839 AVV589839 BFR589839 BPN589839 BZJ589839 CJF589839 CTB589839 DCX589839 DMT589839 DWP589839 EGL589839 EQH589839 FAD589839 FJZ589839 FTV589839 GDR589839 GNN589839 GXJ589839 HHF589839 HRB589839 IAX589839 IKT589839 IUP589839 JEL589839 JOH589839 JYD589839 KHZ589839 KRV589839 LBR589839 LLN589839 LVJ589839 MFF589839 MPB589839 MYX589839 NIT589839 NSP589839 OCL589839 OMH589839 OWD589839 PFZ589839 PPV589839 PZR589839 QJN589839 QTJ589839 RDF589839 RNB589839 RWX589839 SGT589839 SQP589839 TAL589839 TKH589839 TUD589839 UDZ589839 UNV589839 UXR589839 VHN589839 VRJ589839 WBF589839 WLB589839 WUX589839 IL655375 SH655375 ACD655375 ALZ655375 AVV655375 BFR655375 BPN655375 BZJ655375 CJF655375 CTB655375 DCX655375 DMT655375 DWP655375 EGL655375 EQH655375 FAD655375 FJZ655375 FTV655375 GDR655375 GNN655375 GXJ655375 HHF655375 HRB655375 IAX655375 IKT655375 IUP655375 JEL655375 JOH655375 JYD655375 KHZ655375 KRV655375 LBR655375 LLN655375 LVJ655375 MFF655375 MPB655375 MYX655375 NIT655375 NSP655375 OCL655375 OMH655375 OWD655375 PFZ655375 PPV655375 PZR655375 QJN655375 QTJ655375 RDF655375 RNB655375 RWX655375 SGT655375 SQP655375 TAL655375 TKH655375 TUD655375 UDZ655375 UNV655375 UXR655375 VHN655375 VRJ655375 WBF655375 WLB655375 WUX655375 IL720911 SH720911 ACD720911 ALZ720911 AVV720911 BFR720911 BPN720911 BZJ720911 CJF720911 CTB720911 DCX720911 DMT720911 DWP720911 EGL720911 EQH720911 FAD720911 FJZ720911 FTV720911 GDR720911 GNN720911 GXJ720911 HHF720911 HRB720911 IAX720911 IKT720911 IUP720911 JEL720911 JOH720911 JYD720911 KHZ720911 KRV720911 LBR720911 LLN720911 LVJ720911 MFF720911 MPB720911 MYX720911 NIT720911 NSP720911 OCL720911 OMH720911 OWD720911 PFZ720911 PPV720911 PZR720911 QJN720911 QTJ720911 RDF720911 RNB720911 RWX720911 SGT720911 SQP720911 TAL720911 TKH720911 TUD720911 UDZ720911 UNV720911 UXR720911 VHN720911 VRJ720911 WBF720911 WLB720911 WUX720911 IL786447 SH786447 ACD786447 ALZ786447 AVV786447 BFR786447 BPN786447 BZJ786447 CJF786447 CTB786447 DCX786447 DMT786447 DWP786447 EGL786447 EQH786447 FAD786447 FJZ786447 FTV786447 GDR786447 GNN786447 GXJ786447 HHF786447 HRB786447 IAX786447 IKT786447 IUP786447 JEL786447 JOH786447 JYD786447 KHZ786447 KRV786447 LBR786447 LLN786447 LVJ786447 MFF786447 MPB786447 MYX786447 NIT786447 NSP786447 OCL786447 OMH786447 OWD786447 PFZ786447 PPV786447 PZR786447 QJN786447 QTJ786447 RDF786447 RNB786447 RWX786447 SGT786447 SQP786447 TAL786447 TKH786447 TUD786447 UDZ786447 UNV786447 UXR786447 VHN786447 VRJ786447 WBF786447 WLB786447 WUX786447 IL851983 SH851983 ACD851983 ALZ851983 AVV851983 BFR851983 BPN851983 BZJ851983 CJF851983 CTB851983 DCX851983 DMT851983 DWP851983 EGL851983 EQH851983 FAD851983 FJZ851983 FTV851983 GDR851983 GNN851983 GXJ851983 HHF851983 HRB851983 IAX851983 IKT851983 IUP851983 JEL851983 JOH851983 JYD851983 KHZ851983 KRV851983 LBR851983 LLN851983 LVJ851983 MFF851983 MPB851983 MYX851983 NIT851983 NSP851983 OCL851983 OMH851983 OWD851983 PFZ851983 PPV851983 PZR851983 QJN851983 QTJ851983 RDF851983 RNB851983 RWX851983 SGT851983 SQP851983 TAL851983 TKH851983 TUD851983 UDZ851983 UNV851983 UXR851983 VHN851983 VRJ851983 WBF851983 WLB851983 WUX851983 IL917519 SH917519 ACD917519 ALZ917519 AVV917519 BFR917519 BPN917519 BZJ917519 CJF917519 CTB917519 DCX917519 DMT917519 DWP917519 EGL917519 EQH917519 FAD917519 FJZ917519 FTV917519 GDR917519 GNN917519 GXJ917519 HHF917519 HRB917519 IAX917519 IKT917519 IUP917519 JEL917519 JOH917519 JYD917519 KHZ917519 KRV917519 LBR917519 LLN917519 LVJ917519 MFF917519 MPB917519 MYX917519 NIT917519 NSP917519 OCL917519 OMH917519 OWD917519 PFZ917519 PPV917519 PZR917519 QJN917519 QTJ917519 RDF917519 RNB917519 RWX917519 SGT917519 SQP917519 TAL917519 TKH917519 TUD917519 UDZ917519 UNV917519 UXR917519 VHN917519 VRJ917519 WBF917519 WLB917519 WUX917519 IL983055 SH983055 ACD983055 ALZ983055 AVV983055 BFR983055 BPN983055 BZJ983055 CJF983055 CTB983055 DCX983055 DMT983055 DWP983055 EGL983055 EQH983055 FAD983055 FJZ983055 FTV983055 GDR983055 GNN983055 GXJ983055 HHF983055 HRB983055 IAX983055 IKT983055 IUP983055 JEL983055 JOH983055 JYD983055 KHZ983055 KRV983055 LBR983055 LLN983055 LVJ983055 MFF983055 MPB983055 MYX983055 NIT983055 NSP983055 OCL983055 OMH983055 OWD983055 PFZ983055 PPV983055 PZR983055 QJN983055 QTJ983055 RDF983055 RNB983055 RWX983055 SGT983055 SQP983055 TAL983055 TKH983055 TUD983055 UDZ983055 UNV983055 UXR983055 VHN983055 VRJ983055 WBF983055 WLB983055 WUX983055 IQ65581:IQ65582 SM65581:SM65582 ACI65581:ACI65582 AME65581:AME65582 AWA65581:AWA65582 BFW65581:BFW65582 BPS65581:BPS65582 BZO65581:BZO65582 CJK65581:CJK65582 CTG65581:CTG65582 DDC65581:DDC65582 DMY65581:DMY65582 DWU65581:DWU65582 EGQ65581:EGQ65582 EQM65581:EQM65582 FAI65581:FAI65582 FKE65581:FKE65582 FUA65581:FUA65582 GDW65581:GDW65582 GNS65581:GNS65582 GXO65581:GXO65582 HHK65581:HHK65582 HRG65581:HRG65582 IBC65581:IBC65582 IKY65581:IKY65582 IUU65581:IUU65582 JEQ65581:JEQ65582 JOM65581:JOM65582 JYI65581:JYI65582 KIE65581:KIE65582 KSA65581:KSA65582 LBW65581:LBW65582 LLS65581:LLS65582 LVO65581:LVO65582 MFK65581:MFK65582 MPG65581:MPG65582 MZC65581:MZC65582 NIY65581:NIY65582 NSU65581:NSU65582 OCQ65581:OCQ65582 OMM65581:OMM65582 OWI65581:OWI65582 PGE65581:PGE65582 PQA65581:PQA65582 PZW65581:PZW65582 QJS65581:QJS65582 QTO65581:QTO65582 RDK65581:RDK65582 RNG65581:RNG65582 RXC65581:RXC65582 SGY65581:SGY65582 SQU65581:SQU65582 TAQ65581:TAQ65582 TKM65581:TKM65582 TUI65581:TUI65582 UEE65581:UEE65582 UOA65581:UOA65582 UXW65581:UXW65582 VHS65581:VHS65582 VRO65581:VRO65582 WBK65581:WBK65582 WLG65581:WLG65582 WVC65581:WVC65582 IQ131117:IQ131118 SM131117:SM131118 ACI131117:ACI131118 AME131117:AME131118 AWA131117:AWA131118 BFW131117:BFW131118 BPS131117:BPS131118 BZO131117:BZO131118 CJK131117:CJK131118 CTG131117:CTG131118 DDC131117:DDC131118 DMY131117:DMY131118 DWU131117:DWU131118 EGQ131117:EGQ131118 EQM131117:EQM131118 FAI131117:FAI131118 FKE131117:FKE131118 FUA131117:FUA131118 GDW131117:GDW131118 GNS131117:GNS131118 GXO131117:GXO131118 HHK131117:HHK131118 HRG131117:HRG131118 IBC131117:IBC131118 IKY131117:IKY131118 IUU131117:IUU131118 JEQ131117:JEQ131118 JOM131117:JOM131118 JYI131117:JYI131118 KIE131117:KIE131118 KSA131117:KSA131118 LBW131117:LBW131118 LLS131117:LLS131118 LVO131117:LVO131118 MFK131117:MFK131118 MPG131117:MPG131118 MZC131117:MZC131118 NIY131117:NIY131118 NSU131117:NSU131118 OCQ131117:OCQ131118 OMM131117:OMM131118 OWI131117:OWI131118 PGE131117:PGE131118 PQA131117:PQA131118 PZW131117:PZW131118 QJS131117:QJS131118 QTO131117:QTO131118 RDK131117:RDK131118 RNG131117:RNG131118 RXC131117:RXC131118 SGY131117:SGY131118 SQU131117:SQU131118 TAQ131117:TAQ131118 TKM131117:TKM131118 TUI131117:TUI131118 UEE131117:UEE131118 UOA131117:UOA131118 UXW131117:UXW131118 VHS131117:VHS131118 VRO131117:VRO131118 WBK131117:WBK131118 WLG131117:WLG131118 WVC131117:WVC131118 IQ196653:IQ196654 SM196653:SM196654 ACI196653:ACI196654 AME196653:AME196654 AWA196653:AWA196654 BFW196653:BFW196654 BPS196653:BPS196654 BZO196653:BZO196654 CJK196653:CJK196654 CTG196653:CTG196654 DDC196653:DDC196654 DMY196653:DMY196654 DWU196653:DWU196654 EGQ196653:EGQ196654 EQM196653:EQM196654 FAI196653:FAI196654 FKE196653:FKE196654 FUA196653:FUA196654 GDW196653:GDW196654 GNS196653:GNS196654 GXO196653:GXO196654 HHK196653:HHK196654 HRG196653:HRG196654 IBC196653:IBC196654 IKY196653:IKY196654 IUU196653:IUU196654 JEQ196653:JEQ196654 JOM196653:JOM196654 JYI196653:JYI196654 KIE196653:KIE196654 KSA196653:KSA196654 LBW196653:LBW196654 LLS196653:LLS196654 LVO196653:LVO196654 MFK196653:MFK196654 MPG196653:MPG196654 MZC196653:MZC196654 NIY196653:NIY196654 NSU196653:NSU196654 OCQ196653:OCQ196654 OMM196653:OMM196654 OWI196653:OWI196654 PGE196653:PGE196654 PQA196653:PQA196654 PZW196653:PZW196654 QJS196653:QJS196654 QTO196653:QTO196654 RDK196653:RDK196654 RNG196653:RNG196654 RXC196653:RXC196654 SGY196653:SGY196654 SQU196653:SQU196654 TAQ196653:TAQ196654 TKM196653:TKM196654 TUI196653:TUI196654 UEE196653:UEE196654 UOA196653:UOA196654 UXW196653:UXW196654 VHS196653:VHS196654 VRO196653:VRO196654 WBK196653:WBK196654 WLG196653:WLG196654 WVC196653:WVC196654 IQ262189:IQ262190 SM262189:SM262190 ACI262189:ACI262190 AME262189:AME262190 AWA262189:AWA262190 BFW262189:BFW262190 BPS262189:BPS262190 BZO262189:BZO262190 CJK262189:CJK262190 CTG262189:CTG262190 DDC262189:DDC262190 DMY262189:DMY262190 DWU262189:DWU262190 EGQ262189:EGQ262190 EQM262189:EQM262190 FAI262189:FAI262190 FKE262189:FKE262190 FUA262189:FUA262190 GDW262189:GDW262190 GNS262189:GNS262190 GXO262189:GXO262190 HHK262189:HHK262190 HRG262189:HRG262190 IBC262189:IBC262190 IKY262189:IKY262190 IUU262189:IUU262190 JEQ262189:JEQ262190 JOM262189:JOM262190 JYI262189:JYI262190 KIE262189:KIE262190 KSA262189:KSA262190 LBW262189:LBW262190 LLS262189:LLS262190 LVO262189:LVO262190 MFK262189:MFK262190 MPG262189:MPG262190 MZC262189:MZC262190 NIY262189:NIY262190 NSU262189:NSU262190 OCQ262189:OCQ262190 OMM262189:OMM262190 OWI262189:OWI262190 PGE262189:PGE262190 PQA262189:PQA262190 PZW262189:PZW262190 QJS262189:QJS262190 QTO262189:QTO262190 RDK262189:RDK262190 RNG262189:RNG262190 RXC262189:RXC262190 SGY262189:SGY262190 SQU262189:SQU262190 TAQ262189:TAQ262190 TKM262189:TKM262190 TUI262189:TUI262190 UEE262189:UEE262190 UOA262189:UOA262190 UXW262189:UXW262190 VHS262189:VHS262190 VRO262189:VRO262190 WBK262189:WBK262190 WLG262189:WLG262190 WVC262189:WVC262190 IQ327725:IQ327726 SM327725:SM327726 ACI327725:ACI327726 AME327725:AME327726 AWA327725:AWA327726 BFW327725:BFW327726 BPS327725:BPS327726 BZO327725:BZO327726 CJK327725:CJK327726 CTG327725:CTG327726 DDC327725:DDC327726 DMY327725:DMY327726 DWU327725:DWU327726 EGQ327725:EGQ327726 EQM327725:EQM327726 FAI327725:FAI327726 FKE327725:FKE327726 FUA327725:FUA327726 GDW327725:GDW327726 GNS327725:GNS327726 GXO327725:GXO327726 HHK327725:HHK327726 HRG327725:HRG327726 IBC327725:IBC327726 IKY327725:IKY327726 IUU327725:IUU327726 JEQ327725:JEQ327726 JOM327725:JOM327726 JYI327725:JYI327726 KIE327725:KIE327726 KSA327725:KSA327726 LBW327725:LBW327726 LLS327725:LLS327726 LVO327725:LVO327726 MFK327725:MFK327726 MPG327725:MPG327726 MZC327725:MZC327726 NIY327725:NIY327726 NSU327725:NSU327726 OCQ327725:OCQ327726 OMM327725:OMM327726 OWI327725:OWI327726 PGE327725:PGE327726 PQA327725:PQA327726 PZW327725:PZW327726 QJS327725:QJS327726 QTO327725:QTO327726 RDK327725:RDK327726 RNG327725:RNG327726 RXC327725:RXC327726 SGY327725:SGY327726 SQU327725:SQU327726 TAQ327725:TAQ327726 TKM327725:TKM327726 TUI327725:TUI327726 UEE327725:UEE327726 UOA327725:UOA327726 UXW327725:UXW327726 VHS327725:VHS327726 VRO327725:VRO327726 WBK327725:WBK327726 WLG327725:WLG327726 WVC327725:WVC327726 IQ393261:IQ393262 SM393261:SM393262 ACI393261:ACI393262 AME393261:AME393262 AWA393261:AWA393262 BFW393261:BFW393262 BPS393261:BPS393262 BZO393261:BZO393262 CJK393261:CJK393262 CTG393261:CTG393262 DDC393261:DDC393262 DMY393261:DMY393262 DWU393261:DWU393262 EGQ393261:EGQ393262 EQM393261:EQM393262 FAI393261:FAI393262 FKE393261:FKE393262 FUA393261:FUA393262 GDW393261:GDW393262 GNS393261:GNS393262 GXO393261:GXO393262 HHK393261:HHK393262 HRG393261:HRG393262 IBC393261:IBC393262 IKY393261:IKY393262 IUU393261:IUU393262 JEQ393261:JEQ393262 JOM393261:JOM393262 JYI393261:JYI393262 KIE393261:KIE393262 KSA393261:KSA393262 LBW393261:LBW393262 LLS393261:LLS393262 LVO393261:LVO393262 MFK393261:MFK393262 MPG393261:MPG393262 MZC393261:MZC393262 NIY393261:NIY393262 NSU393261:NSU393262 OCQ393261:OCQ393262 OMM393261:OMM393262 OWI393261:OWI393262 PGE393261:PGE393262 PQA393261:PQA393262 PZW393261:PZW393262 QJS393261:QJS393262 QTO393261:QTO393262 RDK393261:RDK393262 RNG393261:RNG393262 RXC393261:RXC393262 SGY393261:SGY393262 SQU393261:SQU393262 TAQ393261:TAQ393262 TKM393261:TKM393262 TUI393261:TUI393262 UEE393261:UEE393262 UOA393261:UOA393262 UXW393261:UXW393262 VHS393261:VHS393262 VRO393261:VRO393262 WBK393261:WBK393262 WLG393261:WLG393262 WVC393261:WVC393262 IQ458797:IQ458798 SM458797:SM458798 ACI458797:ACI458798 AME458797:AME458798 AWA458797:AWA458798 BFW458797:BFW458798 BPS458797:BPS458798 BZO458797:BZO458798 CJK458797:CJK458798 CTG458797:CTG458798 DDC458797:DDC458798 DMY458797:DMY458798 DWU458797:DWU458798 EGQ458797:EGQ458798 EQM458797:EQM458798 FAI458797:FAI458798 FKE458797:FKE458798 FUA458797:FUA458798 GDW458797:GDW458798 GNS458797:GNS458798 GXO458797:GXO458798 HHK458797:HHK458798 HRG458797:HRG458798 IBC458797:IBC458798 IKY458797:IKY458798 IUU458797:IUU458798 JEQ458797:JEQ458798 JOM458797:JOM458798 JYI458797:JYI458798 KIE458797:KIE458798 KSA458797:KSA458798 LBW458797:LBW458798 LLS458797:LLS458798 LVO458797:LVO458798 MFK458797:MFK458798 MPG458797:MPG458798 MZC458797:MZC458798 NIY458797:NIY458798 NSU458797:NSU458798 OCQ458797:OCQ458798 OMM458797:OMM458798 OWI458797:OWI458798 PGE458797:PGE458798 PQA458797:PQA458798 PZW458797:PZW458798 QJS458797:QJS458798 QTO458797:QTO458798 RDK458797:RDK458798 RNG458797:RNG458798 RXC458797:RXC458798 SGY458797:SGY458798 SQU458797:SQU458798 TAQ458797:TAQ458798 TKM458797:TKM458798 TUI458797:TUI458798 UEE458797:UEE458798 UOA458797:UOA458798 UXW458797:UXW458798 VHS458797:VHS458798 VRO458797:VRO458798 WBK458797:WBK458798 WLG458797:WLG458798 WVC458797:WVC458798 IQ524333:IQ524334 SM524333:SM524334 ACI524333:ACI524334 AME524333:AME524334 AWA524333:AWA524334 BFW524333:BFW524334 BPS524333:BPS524334 BZO524333:BZO524334 CJK524333:CJK524334 CTG524333:CTG524334 DDC524333:DDC524334 DMY524333:DMY524334 DWU524333:DWU524334 EGQ524333:EGQ524334 EQM524333:EQM524334 FAI524333:FAI524334 FKE524333:FKE524334 FUA524333:FUA524334 GDW524333:GDW524334 GNS524333:GNS524334 GXO524333:GXO524334 HHK524333:HHK524334 HRG524333:HRG524334 IBC524333:IBC524334 IKY524333:IKY524334 IUU524333:IUU524334 JEQ524333:JEQ524334 JOM524333:JOM524334 JYI524333:JYI524334 KIE524333:KIE524334 KSA524333:KSA524334 LBW524333:LBW524334 LLS524333:LLS524334 LVO524333:LVO524334 MFK524333:MFK524334 MPG524333:MPG524334 MZC524333:MZC524334 NIY524333:NIY524334 NSU524333:NSU524334 OCQ524333:OCQ524334 OMM524333:OMM524334 OWI524333:OWI524334 PGE524333:PGE524334 PQA524333:PQA524334 PZW524333:PZW524334 QJS524333:QJS524334 QTO524333:QTO524334 RDK524333:RDK524334 RNG524333:RNG524334 RXC524333:RXC524334 SGY524333:SGY524334 SQU524333:SQU524334 TAQ524333:TAQ524334 TKM524333:TKM524334 TUI524333:TUI524334 UEE524333:UEE524334 UOA524333:UOA524334 UXW524333:UXW524334 VHS524333:VHS524334 VRO524333:VRO524334 WBK524333:WBK524334 WLG524333:WLG524334 WVC524333:WVC524334 IQ589869:IQ589870 SM589869:SM589870 ACI589869:ACI589870 AME589869:AME589870 AWA589869:AWA589870 BFW589869:BFW589870 BPS589869:BPS589870 BZO589869:BZO589870 CJK589869:CJK589870 CTG589869:CTG589870 DDC589869:DDC589870 DMY589869:DMY589870 DWU589869:DWU589870 EGQ589869:EGQ589870 EQM589869:EQM589870 FAI589869:FAI589870 FKE589869:FKE589870 FUA589869:FUA589870 GDW589869:GDW589870 GNS589869:GNS589870 GXO589869:GXO589870 HHK589869:HHK589870 HRG589869:HRG589870 IBC589869:IBC589870 IKY589869:IKY589870 IUU589869:IUU589870 JEQ589869:JEQ589870 JOM589869:JOM589870 JYI589869:JYI589870 KIE589869:KIE589870 KSA589869:KSA589870 LBW589869:LBW589870 LLS589869:LLS589870 LVO589869:LVO589870 MFK589869:MFK589870 MPG589869:MPG589870 MZC589869:MZC589870 NIY589869:NIY589870 NSU589869:NSU589870 OCQ589869:OCQ589870 OMM589869:OMM589870 OWI589869:OWI589870 PGE589869:PGE589870 PQA589869:PQA589870 PZW589869:PZW589870 QJS589869:QJS589870 QTO589869:QTO589870 RDK589869:RDK589870 RNG589869:RNG589870 RXC589869:RXC589870 SGY589869:SGY589870 SQU589869:SQU589870 TAQ589869:TAQ589870 TKM589869:TKM589870 TUI589869:TUI589870 UEE589869:UEE589870 UOA589869:UOA589870 UXW589869:UXW589870 VHS589869:VHS589870 VRO589869:VRO589870 WBK589869:WBK589870 WLG589869:WLG589870 WVC589869:WVC589870 IQ655405:IQ655406 SM655405:SM655406 ACI655405:ACI655406 AME655405:AME655406 AWA655405:AWA655406 BFW655405:BFW655406 BPS655405:BPS655406 BZO655405:BZO655406 CJK655405:CJK655406 CTG655405:CTG655406 DDC655405:DDC655406 DMY655405:DMY655406 DWU655405:DWU655406 EGQ655405:EGQ655406 EQM655405:EQM655406 FAI655405:FAI655406 FKE655405:FKE655406 FUA655405:FUA655406 GDW655405:GDW655406 GNS655405:GNS655406 GXO655405:GXO655406 HHK655405:HHK655406 HRG655405:HRG655406 IBC655405:IBC655406 IKY655405:IKY655406 IUU655405:IUU655406 JEQ655405:JEQ655406 JOM655405:JOM655406 JYI655405:JYI655406 KIE655405:KIE655406 KSA655405:KSA655406 LBW655405:LBW655406 LLS655405:LLS655406 LVO655405:LVO655406 MFK655405:MFK655406 MPG655405:MPG655406 MZC655405:MZC655406 NIY655405:NIY655406 NSU655405:NSU655406 OCQ655405:OCQ655406 OMM655405:OMM655406 OWI655405:OWI655406 PGE655405:PGE655406 PQA655405:PQA655406 PZW655405:PZW655406 QJS655405:QJS655406 QTO655405:QTO655406 RDK655405:RDK655406 RNG655405:RNG655406 RXC655405:RXC655406 SGY655405:SGY655406 SQU655405:SQU655406 TAQ655405:TAQ655406 TKM655405:TKM655406 TUI655405:TUI655406 UEE655405:UEE655406 UOA655405:UOA655406 UXW655405:UXW655406 VHS655405:VHS655406 VRO655405:VRO655406 WBK655405:WBK655406 WLG655405:WLG655406 WVC655405:WVC655406 IQ720941:IQ720942 SM720941:SM720942 ACI720941:ACI720942 AME720941:AME720942 AWA720941:AWA720942 BFW720941:BFW720942 BPS720941:BPS720942 BZO720941:BZO720942 CJK720941:CJK720942 CTG720941:CTG720942 DDC720941:DDC720942 DMY720941:DMY720942 DWU720941:DWU720942 EGQ720941:EGQ720942 EQM720941:EQM720942 FAI720941:FAI720942 FKE720941:FKE720942 FUA720941:FUA720942 GDW720941:GDW720942 GNS720941:GNS720942 GXO720941:GXO720942 HHK720941:HHK720942 HRG720941:HRG720942 IBC720941:IBC720942 IKY720941:IKY720942 IUU720941:IUU720942 JEQ720941:JEQ720942 JOM720941:JOM720942 JYI720941:JYI720942 KIE720941:KIE720942 KSA720941:KSA720942 LBW720941:LBW720942 LLS720941:LLS720942 LVO720941:LVO720942 MFK720941:MFK720942 MPG720941:MPG720942 MZC720941:MZC720942 NIY720941:NIY720942 NSU720941:NSU720942 OCQ720941:OCQ720942 OMM720941:OMM720942 OWI720941:OWI720942 PGE720941:PGE720942 PQA720941:PQA720942 PZW720941:PZW720942 QJS720941:QJS720942 QTO720941:QTO720942 RDK720941:RDK720942 RNG720941:RNG720942 RXC720941:RXC720942 SGY720941:SGY720942 SQU720941:SQU720942 TAQ720941:TAQ720942 TKM720941:TKM720942 TUI720941:TUI720942 UEE720941:UEE720942 UOA720941:UOA720942 UXW720941:UXW720942 VHS720941:VHS720942 VRO720941:VRO720942 WBK720941:WBK720942 WLG720941:WLG720942 WVC720941:WVC720942 IQ786477:IQ786478 SM786477:SM786478 ACI786477:ACI786478 AME786477:AME786478 AWA786477:AWA786478 BFW786477:BFW786478 BPS786477:BPS786478 BZO786477:BZO786478 CJK786477:CJK786478 CTG786477:CTG786478 DDC786477:DDC786478 DMY786477:DMY786478 DWU786477:DWU786478 EGQ786477:EGQ786478 EQM786477:EQM786478 FAI786477:FAI786478 FKE786477:FKE786478 FUA786477:FUA786478 GDW786477:GDW786478 GNS786477:GNS786478 GXO786477:GXO786478 HHK786477:HHK786478 HRG786477:HRG786478 IBC786477:IBC786478 IKY786477:IKY786478 IUU786477:IUU786478 JEQ786477:JEQ786478 JOM786477:JOM786478 JYI786477:JYI786478 KIE786477:KIE786478 KSA786477:KSA786478 LBW786477:LBW786478 LLS786477:LLS786478 LVO786477:LVO786478 MFK786477:MFK786478 MPG786477:MPG786478 MZC786477:MZC786478 NIY786477:NIY786478 NSU786477:NSU786478 OCQ786477:OCQ786478 OMM786477:OMM786478 OWI786477:OWI786478 PGE786477:PGE786478 PQA786477:PQA786478 PZW786477:PZW786478 QJS786477:QJS786478 QTO786477:QTO786478 RDK786477:RDK786478 RNG786477:RNG786478 RXC786477:RXC786478 SGY786477:SGY786478 SQU786477:SQU786478 TAQ786477:TAQ786478 TKM786477:TKM786478 TUI786477:TUI786478 UEE786477:UEE786478 UOA786477:UOA786478 UXW786477:UXW786478 VHS786477:VHS786478 VRO786477:VRO786478 WBK786477:WBK786478 WLG786477:WLG786478 WVC786477:WVC786478 IQ852013:IQ852014 SM852013:SM852014 ACI852013:ACI852014 AME852013:AME852014 AWA852013:AWA852014 BFW852013:BFW852014 BPS852013:BPS852014 BZO852013:BZO852014 CJK852013:CJK852014 CTG852013:CTG852014 DDC852013:DDC852014 DMY852013:DMY852014 DWU852013:DWU852014 EGQ852013:EGQ852014 EQM852013:EQM852014 FAI852013:FAI852014 FKE852013:FKE852014 FUA852013:FUA852014 GDW852013:GDW852014 GNS852013:GNS852014 GXO852013:GXO852014 HHK852013:HHK852014 HRG852013:HRG852014 IBC852013:IBC852014 IKY852013:IKY852014 IUU852013:IUU852014 JEQ852013:JEQ852014 JOM852013:JOM852014 JYI852013:JYI852014 KIE852013:KIE852014 KSA852013:KSA852014 LBW852013:LBW852014 LLS852013:LLS852014 LVO852013:LVO852014 MFK852013:MFK852014 MPG852013:MPG852014 MZC852013:MZC852014 NIY852013:NIY852014 NSU852013:NSU852014 OCQ852013:OCQ852014 OMM852013:OMM852014 OWI852013:OWI852014 PGE852013:PGE852014 PQA852013:PQA852014 PZW852013:PZW852014 QJS852013:QJS852014 QTO852013:QTO852014 RDK852013:RDK852014 RNG852013:RNG852014 RXC852013:RXC852014 SGY852013:SGY852014 SQU852013:SQU852014 TAQ852013:TAQ852014 TKM852013:TKM852014 TUI852013:TUI852014 UEE852013:UEE852014 UOA852013:UOA852014 UXW852013:UXW852014 VHS852013:VHS852014 VRO852013:VRO852014 WBK852013:WBK852014 WLG852013:WLG852014 WVC852013:WVC852014 IQ917549:IQ917550 SM917549:SM917550 ACI917549:ACI917550 AME917549:AME917550 AWA917549:AWA917550 BFW917549:BFW917550 BPS917549:BPS917550 BZO917549:BZO917550 CJK917549:CJK917550 CTG917549:CTG917550 DDC917549:DDC917550 DMY917549:DMY917550 DWU917549:DWU917550 EGQ917549:EGQ917550 EQM917549:EQM917550 FAI917549:FAI917550 FKE917549:FKE917550 FUA917549:FUA917550 GDW917549:GDW917550 GNS917549:GNS917550 GXO917549:GXO917550 HHK917549:HHK917550 HRG917549:HRG917550 IBC917549:IBC917550 IKY917549:IKY917550 IUU917549:IUU917550 JEQ917549:JEQ917550 JOM917549:JOM917550 JYI917549:JYI917550 KIE917549:KIE917550 KSA917549:KSA917550 LBW917549:LBW917550 LLS917549:LLS917550 LVO917549:LVO917550 MFK917549:MFK917550 MPG917549:MPG917550 MZC917549:MZC917550 NIY917549:NIY917550 NSU917549:NSU917550 OCQ917549:OCQ917550 OMM917549:OMM917550 OWI917549:OWI917550 PGE917549:PGE917550 PQA917549:PQA917550 PZW917549:PZW917550 QJS917549:QJS917550 QTO917549:QTO917550 RDK917549:RDK917550 RNG917549:RNG917550 RXC917549:RXC917550 SGY917549:SGY917550 SQU917549:SQU917550 TAQ917549:TAQ917550 TKM917549:TKM917550 TUI917549:TUI917550 UEE917549:UEE917550 UOA917549:UOA917550 UXW917549:UXW917550 VHS917549:VHS917550 VRO917549:VRO917550 WBK917549:WBK917550 WLG917549:WLG917550 WVC917549:WVC917550 IQ983085:IQ983086 SM983085:SM983086 ACI983085:ACI983086 AME983085:AME983086 AWA983085:AWA983086 BFW983085:BFW983086 BPS983085:BPS983086 BZO983085:BZO983086 CJK983085:CJK983086 CTG983085:CTG983086 DDC983085:DDC983086 DMY983085:DMY983086 DWU983085:DWU983086 EGQ983085:EGQ983086 EQM983085:EQM983086 FAI983085:FAI983086 FKE983085:FKE983086 FUA983085:FUA983086 GDW983085:GDW983086 GNS983085:GNS983086 GXO983085:GXO983086 HHK983085:HHK983086 HRG983085:HRG983086 IBC983085:IBC983086 IKY983085:IKY983086 IUU983085:IUU983086 JEQ983085:JEQ983086 JOM983085:JOM983086 JYI983085:JYI983086 KIE983085:KIE983086 KSA983085:KSA983086 LBW983085:LBW983086 LLS983085:LLS983086 LVO983085:LVO983086 MFK983085:MFK983086 MPG983085:MPG983086 MZC983085:MZC983086 NIY983085:NIY983086 NSU983085:NSU983086 OCQ983085:OCQ983086 OMM983085:OMM983086 OWI983085:OWI983086 PGE983085:PGE983086 PQA983085:PQA983086 PZW983085:PZW983086 QJS983085:QJS983086 QTO983085:QTO983086 RDK983085:RDK983086 RNG983085:RNG983086 RXC983085:RXC983086 SGY983085:SGY983086 SQU983085:SQU983086 TAQ983085:TAQ983086 TKM983085:TKM983086 TUI983085:TUI983086 UEE983085:UEE983086 UOA983085:UOA983086 UXW983085:UXW983086 VHS983085:VHS983086 VRO983085:VRO983086 WBK983085:WBK983086 WLG983085:WLG983086 WVC983085:WVC983086 IL65563 SH65563 ACD65563 ALZ65563 AVV65563 BFR65563 BPN65563 BZJ65563 CJF65563 CTB65563 DCX65563 DMT65563 DWP65563 EGL65563 EQH65563 FAD65563 FJZ65563 FTV65563 GDR65563 GNN65563 GXJ65563 HHF65563 HRB65563 IAX65563 IKT65563 IUP65563 JEL65563 JOH65563 JYD65563 KHZ65563 KRV65563 LBR65563 LLN65563 LVJ65563 MFF65563 MPB65563 MYX65563 NIT65563 NSP65563 OCL65563 OMH65563 OWD65563 PFZ65563 PPV65563 PZR65563 QJN65563 QTJ65563 RDF65563 RNB65563 RWX65563 SGT65563 SQP65563 TAL65563 TKH65563 TUD65563 UDZ65563 UNV65563 UXR65563 VHN65563 VRJ65563 WBF65563 WLB65563 WUX65563 IL131099 SH131099 ACD131099 ALZ131099 AVV131099 BFR131099 BPN131099 BZJ131099 CJF131099 CTB131099 DCX131099 DMT131099 DWP131099 EGL131099 EQH131099 FAD131099 FJZ131099 FTV131099 GDR131099 GNN131099 GXJ131099 HHF131099 HRB131099 IAX131099 IKT131099 IUP131099 JEL131099 JOH131099 JYD131099 KHZ131099 KRV131099 LBR131099 LLN131099 LVJ131099 MFF131099 MPB131099 MYX131099 NIT131099 NSP131099 OCL131099 OMH131099 OWD131099 PFZ131099 PPV131099 PZR131099 QJN131099 QTJ131099 RDF131099 RNB131099 RWX131099 SGT131099 SQP131099 TAL131099 TKH131099 TUD131099 UDZ131099 UNV131099 UXR131099 VHN131099 VRJ131099 WBF131099 WLB131099 WUX131099 IL196635 SH196635 ACD196635 ALZ196635 AVV196635 BFR196635 BPN196635 BZJ196635 CJF196635 CTB196635 DCX196635 DMT196635 DWP196635 EGL196635 EQH196635 FAD196635 FJZ196635 FTV196635 GDR196635 GNN196635 GXJ196635 HHF196635 HRB196635 IAX196635 IKT196635 IUP196635 JEL196635 JOH196635 JYD196635 KHZ196635 KRV196635 LBR196635 LLN196635 LVJ196635 MFF196635 MPB196635 MYX196635 NIT196635 NSP196635 OCL196635 OMH196635 OWD196635 PFZ196635 PPV196635 PZR196635 QJN196635 QTJ196635 RDF196635 RNB196635 RWX196635 SGT196635 SQP196635 TAL196635 TKH196635 TUD196635 UDZ196635 UNV196635 UXR196635 VHN196635 VRJ196635 WBF196635 WLB196635 WUX196635 IL262171 SH262171 ACD262171 ALZ262171 AVV262171 BFR262171 BPN262171 BZJ262171 CJF262171 CTB262171 DCX262171 DMT262171 DWP262171 EGL262171 EQH262171 FAD262171 FJZ262171 FTV262171 GDR262171 GNN262171 GXJ262171 HHF262171 HRB262171 IAX262171 IKT262171 IUP262171 JEL262171 JOH262171 JYD262171 KHZ262171 KRV262171 LBR262171 LLN262171 LVJ262171 MFF262171 MPB262171 MYX262171 NIT262171 NSP262171 OCL262171 OMH262171 OWD262171 PFZ262171 PPV262171 PZR262171 QJN262171 QTJ262171 RDF262171 RNB262171 RWX262171 SGT262171 SQP262171 TAL262171 TKH262171 TUD262171 UDZ262171 UNV262171 UXR262171 VHN262171 VRJ262171 WBF262171 WLB262171 WUX262171 IL327707 SH327707 ACD327707 ALZ327707 AVV327707 BFR327707 BPN327707 BZJ327707 CJF327707 CTB327707 DCX327707 DMT327707 DWP327707 EGL327707 EQH327707 FAD327707 FJZ327707 FTV327707 GDR327707 GNN327707 GXJ327707 HHF327707 HRB327707 IAX327707 IKT327707 IUP327707 JEL327707 JOH327707 JYD327707 KHZ327707 KRV327707 LBR327707 LLN327707 LVJ327707 MFF327707 MPB327707 MYX327707 NIT327707 NSP327707 OCL327707 OMH327707 OWD327707 PFZ327707 PPV327707 PZR327707 QJN327707 QTJ327707 RDF327707 RNB327707 RWX327707 SGT327707 SQP327707 TAL327707 TKH327707 TUD327707 UDZ327707 UNV327707 UXR327707 VHN327707 VRJ327707 WBF327707 WLB327707 WUX327707 IL393243 SH393243 ACD393243 ALZ393243 AVV393243 BFR393243 BPN393243 BZJ393243 CJF393243 CTB393243 DCX393243 DMT393243 DWP393243 EGL393243 EQH393243 FAD393243 FJZ393243 FTV393243 GDR393243 GNN393243 GXJ393243 HHF393243 HRB393243 IAX393243 IKT393243 IUP393243 JEL393243 JOH393243 JYD393243 KHZ393243 KRV393243 LBR393243 LLN393243 LVJ393243 MFF393243 MPB393243 MYX393243 NIT393243 NSP393243 OCL393243 OMH393243 OWD393243 PFZ393243 PPV393243 PZR393243 QJN393243 QTJ393243 RDF393243 RNB393243 RWX393243 SGT393243 SQP393243 TAL393243 TKH393243 TUD393243 UDZ393243 UNV393243 UXR393243 VHN393243 VRJ393243 WBF393243 WLB393243 WUX393243 IL458779 SH458779 ACD458779 ALZ458779 AVV458779 BFR458779 BPN458779 BZJ458779 CJF458779 CTB458779 DCX458779 DMT458779 DWP458779 EGL458779 EQH458779 FAD458779 FJZ458779 FTV458779 GDR458779 GNN458779 GXJ458779 HHF458779 HRB458779 IAX458779 IKT458779 IUP458779 JEL458779 JOH458779 JYD458779 KHZ458779 KRV458779 LBR458779 LLN458779 LVJ458779 MFF458779 MPB458779 MYX458779 NIT458779 NSP458779 OCL458779 OMH458779 OWD458779 PFZ458779 PPV458779 PZR458779 QJN458779 QTJ458779 RDF458779 RNB458779 RWX458779 SGT458779 SQP458779 TAL458779 TKH458779 TUD458779 UDZ458779 UNV458779 UXR458779 VHN458779 VRJ458779 WBF458779 WLB458779 WUX458779 IL524315 SH524315 ACD524315 ALZ524315 AVV524315 BFR524315 BPN524315 BZJ524315 CJF524315 CTB524315 DCX524315 DMT524315 DWP524315 EGL524315 EQH524315 FAD524315 FJZ524315 FTV524315 GDR524315 GNN524315 GXJ524315 HHF524315 HRB524315 IAX524315 IKT524315 IUP524315 JEL524315 JOH524315 JYD524315 KHZ524315 KRV524315 LBR524315 LLN524315 LVJ524315 MFF524315 MPB524315 MYX524315 NIT524315 NSP524315 OCL524315 OMH524315 OWD524315 PFZ524315 PPV524315 PZR524315 QJN524315 QTJ524315 RDF524315 RNB524315 RWX524315 SGT524315 SQP524315 TAL524315 TKH524315 TUD524315 UDZ524315 UNV524315 UXR524315 VHN524315 VRJ524315 WBF524315 WLB524315 WUX524315 IL589851 SH589851 ACD589851 ALZ589851 AVV589851 BFR589851 BPN589851 BZJ589851 CJF589851 CTB589851 DCX589851 DMT589851 DWP589851 EGL589851 EQH589851 FAD589851 FJZ589851 FTV589851 GDR589851 GNN589851 GXJ589851 HHF589851 HRB589851 IAX589851 IKT589851 IUP589851 JEL589851 JOH589851 JYD589851 KHZ589851 KRV589851 LBR589851 LLN589851 LVJ589851 MFF589851 MPB589851 MYX589851 NIT589851 NSP589851 OCL589851 OMH589851 OWD589851 PFZ589851 PPV589851 PZR589851 QJN589851 QTJ589851 RDF589851 RNB589851 RWX589851 SGT589851 SQP589851 TAL589851 TKH589851 TUD589851 UDZ589851 UNV589851 UXR589851 VHN589851 VRJ589851 WBF589851 WLB589851 WUX589851 IL655387 SH655387 ACD655387 ALZ655387 AVV655387 BFR655387 BPN655387 BZJ655387 CJF655387 CTB655387 DCX655387 DMT655387 DWP655387 EGL655387 EQH655387 FAD655387 FJZ655387 FTV655387 GDR655387 GNN655387 GXJ655387 HHF655387 HRB655387 IAX655387 IKT655387 IUP655387 JEL655387 JOH655387 JYD655387 KHZ655387 KRV655387 LBR655387 LLN655387 LVJ655387 MFF655387 MPB655387 MYX655387 NIT655387 NSP655387 OCL655387 OMH655387 OWD655387 PFZ655387 PPV655387 PZR655387 QJN655387 QTJ655387 RDF655387 RNB655387 RWX655387 SGT655387 SQP655387 TAL655387 TKH655387 TUD655387 UDZ655387 UNV655387 UXR655387 VHN655387 VRJ655387 WBF655387 WLB655387 WUX655387 IL720923 SH720923 ACD720923 ALZ720923 AVV720923 BFR720923 BPN720923 BZJ720923 CJF720923 CTB720923 DCX720923 DMT720923 DWP720923 EGL720923 EQH720923 FAD720923 FJZ720923 FTV720923 GDR720923 GNN720923 GXJ720923 HHF720923 HRB720923 IAX720923 IKT720923 IUP720923 JEL720923 JOH720923 JYD720923 KHZ720923 KRV720923 LBR720923 LLN720923 LVJ720923 MFF720923 MPB720923 MYX720923 NIT720923 NSP720923 OCL720923 OMH720923 OWD720923 PFZ720923 PPV720923 PZR720923 QJN720923 QTJ720923 RDF720923 RNB720923 RWX720923 SGT720923 SQP720923 TAL720923 TKH720923 TUD720923 UDZ720923 UNV720923 UXR720923 VHN720923 VRJ720923 WBF720923 WLB720923 WUX720923 IL786459 SH786459 ACD786459 ALZ786459 AVV786459 BFR786459 BPN786459 BZJ786459 CJF786459 CTB786459 DCX786459 DMT786459 DWP786459 EGL786459 EQH786459 FAD786459 FJZ786459 FTV786459 GDR786459 GNN786459 GXJ786459 HHF786459 HRB786459 IAX786459 IKT786459 IUP786459 JEL786459 JOH786459 JYD786459 KHZ786459 KRV786459 LBR786459 LLN786459 LVJ786459 MFF786459 MPB786459 MYX786459 NIT786459 NSP786459 OCL786459 OMH786459 OWD786459 PFZ786459 PPV786459 PZR786459 QJN786459 QTJ786459 RDF786459 RNB786459 RWX786459 SGT786459 SQP786459 TAL786459 TKH786459 TUD786459 UDZ786459 UNV786459 UXR786459 VHN786459 VRJ786459 WBF786459 WLB786459 WUX786459 IL851995 SH851995 ACD851995 ALZ851995 AVV851995 BFR851995 BPN851995 BZJ851995 CJF851995 CTB851995 DCX851995 DMT851995 DWP851995 EGL851995 EQH851995 FAD851995 FJZ851995 FTV851995 GDR851995 GNN851995 GXJ851995 HHF851995 HRB851995 IAX851995 IKT851995 IUP851995 JEL851995 JOH851995 JYD851995 KHZ851995 KRV851995 LBR851995 LLN851995 LVJ851995 MFF851995 MPB851995 MYX851995 NIT851995 NSP851995 OCL851995 OMH851995 OWD851995 PFZ851995 PPV851995 PZR851995 QJN851995 QTJ851995 RDF851995 RNB851995 RWX851995 SGT851995 SQP851995 TAL851995 TKH851995 TUD851995 UDZ851995 UNV851995 UXR851995 VHN851995 VRJ851995 WBF851995 WLB851995 WUX851995 IL917531 SH917531 ACD917531 ALZ917531 AVV917531 BFR917531 BPN917531 BZJ917531 CJF917531 CTB917531 DCX917531 DMT917531 DWP917531 EGL917531 EQH917531 FAD917531 FJZ917531 FTV917531 GDR917531 GNN917531 GXJ917531 HHF917531 HRB917531 IAX917531 IKT917531 IUP917531 JEL917531 JOH917531 JYD917531 KHZ917531 KRV917531 LBR917531 LLN917531 LVJ917531 MFF917531 MPB917531 MYX917531 NIT917531 NSP917531 OCL917531 OMH917531 OWD917531 PFZ917531 PPV917531 PZR917531 QJN917531 QTJ917531 RDF917531 RNB917531 RWX917531 SGT917531 SQP917531 TAL917531 TKH917531 TUD917531 UDZ917531 UNV917531 UXR917531 VHN917531 VRJ917531 WBF917531 WLB917531 WUX917531 IL983067 SH983067 ACD983067 ALZ983067 AVV983067 BFR983067 BPN983067 BZJ983067 CJF983067 CTB983067 DCX983067 DMT983067 DWP983067 EGL983067 EQH983067 FAD983067 FJZ983067 FTV983067 GDR983067 GNN983067 GXJ983067 HHF983067 HRB983067 IAX983067 IKT983067 IUP983067 JEL983067 JOH983067 JYD983067 KHZ983067 KRV983067 LBR983067 LLN983067 LVJ983067 MFF983067 MPB983067 MYX983067 NIT983067 NSP983067 OCL983067 OMH983067 OWD983067 PFZ983067 PPV983067 PZR983067 QJN983067 QTJ983067 RDF983067 RNB983067 RWX983067 SGT983067 SQP983067 TAL983067 TKH983067 TUD983067 UDZ983067 UNV983067 UXR983067 VHN983067 VRJ983067 WBF983067 WLB983067 WUX983067 II65568 SE65568 ACA65568 ALW65568 AVS65568 BFO65568 BPK65568 BZG65568 CJC65568 CSY65568 DCU65568 DMQ65568 DWM65568 EGI65568 EQE65568 FAA65568 FJW65568 FTS65568 GDO65568 GNK65568 GXG65568 HHC65568 HQY65568 IAU65568 IKQ65568 IUM65568 JEI65568 JOE65568 JYA65568 KHW65568 KRS65568 LBO65568 LLK65568 LVG65568 MFC65568 MOY65568 MYU65568 NIQ65568 NSM65568 OCI65568 OME65568 OWA65568 PFW65568 PPS65568 PZO65568 QJK65568 QTG65568 RDC65568 RMY65568 RWU65568 SGQ65568 SQM65568 TAI65568 TKE65568 TUA65568 UDW65568 UNS65568 UXO65568 VHK65568 VRG65568 WBC65568 WKY65568 WUU65568 II131104 SE131104 ACA131104 ALW131104 AVS131104 BFO131104 BPK131104 BZG131104 CJC131104 CSY131104 DCU131104 DMQ131104 DWM131104 EGI131104 EQE131104 FAA131104 FJW131104 FTS131104 GDO131104 GNK131104 GXG131104 HHC131104 HQY131104 IAU131104 IKQ131104 IUM131104 JEI131104 JOE131104 JYA131104 KHW131104 KRS131104 LBO131104 LLK131104 LVG131104 MFC131104 MOY131104 MYU131104 NIQ131104 NSM131104 OCI131104 OME131104 OWA131104 PFW131104 PPS131104 PZO131104 QJK131104 QTG131104 RDC131104 RMY131104 RWU131104 SGQ131104 SQM131104 TAI131104 TKE131104 TUA131104 UDW131104 UNS131104 UXO131104 VHK131104 VRG131104 WBC131104 WKY131104 WUU131104 II196640 SE196640 ACA196640 ALW196640 AVS196640 BFO196640 BPK196640 BZG196640 CJC196640 CSY196640 DCU196640 DMQ196640 DWM196640 EGI196640 EQE196640 FAA196640 FJW196640 FTS196640 GDO196640 GNK196640 GXG196640 HHC196640 HQY196640 IAU196640 IKQ196640 IUM196640 JEI196640 JOE196640 JYA196640 KHW196640 KRS196640 LBO196640 LLK196640 LVG196640 MFC196640 MOY196640 MYU196640 NIQ196640 NSM196640 OCI196640 OME196640 OWA196640 PFW196640 PPS196640 PZO196640 QJK196640 QTG196640 RDC196640 RMY196640 RWU196640 SGQ196640 SQM196640 TAI196640 TKE196640 TUA196640 UDW196640 UNS196640 UXO196640 VHK196640 VRG196640 WBC196640 WKY196640 WUU196640 II262176 SE262176 ACA262176 ALW262176 AVS262176 BFO262176 BPK262176 BZG262176 CJC262176 CSY262176 DCU262176 DMQ262176 DWM262176 EGI262176 EQE262176 FAA262176 FJW262176 FTS262176 GDO262176 GNK262176 GXG262176 HHC262176 HQY262176 IAU262176 IKQ262176 IUM262176 JEI262176 JOE262176 JYA262176 KHW262176 KRS262176 LBO262176 LLK262176 LVG262176 MFC262176 MOY262176 MYU262176 NIQ262176 NSM262176 OCI262176 OME262176 OWA262176 PFW262176 PPS262176 PZO262176 QJK262176 QTG262176 RDC262176 RMY262176 RWU262176 SGQ262176 SQM262176 TAI262176 TKE262176 TUA262176 UDW262176 UNS262176 UXO262176 VHK262176 VRG262176 WBC262176 WKY262176 WUU262176 II327712 SE327712 ACA327712 ALW327712 AVS327712 BFO327712 BPK327712 BZG327712 CJC327712 CSY327712 DCU327712 DMQ327712 DWM327712 EGI327712 EQE327712 FAA327712 FJW327712 FTS327712 GDO327712 GNK327712 GXG327712 HHC327712 HQY327712 IAU327712 IKQ327712 IUM327712 JEI327712 JOE327712 JYA327712 KHW327712 KRS327712 LBO327712 LLK327712 LVG327712 MFC327712 MOY327712 MYU327712 NIQ327712 NSM327712 OCI327712 OME327712 OWA327712 PFW327712 PPS327712 PZO327712 QJK327712 QTG327712 RDC327712 RMY327712 RWU327712 SGQ327712 SQM327712 TAI327712 TKE327712 TUA327712 UDW327712 UNS327712 UXO327712 VHK327712 VRG327712 WBC327712 WKY327712 WUU327712 II393248 SE393248 ACA393248 ALW393248 AVS393248 BFO393248 BPK393248 BZG393248 CJC393248 CSY393248 DCU393248 DMQ393248 DWM393248 EGI393248 EQE393248 FAA393248 FJW393248 FTS393248 GDO393248 GNK393248 GXG393248 HHC393248 HQY393248 IAU393248 IKQ393248 IUM393248 JEI393248 JOE393248 JYA393248 KHW393248 KRS393248 LBO393248 LLK393248 LVG393248 MFC393248 MOY393248 MYU393248 NIQ393248 NSM393248 OCI393248 OME393248 OWA393248 PFW393248 PPS393248 PZO393248 QJK393248 QTG393248 RDC393248 RMY393248 RWU393248 SGQ393248 SQM393248 TAI393248 TKE393248 TUA393248 UDW393248 UNS393248 UXO393248 VHK393248 VRG393248 WBC393248 WKY393248 WUU393248 II458784 SE458784 ACA458784 ALW458784 AVS458784 BFO458784 BPK458784 BZG458784 CJC458784 CSY458784 DCU458784 DMQ458784 DWM458784 EGI458784 EQE458784 FAA458784 FJW458784 FTS458784 GDO458784 GNK458784 GXG458784 HHC458784 HQY458784 IAU458784 IKQ458784 IUM458784 JEI458784 JOE458784 JYA458784 KHW458784 KRS458784 LBO458784 LLK458784 LVG458784 MFC458784 MOY458784 MYU458784 NIQ458784 NSM458784 OCI458784 OME458784 OWA458784 PFW458784 PPS458784 PZO458784 QJK458784 QTG458784 RDC458784 RMY458784 RWU458784 SGQ458784 SQM458784 TAI458784 TKE458784 TUA458784 UDW458784 UNS458784 UXO458784 VHK458784 VRG458784 WBC458784 WKY458784 WUU458784 II524320 SE524320 ACA524320 ALW524320 AVS524320 BFO524320 BPK524320 BZG524320 CJC524320 CSY524320 DCU524320 DMQ524320 DWM524320 EGI524320 EQE524320 FAA524320 FJW524320 FTS524320 GDO524320 GNK524320 GXG524320 HHC524320 HQY524320 IAU524320 IKQ524320 IUM524320 JEI524320 JOE524320 JYA524320 KHW524320 KRS524320 LBO524320 LLK524320 LVG524320 MFC524320 MOY524320 MYU524320 NIQ524320 NSM524320 OCI524320 OME524320 OWA524320 PFW524320 PPS524320 PZO524320 QJK524320 QTG524320 RDC524320 RMY524320 RWU524320 SGQ524320 SQM524320 TAI524320 TKE524320 TUA524320 UDW524320 UNS524320 UXO524320 VHK524320 VRG524320 WBC524320 WKY524320 WUU524320 II589856 SE589856 ACA589856 ALW589856 AVS589856 BFO589856 BPK589856 BZG589856 CJC589856 CSY589856 DCU589856 DMQ589856 DWM589856 EGI589856 EQE589856 FAA589856 FJW589856 FTS589856 GDO589856 GNK589856 GXG589856 HHC589856 HQY589856 IAU589856 IKQ589856 IUM589856 JEI589856 JOE589856 JYA589856 KHW589856 KRS589856 LBO589856 LLK589856 LVG589856 MFC589856 MOY589856 MYU589856 NIQ589856 NSM589856 OCI589856 OME589856 OWA589856 PFW589856 PPS589856 PZO589856 QJK589856 QTG589856 RDC589856 RMY589856 RWU589856 SGQ589856 SQM589856 TAI589856 TKE589856 TUA589856 UDW589856 UNS589856 UXO589856 VHK589856 VRG589856 WBC589856 WKY589856 WUU589856 II655392 SE655392 ACA655392 ALW655392 AVS655392 BFO655392 BPK655392 BZG655392 CJC655392 CSY655392 DCU655392 DMQ655392 DWM655392 EGI655392 EQE655392 FAA655392 FJW655392 FTS655392 GDO655392 GNK655392 GXG655392 HHC655392 HQY655392 IAU655392 IKQ655392 IUM655392 JEI655392 JOE655392 JYA655392 KHW655392 KRS655392 LBO655392 LLK655392 LVG655392 MFC655392 MOY655392 MYU655392 NIQ655392 NSM655392 OCI655392 OME655392 OWA655392 PFW655392 PPS655392 PZO655392 QJK655392 QTG655392 RDC655392 RMY655392 RWU655392 SGQ655392 SQM655392 TAI655392 TKE655392 TUA655392 UDW655392 UNS655392 UXO655392 VHK655392 VRG655392 WBC655392 WKY655392 WUU655392 II720928 SE720928 ACA720928 ALW720928 AVS720928 BFO720928 BPK720928 BZG720928 CJC720928 CSY720928 DCU720928 DMQ720928 DWM720928 EGI720928 EQE720928 FAA720928 FJW720928 FTS720928 GDO720928 GNK720928 GXG720928 HHC720928 HQY720928 IAU720928 IKQ720928 IUM720928 JEI720928 JOE720928 JYA720928 KHW720928 KRS720928 LBO720928 LLK720928 LVG720928 MFC720928 MOY720928 MYU720928 NIQ720928 NSM720928 OCI720928 OME720928 OWA720928 PFW720928 PPS720928 PZO720928 QJK720928 QTG720928 RDC720928 RMY720928 RWU720928 SGQ720928 SQM720928 TAI720928 TKE720928 TUA720928 UDW720928 UNS720928 UXO720928 VHK720928 VRG720928 WBC720928 WKY720928 WUU720928 II786464 SE786464 ACA786464 ALW786464 AVS786464 BFO786464 BPK786464 BZG786464 CJC786464 CSY786464 DCU786464 DMQ786464 DWM786464 EGI786464 EQE786464 FAA786464 FJW786464 FTS786464 GDO786464 GNK786464 GXG786464 HHC786464 HQY786464 IAU786464 IKQ786464 IUM786464 JEI786464 JOE786464 JYA786464 KHW786464 KRS786464 LBO786464 LLK786464 LVG786464 MFC786464 MOY786464 MYU786464 NIQ786464 NSM786464 OCI786464 OME786464 OWA786464 PFW786464 PPS786464 PZO786464 QJK786464 QTG786464 RDC786464 RMY786464 RWU786464 SGQ786464 SQM786464 TAI786464 TKE786464 TUA786464 UDW786464 UNS786464 UXO786464 VHK786464 VRG786464 WBC786464 WKY786464 WUU786464 II852000 SE852000 ACA852000 ALW852000 AVS852000 BFO852000 BPK852000 BZG852000 CJC852000 CSY852000 DCU852000 DMQ852000 DWM852000 EGI852000 EQE852000 FAA852000 FJW852000 FTS852000 GDO852000 GNK852000 GXG852000 HHC852000 HQY852000 IAU852000 IKQ852000 IUM852000 JEI852000 JOE852000 JYA852000 KHW852000 KRS852000 LBO852000 LLK852000 LVG852000 MFC852000 MOY852000 MYU852000 NIQ852000 NSM852000 OCI852000 OME852000 OWA852000 PFW852000 PPS852000 PZO852000 QJK852000 QTG852000 RDC852000 RMY852000 RWU852000 SGQ852000 SQM852000 TAI852000 TKE852000 TUA852000 UDW852000 UNS852000 UXO852000 VHK852000 VRG852000 WBC852000 WKY852000 WUU852000 II917536 SE917536 ACA917536 ALW917536 AVS917536 BFO917536 BPK917536 BZG917536 CJC917536 CSY917536 DCU917536 DMQ917536 DWM917536 EGI917536 EQE917536 FAA917536 FJW917536 FTS917536 GDO917536 GNK917536 GXG917536 HHC917536 HQY917536 IAU917536 IKQ917536 IUM917536 JEI917536 JOE917536 JYA917536 KHW917536 KRS917536 LBO917536 LLK917536 LVG917536 MFC917536 MOY917536 MYU917536 NIQ917536 NSM917536 OCI917536 OME917536 OWA917536 PFW917536 PPS917536 PZO917536 QJK917536 QTG917536 RDC917536 RMY917536 RWU917536 SGQ917536 SQM917536 TAI917536 TKE917536 TUA917536 UDW917536 UNS917536 UXO917536 VHK917536 VRG917536 WBC917536 WKY917536 WUU917536 II983072 SE983072 ACA983072 ALW983072 AVS983072 BFO983072 BPK983072 BZG983072 CJC983072 CSY983072 DCU983072 DMQ983072 DWM983072 EGI983072 EQE983072 FAA983072 FJW983072 FTS983072 GDO983072 GNK983072 GXG983072 HHC983072 HQY983072 IAU983072 IKQ983072 IUM983072 JEI983072 JOE983072 JYA983072 KHW983072 KRS983072 LBO983072 LLK983072 LVG983072 MFC983072 MOY983072 MYU983072 NIQ983072 NSM983072 OCI983072 OME983072 OWA983072 PFW983072 PPS983072 PZO983072 QJK983072 QTG983072 RDC983072 RMY983072 RWU983072 SGQ983072 SQM983072 TAI983072 TKE983072 TUA983072 UDW983072 UNS983072 UXO983072 VHK983072 VRG983072 WBC983072 WKY983072 WUU983072 IL65557 SH65557 ACD65557 ALZ65557 AVV65557 BFR65557 BPN65557 BZJ65557 CJF65557 CTB65557 DCX65557 DMT65557 DWP65557 EGL65557 EQH65557 FAD65557 FJZ65557 FTV65557 GDR65557 GNN65557 GXJ65557 HHF65557 HRB65557 IAX65557 IKT65557 IUP65557 JEL65557 JOH65557 JYD65557 KHZ65557 KRV65557 LBR65557 LLN65557 LVJ65557 MFF65557 MPB65557 MYX65557 NIT65557 NSP65557 OCL65557 OMH65557 OWD65557 PFZ65557 PPV65557 PZR65557 QJN65557 QTJ65557 RDF65557 RNB65557 RWX65557 SGT65557 SQP65557 TAL65557 TKH65557 TUD65557 UDZ65557 UNV65557 UXR65557 VHN65557 VRJ65557 WBF65557 WLB65557 WUX65557 IL131093 SH131093 ACD131093 ALZ131093 AVV131093 BFR131093 BPN131093 BZJ131093 CJF131093 CTB131093 DCX131093 DMT131093 DWP131093 EGL131093 EQH131093 FAD131093 FJZ131093 FTV131093 GDR131093 GNN131093 GXJ131093 HHF131093 HRB131093 IAX131093 IKT131093 IUP131093 JEL131093 JOH131093 JYD131093 KHZ131093 KRV131093 LBR131093 LLN131093 LVJ131093 MFF131093 MPB131093 MYX131093 NIT131093 NSP131093 OCL131093 OMH131093 OWD131093 PFZ131093 PPV131093 PZR131093 QJN131093 QTJ131093 RDF131093 RNB131093 RWX131093 SGT131093 SQP131093 TAL131093 TKH131093 TUD131093 UDZ131093 UNV131093 UXR131093 VHN131093 VRJ131093 WBF131093 WLB131093 WUX131093 IL196629 SH196629 ACD196629 ALZ196629 AVV196629 BFR196629 BPN196629 BZJ196629 CJF196629 CTB196629 DCX196629 DMT196629 DWP196629 EGL196629 EQH196629 FAD196629 FJZ196629 FTV196629 GDR196629 GNN196629 GXJ196629 HHF196629 HRB196629 IAX196629 IKT196629 IUP196629 JEL196629 JOH196629 JYD196629 KHZ196629 KRV196629 LBR196629 LLN196629 LVJ196629 MFF196629 MPB196629 MYX196629 NIT196629 NSP196629 OCL196629 OMH196629 OWD196629 PFZ196629 PPV196629 PZR196629 QJN196629 QTJ196629 RDF196629 RNB196629 RWX196629 SGT196629 SQP196629 TAL196629 TKH196629 TUD196629 UDZ196629 UNV196629 UXR196629 VHN196629 VRJ196629 WBF196629 WLB196629 WUX196629 IL262165 SH262165 ACD262165 ALZ262165 AVV262165 BFR262165 BPN262165 BZJ262165 CJF262165 CTB262165 DCX262165 DMT262165 DWP262165 EGL262165 EQH262165 FAD262165 FJZ262165 FTV262165 GDR262165 GNN262165 GXJ262165 HHF262165 HRB262165 IAX262165 IKT262165 IUP262165 JEL262165 JOH262165 JYD262165 KHZ262165 KRV262165 LBR262165 LLN262165 LVJ262165 MFF262165 MPB262165 MYX262165 NIT262165 NSP262165 OCL262165 OMH262165 OWD262165 PFZ262165 PPV262165 PZR262165 QJN262165 QTJ262165 RDF262165 RNB262165 RWX262165 SGT262165 SQP262165 TAL262165 TKH262165 TUD262165 UDZ262165 UNV262165 UXR262165 VHN262165 VRJ262165 WBF262165 WLB262165 WUX262165 IL327701 SH327701 ACD327701 ALZ327701 AVV327701 BFR327701 BPN327701 BZJ327701 CJF327701 CTB327701 DCX327701 DMT327701 DWP327701 EGL327701 EQH327701 FAD327701 FJZ327701 FTV327701 GDR327701 GNN327701 GXJ327701 HHF327701 HRB327701 IAX327701 IKT327701 IUP327701 JEL327701 JOH327701 JYD327701 KHZ327701 KRV327701 LBR327701 LLN327701 LVJ327701 MFF327701 MPB327701 MYX327701 NIT327701 NSP327701 OCL327701 OMH327701 OWD327701 PFZ327701 PPV327701 PZR327701 QJN327701 QTJ327701 RDF327701 RNB327701 RWX327701 SGT327701 SQP327701 TAL327701 TKH327701 TUD327701 UDZ327701 UNV327701 UXR327701 VHN327701 VRJ327701 WBF327701 WLB327701 WUX327701 IL393237 SH393237 ACD393237 ALZ393237 AVV393237 BFR393237 BPN393237 BZJ393237 CJF393237 CTB393237 DCX393237 DMT393237 DWP393237 EGL393237 EQH393237 FAD393237 FJZ393237 FTV393237 GDR393237 GNN393237 GXJ393237 HHF393237 HRB393237 IAX393237 IKT393237 IUP393237 JEL393237 JOH393237 JYD393237 KHZ393237 KRV393237 LBR393237 LLN393237 LVJ393237 MFF393237 MPB393237 MYX393237 NIT393237 NSP393237 OCL393237 OMH393237 OWD393237 PFZ393237 PPV393237 PZR393237 QJN393237 QTJ393237 RDF393237 RNB393237 RWX393237 SGT393237 SQP393237 TAL393237 TKH393237 TUD393237 UDZ393237 UNV393237 UXR393237 VHN393237 VRJ393237 WBF393237 WLB393237 WUX393237 IL458773 SH458773 ACD458773 ALZ458773 AVV458773 BFR458773 BPN458773 BZJ458773 CJF458773 CTB458773 DCX458773 DMT458773 DWP458773 EGL458773 EQH458773 FAD458773 FJZ458773 FTV458773 GDR458773 GNN458773 GXJ458773 HHF458773 HRB458773 IAX458773 IKT458773 IUP458773 JEL458773 JOH458773 JYD458773 KHZ458773 KRV458773 LBR458773 LLN458773 LVJ458773 MFF458773 MPB458773 MYX458773 NIT458773 NSP458773 OCL458773 OMH458773 OWD458773 PFZ458773 PPV458773 PZR458773 QJN458773 QTJ458773 RDF458773 RNB458773 RWX458773 SGT458773 SQP458773 TAL458773 TKH458773 TUD458773 UDZ458773 UNV458773 UXR458773 VHN458773 VRJ458773 WBF458773 WLB458773 WUX458773 IL524309 SH524309 ACD524309 ALZ524309 AVV524309 BFR524309 BPN524309 BZJ524309 CJF524309 CTB524309 DCX524309 DMT524309 DWP524309 EGL524309 EQH524309 FAD524309 FJZ524309 FTV524309 GDR524309 GNN524309 GXJ524309 HHF524309 HRB524309 IAX524309 IKT524309 IUP524309 JEL524309 JOH524309 JYD524309 KHZ524309 KRV524309 LBR524309 LLN524309 LVJ524309 MFF524309 MPB524309 MYX524309 NIT524309 NSP524309 OCL524309 OMH524309 OWD524309 PFZ524309 PPV524309 PZR524309 QJN524309 QTJ524309 RDF524309 RNB524309 RWX524309 SGT524309 SQP524309 TAL524309 TKH524309 TUD524309 UDZ524309 UNV524309 UXR524309 VHN524309 VRJ524309 WBF524309 WLB524309 WUX524309 IL589845 SH589845 ACD589845 ALZ589845 AVV589845 BFR589845 BPN589845 BZJ589845 CJF589845 CTB589845 DCX589845 DMT589845 DWP589845 EGL589845 EQH589845 FAD589845 FJZ589845 FTV589845 GDR589845 GNN589845 GXJ589845 HHF589845 HRB589845 IAX589845 IKT589845 IUP589845 JEL589845 JOH589845 JYD589845 KHZ589845 KRV589845 LBR589845 LLN589845 LVJ589845 MFF589845 MPB589845 MYX589845 NIT589845 NSP589845 OCL589845 OMH589845 OWD589845 PFZ589845 PPV589845 PZR589845 QJN589845 QTJ589845 RDF589845 RNB589845 RWX589845 SGT589845 SQP589845 TAL589845 TKH589845 TUD589845 UDZ589845 UNV589845 UXR589845 VHN589845 VRJ589845 WBF589845 WLB589845 WUX589845 IL655381 SH655381 ACD655381 ALZ655381 AVV655381 BFR655381 BPN655381 BZJ655381 CJF655381 CTB655381 DCX655381 DMT655381 DWP655381 EGL655381 EQH655381 FAD655381 FJZ655381 FTV655381 GDR655381 GNN655381 GXJ655381 HHF655381 HRB655381 IAX655381 IKT655381 IUP655381 JEL655381 JOH655381 JYD655381 KHZ655381 KRV655381 LBR655381 LLN655381 LVJ655381 MFF655381 MPB655381 MYX655381 NIT655381 NSP655381 OCL655381 OMH655381 OWD655381 PFZ655381 PPV655381 PZR655381 QJN655381 QTJ655381 RDF655381 RNB655381 RWX655381 SGT655381 SQP655381 TAL655381 TKH655381 TUD655381 UDZ655381 UNV655381 UXR655381 VHN655381 VRJ655381 WBF655381 WLB655381 WUX655381 IL720917 SH720917 ACD720917 ALZ720917 AVV720917 BFR720917 BPN720917 BZJ720917 CJF720917 CTB720917 DCX720917 DMT720917 DWP720917 EGL720917 EQH720917 FAD720917 FJZ720917 FTV720917 GDR720917 GNN720917 GXJ720917 HHF720917 HRB720917 IAX720917 IKT720917 IUP720917 JEL720917 JOH720917 JYD720917 KHZ720917 KRV720917 LBR720917 LLN720917 LVJ720917 MFF720917 MPB720917 MYX720917 NIT720917 NSP720917 OCL720917 OMH720917 OWD720917 PFZ720917 PPV720917 PZR720917 QJN720917 QTJ720917 RDF720917 RNB720917 RWX720917 SGT720917 SQP720917 TAL720917 TKH720917 TUD720917 UDZ720917 UNV720917 UXR720917 VHN720917 VRJ720917 WBF720917 WLB720917 WUX720917 IL786453 SH786453 ACD786453 ALZ786453 AVV786453 BFR786453 BPN786453 BZJ786453 CJF786453 CTB786453 DCX786453 DMT786453 DWP786453 EGL786453 EQH786453 FAD786453 FJZ786453 FTV786453 GDR786453 GNN786453 GXJ786453 HHF786453 HRB786453 IAX786453 IKT786453 IUP786453 JEL786453 JOH786453 JYD786453 KHZ786453 KRV786453 LBR786453 LLN786453 LVJ786453 MFF786453 MPB786453 MYX786453 NIT786453 NSP786453 OCL786453 OMH786453 OWD786453 PFZ786453 PPV786453 PZR786453 QJN786453 QTJ786453 RDF786453 RNB786453 RWX786453 SGT786453 SQP786453 TAL786453 TKH786453 TUD786453 UDZ786453 UNV786453 UXR786453 VHN786453 VRJ786453 WBF786453 WLB786453 WUX786453 IL851989 SH851989 ACD851989 ALZ851989 AVV851989 BFR851989 BPN851989 BZJ851989 CJF851989 CTB851989 DCX851989 DMT851989 DWP851989 EGL851989 EQH851989 FAD851989 FJZ851989 FTV851989 GDR851989 GNN851989 GXJ851989 HHF851989 HRB851989 IAX851989 IKT851989 IUP851989 JEL851989 JOH851989 JYD851989 KHZ851989 KRV851989 LBR851989 LLN851989 LVJ851989 MFF851989 MPB851989 MYX851989 NIT851989 NSP851989 OCL851989 OMH851989 OWD851989 PFZ851989 PPV851989 PZR851989 QJN851989 QTJ851989 RDF851989 RNB851989 RWX851989 SGT851989 SQP851989 TAL851989 TKH851989 TUD851989 UDZ851989 UNV851989 UXR851989 VHN851989 VRJ851989 WBF851989 WLB851989 WUX851989 IL917525 SH917525 ACD917525 ALZ917525 AVV917525 BFR917525 BPN917525 BZJ917525 CJF917525 CTB917525 DCX917525 DMT917525 DWP917525 EGL917525 EQH917525 FAD917525 FJZ917525 FTV917525 GDR917525 GNN917525 GXJ917525 HHF917525 HRB917525 IAX917525 IKT917525 IUP917525 JEL917525 JOH917525 JYD917525 KHZ917525 KRV917525 LBR917525 LLN917525 LVJ917525 MFF917525 MPB917525 MYX917525 NIT917525 NSP917525 OCL917525 OMH917525 OWD917525 PFZ917525 PPV917525 PZR917525 QJN917525 QTJ917525 RDF917525 RNB917525 RWX917525 SGT917525 SQP917525 TAL917525 TKH917525 TUD917525 UDZ917525 UNV917525 UXR917525 VHN917525 VRJ917525 WBF917525 WLB917525 WUX917525 IL983061 SH983061 ACD983061 ALZ983061 AVV983061 BFR983061 BPN983061 BZJ983061 CJF983061 CTB983061 DCX983061 DMT983061 DWP983061 EGL983061 EQH983061 FAD983061 FJZ983061 FTV983061 GDR983061 GNN983061 GXJ983061 HHF983061 HRB983061 IAX983061 IKT983061 IUP983061 JEL983061 JOH983061 JYD983061 KHZ983061 KRV983061 LBR983061 LLN983061 LVJ983061 MFF983061 MPB983061 MYX983061 NIT983061 NSP983061 OCL983061 OMH983061 OWD983061 PFZ983061 PPV983061 PZR983061 QJN983061 QTJ983061 RDF983061 RNB983061 RWX983061 SGT983061 SQP983061 TAL983061 TKH983061 TUD983061 UDZ983061 UNV983061 UXR983061 VHN983061 VRJ983061 WBF983061 WLB983061 WUX983061 IL65585:IN65585 SH65585:SJ65585 ACD65585:ACF65585 ALZ65585:AMB65585 AVV65585:AVX65585 BFR65585:BFT65585 BPN65585:BPP65585 BZJ65585:BZL65585 CJF65585:CJH65585 CTB65585:CTD65585 DCX65585:DCZ65585 DMT65585:DMV65585 DWP65585:DWR65585 EGL65585:EGN65585 EQH65585:EQJ65585 FAD65585:FAF65585 FJZ65585:FKB65585 FTV65585:FTX65585 GDR65585:GDT65585 GNN65585:GNP65585 GXJ65585:GXL65585 HHF65585:HHH65585 HRB65585:HRD65585 IAX65585:IAZ65585 IKT65585:IKV65585 IUP65585:IUR65585 JEL65585:JEN65585 JOH65585:JOJ65585 JYD65585:JYF65585 KHZ65585:KIB65585 KRV65585:KRX65585 LBR65585:LBT65585 LLN65585:LLP65585 LVJ65585:LVL65585 MFF65585:MFH65585 MPB65585:MPD65585 MYX65585:MYZ65585 NIT65585:NIV65585 NSP65585:NSR65585 OCL65585:OCN65585 OMH65585:OMJ65585 OWD65585:OWF65585 PFZ65585:PGB65585 PPV65585:PPX65585 PZR65585:PZT65585 QJN65585:QJP65585 QTJ65585:QTL65585 RDF65585:RDH65585 RNB65585:RND65585 RWX65585:RWZ65585 SGT65585:SGV65585 SQP65585:SQR65585 TAL65585:TAN65585 TKH65585:TKJ65585 TUD65585:TUF65585 UDZ65585:UEB65585 UNV65585:UNX65585 UXR65585:UXT65585 VHN65585:VHP65585 VRJ65585:VRL65585 WBF65585:WBH65585 WLB65585:WLD65585 WUX65585:WUZ65585 IL131121:IN131121 SH131121:SJ131121 ACD131121:ACF131121 ALZ131121:AMB131121 AVV131121:AVX131121 BFR131121:BFT131121 BPN131121:BPP131121 BZJ131121:BZL131121 CJF131121:CJH131121 CTB131121:CTD131121 DCX131121:DCZ131121 DMT131121:DMV131121 DWP131121:DWR131121 EGL131121:EGN131121 EQH131121:EQJ131121 FAD131121:FAF131121 FJZ131121:FKB131121 FTV131121:FTX131121 GDR131121:GDT131121 GNN131121:GNP131121 GXJ131121:GXL131121 HHF131121:HHH131121 HRB131121:HRD131121 IAX131121:IAZ131121 IKT131121:IKV131121 IUP131121:IUR131121 JEL131121:JEN131121 JOH131121:JOJ131121 JYD131121:JYF131121 KHZ131121:KIB131121 KRV131121:KRX131121 LBR131121:LBT131121 LLN131121:LLP131121 LVJ131121:LVL131121 MFF131121:MFH131121 MPB131121:MPD131121 MYX131121:MYZ131121 NIT131121:NIV131121 NSP131121:NSR131121 OCL131121:OCN131121 OMH131121:OMJ131121 OWD131121:OWF131121 PFZ131121:PGB131121 PPV131121:PPX131121 PZR131121:PZT131121 QJN131121:QJP131121 QTJ131121:QTL131121 RDF131121:RDH131121 RNB131121:RND131121 RWX131121:RWZ131121 SGT131121:SGV131121 SQP131121:SQR131121 TAL131121:TAN131121 TKH131121:TKJ131121 TUD131121:TUF131121 UDZ131121:UEB131121 UNV131121:UNX131121 UXR131121:UXT131121 VHN131121:VHP131121 VRJ131121:VRL131121 WBF131121:WBH131121 WLB131121:WLD131121 WUX131121:WUZ131121 IL196657:IN196657 SH196657:SJ196657 ACD196657:ACF196657 ALZ196657:AMB196657 AVV196657:AVX196657 BFR196657:BFT196657 BPN196657:BPP196657 BZJ196657:BZL196657 CJF196657:CJH196657 CTB196657:CTD196657 DCX196657:DCZ196657 DMT196657:DMV196657 DWP196657:DWR196657 EGL196657:EGN196657 EQH196657:EQJ196657 FAD196657:FAF196657 FJZ196657:FKB196657 FTV196657:FTX196657 GDR196657:GDT196657 GNN196657:GNP196657 GXJ196657:GXL196657 HHF196657:HHH196657 HRB196657:HRD196657 IAX196657:IAZ196657 IKT196657:IKV196657 IUP196657:IUR196657 JEL196657:JEN196657 JOH196657:JOJ196657 JYD196657:JYF196657 KHZ196657:KIB196657 KRV196657:KRX196657 LBR196657:LBT196657 LLN196657:LLP196657 LVJ196657:LVL196657 MFF196657:MFH196657 MPB196657:MPD196657 MYX196657:MYZ196657 NIT196657:NIV196657 NSP196657:NSR196657 OCL196657:OCN196657 OMH196657:OMJ196657 OWD196657:OWF196657 PFZ196657:PGB196657 PPV196657:PPX196657 PZR196657:PZT196657 QJN196657:QJP196657 QTJ196657:QTL196657 RDF196657:RDH196657 RNB196657:RND196657 RWX196657:RWZ196657 SGT196657:SGV196657 SQP196657:SQR196657 TAL196657:TAN196657 TKH196657:TKJ196657 TUD196657:TUF196657 UDZ196657:UEB196657 UNV196657:UNX196657 UXR196657:UXT196657 VHN196657:VHP196657 VRJ196657:VRL196657 WBF196657:WBH196657 WLB196657:WLD196657 WUX196657:WUZ196657 IL262193:IN262193 SH262193:SJ262193 ACD262193:ACF262193 ALZ262193:AMB262193 AVV262193:AVX262193 BFR262193:BFT262193 BPN262193:BPP262193 BZJ262193:BZL262193 CJF262193:CJH262193 CTB262193:CTD262193 DCX262193:DCZ262193 DMT262193:DMV262193 DWP262193:DWR262193 EGL262193:EGN262193 EQH262193:EQJ262193 FAD262193:FAF262193 FJZ262193:FKB262193 FTV262193:FTX262193 GDR262193:GDT262193 GNN262193:GNP262193 GXJ262193:GXL262193 HHF262193:HHH262193 HRB262193:HRD262193 IAX262193:IAZ262193 IKT262193:IKV262193 IUP262193:IUR262193 JEL262193:JEN262193 JOH262193:JOJ262193 JYD262193:JYF262193 KHZ262193:KIB262193 KRV262193:KRX262193 LBR262193:LBT262193 LLN262193:LLP262193 LVJ262193:LVL262193 MFF262193:MFH262193 MPB262193:MPD262193 MYX262193:MYZ262193 NIT262193:NIV262193 NSP262193:NSR262193 OCL262193:OCN262193 OMH262193:OMJ262193 OWD262193:OWF262193 PFZ262193:PGB262193 PPV262193:PPX262193 PZR262193:PZT262193 QJN262193:QJP262193 QTJ262193:QTL262193 RDF262193:RDH262193 RNB262193:RND262193 RWX262193:RWZ262193 SGT262193:SGV262193 SQP262193:SQR262193 TAL262193:TAN262193 TKH262193:TKJ262193 TUD262193:TUF262193 UDZ262193:UEB262193 UNV262193:UNX262193 UXR262193:UXT262193 VHN262193:VHP262193 VRJ262193:VRL262193 WBF262193:WBH262193 WLB262193:WLD262193 WUX262193:WUZ262193 IL327729:IN327729 SH327729:SJ327729 ACD327729:ACF327729 ALZ327729:AMB327729 AVV327729:AVX327729 BFR327729:BFT327729 BPN327729:BPP327729 BZJ327729:BZL327729 CJF327729:CJH327729 CTB327729:CTD327729 DCX327729:DCZ327729 DMT327729:DMV327729 DWP327729:DWR327729 EGL327729:EGN327729 EQH327729:EQJ327729 FAD327729:FAF327729 FJZ327729:FKB327729 FTV327729:FTX327729 GDR327729:GDT327729 GNN327729:GNP327729 GXJ327729:GXL327729 HHF327729:HHH327729 HRB327729:HRD327729 IAX327729:IAZ327729 IKT327729:IKV327729 IUP327729:IUR327729 JEL327729:JEN327729 JOH327729:JOJ327729 JYD327729:JYF327729 KHZ327729:KIB327729 KRV327729:KRX327729 LBR327729:LBT327729 LLN327729:LLP327729 LVJ327729:LVL327729 MFF327729:MFH327729 MPB327729:MPD327729 MYX327729:MYZ327729 NIT327729:NIV327729 NSP327729:NSR327729 OCL327729:OCN327729 OMH327729:OMJ327729 OWD327729:OWF327729 PFZ327729:PGB327729 PPV327729:PPX327729 PZR327729:PZT327729 QJN327729:QJP327729 QTJ327729:QTL327729 RDF327729:RDH327729 RNB327729:RND327729 RWX327729:RWZ327729 SGT327729:SGV327729 SQP327729:SQR327729 TAL327729:TAN327729 TKH327729:TKJ327729 TUD327729:TUF327729 UDZ327729:UEB327729 UNV327729:UNX327729 UXR327729:UXT327729 VHN327729:VHP327729 VRJ327729:VRL327729 WBF327729:WBH327729 WLB327729:WLD327729 WUX327729:WUZ327729 IL393265:IN393265 SH393265:SJ393265 ACD393265:ACF393265 ALZ393265:AMB393265 AVV393265:AVX393265 BFR393265:BFT393265 BPN393265:BPP393265 BZJ393265:BZL393265 CJF393265:CJH393265 CTB393265:CTD393265 DCX393265:DCZ393265 DMT393265:DMV393265 DWP393265:DWR393265 EGL393265:EGN393265 EQH393265:EQJ393265 FAD393265:FAF393265 FJZ393265:FKB393265 FTV393265:FTX393265 GDR393265:GDT393265 GNN393265:GNP393265 GXJ393265:GXL393265 HHF393265:HHH393265 HRB393265:HRD393265 IAX393265:IAZ393265 IKT393265:IKV393265 IUP393265:IUR393265 JEL393265:JEN393265 JOH393265:JOJ393265 JYD393265:JYF393265 KHZ393265:KIB393265 KRV393265:KRX393265 LBR393265:LBT393265 LLN393265:LLP393265 LVJ393265:LVL393265 MFF393265:MFH393265 MPB393265:MPD393265 MYX393265:MYZ393265 NIT393265:NIV393265 NSP393265:NSR393265 OCL393265:OCN393265 OMH393265:OMJ393265 OWD393265:OWF393265 PFZ393265:PGB393265 PPV393265:PPX393265 PZR393265:PZT393265 QJN393265:QJP393265 QTJ393265:QTL393265 RDF393265:RDH393265 RNB393265:RND393265 RWX393265:RWZ393265 SGT393265:SGV393265 SQP393265:SQR393265 TAL393265:TAN393265 TKH393265:TKJ393265 TUD393265:TUF393265 UDZ393265:UEB393265 UNV393265:UNX393265 UXR393265:UXT393265 VHN393265:VHP393265 VRJ393265:VRL393265 WBF393265:WBH393265 WLB393265:WLD393265 WUX393265:WUZ393265 IL458801:IN458801 SH458801:SJ458801 ACD458801:ACF458801 ALZ458801:AMB458801 AVV458801:AVX458801 BFR458801:BFT458801 BPN458801:BPP458801 BZJ458801:BZL458801 CJF458801:CJH458801 CTB458801:CTD458801 DCX458801:DCZ458801 DMT458801:DMV458801 DWP458801:DWR458801 EGL458801:EGN458801 EQH458801:EQJ458801 FAD458801:FAF458801 FJZ458801:FKB458801 FTV458801:FTX458801 GDR458801:GDT458801 GNN458801:GNP458801 GXJ458801:GXL458801 HHF458801:HHH458801 HRB458801:HRD458801 IAX458801:IAZ458801 IKT458801:IKV458801 IUP458801:IUR458801 JEL458801:JEN458801 JOH458801:JOJ458801 JYD458801:JYF458801 KHZ458801:KIB458801 KRV458801:KRX458801 LBR458801:LBT458801 LLN458801:LLP458801 LVJ458801:LVL458801 MFF458801:MFH458801 MPB458801:MPD458801 MYX458801:MYZ458801 NIT458801:NIV458801 NSP458801:NSR458801 OCL458801:OCN458801 OMH458801:OMJ458801 OWD458801:OWF458801 PFZ458801:PGB458801 PPV458801:PPX458801 PZR458801:PZT458801 QJN458801:QJP458801 QTJ458801:QTL458801 RDF458801:RDH458801 RNB458801:RND458801 RWX458801:RWZ458801 SGT458801:SGV458801 SQP458801:SQR458801 TAL458801:TAN458801 TKH458801:TKJ458801 TUD458801:TUF458801 UDZ458801:UEB458801 UNV458801:UNX458801 UXR458801:UXT458801 VHN458801:VHP458801 VRJ458801:VRL458801 WBF458801:WBH458801 WLB458801:WLD458801 WUX458801:WUZ458801 IL524337:IN524337 SH524337:SJ524337 ACD524337:ACF524337 ALZ524337:AMB524337 AVV524337:AVX524337 BFR524337:BFT524337 BPN524337:BPP524337 BZJ524337:BZL524337 CJF524337:CJH524337 CTB524337:CTD524337 DCX524337:DCZ524337 DMT524337:DMV524337 DWP524337:DWR524337 EGL524337:EGN524337 EQH524337:EQJ524337 FAD524337:FAF524337 FJZ524337:FKB524337 FTV524337:FTX524337 GDR524337:GDT524337 GNN524337:GNP524337 GXJ524337:GXL524337 HHF524337:HHH524337 HRB524337:HRD524337 IAX524337:IAZ524337 IKT524337:IKV524337 IUP524337:IUR524337 JEL524337:JEN524337 JOH524337:JOJ524337 JYD524337:JYF524337 KHZ524337:KIB524337 KRV524337:KRX524337 LBR524337:LBT524337 LLN524337:LLP524337 LVJ524337:LVL524337 MFF524337:MFH524337 MPB524337:MPD524337 MYX524337:MYZ524337 NIT524337:NIV524337 NSP524337:NSR524337 OCL524337:OCN524337 OMH524337:OMJ524337 OWD524337:OWF524337 PFZ524337:PGB524337 PPV524337:PPX524337 PZR524337:PZT524337 QJN524337:QJP524337 QTJ524337:QTL524337 RDF524337:RDH524337 RNB524337:RND524337 RWX524337:RWZ524337 SGT524337:SGV524337 SQP524337:SQR524337 TAL524337:TAN524337 TKH524337:TKJ524337 TUD524337:TUF524337 UDZ524337:UEB524337 UNV524337:UNX524337 UXR524337:UXT524337 VHN524337:VHP524337 VRJ524337:VRL524337 WBF524337:WBH524337 WLB524337:WLD524337 WUX524337:WUZ524337 IL589873:IN589873 SH589873:SJ589873 ACD589873:ACF589873 ALZ589873:AMB589873 AVV589873:AVX589873 BFR589873:BFT589873 BPN589873:BPP589873 BZJ589873:BZL589873 CJF589873:CJH589873 CTB589873:CTD589873 DCX589873:DCZ589873 DMT589873:DMV589873 DWP589873:DWR589873 EGL589873:EGN589873 EQH589873:EQJ589873 FAD589873:FAF589873 FJZ589873:FKB589873 FTV589873:FTX589873 GDR589873:GDT589873 GNN589873:GNP589873 GXJ589873:GXL589873 HHF589873:HHH589873 HRB589873:HRD589873 IAX589873:IAZ589873 IKT589873:IKV589873 IUP589873:IUR589873 JEL589873:JEN589873 JOH589873:JOJ589873 JYD589873:JYF589873 KHZ589873:KIB589873 KRV589873:KRX589873 LBR589873:LBT589873 LLN589873:LLP589873 LVJ589873:LVL589873 MFF589873:MFH589873 MPB589873:MPD589873 MYX589873:MYZ589873 NIT589873:NIV589873 NSP589873:NSR589873 OCL589873:OCN589873 OMH589873:OMJ589873 OWD589873:OWF589873 PFZ589873:PGB589873 PPV589873:PPX589873 PZR589873:PZT589873 QJN589873:QJP589873 QTJ589873:QTL589873 RDF589873:RDH589873 RNB589873:RND589873 RWX589873:RWZ589873 SGT589873:SGV589873 SQP589873:SQR589873 TAL589873:TAN589873 TKH589873:TKJ589873 TUD589873:TUF589873 UDZ589873:UEB589873 UNV589873:UNX589873 UXR589873:UXT589873 VHN589873:VHP589873 VRJ589873:VRL589873 WBF589873:WBH589873 WLB589873:WLD589873 WUX589873:WUZ589873 IL655409:IN655409 SH655409:SJ655409 ACD655409:ACF655409 ALZ655409:AMB655409 AVV655409:AVX655409 BFR655409:BFT655409 BPN655409:BPP655409 BZJ655409:BZL655409 CJF655409:CJH655409 CTB655409:CTD655409 DCX655409:DCZ655409 DMT655409:DMV655409 DWP655409:DWR655409 EGL655409:EGN655409 EQH655409:EQJ655409 FAD655409:FAF655409 FJZ655409:FKB655409 FTV655409:FTX655409 GDR655409:GDT655409 GNN655409:GNP655409 GXJ655409:GXL655409 HHF655409:HHH655409 HRB655409:HRD655409 IAX655409:IAZ655409 IKT655409:IKV655409 IUP655409:IUR655409 JEL655409:JEN655409 JOH655409:JOJ655409 JYD655409:JYF655409 KHZ655409:KIB655409 KRV655409:KRX655409 LBR655409:LBT655409 LLN655409:LLP655409 LVJ655409:LVL655409 MFF655409:MFH655409 MPB655409:MPD655409 MYX655409:MYZ655409 NIT655409:NIV655409 NSP655409:NSR655409 OCL655409:OCN655409 OMH655409:OMJ655409 OWD655409:OWF655409 PFZ655409:PGB655409 PPV655409:PPX655409 PZR655409:PZT655409 QJN655409:QJP655409 QTJ655409:QTL655409 RDF655409:RDH655409 RNB655409:RND655409 RWX655409:RWZ655409 SGT655409:SGV655409 SQP655409:SQR655409 TAL655409:TAN655409 TKH655409:TKJ655409 TUD655409:TUF655409 UDZ655409:UEB655409 UNV655409:UNX655409 UXR655409:UXT655409 VHN655409:VHP655409 VRJ655409:VRL655409 WBF655409:WBH655409 WLB655409:WLD655409 WUX655409:WUZ655409 IL720945:IN720945 SH720945:SJ720945 ACD720945:ACF720945 ALZ720945:AMB720945 AVV720945:AVX720945 BFR720945:BFT720945 BPN720945:BPP720945 BZJ720945:BZL720945 CJF720945:CJH720945 CTB720945:CTD720945 DCX720945:DCZ720945 DMT720945:DMV720945 DWP720945:DWR720945 EGL720945:EGN720945 EQH720945:EQJ720945 FAD720945:FAF720945 FJZ720945:FKB720945 FTV720945:FTX720945 GDR720945:GDT720945 GNN720945:GNP720945 GXJ720945:GXL720945 HHF720945:HHH720945 HRB720945:HRD720945 IAX720945:IAZ720945 IKT720945:IKV720945 IUP720945:IUR720945 JEL720945:JEN720945 JOH720945:JOJ720945 JYD720945:JYF720945 KHZ720945:KIB720945 KRV720945:KRX720945 LBR720945:LBT720945 LLN720945:LLP720945 LVJ720945:LVL720945 MFF720945:MFH720945 MPB720945:MPD720945 MYX720945:MYZ720945 NIT720945:NIV720945 NSP720945:NSR720945 OCL720945:OCN720945 OMH720945:OMJ720945 OWD720945:OWF720945 PFZ720945:PGB720945 PPV720945:PPX720945 PZR720945:PZT720945 QJN720945:QJP720945 QTJ720945:QTL720945 RDF720945:RDH720945 RNB720945:RND720945 RWX720945:RWZ720945 SGT720945:SGV720945 SQP720945:SQR720945 TAL720945:TAN720945 TKH720945:TKJ720945 TUD720945:TUF720945 UDZ720945:UEB720945 UNV720945:UNX720945 UXR720945:UXT720945 VHN720945:VHP720945 VRJ720945:VRL720945 WBF720945:WBH720945 WLB720945:WLD720945 WUX720945:WUZ720945 IL786481:IN786481 SH786481:SJ786481 ACD786481:ACF786481 ALZ786481:AMB786481 AVV786481:AVX786481 BFR786481:BFT786481 BPN786481:BPP786481 BZJ786481:BZL786481 CJF786481:CJH786481 CTB786481:CTD786481 DCX786481:DCZ786481 DMT786481:DMV786481 DWP786481:DWR786481 EGL786481:EGN786481 EQH786481:EQJ786481 FAD786481:FAF786481 FJZ786481:FKB786481 FTV786481:FTX786481 GDR786481:GDT786481 GNN786481:GNP786481 GXJ786481:GXL786481 HHF786481:HHH786481 HRB786481:HRD786481 IAX786481:IAZ786481 IKT786481:IKV786481 IUP786481:IUR786481 JEL786481:JEN786481 JOH786481:JOJ786481 JYD786481:JYF786481 KHZ786481:KIB786481 KRV786481:KRX786481 LBR786481:LBT786481 LLN786481:LLP786481 LVJ786481:LVL786481 MFF786481:MFH786481 MPB786481:MPD786481 MYX786481:MYZ786481 NIT786481:NIV786481 NSP786481:NSR786481 OCL786481:OCN786481 OMH786481:OMJ786481 OWD786481:OWF786481 PFZ786481:PGB786481 PPV786481:PPX786481 PZR786481:PZT786481 QJN786481:QJP786481 QTJ786481:QTL786481 RDF786481:RDH786481 RNB786481:RND786481 RWX786481:RWZ786481 SGT786481:SGV786481 SQP786481:SQR786481 TAL786481:TAN786481 TKH786481:TKJ786481 TUD786481:TUF786481 UDZ786481:UEB786481 UNV786481:UNX786481 UXR786481:UXT786481 VHN786481:VHP786481 VRJ786481:VRL786481 WBF786481:WBH786481 WLB786481:WLD786481 WUX786481:WUZ786481 IL852017:IN852017 SH852017:SJ852017 ACD852017:ACF852017 ALZ852017:AMB852017 AVV852017:AVX852017 BFR852017:BFT852017 BPN852017:BPP852017 BZJ852017:BZL852017 CJF852017:CJH852017 CTB852017:CTD852017 DCX852017:DCZ852017 DMT852017:DMV852017 DWP852017:DWR852017 EGL852017:EGN852017 EQH852017:EQJ852017 FAD852017:FAF852017 FJZ852017:FKB852017 FTV852017:FTX852017 GDR852017:GDT852017 GNN852017:GNP852017 GXJ852017:GXL852017 HHF852017:HHH852017 HRB852017:HRD852017 IAX852017:IAZ852017 IKT852017:IKV852017 IUP852017:IUR852017 JEL852017:JEN852017 JOH852017:JOJ852017 JYD852017:JYF852017 KHZ852017:KIB852017 KRV852017:KRX852017 LBR852017:LBT852017 LLN852017:LLP852017 LVJ852017:LVL852017 MFF852017:MFH852017 MPB852017:MPD852017 MYX852017:MYZ852017 NIT852017:NIV852017 NSP852017:NSR852017 OCL852017:OCN852017 OMH852017:OMJ852017 OWD852017:OWF852017 PFZ852017:PGB852017 PPV852017:PPX852017 PZR852017:PZT852017 QJN852017:QJP852017 QTJ852017:QTL852017 RDF852017:RDH852017 RNB852017:RND852017 RWX852017:RWZ852017 SGT852017:SGV852017 SQP852017:SQR852017 TAL852017:TAN852017 TKH852017:TKJ852017 TUD852017:TUF852017 UDZ852017:UEB852017 UNV852017:UNX852017 UXR852017:UXT852017 VHN852017:VHP852017 VRJ852017:VRL852017 WBF852017:WBH852017 WLB852017:WLD852017 WUX852017:WUZ852017 IL917553:IN917553 SH917553:SJ917553 ACD917553:ACF917553 ALZ917553:AMB917553 AVV917553:AVX917553 BFR917553:BFT917553 BPN917553:BPP917553 BZJ917553:BZL917553 CJF917553:CJH917553 CTB917553:CTD917553 DCX917553:DCZ917553 DMT917553:DMV917553 DWP917553:DWR917553 EGL917553:EGN917553 EQH917553:EQJ917553 FAD917553:FAF917553 FJZ917553:FKB917553 FTV917553:FTX917553 GDR917553:GDT917553 GNN917553:GNP917553 GXJ917553:GXL917553 HHF917553:HHH917553 HRB917553:HRD917553 IAX917553:IAZ917553 IKT917553:IKV917553 IUP917553:IUR917553 JEL917553:JEN917553 JOH917553:JOJ917553 JYD917553:JYF917553 KHZ917553:KIB917553 KRV917553:KRX917553 LBR917553:LBT917553 LLN917553:LLP917553 LVJ917553:LVL917553 MFF917553:MFH917553 MPB917553:MPD917553 MYX917553:MYZ917553 NIT917553:NIV917553 NSP917553:NSR917553 OCL917553:OCN917553 OMH917553:OMJ917553 OWD917553:OWF917553 PFZ917553:PGB917553 PPV917553:PPX917553 PZR917553:PZT917553 QJN917553:QJP917553 QTJ917553:QTL917553 RDF917553:RDH917553 RNB917553:RND917553 RWX917553:RWZ917553 SGT917553:SGV917553 SQP917553:SQR917553 TAL917553:TAN917553 TKH917553:TKJ917553 TUD917553:TUF917553 UDZ917553:UEB917553 UNV917553:UNX917553 UXR917553:UXT917553 VHN917553:VHP917553 VRJ917553:VRL917553 WBF917553:WBH917553 WLB917553:WLD917553 WUX917553:WUZ917553 IL983089:IN983089 SH983089:SJ983089 ACD983089:ACF983089 ALZ983089:AMB983089 AVV983089:AVX983089 BFR983089:BFT983089 BPN983089:BPP983089 BZJ983089:BZL983089 CJF983089:CJH983089 CTB983089:CTD983089 DCX983089:DCZ983089 DMT983089:DMV983089 DWP983089:DWR983089 EGL983089:EGN983089 EQH983089:EQJ983089 FAD983089:FAF983089 FJZ983089:FKB983089 FTV983089:FTX983089 GDR983089:GDT983089 GNN983089:GNP983089 GXJ983089:GXL983089 HHF983089:HHH983089 HRB983089:HRD983089 IAX983089:IAZ983089 IKT983089:IKV983089 IUP983089:IUR983089 JEL983089:JEN983089 JOH983089:JOJ983089 JYD983089:JYF983089 KHZ983089:KIB983089 KRV983089:KRX983089 LBR983089:LBT983089 LLN983089:LLP983089 LVJ983089:LVL983089 MFF983089:MFH983089 MPB983089:MPD983089 MYX983089:MYZ983089 NIT983089:NIV983089 NSP983089:NSR983089 OCL983089:OCN983089 OMH983089:OMJ983089 OWD983089:OWF983089 PFZ983089:PGB983089 PPV983089:PPX983089 PZR983089:PZT983089 QJN983089:QJP983089 QTJ983089:QTL983089 RDF983089:RDH983089 RNB983089:RND983089 RWX983089:RWZ983089 SGT983089:SGV983089 SQP983089:SQR983089 TAL983089:TAN983089 TKH983089:TKJ983089 TUD983089:TUF983089 UDZ983089:UEB983089 UNV983089:UNX983089 UXR983089:UXT983089 VHN983089:VHP983089 VRJ983089:VRL983089 WBF983089:WBH983089 WLB983089:WLD983089 WUX983089:WUZ983089 IQ65583:IS65584 SM65583:SO65584 ACI65583:ACK65584 AME65583:AMG65584 AWA65583:AWC65584 BFW65583:BFY65584 BPS65583:BPU65584 BZO65583:BZQ65584 CJK65583:CJM65584 CTG65583:CTI65584 DDC65583:DDE65584 DMY65583:DNA65584 DWU65583:DWW65584 EGQ65583:EGS65584 EQM65583:EQO65584 FAI65583:FAK65584 FKE65583:FKG65584 FUA65583:FUC65584 GDW65583:GDY65584 GNS65583:GNU65584 GXO65583:GXQ65584 HHK65583:HHM65584 HRG65583:HRI65584 IBC65583:IBE65584 IKY65583:ILA65584 IUU65583:IUW65584 JEQ65583:JES65584 JOM65583:JOO65584 JYI65583:JYK65584 KIE65583:KIG65584 KSA65583:KSC65584 LBW65583:LBY65584 LLS65583:LLU65584 LVO65583:LVQ65584 MFK65583:MFM65584 MPG65583:MPI65584 MZC65583:MZE65584 NIY65583:NJA65584 NSU65583:NSW65584 OCQ65583:OCS65584 OMM65583:OMO65584 OWI65583:OWK65584 PGE65583:PGG65584 PQA65583:PQC65584 PZW65583:PZY65584 QJS65583:QJU65584 QTO65583:QTQ65584 RDK65583:RDM65584 RNG65583:RNI65584 RXC65583:RXE65584 SGY65583:SHA65584 SQU65583:SQW65584 TAQ65583:TAS65584 TKM65583:TKO65584 TUI65583:TUK65584 UEE65583:UEG65584 UOA65583:UOC65584 UXW65583:UXY65584 VHS65583:VHU65584 VRO65583:VRQ65584 WBK65583:WBM65584 WLG65583:WLI65584 WVC65583:WVE65584 IQ131119:IS131120 SM131119:SO131120 ACI131119:ACK131120 AME131119:AMG131120 AWA131119:AWC131120 BFW131119:BFY131120 BPS131119:BPU131120 BZO131119:BZQ131120 CJK131119:CJM131120 CTG131119:CTI131120 DDC131119:DDE131120 DMY131119:DNA131120 DWU131119:DWW131120 EGQ131119:EGS131120 EQM131119:EQO131120 FAI131119:FAK131120 FKE131119:FKG131120 FUA131119:FUC131120 GDW131119:GDY131120 GNS131119:GNU131120 GXO131119:GXQ131120 HHK131119:HHM131120 HRG131119:HRI131120 IBC131119:IBE131120 IKY131119:ILA131120 IUU131119:IUW131120 JEQ131119:JES131120 JOM131119:JOO131120 JYI131119:JYK131120 KIE131119:KIG131120 KSA131119:KSC131120 LBW131119:LBY131120 LLS131119:LLU131120 LVO131119:LVQ131120 MFK131119:MFM131120 MPG131119:MPI131120 MZC131119:MZE131120 NIY131119:NJA131120 NSU131119:NSW131120 OCQ131119:OCS131120 OMM131119:OMO131120 OWI131119:OWK131120 PGE131119:PGG131120 PQA131119:PQC131120 PZW131119:PZY131120 QJS131119:QJU131120 QTO131119:QTQ131120 RDK131119:RDM131120 RNG131119:RNI131120 RXC131119:RXE131120 SGY131119:SHA131120 SQU131119:SQW131120 TAQ131119:TAS131120 TKM131119:TKO131120 TUI131119:TUK131120 UEE131119:UEG131120 UOA131119:UOC131120 UXW131119:UXY131120 VHS131119:VHU131120 VRO131119:VRQ131120 WBK131119:WBM131120 WLG131119:WLI131120 WVC131119:WVE131120 IQ196655:IS196656 SM196655:SO196656 ACI196655:ACK196656 AME196655:AMG196656 AWA196655:AWC196656 BFW196655:BFY196656 BPS196655:BPU196656 BZO196655:BZQ196656 CJK196655:CJM196656 CTG196655:CTI196656 DDC196655:DDE196656 DMY196655:DNA196656 DWU196655:DWW196656 EGQ196655:EGS196656 EQM196655:EQO196656 FAI196655:FAK196656 FKE196655:FKG196656 FUA196655:FUC196656 GDW196655:GDY196656 GNS196655:GNU196656 GXO196655:GXQ196656 HHK196655:HHM196656 HRG196655:HRI196656 IBC196655:IBE196656 IKY196655:ILA196656 IUU196655:IUW196656 JEQ196655:JES196656 JOM196655:JOO196656 JYI196655:JYK196656 KIE196655:KIG196656 KSA196655:KSC196656 LBW196655:LBY196656 LLS196655:LLU196656 LVO196655:LVQ196656 MFK196655:MFM196656 MPG196655:MPI196656 MZC196655:MZE196656 NIY196655:NJA196656 NSU196655:NSW196656 OCQ196655:OCS196656 OMM196655:OMO196656 OWI196655:OWK196656 PGE196655:PGG196656 PQA196655:PQC196656 PZW196655:PZY196656 QJS196655:QJU196656 QTO196655:QTQ196656 RDK196655:RDM196656 RNG196655:RNI196656 RXC196655:RXE196656 SGY196655:SHA196656 SQU196655:SQW196656 TAQ196655:TAS196656 TKM196655:TKO196656 TUI196655:TUK196656 UEE196655:UEG196656 UOA196655:UOC196656 UXW196655:UXY196656 VHS196655:VHU196656 VRO196655:VRQ196656 WBK196655:WBM196656 WLG196655:WLI196656 WVC196655:WVE196656 IQ262191:IS262192 SM262191:SO262192 ACI262191:ACK262192 AME262191:AMG262192 AWA262191:AWC262192 BFW262191:BFY262192 BPS262191:BPU262192 BZO262191:BZQ262192 CJK262191:CJM262192 CTG262191:CTI262192 DDC262191:DDE262192 DMY262191:DNA262192 DWU262191:DWW262192 EGQ262191:EGS262192 EQM262191:EQO262192 FAI262191:FAK262192 FKE262191:FKG262192 FUA262191:FUC262192 GDW262191:GDY262192 GNS262191:GNU262192 GXO262191:GXQ262192 HHK262191:HHM262192 HRG262191:HRI262192 IBC262191:IBE262192 IKY262191:ILA262192 IUU262191:IUW262192 JEQ262191:JES262192 JOM262191:JOO262192 JYI262191:JYK262192 KIE262191:KIG262192 KSA262191:KSC262192 LBW262191:LBY262192 LLS262191:LLU262192 LVO262191:LVQ262192 MFK262191:MFM262192 MPG262191:MPI262192 MZC262191:MZE262192 NIY262191:NJA262192 NSU262191:NSW262192 OCQ262191:OCS262192 OMM262191:OMO262192 OWI262191:OWK262192 PGE262191:PGG262192 PQA262191:PQC262192 PZW262191:PZY262192 QJS262191:QJU262192 QTO262191:QTQ262192 RDK262191:RDM262192 RNG262191:RNI262192 RXC262191:RXE262192 SGY262191:SHA262192 SQU262191:SQW262192 TAQ262191:TAS262192 TKM262191:TKO262192 TUI262191:TUK262192 UEE262191:UEG262192 UOA262191:UOC262192 UXW262191:UXY262192 VHS262191:VHU262192 VRO262191:VRQ262192 WBK262191:WBM262192 WLG262191:WLI262192 WVC262191:WVE262192 IQ327727:IS327728 SM327727:SO327728 ACI327727:ACK327728 AME327727:AMG327728 AWA327727:AWC327728 BFW327727:BFY327728 BPS327727:BPU327728 BZO327727:BZQ327728 CJK327727:CJM327728 CTG327727:CTI327728 DDC327727:DDE327728 DMY327727:DNA327728 DWU327727:DWW327728 EGQ327727:EGS327728 EQM327727:EQO327728 FAI327727:FAK327728 FKE327727:FKG327728 FUA327727:FUC327728 GDW327727:GDY327728 GNS327727:GNU327728 GXO327727:GXQ327728 HHK327727:HHM327728 HRG327727:HRI327728 IBC327727:IBE327728 IKY327727:ILA327728 IUU327727:IUW327728 JEQ327727:JES327728 JOM327727:JOO327728 JYI327727:JYK327728 KIE327727:KIG327728 KSA327727:KSC327728 LBW327727:LBY327728 LLS327727:LLU327728 LVO327727:LVQ327728 MFK327727:MFM327728 MPG327727:MPI327728 MZC327727:MZE327728 NIY327727:NJA327728 NSU327727:NSW327728 OCQ327727:OCS327728 OMM327727:OMO327728 OWI327727:OWK327728 PGE327727:PGG327728 PQA327727:PQC327728 PZW327727:PZY327728 QJS327727:QJU327728 QTO327727:QTQ327728 RDK327727:RDM327728 RNG327727:RNI327728 RXC327727:RXE327728 SGY327727:SHA327728 SQU327727:SQW327728 TAQ327727:TAS327728 TKM327727:TKO327728 TUI327727:TUK327728 UEE327727:UEG327728 UOA327727:UOC327728 UXW327727:UXY327728 VHS327727:VHU327728 VRO327727:VRQ327728 WBK327727:WBM327728 WLG327727:WLI327728 WVC327727:WVE327728 IQ393263:IS393264 SM393263:SO393264 ACI393263:ACK393264 AME393263:AMG393264 AWA393263:AWC393264 BFW393263:BFY393264 BPS393263:BPU393264 BZO393263:BZQ393264 CJK393263:CJM393264 CTG393263:CTI393264 DDC393263:DDE393264 DMY393263:DNA393264 DWU393263:DWW393264 EGQ393263:EGS393264 EQM393263:EQO393264 FAI393263:FAK393264 FKE393263:FKG393264 FUA393263:FUC393264 GDW393263:GDY393264 GNS393263:GNU393264 GXO393263:GXQ393264 HHK393263:HHM393264 HRG393263:HRI393264 IBC393263:IBE393264 IKY393263:ILA393264 IUU393263:IUW393264 JEQ393263:JES393264 JOM393263:JOO393264 JYI393263:JYK393264 KIE393263:KIG393264 KSA393263:KSC393264 LBW393263:LBY393264 LLS393263:LLU393264 LVO393263:LVQ393264 MFK393263:MFM393264 MPG393263:MPI393264 MZC393263:MZE393264 NIY393263:NJA393264 NSU393263:NSW393264 OCQ393263:OCS393264 OMM393263:OMO393264 OWI393263:OWK393264 PGE393263:PGG393264 PQA393263:PQC393264 PZW393263:PZY393264 QJS393263:QJU393264 QTO393263:QTQ393264 RDK393263:RDM393264 RNG393263:RNI393264 RXC393263:RXE393264 SGY393263:SHA393264 SQU393263:SQW393264 TAQ393263:TAS393264 TKM393263:TKO393264 TUI393263:TUK393264 UEE393263:UEG393264 UOA393263:UOC393264 UXW393263:UXY393264 VHS393263:VHU393264 VRO393263:VRQ393264 WBK393263:WBM393264 WLG393263:WLI393264 WVC393263:WVE393264 IQ458799:IS458800 SM458799:SO458800 ACI458799:ACK458800 AME458799:AMG458800 AWA458799:AWC458800 BFW458799:BFY458800 BPS458799:BPU458800 BZO458799:BZQ458800 CJK458799:CJM458800 CTG458799:CTI458800 DDC458799:DDE458800 DMY458799:DNA458800 DWU458799:DWW458800 EGQ458799:EGS458800 EQM458799:EQO458800 FAI458799:FAK458800 FKE458799:FKG458800 FUA458799:FUC458800 GDW458799:GDY458800 GNS458799:GNU458800 GXO458799:GXQ458800 HHK458799:HHM458800 HRG458799:HRI458800 IBC458799:IBE458800 IKY458799:ILA458800 IUU458799:IUW458800 JEQ458799:JES458800 JOM458799:JOO458800 JYI458799:JYK458800 KIE458799:KIG458800 KSA458799:KSC458800 LBW458799:LBY458800 LLS458799:LLU458800 LVO458799:LVQ458800 MFK458799:MFM458800 MPG458799:MPI458800 MZC458799:MZE458800 NIY458799:NJA458800 NSU458799:NSW458800 OCQ458799:OCS458800 OMM458799:OMO458800 OWI458799:OWK458800 PGE458799:PGG458800 PQA458799:PQC458800 PZW458799:PZY458800 QJS458799:QJU458800 QTO458799:QTQ458800 RDK458799:RDM458800 RNG458799:RNI458800 RXC458799:RXE458800 SGY458799:SHA458800 SQU458799:SQW458800 TAQ458799:TAS458800 TKM458799:TKO458800 TUI458799:TUK458800 UEE458799:UEG458800 UOA458799:UOC458800 UXW458799:UXY458800 VHS458799:VHU458800 VRO458799:VRQ458800 WBK458799:WBM458800 WLG458799:WLI458800 WVC458799:WVE458800 IQ524335:IS524336 SM524335:SO524336 ACI524335:ACK524336 AME524335:AMG524336 AWA524335:AWC524336 BFW524335:BFY524336 BPS524335:BPU524336 BZO524335:BZQ524336 CJK524335:CJM524336 CTG524335:CTI524336 DDC524335:DDE524336 DMY524335:DNA524336 DWU524335:DWW524336 EGQ524335:EGS524336 EQM524335:EQO524336 FAI524335:FAK524336 FKE524335:FKG524336 FUA524335:FUC524336 GDW524335:GDY524336 GNS524335:GNU524336 GXO524335:GXQ524336 HHK524335:HHM524336 HRG524335:HRI524336 IBC524335:IBE524336 IKY524335:ILA524336 IUU524335:IUW524336 JEQ524335:JES524336 JOM524335:JOO524336 JYI524335:JYK524336 KIE524335:KIG524336 KSA524335:KSC524336 LBW524335:LBY524336 LLS524335:LLU524336 LVO524335:LVQ524336 MFK524335:MFM524336 MPG524335:MPI524336 MZC524335:MZE524336 NIY524335:NJA524336 NSU524335:NSW524336 OCQ524335:OCS524336 OMM524335:OMO524336 OWI524335:OWK524336 PGE524335:PGG524336 PQA524335:PQC524336 PZW524335:PZY524336 QJS524335:QJU524336 QTO524335:QTQ524336 RDK524335:RDM524336 RNG524335:RNI524336 RXC524335:RXE524336 SGY524335:SHA524336 SQU524335:SQW524336 TAQ524335:TAS524336 TKM524335:TKO524336 TUI524335:TUK524336 UEE524335:UEG524336 UOA524335:UOC524336 UXW524335:UXY524336 VHS524335:VHU524336 VRO524335:VRQ524336 WBK524335:WBM524336 WLG524335:WLI524336 WVC524335:WVE524336 IQ589871:IS589872 SM589871:SO589872 ACI589871:ACK589872 AME589871:AMG589872 AWA589871:AWC589872 BFW589871:BFY589872 BPS589871:BPU589872 BZO589871:BZQ589872 CJK589871:CJM589872 CTG589871:CTI589872 DDC589871:DDE589872 DMY589871:DNA589872 DWU589871:DWW589872 EGQ589871:EGS589872 EQM589871:EQO589872 FAI589871:FAK589872 FKE589871:FKG589872 FUA589871:FUC589872 GDW589871:GDY589872 GNS589871:GNU589872 GXO589871:GXQ589872 HHK589871:HHM589872 HRG589871:HRI589872 IBC589871:IBE589872 IKY589871:ILA589872 IUU589871:IUW589872 JEQ589871:JES589872 JOM589871:JOO589872 JYI589871:JYK589872 KIE589871:KIG589872 KSA589871:KSC589872 LBW589871:LBY589872 LLS589871:LLU589872 LVO589871:LVQ589872 MFK589871:MFM589872 MPG589871:MPI589872 MZC589871:MZE589872 NIY589871:NJA589872 NSU589871:NSW589872 OCQ589871:OCS589872 OMM589871:OMO589872 OWI589871:OWK589872 PGE589871:PGG589872 PQA589871:PQC589872 PZW589871:PZY589872 QJS589871:QJU589872 QTO589871:QTQ589872 RDK589871:RDM589872 RNG589871:RNI589872 RXC589871:RXE589872 SGY589871:SHA589872 SQU589871:SQW589872 TAQ589871:TAS589872 TKM589871:TKO589872 TUI589871:TUK589872 UEE589871:UEG589872 UOA589871:UOC589872 UXW589871:UXY589872 VHS589871:VHU589872 VRO589871:VRQ589872 WBK589871:WBM589872 WLG589871:WLI589872 WVC589871:WVE589872 IQ655407:IS655408 SM655407:SO655408 ACI655407:ACK655408 AME655407:AMG655408 AWA655407:AWC655408 BFW655407:BFY655408 BPS655407:BPU655408 BZO655407:BZQ655408 CJK655407:CJM655408 CTG655407:CTI655408 DDC655407:DDE655408 DMY655407:DNA655408 DWU655407:DWW655408 EGQ655407:EGS655408 EQM655407:EQO655408 FAI655407:FAK655408 FKE655407:FKG655408 FUA655407:FUC655408 GDW655407:GDY655408 GNS655407:GNU655408 GXO655407:GXQ655408 HHK655407:HHM655408 HRG655407:HRI655408 IBC655407:IBE655408 IKY655407:ILA655408 IUU655407:IUW655408 JEQ655407:JES655408 JOM655407:JOO655408 JYI655407:JYK655408 KIE655407:KIG655408 KSA655407:KSC655408 LBW655407:LBY655408 LLS655407:LLU655408 LVO655407:LVQ655408 MFK655407:MFM655408 MPG655407:MPI655408 MZC655407:MZE655408 NIY655407:NJA655408 NSU655407:NSW655408 OCQ655407:OCS655408 OMM655407:OMO655408 OWI655407:OWK655408 PGE655407:PGG655408 PQA655407:PQC655408 PZW655407:PZY655408 QJS655407:QJU655408 QTO655407:QTQ655408 RDK655407:RDM655408 RNG655407:RNI655408 RXC655407:RXE655408 SGY655407:SHA655408 SQU655407:SQW655408 TAQ655407:TAS655408 TKM655407:TKO655408 TUI655407:TUK655408 UEE655407:UEG655408 UOA655407:UOC655408 UXW655407:UXY655408 VHS655407:VHU655408 VRO655407:VRQ655408 WBK655407:WBM655408 WLG655407:WLI655408 WVC655407:WVE655408 IQ720943:IS720944 SM720943:SO720944 ACI720943:ACK720944 AME720943:AMG720944 AWA720943:AWC720944 BFW720943:BFY720944 BPS720943:BPU720944 BZO720943:BZQ720944 CJK720943:CJM720944 CTG720943:CTI720944 DDC720943:DDE720944 DMY720943:DNA720944 DWU720943:DWW720944 EGQ720943:EGS720944 EQM720943:EQO720944 FAI720943:FAK720944 FKE720943:FKG720944 FUA720943:FUC720944 GDW720943:GDY720944 GNS720943:GNU720944 GXO720943:GXQ720944 HHK720943:HHM720944 HRG720943:HRI720944 IBC720943:IBE720944 IKY720943:ILA720944 IUU720943:IUW720944 JEQ720943:JES720944 JOM720943:JOO720944 JYI720943:JYK720944 KIE720943:KIG720944 KSA720943:KSC720944 LBW720943:LBY720944 LLS720943:LLU720944 LVO720943:LVQ720944 MFK720943:MFM720944 MPG720943:MPI720944 MZC720943:MZE720944 NIY720943:NJA720944 NSU720943:NSW720944 OCQ720943:OCS720944 OMM720943:OMO720944 OWI720943:OWK720944 PGE720943:PGG720944 PQA720943:PQC720944 PZW720943:PZY720944 QJS720943:QJU720944 QTO720943:QTQ720944 RDK720943:RDM720944 RNG720943:RNI720944 RXC720943:RXE720944 SGY720943:SHA720944 SQU720943:SQW720944 TAQ720943:TAS720944 TKM720943:TKO720944 TUI720943:TUK720944 UEE720943:UEG720944 UOA720943:UOC720944 UXW720943:UXY720944 VHS720943:VHU720944 VRO720943:VRQ720944 WBK720943:WBM720944 WLG720943:WLI720944 WVC720943:WVE720944 IQ786479:IS786480 SM786479:SO786480 ACI786479:ACK786480 AME786479:AMG786480 AWA786479:AWC786480 BFW786479:BFY786480 BPS786479:BPU786480 BZO786479:BZQ786480 CJK786479:CJM786480 CTG786479:CTI786480 DDC786479:DDE786480 DMY786479:DNA786480 DWU786479:DWW786480 EGQ786479:EGS786480 EQM786479:EQO786480 FAI786479:FAK786480 FKE786479:FKG786480 FUA786479:FUC786480 GDW786479:GDY786480 GNS786479:GNU786480 GXO786479:GXQ786480 HHK786479:HHM786480 HRG786479:HRI786480 IBC786479:IBE786480 IKY786479:ILA786480 IUU786479:IUW786480 JEQ786479:JES786480 JOM786479:JOO786480 JYI786479:JYK786480 KIE786479:KIG786480 KSA786479:KSC786480 LBW786479:LBY786480 LLS786479:LLU786480 LVO786479:LVQ786480 MFK786479:MFM786480 MPG786479:MPI786480 MZC786479:MZE786480 NIY786479:NJA786480 NSU786479:NSW786480 OCQ786479:OCS786480 OMM786479:OMO786480 OWI786479:OWK786480 PGE786479:PGG786480 PQA786479:PQC786480 PZW786479:PZY786480 QJS786479:QJU786480 QTO786479:QTQ786480 RDK786479:RDM786480 RNG786479:RNI786480 RXC786479:RXE786480 SGY786479:SHA786480 SQU786479:SQW786480 TAQ786479:TAS786480 TKM786479:TKO786480 TUI786479:TUK786480 UEE786479:UEG786480 UOA786479:UOC786480 UXW786479:UXY786480 VHS786479:VHU786480 VRO786479:VRQ786480 WBK786479:WBM786480 WLG786479:WLI786480 WVC786479:WVE786480 IQ852015:IS852016 SM852015:SO852016 ACI852015:ACK852016 AME852015:AMG852016 AWA852015:AWC852016 BFW852015:BFY852016 BPS852015:BPU852016 BZO852015:BZQ852016 CJK852015:CJM852016 CTG852015:CTI852016 DDC852015:DDE852016 DMY852015:DNA852016 DWU852015:DWW852016 EGQ852015:EGS852016 EQM852015:EQO852016 FAI852015:FAK852016 FKE852015:FKG852016 FUA852015:FUC852016 GDW852015:GDY852016 GNS852015:GNU852016 GXO852015:GXQ852016 HHK852015:HHM852016 HRG852015:HRI852016 IBC852015:IBE852016 IKY852015:ILA852016 IUU852015:IUW852016 JEQ852015:JES852016 JOM852015:JOO852016 JYI852015:JYK852016 KIE852015:KIG852016 KSA852015:KSC852016 LBW852015:LBY852016 LLS852015:LLU852016 LVO852015:LVQ852016 MFK852015:MFM852016 MPG852015:MPI852016 MZC852015:MZE852016 NIY852015:NJA852016 NSU852015:NSW852016 OCQ852015:OCS852016 OMM852015:OMO852016 OWI852015:OWK852016 PGE852015:PGG852016 PQA852015:PQC852016 PZW852015:PZY852016 QJS852015:QJU852016 QTO852015:QTQ852016 RDK852015:RDM852016 RNG852015:RNI852016 RXC852015:RXE852016 SGY852015:SHA852016 SQU852015:SQW852016 TAQ852015:TAS852016 TKM852015:TKO852016 TUI852015:TUK852016 UEE852015:UEG852016 UOA852015:UOC852016 UXW852015:UXY852016 VHS852015:VHU852016 VRO852015:VRQ852016 WBK852015:WBM852016 WLG852015:WLI852016 WVC852015:WVE852016 IQ917551:IS917552 SM917551:SO917552 ACI917551:ACK917552 AME917551:AMG917552 AWA917551:AWC917552 BFW917551:BFY917552 BPS917551:BPU917552 BZO917551:BZQ917552 CJK917551:CJM917552 CTG917551:CTI917552 DDC917551:DDE917552 DMY917551:DNA917552 DWU917551:DWW917552 EGQ917551:EGS917552 EQM917551:EQO917552 FAI917551:FAK917552 FKE917551:FKG917552 FUA917551:FUC917552 GDW917551:GDY917552 GNS917551:GNU917552 GXO917551:GXQ917552 HHK917551:HHM917552 HRG917551:HRI917552 IBC917551:IBE917552 IKY917551:ILA917552 IUU917551:IUW917552 JEQ917551:JES917552 JOM917551:JOO917552 JYI917551:JYK917552 KIE917551:KIG917552 KSA917551:KSC917552 LBW917551:LBY917552 LLS917551:LLU917552 LVO917551:LVQ917552 MFK917551:MFM917552 MPG917551:MPI917552 MZC917551:MZE917552 NIY917551:NJA917552 NSU917551:NSW917552 OCQ917551:OCS917552 OMM917551:OMO917552 OWI917551:OWK917552 PGE917551:PGG917552 PQA917551:PQC917552 PZW917551:PZY917552 QJS917551:QJU917552 QTO917551:QTQ917552 RDK917551:RDM917552 RNG917551:RNI917552 RXC917551:RXE917552 SGY917551:SHA917552 SQU917551:SQW917552 TAQ917551:TAS917552 TKM917551:TKO917552 TUI917551:TUK917552 UEE917551:UEG917552 UOA917551:UOC917552 UXW917551:UXY917552 VHS917551:VHU917552 VRO917551:VRQ917552 WBK917551:WBM917552 WLG917551:WLI917552 WVC917551:WVE917552 IQ983087:IS983088 SM983087:SO983088 ACI983087:ACK983088 AME983087:AMG983088 AWA983087:AWC983088 BFW983087:BFY983088 BPS983087:BPU983088 BZO983087:BZQ983088 CJK983087:CJM983088 CTG983087:CTI983088 DDC983087:DDE983088 DMY983087:DNA983088 DWU983087:DWW983088 EGQ983087:EGS983088 EQM983087:EQO983088 FAI983087:FAK983088 FKE983087:FKG983088 FUA983087:FUC983088 GDW983087:GDY983088 GNS983087:GNU983088 GXO983087:GXQ983088 HHK983087:HHM983088 HRG983087:HRI983088 IBC983087:IBE983088 IKY983087:ILA983088 IUU983087:IUW983088 JEQ983087:JES983088 JOM983087:JOO983088 JYI983087:JYK983088 KIE983087:KIG983088 KSA983087:KSC983088 LBW983087:LBY983088 LLS983087:LLU983088 LVO983087:LVQ983088 MFK983087:MFM983088 MPG983087:MPI983088 MZC983087:MZE983088 NIY983087:NJA983088 NSU983087:NSW983088 OCQ983087:OCS983088 OMM983087:OMO983088 OWI983087:OWK983088 PGE983087:PGG983088 PQA983087:PQC983088 PZW983087:PZY983088 QJS983087:QJU983088 QTO983087:QTQ983088 RDK983087:RDM983088 RNG983087:RNI983088 RXC983087:RXE983088 SGY983087:SHA983088 SQU983087:SQW983088 TAQ983087:TAS983088 TKM983087:TKO983088 TUI983087:TUK983088 UEE983087:UEG983088 UOA983087:UOC983088 UXW983087:UXY983088 VHS983087:VHU983088 VRO983087:VRQ983088 WBK983087:WBM983088 WLG983087:WLI983088 WVC983087:WVE983088 P65548 HW65546 RS65546 ABO65546 ALK65546 AVG65546 BFC65546 BOY65546 BYU65546 CIQ65546 CSM65546 DCI65546 DME65546 DWA65546 EFW65546 EPS65546 EZO65546 FJK65546 FTG65546 GDC65546 GMY65546 GWU65546 HGQ65546 HQM65546 IAI65546 IKE65546 IUA65546 JDW65546 JNS65546 JXO65546 KHK65546 KRG65546 LBC65546 LKY65546 LUU65546 MEQ65546 MOM65546 MYI65546 NIE65546 NSA65546 OBW65546 OLS65546 OVO65546 PFK65546 PPG65546 PZC65546 QIY65546 QSU65546 RCQ65546 RMM65546 RWI65546 SGE65546 SQA65546 SZW65546 TJS65546 TTO65546 UDK65546 UNG65546 UXC65546 VGY65546 VQU65546 WAQ65546 WKM65546 WUI65546 P131084 HW131082 RS131082 ABO131082 ALK131082 AVG131082 BFC131082 BOY131082 BYU131082 CIQ131082 CSM131082 DCI131082 DME131082 DWA131082 EFW131082 EPS131082 EZO131082 FJK131082 FTG131082 GDC131082 GMY131082 GWU131082 HGQ131082 HQM131082 IAI131082 IKE131082 IUA131082 JDW131082 JNS131082 JXO131082 KHK131082 KRG131082 LBC131082 LKY131082 LUU131082 MEQ131082 MOM131082 MYI131082 NIE131082 NSA131082 OBW131082 OLS131082 OVO131082 PFK131082 PPG131082 PZC131082 QIY131082 QSU131082 RCQ131082 RMM131082 RWI131082 SGE131082 SQA131082 SZW131082 TJS131082 TTO131082 UDK131082 UNG131082 UXC131082 VGY131082 VQU131082 WAQ131082 WKM131082 WUI131082 P196620 HW196618 RS196618 ABO196618 ALK196618 AVG196618 BFC196618 BOY196618 BYU196618 CIQ196618 CSM196618 DCI196618 DME196618 DWA196618 EFW196618 EPS196618 EZO196618 FJK196618 FTG196618 GDC196618 GMY196618 GWU196618 HGQ196618 HQM196618 IAI196618 IKE196618 IUA196618 JDW196618 JNS196618 JXO196618 KHK196618 KRG196618 LBC196618 LKY196618 LUU196618 MEQ196618 MOM196618 MYI196618 NIE196618 NSA196618 OBW196618 OLS196618 OVO196618 PFK196618 PPG196618 PZC196618 QIY196618 QSU196618 RCQ196618 RMM196618 RWI196618 SGE196618 SQA196618 SZW196618 TJS196618 TTO196618 UDK196618 UNG196618 UXC196618 VGY196618 VQU196618 WAQ196618 WKM196618 WUI196618 P262156 HW262154 RS262154 ABO262154 ALK262154 AVG262154 BFC262154 BOY262154 BYU262154 CIQ262154 CSM262154 DCI262154 DME262154 DWA262154 EFW262154 EPS262154 EZO262154 FJK262154 FTG262154 GDC262154 GMY262154 GWU262154 HGQ262154 HQM262154 IAI262154 IKE262154 IUA262154 JDW262154 JNS262154 JXO262154 KHK262154 KRG262154 LBC262154 LKY262154 LUU262154 MEQ262154 MOM262154 MYI262154 NIE262154 NSA262154 OBW262154 OLS262154 OVO262154 PFK262154 PPG262154 PZC262154 QIY262154 QSU262154 RCQ262154 RMM262154 RWI262154 SGE262154 SQA262154 SZW262154 TJS262154 TTO262154 UDK262154 UNG262154 UXC262154 VGY262154 VQU262154 WAQ262154 WKM262154 WUI262154 P327692 HW327690 RS327690 ABO327690 ALK327690 AVG327690 BFC327690 BOY327690 BYU327690 CIQ327690 CSM327690 DCI327690 DME327690 DWA327690 EFW327690 EPS327690 EZO327690 FJK327690 FTG327690 GDC327690 GMY327690 GWU327690 HGQ327690 HQM327690 IAI327690 IKE327690 IUA327690 JDW327690 JNS327690 JXO327690 KHK327690 KRG327690 LBC327690 LKY327690 LUU327690 MEQ327690 MOM327690 MYI327690 NIE327690 NSA327690 OBW327690 OLS327690 OVO327690 PFK327690 PPG327690 PZC327690 QIY327690 QSU327690 RCQ327690 RMM327690 RWI327690 SGE327690 SQA327690 SZW327690 TJS327690 TTO327690 UDK327690 UNG327690 UXC327690 VGY327690 VQU327690 WAQ327690 WKM327690 WUI327690 P393228 HW393226 RS393226 ABO393226 ALK393226 AVG393226 BFC393226 BOY393226 BYU393226 CIQ393226 CSM393226 DCI393226 DME393226 DWA393226 EFW393226 EPS393226 EZO393226 FJK393226 FTG393226 GDC393226 GMY393226 GWU393226 HGQ393226 HQM393226 IAI393226 IKE393226 IUA393226 JDW393226 JNS393226 JXO393226 KHK393226 KRG393226 LBC393226 LKY393226 LUU393226 MEQ393226 MOM393226 MYI393226 NIE393226 NSA393226 OBW393226 OLS393226 OVO393226 PFK393226 PPG393226 PZC393226 QIY393226 QSU393226 RCQ393226 RMM393226 RWI393226 SGE393226 SQA393226 SZW393226 TJS393226 TTO393226 UDK393226 UNG393226 UXC393226 VGY393226 VQU393226 WAQ393226 WKM393226 WUI393226 P458764 HW458762 RS458762 ABO458762 ALK458762 AVG458762 BFC458762 BOY458762 BYU458762 CIQ458762 CSM458762 DCI458762 DME458762 DWA458762 EFW458762 EPS458762 EZO458762 FJK458762 FTG458762 GDC458762 GMY458762 GWU458762 HGQ458762 HQM458762 IAI458762 IKE458762 IUA458762 JDW458762 JNS458762 JXO458762 KHK458762 KRG458762 LBC458762 LKY458762 LUU458762 MEQ458762 MOM458762 MYI458762 NIE458762 NSA458762 OBW458762 OLS458762 OVO458762 PFK458762 PPG458762 PZC458762 QIY458762 QSU458762 RCQ458762 RMM458762 RWI458762 SGE458762 SQA458762 SZW458762 TJS458762 TTO458762 UDK458762 UNG458762 UXC458762 VGY458762 VQU458762 WAQ458762 WKM458762 WUI458762 P524300 HW524298 RS524298 ABO524298 ALK524298 AVG524298 BFC524298 BOY524298 BYU524298 CIQ524298 CSM524298 DCI524298 DME524298 DWA524298 EFW524298 EPS524298 EZO524298 FJK524298 FTG524298 GDC524298 GMY524298 GWU524298 HGQ524298 HQM524298 IAI524298 IKE524298 IUA524298 JDW524298 JNS524298 JXO524298 KHK524298 KRG524298 LBC524298 LKY524298 LUU524298 MEQ524298 MOM524298 MYI524298 NIE524298 NSA524298 OBW524298 OLS524298 OVO524298 PFK524298 PPG524298 PZC524298 QIY524298 QSU524298 RCQ524298 RMM524298 RWI524298 SGE524298 SQA524298 SZW524298 TJS524298 TTO524298 UDK524298 UNG524298 UXC524298 VGY524298 VQU524298 WAQ524298 WKM524298 WUI524298 P589836 HW589834 RS589834 ABO589834 ALK589834 AVG589834 BFC589834 BOY589834 BYU589834 CIQ589834 CSM589834 DCI589834 DME589834 DWA589834 EFW589834 EPS589834 EZO589834 FJK589834 FTG589834 GDC589834 GMY589834 GWU589834 HGQ589834 HQM589834 IAI589834 IKE589834 IUA589834 JDW589834 JNS589834 JXO589834 KHK589834 KRG589834 LBC589834 LKY589834 LUU589834 MEQ589834 MOM589834 MYI589834 NIE589834 NSA589834 OBW589834 OLS589834 OVO589834 PFK589834 PPG589834 PZC589834 QIY589834 QSU589834 RCQ589834 RMM589834 RWI589834 SGE589834 SQA589834 SZW589834 TJS589834 TTO589834 UDK589834 UNG589834 UXC589834 VGY589834 VQU589834 WAQ589834 WKM589834 WUI589834 P655372 HW655370 RS655370 ABO655370 ALK655370 AVG655370 BFC655370 BOY655370 BYU655370 CIQ655370 CSM655370 DCI655370 DME655370 DWA655370 EFW655370 EPS655370 EZO655370 FJK655370 FTG655370 GDC655370 GMY655370 GWU655370 HGQ655370 HQM655370 IAI655370 IKE655370 IUA655370 JDW655370 JNS655370 JXO655370 KHK655370 KRG655370 LBC655370 LKY655370 LUU655370 MEQ655370 MOM655370 MYI655370 NIE655370 NSA655370 OBW655370 OLS655370 OVO655370 PFK655370 PPG655370 PZC655370 QIY655370 QSU655370 RCQ655370 RMM655370 RWI655370 SGE655370 SQA655370 SZW655370 TJS655370 TTO655370 UDK655370 UNG655370 UXC655370 VGY655370 VQU655370 WAQ655370 WKM655370 WUI655370 P720908 HW720906 RS720906 ABO720906 ALK720906 AVG720906 BFC720906 BOY720906 BYU720906 CIQ720906 CSM720906 DCI720906 DME720906 DWA720906 EFW720906 EPS720906 EZO720906 FJK720906 FTG720906 GDC720906 GMY720906 GWU720906 HGQ720906 HQM720906 IAI720906 IKE720906 IUA720906 JDW720906 JNS720906 JXO720906 KHK720906 KRG720906 LBC720906 LKY720906 LUU720906 MEQ720906 MOM720906 MYI720906 NIE720906 NSA720906 OBW720906 OLS720906 OVO720906 PFK720906 PPG720906 PZC720906 QIY720906 QSU720906 RCQ720906 RMM720906 RWI720906 SGE720906 SQA720906 SZW720906 TJS720906 TTO720906 UDK720906 UNG720906 UXC720906 VGY720906 VQU720906 WAQ720906 WKM720906 WUI720906 P786444 HW786442 RS786442 ABO786442 ALK786442 AVG786442 BFC786442 BOY786442 BYU786442 CIQ786442 CSM786442 DCI786442 DME786442 DWA786442 EFW786442 EPS786442 EZO786442 FJK786442 FTG786442 GDC786442 GMY786442 GWU786442 HGQ786442 HQM786442 IAI786442 IKE786442 IUA786442 JDW786442 JNS786442 JXO786442 KHK786442 KRG786442 LBC786442 LKY786442 LUU786442 MEQ786442 MOM786442 MYI786442 NIE786442 NSA786442 OBW786442 OLS786442 OVO786442 PFK786442 PPG786442 PZC786442 QIY786442 QSU786442 RCQ786442 RMM786442 RWI786442 SGE786442 SQA786442 SZW786442 TJS786442 TTO786442 UDK786442 UNG786442 UXC786442 VGY786442 VQU786442 WAQ786442 WKM786442 WUI786442 P851980 HW851978 RS851978 ABO851978 ALK851978 AVG851978 BFC851978 BOY851978 BYU851978 CIQ851978 CSM851978 DCI851978 DME851978 DWA851978 EFW851978 EPS851978 EZO851978 FJK851978 FTG851978 GDC851978 GMY851978 GWU851978 HGQ851978 HQM851978 IAI851978 IKE851978 IUA851978 JDW851978 JNS851978 JXO851978 KHK851978 KRG851978 LBC851978 LKY851978 LUU851978 MEQ851978 MOM851978 MYI851978 NIE851978 NSA851978 OBW851978 OLS851978 OVO851978 PFK851978 PPG851978 PZC851978 QIY851978 QSU851978 RCQ851978 RMM851978 RWI851978 SGE851978 SQA851978 SZW851978 TJS851978 TTO851978 UDK851978 UNG851978 UXC851978 VGY851978 VQU851978 WAQ851978 WKM851978 WUI851978 P917516 HW917514 RS917514 ABO917514 ALK917514 AVG917514 BFC917514 BOY917514 BYU917514 CIQ917514 CSM917514 DCI917514 DME917514 DWA917514 EFW917514 EPS917514 EZO917514 FJK917514 FTG917514 GDC917514 GMY917514 GWU917514 HGQ917514 HQM917514 IAI917514 IKE917514 IUA917514 JDW917514 JNS917514 JXO917514 KHK917514 KRG917514 LBC917514 LKY917514 LUU917514 MEQ917514 MOM917514 MYI917514 NIE917514 NSA917514 OBW917514 OLS917514 OVO917514 PFK917514 PPG917514 PZC917514 QIY917514 QSU917514 RCQ917514 RMM917514 RWI917514 SGE917514 SQA917514 SZW917514 TJS917514 TTO917514 UDK917514 UNG917514 UXC917514 VGY917514 VQU917514 WAQ917514 WKM917514 WUI917514 P983052 HW983050 RS983050 ABO983050 ALK983050 AVG983050 BFC983050 BOY983050 BYU983050 CIQ983050 CSM983050 DCI983050 DME983050 DWA983050 EFW983050 EPS983050 EZO983050 FJK983050 FTG983050 GDC983050 GMY983050 GWU983050 HGQ983050 HQM983050 IAI983050 IKE983050 IUA983050 JDW983050 JNS983050 JXO983050 KHK983050 KRG983050 LBC983050 LKY983050 LUU983050 MEQ983050 MOM983050 MYI983050 NIE983050 NSA983050 OBW983050 OLS983050 OVO983050 PFK983050 PPG983050 PZC983050 QIY983050 QSU983050 RCQ983050 RMM983050 RWI983050 SGE983050 SQA983050 SZW983050 TJS983050 TTO983050 UDK983050 UNG983050 UXC983050 VGY983050 VQU983050 WAQ983050 WKM983050 WUI983050 IQ65574:IS65575 SM65574:SO65575 ACI65574:ACK65575 AME65574:AMG65575 AWA65574:AWC65575 BFW65574:BFY65575 BPS65574:BPU65575 BZO65574:BZQ65575 CJK65574:CJM65575 CTG65574:CTI65575 DDC65574:DDE65575 DMY65574:DNA65575 DWU65574:DWW65575 EGQ65574:EGS65575 EQM65574:EQO65575 FAI65574:FAK65575 FKE65574:FKG65575 FUA65574:FUC65575 GDW65574:GDY65575 GNS65574:GNU65575 GXO65574:GXQ65575 HHK65574:HHM65575 HRG65574:HRI65575 IBC65574:IBE65575 IKY65574:ILA65575 IUU65574:IUW65575 JEQ65574:JES65575 JOM65574:JOO65575 JYI65574:JYK65575 KIE65574:KIG65575 KSA65574:KSC65575 LBW65574:LBY65575 LLS65574:LLU65575 LVO65574:LVQ65575 MFK65574:MFM65575 MPG65574:MPI65575 MZC65574:MZE65575 NIY65574:NJA65575 NSU65574:NSW65575 OCQ65574:OCS65575 OMM65574:OMO65575 OWI65574:OWK65575 PGE65574:PGG65575 PQA65574:PQC65575 PZW65574:PZY65575 QJS65574:QJU65575 QTO65574:QTQ65575 RDK65574:RDM65575 RNG65574:RNI65575 RXC65574:RXE65575 SGY65574:SHA65575 SQU65574:SQW65575 TAQ65574:TAS65575 TKM65574:TKO65575 TUI65574:TUK65575 UEE65574:UEG65575 UOA65574:UOC65575 UXW65574:UXY65575 VHS65574:VHU65575 VRO65574:VRQ65575 WBK65574:WBM65575 WLG65574:WLI65575 WVC65574:WVE65575 IQ131110:IS131111 SM131110:SO131111 ACI131110:ACK131111 AME131110:AMG131111 AWA131110:AWC131111 BFW131110:BFY131111 BPS131110:BPU131111 BZO131110:BZQ131111 CJK131110:CJM131111 CTG131110:CTI131111 DDC131110:DDE131111 DMY131110:DNA131111 DWU131110:DWW131111 EGQ131110:EGS131111 EQM131110:EQO131111 FAI131110:FAK131111 FKE131110:FKG131111 FUA131110:FUC131111 GDW131110:GDY131111 GNS131110:GNU131111 GXO131110:GXQ131111 HHK131110:HHM131111 HRG131110:HRI131111 IBC131110:IBE131111 IKY131110:ILA131111 IUU131110:IUW131111 JEQ131110:JES131111 JOM131110:JOO131111 JYI131110:JYK131111 KIE131110:KIG131111 KSA131110:KSC131111 LBW131110:LBY131111 LLS131110:LLU131111 LVO131110:LVQ131111 MFK131110:MFM131111 MPG131110:MPI131111 MZC131110:MZE131111 NIY131110:NJA131111 NSU131110:NSW131111 OCQ131110:OCS131111 OMM131110:OMO131111 OWI131110:OWK131111 PGE131110:PGG131111 PQA131110:PQC131111 PZW131110:PZY131111 QJS131110:QJU131111 QTO131110:QTQ131111 RDK131110:RDM131111 RNG131110:RNI131111 RXC131110:RXE131111 SGY131110:SHA131111 SQU131110:SQW131111 TAQ131110:TAS131111 TKM131110:TKO131111 TUI131110:TUK131111 UEE131110:UEG131111 UOA131110:UOC131111 UXW131110:UXY131111 VHS131110:VHU131111 VRO131110:VRQ131111 WBK131110:WBM131111 WLG131110:WLI131111 WVC131110:WVE131111 IQ196646:IS196647 SM196646:SO196647 ACI196646:ACK196647 AME196646:AMG196647 AWA196646:AWC196647 BFW196646:BFY196647 BPS196646:BPU196647 BZO196646:BZQ196647 CJK196646:CJM196647 CTG196646:CTI196647 DDC196646:DDE196647 DMY196646:DNA196647 DWU196646:DWW196647 EGQ196646:EGS196647 EQM196646:EQO196647 FAI196646:FAK196647 FKE196646:FKG196647 FUA196646:FUC196647 GDW196646:GDY196647 GNS196646:GNU196647 GXO196646:GXQ196647 HHK196646:HHM196647 HRG196646:HRI196647 IBC196646:IBE196647 IKY196646:ILA196647 IUU196646:IUW196647 JEQ196646:JES196647 JOM196646:JOO196647 JYI196646:JYK196647 KIE196646:KIG196647 KSA196646:KSC196647 LBW196646:LBY196647 LLS196646:LLU196647 LVO196646:LVQ196647 MFK196646:MFM196647 MPG196646:MPI196647 MZC196646:MZE196647 NIY196646:NJA196647 NSU196646:NSW196647 OCQ196646:OCS196647 OMM196646:OMO196647 OWI196646:OWK196647 PGE196646:PGG196647 PQA196646:PQC196647 PZW196646:PZY196647 QJS196646:QJU196647 QTO196646:QTQ196647 RDK196646:RDM196647 RNG196646:RNI196647 RXC196646:RXE196647 SGY196646:SHA196647 SQU196646:SQW196647 TAQ196646:TAS196647 TKM196646:TKO196647 TUI196646:TUK196647 UEE196646:UEG196647 UOA196646:UOC196647 UXW196646:UXY196647 VHS196646:VHU196647 VRO196646:VRQ196647 WBK196646:WBM196647 WLG196646:WLI196647 WVC196646:WVE196647 IQ262182:IS262183 SM262182:SO262183 ACI262182:ACK262183 AME262182:AMG262183 AWA262182:AWC262183 BFW262182:BFY262183 BPS262182:BPU262183 BZO262182:BZQ262183 CJK262182:CJM262183 CTG262182:CTI262183 DDC262182:DDE262183 DMY262182:DNA262183 DWU262182:DWW262183 EGQ262182:EGS262183 EQM262182:EQO262183 FAI262182:FAK262183 FKE262182:FKG262183 FUA262182:FUC262183 GDW262182:GDY262183 GNS262182:GNU262183 GXO262182:GXQ262183 HHK262182:HHM262183 HRG262182:HRI262183 IBC262182:IBE262183 IKY262182:ILA262183 IUU262182:IUW262183 JEQ262182:JES262183 JOM262182:JOO262183 JYI262182:JYK262183 KIE262182:KIG262183 KSA262182:KSC262183 LBW262182:LBY262183 LLS262182:LLU262183 LVO262182:LVQ262183 MFK262182:MFM262183 MPG262182:MPI262183 MZC262182:MZE262183 NIY262182:NJA262183 NSU262182:NSW262183 OCQ262182:OCS262183 OMM262182:OMO262183 OWI262182:OWK262183 PGE262182:PGG262183 PQA262182:PQC262183 PZW262182:PZY262183 QJS262182:QJU262183 QTO262182:QTQ262183 RDK262182:RDM262183 RNG262182:RNI262183 RXC262182:RXE262183 SGY262182:SHA262183 SQU262182:SQW262183 TAQ262182:TAS262183 TKM262182:TKO262183 TUI262182:TUK262183 UEE262182:UEG262183 UOA262182:UOC262183 UXW262182:UXY262183 VHS262182:VHU262183 VRO262182:VRQ262183 WBK262182:WBM262183 WLG262182:WLI262183 WVC262182:WVE262183 IQ327718:IS327719 SM327718:SO327719 ACI327718:ACK327719 AME327718:AMG327719 AWA327718:AWC327719 BFW327718:BFY327719 BPS327718:BPU327719 BZO327718:BZQ327719 CJK327718:CJM327719 CTG327718:CTI327719 DDC327718:DDE327719 DMY327718:DNA327719 DWU327718:DWW327719 EGQ327718:EGS327719 EQM327718:EQO327719 FAI327718:FAK327719 FKE327718:FKG327719 FUA327718:FUC327719 GDW327718:GDY327719 GNS327718:GNU327719 GXO327718:GXQ327719 HHK327718:HHM327719 HRG327718:HRI327719 IBC327718:IBE327719 IKY327718:ILA327719 IUU327718:IUW327719 JEQ327718:JES327719 JOM327718:JOO327719 JYI327718:JYK327719 KIE327718:KIG327719 KSA327718:KSC327719 LBW327718:LBY327719 LLS327718:LLU327719 LVO327718:LVQ327719 MFK327718:MFM327719 MPG327718:MPI327719 MZC327718:MZE327719 NIY327718:NJA327719 NSU327718:NSW327719 OCQ327718:OCS327719 OMM327718:OMO327719 OWI327718:OWK327719 PGE327718:PGG327719 PQA327718:PQC327719 PZW327718:PZY327719 QJS327718:QJU327719 QTO327718:QTQ327719 RDK327718:RDM327719 RNG327718:RNI327719 RXC327718:RXE327719 SGY327718:SHA327719 SQU327718:SQW327719 TAQ327718:TAS327719 TKM327718:TKO327719 TUI327718:TUK327719 UEE327718:UEG327719 UOA327718:UOC327719 UXW327718:UXY327719 VHS327718:VHU327719 VRO327718:VRQ327719 WBK327718:WBM327719 WLG327718:WLI327719 WVC327718:WVE327719 IQ393254:IS393255 SM393254:SO393255 ACI393254:ACK393255 AME393254:AMG393255 AWA393254:AWC393255 BFW393254:BFY393255 BPS393254:BPU393255 BZO393254:BZQ393255 CJK393254:CJM393255 CTG393254:CTI393255 DDC393254:DDE393255 DMY393254:DNA393255 DWU393254:DWW393255 EGQ393254:EGS393255 EQM393254:EQO393255 FAI393254:FAK393255 FKE393254:FKG393255 FUA393254:FUC393255 GDW393254:GDY393255 GNS393254:GNU393255 GXO393254:GXQ393255 HHK393254:HHM393255 HRG393254:HRI393255 IBC393254:IBE393255 IKY393254:ILA393255 IUU393254:IUW393255 JEQ393254:JES393255 JOM393254:JOO393255 JYI393254:JYK393255 KIE393254:KIG393255 KSA393254:KSC393255 LBW393254:LBY393255 LLS393254:LLU393255 LVO393254:LVQ393255 MFK393254:MFM393255 MPG393254:MPI393255 MZC393254:MZE393255 NIY393254:NJA393255 NSU393254:NSW393255 OCQ393254:OCS393255 OMM393254:OMO393255 OWI393254:OWK393255 PGE393254:PGG393255 PQA393254:PQC393255 PZW393254:PZY393255 QJS393254:QJU393255 QTO393254:QTQ393255 RDK393254:RDM393255 RNG393254:RNI393255 RXC393254:RXE393255 SGY393254:SHA393255 SQU393254:SQW393255 TAQ393254:TAS393255 TKM393254:TKO393255 TUI393254:TUK393255 UEE393254:UEG393255 UOA393254:UOC393255 UXW393254:UXY393255 VHS393254:VHU393255 VRO393254:VRQ393255 WBK393254:WBM393255 WLG393254:WLI393255 WVC393254:WVE393255 IQ458790:IS458791 SM458790:SO458791 ACI458790:ACK458791 AME458790:AMG458791 AWA458790:AWC458791 BFW458790:BFY458791 BPS458790:BPU458791 BZO458790:BZQ458791 CJK458790:CJM458791 CTG458790:CTI458791 DDC458790:DDE458791 DMY458790:DNA458791 DWU458790:DWW458791 EGQ458790:EGS458791 EQM458790:EQO458791 FAI458790:FAK458791 FKE458790:FKG458791 FUA458790:FUC458791 GDW458790:GDY458791 GNS458790:GNU458791 GXO458790:GXQ458791 HHK458790:HHM458791 HRG458790:HRI458791 IBC458790:IBE458791 IKY458790:ILA458791 IUU458790:IUW458791 JEQ458790:JES458791 JOM458790:JOO458791 JYI458790:JYK458791 KIE458790:KIG458791 KSA458790:KSC458791 LBW458790:LBY458791 LLS458790:LLU458791 LVO458790:LVQ458791 MFK458790:MFM458791 MPG458790:MPI458791 MZC458790:MZE458791 NIY458790:NJA458791 NSU458790:NSW458791 OCQ458790:OCS458791 OMM458790:OMO458791 OWI458790:OWK458791 PGE458790:PGG458791 PQA458790:PQC458791 PZW458790:PZY458791 QJS458790:QJU458791 QTO458790:QTQ458791 RDK458790:RDM458791 RNG458790:RNI458791 RXC458790:RXE458791 SGY458790:SHA458791 SQU458790:SQW458791 TAQ458790:TAS458791 TKM458790:TKO458791 TUI458790:TUK458791 UEE458790:UEG458791 UOA458790:UOC458791 UXW458790:UXY458791 VHS458790:VHU458791 VRO458790:VRQ458791 WBK458790:WBM458791 WLG458790:WLI458791 WVC458790:WVE458791 IQ524326:IS524327 SM524326:SO524327 ACI524326:ACK524327 AME524326:AMG524327 AWA524326:AWC524327 BFW524326:BFY524327 BPS524326:BPU524327 BZO524326:BZQ524327 CJK524326:CJM524327 CTG524326:CTI524327 DDC524326:DDE524327 DMY524326:DNA524327 DWU524326:DWW524327 EGQ524326:EGS524327 EQM524326:EQO524327 FAI524326:FAK524327 FKE524326:FKG524327 FUA524326:FUC524327 GDW524326:GDY524327 GNS524326:GNU524327 GXO524326:GXQ524327 HHK524326:HHM524327 HRG524326:HRI524327 IBC524326:IBE524327 IKY524326:ILA524327 IUU524326:IUW524327 JEQ524326:JES524327 JOM524326:JOO524327 JYI524326:JYK524327 KIE524326:KIG524327 KSA524326:KSC524327 LBW524326:LBY524327 LLS524326:LLU524327 LVO524326:LVQ524327 MFK524326:MFM524327 MPG524326:MPI524327 MZC524326:MZE524327 NIY524326:NJA524327 NSU524326:NSW524327 OCQ524326:OCS524327 OMM524326:OMO524327 OWI524326:OWK524327 PGE524326:PGG524327 PQA524326:PQC524327 PZW524326:PZY524327 QJS524326:QJU524327 QTO524326:QTQ524327 RDK524326:RDM524327 RNG524326:RNI524327 RXC524326:RXE524327 SGY524326:SHA524327 SQU524326:SQW524327 TAQ524326:TAS524327 TKM524326:TKO524327 TUI524326:TUK524327 UEE524326:UEG524327 UOA524326:UOC524327 UXW524326:UXY524327 VHS524326:VHU524327 VRO524326:VRQ524327 WBK524326:WBM524327 WLG524326:WLI524327 WVC524326:WVE524327 IQ589862:IS589863 SM589862:SO589863 ACI589862:ACK589863 AME589862:AMG589863 AWA589862:AWC589863 BFW589862:BFY589863 BPS589862:BPU589863 BZO589862:BZQ589863 CJK589862:CJM589863 CTG589862:CTI589863 DDC589862:DDE589863 DMY589862:DNA589863 DWU589862:DWW589863 EGQ589862:EGS589863 EQM589862:EQO589863 FAI589862:FAK589863 FKE589862:FKG589863 FUA589862:FUC589863 GDW589862:GDY589863 GNS589862:GNU589863 GXO589862:GXQ589863 HHK589862:HHM589863 HRG589862:HRI589863 IBC589862:IBE589863 IKY589862:ILA589863 IUU589862:IUW589863 JEQ589862:JES589863 JOM589862:JOO589863 JYI589862:JYK589863 KIE589862:KIG589863 KSA589862:KSC589863 LBW589862:LBY589863 LLS589862:LLU589863 LVO589862:LVQ589863 MFK589862:MFM589863 MPG589862:MPI589863 MZC589862:MZE589863 NIY589862:NJA589863 NSU589862:NSW589863 OCQ589862:OCS589863 OMM589862:OMO589863 OWI589862:OWK589863 PGE589862:PGG589863 PQA589862:PQC589863 PZW589862:PZY589863 QJS589862:QJU589863 QTO589862:QTQ589863 RDK589862:RDM589863 RNG589862:RNI589863 RXC589862:RXE589863 SGY589862:SHA589863 SQU589862:SQW589863 TAQ589862:TAS589863 TKM589862:TKO589863 TUI589862:TUK589863 UEE589862:UEG589863 UOA589862:UOC589863 UXW589862:UXY589863 VHS589862:VHU589863 VRO589862:VRQ589863 WBK589862:WBM589863 WLG589862:WLI589863 WVC589862:WVE589863 IQ655398:IS655399 SM655398:SO655399 ACI655398:ACK655399 AME655398:AMG655399 AWA655398:AWC655399 BFW655398:BFY655399 BPS655398:BPU655399 BZO655398:BZQ655399 CJK655398:CJM655399 CTG655398:CTI655399 DDC655398:DDE655399 DMY655398:DNA655399 DWU655398:DWW655399 EGQ655398:EGS655399 EQM655398:EQO655399 FAI655398:FAK655399 FKE655398:FKG655399 FUA655398:FUC655399 GDW655398:GDY655399 GNS655398:GNU655399 GXO655398:GXQ655399 HHK655398:HHM655399 HRG655398:HRI655399 IBC655398:IBE655399 IKY655398:ILA655399 IUU655398:IUW655399 JEQ655398:JES655399 JOM655398:JOO655399 JYI655398:JYK655399 KIE655398:KIG655399 KSA655398:KSC655399 LBW655398:LBY655399 LLS655398:LLU655399 LVO655398:LVQ655399 MFK655398:MFM655399 MPG655398:MPI655399 MZC655398:MZE655399 NIY655398:NJA655399 NSU655398:NSW655399 OCQ655398:OCS655399 OMM655398:OMO655399 OWI655398:OWK655399 PGE655398:PGG655399 PQA655398:PQC655399 PZW655398:PZY655399 QJS655398:QJU655399 QTO655398:QTQ655399 RDK655398:RDM655399 RNG655398:RNI655399 RXC655398:RXE655399 SGY655398:SHA655399 SQU655398:SQW655399 TAQ655398:TAS655399 TKM655398:TKO655399 TUI655398:TUK655399 UEE655398:UEG655399 UOA655398:UOC655399 UXW655398:UXY655399 VHS655398:VHU655399 VRO655398:VRQ655399 WBK655398:WBM655399 WLG655398:WLI655399 WVC655398:WVE655399 IQ720934:IS720935 SM720934:SO720935 ACI720934:ACK720935 AME720934:AMG720935 AWA720934:AWC720935 BFW720934:BFY720935 BPS720934:BPU720935 BZO720934:BZQ720935 CJK720934:CJM720935 CTG720934:CTI720935 DDC720934:DDE720935 DMY720934:DNA720935 DWU720934:DWW720935 EGQ720934:EGS720935 EQM720934:EQO720935 FAI720934:FAK720935 FKE720934:FKG720935 FUA720934:FUC720935 GDW720934:GDY720935 GNS720934:GNU720935 GXO720934:GXQ720935 HHK720934:HHM720935 HRG720934:HRI720935 IBC720934:IBE720935 IKY720934:ILA720935 IUU720934:IUW720935 JEQ720934:JES720935 JOM720934:JOO720935 JYI720934:JYK720935 KIE720934:KIG720935 KSA720934:KSC720935 LBW720934:LBY720935 LLS720934:LLU720935 LVO720934:LVQ720935 MFK720934:MFM720935 MPG720934:MPI720935 MZC720934:MZE720935 NIY720934:NJA720935 NSU720934:NSW720935 OCQ720934:OCS720935 OMM720934:OMO720935 OWI720934:OWK720935 PGE720934:PGG720935 PQA720934:PQC720935 PZW720934:PZY720935 QJS720934:QJU720935 QTO720934:QTQ720935 RDK720934:RDM720935 RNG720934:RNI720935 RXC720934:RXE720935 SGY720934:SHA720935 SQU720934:SQW720935 TAQ720934:TAS720935 TKM720934:TKO720935 TUI720934:TUK720935 UEE720934:UEG720935 UOA720934:UOC720935 UXW720934:UXY720935 VHS720934:VHU720935 VRO720934:VRQ720935 WBK720934:WBM720935 WLG720934:WLI720935 WVC720934:WVE720935 IQ786470:IS786471 SM786470:SO786471 ACI786470:ACK786471 AME786470:AMG786471 AWA786470:AWC786471 BFW786470:BFY786471 BPS786470:BPU786471 BZO786470:BZQ786471 CJK786470:CJM786471 CTG786470:CTI786471 DDC786470:DDE786471 DMY786470:DNA786471 DWU786470:DWW786471 EGQ786470:EGS786471 EQM786470:EQO786471 FAI786470:FAK786471 FKE786470:FKG786471 FUA786470:FUC786471 GDW786470:GDY786471 GNS786470:GNU786471 GXO786470:GXQ786471 HHK786470:HHM786471 HRG786470:HRI786471 IBC786470:IBE786471 IKY786470:ILA786471 IUU786470:IUW786471 JEQ786470:JES786471 JOM786470:JOO786471 JYI786470:JYK786471 KIE786470:KIG786471 KSA786470:KSC786471 LBW786470:LBY786471 LLS786470:LLU786471 LVO786470:LVQ786471 MFK786470:MFM786471 MPG786470:MPI786471 MZC786470:MZE786471 NIY786470:NJA786471 NSU786470:NSW786471 OCQ786470:OCS786471 OMM786470:OMO786471 OWI786470:OWK786471 PGE786470:PGG786471 PQA786470:PQC786471 PZW786470:PZY786471 QJS786470:QJU786471 QTO786470:QTQ786471 RDK786470:RDM786471 RNG786470:RNI786471 RXC786470:RXE786471 SGY786470:SHA786471 SQU786470:SQW786471 TAQ786470:TAS786471 TKM786470:TKO786471 TUI786470:TUK786471 UEE786470:UEG786471 UOA786470:UOC786471 UXW786470:UXY786471 VHS786470:VHU786471 VRO786470:VRQ786471 WBK786470:WBM786471 WLG786470:WLI786471 WVC786470:WVE786471 IQ852006:IS852007 SM852006:SO852007 ACI852006:ACK852007 AME852006:AMG852007 AWA852006:AWC852007 BFW852006:BFY852007 BPS852006:BPU852007 BZO852006:BZQ852007 CJK852006:CJM852007 CTG852006:CTI852007 DDC852006:DDE852007 DMY852006:DNA852007 DWU852006:DWW852007 EGQ852006:EGS852007 EQM852006:EQO852007 FAI852006:FAK852007 FKE852006:FKG852007 FUA852006:FUC852007 GDW852006:GDY852007 GNS852006:GNU852007 GXO852006:GXQ852007 HHK852006:HHM852007 HRG852006:HRI852007 IBC852006:IBE852007 IKY852006:ILA852007 IUU852006:IUW852007 JEQ852006:JES852007 JOM852006:JOO852007 JYI852006:JYK852007 KIE852006:KIG852007 KSA852006:KSC852007 LBW852006:LBY852007 LLS852006:LLU852007 LVO852006:LVQ852007 MFK852006:MFM852007 MPG852006:MPI852007 MZC852006:MZE852007 NIY852006:NJA852007 NSU852006:NSW852007 OCQ852006:OCS852007 OMM852006:OMO852007 OWI852006:OWK852007 PGE852006:PGG852007 PQA852006:PQC852007 PZW852006:PZY852007 QJS852006:QJU852007 QTO852006:QTQ852007 RDK852006:RDM852007 RNG852006:RNI852007 RXC852006:RXE852007 SGY852006:SHA852007 SQU852006:SQW852007 TAQ852006:TAS852007 TKM852006:TKO852007 TUI852006:TUK852007 UEE852006:UEG852007 UOA852006:UOC852007 UXW852006:UXY852007 VHS852006:VHU852007 VRO852006:VRQ852007 WBK852006:WBM852007 WLG852006:WLI852007 WVC852006:WVE852007 IQ917542:IS917543 SM917542:SO917543 ACI917542:ACK917543 AME917542:AMG917543 AWA917542:AWC917543 BFW917542:BFY917543 BPS917542:BPU917543 BZO917542:BZQ917543 CJK917542:CJM917543 CTG917542:CTI917543 DDC917542:DDE917543 DMY917542:DNA917543 DWU917542:DWW917543 EGQ917542:EGS917543 EQM917542:EQO917543 FAI917542:FAK917543 FKE917542:FKG917543 FUA917542:FUC917543 GDW917542:GDY917543 GNS917542:GNU917543 GXO917542:GXQ917543 HHK917542:HHM917543 HRG917542:HRI917543 IBC917542:IBE917543 IKY917542:ILA917543 IUU917542:IUW917543 JEQ917542:JES917543 JOM917542:JOO917543 JYI917542:JYK917543 KIE917542:KIG917543 KSA917542:KSC917543 LBW917542:LBY917543 LLS917542:LLU917543 LVO917542:LVQ917543 MFK917542:MFM917543 MPG917542:MPI917543 MZC917542:MZE917543 NIY917542:NJA917543 NSU917542:NSW917543 OCQ917542:OCS917543 OMM917542:OMO917543 OWI917542:OWK917543 PGE917542:PGG917543 PQA917542:PQC917543 PZW917542:PZY917543 QJS917542:QJU917543 QTO917542:QTQ917543 RDK917542:RDM917543 RNG917542:RNI917543 RXC917542:RXE917543 SGY917542:SHA917543 SQU917542:SQW917543 TAQ917542:TAS917543 TKM917542:TKO917543 TUI917542:TUK917543 UEE917542:UEG917543 UOA917542:UOC917543 UXW917542:UXY917543 VHS917542:VHU917543 VRO917542:VRQ917543 WBK917542:WBM917543 WLG917542:WLI917543 WVC917542:WVE917543 IQ983078:IS983079 SM983078:SO983079 ACI983078:ACK983079 AME983078:AMG983079 AWA983078:AWC983079 BFW983078:BFY983079 BPS983078:BPU983079 BZO983078:BZQ983079 CJK983078:CJM983079 CTG983078:CTI983079 DDC983078:DDE983079 DMY983078:DNA983079 DWU983078:DWW983079 EGQ983078:EGS983079 EQM983078:EQO983079 FAI983078:FAK983079 FKE983078:FKG983079 FUA983078:FUC983079 GDW983078:GDY983079 GNS983078:GNU983079 GXO983078:GXQ983079 HHK983078:HHM983079 HRG983078:HRI983079 IBC983078:IBE983079 IKY983078:ILA983079 IUU983078:IUW983079 JEQ983078:JES983079 JOM983078:JOO983079 JYI983078:JYK983079 KIE983078:KIG983079 KSA983078:KSC983079 LBW983078:LBY983079 LLS983078:LLU983079 LVO983078:LVQ983079 MFK983078:MFM983079 MPG983078:MPI983079 MZC983078:MZE983079 NIY983078:NJA983079 NSU983078:NSW983079 OCQ983078:OCS983079 OMM983078:OMO983079 OWI983078:OWK983079 PGE983078:PGG983079 PQA983078:PQC983079 PZW983078:PZY983079 QJS983078:QJU983079 QTO983078:QTQ983079 RDK983078:RDM983079 RNG983078:RNI983079 RXC983078:RXE983079 SGY983078:SHA983079 SQU983078:SQW983079 TAQ983078:TAS983079 TKM983078:TKO983079 TUI983078:TUK983079 UEE983078:UEG983079 UOA983078:UOC983079 UXW983078:UXY983079 VHS983078:VHU983079 VRO983078:VRQ983079 WBK983078:WBM983079 WLG983078:WLI983079 WVC983078:WVE983079 IQ65579:IS65579 SM65579:SO65579 ACI65579:ACK65579 AME65579:AMG65579 AWA65579:AWC65579 BFW65579:BFY65579 BPS65579:BPU65579 BZO65579:BZQ65579 CJK65579:CJM65579 CTG65579:CTI65579 DDC65579:DDE65579 DMY65579:DNA65579 DWU65579:DWW65579 EGQ65579:EGS65579 EQM65579:EQO65579 FAI65579:FAK65579 FKE65579:FKG65579 FUA65579:FUC65579 GDW65579:GDY65579 GNS65579:GNU65579 GXO65579:GXQ65579 HHK65579:HHM65579 HRG65579:HRI65579 IBC65579:IBE65579 IKY65579:ILA65579 IUU65579:IUW65579 JEQ65579:JES65579 JOM65579:JOO65579 JYI65579:JYK65579 KIE65579:KIG65579 KSA65579:KSC65579 LBW65579:LBY65579 LLS65579:LLU65579 LVO65579:LVQ65579 MFK65579:MFM65579 MPG65579:MPI65579 MZC65579:MZE65579 NIY65579:NJA65579 NSU65579:NSW65579 OCQ65579:OCS65579 OMM65579:OMO65579 OWI65579:OWK65579 PGE65579:PGG65579 PQA65579:PQC65579 PZW65579:PZY65579 QJS65579:QJU65579 QTO65579:QTQ65579 RDK65579:RDM65579 RNG65579:RNI65579 RXC65579:RXE65579 SGY65579:SHA65579 SQU65579:SQW65579 TAQ65579:TAS65579 TKM65579:TKO65579 TUI65579:TUK65579 UEE65579:UEG65579 UOA65579:UOC65579 UXW65579:UXY65579 VHS65579:VHU65579 VRO65579:VRQ65579 WBK65579:WBM65579 WLG65579:WLI65579 WVC65579:WVE65579 IQ131115:IS131115 SM131115:SO131115 ACI131115:ACK131115 AME131115:AMG131115 AWA131115:AWC131115 BFW131115:BFY131115 BPS131115:BPU131115 BZO131115:BZQ131115 CJK131115:CJM131115 CTG131115:CTI131115 DDC131115:DDE131115 DMY131115:DNA131115 DWU131115:DWW131115 EGQ131115:EGS131115 EQM131115:EQO131115 FAI131115:FAK131115 FKE131115:FKG131115 FUA131115:FUC131115 GDW131115:GDY131115 GNS131115:GNU131115 GXO131115:GXQ131115 HHK131115:HHM131115 HRG131115:HRI131115 IBC131115:IBE131115 IKY131115:ILA131115 IUU131115:IUW131115 JEQ131115:JES131115 JOM131115:JOO131115 JYI131115:JYK131115 KIE131115:KIG131115 KSA131115:KSC131115 LBW131115:LBY131115 LLS131115:LLU131115 LVO131115:LVQ131115 MFK131115:MFM131115 MPG131115:MPI131115 MZC131115:MZE131115 NIY131115:NJA131115 NSU131115:NSW131115 OCQ131115:OCS131115 OMM131115:OMO131115 OWI131115:OWK131115 PGE131115:PGG131115 PQA131115:PQC131115 PZW131115:PZY131115 QJS131115:QJU131115 QTO131115:QTQ131115 RDK131115:RDM131115 RNG131115:RNI131115 RXC131115:RXE131115 SGY131115:SHA131115 SQU131115:SQW131115 TAQ131115:TAS131115 TKM131115:TKO131115 TUI131115:TUK131115 UEE131115:UEG131115 UOA131115:UOC131115 UXW131115:UXY131115 VHS131115:VHU131115 VRO131115:VRQ131115 WBK131115:WBM131115 WLG131115:WLI131115 WVC131115:WVE131115 IQ196651:IS196651 SM196651:SO196651 ACI196651:ACK196651 AME196651:AMG196651 AWA196651:AWC196651 BFW196651:BFY196651 BPS196651:BPU196651 BZO196651:BZQ196651 CJK196651:CJM196651 CTG196651:CTI196651 DDC196651:DDE196651 DMY196651:DNA196651 DWU196651:DWW196651 EGQ196651:EGS196651 EQM196651:EQO196651 FAI196651:FAK196651 FKE196651:FKG196651 FUA196651:FUC196651 GDW196651:GDY196651 GNS196651:GNU196651 GXO196651:GXQ196651 HHK196651:HHM196651 HRG196651:HRI196651 IBC196651:IBE196651 IKY196651:ILA196651 IUU196651:IUW196651 JEQ196651:JES196651 JOM196651:JOO196651 JYI196651:JYK196651 KIE196651:KIG196651 KSA196651:KSC196651 LBW196651:LBY196651 LLS196651:LLU196651 LVO196651:LVQ196651 MFK196651:MFM196651 MPG196651:MPI196651 MZC196651:MZE196651 NIY196651:NJA196651 NSU196651:NSW196651 OCQ196651:OCS196651 OMM196651:OMO196651 OWI196651:OWK196651 PGE196651:PGG196651 PQA196651:PQC196651 PZW196651:PZY196651 QJS196651:QJU196651 QTO196651:QTQ196651 RDK196651:RDM196651 RNG196651:RNI196651 RXC196651:RXE196651 SGY196651:SHA196651 SQU196651:SQW196651 TAQ196651:TAS196651 TKM196651:TKO196651 TUI196651:TUK196651 UEE196651:UEG196651 UOA196651:UOC196651 UXW196651:UXY196651 VHS196651:VHU196651 VRO196651:VRQ196651 WBK196651:WBM196651 WLG196651:WLI196651 WVC196651:WVE196651 IQ262187:IS262187 SM262187:SO262187 ACI262187:ACK262187 AME262187:AMG262187 AWA262187:AWC262187 BFW262187:BFY262187 BPS262187:BPU262187 BZO262187:BZQ262187 CJK262187:CJM262187 CTG262187:CTI262187 DDC262187:DDE262187 DMY262187:DNA262187 DWU262187:DWW262187 EGQ262187:EGS262187 EQM262187:EQO262187 FAI262187:FAK262187 FKE262187:FKG262187 FUA262187:FUC262187 GDW262187:GDY262187 GNS262187:GNU262187 GXO262187:GXQ262187 HHK262187:HHM262187 HRG262187:HRI262187 IBC262187:IBE262187 IKY262187:ILA262187 IUU262187:IUW262187 JEQ262187:JES262187 JOM262187:JOO262187 JYI262187:JYK262187 KIE262187:KIG262187 KSA262187:KSC262187 LBW262187:LBY262187 LLS262187:LLU262187 LVO262187:LVQ262187 MFK262187:MFM262187 MPG262187:MPI262187 MZC262187:MZE262187 NIY262187:NJA262187 NSU262187:NSW262187 OCQ262187:OCS262187 OMM262187:OMO262187 OWI262187:OWK262187 PGE262187:PGG262187 PQA262187:PQC262187 PZW262187:PZY262187 QJS262187:QJU262187 QTO262187:QTQ262187 RDK262187:RDM262187 RNG262187:RNI262187 RXC262187:RXE262187 SGY262187:SHA262187 SQU262187:SQW262187 TAQ262187:TAS262187 TKM262187:TKO262187 TUI262187:TUK262187 UEE262187:UEG262187 UOA262187:UOC262187 UXW262187:UXY262187 VHS262187:VHU262187 VRO262187:VRQ262187 WBK262187:WBM262187 WLG262187:WLI262187 WVC262187:WVE262187 IQ327723:IS327723 SM327723:SO327723 ACI327723:ACK327723 AME327723:AMG327723 AWA327723:AWC327723 BFW327723:BFY327723 BPS327723:BPU327723 BZO327723:BZQ327723 CJK327723:CJM327723 CTG327723:CTI327723 DDC327723:DDE327723 DMY327723:DNA327723 DWU327723:DWW327723 EGQ327723:EGS327723 EQM327723:EQO327723 FAI327723:FAK327723 FKE327723:FKG327723 FUA327723:FUC327723 GDW327723:GDY327723 GNS327723:GNU327723 GXO327723:GXQ327723 HHK327723:HHM327723 HRG327723:HRI327723 IBC327723:IBE327723 IKY327723:ILA327723 IUU327723:IUW327723 JEQ327723:JES327723 JOM327723:JOO327723 JYI327723:JYK327723 KIE327723:KIG327723 KSA327723:KSC327723 LBW327723:LBY327723 LLS327723:LLU327723 LVO327723:LVQ327723 MFK327723:MFM327723 MPG327723:MPI327723 MZC327723:MZE327723 NIY327723:NJA327723 NSU327723:NSW327723 OCQ327723:OCS327723 OMM327723:OMO327723 OWI327723:OWK327723 PGE327723:PGG327723 PQA327723:PQC327723 PZW327723:PZY327723 QJS327723:QJU327723 QTO327723:QTQ327723 RDK327723:RDM327723 RNG327723:RNI327723 RXC327723:RXE327723 SGY327723:SHA327723 SQU327723:SQW327723 TAQ327723:TAS327723 TKM327723:TKO327723 TUI327723:TUK327723 UEE327723:UEG327723 UOA327723:UOC327723 UXW327723:UXY327723 VHS327723:VHU327723 VRO327723:VRQ327723 WBK327723:WBM327723 WLG327723:WLI327723 WVC327723:WVE327723 IQ393259:IS393259 SM393259:SO393259 ACI393259:ACK393259 AME393259:AMG393259 AWA393259:AWC393259 BFW393259:BFY393259 BPS393259:BPU393259 BZO393259:BZQ393259 CJK393259:CJM393259 CTG393259:CTI393259 DDC393259:DDE393259 DMY393259:DNA393259 DWU393259:DWW393259 EGQ393259:EGS393259 EQM393259:EQO393259 FAI393259:FAK393259 FKE393259:FKG393259 FUA393259:FUC393259 GDW393259:GDY393259 GNS393259:GNU393259 GXO393259:GXQ393259 HHK393259:HHM393259 HRG393259:HRI393259 IBC393259:IBE393259 IKY393259:ILA393259 IUU393259:IUW393259 JEQ393259:JES393259 JOM393259:JOO393259 JYI393259:JYK393259 KIE393259:KIG393259 KSA393259:KSC393259 LBW393259:LBY393259 LLS393259:LLU393259 LVO393259:LVQ393259 MFK393259:MFM393259 MPG393259:MPI393259 MZC393259:MZE393259 NIY393259:NJA393259 NSU393259:NSW393259 OCQ393259:OCS393259 OMM393259:OMO393259 OWI393259:OWK393259 PGE393259:PGG393259 PQA393259:PQC393259 PZW393259:PZY393259 QJS393259:QJU393259 QTO393259:QTQ393259 RDK393259:RDM393259 RNG393259:RNI393259 RXC393259:RXE393259 SGY393259:SHA393259 SQU393259:SQW393259 TAQ393259:TAS393259 TKM393259:TKO393259 TUI393259:TUK393259 UEE393259:UEG393259 UOA393259:UOC393259 UXW393259:UXY393259 VHS393259:VHU393259 VRO393259:VRQ393259 WBK393259:WBM393259 WLG393259:WLI393259 WVC393259:WVE393259 IQ458795:IS458795 SM458795:SO458795 ACI458795:ACK458795 AME458795:AMG458795 AWA458795:AWC458795 BFW458795:BFY458795 BPS458795:BPU458795 BZO458795:BZQ458795 CJK458795:CJM458795 CTG458795:CTI458795 DDC458795:DDE458795 DMY458795:DNA458795 DWU458795:DWW458795 EGQ458795:EGS458795 EQM458795:EQO458795 FAI458795:FAK458795 FKE458795:FKG458795 FUA458795:FUC458795 GDW458795:GDY458795 GNS458795:GNU458795 GXO458795:GXQ458795 HHK458795:HHM458795 HRG458795:HRI458795 IBC458795:IBE458795 IKY458795:ILA458795 IUU458795:IUW458795 JEQ458795:JES458795 JOM458795:JOO458795 JYI458795:JYK458795 KIE458795:KIG458795 KSA458795:KSC458795 LBW458795:LBY458795 LLS458795:LLU458795 LVO458795:LVQ458795 MFK458795:MFM458795 MPG458795:MPI458795 MZC458795:MZE458795 NIY458795:NJA458795 NSU458795:NSW458795 OCQ458795:OCS458795 OMM458795:OMO458795 OWI458795:OWK458795 PGE458795:PGG458795 PQA458795:PQC458795 PZW458795:PZY458795 QJS458795:QJU458795 QTO458795:QTQ458795 RDK458795:RDM458795 RNG458795:RNI458795 RXC458795:RXE458795 SGY458795:SHA458795 SQU458795:SQW458795 TAQ458795:TAS458795 TKM458795:TKO458795 TUI458795:TUK458795 UEE458795:UEG458795 UOA458795:UOC458795 UXW458795:UXY458795 VHS458795:VHU458795 VRO458795:VRQ458795 WBK458795:WBM458795 WLG458795:WLI458795 WVC458795:WVE458795 IQ524331:IS524331 SM524331:SO524331 ACI524331:ACK524331 AME524331:AMG524331 AWA524331:AWC524331 BFW524331:BFY524331 BPS524331:BPU524331 BZO524331:BZQ524331 CJK524331:CJM524331 CTG524331:CTI524331 DDC524331:DDE524331 DMY524331:DNA524331 DWU524331:DWW524331 EGQ524331:EGS524331 EQM524331:EQO524331 FAI524331:FAK524331 FKE524331:FKG524331 FUA524331:FUC524331 GDW524331:GDY524331 GNS524331:GNU524331 GXO524331:GXQ524331 HHK524331:HHM524331 HRG524331:HRI524331 IBC524331:IBE524331 IKY524331:ILA524331 IUU524331:IUW524331 JEQ524331:JES524331 JOM524331:JOO524331 JYI524331:JYK524331 KIE524331:KIG524331 KSA524331:KSC524331 LBW524331:LBY524331 LLS524331:LLU524331 LVO524331:LVQ524331 MFK524331:MFM524331 MPG524331:MPI524331 MZC524331:MZE524331 NIY524331:NJA524331 NSU524331:NSW524331 OCQ524331:OCS524331 OMM524331:OMO524331 OWI524331:OWK524331 PGE524331:PGG524331 PQA524331:PQC524331 PZW524331:PZY524331 QJS524331:QJU524331 QTO524331:QTQ524331 RDK524331:RDM524331 RNG524331:RNI524331 RXC524331:RXE524331 SGY524331:SHA524331 SQU524331:SQW524331 TAQ524331:TAS524331 TKM524331:TKO524331 TUI524331:TUK524331 UEE524331:UEG524331 UOA524331:UOC524331 UXW524331:UXY524331 VHS524331:VHU524331 VRO524331:VRQ524331 WBK524331:WBM524331 WLG524331:WLI524331 WVC524331:WVE524331 IQ589867:IS589867 SM589867:SO589867 ACI589867:ACK589867 AME589867:AMG589867 AWA589867:AWC589867 BFW589867:BFY589867 BPS589867:BPU589867 BZO589867:BZQ589867 CJK589867:CJM589867 CTG589867:CTI589867 DDC589867:DDE589867 DMY589867:DNA589867 DWU589867:DWW589867 EGQ589867:EGS589867 EQM589867:EQO589867 FAI589867:FAK589867 FKE589867:FKG589867 FUA589867:FUC589867 GDW589867:GDY589867 GNS589867:GNU589867 GXO589867:GXQ589867 HHK589867:HHM589867 HRG589867:HRI589867 IBC589867:IBE589867 IKY589867:ILA589867 IUU589867:IUW589867 JEQ589867:JES589867 JOM589867:JOO589867 JYI589867:JYK589867 KIE589867:KIG589867 KSA589867:KSC589867 LBW589867:LBY589867 LLS589867:LLU589867 LVO589867:LVQ589867 MFK589867:MFM589867 MPG589867:MPI589867 MZC589867:MZE589867 NIY589867:NJA589867 NSU589867:NSW589867 OCQ589867:OCS589867 OMM589867:OMO589867 OWI589867:OWK589867 PGE589867:PGG589867 PQA589867:PQC589867 PZW589867:PZY589867 QJS589867:QJU589867 QTO589867:QTQ589867 RDK589867:RDM589867 RNG589867:RNI589867 RXC589867:RXE589867 SGY589867:SHA589867 SQU589867:SQW589867 TAQ589867:TAS589867 TKM589867:TKO589867 TUI589867:TUK589867 UEE589867:UEG589867 UOA589867:UOC589867 UXW589867:UXY589867 VHS589867:VHU589867 VRO589867:VRQ589867 WBK589867:WBM589867 WLG589867:WLI589867 WVC589867:WVE589867 IQ655403:IS655403 SM655403:SO655403 ACI655403:ACK655403 AME655403:AMG655403 AWA655403:AWC655403 BFW655403:BFY655403 BPS655403:BPU655403 BZO655403:BZQ655403 CJK655403:CJM655403 CTG655403:CTI655403 DDC655403:DDE655403 DMY655403:DNA655403 DWU655403:DWW655403 EGQ655403:EGS655403 EQM655403:EQO655403 FAI655403:FAK655403 FKE655403:FKG655403 FUA655403:FUC655403 GDW655403:GDY655403 GNS655403:GNU655403 GXO655403:GXQ655403 HHK655403:HHM655403 HRG655403:HRI655403 IBC655403:IBE655403 IKY655403:ILA655403 IUU655403:IUW655403 JEQ655403:JES655403 JOM655403:JOO655403 JYI655403:JYK655403 KIE655403:KIG655403 KSA655403:KSC655403 LBW655403:LBY655403 LLS655403:LLU655403 LVO655403:LVQ655403 MFK655403:MFM655403 MPG655403:MPI655403 MZC655403:MZE655403 NIY655403:NJA655403 NSU655403:NSW655403 OCQ655403:OCS655403 OMM655403:OMO655403 OWI655403:OWK655403 PGE655403:PGG655403 PQA655403:PQC655403 PZW655403:PZY655403 QJS655403:QJU655403 QTO655403:QTQ655403 RDK655403:RDM655403 RNG655403:RNI655403 RXC655403:RXE655403 SGY655403:SHA655403 SQU655403:SQW655403 TAQ655403:TAS655403 TKM655403:TKO655403 TUI655403:TUK655403 UEE655403:UEG655403 UOA655403:UOC655403 UXW655403:UXY655403 VHS655403:VHU655403 VRO655403:VRQ655403 WBK655403:WBM655403 WLG655403:WLI655403 WVC655403:WVE655403 IQ720939:IS720939 SM720939:SO720939 ACI720939:ACK720939 AME720939:AMG720939 AWA720939:AWC720939 BFW720939:BFY720939 BPS720939:BPU720939 BZO720939:BZQ720939 CJK720939:CJM720939 CTG720939:CTI720939 DDC720939:DDE720939 DMY720939:DNA720939 DWU720939:DWW720939 EGQ720939:EGS720939 EQM720939:EQO720939 FAI720939:FAK720939 FKE720939:FKG720939 FUA720939:FUC720939 GDW720939:GDY720939 GNS720939:GNU720939 GXO720939:GXQ720939 HHK720939:HHM720939 HRG720939:HRI720939 IBC720939:IBE720939 IKY720939:ILA720939 IUU720939:IUW720939 JEQ720939:JES720939 JOM720939:JOO720939 JYI720939:JYK720939 KIE720939:KIG720939 KSA720939:KSC720939 LBW720939:LBY720939 LLS720939:LLU720939 LVO720939:LVQ720939 MFK720939:MFM720939 MPG720939:MPI720939 MZC720939:MZE720939 NIY720939:NJA720939 NSU720939:NSW720939 OCQ720939:OCS720939 OMM720939:OMO720939 OWI720939:OWK720939 PGE720939:PGG720939 PQA720939:PQC720939 PZW720939:PZY720939 QJS720939:QJU720939 QTO720939:QTQ720939 RDK720939:RDM720939 RNG720939:RNI720939 RXC720939:RXE720939 SGY720939:SHA720939 SQU720939:SQW720939 TAQ720939:TAS720939 TKM720939:TKO720939 TUI720939:TUK720939 UEE720939:UEG720939 UOA720939:UOC720939 UXW720939:UXY720939 VHS720939:VHU720939 VRO720939:VRQ720939 WBK720939:WBM720939 WLG720939:WLI720939 WVC720939:WVE720939 IQ786475:IS786475 SM786475:SO786475 ACI786475:ACK786475 AME786475:AMG786475 AWA786475:AWC786475 BFW786475:BFY786475 BPS786475:BPU786475 BZO786475:BZQ786475 CJK786475:CJM786475 CTG786475:CTI786475 DDC786475:DDE786475 DMY786475:DNA786475 DWU786475:DWW786475 EGQ786475:EGS786475 EQM786475:EQO786475 FAI786475:FAK786475 FKE786475:FKG786475 FUA786475:FUC786475 GDW786475:GDY786475 GNS786475:GNU786475 GXO786475:GXQ786475 HHK786475:HHM786475 HRG786475:HRI786475 IBC786475:IBE786475 IKY786475:ILA786475 IUU786475:IUW786475 JEQ786475:JES786475 JOM786475:JOO786475 JYI786475:JYK786475 KIE786475:KIG786475 KSA786475:KSC786475 LBW786475:LBY786475 LLS786475:LLU786475 LVO786475:LVQ786475 MFK786475:MFM786475 MPG786475:MPI786475 MZC786475:MZE786475 NIY786475:NJA786475 NSU786475:NSW786475 OCQ786475:OCS786475 OMM786475:OMO786475 OWI786475:OWK786475 PGE786475:PGG786475 PQA786475:PQC786475 PZW786475:PZY786475 QJS786475:QJU786475 QTO786475:QTQ786475 RDK786475:RDM786475 RNG786475:RNI786475 RXC786475:RXE786475 SGY786475:SHA786475 SQU786475:SQW786475 TAQ786475:TAS786475 TKM786475:TKO786475 TUI786475:TUK786475 UEE786475:UEG786475 UOA786475:UOC786475 UXW786475:UXY786475 VHS786475:VHU786475 VRO786475:VRQ786475 WBK786475:WBM786475 WLG786475:WLI786475 WVC786475:WVE786475 IQ852011:IS852011 SM852011:SO852011 ACI852011:ACK852011 AME852011:AMG852011 AWA852011:AWC852011 BFW852011:BFY852011 BPS852011:BPU852011 BZO852011:BZQ852011 CJK852011:CJM852011 CTG852011:CTI852011 DDC852011:DDE852011 DMY852011:DNA852011 DWU852011:DWW852011 EGQ852011:EGS852011 EQM852011:EQO852011 FAI852011:FAK852011 FKE852011:FKG852011 FUA852011:FUC852011 GDW852011:GDY852011 GNS852011:GNU852011 GXO852011:GXQ852011 HHK852011:HHM852011 HRG852011:HRI852011 IBC852011:IBE852011 IKY852011:ILA852011 IUU852011:IUW852011 JEQ852011:JES852011 JOM852011:JOO852011 JYI852011:JYK852011 KIE852011:KIG852011 KSA852011:KSC852011 LBW852011:LBY852011 LLS852011:LLU852011 LVO852011:LVQ852011 MFK852011:MFM852011 MPG852011:MPI852011 MZC852011:MZE852011 NIY852011:NJA852011 NSU852011:NSW852011 OCQ852011:OCS852011 OMM852011:OMO852011 OWI852011:OWK852011 PGE852011:PGG852011 PQA852011:PQC852011 PZW852011:PZY852011 QJS852011:QJU852011 QTO852011:QTQ852011 RDK852011:RDM852011 RNG852011:RNI852011 RXC852011:RXE852011 SGY852011:SHA852011 SQU852011:SQW852011 TAQ852011:TAS852011 TKM852011:TKO852011 TUI852011:TUK852011 UEE852011:UEG852011 UOA852011:UOC852011 UXW852011:UXY852011 VHS852011:VHU852011 VRO852011:VRQ852011 WBK852011:WBM852011 WLG852011:WLI852011 WVC852011:WVE852011 IQ917547:IS917547 SM917547:SO917547 ACI917547:ACK917547 AME917547:AMG917547 AWA917547:AWC917547 BFW917547:BFY917547 BPS917547:BPU917547 BZO917547:BZQ917547 CJK917547:CJM917547 CTG917547:CTI917547 DDC917547:DDE917547 DMY917547:DNA917547 DWU917547:DWW917547 EGQ917547:EGS917547 EQM917547:EQO917547 FAI917547:FAK917547 FKE917547:FKG917547 FUA917547:FUC917547 GDW917547:GDY917547 GNS917547:GNU917547 GXO917547:GXQ917547 HHK917547:HHM917547 HRG917547:HRI917547 IBC917547:IBE917547 IKY917547:ILA917547 IUU917547:IUW917547 JEQ917547:JES917547 JOM917547:JOO917547 JYI917547:JYK917547 KIE917547:KIG917547 KSA917547:KSC917547 LBW917547:LBY917547 LLS917547:LLU917547 LVO917547:LVQ917547 MFK917547:MFM917547 MPG917547:MPI917547 MZC917547:MZE917547 NIY917547:NJA917547 NSU917547:NSW917547 OCQ917547:OCS917547 OMM917547:OMO917547 OWI917547:OWK917547 PGE917547:PGG917547 PQA917547:PQC917547 PZW917547:PZY917547 QJS917547:QJU917547 QTO917547:QTQ917547 RDK917547:RDM917547 RNG917547:RNI917547 RXC917547:RXE917547 SGY917547:SHA917547 SQU917547:SQW917547 TAQ917547:TAS917547 TKM917547:TKO917547 TUI917547:TUK917547 UEE917547:UEG917547 UOA917547:UOC917547 UXW917547:UXY917547 VHS917547:VHU917547 VRO917547:VRQ917547 WBK917547:WBM917547 WLG917547:WLI917547 WVC917547:WVE917547 IQ983083:IS983083 SM983083:SO983083 ACI983083:ACK983083 AME983083:AMG983083 AWA983083:AWC983083 BFW983083:BFY983083 BPS983083:BPU983083 BZO983083:BZQ983083 CJK983083:CJM983083 CTG983083:CTI983083 DDC983083:DDE983083 DMY983083:DNA983083 DWU983083:DWW983083 EGQ983083:EGS983083 EQM983083:EQO983083 FAI983083:FAK983083 FKE983083:FKG983083 FUA983083:FUC983083 GDW983083:GDY983083 GNS983083:GNU983083 GXO983083:GXQ983083 HHK983083:HHM983083 HRG983083:HRI983083 IBC983083:IBE983083 IKY983083:ILA983083 IUU983083:IUW983083 JEQ983083:JES983083 JOM983083:JOO983083 JYI983083:JYK983083 KIE983083:KIG983083 KSA983083:KSC983083 LBW983083:LBY983083 LLS983083:LLU983083 LVO983083:LVQ983083 MFK983083:MFM983083 MPG983083:MPI983083 MZC983083:MZE983083 NIY983083:NJA983083 NSU983083:NSW983083 OCQ983083:OCS983083 OMM983083:OMO983083 OWI983083:OWK983083 PGE983083:PGG983083 PQA983083:PQC983083 PZW983083:PZY983083 QJS983083:QJU983083 QTO983083:QTQ983083 RDK983083:RDM983083 RNG983083:RNI983083 RXC983083:RXE983083 SGY983083:SHA983083 SQU983083:SQW983083 TAQ983083:TAS983083 TKM983083:TKO983083 TUI983083:TUK983083 UEE983083:UEG983083 UOA983083:UOC983083 UXW983083:UXY983083 VHS983083:VHU983083 VRO983083:VRQ983083 WBK983083:WBM983083 WLG983083:WLI983083 WVC983083:WVE983083 IQ65573 SM65573 ACI65573 AME65573 AWA65573 BFW65573 BPS65573 BZO65573 CJK65573 CTG65573 DDC65573 DMY65573 DWU65573 EGQ65573 EQM65573 FAI65573 FKE65573 FUA65573 GDW65573 GNS65573 GXO65573 HHK65573 HRG65573 IBC65573 IKY65573 IUU65573 JEQ65573 JOM65573 JYI65573 KIE65573 KSA65573 LBW65573 LLS65573 LVO65573 MFK65573 MPG65573 MZC65573 NIY65573 NSU65573 OCQ65573 OMM65573 OWI65573 PGE65573 PQA65573 PZW65573 QJS65573 QTO65573 RDK65573 RNG65573 RXC65573 SGY65573 SQU65573 TAQ65573 TKM65573 TUI65573 UEE65573 UOA65573 UXW65573 VHS65573 VRO65573 WBK65573 WLG65573 WVC65573 IQ131109 SM131109 ACI131109 AME131109 AWA131109 BFW131109 BPS131109 BZO131109 CJK131109 CTG131109 DDC131109 DMY131109 DWU131109 EGQ131109 EQM131109 FAI131109 FKE131109 FUA131109 GDW131109 GNS131109 GXO131109 HHK131109 HRG131109 IBC131109 IKY131109 IUU131109 JEQ131109 JOM131109 JYI131109 KIE131109 KSA131109 LBW131109 LLS131109 LVO131109 MFK131109 MPG131109 MZC131109 NIY131109 NSU131109 OCQ131109 OMM131109 OWI131109 PGE131109 PQA131109 PZW131109 QJS131109 QTO131109 RDK131109 RNG131109 RXC131109 SGY131109 SQU131109 TAQ131109 TKM131109 TUI131109 UEE131109 UOA131109 UXW131109 VHS131109 VRO131109 WBK131109 WLG131109 WVC131109 IQ196645 SM196645 ACI196645 AME196645 AWA196645 BFW196645 BPS196645 BZO196645 CJK196645 CTG196645 DDC196645 DMY196645 DWU196645 EGQ196645 EQM196645 FAI196645 FKE196645 FUA196645 GDW196645 GNS196645 GXO196645 HHK196645 HRG196645 IBC196645 IKY196645 IUU196645 JEQ196645 JOM196645 JYI196645 KIE196645 KSA196645 LBW196645 LLS196645 LVO196645 MFK196645 MPG196645 MZC196645 NIY196645 NSU196645 OCQ196645 OMM196645 OWI196645 PGE196645 PQA196645 PZW196645 QJS196645 QTO196645 RDK196645 RNG196645 RXC196645 SGY196645 SQU196645 TAQ196645 TKM196645 TUI196645 UEE196645 UOA196645 UXW196645 VHS196645 VRO196645 WBK196645 WLG196645 WVC196645 IQ262181 SM262181 ACI262181 AME262181 AWA262181 BFW262181 BPS262181 BZO262181 CJK262181 CTG262181 DDC262181 DMY262181 DWU262181 EGQ262181 EQM262181 FAI262181 FKE262181 FUA262181 GDW262181 GNS262181 GXO262181 HHK262181 HRG262181 IBC262181 IKY262181 IUU262181 JEQ262181 JOM262181 JYI262181 KIE262181 KSA262181 LBW262181 LLS262181 LVO262181 MFK262181 MPG262181 MZC262181 NIY262181 NSU262181 OCQ262181 OMM262181 OWI262181 PGE262181 PQA262181 PZW262181 QJS262181 QTO262181 RDK262181 RNG262181 RXC262181 SGY262181 SQU262181 TAQ262181 TKM262181 TUI262181 UEE262181 UOA262181 UXW262181 VHS262181 VRO262181 WBK262181 WLG262181 WVC262181 IQ327717 SM327717 ACI327717 AME327717 AWA327717 BFW327717 BPS327717 BZO327717 CJK327717 CTG327717 DDC327717 DMY327717 DWU327717 EGQ327717 EQM327717 FAI327717 FKE327717 FUA327717 GDW327717 GNS327717 GXO327717 HHK327717 HRG327717 IBC327717 IKY327717 IUU327717 JEQ327717 JOM327717 JYI327717 KIE327717 KSA327717 LBW327717 LLS327717 LVO327717 MFK327717 MPG327717 MZC327717 NIY327717 NSU327717 OCQ327717 OMM327717 OWI327717 PGE327717 PQA327717 PZW327717 QJS327717 QTO327717 RDK327717 RNG327717 RXC327717 SGY327717 SQU327717 TAQ327717 TKM327717 TUI327717 UEE327717 UOA327717 UXW327717 VHS327717 VRO327717 WBK327717 WLG327717 WVC327717 IQ393253 SM393253 ACI393253 AME393253 AWA393253 BFW393253 BPS393253 BZO393253 CJK393253 CTG393253 DDC393253 DMY393253 DWU393253 EGQ393253 EQM393253 FAI393253 FKE393253 FUA393253 GDW393253 GNS393253 GXO393253 HHK393253 HRG393253 IBC393253 IKY393253 IUU393253 JEQ393253 JOM393253 JYI393253 KIE393253 KSA393253 LBW393253 LLS393253 LVO393253 MFK393253 MPG393253 MZC393253 NIY393253 NSU393253 OCQ393253 OMM393253 OWI393253 PGE393253 PQA393253 PZW393253 QJS393253 QTO393253 RDK393253 RNG393253 RXC393253 SGY393253 SQU393253 TAQ393253 TKM393253 TUI393253 UEE393253 UOA393253 UXW393253 VHS393253 VRO393253 WBK393253 WLG393253 WVC393253 IQ458789 SM458789 ACI458789 AME458789 AWA458789 BFW458789 BPS458789 BZO458789 CJK458789 CTG458789 DDC458789 DMY458789 DWU458789 EGQ458789 EQM458789 FAI458789 FKE458789 FUA458789 GDW458789 GNS458789 GXO458789 HHK458789 HRG458789 IBC458789 IKY458789 IUU458789 JEQ458789 JOM458789 JYI458789 KIE458789 KSA458789 LBW458789 LLS458789 LVO458789 MFK458789 MPG458789 MZC458789 NIY458789 NSU458789 OCQ458789 OMM458789 OWI458789 PGE458789 PQA458789 PZW458789 QJS458789 QTO458789 RDK458789 RNG458789 RXC458789 SGY458789 SQU458789 TAQ458789 TKM458789 TUI458789 UEE458789 UOA458789 UXW458789 VHS458789 VRO458789 WBK458789 WLG458789 WVC458789 IQ524325 SM524325 ACI524325 AME524325 AWA524325 BFW524325 BPS524325 BZO524325 CJK524325 CTG524325 DDC524325 DMY524325 DWU524325 EGQ524325 EQM524325 FAI524325 FKE524325 FUA524325 GDW524325 GNS524325 GXO524325 HHK524325 HRG524325 IBC524325 IKY524325 IUU524325 JEQ524325 JOM524325 JYI524325 KIE524325 KSA524325 LBW524325 LLS524325 LVO524325 MFK524325 MPG524325 MZC524325 NIY524325 NSU524325 OCQ524325 OMM524325 OWI524325 PGE524325 PQA524325 PZW524325 QJS524325 QTO524325 RDK524325 RNG524325 RXC524325 SGY524325 SQU524325 TAQ524325 TKM524325 TUI524325 UEE524325 UOA524325 UXW524325 VHS524325 VRO524325 WBK524325 WLG524325 WVC524325 IQ589861 SM589861 ACI589861 AME589861 AWA589861 BFW589861 BPS589861 BZO589861 CJK589861 CTG589861 DDC589861 DMY589861 DWU589861 EGQ589861 EQM589861 FAI589861 FKE589861 FUA589861 GDW589861 GNS589861 GXO589861 HHK589861 HRG589861 IBC589861 IKY589861 IUU589861 JEQ589861 JOM589861 JYI589861 KIE589861 KSA589861 LBW589861 LLS589861 LVO589861 MFK589861 MPG589861 MZC589861 NIY589861 NSU589861 OCQ589861 OMM589861 OWI589861 PGE589861 PQA589861 PZW589861 QJS589861 QTO589861 RDK589861 RNG589861 RXC589861 SGY589861 SQU589861 TAQ589861 TKM589861 TUI589861 UEE589861 UOA589861 UXW589861 VHS589861 VRO589861 WBK589861 WLG589861 WVC589861 IQ655397 SM655397 ACI655397 AME655397 AWA655397 BFW655397 BPS655397 BZO655397 CJK655397 CTG655397 DDC655397 DMY655397 DWU655397 EGQ655397 EQM655397 FAI655397 FKE655397 FUA655397 GDW655397 GNS655397 GXO655397 HHK655397 HRG655397 IBC655397 IKY655397 IUU655397 JEQ655397 JOM655397 JYI655397 KIE655397 KSA655397 LBW655397 LLS655397 LVO655397 MFK655397 MPG655397 MZC655397 NIY655397 NSU655397 OCQ655397 OMM655397 OWI655397 PGE655397 PQA655397 PZW655397 QJS655397 QTO655397 RDK655397 RNG655397 RXC655397 SGY655397 SQU655397 TAQ655397 TKM655397 TUI655397 UEE655397 UOA655397 UXW655397 VHS655397 VRO655397 WBK655397 WLG655397 WVC655397 IQ720933 SM720933 ACI720933 AME720933 AWA720933 BFW720933 BPS720933 BZO720933 CJK720933 CTG720933 DDC720933 DMY720933 DWU720933 EGQ720933 EQM720933 FAI720933 FKE720933 FUA720933 GDW720933 GNS720933 GXO720933 HHK720933 HRG720933 IBC720933 IKY720933 IUU720933 JEQ720933 JOM720933 JYI720933 KIE720933 KSA720933 LBW720933 LLS720933 LVO720933 MFK720933 MPG720933 MZC720933 NIY720933 NSU720933 OCQ720933 OMM720933 OWI720933 PGE720933 PQA720933 PZW720933 QJS720933 QTO720933 RDK720933 RNG720933 RXC720933 SGY720933 SQU720933 TAQ720933 TKM720933 TUI720933 UEE720933 UOA720933 UXW720933 VHS720933 VRO720933 WBK720933 WLG720933 WVC720933 IQ786469 SM786469 ACI786469 AME786469 AWA786469 BFW786469 BPS786469 BZO786469 CJK786469 CTG786469 DDC786469 DMY786469 DWU786469 EGQ786469 EQM786469 FAI786469 FKE786469 FUA786469 GDW786469 GNS786469 GXO786469 HHK786469 HRG786469 IBC786469 IKY786469 IUU786469 JEQ786469 JOM786469 JYI786469 KIE786469 KSA786469 LBW786469 LLS786469 LVO786469 MFK786469 MPG786469 MZC786469 NIY786469 NSU786469 OCQ786469 OMM786469 OWI786469 PGE786469 PQA786469 PZW786469 QJS786469 QTO786469 RDK786469 RNG786469 RXC786469 SGY786469 SQU786469 TAQ786469 TKM786469 TUI786469 UEE786469 UOA786469 UXW786469 VHS786469 VRO786469 WBK786469 WLG786469 WVC786469 IQ852005 SM852005 ACI852005 AME852005 AWA852005 BFW852005 BPS852005 BZO852005 CJK852005 CTG852005 DDC852005 DMY852005 DWU852005 EGQ852005 EQM852005 FAI852005 FKE852005 FUA852005 GDW852005 GNS852005 GXO852005 HHK852005 HRG852005 IBC852005 IKY852005 IUU852005 JEQ852005 JOM852005 JYI852005 KIE852005 KSA852005 LBW852005 LLS852005 LVO852005 MFK852005 MPG852005 MZC852005 NIY852005 NSU852005 OCQ852005 OMM852005 OWI852005 PGE852005 PQA852005 PZW852005 QJS852005 QTO852005 RDK852005 RNG852005 RXC852005 SGY852005 SQU852005 TAQ852005 TKM852005 TUI852005 UEE852005 UOA852005 UXW852005 VHS852005 VRO852005 WBK852005 WLG852005 WVC852005 IQ917541 SM917541 ACI917541 AME917541 AWA917541 BFW917541 BPS917541 BZO917541 CJK917541 CTG917541 DDC917541 DMY917541 DWU917541 EGQ917541 EQM917541 FAI917541 FKE917541 FUA917541 GDW917541 GNS917541 GXO917541 HHK917541 HRG917541 IBC917541 IKY917541 IUU917541 JEQ917541 JOM917541 JYI917541 KIE917541 KSA917541 LBW917541 LLS917541 LVO917541 MFK917541 MPG917541 MZC917541 NIY917541 NSU917541 OCQ917541 OMM917541 OWI917541 PGE917541 PQA917541 PZW917541 QJS917541 QTO917541 RDK917541 RNG917541 RXC917541 SGY917541 SQU917541 TAQ917541 TKM917541 TUI917541 UEE917541 UOA917541 UXW917541 VHS917541 VRO917541 WBK917541 WLG917541 WVC917541 IQ983077 SM983077 ACI983077 AME983077 AWA983077 BFW983077 BPS983077 BZO983077 CJK983077 CTG983077 DDC983077 DMY983077 DWU983077 EGQ983077 EQM983077 FAI983077 FKE983077 FUA983077 GDW983077 GNS983077 GXO983077 HHK983077 HRG983077 IBC983077 IKY983077 IUU983077 JEQ983077 JOM983077 JYI983077 KIE983077 KSA983077 LBW983077 LLS983077 LVO983077 MFK983077 MPG983077 MZC983077 NIY983077 NSU983077 OCQ983077 OMM983077 OWI983077 PGE983077 PQA983077 PZW983077 QJS983077 QTO983077 RDK983077 RNG983077 RXC983077 SGY983077 SQU983077 TAQ983077 TKM983077 TUI983077 UEE983077 UOA983077 UXW983077 VHS983077 VRO983077 WBK983077 WLG983077 WVC983077 IQ65578 SM65578 ACI65578 AME65578 AWA65578 BFW65578 BPS65578 BZO65578 CJK65578 CTG65578 DDC65578 DMY65578 DWU65578 EGQ65578 EQM65578 FAI65578 FKE65578 FUA65578 GDW65578 GNS65578 GXO65578 HHK65578 HRG65578 IBC65578 IKY65578 IUU65578 JEQ65578 JOM65578 JYI65578 KIE65578 KSA65578 LBW65578 LLS65578 LVO65578 MFK65578 MPG65578 MZC65578 NIY65578 NSU65578 OCQ65578 OMM65578 OWI65578 PGE65578 PQA65578 PZW65578 QJS65578 QTO65578 RDK65578 RNG65578 RXC65578 SGY65578 SQU65578 TAQ65578 TKM65578 TUI65578 UEE65578 UOA65578 UXW65578 VHS65578 VRO65578 WBK65578 WLG65578 WVC65578 IQ131114 SM131114 ACI131114 AME131114 AWA131114 BFW131114 BPS131114 BZO131114 CJK131114 CTG131114 DDC131114 DMY131114 DWU131114 EGQ131114 EQM131114 FAI131114 FKE131114 FUA131114 GDW131114 GNS131114 GXO131114 HHK131114 HRG131114 IBC131114 IKY131114 IUU131114 JEQ131114 JOM131114 JYI131114 KIE131114 KSA131114 LBW131114 LLS131114 LVO131114 MFK131114 MPG131114 MZC131114 NIY131114 NSU131114 OCQ131114 OMM131114 OWI131114 PGE131114 PQA131114 PZW131114 QJS131114 QTO131114 RDK131114 RNG131114 RXC131114 SGY131114 SQU131114 TAQ131114 TKM131114 TUI131114 UEE131114 UOA131114 UXW131114 VHS131114 VRO131114 WBK131114 WLG131114 WVC131114 IQ196650 SM196650 ACI196650 AME196650 AWA196650 BFW196650 BPS196650 BZO196650 CJK196650 CTG196650 DDC196650 DMY196650 DWU196650 EGQ196650 EQM196650 FAI196650 FKE196650 FUA196650 GDW196650 GNS196650 GXO196650 HHK196650 HRG196650 IBC196650 IKY196650 IUU196650 JEQ196650 JOM196650 JYI196650 KIE196650 KSA196650 LBW196650 LLS196650 LVO196650 MFK196650 MPG196650 MZC196650 NIY196650 NSU196650 OCQ196650 OMM196650 OWI196650 PGE196650 PQA196650 PZW196650 QJS196650 QTO196650 RDK196650 RNG196650 RXC196650 SGY196650 SQU196650 TAQ196650 TKM196650 TUI196650 UEE196650 UOA196650 UXW196650 VHS196650 VRO196650 WBK196650 WLG196650 WVC196650 IQ262186 SM262186 ACI262186 AME262186 AWA262186 BFW262186 BPS262186 BZO262186 CJK262186 CTG262186 DDC262186 DMY262186 DWU262186 EGQ262186 EQM262186 FAI262186 FKE262186 FUA262186 GDW262186 GNS262186 GXO262186 HHK262186 HRG262186 IBC262186 IKY262186 IUU262186 JEQ262186 JOM262186 JYI262186 KIE262186 KSA262186 LBW262186 LLS262186 LVO262186 MFK262186 MPG262186 MZC262186 NIY262186 NSU262186 OCQ262186 OMM262186 OWI262186 PGE262186 PQA262186 PZW262186 QJS262186 QTO262186 RDK262186 RNG262186 RXC262186 SGY262186 SQU262186 TAQ262186 TKM262186 TUI262186 UEE262186 UOA262186 UXW262186 VHS262186 VRO262186 WBK262186 WLG262186 WVC262186 IQ327722 SM327722 ACI327722 AME327722 AWA327722 BFW327722 BPS327722 BZO327722 CJK327722 CTG327722 DDC327722 DMY327722 DWU327722 EGQ327722 EQM327722 FAI327722 FKE327722 FUA327722 GDW327722 GNS327722 GXO327722 HHK327722 HRG327722 IBC327722 IKY327722 IUU327722 JEQ327722 JOM327722 JYI327722 KIE327722 KSA327722 LBW327722 LLS327722 LVO327722 MFK327722 MPG327722 MZC327722 NIY327722 NSU327722 OCQ327722 OMM327722 OWI327722 PGE327722 PQA327722 PZW327722 QJS327722 QTO327722 RDK327722 RNG327722 RXC327722 SGY327722 SQU327722 TAQ327722 TKM327722 TUI327722 UEE327722 UOA327722 UXW327722 VHS327722 VRO327722 WBK327722 WLG327722 WVC327722 IQ393258 SM393258 ACI393258 AME393258 AWA393258 BFW393258 BPS393258 BZO393258 CJK393258 CTG393258 DDC393258 DMY393258 DWU393258 EGQ393258 EQM393258 FAI393258 FKE393258 FUA393258 GDW393258 GNS393258 GXO393258 HHK393258 HRG393258 IBC393258 IKY393258 IUU393258 JEQ393258 JOM393258 JYI393258 KIE393258 KSA393258 LBW393258 LLS393258 LVO393258 MFK393258 MPG393258 MZC393258 NIY393258 NSU393258 OCQ393258 OMM393258 OWI393258 PGE393258 PQA393258 PZW393258 QJS393258 QTO393258 RDK393258 RNG393258 RXC393258 SGY393258 SQU393258 TAQ393258 TKM393258 TUI393258 UEE393258 UOA393258 UXW393258 VHS393258 VRO393258 WBK393258 WLG393258 WVC393258 IQ458794 SM458794 ACI458794 AME458794 AWA458794 BFW458794 BPS458794 BZO458794 CJK458794 CTG458794 DDC458794 DMY458794 DWU458794 EGQ458794 EQM458794 FAI458794 FKE458794 FUA458794 GDW458794 GNS458794 GXO458794 HHK458794 HRG458794 IBC458794 IKY458794 IUU458794 JEQ458794 JOM458794 JYI458794 KIE458794 KSA458794 LBW458794 LLS458794 LVO458794 MFK458794 MPG458794 MZC458794 NIY458794 NSU458794 OCQ458794 OMM458794 OWI458794 PGE458794 PQA458794 PZW458794 QJS458794 QTO458794 RDK458794 RNG458794 RXC458794 SGY458794 SQU458794 TAQ458794 TKM458794 TUI458794 UEE458794 UOA458794 UXW458794 VHS458794 VRO458794 WBK458794 WLG458794 WVC458794 IQ524330 SM524330 ACI524330 AME524330 AWA524330 BFW524330 BPS524330 BZO524330 CJK524330 CTG524330 DDC524330 DMY524330 DWU524330 EGQ524330 EQM524330 FAI524330 FKE524330 FUA524330 GDW524330 GNS524330 GXO524330 HHK524330 HRG524330 IBC524330 IKY524330 IUU524330 JEQ524330 JOM524330 JYI524330 KIE524330 KSA524330 LBW524330 LLS524330 LVO524330 MFK524330 MPG524330 MZC524330 NIY524330 NSU524330 OCQ524330 OMM524330 OWI524330 PGE524330 PQA524330 PZW524330 QJS524330 QTO524330 RDK524330 RNG524330 RXC524330 SGY524330 SQU524330 TAQ524330 TKM524330 TUI524330 UEE524330 UOA524330 UXW524330 VHS524330 VRO524330 WBK524330 WLG524330 WVC524330 IQ589866 SM589866 ACI589866 AME589866 AWA589866 BFW589866 BPS589866 BZO589866 CJK589866 CTG589866 DDC589866 DMY589866 DWU589866 EGQ589866 EQM589866 FAI589866 FKE589866 FUA589866 GDW589866 GNS589866 GXO589866 HHK589866 HRG589866 IBC589866 IKY589866 IUU589866 JEQ589866 JOM589866 JYI589866 KIE589866 KSA589866 LBW589866 LLS589866 LVO589866 MFK589866 MPG589866 MZC589866 NIY589866 NSU589866 OCQ589866 OMM589866 OWI589866 PGE589866 PQA589866 PZW589866 QJS589866 QTO589866 RDK589866 RNG589866 RXC589866 SGY589866 SQU589866 TAQ589866 TKM589866 TUI589866 UEE589866 UOA589866 UXW589866 VHS589866 VRO589866 WBK589866 WLG589866 WVC589866 IQ655402 SM655402 ACI655402 AME655402 AWA655402 BFW655402 BPS655402 BZO655402 CJK655402 CTG655402 DDC655402 DMY655402 DWU655402 EGQ655402 EQM655402 FAI655402 FKE655402 FUA655402 GDW655402 GNS655402 GXO655402 HHK655402 HRG655402 IBC655402 IKY655402 IUU655402 JEQ655402 JOM655402 JYI655402 KIE655402 KSA655402 LBW655402 LLS655402 LVO655402 MFK655402 MPG655402 MZC655402 NIY655402 NSU655402 OCQ655402 OMM655402 OWI655402 PGE655402 PQA655402 PZW655402 QJS655402 QTO655402 RDK655402 RNG655402 RXC655402 SGY655402 SQU655402 TAQ655402 TKM655402 TUI655402 UEE655402 UOA655402 UXW655402 VHS655402 VRO655402 WBK655402 WLG655402 WVC655402 IQ720938 SM720938 ACI720938 AME720938 AWA720938 BFW720938 BPS720938 BZO720938 CJK720938 CTG720938 DDC720938 DMY720938 DWU720938 EGQ720938 EQM720938 FAI720938 FKE720938 FUA720938 GDW720938 GNS720938 GXO720938 HHK720938 HRG720938 IBC720938 IKY720938 IUU720938 JEQ720938 JOM720938 JYI720938 KIE720938 KSA720938 LBW720938 LLS720938 LVO720938 MFK720938 MPG720938 MZC720938 NIY720938 NSU720938 OCQ720938 OMM720938 OWI720938 PGE720938 PQA720938 PZW720938 QJS720938 QTO720938 RDK720938 RNG720938 RXC720938 SGY720938 SQU720938 TAQ720938 TKM720938 TUI720938 UEE720938 UOA720938 UXW720938 VHS720938 VRO720938 WBK720938 WLG720938 WVC720938 IQ786474 SM786474 ACI786474 AME786474 AWA786474 BFW786474 BPS786474 BZO786474 CJK786474 CTG786474 DDC786474 DMY786474 DWU786474 EGQ786474 EQM786474 FAI786474 FKE786474 FUA786474 GDW786474 GNS786474 GXO786474 HHK786474 HRG786474 IBC786474 IKY786474 IUU786474 JEQ786474 JOM786474 JYI786474 KIE786474 KSA786474 LBW786474 LLS786474 LVO786474 MFK786474 MPG786474 MZC786474 NIY786474 NSU786474 OCQ786474 OMM786474 OWI786474 PGE786474 PQA786474 PZW786474 QJS786474 QTO786474 RDK786474 RNG786474 RXC786474 SGY786474 SQU786474 TAQ786474 TKM786474 TUI786474 UEE786474 UOA786474 UXW786474 VHS786474 VRO786474 WBK786474 WLG786474 WVC786474 IQ852010 SM852010 ACI852010 AME852010 AWA852010 BFW852010 BPS852010 BZO852010 CJK852010 CTG852010 DDC852010 DMY852010 DWU852010 EGQ852010 EQM852010 FAI852010 FKE852010 FUA852010 GDW852010 GNS852010 GXO852010 HHK852010 HRG852010 IBC852010 IKY852010 IUU852010 JEQ852010 JOM852010 JYI852010 KIE852010 KSA852010 LBW852010 LLS852010 LVO852010 MFK852010 MPG852010 MZC852010 NIY852010 NSU852010 OCQ852010 OMM852010 OWI852010 PGE852010 PQA852010 PZW852010 QJS852010 QTO852010 RDK852010 RNG852010 RXC852010 SGY852010 SQU852010 TAQ852010 TKM852010 TUI852010 UEE852010 UOA852010 UXW852010 VHS852010 VRO852010 WBK852010 WLG852010 WVC852010 IQ917546 SM917546 ACI917546 AME917546 AWA917546 BFW917546 BPS917546 BZO917546 CJK917546 CTG917546 DDC917546 DMY917546 DWU917546 EGQ917546 EQM917546 FAI917546 FKE917546 FUA917546 GDW917546 GNS917546 GXO917546 HHK917546 HRG917546 IBC917546 IKY917546 IUU917546 JEQ917546 JOM917546 JYI917546 KIE917546 KSA917546 LBW917546 LLS917546 LVO917546 MFK917546 MPG917546 MZC917546 NIY917546 NSU917546 OCQ917546 OMM917546 OWI917546 PGE917546 PQA917546 PZW917546 QJS917546 QTO917546 RDK917546 RNG917546 RXC917546 SGY917546 SQU917546 TAQ917546 TKM917546 TUI917546 UEE917546 UOA917546 UXW917546 VHS917546 VRO917546 WBK917546 WLG917546 WVC917546 IQ983082 SM983082 ACI983082 AME983082 AWA983082 BFW983082 BPS983082 BZO983082 CJK983082 CTG983082 DDC983082 DMY983082 DWU983082 EGQ983082 EQM983082 FAI983082 FKE983082 FUA983082 GDW983082 GNS983082 GXO983082 HHK983082 HRG983082 IBC983082 IKY983082 IUU983082 JEQ983082 JOM983082 JYI983082 KIE983082 KSA983082 LBW983082 LLS983082 LVO983082 MFK983082 MPG983082 MZC983082 NIY983082 NSU983082 OCQ983082 OMM983082 OWI983082 PGE983082 PQA983082 PZW983082 QJS983082 QTO983082 RDK983082 RNG983082 RXC983082 SGY983082 SQU983082 TAQ983082 TKM983082 TUI983082 UEE983082 UOA983082 UXW983082 VHS983082 VRO983082 WBK983082 WLG983082 WVC983082 IV65588 SR65588 ACN65588 AMJ65588 AWF65588 BGB65588 BPX65588 BZT65588 CJP65588 CTL65588 DDH65588 DND65588 DWZ65588 EGV65588 EQR65588 FAN65588 FKJ65588 FUF65588 GEB65588 GNX65588 GXT65588 HHP65588 HRL65588 IBH65588 ILD65588 IUZ65588 JEV65588 JOR65588 JYN65588 KIJ65588 KSF65588 LCB65588 LLX65588 LVT65588 MFP65588 MPL65588 MZH65588 NJD65588 NSZ65588 OCV65588 OMR65588 OWN65588 PGJ65588 PQF65588 QAB65588 QJX65588 QTT65588 RDP65588 RNL65588 RXH65588 SHD65588 SQZ65588 TAV65588 TKR65588 TUN65588 UEJ65588 UOF65588 UYB65588 VHX65588 VRT65588 WBP65588 WLL65588 WVH65588 IV131124 SR131124 ACN131124 AMJ131124 AWF131124 BGB131124 BPX131124 BZT131124 CJP131124 CTL131124 DDH131124 DND131124 DWZ131124 EGV131124 EQR131124 FAN131124 FKJ131124 FUF131124 GEB131124 GNX131124 GXT131124 HHP131124 HRL131124 IBH131124 ILD131124 IUZ131124 JEV131124 JOR131124 JYN131124 KIJ131124 KSF131124 LCB131124 LLX131124 LVT131124 MFP131124 MPL131124 MZH131124 NJD131124 NSZ131124 OCV131124 OMR131124 OWN131124 PGJ131124 PQF131124 QAB131124 QJX131124 QTT131124 RDP131124 RNL131124 RXH131124 SHD131124 SQZ131124 TAV131124 TKR131124 TUN131124 UEJ131124 UOF131124 UYB131124 VHX131124 VRT131124 WBP131124 WLL131124 WVH131124 IV196660 SR196660 ACN196660 AMJ196660 AWF196660 BGB196660 BPX196660 BZT196660 CJP196660 CTL196660 DDH196660 DND196660 DWZ196660 EGV196660 EQR196660 FAN196660 FKJ196660 FUF196660 GEB196660 GNX196660 GXT196660 HHP196660 HRL196660 IBH196660 ILD196660 IUZ196660 JEV196660 JOR196660 JYN196660 KIJ196660 KSF196660 LCB196660 LLX196660 LVT196660 MFP196660 MPL196660 MZH196660 NJD196660 NSZ196660 OCV196660 OMR196660 OWN196660 PGJ196660 PQF196660 QAB196660 QJX196660 QTT196660 RDP196660 RNL196660 RXH196660 SHD196660 SQZ196660 TAV196660 TKR196660 TUN196660 UEJ196660 UOF196660 UYB196660 VHX196660 VRT196660 WBP196660 WLL196660 WVH196660 IV262196 SR262196 ACN262196 AMJ262196 AWF262196 BGB262196 BPX262196 BZT262196 CJP262196 CTL262196 DDH262196 DND262196 DWZ262196 EGV262196 EQR262196 FAN262196 FKJ262196 FUF262196 GEB262196 GNX262196 GXT262196 HHP262196 HRL262196 IBH262196 ILD262196 IUZ262196 JEV262196 JOR262196 JYN262196 KIJ262196 KSF262196 LCB262196 LLX262196 LVT262196 MFP262196 MPL262196 MZH262196 NJD262196 NSZ262196 OCV262196 OMR262196 OWN262196 PGJ262196 PQF262196 QAB262196 QJX262196 QTT262196 RDP262196 RNL262196 RXH262196 SHD262196 SQZ262196 TAV262196 TKR262196 TUN262196 UEJ262196 UOF262196 UYB262196 VHX262196 VRT262196 WBP262196 WLL262196 WVH262196 IV327732 SR327732 ACN327732 AMJ327732 AWF327732 BGB327732 BPX327732 BZT327732 CJP327732 CTL327732 DDH327732 DND327732 DWZ327732 EGV327732 EQR327732 FAN327732 FKJ327732 FUF327732 GEB327732 GNX327732 GXT327732 HHP327732 HRL327732 IBH327732 ILD327732 IUZ327732 JEV327732 JOR327732 JYN327732 KIJ327732 KSF327732 LCB327732 LLX327732 LVT327732 MFP327732 MPL327732 MZH327732 NJD327732 NSZ327732 OCV327732 OMR327732 OWN327732 PGJ327732 PQF327732 QAB327732 QJX327732 QTT327732 RDP327732 RNL327732 RXH327732 SHD327732 SQZ327732 TAV327732 TKR327732 TUN327732 UEJ327732 UOF327732 UYB327732 VHX327732 VRT327732 WBP327732 WLL327732 WVH327732 IV393268 SR393268 ACN393268 AMJ393268 AWF393268 BGB393268 BPX393268 BZT393268 CJP393268 CTL393268 DDH393268 DND393268 DWZ393268 EGV393268 EQR393268 FAN393268 FKJ393268 FUF393268 GEB393268 GNX393268 GXT393268 HHP393268 HRL393268 IBH393268 ILD393268 IUZ393268 JEV393268 JOR393268 JYN393268 KIJ393268 KSF393268 LCB393268 LLX393268 LVT393268 MFP393268 MPL393268 MZH393268 NJD393268 NSZ393268 OCV393268 OMR393268 OWN393268 PGJ393268 PQF393268 QAB393268 QJX393268 QTT393268 RDP393268 RNL393268 RXH393268 SHD393268 SQZ393268 TAV393268 TKR393268 TUN393268 UEJ393268 UOF393268 UYB393268 VHX393268 VRT393268 WBP393268 WLL393268 WVH393268 IV458804 SR458804 ACN458804 AMJ458804 AWF458804 BGB458804 BPX458804 BZT458804 CJP458804 CTL458804 DDH458804 DND458804 DWZ458804 EGV458804 EQR458804 FAN458804 FKJ458804 FUF458804 GEB458804 GNX458804 GXT458804 HHP458804 HRL458804 IBH458804 ILD458804 IUZ458804 JEV458804 JOR458804 JYN458804 KIJ458804 KSF458804 LCB458804 LLX458804 LVT458804 MFP458804 MPL458804 MZH458804 NJD458804 NSZ458804 OCV458804 OMR458804 OWN458804 PGJ458804 PQF458804 QAB458804 QJX458804 QTT458804 RDP458804 RNL458804 RXH458804 SHD458804 SQZ458804 TAV458804 TKR458804 TUN458804 UEJ458804 UOF458804 UYB458804 VHX458804 VRT458804 WBP458804 WLL458804 WVH458804 IV524340 SR524340 ACN524340 AMJ524340 AWF524340 BGB524340 BPX524340 BZT524340 CJP524340 CTL524340 DDH524340 DND524340 DWZ524340 EGV524340 EQR524340 FAN524340 FKJ524340 FUF524340 GEB524340 GNX524340 GXT524340 HHP524340 HRL524340 IBH524340 ILD524340 IUZ524340 JEV524340 JOR524340 JYN524340 KIJ524340 KSF524340 LCB524340 LLX524340 LVT524340 MFP524340 MPL524340 MZH524340 NJD524340 NSZ524340 OCV524340 OMR524340 OWN524340 PGJ524340 PQF524340 QAB524340 QJX524340 QTT524340 RDP524340 RNL524340 RXH524340 SHD524340 SQZ524340 TAV524340 TKR524340 TUN524340 UEJ524340 UOF524340 UYB524340 VHX524340 VRT524340 WBP524340 WLL524340 WVH524340 IV589876 SR589876 ACN589876 AMJ589876 AWF589876 BGB589876 BPX589876 BZT589876 CJP589876 CTL589876 DDH589876 DND589876 DWZ589876 EGV589876 EQR589876 FAN589876 FKJ589876 FUF589876 GEB589876 GNX589876 GXT589876 HHP589876 HRL589876 IBH589876 ILD589876 IUZ589876 JEV589876 JOR589876 JYN589876 KIJ589876 KSF589876 LCB589876 LLX589876 LVT589876 MFP589876 MPL589876 MZH589876 NJD589876 NSZ589876 OCV589876 OMR589876 OWN589876 PGJ589876 PQF589876 QAB589876 QJX589876 QTT589876 RDP589876 RNL589876 RXH589876 SHD589876 SQZ589876 TAV589876 TKR589876 TUN589876 UEJ589876 UOF589876 UYB589876 VHX589876 VRT589876 WBP589876 WLL589876 WVH589876 IV655412 SR655412 ACN655412 AMJ655412 AWF655412 BGB655412 BPX655412 BZT655412 CJP655412 CTL655412 DDH655412 DND655412 DWZ655412 EGV655412 EQR655412 FAN655412 FKJ655412 FUF655412 GEB655412 GNX655412 GXT655412 HHP655412 HRL655412 IBH655412 ILD655412 IUZ655412 JEV655412 JOR655412 JYN655412 KIJ655412 KSF655412 LCB655412 LLX655412 LVT655412 MFP655412 MPL655412 MZH655412 NJD655412 NSZ655412 OCV655412 OMR655412 OWN655412 PGJ655412 PQF655412 QAB655412 QJX655412 QTT655412 RDP655412 RNL655412 RXH655412 SHD655412 SQZ655412 TAV655412 TKR655412 TUN655412 UEJ655412 UOF655412 UYB655412 VHX655412 VRT655412 WBP655412 WLL655412 WVH655412 IV720948 SR720948 ACN720948 AMJ720948 AWF720948 BGB720948 BPX720948 BZT720948 CJP720948 CTL720948 DDH720948 DND720948 DWZ720948 EGV720948 EQR720948 FAN720948 FKJ720948 FUF720948 GEB720948 GNX720948 GXT720948 HHP720948 HRL720948 IBH720948 ILD720948 IUZ720948 JEV720948 JOR720948 JYN720948 KIJ720948 KSF720948 LCB720948 LLX720948 LVT720948 MFP720948 MPL720948 MZH720948 NJD720948 NSZ720948 OCV720948 OMR720948 OWN720948 PGJ720948 PQF720948 QAB720948 QJX720948 QTT720948 RDP720948 RNL720948 RXH720948 SHD720948 SQZ720948 TAV720948 TKR720948 TUN720948 UEJ720948 UOF720948 UYB720948 VHX720948 VRT720948 WBP720948 WLL720948 WVH720948 IV786484 SR786484 ACN786484 AMJ786484 AWF786484 BGB786484 BPX786484 BZT786484 CJP786484 CTL786484 DDH786484 DND786484 DWZ786484 EGV786484 EQR786484 FAN786484 FKJ786484 FUF786484 GEB786484 GNX786484 GXT786484 HHP786484 HRL786484 IBH786484 ILD786484 IUZ786484 JEV786484 JOR786484 JYN786484 KIJ786484 KSF786484 LCB786484 LLX786484 LVT786484 MFP786484 MPL786484 MZH786484 NJD786484 NSZ786484 OCV786484 OMR786484 OWN786484 PGJ786484 PQF786484 QAB786484 QJX786484 QTT786484 RDP786484 RNL786484 RXH786484 SHD786484 SQZ786484 TAV786484 TKR786484 TUN786484 UEJ786484 UOF786484 UYB786484 VHX786484 VRT786484 WBP786484 WLL786484 WVH786484 IV852020 SR852020 ACN852020 AMJ852020 AWF852020 BGB852020 BPX852020 BZT852020 CJP852020 CTL852020 DDH852020 DND852020 DWZ852020 EGV852020 EQR852020 FAN852020 FKJ852020 FUF852020 GEB852020 GNX852020 GXT852020 HHP852020 HRL852020 IBH852020 ILD852020 IUZ852020 JEV852020 JOR852020 JYN852020 KIJ852020 KSF852020 LCB852020 LLX852020 LVT852020 MFP852020 MPL852020 MZH852020 NJD852020 NSZ852020 OCV852020 OMR852020 OWN852020 PGJ852020 PQF852020 QAB852020 QJX852020 QTT852020 RDP852020 RNL852020 RXH852020 SHD852020 SQZ852020 TAV852020 TKR852020 TUN852020 UEJ852020 UOF852020 UYB852020 VHX852020 VRT852020 WBP852020 WLL852020 WVH852020 IV917556 SR917556 ACN917556 AMJ917556 AWF917556 BGB917556 BPX917556 BZT917556 CJP917556 CTL917556 DDH917556 DND917556 DWZ917556 EGV917556 EQR917556 FAN917556 FKJ917556 FUF917556 GEB917556 GNX917556 GXT917556 HHP917556 HRL917556 IBH917556 ILD917556 IUZ917556 JEV917556 JOR917556 JYN917556 KIJ917556 KSF917556 LCB917556 LLX917556 LVT917556 MFP917556 MPL917556 MZH917556 NJD917556 NSZ917556 OCV917556 OMR917556 OWN917556 PGJ917556 PQF917556 QAB917556 QJX917556 QTT917556 RDP917556 RNL917556 RXH917556 SHD917556 SQZ917556 TAV917556 TKR917556 TUN917556 UEJ917556 UOF917556 UYB917556 VHX917556 VRT917556 WBP917556 WLL917556 WVH917556 IV983092 SR983092 ACN983092 AMJ983092 AWF983092 BGB983092 BPX983092 BZT983092 CJP983092 CTL983092 DDH983092 DND983092 DWZ983092 EGV983092 EQR983092 FAN983092 FKJ983092 FUF983092 GEB983092 GNX983092 GXT983092 HHP983092 HRL983092 IBH983092 ILD983092 IUZ983092 JEV983092 JOR983092 JYN983092 KIJ983092 KSF983092 LCB983092 LLX983092 LVT983092 MFP983092 MPL983092 MZH983092 NJD983092 NSZ983092 OCV983092 OMR983092 OWN983092 PGJ983092 PQF983092 QAB983092 QJX983092 QTT983092 RDP983092 RNL983092 RXH983092 SHD983092 SQZ983092 TAV983092 TKR983092 TUN983092 UEJ983092 UOF983092 UYB983092 VHX983092 VRT983092 WBP983092 WLL983092 WVH983092 IP65552 SL65552 ACH65552 AMD65552 AVZ65552 BFV65552 BPR65552 BZN65552 CJJ65552 CTF65552 DDB65552 DMX65552 DWT65552 EGP65552 EQL65552 FAH65552 FKD65552 FTZ65552 GDV65552 GNR65552 GXN65552 HHJ65552 HRF65552 IBB65552 IKX65552 IUT65552 JEP65552 JOL65552 JYH65552 KID65552 KRZ65552 LBV65552 LLR65552 LVN65552 MFJ65552 MPF65552 MZB65552 NIX65552 NST65552 OCP65552 OML65552 OWH65552 PGD65552 PPZ65552 PZV65552 QJR65552 QTN65552 RDJ65552 RNF65552 RXB65552 SGX65552 SQT65552 TAP65552 TKL65552 TUH65552 UED65552 UNZ65552 UXV65552 VHR65552 VRN65552 WBJ65552 WLF65552 WVB65552 IP131088 SL131088 ACH131088 AMD131088 AVZ131088 BFV131088 BPR131088 BZN131088 CJJ131088 CTF131088 DDB131088 DMX131088 DWT131088 EGP131088 EQL131088 FAH131088 FKD131088 FTZ131088 GDV131088 GNR131088 GXN131088 HHJ131088 HRF131088 IBB131088 IKX131088 IUT131088 JEP131088 JOL131088 JYH131088 KID131088 KRZ131088 LBV131088 LLR131088 LVN131088 MFJ131088 MPF131088 MZB131088 NIX131088 NST131088 OCP131088 OML131088 OWH131088 PGD131088 PPZ131088 PZV131088 QJR131088 QTN131088 RDJ131088 RNF131088 RXB131088 SGX131088 SQT131088 TAP131088 TKL131088 TUH131088 UED131088 UNZ131088 UXV131088 VHR131088 VRN131088 WBJ131088 WLF131088 WVB131088 IP196624 SL196624 ACH196624 AMD196624 AVZ196624 BFV196624 BPR196624 BZN196624 CJJ196624 CTF196624 DDB196624 DMX196624 DWT196624 EGP196624 EQL196624 FAH196624 FKD196624 FTZ196624 GDV196624 GNR196624 GXN196624 HHJ196624 HRF196624 IBB196624 IKX196624 IUT196624 JEP196624 JOL196624 JYH196624 KID196624 KRZ196624 LBV196624 LLR196624 LVN196624 MFJ196624 MPF196624 MZB196624 NIX196624 NST196624 OCP196624 OML196624 OWH196624 PGD196624 PPZ196624 PZV196624 QJR196624 QTN196624 RDJ196624 RNF196624 RXB196624 SGX196624 SQT196624 TAP196624 TKL196624 TUH196624 UED196624 UNZ196624 UXV196624 VHR196624 VRN196624 WBJ196624 WLF196624 WVB196624 IP262160 SL262160 ACH262160 AMD262160 AVZ262160 BFV262160 BPR262160 BZN262160 CJJ262160 CTF262160 DDB262160 DMX262160 DWT262160 EGP262160 EQL262160 FAH262160 FKD262160 FTZ262160 GDV262160 GNR262160 GXN262160 HHJ262160 HRF262160 IBB262160 IKX262160 IUT262160 JEP262160 JOL262160 JYH262160 KID262160 KRZ262160 LBV262160 LLR262160 LVN262160 MFJ262160 MPF262160 MZB262160 NIX262160 NST262160 OCP262160 OML262160 OWH262160 PGD262160 PPZ262160 PZV262160 QJR262160 QTN262160 RDJ262160 RNF262160 RXB262160 SGX262160 SQT262160 TAP262160 TKL262160 TUH262160 UED262160 UNZ262160 UXV262160 VHR262160 VRN262160 WBJ262160 WLF262160 WVB262160 IP327696 SL327696 ACH327696 AMD327696 AVZ327696 BFV327696 BPR327696 BZN327696 CJJ327696 CTF327696 DDB327696 DMX327696 DWT327696 EGP327696 EQL327696 FAH327696 FKD327696 FTZ327696 GDV327696 GNR327696 GXN327696 HHJ327696 HRF327696 IBB327696 IKX327696 IUT327696 JEP327696 JOL327696 JYH327696 KID327696 KRZ327696 LBV327696 LLR327696 LVN327696 MFJ327696 MPF327696 MZB327696 NIX327696 NST327696 OCP327696 OML327696 OWH327696 PGD327696 PPZ327696 PZV327696 QJR327696 QTN327696 RDJ327696 RNF327696 RXB327696 SGX327696 SQT327696 TAP327696 TKL327696 TUH327696 UED327696 UNZ327696 UXV327696 VHR327696 VRN327696 WBJ327696 WLF327696 WVB327696 IP393232 SL393232 ACH393232 AMD393232 AVZ393232 BFV393232 BPR393232 BZN393232 CJJ393232 CTF393232 DDB393232 DMX393232 DWT393232 EGP393232 EQL393232 FAH393232 FKD393232 FTZ393232 GDV393232 GNR393232 GXN393232 HHJ393232 HRF393232 IBB393232 IKX393232 IUT393232 JEP393232 JOL393232 JYH393232 KID393232 KRZ393232 LBV393232 LLR393232 LVN393232 MFJ393232 MPF393232 MZB393232 NIX393232 NST393232 OCP393232 OML393232 OWH393232 PGD393232 PPZ393232 PZV393232 QJR393232 QTN393232 RDJ393232 RNF393232 RXB393232 SGX393232 SQT393232 TAP393232 TKL393232 TUH393232 UED393232 UNZ393232 UXV393232 VHR393232 VRN393232 WBJ393232 WLF393232 WVB393232 IP458768 SL458768 ACH458768 AMD458768 AVZ458768 BFV458768 BPR458768 BZN458768 CJJ458768 CTF458768 DDB458768 DMX458768 DWT458768 EGP458768 EQL458768 FAH458768 FKD458768 FTZ458768 GDV458768 GNR458768 GXN458768 HHJ458768 HRF458768 IBB458768 IKX458768 IUT458768 JEP458768 JOL458768 JYH458768 KID458768 KRZ458768 LBV458768 LLR458768 LVN458768 MFJ458768 MPF458768 MZB458768 NIX458768 NST458768 OCP458768 OML458768 OWH458768 PGD458768 PPZ458768 PZV458768 QJR458768 QTN458768 RDJ458768 RNF458768 RXB458768 SGX458768 SQT458768 TAP458768 TKL458768 TUH458768 UED458768 UNZ458768 UXV458768 VHR458768 VRN458768 WBJ458768 WLF458768 WVB458768 IP524304 SL524304 ACH524304 AMD524304 AVZ524304 BFV524304 BPR524304 BZN524304 CJJ524304 CTF524304 DDB524304 DMX524304 DWT524304 EGP524304 EQL524304 FAH524304 FKD524304 FTZ524304 GDV524304 GNR524304 GXN524304 HHJ524304 HRF524304 IBB524304 IKX524304 IUT524304 JEP524304 JOL524304 JYH524304 KID524304 KRZ524304 LBV524304 LLR524304 LVN524304 MFJ524304 MPF524304 MZB524304 NIX524304 NST524304 OCP524304 OML524304 OWH524304 PGD524304 PPZ524304 PZV524304 QJR524304 QTN524304 RDJ524304 RNF524304 RXB524304 SGX524304 SQT524304 TAP524304 TKL524304 TUH524304 UED524304 UNZ524304 UXV524304 VHR524304 VRN524304 WBJ524304 WLF524304 WVB524304 IP589840 SL589840 ACH589840 AMD589840 AVZ589840 BFV589840 BPR589840 BZN589840 CJJ589840 CTF589840 DDB589840 DMX589840 DWT589840 EGP589840 EQL589840 FAH589840 FKD589840 FTZ589840 GDV589840 GNR589840 GXN589840 HHJ589840 HRF589840 IBB589840 IKX589840 IUT589840 JEP589840 JOL589840 JYH589840 KID589840 KRZ589840 LBV589840 LLR589840 LVN589840 MFJ589840 MPF589840 MZB589840 NIX589840 NST589840 OCP589840 OML589840 OWH589840 PGD589840 PPZ589840 PZV589840 QJR589840 QTN589840 RDJ589840 RNF589840 RXB589840 SGX589840 SQT589840 TAP589840 TKL589840 TUH589840 UED589840 UNZ589840 UXV589840 VHR589840 VRN589840 WBJ589840 WLF589840 WVB589840 IP655376 SL655376 ACH655376 AMD655376 AVZ655376 BFV655376 BPR655376 BZN655376 CJJ655376 CTF655376 DDB655376 DMX655376 DWT655376 EGP655376 EQL655376 FAH655376 FKD655376 FTZ655376 GDV655376 GNR655376 GXN655376 HHJ655376 HRF655376 IBB655376 IKX655376 IUT655376 JEP655376 JOL655376 JYH655376 KID655376 KRZ655376 LBV655376 LLR655376 LVN655376 MFJ655376 MPF655376 MZB655376 NIX655376 NST655376 OCP655376 OML655376 OWH655376 PGD655376 PPZ655376 PZV655376 QJR655376 QTN655376 RDJ655376 RNF655376 RXB655376 SGX655376 SQT655376 TAP655376 TKL655376 TUH655376 UED655376 UNZ655376 UXV655376 VHR655376 VRN655376 WBJ655376 WLF655376 WVB655376 IP720912 SL720912 ACH720912 AMD720912 AVZ720912 BFV720912 BPR720912 BZN720912 CJJ720912 CTF720912 DDB720912 DMX720912 DWT720912 EGP720912 EQL720912 FAH720912 FKD720912 FTZ720912 GDV720912 GNR720912 GXN720912 HHJ720912 HRF720912 IBB720912 IKX720912 IUT720912 JEP720912 JOL720912 JYH720912 KID720912 KRZ720912 LBV720912 LLR720912 LVN720912 MFJ720912 MPF720912 MZB720912 NIX720912 NST720912 OCP720912 OML720912 OWH720912 PGD720912 PPZ720912 PZV720912 QJR720912 QTN720912 RDJ720912 RNF720912 RXB720912 SGX720912 SQT720912 TAP720912 TKL720912 TUH720912 UED720912 UNZ720912 UXV720912 VHR720912 VRN720912 WBJ720912 WLF720912 WVB720912 IP786448 SL786448 ACH786448 AMD786448 AVZ786448 BFV786448 BPR786448 BZN786448 CJJ786448 CTF786448 DDB786448 DMX786448 DWT786448 EGP786448 EQL786448 FAH786448 FKD786448 FTZ786448 GDV786448 GNR786448 GXN786448 HHJ786448 HRF786448 IBB786448 IKX786448 IUT786448 JEP786448 JOL786448 JYH786448 KID786448 KRZ786448 LBV786448 LLR786448 LVN786448 MFJ786448 MPF786448 MZB786448 NIX786448 NST786448 OCP786448 OML786448 OWH786448 PGD786448 PPZ786448 PZV786448 QJR786448 QTN786448 RDJ786448 RNF786448 RXB786448 SGX786448 SQT786448 TAP786448 TKL786448 TUH786448 UED786448 UNZ786448 UXV786448 VHR786448 VRN786448 WBJ786448 WLF786448 WVB786448 IP851984 SL851984 ACH851984 AMD851984 AVZ851984 BFV851984 BPR851984 BZN851984 CJJ851984 CTF851984 DDB851984 DMX851984 DWT851984 EGP851984 EQL851984 FAH851984 FKD851984 FTZ851984 GDV851984 GNR851984 GXN851984 HHJ851984 HRF851984 IBB851984 IKX851984 IUT851984 JEP851984 JOL851984 JYH851984 KID851984 KRZ851984 LBV851984 LLR851984 LVN851984 MFJ851984 MPF851984 MZB851984 NIX851984 NST851984 OCP851984 OML851984 OWH851984 PGD851984 PPZ851984 PZV851984 QJR851984 QTN851984 RDJ851984 RNF851984 RXB851984 SGX851984 SQT851984 TAP851984 TKL851984 TUH851984 UED851984 UNZ851984 UXV851984 VHR851984 VRN851984 WBJ851984 WLF851984 WVB851984 IP917520 SL917520 ACH917520 AMD917520 AVZ917520 BFV917520 BPR917520 BZN917520 CJJ917520 CTF917520 DDB917520 DMX917520 DWT917520 EGP917520 EQL917520 FAH917520 FKD917520 FTZ917520 GDV917520 GNR917520 GXN917520 HHJ917520 HRF917520 IBB917520 IKX917520 IUT917520 JEP917520 JOL917520 JYH917520 KID917520 KRZ917520 LBV917520 LLR917520 LVN917520 MFJ917520 MPF917520 MZB917520 NIX917520 NST917520 OCP917520 OML917520 OWH917520 PGD917520 PPZ917520 PZV917520 QJR917520 QTN917520 RDJ917520 RNF917520 RXB917520 SGX917520 SQT917520 TAP917520 TKL917520 TUH917520 UED917520 UNZ917520 UXV917520 VHR917520 VRN917520 WBJ917520 WLF917520 WVB917520 IP983056 SL983056 ACH983056 AMD983056 AVZ983056 BFV983056 BPR983056 BZN983056 CJJ983056 CTF983056 DDB983056 DMX983056 DWT983056 EGP983056 EQL983056 FAH983056 FKD983056 FTZ983056 GDV983056 GNR983056 GXN983056 HHJ983056 HRF983056 IBB983056 IKX983056 IUT983056 JEP983056 JOL983056 JYH983056 KID983056 KRZ983056 LBV983056 LLR983056 LVN983056 MFJ983056 MPF983056 MZB983056 NIX983056 NST983056 OCP983056 OML983056 OWH983056 PGD983056 PPZ983056 PZV983056 QJR983056 QTN983056 RDJ983056 RNF983056 RXB983056 SGX983056 SQT983056 TAP983056 TKL983056 TUH983056 UED983056 UNZ983056 UXV983056 VHR983056 VRN983056 WBJ983056 WLF983056 WVB983056 IL65546 SH65546 ACD65546 ALZ65546 AVV65546 BFR65546 BPN65546 BZJ65546 CJF65546 CTB65546 DCX65546 DMT65546 DWP65546 EGL65546 EQH65546 FAD65546 FJZ65546 FTV65546 GDR65546 GNN65546 GXJ65546 HHF65546 HRB65546 IAX65546 IKT65546 IUP65546 JEL65546 JOH65546 JYD65546 KHZ65546 KRV65546 LBR65546 LLN65546 LVJ65546 MFF65546 MPB65546 MYX65546 NIT65546 NSP65546 OCL65546 OMH65546 OWD65546 PFZ65546 PPV65546 PZR65546 QJN65546 QTJ65546 RDF65546 RNB65546 RWX65546 SGT65546 SQP65546 TAL65546 TKH65546 TUD65546 UDZ65546 UNV65546 UXR65546 VHN65546 VRJ65546 WBF65546 WLB65546 WUX65546 IL131082 SH131082 ACD131082 ALZ131082 AVV131082 BFR131082 BPN131082 BZJ131082 CJF131082 CTB131082 DCX131082 DMT131082 DWP131082 EGL131082 EQH131082 FAD131082 FJZ131082 FTV131082 GDR131082 GNN131082 GXJ131082 HHF131082 HRB131082 IAX131082 IKT131082 IUP131082 JEL131082 JOH131082 JYD131082 KHZ131082 KRV131082 LBR131082 LLN131082 LVJ131082 MFF131082 MPB131082 MYX131082 NIT131082 NSP131082 OCL131082 OMH131082 OWD131082 PFZ131082 PPV131082 PZR131082 QJN131082 QTJ131082 RDF131082 RNB131082 RWX131082 SGT131082 SQP131082 TAL131082 TKH131082 TUD131082 UDZ131082 UNV131082 UXR131082 VHN131082 VRJ131082 WBF131082 WLB131082 WUX131082 IL196618 SH196618 ACD196618 ALZ196618 AVV196618 BFR196618 BPN196618 BZJ196618 CJF196618 CTB196618 DCX196618 DMT196618 DWP196618 EGL196618 EQH196618 FAD196618 FJZ196618 FTV196618 GDR196618 GNN196618 GXJ196618 HHF196618 HRB196618 IAX196618 IKT196618 IUP196618 JEL196618 JOH196618 JYD196618 KHZ196618 KRV196618 LBR196618 LLN196618 LVJ196618 MFF196618 MPB196618 MYX196618 NIT196618 NSP196618 OCL196618 OMH196618 OWD196618 PFZ196618 PPV196618 PZR196618 QJN196618 QTJ196618 RDF196618 RNB196618 RWX196618 SGT196618 SQP196618 TAL196618 TKH196618 TUD196618 UDZ196618 UNV196618 UXR196618 VHN196618 VRJ196618 WBF196618 WLB196618 WUX196618 IL262154 SH262154 ACD262154 ALZ262154 AVV262154 BFR262154 BPN262154 BZJ262154 CJF262154 CTB262154 DCX262154 DMT262154 DWP262154 EGL262154 EQH262154 FAD262154 FJZ262154 FTV262154 GDR262154 GNN262154 GXJ262154 HHF262154 HRB262154 IAX262154 IKT262154 IUP262154 JEL262154 JOH262154 JYD262154 KHZ262154 KRV262154 LBR262154 LLN262154 LVJ262154 MFF262154 MPB262154 MYX262154 NIT262154 NSP262154 OCL262154 OMH262154 OWD262154 PFZ262154 PPV262154 PZR262154 QJN262154 QTJ262154 RDF262154 RNB262154 RWX262154 SGT262154 SQP262154 TAL262154 TKH262154 TUD262154 UDZ262154 UNV262154 UXR262154 VHN262154 VRJ262154 WBF262154 WLB262154 WUX262154 IL327690 SH327690 ACD327690 ALZ327690 AVV327690 BFR327690 BPN327690 BZJ327690 CJF327690 CTB327690 DCX327690 DMT327690 DWP327690 EGL327690 EQH327690 FAD327690 FJZ327690 FTV327690 GDR327690 GNN327690 GXJ327690 HHF327690 HRB327690 IAX327690 IKT327690 IUP327690 JEL327690 JOH327690 JYD327690 KHZ327690 KRV327690 LBR327690 LLN327690 LVJ327690 MFF327690 MPB327690 MYX327690 NIT327690 NSP327690 OCL327690 OMH327690 OWD327690 PFZ327690 PPV327690 PZR327690 QJN327690 QTJ327690 RDF327690 RNB327690 RWX327690 SGT327690 SQP327690 TAL327690 TKH327690 TUD327690 UDZ327690 UNV327690 UXR327690 VHN327690 VRJ327690 WBF327690 WLB327690 WUX327690 IL393226 SH393226 ACD393226 ALZ393226 AVV393226 BFR393226 BPN393226 BZJ393226 CJF393226 CTB393226 DCX393226 DMT393226 DWP393226 EGL393226 EQH393226 FAD393226 FJZ393226 FTV393226 GDR393226 GNN393226 GXJ393226 HHF393226 HRB393226 IAX393226 IKT393226 IUP393226 JEL393226 JOH393226 JYD393226 KHZ393226 KRV393226 LBR393226 LLN393226 LVJ393226 MFF393226 MPB393226 MYX393226 NIT393226 NSP393226 OCL393226 OMH393226 OWD393226 PFZ393226 PPV393226 PZR393226 QJN393226 QTJ393226 RDF393226 RNB393226 RWX393226 SGT393226 SQP393226 TAL393226 TKH393226 TUD393226 UDZ393226 UNV393226 UXR393226 VHN393226 VRJ393226 WBF393226 WLB393226 WUX393226 IL458762 SH458762 ACD458762 ALZ458762 AVV458762 BFR458762 BPN458762 BZJ458762 CJF458762 CTB458762 DCX458762 DMT458762 DWP458762 EGL458762 EQH458762 FAD458762 FJZ458762 FTV458762 GDR458762 GNN458762 GXJ458762 HHF458762 HRB458762 IAX458762 IKT458762 IUP458762 JEL458762 JOH458762 JYD458762 KHZ458762 KRV458762 LBR458762 LLN458762 LVJ458762 MFF458762 MPB458762 MYX458762 NIT458762 NSP458762 OCL458762 OMH458762 OWD458762 PFZ458762 PPV458762 PZR458762 QJN458762 QTJ458762 RDF458762 RNB458762 RWX458762 SGT458762 SQP458762 TAL458762 TKH458762 TUD458762 UDZ458762 UNV458762 UXR458762 VHN458762 VRJ458762 WBF458762 WLB458762 WUX458762 IL524298 SH524298 ACD524298 ALZ524298 AVV524298 BFR524298 BPN524298 BZJ524298 CJF524298 CTB524298 DCX524298 DMT524298 DWP524298 EGL524298 EQH524298 FAD524298 FJZ524298 FTV524298 GDR524298 GNN524298 GXJ524298 HHF524298 HRB524298 IAX524298 IKT524298 IUP524298 JEL524298 JOH524298 JYD524298 KHZ524298 KRV524298 LBR524298 LLN524298 LVJ524298 MFF524298 MPB524298 MYX524298 NIT524298 NSP524298 OCL524298 OMH524298 OWD524298 PFZ524298 PPV524298 PZR524298 QJN524298 QTJ524298 RDF524298 RNB524298 RWX524298 SGT524298 SQP524298 TAL524298 TKH524298 TUD524298 UDZ524298 UNV524298 UXR524298 VHN524298 VRJ524298 WBF524298 WLB524298 WUX524298 IL589834 SH589834 ACD589834 ALZ589834 AVV589834 BFR589834 BPN589834 BZJ589834 CJF589834 CTB589834 DCX589834 DMT589834 DWP589834 EGL589834 EQH589834 FAD589834 FJZ589834 FTV589834 GDR589834 GNN589834 GXJ589834 HHF589834 HRB589834 IAX589834 IKT589834 IUP589834 JEL589834 JOH589834 JYD589834 KHZ589834 KRV589834 LBR589834 LLN589834 LVJ589834 MFF589834 MPB589834 MYX589834 NIT589834 NSP589834 OCL589834 OMH589834 OWD589834 PFZ589834 PPV589834 PZR589834 QJN589834 QTJ589834 RDF589834 RNB589834 RWX589834 SGT589834 SQP589834 TAL589834 TKH589834 TUD589834 UDZ589834 UNV589834 UXR589834 VHN589834 VRJ589834 WBF589834 WLB589834 WUX589834 IL655370 SH655370 ACD655370 ALZ655370 AVV655370 BFR655370 BPN655370 BZJ655370 CJF655370 CTB655370 DCX655370 DMT655370 DWP655370 EGL655370 EQH655370 FAD655370 FJZ655370 FTV655370 GDR655370 GNN655370 GXJ655370 HHF655370 HRB655370 IAX655370 IKT655370 IUP655370 JEL655370 JOH655370 JYD655370 KHZ655370 KRV655370 LBR655370 LLN655370 LVJ655370 MFF655370 MPB655370 MYX655370 NIT655370 NSP655370 OCL655370 OMH655370 OWD655370 PFZ655370 PPV655370 PZR655370 QJN655370 QTJ655370 RDF655370 RNB655370 RWX655370 SGT655370 SQP655370 TAL655370 TKH655370 TUD655370 UDZ655370 UNV655370 UXR655370 VHN655370 VRJ655370 WBF655370 WLB655370 WUX655370 IL720906 SH720906 ACD720906 ALZ720906 AVV720906 BFR720906 BPN720906 BZJ720906 CJF720906 CTB720906 DCX720906 DMT720906 DWP720906 EGL720906 EQH720906 FAD720906 FJZ720906 FTV720906 GDR720906 GNN720906 GXJ720906 HHF720906 HRB720906 IAX720906 IKT720906 IUP720906 JEL720906 JOH720906 JYD720906 KHZ720906 KRV720906 LBR720906 LLN720906 LVJ720906 MFF720906 MPB720906 MYX720906 NIT720906 NSP720906 OCL720906 OMH720906 OWD720906 PFZ720906 PPV720906 PZR720906 QJN720906 QTJ720906 RDF720906 RNB720906 RWX720906 SGT720906 SQP720906 TAL720906 TKH720906 TUD720906 UDZ720906 UNV720906 UXR720906 VHN720906 VRJ720906 WBF720906 WLB720906 WUX720906 IL786442 SH786442 ACD786442 ALZ786442 AVV786442 BFR786442 BPN786442 BZJ786442 CJF786442 CTB786442 DCX786442 DMT786442 DWP786442 EGL786442 EQH786442 FAD786442 FJZ786442 FTV786442 GDR786442 GNN786442 GXJ786442 HHF786442 HRB786442 IAX786442 IKT786442 IUP786442 JEL786442 JOH786442 JYD786442 KHZ786442 KRV786442 LBR786442 LLN786442 LVJ786442 MFF786442 MPB786442 MYX786442 NIT786442 NSP786442 OCL786442 OMH786442 OWD786442 PFZ786442 PPV786442 PZR786442 QJN786442 QTJ786442 RDF786442 RNB786442 RWX786442 SGT786442 SQP786442 TAL786442 TKH786442 TUD786442 UDZ786442 UNV786442 UXR786442 VHN786442 VRJ786442 WBF786442 WLB786442 WUX786442 IL851978 SH851978 ACD851978 ALZ851978 AVV851978 BFR851978 BPN851978 BZJ851978 CJF851978 CTB851978 DCX851978 DMT851978 DWP851978 EGL851978 EQH851978 FAD851978 FJZ851978 FTV851978 GDR851978 GNN851978 GXJ851978 HHF851978 HRB851978 IAX851978 IKT851978 IUP851978 JEL851978 JOH851978 JYD851978 KHZ851978 KRV851978 LBR851978 LLN851978 LVJ851978 MFF851978 MPB851978 MYX851978 NIT851978 NSP851978 OCL851978 OMH851978 OWD851978 PFZ851978 PPV851978 PZR851978 QJN851978 QTJ851978 RDF851978 RNB851978 RWX851978 SGT851978 SQP851978 TAL851978 TKH851978 TUD851978 UDZ851978 UNV851978 UXR851978 VHN851978 VRJ851978 WBF851978 WLB851978 WUX851978 IL917514 SH917514 ACD917514 ALZ917514 AVV917514 BFR917514 BPN917514 BZJ917514 CJF917514 CTB917514 DCX917514 DMT917514 DWP917514 EGL917514 EQH917514 FAD917514 FJZ917514 FTV917514 GDR917514 GNN917514 GXJ917514 HHF917514 HRB917514 IAX917514 IKT917514 IUP917514 JEL917514 JOH917514 JYD917514 KHZ917514 KRV917514 LBR917514 LLN917514 LVJ917514 MFF917514 MPB917514 MYX917514 NIT917514 NSP917514 OCL917514 OMH917514 OWD917514 PFZ917514 PPV917514 PZR917514 QJN917514 QTJ917514 RDF917514 RNB917514 RWX917514 SGT917514 SQP917514 TAL917514 TKH917514 TUD917514 UDZ917514 UNV917514 UXR917514 VHN917514 VRJ917514 WBF917514 WLB917514 WUX917514 IL983050 SH983050 ACD983050 ALZ983050 AVV983050 BFR983050 BPN983050 BZJ983050 CJF983050 CTB983050 DCX983050 DMT983050 DWP983050 EGL983050 EQH983050 FAD983050 FJZ983050 FTV983050 GDR983050 GNN983050 GXJ983050 HHF983050 HRB983050 IAX983050 IKT983050 IUP983050 JEL983050 JOH983050 JYD983050 KHZ983050 KRV983050 LBR983050 LLN983050 LVJ983050 MFF983050 MPB983050 MYX983050 NIT983050 NSP983050 OCL983050 OMH983050 OWD983050 PFZ983050 PPV983050 PZR983050 QJN983050 QTJ983050 RDF983050 RNB983050 RWX983050 SGT983050 SQP983050 TAL983050 TKH983050 TUD983050 UDZ983050 UNV983050 UXR983050 VHN983050 VRJ983050 WBF983050 WLB983050 WUX983050</xm:sqref>
        </x14:dataValidation>
        <x14:dataValidation imeMode="hiragana" allowBlank="1" showInputMessage="1" showErrorMessage="1" xr:uid="{26626BD9-FE75-4362-836A-A73644DA67A0}">
          <xm:sqref>L65566:AA65567 HS65564:IK65565 RO65564:SG65565 ABK65564:ACC65565 ALG65564:ALY65565 AVC65564:AVU65565 BEY65564:BFQ65565 BOU65564:BPM65565 BYQ65564:BZI65565 CIM65564:CJE65565 CSI65564:CTA65565 DCE65564:DCW65565 DMA65564:DMS65565 DVW65564:DWO65565 EFS65564:EGK65565 EPO65564:EQG65565 EZK65564:FAC65565 FJG65564:FJY65565 FTC65564:FTU65565 GCY65564:GDQ65565 GMU65564:GNM65565 GWQ65564:GXI65565 HGM65564:HHE65565 HQI65564:HRA65565 IAE65564:IAW65565 IKA65564:IKS65565 ITW65564:IUO65565 JDS65564:JEK65565 JNO65564:JOG65565 JXK65564:JYC65565 KHG65564:KHY65565 KRC65564:KRU65565 LAY65564:LBQ65565 LKU65564:LLM65565 LUQ65564:LVI65565 MEM65564:MFE65565 MOI65564:MPA65565 MYE65564:MYW65565 NIA65564:NIS65565 NRW65564:NSO65565 OBS65564:OCK65565 OLO65564:OMG65565 OVK65564:OWC65565 PFG65564:PFY65565 PPC65564:PPU65565 PYY65564:PZQ65565 QIU65564:QJM65565 QSQ65564:QTI65565 RCM65564:RDE65565 RMI65564:RNA65565 RWE65564:RWW65565 SGA65564:SGS65565 SPW65564:SQO65565 SZS65564:TAK65565 TJO65564:TKG65565 TTK65564:TUC65565 UDG65564:UDY65565 UNC65564:UNU65565 UWY65564:UXQ65565 VGU65564:VHM65565 VQQ65564:VRI65565 WAM65564:WBE65565 WKI65564:WLA65565 WUE65564:WUW65565 L131102:AA131103 HS131100:IK131101 RO131100:SG131101 ABK131100:ACC131101 ALG131100:ALY131101 AVC131100:AVU131101 BEY131100:BFQ131101 BOU131100:BPM131101 BYQ131100:BZI131101 CIM131100:CJE131101 CSI131100:CTA131101 DCE131100:DCW131101 DMA131100:DMS131101 DVW131100:DWO131101 EFS131100:EGK131101 EPO131100:EQG131101 EZK131100:FAC131101 FJG131100:FJY131101 FTC131100:FTU131101 GCY131100:GDQ131101 GMU131100:GNM131101 GWQ131100:GXI131101 HGM131100:HHE131101 HQI131100:HRA131101 IAE131100:IAW131101 IKA131100:IKS131101 ITW131100:IUO131101 JDS131100:JEK131101 JNO131100:JOG131101 JXK131100:JYC131101 KHG131100:KHY131101 KRC131100:KRU131101 LAY131100:LBQ131101 LKU131100:LLM131101 LUQ131100:LVI131101 MEM131100:MFE131101 MOI131100:MPA131101 MYE131100:MYW131101 NIA131100:NIS131101 NRW131100:NSO131101 OBS131100:OCK131101 OLO131100:OMG131101 OVK131100:OWC131101 PFG131100:PFY131101 PPC131100:PPU131101 PYY131100:PZQ131101 QIU131100:QJM131101 QSQ131100:QTI131101 RCM131100:RDE131101 RMI131100:RNA131101 RWE131100:RWW131101 SGA131100:SGS131101 SPW131100:SQO131101 SZS131100:TAK131101 TJO131100:TKG131101 TTK131100:TUC131101 UDG131100:UDY131101 UNC131100:UNU131101 UWY131100:UXQ131101 VGU131100:VHM131101 VQQ131100:VRI131101 WAM131100:WBE131101 WKI131100:WLA131101 WUE131100:WUW131101 L196638:AA196639 HS196636:IK196637 RO196636:SG196637 ABK196636:ACC196637 ALG196636:ALY196637 AVC196636:AVU196637 BEY196636:BFQ196637 BOU196636:BPM196637 BYQ196636:BZI196637 CIM196636:CJE196637 CSI196636:CTA196637 DCE196636:DCW196637 DMA196636:DMS196637 DVW196636:DWO196637 EFS196636:EGK196637 EPO196636:EQG196637 EZK196636:FAC196637 FJG196636:FJY196637 FTC196636:FTU196637 GCY196636:GDQ196637 GMU196636:GNM196637 GWQ196636:GXI196637 HGM196636:HHE196637 HQI196636:HRA196637 IAE196636:IAW196637 IKA196636:IKS196637 ITW196636:IUO196637 JDS196636:JEK196637 JNO196636:JOG196637 JXK196636:JYC196637 KHG196636:KHY196637 KRC196636:KRU196637 LAY196636:LBQ196637 LKU196636:LLM196637 LUQ196636:LVI196637 MEM196636:MFE196637 MOI196636:MPA196637 MYE196636:MYW196637 NIA196636:NIS196637 NRW196636:NSO196637 OBS196636:OCK196637 OLO196636:OMG196637 OVK196636:OWC196637 PFG196636:PFY196637 PPC196636:PPU196637 PYY196636:PZQ196637 QIU196636:QJM196637 QSQ196636:QTI196637 RCM196636:RDE196637 RMI196636:RNA196637 RWE196636:RWW196637 SGA196636:SGS196637 SPW196636:SQO196637 SZS196636:TAK196637 TJO196636:TKG196637 TTK196636:TUC196637 UDG196636:UDY196637 UNC196636:UNU196637 UWY196636:UXQ196637 VGU196636:VHM196637 VQQ196636:VRI196637 WAM196636:WBE196637 WKI196636:WLA196637 WUE196636:WUW196637 L262174:AA262175 HS262172:IK262173 RO262172:SG262173 ABK262172:ACC262173 ALG262172:ALY262173 AVC262172:AVU262173 BEY262172:BFQ262173 BOU262172:BPM262173 BYQ262172:BZI262173 CIM262172:CJE262173 CSI262172:CTA262173 DCE262172:DCW262173 DMA262172:DMS262173 DVW262172:DWO262173 EFS262172:EGK262173 EPO262172:EQG262173 EZK262172:FAC262173 FJG262172:FJY262173 FTC262172:FTU262173 GCY262172:GDQ262173 GMU262172:GNM262173 GWQ262172:GXI262173 HGM262172:HHE262173 HQI262172:HRA262173 IAE262172:IAW262173 IKA262172:IKS262173 ITW262172:IUO262173 JDS262172:JEK262173 JNO262172:JOG262173 JXK262172:JYC262173 KHG262172:KHY262173 KRC262172:KRU262173 LAY262172:LBQ262173 LKU262172:LLM262173 LUQ262172:LVI262173 MEM262172:MFE262173 MOI262172:MPA262173 MYE262172:MYW262173 NIA262172:NIS262173 NRW262172:NSO262173 OBS262172:OCK262173 OLO262172:OMG262173 OVK262172:OWC262173 PFG262172:PFY262173 PPC262172:PPU262173 PYY262172:PZQ262173 QIU262172:QJM262173 QSQ262172:QTI262173 RCM262172:RDE262173 RMI262172:RNA262173 RWE262172:RWW262173 SGA262172:SGS262173 SPW262172:SQO262173 SZS262172:TAK262173 TJO262172:TKG262173 TTK262172:TUC262173 UDG262172:UDY262173 UNC262172:UNU262173 UWY262172:UXQ262173 VGU262172:VHM262173 VQQ262172:VRI262173 WAM262172:WBE262173 WKI262172:WLA262173 WUE262172:WUW262173 L327710:AA327711 HS327708:IK327709 RO327708:SG327709 ABK327708:ACC327709 ALG327708:ALY327709 AVC327708:AVU327709 BEY327708:BFQ327709 BOU327708:BPM327709 BYQ327708:BZI327709 CIM327708:CJE327709 CSI327708:CTA327709 DCE327708:DCW327709 DMA327708:DMS327709 DVW327708:DWO327709 EFS327708:EGK327709 EPO327708:EQG327709 EZK327708:FAC327709 FJG327708:FJY327709 FTC327708:FTU327709 GCY327708:GDQ327709 GMU327708:GNM327709 GWQ327708:GXI327709 HGM327708:HHE327709 HQI327708:HRA327709 IAE327708:IAW327709 IKA327708:IKS327709 ITW327708:IUO327709 JDS327708:JEK327709 JNO327708:JOG327709 JXK327708:JYC327709 KHG327708:KHY327709 KRC327708:KRU327709 LAY327708:LBQ327709 LKU327708:LLM327709 LUQ327708:LVI327709 MEM327708:MFE327709 MOI327708:MPA327709 MYE327708:MYW327709 NIA327708:NIS327709 NRW327708:NSO327709 OBS327708:OCK327709 OLO327708:OMG327709 OVK327708:OWC327709 PFG327708:PFY327709 PPC327708:PPU327709 PYY327708:PZQ327709 QIU327708:QJM327709 QSQ327708:QTI327709 RCM327708:RDE327709 RMI327708:RNA327709 RWE327708:RWW327709 SGA327708:SGS327709 SPW327708:SQO327709 SZS327708:TAK327709 TJO327708:TKG327709 TTK327708:TUC327709 UDG327708:UDY327709 UNC327708:UNU327709 UWY327708:UXQ327709 VGU327708:VHM327709 VQQ327708:VRI327709 WAM327708:WBE327709 WKI327708:WLA327709 WUE327708:WUW327709 L393246:AA393247 HS393244:IK393245 RO393244:SG393245 ABK393244:ACC393245 ALG393244:ALY393245 AVC393244:AVU393245 BEY393244:BFQ393245 BOU393244:BPM393245 BYQ393244:BZI393245 CIM393244:CJE393245 CSI393244:CTA393245 DCE393244:DCW393245 DMA393244:DMS393245 DVW393244:DWO393245 EFS393244:EGK393245 EPO393244:EQG393245 EZK393244:FAC393245 FJG393244:FJY393245 FTC393244:FTU393245 GCY393244:GDQ393245 GMU393244:GNM393245 GWQ393244:GXI393245 HGM393244:HHE393245 HQI393244:HRA393245 IAE393244:IAW393245 IKA393244:IKS393245 ITW393244:IUO393245 JDS393244:JEK393245 JNO393244:JOG393245 JXK393244:JYC393245 KHG393244:KHY393245 KRC393244:KRU393245 LAY393244:LBQ393245 LKU393244:LLM393245 LUQ393244:LVI393245 MEM393244:MFE393245 MOI393244:MPA393245 MYE393244:MYW393245 NIA393244:NIS393245 NRW393244:NSO393245 OBS393244:OCK393245 OLO393244:OMG393245 OVK393244:OWC393245 PFG393244:PFY393245 PPC393244:PPU393245 PYY393244:PZQ393245 QIU393244:QJM393245 QSQ393244:QTI393245 RCM393244:RDE393245 RMI393244:RNA393245 RWE393244:RWW393245 SGA393244:SGS393245 SPW393244:SQO393245 SZS393244:TAK393245 TJO393244:TKG393245 TTK393244:TUC393245 UDG393244:UDY393245 UNC393244:UNU393245 UWY393244:UXQ393245 VGU393244:VHM393245 VQQ393244:VRI393245 WAM393244:WBE393245 WKI393244:WLA393245 WUE393244:WUW393245 L458782:AA458783 HS458780:IK458781 RO458780:SG458781 ABK458780:ACC458781 ALG458780:ALY458781 AVC458780:AVU458781 BEY458780:BFQ458781 BOU458780:BPM458781 BYQ458780:BZI458781 CIM458780:CJE458781 CSI458780:CTA458781 DCE458780:DCW458781 DMA458780:DMS458781 DVW458780:DWO458781 EFS458780:EGK458781 EPO458780:EQG458781 EZK458780:FAC458781 FJG458780:FJY458781 FTC458780:FTU458781 GCY458780:GDQ458781 GMU458780:GNM458781 GWQ458780:GXI458781 HGM458780:HHE458781 HQI458780:HRA458781 IAE458780:IAW458781 IKA458780:IKS458781 ITW458780:IUO458781 JDS458780:JEK458781 JNO458780:JOG458781 JXK458780:JYC458781 KHG458780:KHY458781 KRC458780:KRU458781 LAY458780:LBQ458781 LKU458780:LLM458781 LUQ458780:LVI458781 MEM458780:MFE458781 MOI458780:MPA458781 MYE458780:MYW458781 NIA458780:NIS458781 NRW458780:NSO458781 OBS458780:OCK458781 OLO458780:OMG458781 OVK458780:OWC458781 PFG458780:PFY458781 PPC458780:PPU458781 PYY458780:PZQ458781 QIU458780:QJM458781 QSQ458780:QTI458781 RCM458780:RDE458781 RMI458780:RNA458781 RWE458780:RWW458781 SGA458780:SGS458781 SPW458780:SQO458781 SZS458780:TAK458781 TJO458780:TKG458781 TTK458780:TUC458781 UDG458780:UDY458781 UNC458780:UNU458781 UWY458780:UXQ458781 VGU458780:VHM458781 VQQ458780:VRI458781 WAM458780:WBE458781 WKI458780:WLA458781 WUE458780:WUW458781 L524318:AA524319 HS524316:IK524317 RO524316:SG524317 ABK524316:ACC524317 ALG524316:ALY524317 AVC524316:AVU524317 BEY524316:BFQ524317 BOU524316:BPM524317 BYQ524316:BZI524317 CIM524316:CJE524317 CSI524316:CTA524317 DCE524316:DCW524317 DMA524316:DMS524317 DVW524316:DWO524317 EFS524316:EGK524317 EPO524316:EQG524317 EZK524316:FAC524317 FJG524316:FJY524317 FTC524316:FTU524317 GCY524316:GDQ524317 GMU524316:GNM524317 GWQ524316:GXI524317 HGM524316:HHE524317 HQI524316:HRA524317 IAE524316:IAW524317 IKA524316:IKS524317 ITW524316:IUO524317 JDS524316:JEK524317 JNO524316:JOG524317 JXK524316:JYC524317 KHG524316:KHY524317 KRC524316:KRU524317 LAY524316:LBQ524317 LKU524316:LLM524317 LUQ524316:LVI524317 MEM524316:MFE524317 MOI524316:MPA524317 MYE524316:MYW524317 NIA524316:NIS524317 NRW524316:NSO524317 OBS524316:OCK524317 OLO524316:OMG524317 OVK524316:OWC524317 PFG524316:PFY524317 PPC524316:PPU524317 PYY524316:PZQ524317 QIU524316:QJM524317 QSQ524316:QTI524317 RCM524316:RDE524317 RMI524316:RNA524317 RWE524316:RWW524317 SGA524316:SGS524317 SPW524316:SQO524317 SZS524316:TAK524317 TJO524316:TKG524317 TTK524316:TUC524317 UDG524316:UDY524317 UNC524316:UNU524317 UWY524316:UXQ524317 VGU524316:VHM524317 VQQ524316:VRI524317 WAM524316:WBE524317 WKI524316:WLA524317 WUE524316:WUW524317 L589854:AA589855 HS589852:IK589853 RO589852:SG589853 ABK589852:ACC589853 ALG589852:ALY589853 AVC589852:AVU589853 BEY589852:BFQ589853 BOU589852:BPM589853 BYQ589852:BZI589853 CIM589852:CJE589853 CSI589852:CTA589853 DCE589852:DCW589853 DMA589852:DMS589853 DVW589852:DWO589853 EFS589852:EGK589853 EPO589852:EQG589853 EZK589852:FAC589853 FJG589852:FJY589853 FTC589852:FTU589853 GCY589852:GDQ589853 GMU589852:GNM589853 GWQ589852:GXI589853 HGM589852:HHE589853 HQI589852:HRA589853 IAE589852:IAW589853 IKA589852:IKS589853 ITW589852:IUO589853 JDS589852:JEK589853 JNO589852:JOG589853 JXK589852:JYC589853 KHG589852:KHY589853 KRC589852:KRU589853 LAY589852:LBQ589853 LKU589852:LLM589853 LUQ589852:LVI589853 MEM589852:MFE589853 MOI589852:MPA589853 MYE589852:MYW589853 NIA589852:NIS589853 NRW589852:NSO589853 OBS589852:OCK589853 OLO589852:OMG589853 OVK589852:OWC589853 PFG589852:PFY589853 PPC589852:PPU589853 PYY589852:PZQ589853 QIU589852:QJM589853 QSQ589852:QTI589853 RCM589852:RDE589853 RMI589852:RNA589853 RWE589852:RWW589853 SGA589852:SGS589853 SPW589852:SQO589853 SZS589852:TAK589853 TJO589852:TKG589853 TTK589852:TUC589853 UDG589852:UDY589853 UNC589852:UNU589853 UWY589852:UXQ589853 VGU589852:VHM589853 VQQ589852:VRI589853 WAM589852:WBE589853 WKI589852:WLA589853 WUE589852:WUW589853 L655390:AA655391 HS655388:IK655389 RO655388:SG655389 ABK655388:ACC655389 ALG655388:ALY655389 AVC655388:AVU655389 BEY655388:BFQ655389 BOU655388:BPM655389 BYQ655388:BZI655389 CIM655388:CJE655389 CSI655388:CTA655389 DCE655388:DCW655389 DMA655388:DMS655389 DVW655388:DWO655389 EFS655388:EGK655389 EPO655388:EQG655389 EZK655388:FAC655389 FJG655388:FJY655389 FTC655388:FTU655389 GCY655388:GDQ655389 GMU655388:GNM655389 GWQ655388:GXI655389 HGM655388:HHE655389 HQI655388:HRA655389 IAE655388:IAW655389 IKA655388:IKS655389 ITW655388:IUO655389 JDS655388:JEK655389 JNO655388:JOG655389 JXK655388:JYC655389 KHG655388:KHY655389 KRC655388:KRU655389 LAY655388:LBQ655389 LKU655388:LLM655389 LUQ655388:LVI655389 MEM655388:MFE655389 MOI655388:MPA655389 MYE655388:MYW655389 NIA655388:NIS655389 NRW655388:NSO655389 OBS655388:OCK655389 OLO655388:OMG655389 OVK655388:OWC655389 PFG655388:PFY655389 PPC655388:PPU655389 PYY655388:PZQ655389 QIU655388:QJM655389 QSQ655388:QTI655389 RCM655388:RDE655389 RMI655388:RNA655389 RWE655388:RWW655389 SGA655388:SGS655389 SPW655388:SQO655389 SZS655388:TAK655389 TJO655388:TKG655389 TTK655388:TUC655389 UDG655388:UDY655389 UNC655388:UNU655389 UWY655388:UXQ655389 VGU655388:VHM655389 VQQ655388:VRI655389 WAM655388:WBE655389 WKI655388:WLA655389 WUE655388:WUW655389 L720926:AA720927 HS720924:IK720925 RO720924:SG720925 ABK720924:ACC720925 ALG720924:ALY720925 AVC720924:AVU720925 BEY720924:BFQ720925 BOU720924:BPM720925 BYQ720924:BZI720925 CIM720924:CJE720925 CSI720924:CTA720925 DCE720924:DCW720925 DMA720924:DMS720925 DVW720924:DWO720925 EFS720924:EGK720925 EPO720924:EQG720925 EZK720924:FAC720925 FJG720924:FJY720925 FTC720924:FTU720925 GCY720924:GDQ720925 GMU720924:GNM720925 GWQ720924:GXI720925 HGM720924:HHE720925 HQI720924:HRA720925 IAE720924:IAW720925 IKA720924:IKS720925 ITW720924:IUO720925 JDS720924:JEK720925 JNO720924:JOG720925 JXK720924:JYC720925 KHG720924:KHY720925 KRC720924:KRU720925 LAY720924:LBQ720925 LKU720924:LLM720925 LUQ720924:LVI720925 MEM720924:MFE720925 MOI720924:MPA720925 MYE720924:MYW720925 NIA720924:NIS720925 NRW720924:NSO720925 OBS720924:OCK720925 OLO720924:OMG720925 OVK720924:OWC720925 PFG720924:PFY720925 PPC720924:PPU720925 PYY720924:PZQ720925 QIU720924:QJM720925 QSQ720924:QTI720925 RCM720924:RDE720925 RMI720924:RNA720925 RWE720924:RWW720925 SGA720924:SGS720925 SPW720924:SQO720925 SZS720924:TAK720925 TJO720924:TKG720925 TTK720924:TUC720925 UDG720924:UDY720925 UNC720924:UNU720925 UWY720924:UXQ720925 VGU720924:VHM720925 VQQ720924:VRI720925 WAM720924:WBE720925 WKI720924:WLA720925 WUE720924:WUW720925 L786462:AA786463 HS786460:IK786461 RO786460:SG786461 ABK786460:ACC786461 ALG786460:ALY786461 AVC786460:AVU786461 BEY786460:BFQ786461 BOU786460:BPM786461 BYQ786460:BZI786461 CIM786460:CJE786461 CSI786460:CTA786461 DCE786460:DCW786461 DMA786460:DMS786461 DVW786460:DWO786461 EFS786460:EGK786461 EPO786460:EQG786461 EZK786460:FAC786461 FJG786460:FJY786461 FTC786460:FTU786461 GCY786460:GDQ786461 GMU786460:GNM786461 GWQ786460:GXI786461 HGM786460:HHE786461 HQI786460:HRA786461 IAE786460:IAW786461 IKA786460:IKS786461 ITW786460:IUO786461 JDS786460:JEK786461 JNO786460:JOG786461 JXK786460:JYC786461 KHG786460:KHY786461 KRC786460:KRU786461 LAY786460:LBQ786461 LKU786460:LLM786461 LUQ786460:LVI786461 MEM786460:MFE786461 MOI786460:MPA786461 MYE786460:MYW786461 NIA786460:NIS786461 NRW786460:NSO786461 OBS786460:OCK786461 OLO786460:OMG786461 OVK786460:OWC786461 PFG786460:PFY786461 PPC786460:PPU786461 PYY786460:PZQ786461 QIU786460:QJM786461 QSQ786460:QTI786461 RCM786460:RDE786461 RMI786460:RNA786461 RWE786460:RWW786461 SGA786460:SGS786461 SPW786460:SQO786461 SZS786460:TAK786461 TJO786460:TKG786461 TTK786460:TUC786461 UDG786460:UDY786461 UNC786460:UNU786461 UWY786460:UXQ786461 VGU786460:VHM786461 VQQ786460:VRI786461 WAM786460:WBE786461 WKI786460:WLA786461 WUE786460:WUW786461 L851998:AA851999 HS851996:IK851997 RO851996:SG851997 ABK851996:ACC851997 ALG851996:ALY851997 AVC851996:AVU851997 BEY851996:BFQ851997 BOU851996:BPM851997 BYQ851996:BZI851997 CIM851996:CJE851997 CSI851996:CTA851997 DCE851996:DCW851997 DMA851996:DMS851997 DVW851996:DWO851997 EFS851996:EGK851997 EPO851996:EQG851997 EZK851996:FAC851997 FJG851996:FJY851997 FTC851996:FTU851997 GCY851996:GDQ851997 GMU851996:GNM851997 GWQ851996:GXI851997 HGM851996:HHE851997 HQI851996:HRA851997 IAE851996:IAW851997 IKA851996:IKS851997 ITW851996:IUO851997 JDS851996:JEK851997 JNO851996:JOG851997 JXK851996:JYC851997 KHG851996:KHY851997 KRC851996:KRU851997 LAY851996:LBQ851997 LKU851996:LLM851997 LUQ851996:LVI851997 MEM851996:MFE851997 MOI851996:MPA851997 MYE851996:MYW851997 NIA851996:NIS851997 NRW851996:NSO851997 OBS851996:OCK851997 OLO851996:OMG851997 OVK851996:OWC851997 PFG851996:PFY851997 PPC851996:PPU851997 PYY851996:PZQ851997 QIU851996:QJM851997 QSQ851996:QTI851997 RCM851996:RDE851997 RMI851996:RNA851997 RWE851996:RWW851997 SGA851996:SGS851997 SPW851996:SQO851997 SZS851996:TAK851997 TJO851996:TKG851997 TTK851996:TUC851997 UDG851996:UDY851997 UNC851996:UNU851997 UWY851996:UXQ851997 VGU851996:VHM851997 VQQ851996:VRI851997 WAM851996:WBE851997 WKI851996:WLA851997 WUE851996:WUW851997 L917534:AA917535 HS917532:IK917533 RO917532:SG917533 ABK917532:ACC917533 ALG917532:ALY917533 AVC917532:AVU917533 BEY917532:BFQ917533 BOU917532:BPM917533 BYQ917532:BZI917533 CIM917532:CJE917533 CSI917532:CTA917533 DCE917532:DCW917533 DMA917532:DMS917533 DVW917532:DWO917533 EFS917532:EGK917533 EPO917532:EQG917533 EZK917532:FAC917533 FJG917532:FJY917533 FTC917532:FTU917533 GCY917532:GDQ917533 GMU917532:GNM917533 GWQ917532:GXI917533 HGM917532:HHE917533 HQI917532:HRA917533 IAE917532:IAW917533 IKA917532:IKS917533 ITW917532:IUO917533 JDS917532:JEK917533 JNO917532:JOG917533 JXK917532:JYC917533 KHG917532:KHY917533 KRC917532:KRU917533 LAY917532:LBQ917533 LKU917532:LLM917533 LUQ917532:LVI917533 MEM917532:MFE917533 MOI917532:MPA917533 MYE917532:MYW917533 NIA917532:NIS917533 NRW917532:NSO917533 OBS917532:OCK917533 OLO917532:OMG917533 OVK917532:OWC917533 PFG917532:PFY917533 PPC917532:PPU917533 PYY917532:PZQ917533 QIU917532:QJM917533 QSQ917532:QTI917533 RCM917532:RDE917533 RMI917532:RNA917533 RWE917532:RWW917533 SGA917532:SGS917533 SPW917532:SQO917533 SZS917532:TAK917533 TJO917532:TKG917533 TTK917532:TUC917533 UDG917532:UDY917533 UNC917532:UNU917533 UWY917532:UXQ917533 VGU917532:VHM917533 VQQ917532:VRI917533 WAM917532:WBE917533 WKI917532:WLA917533 WUE917532:WUW917533 L983070:AA983071 HS983068:IK983069 RO983068:SG983069 ABK983068:ACC983069 ALG983068:ALY983069 AVC983068:AVU983069 BEY983068:BFQ983069 BOU983068:BPM983069 BYQ983068:BZI983069 CIM983068:CJE983069 CSI983068:CTA983069 DCE983068:DCW983069 DMA983068:DMS983069 DVW983068:DWO983069 EFS983068:EGK983069 EPO983068:EQG983069 EZK983068:FAC983069 FJG983068:FJY983069 FTC983068:FTU983069 GCY983068:GDQ983069 GMU983068:GNM983069 GWQ983068:GXI983069 HGM983068:HHE983069 HQI983068:HRA983069 IAE983068:IAW983069 IKA983068:IKS983069 ITW983068:IUO983069 JDS983068:JEK983069 JNO983068:JOG983069 JXK983068:JYC983069 KHG983068:KHY983069 KRC983068:KRU983069 LAY983068:LBQ983069 LKU983068:LLM983069 LUQ983068:LVI983069 MEM983068:MFE983069 MOI983068:MPA983069 MYE983068:MYW983069 NIA983068:NIS983069 NRW983068:NSO983069 OBS983068:OCK983069 OLO983068:OMG983069 OVK983068:OWC983069 PFG983068:PFY983069 PPC983068:PPU983069 PYY983068:PZQ983069 QIU983068:QJM983069 QSQ983068:QTI983069 RCM983068:RDE983069 RMI983068:RNA983069 RWE983068:RWW983069 SGA983068:SGS983069 SPW983068:SQO983069 SZS983068:TAK983069 TJO983068:TKG983069 TTK983068:TUC983069 UDG983068:UDY983069 UNC983068:UNU983069 UWY983068:UXQ983069 VGU983068:VHM983069 VQQ983068:VRI983069 WAM983068:WBE983069 WKI983068:WLA983069 WUE983068:WUW983069 H65581:AA65581 HO65579:IK65579 RK65579:SG65579 ABG65579:ACC65579 ALC65579:ALY65579 AUY65579:AVU65579 BEU65579:BFQ65579 BOQ65579:BPM65579 BYM65579:BZI65579 CII65579:CJE65579 CSE65579:CTA65579 DCA65579:DCW65579 DLW65579:DMS65579 DVS65579:DWO65579 EFO65579:EGK65579 EPK65579:EQG65579 EZG65579:FAC65579 FJC65579:FJY65579 FSY65579:FTU65579 GCU65579:GDQ65579 GMQ65579:GNM65579 GWM65579:GXI65579 HGI65579:HHE65579 HQE65579:HRA65579 IAA65579:IAW65579 IJW65579:IKS65579 ITS65579:IUO65579 JDO65579:JEK65579 JNK65579:JOG65579 JXG65579:JYC65579 KHC65579:KHY65579 KQY65579:KRU65579 LAU65579:LBQ65579 LKQ65579:LLM65579 LUM65579:LVI65579 MEI65579:MFE65579 MOE65579:MPA65579 MYA65579:MYW65579 NHW65579:NIS65579 NRS65579:NSO65579 OBO65579:OCK65579 OLK65579:OMG65579 OVG65579:OWC65579 PFC65579:PFY65579 POY65579:PPU65579 PYU65579:PZQ65579 QIQ65579:QJM65579 QSM65579:QTI65579 RCI65579:RDE65579 RME65579:RNA65579 RWA65579:RWW65579 SFW65579:SGS65579 SPS65579:SQO65579 SZO65579:TAK65579 TJK65579:TKG65579 TTG65579:TUC65579 UDC65579:UDY65579 UMY65579:UNU65579 UWU65579:UXQ65579 VGQ65579:VHM65579 VQM65579:VRI65579 WAI65579:WBE65579 WKE65579:WLA65579 WUA65579:WUW65579 H131117:AA131117 HO131115:IK131115 RK131115:SG131115 ABG131115:ACC131115 ALC131115:ALY131115 AUY131115:AVU131115 BEU131115:BFQ131115 BOQ131115:BPM131115 BYM131115:BZI131115 CII131115:CJE131115 CSE131115:CTA131115 DCA131115:DCW131115 DLW131115:DMS131115 DVS131115:DWO131115 EFO131115:EGK131115 EPK131115:EQG131115 EZG131115:FAC131115 FJC131115:FJY131115 FSY131115:FTU131115 GCU131115:GDQ131115 GMQ131115:GNM131115 GWM131115:GXI131115 HGI131115:HHE131115 HQE131115:HRA131115 IAA131115:IAW131115 IJW131115:IKS131115 ITS131115:IUO131115 JDO131115:JEK131115 JNK131115:JOG131115 JXG131115:JYC131115 KHC131115:KHY131115 KQY131115:KRU131115 LAU131115:LBQ131115 LKQ131115:LLM131115 LUM131115:LVI131115 MEI131115:MFE131115 MOE131115:MPA131115 MYA131115:MYW131115 NHW131115:NIS131115 NRS131115:NSO131115 OBO131115:OCK131115 OLK131115:OMG131115 OVG131115:OWC131115 PFC131115:PFY131115 POY131115:PPU131115 PYU131115:PZQ131115 QIQ131115:QJM131115 QSM131115:QTI131115 RCI131115:RDE131115 RME131115:RNA131115 RWA131115:RWW131115 SFW131115:SGS131115 SPS131115:SQO131115 SZO131115:TAK131115 TJK131115:TKG131115 TTG131115:TUC131115 UDC131115:UDY131115 UMY131115:UNU131115 UWU131115:UXQ131115 VGQ131115:VHM131115 VQM131115:VRI131115 WAI131115:WBE131115 WKE131115:WLA131115 WUA131115:WUW131115 H196653:AA196653 HO196651:IK196651 RK196651:SG196651 ABG196651:ACC196651 ALC196651:ALY196651 AUY196651:AVU196651 BEU196651:BFQ196651 BOQ196651:BPM196651 BYM196651:BZI196651 CII196651:CJE196651 CSE196651:CTA196651 DCA196651:DCW196651 DLW196651:DMS196651 DVS196651:DWO196651 EFO196651:EGK196651 EPK196651:EQG196651 EZG196651:FAC196651 FJC196651:FJY196651 FSY196651:FTU196651 GCU196651:GDQ196651 GMQ196651:GNM196651 GWM196651:GXI196651 HGI196651:HHE196651 HQE196651:HRA196651 IAA196651:IAW196651 IJW196651:IKS196651 ITS196651:IUO196651 JDO196651:JEK196651 JNK196651:JOG196651 JXG196651:JYC196651 KHC196651:KHY196651 KQY196651:KRU196651 LAU196651:LBQ196651 LKQ196651:LLM196651 LUM196651:LVI196651 MEI196651:MFE196651 MOE196651:MPA196651 MYA196651:MYW196651 NHW196651:NIS196651 NRS196651:NSO196651 OBO196651:OCK196651 OLK196651:OMG196651 OVG196651:OWC196651 PFC196651:PFY196651 POY196651:PPU196651 PYU196651:PZQ196651 QIQ196651:QJM196651 QSM196651:QTI196651 RCI196651:RDE196651 RME196651:RNA196651 RWA196651:RWW196651 SFW196651:SGS196651 SPS196651:SQO196651 SZO196651:TAK196651 TJK196651:TKG196651 TTG196651:TUC196651 UDC196651:UDY196651 UMY196651:UNU196651 UWU196651:UXQ196651 VGQ196651:VHM196651 VQM196651:VRI196651 WAI196651:WBE196651 WKE196651:WLA196651 WUA196651:WUW196651 H262189:AA262189 HO262187:IK262187 RK262187:SG262187 ABG262187:ACC262187 ALC262187:ALY262187 AUY262187:AVU262187 BEU262187:BFQ262187 BOQ262187:BPM262187 BYM262187:BZI262187 CII262187:CJE262187 CSE262187:CTA262187 DCA262187:DCW262187 DLW262187:DMS262187 DVS262187:DWO262187 EFO262187:EGK262187 EPK262187:EQG262187 EZG262187:FAC262187 FJC262187:FJY262187 FSY262187:FTU262187 GCU262187:GDQ262187 GMQ262187:GNM262187 GWM262187:GXI262187 HGI262187:HHE262187 HQE262187:HRA262187 IAA262187:IAW262187 IJW262187:IKS262187 ITS262187:IUO262187 JDO262187:JEK262187 JNK262187:JOG262187 JXG262187:JYC262187 KHC262187:KHY262187 KQY262187:KRU262187 LAU262187:LBQ262187 LKQ262187:LLM262187 LUM262187:LVI262187 MEI262187:MFE262187 MOE262187:MPA262187 MYA262187:MYW262187 NHW262187:NIS262187 NRS262187:NSO262187 OBO262187:OCK262187 OLK262187:OMG262187 OVG262187:OWC262187 PFC262187:PFY262187 POY262187:PPU262187 PYU262187:PZQ262187 QIQ262187:QJM262187 QSM262187:QTI262187 RCI262187:RDE262187 RME262187:RNA262187 RWA262187:RWW262187 SFW262187:SGS262187 SPS262187:SQO262187 SZO262187:TAK262187 TJK262187:TKG262187 TTG262187:TUC262187 UDC262187:UDY262187 UMY262187:UNU262187 UWU262187:UXQ262187 VGQ262187:VHM262187 VQM262187:VRI262187 WAI262187:WBE262187 WKE262187:WLA262187 WUA262187:WUW262187 H327725:AA327725 HO327723:IK327723 RK327723:SG327723 ABG327723:ACC327723 ALC327723:ALY327723 AUY327723:AVU327723 BEU327723:BFQ327723 BOQ327723:BPM327723 BYM327723:BZI327723 CII327723:CJE327723 CSE327723:CTA327723 DCA327723:DCW327723 DLW327723:DMS327723 DVS327723:DWO327723 EFO327723:EGK327723 EPK327723:EQG327723 EZG327723:FAC327723 FJC327723:FJY327723 FSY327723:FTU327723 GCU327723:GDQ327723 GMQ327723:GNM327723 GWM327723:GXI327723 HGI327723:HHE327723 HQE327723:HRA327723 IAA327723:IAW327723 IJW327723:IKS327723 ITS327723:IUO327723 JDO327723:JEK327723 JNK327723:JOG327723 JXG327723:JYC327723 KHC327723:KHY327723 KQY327723:KRU327723 LAU327723:LBQ327723 LKQ327723:LLM327723 LUM327723:LVI327723 MEI327723:MFE327723 MOE327723:MPA327723 MYA327723:MYW327723 NHW327723:NIS327723 NRS327723:NSO327723 OBO327723:OCK327723 OLK327723:OMG327723 OVG327723:OWC327723 PFC327723:PFY327723 POY327723:PPU327723 PYU327723:PZQ327723 QIQ327723:QJM327723 QSM327723:QTI327723 RCI327723:RDE327723 RME327723:RNA327723 RWA327723:RWW327723 SFW327723:SGS327723 SPS327723:SQO327723 SZO327723:TAK327723 TJK327723:TKG327723 TTG327723:TUC327723 UDC327723:UDY327723 UMY327723:UNU327723 UWU327723:UXQ327723 VGQ327723:VHM327723 VQM327723:VRI327723 WAI327723:WBE327723 WKE327723:WLA327723 WUA327723:WUW327723 H393261:AA393261 HO393259:IK393259 RK393259:SG393259 ABG393259:ACC393259 ALC393259:ALY393259 AUY393259:AVU393259 BEU393259:BFQ393259 BOQ393259:BPM393259 BYM393259:BZI393259 CII393259:CJE393259 CSE393259:CTA393259 DCA393259:DCW393259 DLW393259:DMS393259 DVS393259:DWO393259 EFO393259:EGK393259 EPK393259:EQG393259 EZG393259:FAC393259 FJC393259:FJY393259 FSY393259:FTU393259 GCU393259:GDQ393259 GMQ393259:GNM393259 GWM393259:GXI393259 HGI393259:HHE393259 HQE393259:HRA393259 IAA393259:IAW393259 IJW393259:IKS393259 ITS393259:IUO393259 JDO393259:JEK393259 JNK393259:JOG393259 JXG393259:JYC393259 KHC393259:KHY393259 KQY393259:KRU393259 LAU393259:LBQ393259 LKQ393259:LLM393259 LUM393259:LVI393259 MEI393259:MFE393259 MOE393259:MPA393259 MYA393259:MYW393259 NHW393259:NIS393259 NRS393259:NSO393259 OBO393259:OCK393259 OLK393259:OMG393259 OVG393259:OWC393259 PFC393259:PFY393259 POY393259:PPU393259 PYU393259:PZQ393259 QIQ393259:QJM393259 QSM393259:QTI393259 RCI393259:RDE393259 RME393259:RNA393259 RWA393259:RWW393259 SFW393259:SGS393259 SPS393259:SQO393259 SZO393259:TAK393259 TJK393259:TKG393259 TTG393259:TUC393259 UDC393259:UDY393259 UMY393259:UNU393259 UWU393259:UXQ393259 VGQ393259:VHM393259 VQM393259:VRI393259 WAI393259:WBE393259 WKE393259:WLA393259 WUA393259:WUW393259 H458797:AA458797 HO458795:IK458795 RK458795:SG458795 ABG458795:ACC458795 ALC458795:ALY458795 AUY458795:AVU458795 BEU458795:BFQ458795 BOQ458795:BPM458795 BYM458795:BZI458795 CII458795:CJE458795 CSE458795:CTA458795 DCA458795:DCW458795 DLW458795:DMS458795 DVS458795:DWO458795 EFO458795:EGK458795 EPK458795:EQG458795 EZG458795:FAC458795 FJC458795:FJY458795 FSY458795:FTU458795 GCU458795:GDQ458795 GMQ458795:GNM458795 GWM458795:GXI458795 HGI458795:HHE458795 HQE458795:HRA458795 IAA458795:IAW458795 IJW458795:IKS458795 ITS458795:IUO458795 JDO458795:JEK458795 JNK458795:JOG458795 JXG458795:JYC458795 KHC458795:KHY458795 KQY458795:KRU458795 LAU458795:LBQ458795 LKQ458795:LLM458795 LUM458795:LVI458795 MEI458795:MFE458795 MOE458795:MPA458795 MYA458795:MYW458795 NHW458795:NIS458795 NRS458795:NSO458795 OBO458795:OCK458795 OLK458795:OMG458795 OVG458795:OWC458795 PFC458795:PFY458795 POY458795:PPU458795 PYU458795:PZQ458795 QIQ458795:QJM458795 QSM458795:QTI458795 RCI458795:RDE458795 RME458795:RNA458795 RWA458795:RWW458795 SFW458795:SGS458795 SPS458795:SQO458795 SZO458795:TAK458795 TJK458795:TKG458795 TTG458795:TUC458795 UDC458795:UDY458795 UMY458795:UNU458795 UWU458795:UXQ458795 VGQ458795:VHM458795 VQM458795:VRI458795 WAI458795:WBE458795 WKE458795:WLA458795 WUA458795:WUW458795 H524333:AA524333 HO524331:IK524331 RK524331:SG524331 ABG524331:ACC524331 ALC524331:ALY524331 AUY524331:AVU524331 BEU524331:BFQ524331 BOQ524331:BPM524331 BYM524331:BZI524331 CII524331:CJE524331 CSE524331:CTA524331 DCA524331:DCW524331 DLW524331:DMS524331 DVS524331:DWO524331 EFO524331:EGK524331 EPK524331:EQG524331 EZG524331:FAC524331 FJC524331:FJY524331 FSY524331:FTU524331 GCU524331:GDQ524331 GMQ524331:GNM524331 GWM524331:GXI524331 HGI524331:HHE524331 HQE524331:HRA524331 IAA524331:IAW524331 IJW524331:IKS524331 ITS524331:IUO524331 JDO524331:JEK524331 JNK524331:JOG524331 JXG524331:JYC524331 KHC524331:KHY524331 KQY524331:KRU524331 LAU524331:LBQ524331 LKQ524331:LLM524331 LUM524331:LVI524331 MEI524331:MFE524331 MOE524331:MPA524331 MYA524331:MYW524331 NHW524331:NIS524331 NRS524331:NSO524331 OBO524331:OCK524331 OLK524331:OMG524331 OVG524331:OWC524331 PFC524331:PFY524331 POY524331:PPU524331 PYU524331:PZQ524331 QIQ524331:QJM524331 QSM524331:QTI524331 RCI524331:RDE524331 RME524331:RNA524331 RWA524331:RWW524331 SFW524331:SGS524331 SPS524331:SQO524331 SZO524331:TAK524331 TJK524331:TKG524331 TTG524331:TUC524331 UDC524331:UDY524331 UMY524331:UNU524331 UWU524331:UXQ524331 VGQ524331:VHM524331 VQM524331:VRI524331 WAI524331:WBE524331 WKE524331:WLA524331 WUA524331:WUW524331 H589869:AA589869 HO589867:IK589867 RK589867:SG589867 ABG589867:ACC589867 ALC589867:ALY589867 AUY589867:AVU589867 BEU589867:BFQ589867 BOQ589867:BPM589867 BYM589867:BZI589867 CII589867:CJE589867 CSE589867:CTA589867 DCA589867:DCW589867 DLW589867:DMS589867 DVS589867:DWO589867 EFO589867:EGK589867 EPK589867:EQG589867 EZG589867:FAC589867 FJC589867:FJY589867 FSY589867:FTU589867 GCU589867:GDQ589867 GMQ589867:GNM589867 GWM589867:GXI589867 HGI589867:HHE589867 HQE589867:HRA589867 IAA589867:IAW589867 IJW589867:IKS589867 ITS589867:IUO589867 JDO589867:JEK589867 JNK589867:JOG589867 JXG589867:JYC589867 KHC589867:KHY589867 KQY589867:KRU589867 LAU589867:LBQ589867 LKQ589867:LLM589867 LUM589867:LVI589867 MEI589867:MFE589867 MOE589867:MPA589867 MYA589867:MYW589867 NHW589867:NIS589867 NRS589867:NSO589867 OBO589867:OCK589867 OLK589867:OMG589867 OVG589867:OWC589867 PFC589867:PFY589867 POY589867:PPU589867 PYU589867:PZQ589867 QIQ589867:QJM589867 QSM589867:QTI589867 RCI589867:RDE589867 RME589867:RNA589867 RWA589867:RWW589867 SFW589867:SGS589867 SPS589867:SQO589867 SZO589867:TAK589867 TJK589867:TKG589867 TTG589867:TUC589867 UDC589867:UDY589867 UMY589867:UNU589867 UWU589867:UXQ589867 VGQ589867:VHM589867 VQM589867:VRI589867 WAI589867:WBE589867 WKE589867:WLA589867 WUA589867:WUW589867 H655405:AA655405 HO655403:IK655403 RK655403:SG655403 ABG655403:ACC655403 ALC655403:ALY655403 AUY655403:AVU655403 BEU655403:BFQ655403 BOQ655403:BPM655403 BYM655403:BZI655403 CII655403:CJE655403 CSE655403:CTA655403 DCA655403:DCW655403 DLW655403:DMS655403 DVS655403:DWO655403 EFO655403:EGK655403 EPK655403:EQG655403 EZG655403:FAC655403 FJC655403:FJY655403 FSY655403:FTU655403 GCU655403:GDQ655403 GMQ655403:GNM655403 GWM655403:GXI655403 HGI655403:HHE655403 HQE655403:HRA655403 IAA655403:IAW655403 IJW655403:IKS655403 ITS655403:IUO655403 JDO655403:JEK655403 JNK655403:JOG655403 JXG655403:JYC655403 KHC655403:KHY655403 KQY655403:KRU655403 LAU655403:LBQ655403 LKQ655403:LLM655403 LUM655403:LVI655403 MEI655403:MFE655403 MOE655403:MPA655403 MYA655403:MYW655403 NHW655403:NIS655403 NRS655403:NSO655403 OBO655403:OCK655403 OLK655403:OMG655403 OVG655403:OWC655403 PFC655403:PFY655403 POY655403:PPU655403 PYU655403:PZQ655403 QIQ655403:QJM655403 QSM655403:QTI655403 RCI655403:RDE655403 RME655403:RNA655403 RWA655403:RWW655403 SFW655403:SGS655403 SPS655403:SQO655403 SZO655403:TAK655403 TJK655403:TKG655403 TTG655403:TUC655403 UDC655403:UDY655403 UMY655403:UNU655403 UWU655403:UXQ655403 VGQ655403:VHM655403 VQM655403:VRI655403 WAI655403:WBE655403 WKE655403:WLA655403 WUA655403:WUW655403 H720941:AA720941 HO720939:IK720939 RK720939:SG720939 ABG720939:ACC720939 ALC720939:ALY720939 AUY720939:AVU720939 BEU720939:BFQ720939 BOQ720939:BPM720939 BYM720939:BZI720939 CII720939:CJE720939 CSE720939:CTA720939 DCA720939:DCW720939 DLW720939:DMS720939 DVS720939:DWO720939 EFO720939:EGK720939 EPK720939:EQG720939 EZG720939:FAC720939 FJC720939:FJY720939 FSY720939:FTU720939 GCU720939:GDQ720939 GMQ720939:GNM720939 GWM720939:GXI720939 HGI720939:HHE720939 HQE720939:HRA720939 IAA720939:IAW720939 IJW720939:IKS720939 ITS720939:IUO720939 JDO720939:JEK720939 JNK720939:JOG720939 JXG720939:JYC720939 KHC720939:KHY720939 KQY720939:KRU720939 LAU720939:LBQ720939 LKQ720939:LLM720939 LUM720939:LVI720939 MEI720939:MFE720939 MOE720939:MPA720939 MYA720939:MYW720939 NHW720939:NIS720939 NRS720939:NSO720939 OBO720939:OCK720939 OLK720939:OMG720939 OVG720939:OWC720939 PFC720939:PFY720939 POY720939:PPU720939 PYU720939:PZQ720939 QIQ720939:QJM720939 QSM720939:QTI720939 RCI720939:RDE720939 RME720939:RNA720939 RWA720939:RWW720939 SFW720939:SGS720939 SPS720939:SQO720939 SZO720939:TAK720939 TJK720939:TKG720939 TTG720939:TUC720939 UDC720939:UDY720939 UMY720939:UNU720939 UWU720939:UXQ720939 VGQ720939:VHM720939 VQM720939:VRI720939 WAI720939:WBE720939 WKE720939:WLA720939 WUA720939:WUW720939 H786477:AA786477 HO786475:IK786475 RK786475:SG786475 ABG786475:ACC786475 ALC786475:ALY786475 AUY786475:AVU786475 BEU786475:BFQ786475 BOQ786475:BPM786475 BYM786475:BZI786475 CII786475:CJE786475 CSE786475:CTA786475 DCA786475:DCW786475 DLW786475:DMS786475 DVS786475:DWO786475 EFO786475:EGK786475 EPK786475:EQG786475 EZG786475:FAC786475 FJC786475:FJY786475 FSY786475:FTU786475 GCU786475:GDQ786475 GMQ786475:GNM786475 GWM786475:GXI786475 HGI786475:HHE786475 HQE786475:HRA786475 IAA786475:IAW786475 IJW786475:IKS786475 ITS786475:IUO786475 JDO786475:JEK786475 JNK786475:JOG786475 JXG786475:JYC786475 KHC786475:KHY786475 KQY786475:KRU786475 LAU786475:LBQ786475 LKQ786475:LLM786475 LUM786475:LVI786475 MEI786475:MFE786475 MOE786475:MPA786475 MYA786475:MYW786475 NHW786475:NIS786475 NRS786475:NSO786475 OBO786475:OCK786475 OLK786475:OMG786475 OVG786475:OWC786475 PFC786475:PFY786475 POY786475:PPU786475 PYU786475:PZQ786475 QIQ786475:QJM786475 QSM786475:QTI786475 RCI786475:RDE786475 RME786475:RNA786475 RWA786475:RWW786475 SFW786475:SGS786475 SPS786475:SQO786475 SZO786475:TAK786475 TJK786475:TKG786475 TTG786475:TUC786475 UDC786475:UDY786475 UMY786475:UNU786475 UWU786475:UXQ786475 VGQ786475:VHM786475 VQM786475:VRI786475 WAI786475:WBE786475 WKE786475:WLA786475 WUA786475:WUW786475 H852013:AA852013 HO852011:IK852011 RK852011:SG852011 ABG852011:ACC852011 ALC852011:ALY852011 AUY852011:AVU852011 BEU852011:BFQ852011 BOQ852011:BPM852011 BYM852011:BZI852011 CII852011:CJE852011 CSE852011:CTA852011 DCA852011:DCW852011 DLW852011:DMS852011 DVS852011:DWO852011 EFO852011:EGK852011 EPK852011:EQG852011 EZG852011:FAC852011 FJC852011:FJY852011 FSY852011:FTU852011 GCU852011:GDQ852011 GMQ852011:GNM852011 GWM852011:GXI852011 HGI852011:HHE852011 HQE852011:HRA852011 IAA852011:IAW852011 IJW852011:IKS852011 ITS852011:IUO852011 JDO852011:JEK852011 JNK852011:JOG852011 JXG852011:JYC852011 KHC852011:KHY852011 KQY852011:KRU852011 LAU852011:LBQ852011 LKQ852011:LLM852011 LUM852011:LVI852011 MEI852011:MFE852011 MOE852011:MPA852011 MYA852011:MYW852011 NHW852011:NIS852011 NRS852011:NSO852011 OBO852011:OCK852011 OLK852011:OMG852011 OVG852011:OWC852011 PFC852011:PFY852011 POY852011:PPU852011 PYU852011:PZQ852011 QIQ852011:QJM852011 QSM852011:QTI852011 RCI852011:RDE852011 RME852011:RNA852011 RWA852011:RWW852011 SFW852011:SGS852011 SPS852011:SQO852011 SZO852011:TAK852011 TJK852011:TKG852011 TTG852011:TUC852011 UDC852011:UDY852011 UMY852011:UNU852011 UWU852011:UXQ852011 VGQ852011:VHM852011 VQM852011:VRI852011 WAI852011:WBE852011 WKE852011:WLA852011 WUA852011:WUW852011 H917549:AA917549 HO917547:IK917547 RK917547:SG917547 ABG917547:ACC917547 ALC917547:ALY917547 AUY917547:AVU917547 BEU917547:BFQ917547 BOQ917547:BPM917547 BYM917547:BZI917547 CII917547:CJE917547 CSE917547:CTA917547 DCA917547:DCW917547 DLW917547:DMS917547 DVS917547:DWO917547 EFO917547:EGK917547 EPK917547:EQG917547 EZG917547:FAC917547 FJC917547:FJY917547 FSY917547:FTU917547 GCU917547:GDQ917547 GMQ917547:GNM917547 GWM917547:GXI917547 HGI917547:HHE917547 HQE917547:HRA917547 IAA917547:IAW917547 IJW917547:IKS917547 ITS917547:IUO917547 JDO917547:JEK917547 JNK917547:JOG917547 JXG917547:JYC917547 KHC917547:KHY917547 KQY917547:KRU917547 LAU917547:LBQ917547 LKQ917547:LLM917547 LUM917547:LVI917547 MEI917547:MFE917547 MOE917547:MPA917547 MYA917547:MYW917547 NHW917547:NIS917547 NRS917547:NSO917547 OBO917547:OCK917547 OLK917547:OMG917547 OVG917547:OWC917547 PFC917547:PFY917547 POY917547:PPU917547 PYU917547:PZQ917547 QIQ917547:QJM917547 QSM917547:QTI917547 RCI917547:RDE917547 RME917547:RNA917547 RWA917547:RWW917547 SFW917547:SGS917547 SPS917547:SQO917547 SZO917547:TAK917547 TJK917547:TKG917547 TTG917547:TUC917547 UDC917547:UDY917547 UMY917547:UNU917547 UWU917547:UXQ917547 VGQ917547:VHM917547 VQM917547:VRI917547 WAI917547:WBE917547 WKE917547:WLA917547 WUA917547:WUW917547 H983085:AA983085 HO983083:IK983083 RK983083:SG983083 ABG983083:ACC983083 ALC983083:ALY983083 AUY983083:AVU983083 BEU983083:BFQ983083 BOQ983083:BPM983083 BYM983083:BZI983083 CII983083:CJE983083 CSE983083:CTA983083 DCA983083:DCW983083 DLW983083:DMS983083 DVS983083:DWO983083 EFO983083:EGK983083 EPK983083:EQG983083 EZG983083:FAC983083 FJC983083:FJY983083 FSY983083:FTU983083 GCU983083:GDQ983083 GMQ983083:GNM983083 GWM983083:GXI983083 HGI983083:HHE983083 HQE983083:HRA983083 IAA983083:IAW983083 IJW983083:IKS983083 ITS983083:IUO983083 JDO983083:JEK983083 JNK983083:JOG983083 JXG983083:JYC983083 KHC983083:KHY983083 KQY983083:KRU983083 LAU983083:LBQ983083 LKQ983083:LLM983083 LUM983083:LVI983083 MEI983083:MFE983083 MOE983083:MPA983083 MYA983083:MYW983083 NHW983083:NIS983083 NRS983083:NSO983083 OBO983083:OCK983083 OLK983083:OMG983083 OVG983083:OWC983083 PFC983083:PFY983083 POY983083:PPU983083 PYU983083:PZQ983083 QIQ983083:QJM983083 QSM983083:QTI983083 RCI983083:RDE983083 RME983083:RNA983083 RWA983083:RWW983083 SFW983083:SGS983083 SPS983083:SQO983083 SZO983083:TAK983083 TJK983083:TKG983083 TTG983083:TUC983083 UDC983083:UDY983083 UMY983083:UNU983083 UWU983083:UXQ983083 VGQ983083:VHM983083 VQM983083:VRI983083 WAI983083:WBE983083 WKE983083:WLA983083 WUA983083:WUW983083 L65576:AA65577 HS65574:IK65575 RO65574:SG65575 ABK65574:ACC65575 ALG65574:ALY65575 AVC65574:AVU65575 BEY65574:BFQ65575 BOU65574:BPM65575 BYQ65574:BZI65575 CIM65574:CJE65575 CSI65574:CTA65575 DCE65574:DCW65575 DMA65574:DMS65575 DVW65574:DWO65575 EFS65574:EGK65575 EPO65574:EQG65575 EZK65574:FAC65575 FJG65574:FJY65575 FTC65574:FTU65575 GCY65574:GDQ65575 GMU65574:GNM65575 GWQ65574:GXI65575 HGM65574:HHE65575 HQI65574:HRA65575 IAE65574:IAW65575 IKA65574:IKS65575 ITW65574:IUO65575 JDS65574:JEK65575 JNO65574:JOG65575 JXK65574:JYC65575 KHG65574:KHY65575 KRC65574:KRU65575 LAY65574:LBQ65575 LKU65574:LLM65575 LUQ65574:LVI65575 MEM65574:MFE65575 MOI65574:MPA65575 MYE65574:MYW65575 NIA65574:NIS65575 NRW65574:NSO65575 OBS65574:OCK65575 OLO65574:OMG65575 OVK65574:OWC65575 PFG65574:PFY65575 PPC65574:PPU65575 PYY65574:PZQ65575 QIU65574:QJM65575 QSQ65574:QTI65575 RCM65574:RDE65575 RMI65574:RNA65575 RWE65574:RWW65575 SGA65574:SGS65575 SPW65574:SQO65575 SZS65574:TAK65575 TJO65574:TKG65575 TTK65574:TUC65575 UDG65574:UDY65575 UNC65574:UNU65575 UWY65574:UXQ65575 VGU65574:VHM65575 VQQ65574:VRI65575 WAM65574:WBE65575 WKI65574:WLA65575 WUE65574:WUW65575 L131112:AA131113 HS131110:IK131111 RO131110:SG131111 ABK131110:ACC131111 ALG131110:ALY131111 AVC131110:AVU131111 BEY131110:BFQ131111 BOU131110:BPM131111 BYQ131110:BZI131111 CIM131110:CJE131111 CSI131110:CTA131111 DCE131110:DCW131111 DMA131110:DMS131111 DVW131110:DWO131111 EFS131110:EGK131111 EPO131110:EQG131111 EZK131110:FAC131111 FJG131110:FJY131111 FTC131110:FTU131111 GCY131110:GDQ131111 GMU131110:GNM131111 GWQ131110:GXI131111 HGM131110:HHE131111 HQI131110:HRA131111 IAE131110:IAW131111 IKA131110:IKS131111 ITW131110:IUO131111 JDS131110:JEK131111 JNO131110:JOG131111 JXK131110:JYC131111 KHG131110:KHY131111 KRC131110:KRU131111 LAY131110:LBQ131111 LKU131110:LLM131111 LUQ131110:LVI131111 MEM131110:MFE131111 MOI131110:MPA131111 MYE131110:MYW131111 NIA131110:NIS131111 NRW131110:NSO131111 OBS131110:OCK131111 OLO131110:OMG131111 OVK131110:OWC131111 PFG131110:PFY131111 PPC131110:PPU131111 PYY131110:PZQ131111 QIU131110:QJM131111 QSQ131110:QTI131111 RCM131110:RDE131111 RMI131110:RNA131111 RWE131110:RWW131111 SGA131110:SGS131111 SPW131110:SQO131111 SZS131110:TAK131111 TJO131110:TKG131111 TTK131110:TUC131111 UDG131110:UDY131111 UNC131110:UNU131111 UWY131110:UXQ131111 VGU131110:VHM131111 VQQ131110:VRI131111 WAM131110:WBE131111 WKI131110:WLA131111 WUE131110:WUW131111 L196648:AA196649 HS196646:IK196647 RO196646:SG196647 ABK196646:ACC196647 ALG196646:ALY196647 AVC196646:AVU196647 BEY196646:BFQ196647 BOU196646:BPM196647 BYQ196646:BZI196647 CIM196646:CJE196647 CSI196646:CTA196647 DCE196646:DCW196647 DMA196646:DMS196647 DVW196646:DWO196647 EFS196646:EGK196647 EPO196646:EQG196647 EZK196646:FAC196647 FJG196646:FJY196647 FTC196646:FTU196647 GCY196646:GDQ196647 GMU196646:GNM196647 GWQ196646:GXI196647 HGM196646:HHE196647 HQI196646:HRA196647 IAE196646:IAW196647 IKA196646:IKS196647 ITW196646:IUO196647 JDS196646:JEK196647 JNO196646:JOG196647 JXK196646:JYC196647 KHG196646:KHY196647 KRC196646:KRU196647 LAY196646:LBQ196647 LKU196646:LLM196647 LUQ196646:LVI196647 MEM196646:MFE196647 MOI196646:MPA196647 MYE196646:MYW196647 NIA196646:NIS196647 NRW196646:NSO196647 OBS196646:OCK196647 OLO196646:OMG196647 OVK196646:OWC196647 PFG196646:PFY196647 PPC196646:PPU196647 PYY196646:PZQ196647 QIU196646:QJM196647 QSQ196646:QTI196647 RCM196646:RDE196647 RMI196646:RNA196647 RWE196646:RWW196647 SGA196646:SGS196647 SPW196646:SQO196647 SZS196646:TAK196647 TJO196646:TKG196647 TTK196646:TUC196647 UDG196646:UDY196647 UNC196646:UNU196647 UWY196646:UXQ196647 VGU196646:VHM196647 VQQ196646:VRI196647 WAM196646:WBE196647 WKI196646:WLA196647 WUE196646:WUW196647 L262184:AA262185 HS262182:IK262183 RO262182:SG262183 ABK262182:ACC262183 ALG262182:ALY262183 AVC262182:AVU262183 BEY262182:BFQ262183 BOU262182:BPM262183 BYQ262182:BZI262183 CIM262182:CJE262183 CSI262182:CTA262183 DCE262182:DCW262183 DMA262182:DMS262183 DVW262182:DWO262183 EFS262182:EGK262183 EPO262182:EQG262183 EZK262182:FAC262183 FJG262182:FJY262183 FTC262182:FTU262183 GCY262182:GDQ262183 GMU262182:GNM262183 GWQ262182:GXI262183 HGM262182:HHE262183 HQI262182:HRA262183 IAE262182:IAW262183 IKA262182:IKS262183 ITW262182:IUO262183 JDS262182:JEK262183 JNO262182:JOG262183 JXK262182:JYC262183 KHG262182:KHY262183 KRC262182:KRU262183 LAY262182:LBQ262183 LKU262182:LLM262183 LUQ262182:LVI262183 MEM262182:MFE262183 MOI262182:MPA262183 MYE262182:MYW262183 NIA262182:NIS262183 NRW262182:NSO262183 OBS262182:OCK262183 OLO262182:OMG262183 OVK262182:OWC262183 PFG262182:PFY262183 PPC262182:PPU262183 PYY262182:PZQ262183 QIU262182:QJM262183 QSQ262182:QTI262183 RCM262182:RDE262183 RMI262182:RNA262183 RWE262182:RWW262183 SGA262182:SGS262183 SPW262182:SQO262183 SZS262182:TAK262183 TJO262182:TKG262183 TTK262182:TUC262183 UDG262182:UDY262183 UNC262182:UNU262183 UWY262182:UXQ262183 VGU262182:VHM262183 VQQ262182:VRI262183 WAM262182:WBE262183 WKI262182:WLA262183 WUE262182:WUW262183 L327720:AA327721 HS327718:IK327719 RO327718:SG327719 ABK327718:ACC327719 ALG327718:ALY327719 AVC327718:AVU327719 BEY327718:BFQ327719 BOU327718:BPM327719 BYQ327718:BZI327719 CIM327718:CJE327719 CSI327718:CTA327719 DCE327718:DCW327719 DMA327718:DMS327719 DVW327718:DWO327719 EFS327718:EGK327719 EPO327718:EQG327719 EZK327718:FAC327719 FJG327718:FJY327719 FTC327718:FTU327719 GCY327718:GDQ327719 GMU327718:GNM327719 GWQ327718:GXI327719 HGM327718:HHE327719 HQI327718:HRA327719 IAE327718:IAW327719 IKA327718:IKS327719 ITW327718:IUO327719 JDS327718:JEK327719 JNO327718:JOG327719 JXK327718:JYC327719 KHG327718:KHY327719 KRC327718:KRU327719 LAY327718:LBQ327719 LKU327718:LLM327719 LUQ327718:LVI327719 MEM327718:MFE327719 MOI327718:MPA327719 MYE327718:MYW327719 NIA327718:NIS327719 NRW327718:NSO327719 OBS327718:OCK327719 OLO327718:OMG327719 OVK327718:OWC327719 PFG327718:PFY327719 PPC327718:PPU327719 PYY327718:PZQ327719 QIU327718:QJM327719 QSQ327718:QTI327719 RCM327718:RDE327719 RMI327718:RNA327719 RWE327718:RWW327719 SGA327718:SGS327719 SPW327718:SQO327719 SZS327718:TAK327719 TJO327718:TKG327719 TTK327718:TUC327719 UDG327718:UDY327719 UNC327718:UNU327719 UWY327718:UXQ327719 VGU327718:VHM327719 VQQ327718:VRI327719 WAM327718:WBE327719 WKI327718:WLA327719 WUE327718:WUW327719 L393256:AA393257 HS393254:IK393255 RO393254:SG393255 ABK393254:ACC393255 ALG393254:ALY393255 AVC393254:AVU393255 BEY393254:BFQ393255 BOU393254:BPM393255 BYQ393254:BZI393255 CIM393254:CJE393255 CSI393254:CTA393255 DCE393254:DCW393255 DMA393254:DMS393255 DVW393254:DWO393255 EFS393254:EGK393255 EPO393254:EQG393255 EZK393254:FAC393255 FJG393254:FJY393255 FTC393254:FTU393255 GCY393254:GDQ393255 GMU393254:GNM393255 GWQ393254:GXI393255 HGM393254:HHE393255 HQI393254:HRA393255 IAE393254:IAW393255 IKA393254:IKS393255 ITW393254:IUO393255 JDS393254:JEK393255 JNO393254:JOG393255 JXK393254:JYC393255 KHG393254:KHY393255 KRC393254:KRU393255 LAY393254:LBQ393255 LKU393254:LLM393255 LUQ393254:LVI393255 MEM393254:MFE393255 MOI393254:MPA393255 MYE393254:MYW393255 NIA393254:NIS393255 NRW393254:NSO393255 OBS393254:OCK393255 OLO393254:OMG393255 OVK393254:OWC393255 PFG393254:PFY393255 PPC393254:PPU393255 PYY393254:PZQ393255 QIU393254:QJM393255 QSQ393254:QTI393255 RCM393254:RDE393255 RMI393254:RNA393255 RWE393254:RWW393255 SGA393254:SGS393255 SPW393254:SQO393255 SZS393254:TAK393255 TJO393254:TKG393255 TTK393254:TUC393255 UDG393254:UDY393255 UNC393254:UNU393255 UWY393254:UXQ393255 VGU393254:VHM393255 VQQ393254:VRI393255 WAM393254:WBE393255 WKI393254:WLA393255 WUE393254:WUW393255 L458792:AA458793 HS458790:IK458791 RO458790:SG458791 ABK458790:ACC458791 ALG458790:ALY458791 AVC458790:AVU458791 BEY458790:BFQ458791 BOU458790:BPM458791 BYQ458790:BZI458791 CIM458790:CJE458791 CSI458790:CTA458791 DCE458790:DCW458791 DMA458790:DMS458791 DVW458790:DWO458791 EFS458790:EGK458791 EPO458790:EQG458791 EZK458790:FAC458791 FJG458790:FJY458791 FTC458790:FTU458791 GCY458790:GDQ458791 GMU458790:GNM458791 GWQ458790:GXI458791 HGM458790:HHE458791 HQI458790:HRA458791 IAE458790:IAW458791 IKA458790:IKS458791 ITW458790:IUO458791 JDS458790:JEK458791 JNO458790:JOG458791 JXK458790:JYC458791 KHG458790:KHY458791 KRC458790:KRU458791 LAY458790:LBQ458791 LKU458790:LLM458791 LUQ458790:LVI458791 MEM458790:MFE458791 MOI458790:MPA458791 MYE458790:MYW458791 NIA458790:NIS458791 NRW458790:NSO458791 OBS458790:OCK458791 OLO458790:OMG458791 OVK458790:OWC458791 PFG458790:PFY458791 PPC458790:PPU458791 PYY458790:PZQ458791 QIU458790:QJM458791 QSQ458790:QTI458791 RCM458790:RDE458791 RMI458790:RNA458791 RWE458790:RWW458791 SGA458790:SGS458791 SPW458790:SQO458791 SZS458790:TAK458791 TJO458790:TKG458791 TTK458790:TUC458791 UDG458790:UDY458791 UNC458790:UNU458791 UWY458790:UXQ458791 VGU458790:VHM458791 VQQ458790:VRI458791 WAM458790:WBE458791 WKI458790:WLA458791 WUE458790:WUW458791 L524328:AA524329 HS524326:IK524327 RO524326:SG524327 ABK524326:ACC524327 ALG524326:ALY524327 AVC524326:AVU524327 BEY524326:BFQ524327 BOU524326:BPM524327 BYQ524326:BZI524327 CIM524326:CJE524327 CSI524326:CTA524327 DCE524326:DCW524327 DMA524326:DMS524327 DVW524326:DWO524327 EFS524326:EGK524327 EPO524326:EQG524327 EZK524326:FAC524327 FJG524326:FJY524327 FTC524326:FTU524327 GCY524326:GDQ524327 GMU524326:GNM524327 GWQ524326:GXI524327 HGM524326:HHE524327 HQI524326:HRA524327 IAE524326:IAW524327 IKA524326:IKS524327 ITW524326:IUO524327 JDS524326:JEK524327 JNO524326:JOG524327 JXK524326:JYC524327 KHG524326:KHY524327 KRC524326:KRU524327 LAY524326:LBQ524327 LKU524326:LLM524327 LUQ524326:LVI524327 MEM524326:MFE524327 MOI524326:MPA524327 MYE524326:MYW524327 NIA524326:NIS524327 NRW524326:NSO524327 OBS524326:OCK524327 OLO524326:OMG524327 OVK524326:OWC524327 PFG524326:PFY524327 PPC524326:PPU524327 PYY524326:PZQ524327 QIU524326:QJM524327 QSQ524326:QTI524327 RCM524326:RDE524327 RMI524326:RNA524327 RWE524326:RWW524327 SGA524326:SGS524327 SPW524326:SQO524327 SZS524326:TAK524327 TJO524326:TKG524327 TTK524326:TUC524327 UDG524326:UDY524327 UNC524326:UNU524327 UWY524326:UXQ524327 VGU524326:VHM524327 VQQ524326:VRI524327 WAM524326:WBE524327 WKI524326:WLA524327 WUE524326:WUW524327 L589864:AA589865 HS589862:IK589863 RO589862:SG589863 ABK589862:ACC589863 ALG589862:ALY589863 AVC589862:AVU589863 BEY589862:BFQ589863 BOU589862:BPM589863 BYQ589862:BZI589863 CIM589862:CJE589863 CSI589862:CTA589863 DCE589862:DCW589863 DMA589862:DMS589863 DVW589862:DWO589863 EFS589862:EGK589863 EPO589862:EQG589863 EZK589862:FAC589863 FJG589862:FJY589863 FTC589862:FTU589863 GCY589862:GDQ589863 GMU589862:GNM589863 GWQ589862:GXI589863 HGM589862:HHE589863 HQI589862:HRA589863 IAE589862:IAW589863 IKA589862:IKS589863 ITW589862:IUO589863 JDS589862:JEK589863 JNO589862:JOG589863 JXK589862:JYC589863 KHG589862:KHY589863 KRC589862:KRU589863 LAY589862:LBQ589863 LKU589862:LLM589863 LUQ589862:LVI589863 MEM589862:MFE589863 MOI589862:MPA589863 MYE589862:MYW589863 NIA589862:NIS589863 NRW589862:NSO589863 OBS589862:OCK589863 OLO589862:OMG589863 OVK589862:OWC589863 PFG589862:PFY589863 PPC589862:PPU589863 PYY589862:PZQ589863 QIU589862:QJM589863 QSQ589862:QTI589863 RCM589862:RDE589863 RMI589862:RNA589863 RWE589862:RWW589863 SGA589862:SGS589863 SPW589862:SQO589863 SZS589862:TAK589863 TJO589862:TKG589863 TTK589862:TUC589863 UDG589862:UDY589863 UNC589862:UNU589863 UWY589862:UXQ589863 VGU589862:VHM589863 VQQ589862:VRI589863 WAM589862:WBE589863 WKI589862:WLA589863 WUE589862:WUW589863 L655400:AA655401 HS655398:IK655399 RO655398:SG655399 ABK655398:ACC655399 ALG655398:ALY655399 AVC655398:AVU655399 BEY655398:BFQ655399 BOU655398:BPM655399 BYQ655398:BZI655399 CIM655398:CJE655399 CSI655398:CTA655399 DCE655398:DCW655399 DMA655398:DMS655399 DVW655398:DWO655399 EFS655398:EGK655399 EPO655398:EQG655399 EZK655398:FAC655399 FJG655398:FJY655399 FTC655398:FTU655399 GCY655398:GDQ655399 GMU655398:GNM655399 GWQ655398:GXI655399 HGM655398:HHE655399 HQI655398:HRA655399 IAE655398:IAW655399 IKA655398:IKS655399 ITW655398:IUO655399 JDS655398:JEK655399 JNO655398:JOG655399 JXK655398:JYC655399 KHG655398:KHY655399 KRC655398:KRU655399 LAY655398:LBQ655399 LKU655398:LLM655399 LUQ655398:LVI655399 MEM655398:MFE655399 MOI655398:MPA655399 MYE655398:MYW655399 NIA655398:NIS655399 NRW655398:NSO655399 OBS655398:OCK655399 OLO655398:OMG655399 OVK655398:OWC655399 PFG655398:PFY655399 PPC655398:PPU655399 PYY655398:PZQ655399 QIU655398:QJM655399 QSQ655398:QTI655399 RCM655398:RDE655399 RMI655398:RNA655399 RWE655398:RWW655399 SGA655398:SGS655399 SPW655398:SQO655399 SZS655398:TAK655399 TJO655398:TKG655399 TTK655398:TUC655399 UDG655398:UDY655399 UNC655398:UNU655399 UWY655398:UXQ655399 VGU655398:VHM655399 VQQ655398:VRI655399 WAM655398:WBE655399 WKI655398:WLA655399 WUE655398:WUW655399 L720936:AA720937 HS720934:IK720935 RO720934:SG720935 ABK720934:ACC720935 ALG720934:ALY720935 AVC720934:AVU720935 BEY720934:BFQ720935 BOU720934:BPM720935 BYQ720934:BZI720935 CIM720934:CJE720935 CSI720934:CTA720935 DCE720934:DCW720935 DMA720934:DMS720935 DVW720934:DWO720935 EFS720934:EGK720935 EPO720934:EQG720935 EZK720934:FAC720935 FJG720934:FJY720935 FTC720934:FTU720935 GCY720934:GDQ720935 GMU720934:GNM720935 GWQ720934:GXI720935 HGM720934:HHE720935 HQI720934:HRA720935 IAE720934:IAW720935 IKA720934:IKS720935 ITW720934:IUO720935 JDS720934:JEK720935 JNO720934:JOG720935 JXK720934:JYC720935 KHG720934:KHY720935 KRC720934:KRU720935 LAY720934:LBQ720935 LKU720934:LLM720935 LUQ720934:LVI720935 MEM720934:MFE720935 MOI720934:MPA720935 MYE720934:MYW720935 NIA720934:NIS720935 NRW720934:NSO720935 OBS720934:OCK720935 OLO720934:OMG720935 OVK720934:OWC720935 PFG720934:PFY720935 PPC720934:PPU720935 PYY720934:PZQ720935 QIU720934:QJM720935 QSQ720934:QTI720935 RCM720934:RDE720935 RMI720934:RNA720935 RWE720934:RWW720935 SGA720934:SGS720935 SPW720934:SQO720935 SZS720934:TAK720935 TJO720934:TKG720935 TTK720934:TUC720935 UDG720934:UDY720935 UNC720934:UNU720935 UWY720934:UXQ720935 VGU720934:VHM720935 VQQ720934:VRI720935 WAM720934:WBE720935 WKI720934:WLA720935 WUE720934:WUW720935 L786472:AA786473 HS786470:IK786471 RO786470:SG786471 ABK786470:ACC786471 ALG786470:ALY786471 AVC786470:AVU786471 BEY786470:BFQ786471 BOU786470:BPM786471 BYQ786470:BZI786471 CIM786470:CJE786471 CSI786470:CTA786471 DCE786470:DCW786471 DMA786470:DMS786471 DVW786470:DWO786471 EFS786470:EGK786471 EPO786470:EQG786471 EZK786470:FAC786471 FJG786470:FJY786471 FTC786470:FTU786471 GCY786470:GDQ786471 GMU786470:GNM786471 GWQ786470:GXI786471 HGM786470:HHE786471 HQI786470:HRA786471 IAE786470:IAW786471 IKA786470:IKS786471 ITW786470:IUO786471 JDS786470:JEK786471 JNO786470:JOG786471 JXK786470:JYC786471 KHG786470:KHY786471 KRC786470:KRU786471 LAY786470:LBQ786471 LKU786470:LLM786471 LUQ786470:LVI786471 MEM786470:MFE786471 MOI786470:MPA786471 MYE786470:MYW786471 NIA786470:NIS786471 NRW786470:NSO786471 OBS786470:OCK786471 OLO786470:OMG786471 OVK786470:OWC786471 PFG786470:PFY786471 PPC786470:PPU786471 PYY786470:PZQ786471 QIU786470:QJM786471 QSQ786470:QTI786471 RCM786470:RDE786471 RMI786470:RNA786471 RWE786470:RWW786471 SGA786470:SGS786471 SPW786470:SQO786471 SZS786470:TAK786471 TJO786470:TKG786471 TTK786470:TUC786471 UDG786470:UDY786471 UNC786470:UNU786471 UWY786470:UXQ786471 VGU786470:VHM786471 VQQ786470:VRI786471 WAM786470:WBE786471 WKI786470:WLA786471 WUE786470:WUW786471 L852008:AA852009 HS852006:IK852007 RO852006:SG852007 ABK852006:ACC852007 ALG852006:ALY852007 AVC852006:AVU852007 BEY852006:BFQ852007 BOU852006:BPM852007 BYQ852006:BZI852007 CIM852006:CJE852007 CSI852006:CTA852007 DCE852006:DCW852007 DMA852006:DMS852007 DVW852006:DWO852007 EFS852006:EGK852007 EPO852006:EQG852007 EZK852006:FAC852007 FJG852006:FJY852007 FTC852006:FTU852007 GCY852006:GDQ852007 GMU852006:GNM852007 GWQ852006:GXI852007 HGM852006:HHE852007 HQI852006:HRA852007 IAE852006:IAW852007 IKA852006:IKS852007 ITW852006:IUO852007 JDS852006:JEK852007 JNO852006:JOG852007 JXK852006:JYC852007 KHG852006:KHY852007 KRC852006:KRU852007 LAY852006:LBQ852007 LKU852006:LLM852007 LUQ852006:LVI852007 MEM852006:MFE852007 MOI852006:MPA852007 MYE852006:MYW852007 NIA852006:NIS852007 NRW852006:NSO852007 OBS852006:OCK852007 OLO852006:OMG852007 OVK852006:OWC852007 PFG852006:PFY852007 PPC852006:PPU852007 PYY852006:PZQ852007 QIU852006:QJM852007 QSQ852006:QTI852007 RCM852006:RDE852007 RMI852006:RNA852007 RWE852006:RWW852007 SGA852006:SGS852007 SPW852006:SQO852007 SZS852006:TAK852007 TJO852006:TKG852007 TTK852006:TUC852007 UDG852006:UDY852007 UNC852006:UNU852007 UWY852006:UXQ852007 VGU852006:VHM852007 VQQ852006:VRI852007 WAM852006:WBE852007 WKI852006:WLA852007 WUE852006:WUW852007 L917544:AA917545 HS917542:IK917543 RO917542:SG917543 ABK917542:ACC917543 ALG917542:ALY917543 AVC917542:AVU917543 BEY917542:BFQ917543 BOU917542:BPM917543 BYQ917542:BZI917543 CIM917542:CJE917543 CSI917542:CTA917543 DCE917542:DCW917543 DMA917542:DMS917543 DVW917542:DWO917543 EFS917542:EGK917543 EPO917542:EQG917543 EZK917542:FAC917543 FJG917542:FJY917543 FTC917542:FTU917543 GCY917542:GDQ917543 GMU917542:GNM917543 GWQ917542:GXI917543 HGM917542:HHE917543 HQI917542:HRA917543 IAE917542:IAW917543 IKA917542:IKS917543 ITW917542:IUO917543 JDS917542:JEK917543 JNO917542:JOG917543 JXK917542:JYC917543 KHG917542:KHY917543 KRC917542:KRU917543 LAY917542:LBQ917543 LKU917542:LLM917543 LUQ917542:LVI917543 MEM917542:MFE917543 MOI917542:MPA917543 MYE917542:MYW917543 NIA917542:NIS917543 NRW917542:NSO917543 OBS917542:OCK917543 OLO917542:OMG917543 OVK917542:OWC917543 PFG917542:PFY917543 PPC917542:PPU917543 PYY917542:PZQ917543 QIU917542:QJM917543 QSQ917542:QTI917543 RCM917542:RDE917543 RMI917542:RNA917543 RWE917542:RWW917543 SGA917542:SGS917543 SPW917542:SQO917543 SZS917542:TAK917543 TJO917542:TKG917543 TTK917542:TUC917543 UDG917542:UDY917543 UNC917542:UNU917543 UWY917542:UXQ917543 VGU917542:VHM917543 VQQ917542:VRI917543 WAM917542:WBE917543 WKI917542:WLA917543 WUE917542:WUW917543 L983080:AA983081 HS983078:IK983079 RO983078:SG983079 ABK983078:ACC983079 ALG983078:ALY983079 AVC983078:AVU983079 BEY983078:BFQ983079 BOU983078:BPM983079 BYQ983078:BZI983079 CIM983078:CJE983079 CSI983078:CTA983079 DCE983078:DCW983079 DMA983078:DMS983079 DVW983078:DWO983079 EFS983078:EGK983079 EPO983078:EQG983079 EZK983078:FAC983079 FJG983078:FJY983079 FTC983078:FTU983079 GCY983078:GDQ983079 GMU983078:GNM983079 GWQ983078:GXI983079 HGM983078:HHE983079 HQI983078:HRA983079 IAE983078:IAW983079 IKA983078:IKS983079 ITW983078:IUO983079 JDS983078:JEK983079 JNO983078:JOG983079 JXK983078:JYC983079 KHG983078:KHY983079 KRC983078:KRU983079 LAY983078:LBQ983079 LKU983078:LLM983079 LUQ983078:LVI983079 MEM983078:MFE983079 MOI983078:MPA983079 MYE983078:MYW983079 NIA983078:NIS983079 NRW983078:NSO983079 OBS983078:OCK983079 OLO983078:OMG983079 OVK983078:OWC983079 PFG983078:PFY983079 PPC983078:PPU983079 PYY983078:PZQ983079 QIU983078:QJM983079 QSQ983078:QTI983079 RCM983078:RDE983079 RMI983078:RNA983079 RWE983078:RWW983079 SGA983078:SGS983079 SPW983078:SQO983079 SZS983078:TAK983079 TJO983078:TKG983079 TTK983078:TUC983079 UDG983078:UDY983079 UNC983078:UNU983079 UWY983078:UXQ983079 VGU983078:VHM983079 VQQ983078:VRI983079 WAM983078:WBE983079 WKI983078:WLA983079 WUE983078:WUW983079 O65571:O65574 HV65569:HV65572 RR65569:RR65572 ABN65569:ABN65572 ALJ65569:ALJ65572 AVF65569:AVF65572 BFB65569:BFB65572 BOX65569:BOX65572 BYT65569:BYT65572 CIP65569:CIP65572 CSL65569:CSL65572 DCH65569:DCH65572 DMD65569:DMD65572 DVZ65569:DVZ65572 EFV65569:EFV65572 EPR65569:EPR65572 EZN65569:EZN65572 FJJ65569:FJJ65572 FTF65569:FTF65572 GDB65569:GDB65572 GMX65569:GMX65572 GWT65569:GWT65572 HGP65569:HGP65572 HQL65569:HQL65572 IAH65569:IAH65572 IKD65569:IKD65572 ITZ65569:ITZ65572 JDV65569:JDV65572 JNR65569:JNR65572 JXN65569:JXN65572 KHJ65569:KHJ65572 KRF65569:KRF65572 LBB65569:LBB65572 LKX65569:LKX65572 LUT65569:LUT65572 MEP65569:MEP65572 MOL65569:MOL65572 MYH65569:MYH65572 NID65569:NID65572 NRZ65569:NRZ65572 OBV65569:OBV65572 OLR65569:OLR65572 OVN65569:OVN65572 PFJ65569:PFJ65572 PPF65569:PPF65572 PZB65569:PZB65572 QIX65569:QIX65572 QST65569:QST65572 RCP65569:RCP65572 RML65569:RML65572 RWH65569:RWH65572 SGD65569:SGD65572 SPZ65569:SPZ65572 SZV65569:SZV65572 TJR65569:TJR65572 TTN65569:TTN65572 UDJ65569:UDJ65572 UNF65569:UNF65572 UXB65569:UXB65572 VGX65569:VGX65572 VQT65569:VQT65572 WAP65569:WAP65572 WKL65569:WKL65572 WUH65569:WUH65572 O131107:O131110 HV131105:HV131108 RR131105:RR131108 ABN131105:ABN131108 ALJ131105:ALJ131108 AVF131105:AVF131108 BFB131105:BFB131108 BOX131105:BOX131108 BYT131105:BYT131108 CIP131105:CIP131108 CSL131105:CSL131108 DCH131105:DCH131108 DMD131105:DMD131108 DVZ131105:DVZ131108 EFV131105:EFV131108 EPR131105:EPR131108 EZN131105:EZN131108 FJJ131105:FJJ131108 FTF131105:FTF131108 GDB131105:GDB131108 GMX131105:GMX131108 GWT131105:GWT131108 HGP131105:HGP131108 HQL131105:HQL131108 IAH131105:IAH131108 IKD131105:IKD131108 ITZ131105:ITZ131108 JDV131105:JDV131108 JNR131105:JNR131108 JXN131105:JXN131108 KHJ131105:KHJ131108 KRF131105:KRF131108 LBB131105:LBB131108 LKX131105:LKX131108 LUT131105:LUT131108 MEP131105:MEP131108 MOL131105:MOL131108 MYH131105:MYH131108 NID131105:NID131108 NRZ131105:NRZ131108 OBV131105:OBV131108 OLR131105:OLR131108 OVN131105:OVN131108 PFJ131105:PFJ131108 PPF131105:PPF131108 PZB131105:PZB131108 QIX131105:QIX131108 QST131105:QST131108 RCP131105:RCP131108 RML131105:RML131108 RWH131105:RWH131108 SGD131105:SGD131108 SPZ131105:SPZ131108 SZV131105:SZV131108 TJR131105:TJR131108 TTN131105:TTN131108 UDJ131105:UDJ131108 UNF131105:UNF131108 UXB131105:UXB131108 VGX131105:VGX131108 VQT131105:VQT131108 WAP131105:WAP131108 WKL131105:WKL131108 WUH131105:WUH131108 O196643:O196646 HV196641:HV196644 RR196641:RR196644 ABN196641:ABN196644 ALJ196641:ALJ196644 AVF196641:AVF196644 BFB196641:BFB196644 BOX196641:BOX196644 BYT196641:BYT196644 CIP196641:CIP196644 CSL196641:CSL196644 DCH196641:DCH196644 DMD196641:DMD196644 DVZ196641:DVZ196644 EFV196641:EFV196644 EPR196641:EPR196644 EZN196641:EZN196644 FJJ196641:FJJ196644 FTF196641:FTF196644 GDB196641:GDB196644 GMX196641:GMX196644 GWT196641:GWT196644 HGP196641:HGP196644 HQL196641:HQL196644 IAH196641:IAH196644 IKD196641:IKD196644 ITZ196641:ITZ196644 JDV196641:JDV196644 JNR196641:JNR196644 JXN196641:JXN196644 KHJ196641:KHJ196644 KRF196641:KRF196644 LBB196641:LBB196644 LKX196641:LKX196644 LUT196641:LUT196644 MEP196641:MEP196644 MOL196641:MOL196644 MYH196641:MYH196644 NID196641:NID196644 NRZ196641:NRZ196644 OBV196641:OBV196644 OLR196641:OLR196644 OVN196641:OVN196644 PFJ196641:PFJ196644 PPF196641:PPF196644 PZB196641:PZB196644 QIX196641:QIX196644 QST196641:QST196644 RCP196641:RCP196644 RML196641:RML196644 RWH196641:RWH196644 SGD196641:SGD196644 SPZ196641:SPZ196644 SZV196641:SZV196644 TJR196641:TJR196644 TTN196641:TTN196644 UDJ196641:UDJ196644 UNF196641:UNF196644 UXB196641:UXB196644 VGX196641:VGX196644 VQT196641:VQT196644 WAP196641:WAP196644 WKL196641:WKL196644 WUH196641:WUH196644 O262179:O262182 HV262177:HV262180 RR262177:RR262180 ABN262177:ABN262180 ALJ262177:ALJ262180 AVF262177:AVF262180 BFB262177:BFB262180 BOX262177:BOX262180 BYT262177:BYT262180 CIP262177:CIP262180 CSL262177:CSL262180 DCH262177:DCH262180 DMD262177:DMD262180 DVZ262177:DVZ262180 EFV262177:EFV262180 EPR262177:EPR262180 EZN262177:EZN262180 FJJ262177:FJJ262180 FTF262177:FTF262180 GDB262177:GDB262180 GMX262177:GMX262180 GWT262177:GWT262180 HGP262177:HGP262180 HQL262177:HQL262180 IAH262177:IAH262180 IKD262177:IKD262180 ITZ262177:ITZ262180 JDV262177:JDV262180 JNR262177:JNR262180 JXN262177:JXN262180 KHJ262177:KHJ262180 KRF262177:KRF262180 LBB262177:LBB262180 LKX262177:LKX262180 LUT262177:LUT262180 MEP262177:MEP262180 MOL262177:MOL262180 MYH262177:MYH262180 NID262177:NID262180 NRZ262177:NRZ262180 OBV262177:OBV262180 OLR262177:OLR262180 OVN262177:OVN262180 PFJ262177:PFJ262180 PPF262177:PPF262180 PZB262177:PZB262180 QIX262177:QIX262180 QST262177:QST262180 RCP262177:RCP262180 RML262177:RML262180 RWH262177:RWH262180 SGD262177:SGD262180 SPZ262177:SPZ262180 SZV262177:SZV262180 TJR262177:TJR262180 TTN262177:TTN262180 UDJ262177:UDJ262180 UNF262177:UNF262180 UXB262177:UXB262180 VGX262177:VGX262180 VQT262177:VQT262180 WAP262177:WAP262180 WKL262177:WKL262180 WUH262177:WUH262180 O327715:O327718 HV327713:HV327716 RR327713:RR327716 ABN327713:ABN327716 ALJ327713:ALJ327716 AVF327713:AVF327716 BFB327713:BFB327716 BOX327713:BOX327716 BYT327713:BYT327716 CIP327713:CIP327716 CSL327713:CSL327716 DCH327713:DCH327716 DMD327713:DMD327716 DVZ327713:DVZ327716 EFV327713:EFV327716 EPR327713:EPR327716 EZN327713:EZN327716 FJJ327713:FJJ327716 FTF327713:FTF327716 GDB327713:GDB327716 GMX327713:GMX327716 GWT327713:GWT327716 HGP327713:HGP327716 HQL327713:HQL327716 IAH327713:IAH327716 IKD327713:IKD327716 ITZ327713:ITZ327716 JDV327713:JDV327716 JNR327713:JNR327716 JXN327713:JXN327716 KHJ327713:KHJ327716 KRF327713:KRF327716 LBB327713:LBB327716 LKX327713:LKX327716 LUT327713:LUT327716 MEP327713:MEP327716 MOL327713:MOL327716 MYH327713:MYH327716 NID327713:NID327716 NRZ327713:NRZ327716 OBV327713:OBV327716 OLR327713:OLR327716 OVN327713:OVN327716 PFJ327713:PFJ327716 PPF327713:PPF327716 PZB327713:PZB327716 QIX327713:QIX327716 QST327713:QST327716 RCP327713:RCP327716 RML327713:RML327716 RWH327713:RWH327716 SGD327713:SGD327716 SPZ327713:SPZ327716 SZV327713:SZV327716 TJR327713:TJR327716 TTN327713:TTN327716 UDJ327713:UDJ327716 UNF327713:UNF327716 UXB327713:UXB327716 VGX327713:VGX327716 VQT327713:VQT327716 WAP327713:WAP327716 WKL327713:WKL327716 WUH327713:WUH327716 O393251:O393254 HV393249:HV393252 RR393249:RR393252 ABN393249:ABN393252 ALJ393249:ALJ393252 AVF393249:AVF393252 BFB393249:BFB393252 BOX393249:BOX393252 BYT393249:BYT393252 CIP393249:CIP393252 CSL393249:CSL393252 DCH393249:DCH393252 DMD393249:DMD393252 DVZ393249:DVZ393252 EFV393249:EFV393252 EPR393249:EPR393252 EZN393249:EZN393252 FJJ393249:FJJ393252 FTF393249:FTF393252 GDB393249:GDB393252 GMX393249:GMX393252 GWT393249:GWT393252 HGP393249:HGP393252 HQL393249:HQL393252 IAH393249:IAH393252 IKD393249:IKD393252 ITZ393249:ITZ393252 JDV393249:JDV393252 JNR393249:JNR393252 JXN393249:JXN393252 KHJ393249:KHJ393252 KRF393249:KRF393252 LBB393249:LBB393252 LKX393249:LKX393252 LUT393249:LUT393252 MEP393249:MEP393252 MOL393249:MOL393252 MYH393249:MYH393252 NID393249:NID393252 NRZ393249:NRZ393252 OBV393249:OBV393252 OLR393249:OLR393252 OVN393249:OVN393252 PFJ393249:PFJ393252 PPF393249:PPF393252 PZB393249:PZB393252 QIX393249:QIX393252 QST393249:QST393252 RCP393249:RCP393252 RML393249:RML393252 RWH393249:RWH393252 SGD393249:SGD393252 SPZ393249:SPZ393252 SZV393249:SZV393252 TJR393249:TJR393252 TTN393249:TTN393252 UDJ393249:UDJ393252 UNF393249:UNF393252 UXB393249:UXB393252 VGX393249:VGX393252 VQT393249:VQT393252 WAP393249:WAP393252 WKL393249:WKL393252 WUH393249:WUH393252 O458787:O458790 HV458785:HV458788 RR458785:RR458788 ABN458785:ABN458788 ALJ458785:ALJ458788 AVF458785:AVF458788 BFB458785:BFB458788 BOX458785:BOX458788 BYT458785:BYT458788 CIP458785:CIP458788 CSL458785:CSL458788 DCH458785:DCH458788 DMD458785:DMD458788 DVZ458785:DVZ458788 EFV458785:EFV458788 EPR458785:EPR458788 EZN458785:EZN458788 FJJ458785:FJJ458788 FTF458785:FTF458788 GDB458785:GDB458788 GMX458785:GMX458788 GWT458785:GWT458788 HGP458785:HGP458788 HQL458785:HQL458788 IAH458785:IAH458788 IKD458785:IKD458788 ITZ458785:ITZ458788 JDV458785:JDV458788 JNR458785:JNR458788 JXN458785:JXN458788 KHJ458785:KHJ458788 KRF458785:KRF458788 LBB458785:LBB458788 LKX458785:LKX458788 LUT458785:LUT458788 MEP458785:MEP458788 MOL458785:MOL458788 MYH458785:MYH458788 NID458785:NID458788 NRZ458785:NRZ458788 OBV458785:OBV458788 OLR458785:OLR458788 OVN458785:OVN458788 PFJ458785:PFJ458788 PPF458785:PPF458788 PZB458785:PZB458788 QIX458785:QIX458788 QST458785:QST458788 RCP458785:RCP458788 RML458785:RML458788 RWH458785:RWH458788 SGD458785:SGD458788 SPZ458785:SPZ458788 SZV458785:SZV458788 TJR458785:TJR458788 TTN458785:TTN458788 UDJ458785:UDJ458788 UNF458785:UNF458788 UXB458785:UXB458788 VGX458785:VGX458788 VQT458785:VQT458788 WAP458785:WAP458788 WKL458785:WKL458788 WUH458785:WUH458788 O524323:O524326 HV524321:HV524324 RR524321:RR524324 ABN524321:ABN524324 ALJ524321:ALJ524324 AVF524321:AVF524324 BFB524321:BFB524324 BOX524321:BOX524324 BYT524321:BYT524324 CIP524321:CIP524324 CSL524321:CSL524324 DCH524321:DCH524324 DMD524321:DMD524324 DVZ524321:DVZ524324 EFV524321:EFV524324 EPR524321:EPR524324 EZN524321:EZN524324 FJJ524321:FJJ524324 FTF524321:FTF524324 GDB524321:GDB524324 GMX524321:GMX524324 GWT524321:GWT524324 HGP524321:HGP524324 HQL524321:HQL524324 IAH524321:IAH524324 IKD524321:IKD524324 ITZ524321:ITZ524324 JDV524321:JDV524324 JNR524321:JNR524324 JXN524321:JXN524324 KHJ524321:KHJ524324 KRF524321:KRF524324 LBB524321:LBB524324 LKX524321:LKX524324 LUT524321:LUT524324 MEP524321:MEP524324 MOL524321:MOL524324 MYH524321:MYH524324 NID524321:NID524324 NRZ524321:NRZ524324 OBV524321:OBV524324 OLR524321:OLR524324 OVN524321:OVN524324 PFJ524321:PFJ524324 PPF524321:PPF524324 PZB524321:PZB524324 QIX524321:QIX524324 QST524321:QST524324 RCP524321:RCP524324 RML524321:RML524324 RWH524321:RWH524324 SGD524321:SGD524324 SPZ524321:SPZ524324 SZV524321:SZV524324 TJR524321:TJR524324 TTN524321:TTN524324 UDJ524321:UDJ524324 UNF524321:UNF524324 UXB524321:UXB524324 VGX524321:VGX524324 VQT524321:VQT524324 WAP524321:WAP524324 WKL524321:WKL524324 WUH524321:WUH524324 O589859:O589862 HV589857:HV589860 RR589857:RR589860 ABN589857:ABN589860 ALJ589857:ALJ589860 AVF589857:AVF589860 BFB589857:BFB589860 BOX589857:BOX589860 BYT589857:BYT589860 CIP589857:CIP589860 CSL589857:CSL589860 DCH589857:DCH589860 DMD589857:DMD589860 DVZ589857:DVZ589860 EFV589857:EFV589860 EPR589857:EPR589860 EZN589857:EZN589860 FJJ589857:FJJ589860 FTF589857:FTF589860 GDB589857:GDB589860 GMX589857:GMX589860 GWT589857:GWT589860 HGP589857:HGP589860 HQL589857:HQL589860 IAH589857:IAH589860 IKD589857:IKD589860 ITZ589857:ITZ589860 JDV589857:JDV589860 JNR589857:JNR589860 JXN589857:JXN589860 KHJ589857:KHJ589860 KRF589857:KRF589860 LBB589857:LBB589860 LKX589857:LKX589860 LUT589857:LUT589860 MEP589857:MEP589860 MOL589857:MOL589860 MYH589857:MYH589860 NID589857:NID589860 NRZ589857:NRZ589860 OBV589857:OBV589860 OLR589857:OLR589860 OVN589857:OVN589860 PFJ589857:PFJ589860 PPF589857:PPF589860 PZB589857:PZB589860 QIX589857:QIX589860 QST589857:QST589860 RCP589857:RCP589860 RML589857:RML589860 RWH589857:RWH589860 SGD589857:SGD589860 SPZ589857:SPZ589860 SZV589857:SZV589860 TJR589857:TJR589860 TTN589857:TTN589860 UDJ589857:UDJ589860 UNF589857:UNF589860 UXB589857:UXB589860 VGX589857:VGX589860 VQT589857:VQT589860 WAP589857:WAP589860 WKL589857:WKL589860 WUH589857:WUH589860 O655395:O655398 HV655393:HV655396 RR655393:RR655396 ABN655393:ABN655396 ALJ655393:ALJ655396 AVF655393:AVF655396 BFB655393:BFB655396 BOX655393:BOX655396 BYT655393:BYT655396 CIP655393:CIP655396 CSL655393:CSL655396 DCH655393:DCH655396 DMD655393:DMD655396 DVZ655393:DVZ655396 EFV655393:EFV655396 EPR655393:EPR655396 EZN655393:EZN655396 FJJ655393:FJJ655396 FTF655393:FTF655396 GDB655393:GDB655396 GMX655393:GMX655396 GWT655393:GWT655396 HGP655393:HGP655396 HQL655393:HQL655396 IAH655393:IAH655396 IKD655393:IKD655396 ITZ655393:ITZ655396 JDV655393:JDV655396 JNR655393:JNR655396 JXN655393:JXN655396 KHJ655393:KHJ655396 KRF655393:KRF655396 LBB655393:LBB655396 LKX655393:LKX655396 LUT655393:LUT655396 MEP655393:MEP655396 MOL655393:MOL655396 MYH655393:MYH655396 NID655393:NID655396 NRZ655393:NRZ655396 OBV655393:OBV655396 OLR655393:OLR655396 OVN655393:OVN655396 PFJ655393:PFJ655396 PPF655393:PPF655396 PZB655393:PZB655396 QIX655393:QIX655396 QST655393:QST655396 RCP655393:RCP655396 RML655393:RML655396 RWH655393:RWH655396 SGD655393:SGD655396 SPZ655393:SPZ655396 SZV655393:SZV655396 TJR655393:TJR655396 TTN655393:TTN655396 UDJ655393:UDJ655396 UNF655393:UNF655396 UXB655393:UXB655396 VGX655393:VGX655396 VQT655393:VQT655396 WAP655393:WAP655396 WKL655393:WKL655396 WUH655393:WUH655396 O720931:O720934 HV720929:HV720932 RR720929:RR720932 ABN720929:ABN720932 ALJ720929:ALJ720932 AVF720929:AVF720932 BFB720929:BFB720932 BOX720929:BOX720932 BYT720929:BYT720932 CIP720929:CIP720932 CSL720929:CSL720932 DCH720929:DCH720932 DMD720929:DMD720932 DVZ720929:DVZ720932 EFV720929:EFV720932 EPR720929:EPR720932 EZN720929:EZN720932 FJJ720929:FJJ720932 FTF720929:FTF720932 GDB720929:GDB720932 GMX720929:GMX720932 GWT720929:GWT720932 HGP720929:HGP720932 HQL720929:HQL720932 IAH720929:IAH720932 IKD720929:IKD720932 ITZ720929:ITZ720932 JDV720929:JDV720932 JNR720929:JNR720932 JXN720929:JXN720932 KHJ720929:KHJ720932 KRF720929:KRF720932 LBB720929:LBB720932 LKX720929:LKX720932 LUT720929:LUT720932 MEP720929:MEP720932 MOL720929:MOL720932 MYH720929:MYH720932 NID720929:NID720932 NRZ720929:NRZ720932 OBV720929:OBV720932 OLR720929:OLR720932 OVN720929:OVN720932 PFJ720929:PFJ720932 PPF720929:PPF720932 PZB720929:PZB720932 QIX720929:QIX720932 QST720929:QST720932 RCP720929:RCP720932 RML720929:RML720932 RWH720929:RWH720932 SGD720929:SGD720932 SPZ720929:SPZ720932 SZV720929:SZV720932 TJR720929:TJR720932 TTN720929:TTN720932 UDJ720929:UDJ720932 UNF720929:UNF720932 UXB720929:UXB720932 VGX720929:VGX720932 VQT720929:VQT720932 WAP720929:WAP720932 WKL720929:WKL720932 WUH720929:WUH720932 O786467:O786470 HV786465:HV786468 RR786465:RR786468 ABN786465:ABN786468 ALJ786465:ALJ786468 AVF786465:AVF786468 BFB786465:BFB786468 BOX786465:BOX786468 BYT786465:BYT786468 CIP786465:CIP786468 CSL786465:CSL786468 DCH786465:DCH786468 DMD786465:DMD786468 DVZ786465:DVZ786468 EFV786465:EFV786468 EPR786465:EPR786468 EZN786465:EZN786468 FJJ786465:FJJ786468 FTF786465:FTF786468 GDB786465:GDB786468 GMX786465:GMX786468 GWT786465:GWT786468 HGP786465:HGP786468 HQL786465:HQL786468 IAH786465:IAH786468 IKD786465:IKD786468 ITZ786465:ITZ786468 JDV786465:JDV786468 JNR786465:JNR786468 JXN786465:JXN786468 KHJ786465:KHJ786468 KRF786465:KRF786468 LBB786465:LBB786468 LKX786465:LKX786468 LUT786465:LUT786468 MEP786465:MEP786468 MOL786465:MOL786468 MYH786465:MYH786468 NID786465:NID786468 NRZ786465:NRZ786468 OBV786465:OBV786468 OLR786465:OLR786468 OVN786465:OVN786468 PFJ786465:PFJ786468 PPF786465:PPF786468 PZB786465:PZB786468 QIX786465:QIX786468 QST786465:QST786468 RCP786465:RCP786468 RML786465:RML786468 RWH786465:RWH786468 SGD786465:SGD786468 SPZ786465:SPZ786468 SZV786465:SZV786468 TJR786465:TJR786468 TTN786465:TTN786468 UDJ786465:UDJ786468 UNF786465:UNF786468 UXB786465:UXB786468 VGX786465:VGX786468 VQT786465:VQT786468 WAP786465:WAP786468 WKL786465:WKL786468 WUH786465:WUH786468 O852003:O852006 HV852001:HV852004 RR852001:RR852004 ABN852001:ABN852004 ALJ852001:ALJ852004 AVF852001:AVF852004 BFB852001:BFB852004 BOX852001:BOX852004 BYT852001:BYT852004 CIP852001:CIP852004 CSL852001:CSL852004 DCH852001:DCH852004 DMD852001:DMD852004 DVZ852001:DVZ852004 EFV852001:EFV852004 EPR852001:EPR852004 EZN852001:EZN852004 FJJ852001:FJJ852004 FTF852001:FTF852004 GDB852001:GDB852004 GMX852001:GMX852004 GWT852001:GWT852004 HGP852001:HGP852004 HQL852001:HQL852004 IAH852001:IAH852004 IKD852001:IKD852004 ITZ852001:ITZ852004 JDV852001:JDV852004 JNR852001:JNR852004 JXN852001:JXN852004 KHJ852001:KHJ852004 KRF852001:KRF852004 LBB852001:LBB852004 LKX852001:LKX852004 LUT852001:LUT852004 MEP852001:MEP852004 MOL852001:MOL852004 MYH852001:MYH852004 NID852001:NID852004 NRZ852001:NRZ852004 OBV852001:OBV852004 OLR852001:OLR852004 OVN852001:OVN852004 PFJ852001:PFJ852004 PPF852001:PPF852004 PZB852001:PZB852004 QIX852001:QIX852004 QST852001:QST852004 RCP852001:RCP852004 RML852001:RML852004 RWH852001:RWH852004 SGD852001:SGD852004 SPZ852001:SPZ852004 SZV852001:SZV852004 TJR852001:TJR852004 TTN852001:TTN852004 UDJ852001:UDJ852004 UNF852001:UNF852004 UXB852001:UXB852004 VGX852001:VGX852004 VQT852001:VQT852004 WAP852001:WAP852004 WKL852001:WKL852004 WUH852001:WUH852004 O917539:O917542 HV917537:HV917540 RR917537:RR917540 ABN917537:ABN917540 ALJ917537:ALJ917540 AVF917537:AVF917540 BFB917537:BFB917540 BOX917537:BOX917540 BYT917537:BYT917540 CIP917537:CIP917540 CSL917537:CSL917540 DCH917537:DCH917540 DMD917537:DMD917540 DVZ917537:DVZ917540 EFV917537:EFV917540 EPR917537:EPR917540 EZN917537:EZN917540 FJJ917537:FJJ917540 FTF917537:FTF917540 GDB917537:GDB917540 GMX917537:GMX917540 GWT917537:GWT917540 HGP917537:HGP917540 HQL917537:HQL917540 IAH917537:IAH917540 IKD917537:IKD917540 ITZ917537:ITZ917540 JDV917537:JDV917540 JNR917537:JNR917540 JXN917537:JXN917540 KHJ917537:KHJ917540 KRF917537:KRF917540 LBB917537:LBB917540 LKX917537:LKX917540 LUT917537:LUT917540 MEP917537:MEP917540 MOL917537:MOL917540 MYH917537:MYH917540 NID917537:NID917540 NRZ917537:NRZ917540 OBV917537:OBV917540 OLR917537:OLR917540 OVN917537:OVN917540 PFJ917537:PFJ917540 PPF917537:PPF917540 PZB917537:PZB917540 QIX917537:QIX917540 QST917537:QST917540 RCP917537:RCP917540 RML917537:RML917540 RWH917537:RWH917540 SGD917537:SGD917540 SPZ917537:SPZ917540 SZV917537:SZV917540 TJR917537:TJR917540 TTN917537:TTN917540 UDJ917537:UDJ917540 UNF917537:UNF917540 UXB917537:UXB917540 VGX917537:VGX917540 VQT917537:VQT917540 WAP917537:WAP917540 WKL917537:WKL917540 WUH917537:WUH917540 O983075:O983078 HV983073:HV983076 RR983073:RR983076 ABN983073:ABN983076 ALJ983073:ALJ983076 AVF983073:AVF983076 BFB983073:BFB983076 BOX983073:BOX983076 BYT983073:BYT983076 CIP983073:CIP983076 CSL983073:CSL983076 DCH983073:DCH983076 DMD983073:DMD983076 DVZ983073:DVZ983076 EFV983073:EFV983076 EPR983073:EPR983076 EZN983073:EZN983076 FJJ983073:FJJ983076 FTF983073:FTF983076 GDB983073:GDB983076 GMX983073:GMX983076 GWT983073:GWT983076 HGP983073:HGP983076 HQL983073:HQL983076 IAH983073:IAH983076 IKD983073:IKD983076 ITZ983073:ITZ983076 JDV983073:JDV983076 JNR983073:JNR983076 JXN983073:JXN983076 KHJ983073:KHJ983076 KRF983073:KRF983076 LBB983073:LBB983076 LKX983073:LKX983076 LUT983073:LUT983076 MEP983073:MEP983076 MOL983073:MOL983076 MYH983073:MYH983076 NID983073:NID983076 NRZ983073:NRZ983076 OBV983073:OBV983076 OLR983073:OLR983076 OVN983073:OVN983076 PFJ983073:PFJ983076 PPF983073:PPF983076 PZB983073:PZB983076 QIX983073:QIX983076 QST983073:QST983076 RCP983073:RCP983076 RML983073:RML983076 RWH983073:RWH983076 SGD983073:SGD983076 SPZ983073:SPZ983076 SZV983073:SZV983076 TJR983073:TJR983076 TTN983073:TTN983076 UDJ983073:UDJ983076 UNF983073:UNF983076 UXB983073:UXB983076 VGX983073:VGX983076 VQT983073:VQT983076 WAP983073:WAP983076 WKL983073:WKL983076 WUH983073:WUH983076 H65585:AA65587 HO65583:IK65585 RK65583:SG65585 ABG65583:ACC65585 ALC65583:ALY65585 AUY65583:AVU65585 BEU65583:BFQ65585 BOQ65583:BPM65585 BYM65583:BZI65585 CII65583:CJE65585 CSE65583:CTA65585 DCA65583:DCW65585 DLW65583:DMS65585 DVS65583:DWO65585 EFO65583:EGK65585 EPK65583:EQG65585 EZG65583:FAC65585 FJC65583:FJY65585 FSY65583:FTU65585 GCU65583:GDQ65585 GMQ65583:GNM65585 GWM65583:GXI65585 HGI65583:HHE65585 HQE65583:HRA65585 IAA65583:IAW65585 IJW65583:IKS65585 ITS65583:IUO65585 JDO65583:JEK65585 JNK65583:JOG65585 JXG65583:JYC65585 KHC65583:KHY65585 KQY65583:KRU65585 LAU65583:LBQ65585 LKQ65583:LLM65585 LUM65583:LVI65585 MEI65583:MFE65585 MOE65583:MPA65585 MYA65583:MYW65585 NHW65583:NIS65585 NRS65583:NSO65585 OBO65583:OCK65585 OLK65583:OMG65585 OVG65583:OWC65585 PFC65583:PFY65585 POY65583:PPU65585 PYU65583:PZQ65585 QIQ65583:QJM65585 QSM65583:QTI65585 RCI65583:RDE65585 RME65583:RNA65585 RWA65583:RWW65585 SFW65583:SGS65585 SPS65583:SQO65585 SZO65583:TAK65585 TJK65583:TKG65585 TTG65583:TUC65585 UDC65583:UDY65585 UMY65583:UNU65585 UWU65583:UXQ65585 VGQ65583:VHM65585 VQM65583:VRI65585 WAI65583:WBE65585 WKE65583:WLA65585 WUA65583:WUW65585 H131121:AA131123 HO131119:IK131121 RK131119:SG131121 ABG131119:ACC131121 ALC131119:ALY131121 AUY131119:AVU131121 BEU131119:BFQ131121 BOQ131119:BPM131121 BYM131119:BZI131121 CII131119:CJE131121 CSE131119:CTA131121 DCA131119:DCW131121 DLW131119:DMS131121 DVS131119:DWO131121 EFO131119:EGK131121 EPK131119:EQG131121 EZG131119:FAC131121 FJC131119:FJY131121 FSY131119:FTU131121 GCU131119:GDQ131121 GMQ131119:GNM131121 GWM131119:GXI131121 HGI131119:HHE131121 HQE131119:HRA131121 IAA131119:IAW131121 IJW131119:IKS131121 ITS131119:IUO131121 JDO131119:JEK131121 JNK131119:JOG131121 JXG131119:JYC131121 KHC131119:KHY131121 KQY131119:KRU131121 LAU131119:LBQ131121 LKQ131119:LLM131121 LUM131119:LVI131121 MEI131119:MFE131121 MOE131119:MPA131121 MYA131119:MYW131121 NHW131119:NIS131121 NRS131119:NSO131121 OBO131119:OCK131121 OLK131119:OMG131121 OVG131119:OWC131121 PFC131119:PFY131121 POY131119:PPU131121 PYU131119:PZQ131121 QIQ131119:QJM131121 QSM131119:QTI131121 RCI131119:RDE131121 RME131119:RNA131121 RWA131119:RWW131121 SFW131119:SGS131121 SPS131119:SQO131121 SZO131119:TAK131121 TJK131119:TKG131121 TTG131119:TUC131121 UDC131119:UDY131121 UMY131119:UNU131121 UWU131119:UXQ131121 VGQ131119:VHM131121 VQM131119:VRI131121 WAI131119:WBE131121 WKE131119:WLA131121 WUA131119:WUW131121 H196657:AA196659 HO196655:IK196657 RK196655:SG196657 ABG196655:ACC196657 ALC196655:ALY196657 AUY196655:AVU196657 BEU196655:BFQ196657 BOQ196655:BPM196657 BYM196655:BZI196657 CII196655:CJE196657 CSE196655:CTA196657 DCA196655:DCW196657 DLW196655:DMS196657 DVS196655:DWO196657 EFO196655:EGK196657 EPK196655:EQG196657 EZG196655:FAC196657 FJC196655:FJY196657 FSY196655:FTU196657 GCU196655:GDQ196657 GMQ196655:GNM196657 GWM196655:GXI196657 HGI196655:HHE196657 HQE196655:HRA196657 IAA196655:IAW196657 IJW196655:IKS196657 ITS196655:IUO196657 JDO196655:JEK196657 JNK196655:JOG196657 JXG196655:JYC196657 KHC196655:KHY196657 KQY196655:KRU196657 LAU196655:LBQ196657 LKQ196655:LLM196657 LUM196655:LVI196657 MEI196655:MFE196657 MOE196655:MPA196657 MYA196655:MYW196657 NHW196655:NIS196657 NRS196655:NSO196657 OBO196655:OCK196657 OLK196655:OMG196657 OVG196655:OWC196657 PFC196655:PFY196657 POY196655:PPU196657 PYU196655:PZQ196657 QIQ196655:QJM196657 QSM196655:QTI196657 RCI196655:RDE196657 RME196655:RNA196657 RWA196655:RWW196657 SFW196655:SGS196657 SPS196655:SQO196657 SZO196655:TAK196657 TJK196655:TKG196657 TTG196655:TUC196657 UDC196655:UDY196657 UMY196655:UNU196657 UWU196655:UXQ196657 VGQ196655:VHM196657 VQM196655:VRI196657 WAI196655:WBE196657 WKE196655:WLA196657 WUA196655:WUW196657 H262193:AA262195 HO262191:IK262193 RK262191:SG262193 ABG262191:ACC262193 ALC262191:ALY262193 AUY262191:AVU262193 BEU262191:BFQ262193 BOQ262191:BPM262193 BYM262191:BZI262193 CII262191:CJE262193 CSE262191:CTA262193 DCA262191:DCW262193 DLW262191:DMS262193 DVS262191:DWO262193 EFO262191:EGK262193 EPK262191:EQG262193 EZG262191:FAC262193 FJC262191:FJY262193 FSY262191:FTU262193 GCU262191:GDQ262193 GMQ262191:GNM262193 GWM262191:GXI262193 HGI262191:HHE262193 HQE262191:HRA262193 IAA262191:IAW262193 IJW262191:IKS262193 ITS262191:IUO262193 JDO262191:JEK262193 JNK262191:JOG262193 JXG262191:JYC262193 KHC262191:KHY262193 KQY262191:KRU262193 LAU262191:LBQ262193 LKQ262191:LLM262193 LUM262191:LVI262193 MEI262191:MFE262193 MOE262191:MPA262193 MYA262191:MYW262193 NHW262191:NIS262193 NRS262191:NSO262193 OBO262191:OCK262193 OLK262191:OMG262193 OVG262191:OWC262193 PFC262191:PFY262193 POY262191:PPU262193 PYU262191:PZQ262193 QIQ262191:QJM262193 QSM262191:QTI262193 RCI262191:RDE262193 RME262191:RNA262193 RWA262191:RWW262193 SFW262191:SGS262193 SPS262191:SQO262193 SZO262191:TAK262193 TJK262191:TKG262193 TTG262191:TUC262193 UDC262191:UDY262193 UMY262191:UNU262193 UWU262191:UXQ262193 VGQ262191:VHM262193 VQM262191:VRI262193 WAI262191:WBE262193 WKE262191:WLA262193 WUA262191:WUW262193 H327729:AA327731 HO327727:IK327729 RK327727:SG327729 ABG327727:ACC327729 ALC327727:ALY327729 AUY327727:AVU327729 BEU327727:BFQ327729 BOQ327727:BPM327729 BYM327727:BZI327729 CII327727:CJE327729 CSE327727:CTA327729 DCA327727:DCW327729 DLW327727:DMS327729 DVS327727:DWO327729 EFO327727:EGK327729 EPK327727:EQG327729 EZG327727:FAC327729 FJC327727:FJY327729 FSY327727:FTU327729 GCU327727:GDQ327729 GMQ327727:GNM327729 GWM327727:GXI327729 HGI327727:HHE327729 HQE327727:HRA327729 IAA327727:IAW327729 IJW327727:IKS327729 ITS327727:IUO327729 JDO327727:JEK327729 JNK327727:JOG327729 JXG327727:JYC327729 KHC327727:KHY327729 KQY327727:KRU327729 LAU327727:LBQ327729 LKQ327727:LLM327729 LUM327727:LVI327729 MEI327727:MFE327729 MOE327727:MPA327729 MYA327727:MYW327729 NHW327727:NIS327729 NRS327727:NSO327729 OBO327727:OCK327729 OLK327727:OMG327729 OVG327727:OWC327729 PFC327727:PFY327729 POY327727:PPU327729 PYU327727:PZQ327729 QIQ327727:QJM327729 QSM327727:QTI327729 RCI327727:RDE327729 RME327727:RNA327729 RWA327727:RWW327729 SFW327727:SGS327729 SPS327727:SQO327729 SZO327727:TAK327729 TJK327727:TKG327729 TTG327727:TUC327729 UDC327727:UDY327729 UMY327727:UNU327729 UWU327727:UXQ327729 VGQ327727:VHM327729 VQM327727:VRI327729 WAI327727:WBE327729 WKE327727:WLA327729 WUA327727:WUW327729 H393265:AA393267 HO393263:IK393265 RK393263:SG393265 ABG393263:ACC393265 ALC393263:ALY393265 AUY393263:AVU393265 BEU393263:BFQ393265 BOQ393263:BPM393265 BYM393263:BZI393265 CII393263:CJE393265 CSE393263:CTA393265 DCA393263:DCW393265 DLW393263:DMS393265 DVS393263:DWO393265 EFO393263:EGK393265 EPK393263:EQG393265 EZG393263:FAC393265 FJC393263:FJY393265 FSY393263:FTU393265 GCU393263:GDQ393265 GMQ393263:GNM393265 GWM393263:GXI393265 HGI393263:HHE393265 HQE393263:HRA393265 IAA393263:IAW393265 IJW393263:IKS393265 ITS393263:IUO393265 JDO393263:JEK393265 JNK393263:JOG393265 JXG393263:JYC393265 KHC393263:KHY393265 KQY393263:KRU393265 LAU393263:LBQ393265 LKQ393263:LLM393265 LUM393263:LVI393265 MEI393263:MFE393265 MOE393263:MPA393265 MYA393263:MYW393265 NHW393263:NIS393265 NRS393263:NSO393265 OBO393263:OCK393265 OLK393263:OMG393265 OVG393263:OWC393265 PFC393263:PFY393265 POY393263:PPU393265 PYU393263:PZQ393265 QIQ393263:QJM393265 QSM393263:QTI393265 RCI393263:RDE393265 RME393263:RNA393265 RWA393263:RWW393265 SFW393263:SGS393265 SPS393263:SQO393265 SZO393263:TAK393265 TJK393263:TKG393265 TTG393263:TUC393265 UDC393263:UDY393265 UMY393263:UNU393265 UWU393263:UXQ393265 VGQ393263:VHM393265 VQM393263:VRI393265 WAI393263:WBE393265 WKE393263:WLA393265 WUA393263:WUW393265 H458801:AA458803 HO458799:IK458801 RK458799:SG458801 ABG458799:ACC458801 ALC458799:ALY458801 AUY458799:AVU458801 BEU458799:BFQ458801 BOQ458799:BPM458801 BYM458799:BZI458801 CII458799:CJE458801 CSE458799:CTA458801 DCA458799:DCW458801 DLW458799:DMS458801 DVS458799:DWO458801 EFO458799:EGK458801 EPK458799:EQG458801 EZG458799:FAC458801 FJC458799:FJY458801 FSY458799:FTU458801 GCU458799:GDQ458801 GMQ458799:GNM458801 GWM458799:GXI458801 HGI458799:HHE458801 HQE458799:HRA458801 IAA458799:IAW458801 IJW458799:IKS458801 ITS458799:IUO458801 JDO458799:JEK458801 JNK458799:JOG458801 JXG458799:JYC458801 KHC458799:KHY458801 KQY458799:KRU458801 LAU458799:LBQ458801 LKQ458799:LLM458801 LUM458799:LVI458801 MEI458799:MFE458801 MOE458799:MPA458801 MYA458799:MYW458801 NHW458799:NIS458801 NRS458799:NSO458801 OBO458799:OCK458801 OLK458799:OMG458801 OVG458799:OWC458801 PFC458799:PFY458801 POY458799:PPU458801 PYU458799:PZQ458801 QIQ458799:QJM458801 QSM458799:QTI458801 RCI458799:RDE458801 RME458799:RNA458801 RWA458799:RWW458801 SFW458799:SGS458801 SPS458799:SQO458801 SZO458799:TAK458801 TJK458799:TKG458801 TTG458799:TUC458801 UDC458799:UDY458801 UMY458799:UNU458801 UWU458799:UXQ458801 VGQ458799:VHM458801 VQM458799:VRI458801 WAI458799:WBE458801 WKE458799:WLA458801 WUA458799:WUW458801 H524337:AA524339 HO524335:IK524337 RK524335:SG524337 ABG524335:ACC524337 ALC524335:ALY524337 AUY524335:AVU524337 BEU524335:BFQ524337 BOQ524335:BPM524337 BYM524335:BZI524337 CII524335:CJE524337 CSE524335:CTA524337 DCA524335:DCW524337 DLW524335:DMS524337 DVS524335:DWO524337 EFO524335:EGK524337 EPK524335:EQG524337 EZG524335:FAC524337 FJC524335:FJY524337 FSY524335:FTU524337 GCU524335:GDQ524337 GMQ524335:GNM524337 GWM524335:GXI524337 HGI524335:HHE524337 HQE524335:HRA524337 IAA524335:IAW524337 IJW524335:IKS524337 ITS524335:IUO524337 JDO524335:JEK524337 JNK524335:JOG524337 JXG524335:JYC524337 KHC524335:KHY524337 KQY524335:KRU524337 LAU524335:LBQ524337 LKQ524335:LLM524337 LUM524335:LVI524337 MEI524335:MFE524337 MOE524335:MPA524337 MYA524335:MYW524337 NHW524335:NIS524337 NRS524335:NSO524337 OBO524335:OCK524337 OLK524335:OMG524337 OVG524335:OWC524337 PFC524335:PFY524337 POY524335:PPU524337 PYU524335:PZQ524337 QIQ524335:QJM524337 QSM524335:QTI524337 RCI524335:RDE524337 RME524335:RNA524337 RWA524335:RWW524337 SFW524335:SGS524337 SPS524335:SQO524337 SZO524335:TAK524337 TJK524335:TKG524337 TTG524335:TUC524337 UDC524335:UDY524337 UMY524335:UNU524337 UWU524335:UXQ524337 VGQ524335:VHM524337 VQM524335:VRI524337 WAI524335:WBE524337 WKE524335:WLA524337 WUA524335:WUW524337 H589873:AA589875 HO589871:IK589873 RK589871:SG589873 ABG589871:ACC589873 ALC589871:ALY589873 AUY589871:AVU589873 BEU589871:BFQ589873 BOQ589871:BPM589873 BYM589871:BZI589873 CII589871:CJE589873 CSE589871:CTA589873 DCA589871:DCW589873 DLW589871:DMS589873 DVS589871:DWO589873 EFO589871:EGK589873 EPK589871:EQG589873 EZG589871:FAC589873 FJC589871:FJY589873 FSY589871:FTU589873 GCU589871:GDQ589873 GMQ589871:GNM589873 GWM589871:GXI589873 HGI589871:HHE589873 HQE589871:HRA589873 IAA589871:IAW589873 IJW589871:IKS589873 ITS589871:IUO589873 JDO589871:JEK589873 JNK589871:JOG589873 JXG589871:JYC589873 KHC589871:KHY589873 KQY589871:KRU589873 LAU589871:LBQ589873 LKQ589871:LLM589873 LUM589871:LVI589873 MEI589871:MFE589873 MOE589871:MPA589873 MYA589871:MYW589873 NHW589871:NIS589873 NRS589871:NSO589873 OBO589871:OCK589873 OLK589871:OMG589873 OVG589871:OWC589873 PFC589871:PFY589873 POY589871:PPU589873 PYU589871:PZQ589873 QIQ589871:QJM589873 QSM589871:QTI589873 RCI589871:RDE589873 RME589871:RNA589873 RWA589871:RWW589873 SFW589871:SGS589873 SPS589871:SQO589873 SZO589871:TAK589873 TJK589871:TKG589873 TTG589871:TUC589873 UDC589871:UDY589873 UMY589871:UNU589873 UWU589871:UXQ589873 VGQ589871:VHM589873 VQM589871:VRI589873 WAI589871:WBE589873 WKE589871:WLA589873 WUA589871:WUW589873 H655409:AA655411 HO655407:IK655409 RK655407:SG655409 ABG655407:ACC655409 ALC655407:ALY655409 AUY655407:AVU655409 BEU655407:BFQ655409 BOQ655407:BPM655409 BYM655407:BZI655409 CII655407:CJE655409 CSE655407:CTA655409 DCA655407:DCW655409 DLW655407:DMS655409 DVS655407:DWO655409 EFO655407:EGK655409 EPK655407:EQG655409 EZG655407:FAC655409 FJC655407:FJY655409 FSY655407:FTU655409 GCU655407:GDQ655409 GMQ655407:GNM655409 GWM655407:GXI655409 HGI655407:HHE655409 HQE655407:HRA655409 IAA655407:IAW655409 IJW655407:IKS655409 ITS655407:IUO655409 JDO655407:JEK655409 JNK655407:JOG655409 JXG655407:JYC655409 KHC655407:KHY655409 KQY655407:KRU655409 LAU655407:LBQ655409 LKQ655407:LLM655409 LUM655407:LVI655409 MEI655407:MFE655409 MOE655407:MPA655409 MYA655407:MYW655409 NHW655407:NIS655409 NRS655407:NSO655409 OBO655407:OCK655409 OLK655407:OMG655409 OVG655407:OWC655409 PFC655407:PFY655409 POY655407:PPU655409 PYU655407:PZQ655409 QIQ655407:QJM655409 QSM655407:QTI655409 RCI655407:RDE655409 RME655407:RNA655409 RWA655407:RWW655409 SFW655407:SGS655409 SPS655407:SQO655409 SZO655407:TAK655409 TJK655407:TKG655409 TTG655407:TUC655409 UDC655407:UDY655409 UMY655407:UNU655409 UWU655407:UXQ655409 VGQ655407:VHM655409 VQM655407:VRI655409 WAI655407:WBE655409 WKE655407:WLA655409 WUA655407:WUW655409 H720945:AA720947 HO720943:IK720945 RK720943:SG720945 ABG720943:ACC720945 ALC720943:ALY720945 AUY720943:AVU720945 BEU720943:BFQ720945 BOQ720943:BPM720945 BYM720943:BZI720945 CII720943:CJE720945 CSE720943:CTA720945 DCA720943:DCW720945 DLW720943:DMS720945 DVS720943:DWO720945 EFO720943:EGK720945 EPK720943:EQG720945 EZG720943:FAC720945 FJC720943:FJY720945 FSY720943:FTU720945 GCU720943:GDQ720945 GMQ720943:GNM720945 GWM720943:GXI720945 HGI720943:HHE720945 HQE720943:HRA720945 IAA720943:IAW720945 IJW720943:IKS720945 ITS720943:IUO720945 JDO720943:JEK720945 JNK720943:JOG720945 JXG720943:JYC720945 KHC720943:KHY720945 KQY720943:KRU720945 LAU720943:LBQ720945 LKQ720943:LLM720945 LUM720943:LVI720945 MEI720943:MFE720945 MOE720943:MPA720945 MYA720943:MYW720945 NHW720943:NIS720945 NRS720943:NSO720945 OBO720943:OCK720945 OLK720943:OMG720945 OVG720943:OWC720945 PFC720943:PFY720945 POY720943:PPU720945 PYU720943:PZQ720945 QIQ720943:QJM720945 QSM720943:QTI720945 RCI720943:RDE720945 RME720943:RNA720945 RWA720943:RWW720945 SFW720943:SGS720945 SPS720943:SQO720945 SZO720943:TAK720945 TJK720943:TKG720945 TTG720943:TUC720945 UDC720943:UDY720945 UMY720943:UNU720945 UWU720943:UXQ720945 VGQ720943:VHM720945 VQM720943:VRI720945 WAI720943:WBE720945 WKE720943:WLA720945 WUA720943:WUW720945 H786481:AA786483 HO786479:IK786481 RK786479:SG786481 ABG786479:ACC786481 ALC786479:ALY786481 AUY786479:AVU786481 BEU786479:BFQ786481 BOQ786479:BPM786481 BYM786479:BZI786481 CII786479:CJE786481 CSE786479:CTA786481 DCA786479:DCW786481 DLW786479:DMS786481 DVS786479:DWO786481 EFO786479:EGK786481 EPK786479:EQG786481 EZG786479:FAC786481 FJC786479:FJY786481 FSY786479:FTU786481 GCU786479:GDQ786481 GMQ786479:GNM786481 GWM786479:GXI786481 HGI786479:HHE786481 HQE786479:HRA786481 IAA786479:IAW786481 IJW786479:IKS786481 ITS786479:IUO786481 JDO786479:JEK786481 JNK786479:JOG786481 JXG786479:JYC786481 KHC786479:KHY786481 KQY786479:KRU786481 LAU786479:LBQ786481 LKQ786479:LLM786481 LUM786479:LVI786481 MEI786479:MFE786481 MOE786479:MPA786481 MYA786479:MYW786481 NHW786479:NIS786481 NRS786479:NSO786481 OBO786479:OCK786481 OLK786479:OMG786481 OVG786479:OWC786481 PFC786479:PFY786481 POY786479:PPU786481 PYU786479:PZQ786481 QIQ786479:QJM786481 QSM786479:QTI786481 RCI786479:RDE786481 RME786479:RNA786481 RWA786479:RWW786481 SFW786479:SGS786481 SPS786479:SQO786481 SZO786479:TAK786481 TJK786479:TKG786481 TTG786479:TUC786481 UDC786479:UDY786481 UMY786479:UNU786481 UWU786479:UXQ786481 VGQ786479:VHM786481 VQM786479:VRI786481 WAI786479:WBE786481 WKE786479:WLA786481 WUA786479:WUW786481 H852017:AA852019 HO852015:IK852017 RK852015:SG852017 ABG852015:ACC852017 ALC852015:ALY852017 AUY852015:AVU852017 BEU852015:BFQ852017 BOQ852015:BPM852017 BYM852015:BZI852017 CII852015:CJE852017 CSE852015:CTA852017 DCA852015:DCW852017 DLW852015:DMS852017 DVS852015:DWO852017 EFO852015:EGK852017 EPK852015:EQG852017 EZG852015:FAC852017 FJC852015:FJY852017 FSY852015:FTU852017 GCU852015:GDQ852017 GMQ852015:GNM852017 GWM852015:GXI852017 HGI852015:HHE852017 HQE852015:HRA852017 IAA852015:IAW852017 IJW852015:IKS852017 ITS852015:IUO852017 JDO852015:JEK852017 JNK852015:JOG852017 JXG852015:JYC852017 KHC852015:KHY852017 KQY852015:KRU852017 LAU852015:LBQ852017 LKQ852015:LLM852017 LUM852015:LVI852017 MEI852015:MFE852017 MOE852015:MPA852017 MYA852015:MYW852017 NHW852015:NIS852017 NRS852015:NSO852017 OBO852015:OCK852017 OLK852015:OMG852017 OVG852015:OWC852017 PFC852015:PFY852017 POY852015:PPU852017 PYU852015:PZQ852017 QIQ852015:QJM852017 QSM852015:QTI852017 RCI852015:RDE852017 RME852015:RNA852017 RWA852015:RWW852017 SFW852015:SGS852017 SPS852015:SQO852017 SZO852015:TAK852017 TJK852015:TKG852017 TTG852015:TUC852017 UDC852015:UDY852017 UMY852015:UNU852017 UWU852015:UXQ852017 VGQ852015:VHM852017 VQM852015:VRI852017 WAI852015:WBE852017 WKE852015:WLA852017 WUA852015:WUW852017 H917553:AA917555 HO917551:IK917553 RK917551:SG917553 ABG917551:ACC917553 ALC917551:ALY917553 AUY917551:AVU917553 BEU917551:BFQ917553 BOQ917551:BPM917553 BYM917551:BZI917553 CII917551:CJE917553 CSE917551:CTA917553 DCA917551:DCW917553 DLW917551:DMS917553 DVS917551:DWO917553 EFO917551:EGK917553 EPK917551:EQG917553 EZG917551:FAC917553 FJC917551:FJY917553 FSY917551:FTU917553 GCU917551:GDQ917553 GMQ917551:GNM917553 GWM917551:GXI917553 HGI917551:HHE917553 HQE917551:HRA917553 IAA917551:IAW917553 IJW917551:IKS917553 ITS917551:IUO917553 JDO917551:JEK917553 JNK917551:JOG917553 JXG917551:JYC917553 KHC917551:KHY917553 KQY917551:KRU917553 LAU917551:LBQ917553 LKQ917551:LLM917553 LUM917551:LVI917553 MEI917551:MFE917553 MOE917551:MPA917553 MYA917551:MYW917553 NHW917551:NIS917553 NRS917551:NSO917553 OBO917551:OCK917553 OLK917551:OMG917553 OVG917551:OWC917553 PFC917551:PFY917553 POY917551:PPU917553 PYU917551:PZQ917553 QIQ917551:QJM917553 QSM917551:QTI917553 RCI917551:RDE917553 RME917551:RNA917553 RWA917551:RWW917553 SFW917551:SGS917553 SPS917551:SQO917553 SZO917551:TAK917553 TJK917551:TKG917553 TTG917551:TUC917553 UDC917551:UDY917553 UMY917551:UNU917553 UWU917551:UXQ917553 VGQ917551:VHM917553 VQM917551:VRI917553 WAI917551:WBE917553 WKE917551:WLA917553 WUA917551:WUW917553 H983089:AA983091 HO983087:IK983089 RK983087:SG983089 ABG983087:ACC983089 ALC983087:ALY983089 AUY983087:AVU983089 BEU983087:BFQ983089 BOQ983087:BPM983089 BYM983087:BZI983089 CII983087:CJE983089 CSE983087:CTA983089 DCA983087:DCW983089 DLW983087:DMS983089 DVS983087:DWO983089 EFO983087:EGK983089 EPK983087:EQG983089 EZG983087:FAC983089 FJC983087:FJY983089 FSY983087:FTU983089 GCU983087:GDQ983089 GMQ983087:GNM983089 GWM983087:GXI983089 HGI983087:HHE983089 HQE983087:HRA983089 IAA983087:IAW983089 IJW983087:IKS983089 ITS983087:IUO983089 JDO983087:JEK983089 JNK983087:JOG983089 JXG983087:JYC983089 KHC983087:KHY983089 KQY983087:KRU983089 LAU983087:LBQ983089 LKQ983087:LLM983089 LUM983087:LVI983089 MEI983087:MFE983089 MOE983087:MPA983089 MYA983087:MYW983089 NHW983087:NIS983089 NRS983087:NSO983089 OBO983087:OCK983089 OLK983087:OMG983089 OVG983087:OWC983089 PFC983087:PFY983089 POY983087:PPU983089 PYU983087:PZQ983089 QIQ983087:QJM983089 QSM983087:QTI983089 RCI983087:RDE983089 RME983087:RNA983089 RWA983087:RWW983089 SFW983087:SGS983089 SPS983087:SQO983089 SZO983087:TAK983089 TJK983087:TKG983089 TTG983087:TUC983089 UDC983087:UDY983089 UMY983087:UNU983089 UWU983087:UXQ983089 VGQ983087:VHM983089 VQM983087:VRI983089 WAI983087:WBE983089 WKE983087:WLA983089 WUA983087:WUW983089 O65568:O65569 HV65566:HV65567 RR65566:RR65567 ABN65566:ABN65567 ALJ65566:ALJ65567 AVF65566:AVF65567 BFB65566:BFB65567 BOX65566:BOX65567 BYT65566:BYT65567 CIP65566:CIP65567 CSL65566:CSL65567 DCH65566:DCH65567 DMD65566:DMD65567 DVZ65566:DVZ65567 EFV65566:EFV65567 EPR65566:EPR65567 EZN65566:EZN65567 FJJ65566:FJJ65567 FTF65566:FTF65567 GDB65566:GDB65567 GMX65566:GMX65567 GWT65566:GWT65567 HGP65566:HGP65567 HQL65566:HQL65567 IAH65566:IAH65567 IKD65566:IKD65567 ITZ65566:ITZ65567 JDV65566:JDV65567 JNR65566:JNR65567 JXN65566:JXN65567 KHJ65566:KHJ65567 KRF65566:KRF65567 LBB65566:LBB65567 LKX65566:LKX65567 LUT65566:LUT65567 MEP65566:MEP65567 MOL65566:MOL65567 MYH65566:MYH65567 NID65566:NID65567 NRZ65566:NRZ65567 OBV65566:OBV65567 OLR65566:OLR65567 OVN65566:OVN65567 PFJ65566:PFJ65567 PPF65566:PPF65567 PZB65566:PZB65567 QIX65566:QIX65567 QST65566:QST65567 RCP65566:RCP65567 RML65566:RML65567 RWH65566:RWH65567 SGD65566:SGD65567 SPZ65566:SPZ65567 SZV65566:SZV65567 TJR65566:TJR65567 TTN65566:TTN65567 UDJ65566:UDJ65567 UNF65566:UNF65567 UXB65566:UXB65567 VGX65566:VGX65567 VQT65566:VQT65567 WAP65566:WAP65567 WKL65566:WKL65567 WUH65566:WUH65567 O131104:O131105 HV131102:HV131103 RR131102:RR131103 ABN131102:ABN131103 ALJ131102:ALJ131103 AVF131102:AVF131103 BFB131102:BFB131103 BOX131102:BOX131103 BYT131102:BYT131103 CIP131102:CIP131103 CSL131102:CSL131103 DCH131102:DCH131103 DMD131102:DMD131103 DVZ131102:DVZ131103 EFV131102:EFV131103 EPR131102:EPR131103 EZN131102:EZN131103 FJJ131102:FJJ131103 FTF131102:FTF131103 GDB131102:GDB131103 GMX131102:GMX131103 GWT131102:GWT131103 HGP131102:HGP131103 HQL131102:HQL131103 IAH131102:IAH131103 IKD131102:IKD131103 ITZ131102:ITZ131103 JDV131102:JDV131103 JNR131102:JNR131103 JXN131102:JXN131103 KHJ131102:KHJ131103 KRF131102:KRF131103 LBB131102:LBB131103 LKX131102:LKX131103 LUT131102:LUT131103 MEP131102:MEP131103 MOL131102:MOL131103 MYH131102:MYH131103 NID131102:NID131103 NRZ131102:NRZ131103 OBV131102:OBV131103 OLR131102:OLR131103 OVN131102:OVN131103 PFJ131102:PFJ131103 PPF131102:PPF131103 PZB131102:PZB131103 QIX131102:QIX131103 QST131102:QST131103 RCP131102:RCP131103 RML131102:RML131103 RWH131102:RWH131103 SGD131102:SGD131103 SPZ131102:SPZ131103 SZV131102:SZV131103 TJR131102:TJR131103 TTN131102:TTN131103 UDJ131102:UDJ131103 UNF131102:UNF131103 UXB131102:UXB131103 VGX131102:VGX131103 VQT131102:VQT131103 WAP131102:WAP131103 WKL131102:WKL131103 WUH131102:WUH131103 O196640:O196641 HV196638:HV196639 RR196638:RR196639 ABN196638:ABN196639 ALJ196638:ALJ196639 AVF196638:AVF196639 BFB196638:BFB196639 BOX196638:BOX196639 BYT196638:BYT196639 CIP196638:CIP196639 CSL196638:CSL196639 DCH196638:DCH196639 DMD196638:DMD196639 DVZ196638:DVZ196639 EFV196638:EFV196639 EPR196638:EPR196639 EZN196638:EZN196639 FJJ196638:FJJ196639 FTF196638:FTF196639 GDB196638:GDB196639 GMX196638:GMX196639 GWT196638:GWT196639 HGP196638:HGP196639 HQL196638:HQL196639 IAH196638:IAH196639 IKD196638:IKD196639 ITZ196638:ITZ196639 JDV196638:JDV196639 JNR196638:JNR196639 JXN196638:JXN196639 KHJ196638:KHJ196639 KRF196638:KRF196639 LBB196638:LBB196639 LKX196638:LKX196639 LUT196638:LUT196639 MEP196638:MEP196639 MOL196638:MOL196639 MYH196638:MYH196639 NID196638:NID196639 NRZ196638:NRZ196639 OBV196638:OBV196639 OLR196638:OLR196639 OVN196638:OVN196639 PFJ196638:PFJ196639 PPF196638:PPF196639 PZB196638:PZB196639 QIX196638:QIX196639 QST196638:QST196639 RCP196638:RCP196639 RML196638:RML196639 RWH196638:RWH196639 SGD196638:SGD196639 SPZ196638:SPZ196639 SZV196638:SZV196639 TJR196638:TJR196639 TTN196638:TTN196639 UDJ196638:UDJ196639 UNF196638:UNF196639 UXB196638:UXB196639 VGX196638:VGX196639 VQT196638:VQT196639 WAP196638:WAP196639 WKL196638:WKL196639 WUH196638:WUH196639 O262176:O262177 HV262174:HV262175 RR262174:RR262175 ABN262174:ABN262175 ALJ262174:ALJ262175 AVF262174:AVF262175 BFB262174:BFB262175 BOX262174:BOX262175 BYT262174:BYT262175 CIP262174:CIP262175 CSL262174:CSL262175 DCH262174:DCH262175 DMD262174:DMD262175 DVZ262174:DVZ262175 EFV262174:EFV262175 EPR262174:EPR262175 EZN262174:EZN262175 FJJ262174:FJJ262175 FTF262174:FTF262175 GDB262174:GDB262175 GMX262174:GMX262175 GWT262174:GWT262175 HGP262174:HGP262175 HQL262174:HQL262175 IAH262174:IAH262175 IKD262174:IKD262175 ITZ262174:ITZ262175 JDV262174:JDV262175 JNR262174:JNR262175 JXN262174:JXN262175 KHJ262174:KHJ262175 KRF262174:KRF262175 LBB262174:LBB262175 LKX262174:LKX262175 LUT262174:LUT262175 MEP262174:MEP262175 MOL262174:MOL262175 MYH262174:MYH262175 NID262174:NID262175 NRZ262174:NRZ262175 OBV262174:OBV262175 OLR262174:OLR262175 OVN262174:OVN262175 PFJ262174:PFJ262175 PPF262174:PPF262175 PZB262174:PZB262175 QIX262174:QIX262175 QST262174:QST262175 RCP262174:RCP262175 RML262174:RML262175 RWH262174:RWH262175 SGD262174:SGD262175 SPZ262174:SPZ262175 SZV262174:SZV262175 TJR262174:TJR262175 TTN262174:TTN262175 UDJ262174:UDJ262175 UNF262174:UNF262175 UXB262174:UXB262175 VGX262174:VGX262175 VQT262174:VQT262175 WAP262174:WAP262175 WKL262174:WKL262175 WUH262174:WUH262175 O327712:O327713 HV327710:HV327711 RR327710:RR327711 ABN327710:ABN327711 ALJ327710:ALJ327711 AVF327710:AVF327711 BFB327710:BFB327711 BOX327710:BOX327711 BYT327710:BYT327711 CIP327710:CIP327711 CSL327710:CSL327711 DCH327710:DCH327711 DMD327710:DMD327711 DVZ327710:DVZ327711 EFV327710:EFV327711 EPR327710:EPR327711 EZN327710:EZN327711 FJJ327710:FJJ327711 FTF327710:FTF327711 GDB327710:GDB327711 GMX327710:GMX327711 GWT327710:GWT327711 HGP327710:HGP327711 HQL327710:HQL327711 IAH327710:IAH327711 IKD327710:IKD327711 ITZ327710:ITZ327711 JDV327710:JDV327711 JNR327710:JNR327711 JXN327710:JXN327711 KHJ327710:KHJ327711 KRF327710:KRF327711 LBB327710:LBB327711 LKX327710:LKX327711 LUT327710:LUT327711 MEP327710:MEP327711 MOL327710:MOL327711 MYH327710:MYH327711 NID327710:NID327711 NRZ327710:NRZ327711 OBV327710:OBV327711 OLR327710:OLR327711 OVN327710:OVN327711 PFJ327710:PFJ327711 PPF327710:PPF327711 PZB327710:PZB327711 QIX327710:QIX327711 QST327710:QST327711 RCP327710:RCP327711 RML327710:RML327711 RWH327710:RWH327711 SGD327710:SGD327711 SPZ327710:SPZ327711 SZV327710:SZV327711 TJR327710:TJR327711 TTN327710:TTN327711 UDJ327710:UDJ327711 UNF327710:UNF327711 UXB327710:UXB327711 VGX327710:VGX327711 VQT327710:VQT327711 WAP327710:WAP327711 WKL327710:WKL327711 WUH327710:WUH327711 O393248:O393249 HV393246:HV393247 RR393246:RR393247 ABN393246:ABN393247 ALJ393246:ALJ393247 AVF393246:AVF393247 BFB393246:BFB393247 BOX393246:BOX393247 BYT393246:BYT393247 CIP393246:CIP393247 CSL393246:CSL393247 DCH393246:DCH393247 DMD393246:DMD393247 DVZ393246:DVZ393247 EFV393246:EFV393247 EPR393246:EPR393247 EZN393246:EZN393247 FJJ393246:FJJ393247 FTF393246:FTF393247 GDB393246:GDB393247 GMX393246:GMX393247 GWT393246:GWT393247 HGP393246:HGP393247 HQL393246:HQL393247 IAH393246:IAH393247 IKD393246:IKD393247 ITZ393246:ITZ393247 JDV393246:JDV393247 JNR393246:JNR393247 JXN393246:JXN393247 KHJ393246:KHJ393247 KRF393246:KRF393247 LBB393246:LBB393247 LKX393246:LKX393247 LUT393246:LUT393247 MEP393246:MEP393247 MOL393246:MOL393247 MYH393246:MYH393247 NID393246:NID393247 NRZ393246:NRZ393247 OBV393246:OBV393247 OLR393246:OLR393247 OVN393246:OVN393247 PFJ393246:PFJ393247 PPF393246:PPF393247 PZB393246:PZB393247 QIX393246:QIX393247 QST393246:QST393247 RCP393246:RCP393247 RML393246:RML393247 RWH393246:RWH393247 SGD393246:SGD393247 SPZ393246:SPZ393247 SZV393246:SZV393247 TJR393246:TJR393247 TTN393246:TTN393247 UDJ393246:UDJ393247 UNF393246:UNF393247 UXB393246:UXB393247 VGX393246:VGX393247 VQT393246:VQT393247 WAP393246:WAP393247 WKL393246:WKL393247 WUH393246:WUH393247 O458784:O458785 HV458782:HV458783 RR458782:RR458783 ABN458782:ABN458783 ALJ458782:ALJ458783 AVF458782:AVF458783 BFB458782:BFB458783 BOX458782:BOX458783 BYT458782:BYT458783 CIP458782:CIP458783 CSL458782:CSL458783 DCH458782:DCH458783 DMD458782:DMD458783 DVZ458782:DVZ458783 EFV458782:EFV458783 EPR458782:EPR458783 EZN458782:EZN458783 FJJ458782:FJJ458783 FTF458782:FTF458783 GDB458782:GDB458783 GMX458782:GMX458783 GWT458782:GWT458783 HGP458782:HGP458783 HQL458782:HQL458783 IAH458782:IAH458783 IKD458782:IKD458783 ITZ458782:ITZ458783 JDV458782:JDV458783 JNR458782:JNR458783 JXN458782:JXN458783 KHJ458782:KHJ458783 KRF458782:KRF458783 LBB458782:LBB458783 LKX458782:LKX458783 LUT458782:LUT458783 MEP458782:MEP458783 MOL458782:MOL458783 MYH458782:MYH458783 NID458782:NID458783 NRZ458782:NRZ458783 OBV458782:OBV458783 OLR458782:OLR458783 OVN458782:OVN458783 PFJ458782:PFJ458783 PPF458782:PPF458783 PZB458782:PZB458783 QIX458782:QIX458783 QST458782:QST458783 RCP458782:RCP458783 RML458782:RML458783 RWH458782:RWH458783 SGD458782:SGD458783 SPZ458782:SPZ458783 SZV458782:SZV458783 TJR458782:TJR458783 TTN458782:TTN458783 UDJ458782:UDJ458783 UNF458782:UNF458783 UXB458782:UXB458783 VGX458782:VGX458783 VQT458782:VQT458783 WAP458782:WAP458783 WKL458782:WKL458783 WUH458782:WUH458783 O524320:O524321 HV524318:HV524319 RR524318:RR524319 ABN524318:ABN524319 ALJ524318:ALJ524319 AVF524318:AVF524319 BFB524318:BFB524319 BOX524318:BOX524319 BYT524318:BYT524319 CIP524318:CIP524319 CSL524318:CSL524319 DCH524318:DCH524319 DMD524318:DMD524319 DVZ524318:DVZ524319 EFV524318:EFV524319 EPR524318:EPR524319 EZN524318:EZN524319 FJJ524318:FJJ524319 FTF524318:FTF524319 GDB524318:GDB524319 GMX524318:GMX524319 GWT524318:GWT524319 HGP524318:HGP524319 HQL524318:HQL524319 IAH524318:IAH524319 IKD524318:IKD524319 ITZ524318:ITZ524319 JDV524318:JDV524319 JNR524318:JNR524319 JXN524318:JXN524319 KHJ524318:KHJ524319 KRF524318:KRF524319 LBB524318:LBB524319 LKX524318:LKX524319 LUT524318:LUT524319 MEP524318:MEP524319 MOL524318:MOL524319 MYH524318:MYH524319 NID524318:NID524319 NRZ524318:NRZ524319 OBV524318:OBV524319 OLR524318:OLR524319 OVN524318:OVN524319 PFJ524318:PFJ524319 PPF524318:PPF524319 PZB524318:PZB524319 QIX524318:QIX524319 QST524318:QST524319 RCP524318:RCP524319 RML524318:RML524319 RWH524318:RWH524319 SGD524318:SGD524319 SPZ524318:SPZ524319 SZV524318:SZV524319 TJR524318:TJR524319 TTN524318:TTN524319 UDJ524318:UDJ524319 UNF524318:UNF524319 UXB524318:UXB524319 VGX524318:VGX524319 VQT524318:VQT524319 WAP524318:WAP524319 WKL524318:WKL524319 WUH524318:WUH524319 O589856:O589857 HV589854:HV589855 RR589854:RR589855 ABN589854:ABN589855 ALJ589854:ALJ589855 AVF589854:AVF589855 BFB589854:BFB589855 BOX589854:BOX589855 BYT589854:BYT589855 CIP589854:CIP589855 CSL589854:CSL589855 DCH589854:DCH589855 DMD589854:DMD589855 DVZ589854:DVZ589855 EFV589854:EFV589855 EPR589854:EPR589855 EZN589854:EZN589855 FJJ589854:FJJ589855 FTF589854:FTF589855 GDB589854:GDB589855 GMX589854:GMX589855 GWT589854:GWT589855 HGP589854:HGP589855 HQL589854:HQL589855 IAH589854:IAH589855 IKD589854:IKD589855 ITZ589854:ITZ589855 JDV589854:JDV589855 JNR589854:JNR589855 JXN589854:JXN589855 KHJ589854:KHJ589855 KRF589854:KRF589855 LBB589854:LBB589855 LKX589854:LKX589855 LUT589854:LUT589855 MEP589854:MEP589855 MOL589854:MOL589855 MYH589854:MYH589855 NID589854:NID589855 NRZ589854:NRZ589855 OBV589854:OBV589855 OLR589854:OLR589855 OVN589854:OVN589855 PFJ589854:PFJ589855 PPF589854:PPF589855 PZB589854:PZB589855 QIX589854:QIX589855 QST589854:QST589855 RCP589854:RCP589855 RML589854:RML589855 RWH589854:RWH589855 SGD589854:SGD589855 SPZ589854:SPZ589855 SZV589854:SZV589855 TJR589854:TJR589855 TTN589854:TTN589855 UDJ589854:UDJ589855 UNF589854:UNF589855 UXB589854:UXB589855 VGX589854:VGX589855 VQT589854:VQT589855 WAP589854:WAP589855 WKL589854:WKL589855 WUH589854:WUH589855 O655392:O655393 HV655390:HV655391 RR655390:RR655391 ABN655390:ABN655391 ALJ655390:ALJ655391 AVF655390:AVF655391 BFB655390:BFB655391 BOX655390:BOX655391 BYT655390:BYT655391 CIP655390:CIP655391 CSL655390:CSL655391 DCH655390:DCH655391 DMD655390:DMD655391 DVZ655390:DVZ655391 EFV655390:EFV655391 EPR655390:EPR655391 EZN655390:EZN655391 FJJ655390:FJJ655391 FTF655390:FTF655391 GDB655390:GDB655391 GMX655390:GMX655391 GWT655390:GWT655391 HGP655390:HGP655391 HQL655390:HQL655391 IAH655390:IAH655391 IKD655390:IKD655391 ITZ655390:ITZ655391 JDV655390:JDV655391 JNR655390:JNR655391 JXN655390:JXN655391 KHJ655390:KHJ655391 KRF655390:KRF655391 LBB655390:LBB655391 LKX655390:LKX655391 LUT655390:LUT655391 MEP655390:MEP655391 MOL655390:MOL655391 MYH655390:MYH655391 NID655390:NID655391 NRZ655390:NRZ655391 OBV655390:OBV655391 OLR655390:OLR655391 OVN655390:OVN655391 PFJ655390:PFJ655391 PPF655390:PPF655391 PZB655390:PZB655391 QIX655390:QIX655391 QST655390:QST655391 RCP655390:RCP655391 RML655390:RML655391 RWH655390:RWH655391 SGD655390:SGD655391 SPZ655390:SPZ655391 SZV655390:SZV655391 TJR655390:TJR655391 TTN655390:TTN655391 UDJ655390:UDJ655391 UNF655390:UNF655391 UXB655390:UXB655391 VGX655390:VGX655391 VQT655390:VQT655391 WAP655390:WAP655391 WKL655390:WKL655391 WUH655390:WUH655391 O720928:O720929 HV720926:HV720927 RR720926:RR720927 ABN720926:ABN720927 ALJ720926:ALJ720927 AVF720926:AVF720927 BFB720926:BFB720927 BOX720926:BOX720927 BYT720926:BYT720927 CIP720926:CIP720927 CSL720926:CSL720927 DCH720926:DCH720927 DMD720926:DMD720927 DVZ720926:DVZ720927 EFV720926:EFV720927 EPR720926:EPR720927 EZN720926:EZN720927 FJJ720926:FJJ720927 FTF720926:FTF720927 GDB720926:GDB720927 GMX720926:GMX720927 GWT720926:GWT720927 HGP720926:HGP720927 HQL720926:HQL720927 IAH720926:IAH720927 IKD720926:IKD720927 ITZ720926:ITZ720927 JDV720926:JDV720927 JNR720926:JNR720927 JXN720926:JXN720927 KHJ720926:KHJ720927 KRF720926:KRF720927 LBB720926:LBB720927 LKX720926:LKX720927 LUT720926:LUT720927 MEP720926:MEP720927 MOL720926:MOL720927 MYH720926:MYH720927 NID720926:NID720927 NRZ720926:NRZ720927 OBV720926:OBV720927 OLR720926:OLR720927 OVN720926:OVN720927 PFJ720926:PFJ720927 PPF720926:PPF720927 PZB720926:PZB720927 QIX720926:QIX720927 QST720926:QST720927 RCP720926:RCP720927 RML720926:RML720927 RWH720926:RWH720927 SGD720926:SGD720927 SPZ720926:SPZ720927 SZV720926:SZV720927 TJR720926:TJR720927 TTN720926:TTN720927 UDJ720926:UDJ720927 UNF720926:UNF720927 UXB720926:UXB720927 VGX720926:VGX720927 VQT720926:VQT720927 WAP720926:WAP720927 WKL720926:WKL720927 WUH720926:WUH720927 O786464:O786465 HV786462:HV786463 RR786462:RR786463 ABN786462:ABN786463 ALJ786462:ALJ786463 AVF786462:AVF786463 BFB786462:BFB786463 BOX786462:BOX786463 BYT786462:BYT786463 CIP786462:CIP786463 CSL786462:CSL786463 DCH786462:DCH786463 DMD786462:DMD786463 DVZ786462:DVZ786463 EFV786462:EFV786463 EPR786462:EPR786463 EZN786462:EZN786463 FJJ786462:FJJ786463 FTF786462:FTF786463 GDB786462:GDB786463 GMX786462:GMX786463 GWT786462:GWT786463 HGP786462:HGP786463 HQL786462:HQL786463 IAH786462:IAH786463 IKD786462:IKD786463 ITZ786462:ITZ786463 JDV786462:JDV786463 JNR786462:JNR786463 JXN786462:JXN786463 KHJ786462:KHJ786463 KRF786462:KRF786463 LBB786462:LBB786463 LKX786462:LKX786463 LUT786462:LUT786463 MEP786462:MEP786463 MOL786462:MOL786463 MYH786462:MYH786463 NID786462:NID786463 NRZ786462:NRZ786463 OBV786462:OBV786463 OLR786462:OLR786463 OVN786462:OVN786463 PFJ786462:PFJ786463 PPF786462:PPF786463 PZB786462:PZB786463 QIX786462:QIX786463 QST786462:QST786463 RCP786462:RCP786463 RML786462:RML786463 RWH786462:RWH786463 SGD786462:SGD786463 SPZ786462:SPZ786463 SZV786462:SZV786463 TJR786462:TJR786463 TTN786462:TTN786463 UDJ786462:UDJ786463 UNF786462:UNF786463 UXB786462:UXB786463 VGX786462:VGX786463 VQT786462:VQT786463 WAP786462:WAP786463 WKL786462:WKL786463 WUH786462:WUH786463 O852000:O852001 HV851998:HV851999 RR851998:RR851999 ABN851998:ABN851999 ALJ851998:ALJ851999 AVF851998:AVF851999 BFB851998:BFB851999 BOX851998:BOX851999 BYT851998:BYT851999 CIP851998:CIP851999 CSL851998:CSL851999 DCH851998:DCH851999 DMD851998:DMD851999 DVZ851998:DVZ851999 EFV851998:EFV851999 EPR851998:EPR851999 EZN851998:EZN851999 FJJ851998:FJJ851999 FTF851998:FTF851999 GDB851998:GDB851999 GMX851998:GMX851999 GWT851998:GWT851999 HGP851998:HGP851999 HQL851998:HQL851999 IAH851998:IAH851999 IKD851998:IKD851999 ITZ851998:ITZ851999 JDV851998:JDV851999 JNR851998:JNR851999 JXN851998:JXN851999 KHJ851998:KHJ851999 KRF851998:KRF851999 LBB851998:LBB851999 LKX851998:LKX851999 LUT851998:LUT851999 MEP851998:MEP851999 MOL851998:MOL851999 MYH851998:MYH851999 NID851998:NID851999 NRZ851998:NRZ851999 OBV851998:OBV851999 OLR851998:OLR851999 OVN851998:OVN851999 PFJ851998:PFJ851999 PPF851998:PPF851999 PZB851998:PZB851999 QIX851998:QIX851999 QST851998:QST851999 RCP851998:RCP851999 RML851998:RML851999 RWH851998:RWH851999 SGD851998:SGD851999 SPZ851998:SPZ851999 SZV851998:SZV851999 TJR851998:TJR851999 TTN851998:TTN851999 UDJ851998:UDJ851999 UNF851998:UNF851999 UXB851998:UXB851999 VGX851998:VGX851999 VQT851998:VQT851999 WAP851998:WAP851999 WKL851998:WKL851999 WUH851998:WUH851999 O917536:O917537 HV917534:HV917535 RR917534:RR917535 ABN917534:ABN917535 ALJ917534:ALJ917535 AVF917534:AVF917535 BFB917534:BFB917535 BOX917534:BOX917535 BYT917534:BYT917535 CIP917534:CIP917535 CSL917534:CSL917535 DCH917534:DCH917535 DMD917534:DMD917535 DVZ917534:DVZ917535 EFV917534:EFV917535 EPR917534:EPR917535 EZN917534:EZN917535 FJJ917534:FJJ917535 FTF917534:FTF917535 GDB917534:GDB917535 GMX917534:GMX917535 GWT917534:GWT917535 HGP917534:HGP917535 HQL917534:HQL917535 IAH917534:IAH917535 IKD917534:IKD917535 ITZ917534:ITZ917535 JDV917534:JDV917535 JNR917534:JNR917535 JXN917534:JXN917535 KHJ917534:KHJ917535 KRF917534:KRF917535 LBB917534:LBB917535 LKX917534:LKX917535 LUT917534:LUT917535 MEP917534:MEP917535 MOL917534:MOL917535 MYH917534:MYH917535 NID917534:NID917535 NRZ917534:NRZ917535 OBV917534:OBV917535 OLR917534:OLR917535 OVN917534:OVN917535 PFJ917534:PFJ917535 PPF917534:PPF917535 PZB917534:PZB917535 QIX917534:QIX917535 QST917534:QST917535 RCP917534:RCP917535 RML917534:RML917535 RWH917534:RWH917535 SGD917534:SGD917535 SPZ917534:SPZ917535 SZV917534:SZV917535 TJR917534:TJR917535 TTN917534:TTN917535 UDJ917534:UDJ917535 UNF917534:UNF917535 UXB917534:UXB917535 VGX917534:VGX917535 VQT917534:VQT917535 WAP917534:WAP917535 WKL917534:WKL917535 WUH917534:WUH917535 O983072:O983073 HV983070:HV983071 RR983070:RR983071 ABN983070:ABN983071 ALJ983070:ALJ983071 AVF983070:AVF983071 BFB983070:BFB983071 BOX983070:BOX983071 BYT983070:BYT983071 CIP983070:CIP983071 CSL983070:CSL983071 DCH983070:DCH983071 DMD983070:DMD983071 DVZ983070:DVZ983071 EFV983070:EFV983071 EPR983070:EPR983071 EZN983070:EZN983071 FJJ983070:FJJ983071 FTF983070:FTF983071 GDB983070:GDB983071 GMX983070:GMX983071 GWT983070:GWT983071 HGP983070:HGP983071 HQL983070:HQL983071 IAH983070:IAH983071 IKD983070:IKD983071 ITZ983070:ITZ983071 JDV983070:JDV983071 JNR983070:JNR983071 JXN983070:JXN983071 KHJ983070:KHJ983071 KRF983070:KRF983071 LBB983070:LBB983071 LKX983070:LKX983071 LUT983070:LUT983071 MEP983070:MEP983071 MOL983070:MOL983071 MYH983070:MYH983071 NID983070:NID983071 NRZ983070:NRZ983071 OBV983070:OBV983071 OLR983070:OLR983071 OVN983070:OVN983071 PFJ983070:PFJ983071 PPF983070:PPF983071 PZB983070:PZB983071 QIX983070:QIX983071 QST983070:QST983071 RCP983070:RCP983071 RML983070:RML983071 RWH983070:RWH983071 SGD983070:SGD983071 SPZ983070:SPZ983071 SZV983070:SZV983071 TJR983070:TJR983071 TTN983070:TTN983071 UDJ983070:UDJ983071 UNF983070:UNF983071 UXB983070:UXB983071 VGX983070:VGX983071 VQT983070:VQT983071 WAP983070:WAP983071 WKL983070:WKL983071 WUH983070:WUH983071 L65562:L65564 HS65560:HS65562 RO65560:RO65562 ABK65560:ABK65562 ALG65560:ALG65562 AVC65560:AVC65562 BEY65560:BEY65562 BOU65560:BOU65562 BYQ65560:BYQ65562 CIM65560:CIM65562 CSI65560:CSI65562 DCE65560:DCE65562 DMA65560:DMA65562 DVW65560:DVW65562 EFS65560:EFS65562 EPO65560:EPO65562 EZK65560:EZK65562 FJG65560:FJG65562 FTC65560:FTC65562 GCY65560:GCY65562 GMU65560:GMU65562 GWQ65560:GWQ65562 HGM65560:HGM65562 HQI65560:HQI65562 IAE65560:IAE65562 IKA65560:IKA65562 ITW65560:ITW65562 JDS65560:JDS65562 JNO65560:JNO65562 JXK65560:JXK65562 KHG65560:KHG65562 KRC65560:KRC65562 LAY65560:LAY65562 LKU65560:LKU65562 LUQ65560:LUQ65562 MEM65560:MEM65562 MOI65560:MOI65562 MYE65560:MYE65562 NIA65560:NIA65562 NRW65560:NRW65562 OBS65560:OBS65562 OLO65560:OLO65562 OVK65560:OVK65562 PFG65560:PFG65562 PPC65560:PPC65562 PYY65560:PYY65562 QIU65560:QIU65562 QSQ65560:QSQ65562 RCM65560:RCM65562 RMI65560:RMI65562 RWE65560:RWE65562 SGA65560:SGA65562 SPW65560:SPW65562 SZS65560:SZS65562 TJO65560:TJO65562 TTK65560:TTK65562 UDG65560:UDG65562 UNC65560:UNC65562 UWY65560:UWY65562 VGU65560:VGU65562 VQQ65560:VQQ65562 WAM65560:WAM65562 WKI65560:WKI65562 WUE65560:WUE65562 L131098:L131100 HS131096:HS131098 RO131096:RO131098 ABK131096:ABK131098 ALG131096:ALG131098 AVC131096:AVC131098 BEY131096:BEY131098 BOU131096:BOU131098 BYQ131096:BYQ131098 CIM131096:CIM131098 CSI131096:CSI131098 DCE131096:DCE131098 DMA131096:DMA131098 DVW131096:DVW131098 EFS131096:EFS131098 EPO131096:EPO131098 EZK131096:EZK131098 FJG131096:FJG131098 FTC131096:FTC131098 GCY131096:GCY131098 GMU131096:GMU131098 GWQ131096:GWQ131098 HGM131096:HGM131098 HQI131096:HQI131098 IAE131096:IAE131098 IKA131096:IKA131098 ITW131096:ITW131098 JDS131096:JDS131098 JNO131096:JNO131098 JXK131096:JXK131098 KHG131096:KHG131098 KRC131096:KRC131098 LAY131096:LAY131098 LKU131096:LKU131098 LUQ131096:LUQ131098 MEM131096:MEM131098 MOI131096:MOI131098 MYE131096:MYE131098 NIA131096:NIA131098 NRW131096:NRW131098 OBS131096:OBS131098 OLO131096:OLO131098 OVK131096:OVK131098 PFG131096:PFG131098 PPC131096:PPC131098 PYY131096:PYY131098 QIU131096:QIU131098 QSQ131096:QSQ131098 RCM131096:RCM131098 RMI131096:RMI131098 RWE131096:RWE131098 SGA131096:SGA131098 SPW131096:SPW131098 SZS131096:SZS131098 TJO131096:TJO131098 TTK131096:TTK131098 UDG131096:UDG131098 UNC131096:UNC131098 UWY131096:UWY131098 VGU131096:VGU131098 VQQ131096:VQQ131098 WAM131096:WAM131098 WKI131096:WKI131098 WUE131096:WUE131098 L196634:L196636 HS196632:HS196634 RO196632:RO196634 ABK196632:ABK196634 ALG196632:ALG196634 AVC196632:AVC196634 BEY196632:BEY196634 BOU196632:BOU196634 BYQ196632:BYQ196634 CIM196632:CIM196634 CSI196632:CSI196634 DCE196632:DCE196634 DMA196632:DMA196634 DVW196632:DVW196634 EFS196632:EFS196634 EPO196632:EPO196634 EZK196632:EZK196634 FJG196632:FJG196634 FTC196632:FTC196634 GCY196632:GCY196634 GMU196632:GMU196634 GWQ196632:GWQ196634 HGM196632:HGM196634 HQI196632:HQI196634 IAE196632:IAE196634 IKA196632:IKA196634 ITW196632:ITW196634 JDS196632:JDS196634 JNO196632:JNO196634 JXK196632:JXK196634 KHG196632:KHG196634 KRC196632:KRC196634 LAY196632:LAY196634 LKU196632:LKU196634 LUQ196632:LUQ196634 MEM196632:MEM196634 MOI196632:MOI196634 MYE196632:MYE196634 NIA196632:NIA196634 NRW196632:NRW196634 OBS196632:OBS196634 OLO196632:OLO196634 OVK196632:OVK196634 PFG196632:PFG196634 PPC196632:PPC196634 PYY196632:PYY196634 QIU196632:QIU196634 QSQ196632:QSQ196634 RCM196632:RCM196634 RMI196632:RMI196634 RWE196632:RWE196634 SGA196632:SGA196634 SPW196632:SPW196634 SZS196632:SZS196634 TJO196632:TJO196634 TTK196632:TTK196634 UDG196632:UDG196634 UNC196632:UNC196634 UWY196632:UWY196634 VGU196632:VGU196634 VQQ196632:VQQ196634 WAM196632:WAM196634 WKI196632:WKI196634 WUE196632:WUE196634 L262170:L262172 HS262168:HS262170 RO262168:RO262170 ABK262168:ABK262170 ALG262168:ALG262170 AVC262168:AVC262170 BEY262168:BEY262170 BOU262168:BOU262170 BYQ262168:BYQ262170 CIM262168:CIM262170 CSI262168:CSI262170 DCE262168:DCE262170 DMA262168:DMA262170 DVW262168:DVW262170 EFS262168:EFS262170 EPO262168:EPO262170 EZK262168:EZK262170 FJG262168:FJG262170 FTC262168:FTC262170 GCY262168:GCY262170 GMU262168:GMU262170 GWQ262168:GWQ262170 HGM262168:HGM262170 HQI262168:HQI262170 IAE262168:IAE262170 IKA262168:IKA262170 ITW262168:ITW262170 JDS262168:JDS262170 JNO262168:JNO262170 JXK262168:JXK262170 KHG262168:KHG262170 KRC262168:KRC262170 LAY262168:LAY262170 LKU262168:LKU262170 LUQ262168:LUQ262170 MEM262168:MEM262170 MOI262168:MOI262170 MYE262168:MYE262170 NIA262168:NIA262170 NRW262168:NRW262170 OBS262168:OBS262170 OLO262168:OLO262170 OVK262168:OVK262170 PFG262168:PFG262170 PPC262168:PPC262170 PYY262168:PYY262170 QIU262168:QIU262170 QSQ262168:QSQ262170 RCM262168:RCM262170 RMI262168:RMI262170 RWE262168:RWE262170 SGA262168:SGA262170 SPW262168:SPW262170 SZS262168:SZS262170 TJO262168:TJO262170 TTK262168:TTK262170 UDG262168:UDG262170 UNC262168:UNC262170 UWY262168:UWY262170 VGU262168:VGU262170 VQQ262168:VQQ262170 WAM262168:WAM262170 WKI262168:WKI262170 WUE262168:WUE262170 L327706:L327708 HS327704:HS327706 RO327704:RO327706 ABK327704:ABK327706 ALG327704:ALG327706 AVC327704:AVC327706 BEY327704:BEY327706 BOU327704:BOU327706 BYQ327704:BYQ327706 CIM327704:CIM327706 CSI327704:CSI327706 DCE327704:DCE327706 DMA327704:DMA327706 DVW327704:DVW327706 EFS327704:EFS327706 EPO327704:EPO327706 EZK327704:EZK327706 FJG327704:FJG327706 FTC327704:FTC327706 GCY327704:GCY327706 GMU327704:GMU327706 GWQ327704:GWQ327706 HGM327704:HGM327706 HQI327704:HQI327706 IAE327704:IAE327706 IKA327704:IKA327706 ITW327704:ITW327706 JDS327704:JDS327706 JNO327704:JNO327706 JXK327704:JXK327706 KHG327704:KHG327706 KRC327704:KRC327706 LAY327704:LAY327706 LKU327704:LKU327706 LUQ327704:LUQ327706 MEM327704:MEM327706 MOI327704:MOI327706 MYE327704:MYE327706 NIA327704:NIA327706 NRW327704:NRW327706 OBS327704:OBS327706 OLO327704:OLO327706 OVK327704:OVK327706 PFG327704:PFG327706 PPC327704:PPC327706 PYY327704:PYY327706 QIU327704:QIU327706 QSQ327704:QSQ327706 RCM327704:RCM327706 RMI327704:RMI327706 RWE327704:RWE327706 SGA327704:SGA327706 SPW327704:SPW327706 SZS327704:SZS327706 TJO327704:TJO327706 TTK327704:TTK327706 UDG327704:UDG327706 UNC327704:UNC327706 UWY327704:UWY327706 VGU327704:VGU327706 VQQ327704:VQQ327706 WAM327704:WAM327706 WKI327704:WKI327706 WUE327704:WUE327706 L393242:L393244 HS393240:HS393242 RO393240:RO393242 ABK393240:ABK393242 ALG393240:ALG393242 AVC393240:AVC393242 BEY393240:BEY393242 BOU393240:BOU393242 BYQ393240:BYQ393242 CIM393240:CIM393242 CSI393240:CSI393242 DCE393240:DCE393242 DMA393240:DMA393242 DVW393240:DVW393242 EFS393240:EFS393242 EPO393240:EPO393242 EZK393240:EZK393242 FJG393240:FJG393242 FTC393240:FTC393242 GCY393240:GCY393242 GMU393240:GMU393242 GWQ393240:GWQ393242 HGM393240:HGM393242 HQI393240:HQI393242 IAE393240:IAE393242 IKA393240:IKA393242 ITW393240:ITW393242 JDS393240:JDS393242 JNO393240:JNO393242 JXK393240:JXK393242 KHG393240:KHG393242 KRC393240:KRC393242 LAY393240:LAY393242 LKU393240:LKU393242 LUQ393240:LUQ393242 MEM393240:MEM393242 MOI393240:MOI393242 MYE393240:MYE393242 NIA393240:NIA393242 NRW393240:NRW393242 OBS393240:OBS393242 OLO393240:OLO393242 OVK393240:OVK393242 PFG393240:PFG393242 PPC393240:PPC393242 PYY393240:PYY393242 QIU393240:QIU393242 QSQ393240:QSQ393242 RCM393240:RCM393242 RMI393240:RMI393242 RWE393240:RWE393242 SGA393240:SGA393242 SPW393240:SPW393242 SZS393240:SZS393242 TJO393240:TJO393242 TTK393240:TTK393242 UDG393240:UDG393242 UNC393240:UNC393242 UWY393240:UWY393242 VGU393240:VGU393242 VQQ393240:VQQ393242 WAM393240:WAM393242 WKI393240:WKI393242 WUE393240:WUE393242 L458778:L458780 HS458776:HS458778 RO458776:RO458778 ABK458776:ABK458778 ALG458776:ALG458778 AVC458776:AVC458778 BEY458776:BEY458778 BOU458776:BOU458778 BYQ458776:BYQ458778 CIM458776:CIM458778 CSI458776:CSI458778 DCE458776:DCE458778 DMA458776:DMA458778 DVW458776:DVW458778 EFS458776:EFS458778 EPO458776:EPO458778 EZK458776:EZK458778 FJG458776:FJG458778 FTC458776:FTC458778 GCY458776:GCY458778 GMU458776:GMU458778 GWQ458776:GWQ458778 HGM458776:HGM458778 HQI458776:HQI458778 IAE458776:IAE458778 IKA458776:IKA458778 ITW458776:ITW458778 JDS458776:JDS458778 JNO458776:JNO458778 JXK458776:JXK458778 KHG458776:KHG458778 KRC458776:KRC458778 LAY458776:LAY458778 LKU458776:LKU458778 LUQ458776:LUQ458778 MEM458776:MEM458778 MOI458776:MOI458778 MYE458776:MYE458778 NIA458776:NIA458778 NRW458776:NRW458778 OBS458776:OBS458778 OLO458776:OLO458778 OVK458776:OVK458778 PFG458776:PFG458778 PPC458776:PPC458778 PYY458776:PYY458778 QIU458776:QIU458778 QSQ458776:QSQ458778 RCM458776:RCM458778 RMI458776:RMI458778 RWE458776:RWE458778 SGA458776:SGA458778 SPW458776:SPW458778 SZS458776:SZS458778 TJO458776:TJO458778 TTK458776:TTK458778 UDG458776:UDG458778 UNC458776:UNC458778 UWY458776:UWY458778 VGU458776:VGU458778 VQQ458776:VQQ458778 WAM458776:WAM458778 WKI458776:WKI458778 WUE458776:WUE458778 L524314:L524316 HS524312:HS524314 RO524312:RO524314 ABK524312:ABK524314 ALG524312:ALG524314 AVC524312:AVC524314 BEY524312:BEY524314 BOU524312:BOU524314 BYQ524312:BYQ524314 CIM524312:CIM524314 CSI524312:CSI524314 DCE524312:DCE524314 DMA524312:DMA524314 DVW524312:DVW524314 EFS524312:EFS524314 EPO524312:EPO524314 EZK524312:EZK524314 FJG524312:FJG524314 FTC524312:FTC524314 GCY524312:GCY524314 GMU524312:GMU524314 GWQ524312:GWQ524314 HGM524312:HGM524314 HQI524312:HQI524314 IAE524312:IAE524314 IKA524312:IKA524314 ITW524312:ITW524314 JDS524312:JDS524314 JNO524312:JNO524314 JXK524312:JXK524314 KHG524312:KHG524314 KRC524312:KRC524314 LAY524312:LAY524314 LKU524312:LKU524314 LUQ524312:LUQ524314 MEM524312:MEM524314 MOI524312:MOI524314 MYE524312:MYE524314 NIA524312:NIA524314 NRW524312:NRW524314 OBS524312:OBS524314 OLO524312:OLO524314 OVK524312:OVK524314 PFG524312:PFG524314 PPC524312:PPC524314 PYY524312:PYY524314 QIU524312:QIU524314 QSQ524312:QSQ524314 RCM524312:RCM524314 RMI524312:RMI524314 RWE524312:RWE524314 SGA524312:SGA524314 SPW524312:SPW524314 SZS524312:SZS524314 TJO524312:TJO524314 TTK524312:TTK524314 UDG524312:UDG524314 UNC524312:UNC524314 UWY524312:UWY524314 VGU524312:VGU524314 VQQ524312:VQQ524314 WAM524312:WAM524314 WKI524312:WKI524314 WUE524312:WUE524314 L589850:L589852 HS589848:HS589850 RO589848:RO589850 ABK589848:ABK589850 ALG589848:ALG589850 AVC589848:AVC589850 BEY589848:BEY589850 BOU589848:BOU589850 BYQ589848:BYQ589850 CIM589848:CIM589850 CSI589848:CSI589850 DCE589848:DCE589850 DMA589848:DMA589850 DVW589848:DVW589850 EFS589848:EFS589850 EPO589848:EPO589850 EZK589848:EZK589850 FJG589848:FJG589850 FTC589848:FTC589850 GCY589848:GCY589850 GMU589848:GMU589850 GWQ589848:GWQ589850 HGM589848:HGM589850 HQI589848:HQI589850 IAE589848:IAE589850 IKA589848:IKA589850 ITW589848:ITW589850 JDS589848:JDS589850 JNO589848:JNO589850 JXK589848:JXK589850 KHG589848:KHG589850 KRC589848:KRC589850 LAY589848:LAY589850 LKU589848:LKU589850 LUQ589848:LUQ589850 MEM589848:MEM589850 MOI589848:MOI589850 MYE589848:MYE589850 NIA589848:NIA589850 NRW589848:NRW589850 OBS589848:OBS589850 OLO589848:OLO589850 OVK589848:OVK589850 PFG589848:PFG589850 PPC589848:PPC589850 PYY589848:PYY589850 QIU589848:QIU589850 QSQ589848:QSQ589850 RCM589848:RCM589850 RMI589848:RMI589850 RWE589848:RWE589850 SGA589848:SGA589850 SPW589848:SPW589850 SZS589848:SZS589850 TJO589848:TJO589850 TTK589848:TTK589850 UDG589848:UDG589850 UNC589848:UNC589850 UWY589848:UWY589850 VGU589848:VGU589850 VQQ589848:VQQ589850 WAM589848:WAM589850 WKI589848:WKI589850 WUE589848:WUE589850 L655386:L655388 HS655384:HS655386 RO655384:RO655386 ABK655384:ABK655386 ALG655384:ALG655386 AVC655384:AVC655386 BEY655384:BEY655386 BOU655384:BOU655386 BYQ655384:BYQ655386 CIM655384:CIM655386 CSI655384:CSI655386 DCE655384:DCE655386 DMA655384:DMA655386 DVW655384:DVW655386 EFS655384:EFS655386 EPO655384:EPO655386 EZK655384:EZK655386 FJG655384:FJG655386 FTC655384:FTC655386 GCY655384:GCY655386 GMU655384:GMU655386 GWQ655384:GWQ655386 HGM655384:HGM655386 HQI655384:HQI655386 IAE655384:IAE655386 IKA655384:IKA655386 ITW655384:ITW655386 JDS655384:JDS655386 JNO655384:JNO655386 JXK655384:JXK655386 KHG655384:KHG655386 KRC655384:KRC655386 LAY655384:LAY655386 LKU655384:LKU655386 LUQ655384:LUQ655386 MEM655384:MEM655386 MOI655384:MOI655386 MYE655384:MYE655386 NIA655384:NIA655386 NRW655384:NRW655386 OBS655384:OBS655386 OLO655384:OLO655386 OVK655384:OVK655386 PFG655384:PFG655386 PPC655384:PPC655386 PYY655384:PYY655386 QIU655384:QIU655386 QSQ655384:QSQ655386 RCM655384:RCM655386 RMI655384:RMI655386 RWE655384:RWE655386 SGA655384:SGA655386 SPW655384:SPW655386 SZS655384:SZS655386 TJO655384:TJO655386 TTK655384:TTK655386 UDG655384:UDG655386 UNC655384:UNC655386 UWY655384:UWY655386 VGU655384:VGU655386 VQQ655384:VQQ655386 WAM655384:WAM655386 WKI655384:WKI655386 WUE655384:WUE655386 L720922:L720924 HS720920:HS720922 RO720920:RO720922 ABK720920:ABK720922 ALG720920:ALG720922 AVC720920:AVC720922 BEY720920:BEY720922 BOU720920:BOU720922 BYQ720920:BYQ720922 CIM720920:CIM720922 CSI720920:CSI720922 DCE720920:DCE720922 DMA720920:DMA720922 DVW720920:DVW720922 EFS720920:EFS720922 EPO720920:EPO720922 EZK720920:EZK720922 FJG720920:FJG720922 FTC720920:FTC720922 GCY720920:GCY720922 GMU720920:GMU720922 GWQ720920:GWQ720922 HGM720920:HGM720922 HQI720920:HQI720922 IAE720920:IAE720922 IKA720920:IKA720922 ITW720920:ITW720922 JDS720920:JDS720922 JNO720920:JNO720922 JXK720920:JXK720922 KHG720920:KHG720922 KRC720920:KRC720922 LAY720920:LAY720922 LKU720920:LKU720922 LUQ720920:LUQ720922 MEM720920:MEM720922 MOI720920:MOI720922 MYE720920:MYE720922 NIA720920:NIA720922 NRW720920:NRW720922 OBS720920:OBS720922 OLO720920:OLO720922 OVK720920:OVK720922 PFG720920:PFG720922 PPC720920:PPC720922 PYY720920:PYY720922 QIU720920:QIU720922 QSQ720920:QSQ720922 RCM720920:RCM720922 RMI720920:RMI720922 RWE720920:RWE720922 SGA720920:SGA720922 SPW720920:SPW720922 SZS720920:SZS720922 TJO720920:TJO720922 TTK720920:TTK720922 UDG720920:UDG720922 UNC720920:UNC720922 UWY720920:UWY720922 VGU720920:VGU720922 VQQ720920:VQQ720922 WAM720920:WAM720922 WKI720920:WKI720922 WUE720920:WUE720922 L786458:L786460 HS786456:HS786458 RO786456:RO786458 ABK786456:ABK786458 ALG786456:ALG786458 AVC786456:AVC786458 BEY786456:BEY786458 BOU786456:BOU786458 BYQ786456:BYQ786458 CIM786456:CIM786458 CSI786456:CSI786458 DCE786456:DCE786458 DMA786456:DMA786458 DVW786456:DVW786458 EFS786456:EFS786458 EPO786456:EPO786458 EZK786456:EZK786458 FJG786456:FJG786458 FTC786456:FTC786458 GCY786456:GCY786458 GMU786456:GMU786458 GWQ786456:GWQ786458 HGM786456:HGM786458 HQI786456:HQI786458 IAE786456:IAE786458 IKA786456:IKA786458 ITW786456:ITW786458 JDS786456:JDS786458 JNO786456:JNO786458 JXK786456:JXK786458 KHG786456:KHG786458 KRC786456:KRC786458 LAY786456:LAY786458 LKU786456:LKU786458 LUQ786456:LUQ786458 MEM786456:MEM786458 MOI786456:MOI786458 MYE786456:MYE786458 NIA786456:NIA786458 NRW786456:NRW786458 OBS786456:OBS786458 OLO786456:OLO786458 OVK786456:OVK786458 PFG786456:PFG786458 PPC786456:PPC786458 PYY786456:PYY786458 QIU786456:QIU786458 QSQ786456:QSQ786458 RCM786456:RCM786458 RMI786456:RMI786458 RWE786456:RWE786458 SGA786456:SGA786458 SPW786456:SPW786458 SZS786456:SZS786458 TJO786456:TJO786458 TTK786456:TTK786458 UDG786456:UDG786458 UNC786456:UNC786458 UWY786456:UWY786458 VGU786456:VGU786458 VQQ786456:VQQ786458 WAM786456:WAM786458 WKI786456:WKI786458 WUE786456:WUE786458 L851994:L851996 HS851992:HS851994 RO851992:RO851994 ABK851992:ABK851994 ALG851992:ALG851994 AVC851992:AVC851994 BEY851992:BEY851994 BOU851992:BOU851994 BYQ851992:BYQ851994 CIM851992:CIM851994 CSI851992:CSI851994 DCE851992:DCE851994 DMA851992:DMA851994 DVW851992:DVW851994 EFS851992:EFS851994 EPO851992:EPO851994 EZK851992:EZK851994 FJG851992:FJG851994 FTC851992:FTC851994 GCY851992:GCY851994 GMU851992:GMU851994 GWQ851992:GWQ851994 HGM851992:HGM851994 HQI851992:HQI851994 IAE851992:IAE851994 IKA851992:IKA851994 ITW851992:ITW851994 JDS851992:JDS851994 JNO851992:JNO851994 JXK851992:JXK851994 KHG851992:KHG851994 KRC851992:KRC851994 LAY851992:LAY851994 LKU851992:LKU851994 LUQ851992:LUQ851994 MEM851992:MEM851994 MOI851992:MOI851994 MYE851992:MYE851994 NIA851992:NIA851994 NRW851992:NRW851994 OBS851992:OBS851994 OLO851992:OLO851994 OVK851992:OVK851994 PFG851992:PFG851994 PPC851992:PPC851994 PYY851992:PYY851994 QIU851992:QIU851994 QSQ851992:QSQ851994 RCM851992:RCM851994 RMI851992:RMI851994 RWE851992:RWE851994 SGA851992:SGA851994 SPW851992:SPW851994 SZS851992:SZS851994 TJO851992:TJO851994 TTK851992:TTK851994 UDG851992:UDG851994 UNC851992:UNC851994 UWY851992:UWY851994 VGU851992:VGU851994 VQQ851992:VQQ851994 WAM851992:WAM851994 WKI851992:WKI851994 WUE851992:WUE851994 L917530:L917532 HS917528:HS917530 RO917528:RO917530 ABK917528:ABK917530 ALG917528:ALG917530 AVC917528:AVC917530 BEY917528:BEY917530 BOU917528:BOU917530 BYQ917528:BYQ917530 CIM917528:CIM917530 CSI917528:CSI917530 DCE917528:DCE917530 DMA917528:DMA917530 DVW917528:DVW917530 EFS917528:EFS917530 EPO917528:EPO917530 EZK917528:EZK917530 FJG917528:FJG917530 FTC917528:FTC917530 GCY917528:GCY917530 GMU917528:GMU917530 GWQ917528:GWQ917530 HGM917528:HGM917530 HQI917528:HQI917530 IAE917528:IAE917530 IKA917528:IKA917530 ITW917528:ITW917530 JDS917528:JDS917530 JNO917528:JNO917530 JXK917528:JXK917530 KHG917528:KHG917530 KRC917528:KRC917530 LAY917528:LAY917530 LKU917528:LKU917530 LUQ917528:LUQ917530 MEM917528:MEM917530 MOI917528:MOI917530 MYE917528:MYE917530 NIA917528:NIA917530 NRW917528:NRW917530 OBS917528:OBS917530 OLO917528:OLO917530 OVK917528:OVK917530 PFG917528:PFG917530 PPC917528:PPC917530 PYY917528:PYY917530 QIU917528:QIU917530 QSQ917528:QSQ917530 RCM917528:RCM917530 RMI917528:RMI917530 RWE917528:RWE917530 SGA917528:SGA917530 SPW917528:SPW917530 SZS917528:SZS917530 TJO917528:TJO917530 TTK917528:TTK917530 UDG917528:UDG917530 UNC917528:UNC917530 UWY917528:UWY917530 VGU917528:VGU917530 VQQ917528:VQQ917530 WAM917528:WAM917530 WKI917528:WKI917530 WUE917528:WUE917530 L983066:L983068 HS983064:HS983066 RO983064:RO983066 ABK983064:ABK983066 ALG983064:ALG983066 AVC983064:AVC983066 BEY983064:BEY983066 BOU983064:BOU983066 BYQ983064:BYQ983066 CIM983064:CIM983066 CSI983064:CSI983066 DCE983064:DCE983066 DMA983064:DMA983066 DVW983064:DVW983066 EFS983064:EFS983066 EPO983064:EPO983066 EZK983064:EZK983066 FJG983064:FJG983066 FTC983064:FTC983066 GCY983064:GCY983066 GMU983064:GMU983066 GWQ983064:GWQ983066 HGM983064:HGM983066 HQI983064:HQI983066 IAE983064:IAE983066 IKA983064:IKA983066 ITW983064:ITW983066 JDS983064:JDS983066 JNO983064:JNO983066 JXK983064:JXK983066 KHG983064:KHG983066 KRC983064:KRC983066 LAY983064:LAY983066 LKU983064:LKU983066 LUQ983064:LUQ983066 MEM983064:MEM983066 MOI983064:MOI983066 MYE983064:MYE983066 NIA983064:NIA983066 NRW983064:NRW983066 OBS983064:OBS983066 OLO983064:OLO983066 OVK983064:OVK983066 PFG983064:PFG983066 PPC983064:PPC983066 PYY983064:PYY983066 QIU983064:QIU983066 QSQ983064:QSQ983066 RCM983064:RCM983066 RMI983064:RMI983066 RWE983064:RWE983066 SGA983064:SGA983066 SPW983064:SPW983066 SZS983064:SZS983066 TJO983064:TJO983066 TTK983064:TTK983066 UDG983064:UDG983066 UNC983064:UNC983066 UWY983064:UWY983066 VGU983064:VGU983066 VQQ983064:VQQ983066 WAM983064:WAM983066 WKI983064:WKI983066 WUE983064:WUE983066 M65563:N65564 HT65561:HU65562 RP65561:RQ65562 ABL65561:ABM65562 ALH65561:ALI65562 AVD65561:AVE65562 BEZ65561:BFA65562 BOV65561:BOW65562 BYR65561:BYS65562 CIN65561:CIO65562 CSJ65561:CSK65562 DCF65561:DCG65562 DMB65561:DMC65562 DVX65561:DVY65562 EFT65561:EFU65562 EPP65561:EPQ65562 EZL65561:EZM65562 FJH65561:FJI65562 FTD65561:FTE65562 GCZ65561:GDA65562 GMV65561:GMW65562 GWR65561:GWS65562 HGN65561:HGO65562 HQJ65561:HQK65562 IAF65561:IAG65562 IKB65561:IKC65562 ITX65561:ITY65562 JDT65561:JDU65562 JNP65561:JNQ65562 JXL65561:JXM65562 KHH65561:KHI65562 KRD65561:KRE65562 LAZ65561:LBA65562 LKV65561:LKW65562 LUR65561:LUS65562 MEN65561:MEO65562 MOJ65561:MOK65562 MYF65561:MYG65562 NIB65561:NIC65562 NRX65561:NRY65562 OBT65561:OBU65562 OLP65561:OLQ65562 OVL65561:OVM65562 PFH65561:PFI65562 PPD65561:PPE65562 PYZ65561:PZA65562 QIV65561:QIW65562 QSR65561:QSS65562 RCN65561:RCO65562 RMJ65561:RMK65562 RWF65561:RWG65562 SGB65561:SGC65562 SPX65561:SPY65562 SZT65561:SZU65562 TJP65561:TJQ65562 TTL65561:TTM65562 UDH65561:UDI65562 UND65561:UNE65562 UWZ65561:UXA65562 VGV65561:VGW65562 VQR65561:VQS65562 WAN65561:WAO65562 WKJ65561:WKK65562 WUF65561:WUG65562 M131099:N131100 HT131097:HU131098 RP131097:RQ131098 ABL131097:ABM131098 ALH131097:ALI131098 AVD131097:AVE131098 BEZ131097:BFA131098 BOV131097:BOW131098 BYR131097:BYS131098 CIN131097:CIO131098 CSJ131097:CSK131098 DCF131097:DCG131098 DMB131097:DMC131098 DVX131097:DVY131098 EFT131097:EFU131098 EPP131097:EPQ131098 EZL131097:EZM131098 FJH131097:FJI131098 FTD131097:FTE131098 GCZ131097:GDA131098 GMV131097:GMW131098 GWR131097:GWS131098 HGN131097:HGO131098 HQJ131097:HQK131098 IAF131097:IAG131098 IKB131097:IKC131098 ITX131097:ITY131098 JDT131097:JDU131098 JNP131097:JNQ131098 JXL131097:JXM131098 KHH131097:KHI131098 KRD131097:KRE131098 LAZ131097:LBA131098 LKV131097:LKW131098 LUR131097:LUS131098 MEN131097:MEO131098 MOJ131097:MOK131098 MYF131097:MYG131098 NIB131097:NIC131098 NRX131097:NRY131098 OBT131097:OBU131098 OLP131097:OLQ131098 OVL131097:OVM131098 PFH131097:PFI131098 PPD131097:PPE131098 PYZ131097:PZA131098 QIV131097:QIW131098 QSR131097:QSS131098 RCN131097:RCO131098 RMJ131097:RMK131098 RWF131097:RWG131098 SGB131097:SGC131098 SPX131097:SPY131098 SZT131097:SZU131098 TJP131097:TJQ131098 TTL131097:TTM131098 UDH131097:UDI131098 UND131097:UNE131098 UWZ131097:UXA131098 VGV131097:VGW131098 VQR131097:VQS131098 WAN131097:WAO131098 WKJ131097:WKK131098 WUF131097:WUG131098 M196635:N196636 HT196633:HU196634 RP196633:RQ196634 ABL196633:ABM196634 ALH196633:ALI196634 AVD196633:AVE196634 BEZ196633:BFA196634 BOV196633:BOW196634 BYR196633:BYS196634 CIN196633:CIO196634 CSJ196633:CSK196634 DCF196633:DCG196634 DMB196633:DMC196634 DVX196633:DVY196634 EFT196633:EFU196634 EPP196633:EPQ196634 EZL196633:EZM196634 FJH196633:FJI196634 FTD196633:FTE196634 GCZ196633:GDA196634 GMV196633:GMW196634 GWR196633:GWS196634 HGN196633:HGO196634 HQJ196633:HQK196634 IAF196633:IAG196634 IKB196633:IKC196634 ITX196633:ITY196634 JDT196633:JDU196634 JNP196633:JNQ196634 JXL196633:JXM196634 KHH196633:KHI196634 KRD196633:KRE196634 LAZ196633:LBA196634 LKV196633:LKW196634 LUR196633:LUS196634 MEN196633:MEO196634 MOJ196633:MOK196634 MYF196633:MYG196634 NIB196633:NIC196634 NRX196633:NRY196634 OBT196633:OBU196634 OLP196633:OLQ196634 OVL196633:OVM196634 PFH196633:PFI196634 PPD196633:PPE196634 PYZ196633:PZA196634 QIV196633:QIW196634 QSR196633:QSS196634 RCN196633:RCO196634 RMJ196633:RMK196634 RWF196633:RWG196634 SGB196633:SGC196634 SPX196633:SPY196634 SZT196633:SZU196634 TJP196633:TJQ196634 TTL196633:TTM196634 UDH196633:UDI196634 UND196633:UNE196634 UWZ196633:UXA196634 VGV196633:VGW196634 VQR196633:VQS196634 WAN196633:WAO196634 WKJ196633:WKK196634 WUF196633:WUG196634 M262171:N262172 HT262169:HU262170 RP262169:RQ262170 ABL262169:ABM262170 ALH262169:ALI262170 AVD262169:AVE262170 BEZ262169:BFA262170 BOV262169:BOW262170 BYR262169:BYS262170 CIN262169:CIO262170 CSJ262169:CSK262170 DCF262169:DCG262170 DMB262169:DMC262170 DVX262169:DVY262170 EFT262169:EFU262170 EPP262169:EPQ262170 EZL262169:EZM262170 FJH262169:FJI262170 FTD262169:FTE262170 GCZ262169:GDA262170 GMV262169:GMW262170 GWR262169:GWS262170 HGN262169:HGO262170 HQJ262169:HQK262170 IAF262169:IAG262170 IKB262169:IKC262170 ITX262169:ITY262170 JDT262169:JDU262170 JNP262169:JNQ262170 JXL262169:JXM262170 KHH262169:KHI262170 KRD262169:KRE262170 LAZ262169:LBA262170 LKV262169:LKW262170 LUR262169:LUS262170 MEN262169:MEO262170 MOJ262169:MOK262170 MYF262169:MYG262170 NIB262169:NIC262170 NRX262169:NRY262170 OBT262169:OBU262170 OLP262169:OLQ262170 OVL262169:OVM262170 PFH262169:PFI262170 PPD262169:PPE262170 PYZ262169:PZA262170 QIV262169:QIW262170 QSR262169:QSS262170 RCN262169:RCO262170 RMJ262169:RMK262170 RWF262169:RWG262170 SGB262169:SGC262170 SPX262169:SPY262170 SZT262169:SZU262170 TJP262169:TJQ262170 TTL262169:TTM262170 UDH262169:UDI262170 UND262169:UNE262170 UWZ262169:UXA262170 VGV262169:VGW262170 VQR262169:VQS262170 WAN262169:WAO262170 WKJ262169:WKK262170 WUF262169:WUG262170 M327707:N327708 HT327705:HU327706 RP327705:RQ327706 ABL327705:ABM327706 ALH327705:ALI327706 AVD327705:AVE327706 BEZ327705:BFA327706 BOV327705:BOW327706 BYR327705:BYS327706 CIN327705:CIO327706 CSJ327705:CSK327706 DCF327705:DCG327706 DMB327705:DMC327706 DVX327705:DVY327706 EFT327705:EFU327706 EPP327705:EPQ327706 EZL327705:EZM327706 FJH327705:FJI327706 FTD327705:FTE327706 GCZ327705:GDA327706 GMV327705:GMW327706 GWR327705:GWS327706 HGN327705:HGO327706 HQJ327705:HQK327706 IAF327705:IAG327706 IKB327705:IKC327706 ITX327705:ITY327706 JDT327705:JDU327706 JNP327705:JNQ327706 JXL327705:JXM327706 KHH327705:KHI327706 KRD327705:KRE327706 LAZ327705:LBA327706 LKV327705:LKW327706 LUR327705:LUS327706 MEN327705:MEO327706 MOJ327705:MOK327706 MYF327705:MYG327706 NIB327705:NIC327706 NRX327705:NRY327706 OBT327705:OBU327706 OLP327705:OLQ327706 OVL327705:OVM327706 PFH327705:PFI327706 PPD327705:PPE327706 PYZ327705:PZA327706 QIV327705:QIW327706 QSR327705:QSS327706 RCN327705:RCO327706 RMJ327705:RMK327706 RWF327705:RWG327706 SGB327705:SGC327706 SPX327705:SPY327706 SZT327705:SZU327706 TJP327705:TJQ327706 TTL327705:TTM327706 UDH327705:UDI327706 UND327705:UNE327706 UWZ327705:UXA327706 VGV327705:VGW327706 VQR327705:VQS327706 WAN327705:WAO327706 WKJ327705:WKK327706 WUF327705:WUG327706 M393243:N393244 HT393241:HU393242 RP393241:RQ393242 ABL393241:ABM393242 ALH393241:ALI393242 AVD393241:AVE393242 BEZ393241:BFA393242 BOV393241:BOW393242 BYR393241:BYS393242 CIN393241:CIO393242 CSJ393241:CSK393242 DCF393241:DCG393242 DMB393241:DMC393242 DVX393241:DVY393242 EFT393241:EFU393242 EPP393241:EPQ393242 EZL393241:EZM393242 FJH393241:FJI393242 FTD393241:FTE393242 GCZ393241:GDA393242 GMV393241:GMW393242 GWR393241:GWS393242 HGN393241:HGO393242 HQJ393241:HQK393242 IAF393241:IAG393242 IKB393241:IKC393242 ITX393241:ITY393242 JDT393241:JDU393242 JNP393241:JNQ393242 JXL393241:JXM393242 KHH393241:KHI393242 KRD393241:KRE393242 LAZ393241:LBA393242 LKV393241:LKW393242 LUR393241:LUS393242 MEN393241:MEO393242 MOJ393241:MOK393242 MYF393241:MYG393242 NIB393241:NIC393242 NRX393241:NRY393242 OBT393241:OBU393242 OLP393241:OLQ393242 OVL393241:OVM393242 PFH393241:PFI393242 PPD393241:PPE393242 PYZ393241:PZA393242 QIV393241:QIW393242 QSR393241:QSS393242 RCN393241:RCO393242 RMJ393241:RMK393242 RWF393241:RWG393242 SGB393241:SGC393242 SPX393241:SPY393242 SZT393241:SZU393242 TJP393241:TJQ393242 TTL393241:TTM393242 UDH393241:UDI393242 UND393241:UNE393242 UWZ393241:UXA393242 VGV393241:VGW393242 VQR393241:VQS393242 WAN393241:WAO393242 WKJ393241:WKK393242 WUF393241:WUG393242 M458779:N458780 HT458777:HU458778 RP458777:RQ458778 ABL458777:ABM458778 ALH458777:ALI458778 AVD458777:AVE458778 BEZ458777:BFA458778 BOV458777:BOW458778 BYR458777:BYS458778 CIN458777:CIO458778 CSJ458777:CSK458778 DCF458777:DCG458778 DMB458777:DMC458778 DVX458777:DVY458778 EFT458777:EFU458778 EPP458777:EPQ458778 EZL458777:EZM458778 FJH458777:FJI458778 FTD458777:FTE458778 GCZ458777:GDA458778 GMV458777:GMW458778 GWR458777:GWS458778 HGN458777:HGO458778 HQJ458777:HQK458778 IAF458777:IAG458778 IKB458777:IKC458778 ITX458777:ITY458778 JDT458777:JDU458778 JNP458777:JNQ458778 JXL458777:JXM458778 KHH458777:KHI458778 KRD458777:KRE458778 LAZ458777:LBA458778 LKV458777:LKW458778 LUR458777:LUS458778 MEN458777:MEO458778 MOJ458777:MOK458778 MYF458777:MYG458778 NIB458777:NIC458778 NRX458777:NRY458778 OBT458777:OBU458778 OLP458777:OLQ458778 OVL458777:OVM458778 PFH458777:PFI458778 PPD458777:PPE458778 PYZ458777:PZA458778 QIV458777:QIW458778 QSR458777:QSS458778 RCN458777:RCO458778 RMJ458777:RMK458778 RWF458777:RWG458778 SGB458777:SGC458778 SPX458777:SPY458778 SZT458777:SZU458778 TJP458777:TJQ458778 TTL458777:TTM458778 UDH458777:UDI458778 UND458777:UNE458778 UWZ458777:UXA458778 VGV458777:VGW458778 VQR458777:VQS458778 WAN458777:WAO458778 WKJ458777:WKK458778 WUF458777:WUG458778 M524315:N524316 HT524313:HU524314 RP524313:RQ524314 ABL524313:ABM524314 ALH524313:ALI524314 AVD524313:AVE524314 BEZ524313:BFA524314 BOV524313:BOW524314 BYR524313:BYS524314 CIN524313:CIO524314 CSJ524313:CSK524314 DCF524313:DCG524314 DMB524313:DMC524314 DVX524313:DVY524314 EFT524313:EFU524314 EPP524313:EPQ524314 EZL524313:EZM524314 FJH524313:FJI524314 FTD524313:FTE524314 GCZ524313:GDA524314 GMV524313:GMW524314 GWR524313:GWS524314 HGN524313:HGO524314 HQJ524313:HQK524314 IAF524313:IAG524314 IKB524313:IKC524314 ITX524313:ITY524314 JDT524313:JDU524314 JNP524313:JNQ524314 JXL524313:JXM524314 KHH524313:KHI524314 KRD524313:KRE524314 LAZ524313:LBA524314 LKV524313:LKW524314 LUR524313:LUS524314 MEN524313:MEO524314 MOJ524313:MOK524314 MYF524313:MYG524314 NIB524313:NIC524314 NRX524313:NRY524314 OBT524313:OBU524314 OLP524313:OLQ524314 OVL524313:OVM524314 PFH524313:PFI524314 PPD524313:PPE524314 PYZ524313:PZA524314 QIV524313:QIW524314 QSR524313:QSS524314 RCN524313:RCO524314 RMJ524313:RMK524314 RWF524313:RWG524314 SGB524313:SGC524314 SPX524313:SPY524314 SZT524313:SZU524314 TJP524313:TJQ524314 TTL524313:TTM524314 UDH524313:UDI524314 UND524313:UNE524314 UWZ524313:UXA524314 VGV524313:VGW524314 VQR524313:VQS524314 WAN524313:WAO524314 WKJ524313:WKK524314 WUF524313:WUG524314 M589851:N589852 HT589849:HU589850 RP589849:RQ589850 ABL589849:ABM589850 ALH589849:ALI589850 AVD589849:AVE589850 BEZ589849:BFA589850 BOV589849:BOW589850 BYR589849:BYS589850 CIN589849:CIO589850 CSJ589849:CSK589850 DCF589849:DCG589850 DMB589849:DMC589850 DVX589849:DVY589850 EFT589849:EFU589850 EPP589849:EPQ589850 EZL589849:EZM589850 FJH589849:FJI589850 FTD589849:FTE589850 GCZ589849:GDA589850 GMV589849:GMW589850 GWR589849:GWS589850 HGN589849:HGO589850 HQJ589849:HQK589850 IAF589849:IAG589850 IKB589849:IKC589850 ITX589849:ITY589850 JDT589849:JDU589850 JNP589849:JNQ589850 JXL589849:JXM589850 KHH589849:KHI589850 KRD589849:KRE589850 LAZ589849:LBA589850 LKV589849:LKW589850 LUR589849:LUS589850 MEN589849:MEO589850 MOJ589849:MOK589850 MYF589849:MYG589850 NIB589849:NIC589850 NRX589849:NRY589850 OBT589849:OBU589850 OLP589849:OLQ589850 OVL589849:OVM589850 PFH589849:PFI589850 PPD589849:PPE589850 PYZ589849:PZA589850 QIV589849:QIW589850 QSR589849:QSS589850 RCN589849:RCO589850 RMJ589849:RMK589850 RWF589849:RWG589850 SGB589849:SGC589850 SPX589849:SPY589850 SZT589849:SZU589850 TJP589849:TJQ589850 TTL589849:TTM589850 UDH589849:UDI589850 UND589849:UNE589850 UWZ589849:UXA589850 VGV589849:VGW589850 VQR589849:VQS589850 WAN589849:WAO589850 WKJ589849:WKK589850 WUF589849:WUG589850 M655387:N655388 HT655385:HU655386 RP655385:RQ655386 ABL655385:ABM655386 ALH655385:ALI655386 AVD655385:AVE655386 BEZ655385:BFA655386 BOV655385:BOW655386 BYR655385:BYS655386 CIN655385:CIO655386 CSJ655385:CSK655386 DCF655385:DCG655386 DMB655385:DMC655386 DVX655385:DVY655386 EFT655385:EFU655386 EPP655385:EPQ655386 EZL655385:EZM655386 FJH655385:FJI655386 FTD655385:FTE655386 GCZ655385:GDA655386 GMV655385:GMW655386 GWR655385:GWS655386 HGN655385:HGO655386 HQJ655385:HQK655386 IAF655385:IAG655386 IKB655385:IKC655386 ITX655385:ITY655386 JDT655385:JDU655386 JNP655385:JNQ655386 JXL655385:JXM655386 KHH655385:KHI655386 KRD655385:KRE655386 LAZ655385:LBA655386 LKV655385:LKW655386 LUR655385:LUS655386 MEN655385:MEO655386 MOJ655385:MOK655386 MYF655385:MYG655386 NIB655385:NIC655386 NRX655385:NRY655386 OBT655385:OBU655386 OLP655385:OLQ655386 OVL655385:OVM655386 PFH655385:PFI655386 PPD655385:PPE655386 PYZ655385:PZA655386 QIV655385:QIW655386 QSR655385:QSS655386 RCN655385:RCO655386 RMJ655385:RMK655386 RWF655385:RWG655386 SGB655385:SGC655386 SPX655385:SPY655386 SZT655385:SZU655386 TJP655385:TJQ655386 TTL655385:TTM655386 UDH655385:UDI655386 UND655385:UNE655386 UWZ655385:UXA655386 VGV655385:VGW655386 VQR655385:VQS655386 WAN655385:WAO655386 WKJ655385:WKK655386 WUF655385:WUG655386 M720923:N720924 HT720921:HU720922 RP720921:RQ720922 ABL720921:ABM720922 ALH720921:ALI720922 AVD720921:AVE720922 BEZ720921:BFA720922 BOV720921:BOW720922 BYR720921:BYS720922 CIN720921:CIO720922 CSJ720921:CSK720922 DCF720921:DCG720922 DMB720921:DMC720922 DVX720921:DVY720922 EFT720921:EFU720922 EPP720921:EPQ720922 EZL720921:EZM720922 FJH720921:FJI720922 FTD720921:FTE720922 GCZ720921:GDA720922 GMV720921:GMW720922 GWR720921:GWS720922 HGN720921:HGO720922 HQJ720921:HQK720922 IAF720921:IAG720922 IKB720921:IKC720922 ITX720921:ITY720922 JDT720921:JDU720922 JNP720921:JNQ720922 JXL720921:JXM720922 KHH720921:KHI720922 KRD720921:KRE720922 LAZ720921:LBA720922 LKV720921:LKW720922 LUR720921:LUS720922 MEN720921:MEO720922 MOJ720921:MOK720922 MYF720921:MYG720922 NIB720921:NIC720922 NRX720921:NRY720922 OBT720921:OBU720922 OLP720921:OLQ720922 OVL720921:OVM720922 PFH720921:PFI720922 PPD720921:PPE720922 PYZ720921:PZA720922 QIV720921:QIW720922 QSR720921:QSS720922 RCN720921:RCO720922 RMJ720921:RMK720922 RWF720921:RWG720922 SGB720921:SGC720922 SPX720921:SPY720922 SZT720921:SZU720922 TJP720921:TJQ720922 TTL720921:TTM720922 UDH720921:UDI720922 UND720921:UNE720922 UWZ720921:UXA720922 VGV720921:VGW720922 VQR720921:VQS720922 WAN720921:WAO720922 WKJ720921:WKK720922 WUF720921:WUG720922 M786459:N786460 HT786457:HU786458 RP786457:RQ786458 ABL786457:ABM786458 ALH786457:ALI786458 AVD786457:AVE786458 BEZ786457:BFA786458 BOV786457:BOW786458 BYR786457:BYS786458 CIN786457:CIO786458 CSJ786457:CSK786458 DCF786457:DCG786458 DMB786457:DMC786458 DVX786457:DVY786458 EFT786457:EFU786458 EPP786457:EPQ786458 EZL786457:EZM786458 FJH786457:FJI786458 FTD786457:FTE786458 GCZ786457:GDA786458 GMV786457:GMW786458 GWR786457:GWS786458 HGN786457:HGO786458 HQJ786457:HQK786458 IAF786457:IAG786458 IKB786457:IKC786458 ITX786457:ITY786458 JDT786457:JDU786458 JNP786457:JNQ786458 JXL786457:JXM786458 KHH786457:KHI786458 KRD786457:KRE786458 LAZ786457:LBA786458 LKV786457:LKW786458 LUR786457:LUS786458 MEN786457:MEO786458 MOJ786457:MOK786458 MYF786457:MYG786458 NIB786457:NIC786458 NRX786457:NRY786458 OBT786457:OBU786458 OLP786457:OLQ786458 OVL786457:OVM786458 PFH786457:PFI786458 PPD786457:PPE786458 PYZ786457:PZA786458 QIV786457:QIW786458 QSR786457:QSS786458 RCN786457:RCO786458 RMJ786457:RMK786458 RWF786457:RWG786458 SGB786457:SGC786458 SPX786457:SPY786458 SZT786457:SZU786458 TJP786457:TJQ786458 TTL786457:TTM786458 UDH786457:UDI786458 UND786457:UNE786458 UWZ786457:UXA786458 VGV786457:VGW786458 VQR786457:VQS786458 WAN786457:WAO786458 WKJ786457:WKK786458 WUF786457:WUG786458 M851995:N851996 HT851993:HU851994 RP851993:RQ851994 ABL851993:ABM851994 ALH851993:ALI851994 AVD851993:AVE851994 BEZ851993:BFA851994 BOV851993:BOW851994 BYR851993:BYS851994 CIN851993:CIO851994 CSJ851993:CSK851994 DCF851993:DCG851994 DMB851993:DMC851994 DVX851993:DVY851994 EFT851993:EFU851994 EPP851993:EPQ851994 EZL851993:EZM851994 FJH851993:FJI851994 FTD851993:FTE851994 GCZ851993:GDA851994 GMV851993:GMW851994 GWR851993:GWS851994 HGN851993:HGO851994 HQJ851993:HQK851994 IAF851993:IAG851994 IKB851993:IKC851994 ITX851993:ITY851994 JDT851993:JDU851994 JNP851993:JNQ851994 JXL851993:JXM851994 KHH851993:KHI851994 KRD851993:KRE851994 LAZ851993:LBA851994 LKV851993:LKW851994 LUR851993:LUS851994 MEN851993:MEO851994 MOJ851993:MOK851994 MYF851993:MYG851994 NIB851993:NIC851994 NRX851993:NRY851994 OBT851993:OBU851994 OLP851993:OLQ851994 OVL851993:OVM851994 PFH851993:PFI851994 PPD851993:PPE851994 PYZ851993:PZA851994 QIV851993:QIW851994 QSR851993:QSS851994 RCN851993:RCO851994 RMJ851993:RMK851994 RWF851993:RWG851994 SGB851993:SGC851994 SPX851993:SPY851994 SZT851993:SZU851994 TJP851993:TJQ851994 TTL851993:TTM851994 UDH851993:UDI851994 UND851993:UNE851994 UWZ851993:UXA851994 VGV851993:VGW851994 VQR851993:VQS851994 WAN851993:WAO851994 WKJ851993:WKK851994 WUF851993:WUG851994 M917531:N917532 HT917529:HU917530 RP917529:RQ917530 ABL917529:ABM917530 ALH917529:ALI917530 AVD917529:AVE917530 BEZ917529:BFA917530 BOV917529:BOW917530 BYR917529:BYS917530 CIN917529:CIO917530 CSJ917529:CSK917530 DCF917529:DCG917530 DMB917529:DMC917530 DVX917529:DVY917530 EFT917529:EFU917530 EPP917529:EPQ917530 EZL917529:EZM917530 FJH917529:FJI917530 FTD917529:FTE917530 GCZ917529:GDA917530 GMV917529:GMW917530 GWR917529:GWS917530 HGN917529:HGO917530 HQJ917529:HQK917530 IAF917529:IAG917530 IKB917529:IKC917530 ITX917529:ITY917530 JDT917529:JDU917530 JNP917529:JNQ917530 JXL917529:JXM917530 KHH917529:KHI917530 KRD917529:KRE917530 LAZ917529:LBA917530 LKV917529:LKW917530 LUR917529:LUS917530 MEN917529:MEO917530 MOJ917529:MOK917530 MYF917529:MYG917530 NIB917529:NIC917530 NRX917529:NRY917530 OBT917529:OBU917530 OLP917529:OLQ917530 OVL917529:OVM917530 PFH917529:PFI917530 PPD917529:PPE917530 PYZ917529:PZA917530 QIV917529:QIW917530 QSR917529:QSS917530 RCN917529:RCO917530 RMJ917529:RMK917530 RWF917529:RWG917530 SGB917529:SGC917530 SPX917529:SPY917530 SZT917529:SZU917530 TJP917529:TJQ917530 TTL917529:TTM917530 UDH917529:UDI917530 UND917529:UNE917530 UWZ917529:UXA917530 VGV917529:VGW917530 VQR917529:VQS917530 WAN917529:WAO917530 WKJ917529:WKK917530 WUF917529:WUG917530 M983067:N983068 HT983065:HU983066 RP983065:RQ983066 ABL983065:ABM983066 ALH983065:ALI983066 AVD983065:AVE983066 BEZ983065:BFA983066 BOV983065:BOW983066 BYR983065:BYS983066 CIN983065:CIO983066 CSJ983065:CSK983066 DCF983065:DCG983066 DMB983065:DMC983066 DVX983065:DVY983066 EFT983065:EFU983066 EPP983065:EPQ983066 EZL983065:EZM983066 FJH983065:FJI983066 FTD983065:FTE983066 GCZ983065:GDA983066 GMV983065:GMW983066 GWR983065:GWS983066 HGN983065:HGO983066 HQJ983065:HQK983066 IAF983065:IAG983066 IKB983065:IKC983066 ITX983065:ITY983066 JDT983065:JDU983066 JNP983065:JNQ983066 JXL983065:JXM983066 KHH983065:KHI983066 KRD983065:KRE983066 LAZ983065:LBA983066 LKV983065:LKW983066 LUR983065:LUS983066 MEN983065:MEO983066 MOJ983065:MOK983066 MYF983065:MYG983066 NIB983065:NIC983066 NRX983065:NRY983066 OBT983065:OBU983066 OLP983065:OLQ983066 OVL983065:OVM983066 PFH983065:PFI983066 PPD983065:PPE983066 PYZ983065:PZA983066 QIV983065:QIW983066 QSR983065:QSS983066 RCN983065:RCO983066 RMJ983065:RMK983066 RWF983065:RWG983066 SGB983065:SGC983066 SPX983065:SPY983066 SZT983065:SZU983066 TJP983065:TJQ983066 TTL983065:TTM983066 UDH983065:UDI983066 UND983065:UNE983066 UWZ983065:UXA983066 VGV983065:VGW983066 VQR983065:VQS983066 WAN983065:WAO983066 WKJ983065:WKK983066 WUF983065:WUG983066 L65560 HS65558 RO65558 ABK65558 ALG65558 AVC65558 BEY65558 BOU65558 BYQ65558 CIM65558 CSI65558 DCE65558 DMA65558 DVW65558 EFS65558 EPO65558 EZK65558 FJG65558 FTC65558 GCY65558 GMU65558 GWQ65558 HGM65558 HQI65558 IAE65558 IKA65558 ITW65558 JDS65558 JNO65558 JXK65558 KHG65558 KRC65558 LAY65558 LKU65558 LUQ65558 MEM65558 MOI65558 MYE65558 NIA65558 NRW65558 OBS65558 OLO65558 OVK65558 PFG65558 PPC65558 PYY65558 QIU65558 QSQ65558 RCM65558 RMI65558 RWE65558 SGA65558 SPW65558 SZS65558 TJO65558 TTK65558 UDG65558 UNC65558 UWY65558 VGU65558 VQQ65558 WAM65558 WKI65558 WUE65558 L131096 HS131094 RO131094 ABK131094 ALG131094 AVC131094 BEY131094 BOU131094 BYQ131094 CIM131094 CSI131094 DCE131094 DMA131094 DVW131094 EFS131094 EPO131094 EZK131094 FJG131094 FTC131094 GCY131094 GMU131094 GWQ131094 HGM131094 HQI131094 IAE131094 IKA131094 ITW131094 JDS131094 JNO131094 JXK131094 KHG131094 KRC131094 LAY131094 LKU131094 LUQ131094 MEM131094 MOI131094 MYE131094 NIA131094 NRW131094 OBS131094 OLO131094 OVK131094 PFG131094 PPC131094 PYY131094 QIU131094 QSQ131094 RCM131094 RMI131094 RWE131094 SGA131094 SPW131094 SZS131094 TJO131094 TTK131094 UDG131094 UNC131094 UWY131094 VGU131094 VQQ131094 WAM131094 WKI131094 WUE131094 L196632 HS196630 RO196630 ABK196630 ALG196630 AVC196630 BEY196630 BOU196630 BYQ196630 CIM196630 CSI196630 DCE196630 DMA196630 DVW196630 EFS196630 EPO196630 EZK196630 FJG196630 FTC196630 GCY196630 GMU196630 GWQ196630 HGM196630 HQI196630 IAE196630 IKA196630 ITW196630 JDS196630 JNO196630 JXK196630 KHG196630 KRC196630 LAY196630 LKU196630 LUQ196630 MEM196630 MOI196630 MYE196630 NIA196630 NRW196630 OBS196630 OLO196630 OVK196630 PFG196630 PPC196630 PYY196630 QIU196630 QSQ196630 RCM196630 RMI196630 RWE196630 SGA196630 SPW196630 SZS196630 TJO196630 TTK196630 UDG196630 UNC196630 UWY196630 VGU196630 VQQ196630 WAM196630 WKI196630 WUE196630 L262168 HS262166 RO262166 ABK262166 ALG262166 AVC262166 BEY262166 BOU262166 BYQ262166 CIM262166 CSI262166 DCE262166 DMA262166 DVW262166 EFS262166 EPO262166 EZK262166 FJG262166 FTC262166 GCY262166 GMU262166 GWQ262166 HGM262166 HQI262166 IAE262166 IKA262166 ITW262166 JDS262166 JNO262166 JXK262166 KHG262166 KRC262166 LAY262166 LKU262166 LUQ262166 MEM262166 MOI262166 MYE262166 NIA262166 NRW262166 OBS262166 OLO262166 OVK262166 PFG262166 PPC262166 PYY262166 QIU262166 QSQ262166 RCM262166 RMI262166 RWE262166 SGA262166 SPW262166 SZS262166 TJO262166 TTK262166 UDG262166 UNC262166 UWY262166 VGU262166 VQQ262166 WAM262166 WKI262166 WUE262166 L327704 HS327702 RO327702 ABK327702 ALG327702 AVC327702 BEY327702 BOU327702 BYQ327702 CIM327702 CSI327702 DCE327702 DMA327702 DVW327702 EFS327702 EPO327702 EZK327702 FJG327702 FTC327702 GCY327702 GMU327702 GWQ327702 HGM327702 HQI327702 IAE327702 IKA327702 ITW327702 JDS327702 JNO327702 JXK327702 KHG327702 KRC327702 LAY327702 LKU327702 LUQ327702 MEM327702 MOI327702 MYE327702 NIA327702 NRW327702 OBS327702 OLO327702 OVK327702 PFG327702 PPC327702 PYY327702 QIU327702 QSQ327702 RCM327702 RMI327702 RWE327702 SGA327702 SPW327702 SZS327702 TJO327702 TTK327702 UDG327702 UNC327702 UWY327702 VGU327702 VQQ327702 WAM327702 WKI327702 WUE327702 L393240 HS393238 RO393238 ABK393238 ALG393238 AVC393238 BEY393238 BOU393238 BYQ393238 CIM393238 CSI393238 DCE393238 DMA393238 DVW393238 EFS393238 EPO393238 EZK393238 FJG393238 FTC393238 GCY393238 GMU393238 GWQ393238 HGM393238 HQI393238 IAE393238 IKA393238 ITW393238 JDS393238 JNO393238 JXK393238 KHG393238 KRC393238 LAY393238 LKU393238 LUQ393238 MEM393238 MOI393238 MYE393238 NIA393238 NRW393238 OBS393238 OLO393238 OVK393238 PFG393238 PPC393238 PYY393238 QIU393238 QSQ393238 RCM393238 RMI393238 RWE393238 SGA393238 SPW393238 SZS393238 TJO393238 TTK393238 UDG393238 UNC393238 UWY393238 VGU393238 VQQ393238 WAM393238 WKI393238 WUE393238 L458776 HS458774 RO458774 ABK458774 ALG458774 AVC458774 BEY458774 BOU458774 BYQ458774 CIM458774 CSI458774 DCE458774 DMA458774 DVW458774 EFS458774 EPO458774 EZK458774 FJG458774 FTC458774 GCY458774 GMU458774 GWQ458774 HGM458774 HQI458774 IAE458774 IKA458774 ITW458774 JDS458774 JNO458774 JXK458774 KHG458774 KRC458774 LAY458774 LKU458774 LUQ458774 MEM458774 MOI458774 MYE458774 NIA458774 NRW458774 OBS458774 OLO458774 OVK458774 PFG458774 PPC458774 PYY458774 QIU458774 QSQ458774 RCM458774 RMI458774 RWE458774 SGA458774 SPW458774 SZS458774 TJO458774 TTK458774 UDG458774 UNC458774 UWY458774 VGU458774 VQQ458774 WAM458774 WKI458774 WUE458774 L524312 HS524310 RO524310 ABK524310 ALG524310 AVC524310 BEY524310 BOU524310 BYQ524310 CIM524310 CSI524310 DCE524310 DMA524310 DVW524310 EFS524310 EPO524310 EZK524310 FJG524310 FTC524310 GCY524310 GMU524310 GWQ524310 HGM524310 HQI524310 IAE524310 IKA524310 ITW524310 JDS524310 JNO524310 JXK524310 KHG524310 KRC524310 LAY524310 LKU524310 LUQ524310 MEM524310 MOI524310 MYE524310 NIA524310 NRW524310 OBS524310 OLO524310 OVK524310 PFG524310 PPC524310 PYY524310 QIU524310 QSQ524310 RCM524310 RMI524310 RWE524310 SGA524310 SPW524310 SZS524310 TJO524310 TTK524310 UDG524310 UNC524310 UWY524310 VGU524310 VQQ524310 WAM524310 WKI524310 WUE524310 L589848 HS589846 RO589846 ABK589846 ALG589846 AVC589846 BEY589846 BOU589846 BYQ589846 CIM589846 CSI589846 DCE589846 DMA589846 DVW589846 EFS589846 EPO589846 EZK589846 FJG589846 FTC589846 GCY589846 GMU589846 GWQ589846 HGM589846 HQI589846 IAE589846 IKA589846 ITW589846 JDS589846 JNO589846 JXK589846 KHG589846 KRC589846 LAY589846 LKU589846 LUQ589846 MEM589846 MOI589846 MYE589846 NIA589846 NRW589846 OBS589846 OLO589846 OVK589846 PFG589846 PPC589846 PYY589846 QIU589846 QSQ589846 RCM589846 RMI589846 RWE589846 SGA589846 SPW589846 SZS589846 TJO589846 TTK589846 UDG589846 UNC589846 UWY589846 VGU589846 VQQ589846 WAM589846 WKI589846 WUE589846 L655384 HS655382 RO655382 ABK655382 ALG655382 AVC655382 BEY655382 BOU655382 BYQ655382 CIM655382 CSI655382 DCE655382 DMA655382 DVW655382 EFS655382 EPO655382 EZK655382 FJG655382 FTC655382 GCY655382 GMU655382 GWQ655382 HGM655382 HQI655382 IAE655382 IKA655382 ITW655382 JDS655382 JNO655382 JXK655382 KHG655382 KRC655382 LAY655382 LKU655382 LUQ655382 MEM655382 MOI655382 MYE655382 NIA655382 NRW655382 OBS655382 OLO655382 OVK655382 PFG655382 PPC655382 PYY655382 QIU655382 QSQ655382 RCM655382 RMI655382 RWE655382 SGA655382 SPW655382 SZS655382 TJO655382 TTK655382 UDG655382 UNC655382 UWY655382 VGU655382 VQQ655382 WAM655382 WKI655382 WUE655382 L720920 HS720918 RO720918 ABK720918 ALG720918 AVC720918 BEY720918 BOU720918 BYQ720918 CIM720918 CSI720918 DCE720918 DMA720918 DVW720918 EFS720918 EPO720918 EZK720918 FJG720918 FTC720918 GCY720918 GMU720918 GWQ720918 HGM720918 HQI720918 IAE720918 IKA720918 ITW720918 JDS720918 JNO720918 JXK720918 KHG720918 KRC720918 LAY720918 LKU720918 LUQ720918 MEM720918 MOI720918 MYE720918 NIA720918 NRW720918 OBS720918 OLO720918 OVK720918 PFG720918 PPC720918 PYY720918 QIU720918 QSQ720918 RCM720918 RMI720918 RWE720918 SGA720918 SPW720918 SZS720918 TJO720918 TTK720918 UDG720918 UNC720918 UWY720918 VGU720918 VQQ720918 WAM720918 WKI720918 WUE720918 L786456 HS786454 RO786454 ABK786454 ALG786454 AVC786454 BEY786454 BOU786454 BYQ786454 CIM786454 CSI786454 DCE786454 DMA786454 DVW786454 EFS786454 EPO786454 EZK786454 FJG786454 FTC786454 GCY786454 GMU786454 GWQ786454 HGM786454 HQI786454 IAE786454 IKA786454 ITW786454 JDS786454 JNO786454 JXK786454 KHG786454 KRC786454 LAY786454 LKU786454 LUQ786454 MEM786454 MOI786454 MYE786454 NIA786454 NRW786454 OBS786454 OLO786454 OVK786454 PFG786454 PPC786454 PYY786454 QIU786454 QSQ786454 RCM786454 RMI786454 RWE786454 SGA786454 SPW786454 SZS786454 TJO786454 TTK786454 UDG786454 UNC786454 UWY786454 VGU786454 VQQ786454 WAM786454 WKI786454 WUE786454 L851992 HS851990 RO851990 ABK851990 ALG851990 AVC851990 BEY851990 BOU851990 BYQ851990 CIM851990 CSI851990 DCE851990 DMA851990 DVW851990 EFS851990 EPO851990 EZK851990 FJG851990 FTC851990 GCY851990 GMU851990 GWQ851990 HGM851990 HQI851990 IAE851990 IKA851990 ITW851990 JDS851990 JNO851990 JXK851990 KHG851990 KRC851990 LAY851990 LKU851990 LUQ851990 MEM851990 MOI851990 MYE851990 NIA851990 NRW851990 OBS851990 OLO851990 OVK851990 PFG851990 PPC851990 PYY851990 QIU851990 QSQ851990 RCM851990 RMI851990 RWE851990 SGA851990 SPW851990 SZS851990 TJO851990 TTK851990 UDG851990 UNC851990 UWY851990 VGU851990 VQQ851990 WAM851990 WKI851990 WUE851990 L917528 HS917526 RO917526 ABK917526 ALG917526 AVC917526 BEY917526 BOU917526 BYQ917526 CIM917526 CSI917526 DCE917526 DMA917526 DVW917526 EFS917526 EPO917526 EZK917526 FJG917526 FTC917526 GCY917526 GMU917526 GWQ917526 HGM917526 HQI917526 IAE917526 IKA917526 ITW917526 JDS917526 JNO917526 JXK917526 KHG917526 KRC917526 LAY917526 LKU917526 LUQ917526 MEM917526 MOI917526 MYE917526 NIA917526 NRW917526 OBS917526 OLO917526 OVK917526 PFG917526 PPC917526 PYY917526 QIU917526 QSQ917526 RCM917526 RMI917526 RWE917526 SGA917526 SPW917526 SZS917526 TJO917526 TTK917526 UDG917526 UNC917526 UWY917526 VGU917526 VQQ917526 WAM917526 WKI917526 WUE917526 L983064 HS983062 RO983062 ABK983062 ALG983062 AVC983062 BEY983062 BOU983062 BYQ983062 CIM983062 CSI983062 DCE983062 DMA983062 DVW983062 EFS983062 EPO983062 EZK983062 FJG983062 FTC983062 GCY983062 GMU983062 GWQ983062 HGM983062 HQI983062 IAE983062 IKA983062 ITW983062 JDS983062 JNO983062 JXK983062 KHG983062 KRC983062 LAY983062 LKU983062 LUQ983062 MEM983062 MOI983062 MYE983062 NIA983062 NRW983062 OBS983062 OLO983062 OVK983062 PFG983062 PPC983062 PYY983062 QIU983062 QSQ983062 RCM983062 RMI983062 RWE983062 SGA983062 SPW983062 SZS983062 TJO983062 TTK983062 UDG983062 UNC983062 UWY983062 VGU983062 VQQ983062 WAM983062 WKI983062 WUE983062 O65560:O65564 HV65558:HV65562 RR65558:RR65562 ABN65558:ABN65562 ALJ65558:ALJ65562 AVF65558:AVF65562 BFB65558:BFB65562 BOX65558:BOX65562 BYT65558:BYT65562 CIP65558:CIP65562 CSL65558:CSL65562 DCH65558:DCH65562 DMD65558:DMD65562 DVZ65558:DVZ65562 EFV65558:EFV65562 EPR65558:EPR65562 EZN65558:EZN65562 FJJ65558:FJJ65562 FTF65558:FTF65562 GDB65558:GDB65562 GMX65558:GMX65562 GWT65558:GWT65562 HGP65558:HGP65562 HQL65558:HQL65562 IAH65558:IAH65562 IKD65558:IKD65562 ITZ65558:ITZ65562 JDV65558:JDV65562 JNR65558:JNR65562 JXN65558:JXN65562 KHJ65558:KHJ65562 KRF65558:KRF65562 LBB65558:LBB65562 LKX65558:LKX65562 LUT65558:LUT65562 MEP65558:MEP65562 MOL65558:MOL65562 MYH65558:MYH65562 NID65558:NID65562 NRZ65558:NRZ65562 OBV65558:OBV65562 OLR65558:OLR65562 OVN65558:OVN65562 PFJ65558:PFJ65562 PPF65558:PPF65562 PZB65558:PZB65562 QIX65558:QIX65562 QST65558:QST65562 RCP65558:RCP65562 RML65558:RML65562 RWH65558:RWH65562 SGD65558:SGD65562 SPZ65558:SPZ65562 SZV65558:SZV65562 TJR65558:TJR65562 TTN65558:TTN65562 UDJ65558:UDJ65562 UNF65558:UNF65562 UXB65558:UXB65562 VGX65558:VGX65562 VQT65558:VQT65562 WAP65558:WAP65562 WKL65558:WKL65562 WUH65558:WUH65562 O131096:O131100 HV131094:HV131098 RR131094:RR131098 ABN131094:ABN131098 ALJ131094:ALJ131098 AVF131094:AVF131098 BFB131094:BFB131098 BOX131094:BOX131098 BYT131094:BYT131098 CIP131094:CIP131098 CSL131094:CSL131098 DCH131094:DCH131098 DMD131094:DMD131098 DVZ131094:DVZ131098 EFV131094:EFV131098 EPR131094:EPR131098 EZN131094:EZN131098 FJJ131094:FJJ131098 FTF131094:FTF131098 GDB131094:GDB131098 GMX131094:GMX131098 GWT131094:GWT131098 HGP131094:HGP131098 HQL131094:HQL131098 IAH131094:IAH131098 IKD131094:IKD131098 ITZ131094:ITZ131098 JDV131094:JDV131098 JNR131094:JNR131098 JXN131094:JXN131098 KHJ131094:KHJ131098 KRF131094:KRF131098 LBB131094:LBB131098 LKX131094:LKX131098 LUT131094:LUT131098 MEP131094:MEP131098 MOL131094:MOL131098 MYH131094:MYH131098 NID131094:NID131098 NRZ131094:NRZ131098 OBV131094:OBV131098 OLR131094:OLR131098 OVN131094:OVN131098 PFJ131094:PFJ131098 PPF131094:PPF131098 PZB131094:PZB131098 QIX131094:QIX131098 QST131094:QST131098 RCP131094:RCP131098 RML131094:RML131098 RWH131094:RWH131098 SGD131094:SGD131098 SPZ131094:SPZ131098 SZV131094:SZV131098 TJR131094:TJR131098 TTN131094:TTN131098 UDJ131094:UDJ131098 UNF131094:UNF131098 UXB131094:UXB131098 VGX131094:VGX131098 VQT131094:VQT131098 WAP131094:WAP131098 WKL131094:WKL131098 WUH131094:WUH131098 O196632:O196636 HV196630:HV196634 RR196630:RR196634 ABN196630:ABN196634 ALJ196630:ALJ196634 AVF196630:AVF196634 BFB196630:BFB196634 BOX196630:BOX196634 BYT196630:BYT196634 CIP196630:CIP196634 CSL196630:CSL196634 DCH196630:DCH196634 DMD196630:DMD196634 DVZ196630:DVZ196634 EFV196630:EFV196634 EPR196630:EPR196634 EZN196630:EZN196634 FJJ196630:FJJ196634 FTF196630:FTF196634 GDB196630:GDB196634 GMX196630:GMX196634 GWT196630:GWT196634 HGP196630:HGP196634 HQL196630:HQL196634 IAH196630:IAH196634 IKD196630:IKD196634 ITZ196630:ITZ196634 JDV196630:JDV196634 JNR196630:JNR196634 JXN196630:JXN196634 KHJ196630:KHJ196634 KRF196630:KRF196634 LBB196630:LBB196634 LKX196630:LKX196634 LUT196630:LUT196634 MEP196630:MEP196634 MOL196630:MOL196634 MYH196630:MYH196634 NID196630:NID196634 NRZ196630:NRZ196634 OBV196630:OBV196634 OLR196630:OLR196634 OVN196630:OVN196634 PFJ196630:PFJ196634 PPF196630:PPF196634 PZB196630:PZB196634 QIX196630:QIX196634 QST196630:QST196634 RCP196630:RCP196634 RML196630:RML196634 RWH196630:RWH196634 SGD196630:SGD196634 SPZ196630:SPZ196634 SZV196630:SZV196634 TJR196630:TJR196634 TTN196630:TTN196634 UDJ196630:UDJ196634 UNF196630:UNF196634 UXB196630:UXB196634 VGX196630:VGX196634 VQT196630:VQT196634 WAP196630:WAP196634 WKL196630:WKL196634 WUH196630:WUH196634 O262168:O262172 HV262166:HV262170 RR262166:RR262170 ABN262166:ABN262170 ALJ262166:ALJ262170 AVF262166:AVF262170 BFB262166:BFB262170 BOX262166:BOX262170 BYT262166:BYT262170 CIP262166:CIP262170 CSL262166:CSL262170 DCH262166:DCH262170 DMD262166:DMD262170 DVZ262166:DVZ262170 EFV262166:EFV262170 EPR262166:EPR262170 EZN262166:EZN262170 FJJ262166:FJJ262170 FTF262166:FTF262170 GDB262166:GDB262170 GMX262166:GMX262170 GWT262166:GWT262170 HGP262166:HGP262170 HQL262166:HQL262170 IAH262166:IAH262170 IKD262166:IKD262170 ITZ262166:ITZ262170 JDV262166:JDV262170 JNR262166:JNR262170 JXN262166:JXN262170 KHJ262166:KHJ262170 KRF262166:KRF262170 LBB262166:LBB262170 LKX262166:LKX262170 LUT262166:LUT262170 MEP262166:MEP262170 MOL262166:MOL262170 MYH262166:MYH262170 NID262166:NID262170 NRZ262166:NRZ262170 OBV262166:OBV262170 OLR262166:OLR262170 OVN262166:OVN262170 PFJ262166:PFJ262170 PPF262166:PPF262170 PZB262166:PZB262170 QIX262166:QIX262170 QST262166:QST262170 RCP262166:RCP262170 RML262166:RML262170 RWH262166:RWH262170 SGD262166:SGD262170 SPZ262166:SPZ262170 SZV262166:SZV262170 TJR262166:TJR262170 TTN262166:TTN262170 UDJ262166:UDJ262170 UNF262166:UNF262170 UXB262166:UXB262170 VGX262166:VGX262170 VQT262166:VQT262170 WAP262166:WAP262170 WKL262166:WKL262170 WUH262166:WUH262170 O327704:O327708 HV327702:HV327706 RR327702:RR327706 ABN327702:ABN327706 ALJ327702:ALJ327706 AVF327702:AVF327706 BFB327702:BFB327706 BOX327702:BOX327706 BYT327702:BYT327706 CIP327702:CIP327706 CSL327702:CSL327706 DCH327702:DCH327706 DMD327702:DMD327706 DVZ327702:DVZ327706 EFV327702:EFV327706 EPR327702:EPR327706 EZN327702:EZN327706 FJJ327702:FJJ327706 FTF327702:FTF327706 GDB327702:GDB327706 GMX327702:GMX327706 GWT327702:GWT327706 HGP327702:HGP327706 HQL327702:HQL327706 IAH327702:IAH327706 IKD327702:IKD327706 ITZ327702:ITZ327706 JDV327702:JDV327706 JNR327702:JNR327706 JXN327702:JXN327706 KHJ327702:KHJ327706 KRF327702:KRF327706 LBB327702:LBB327706 LKX327702:LKX327706 LUT327702:LUT327706 MEP327702:MEP327706 MOL327702:MOL327706 MYH327702:MYH327706 NID327702:NID327706 NRZ327702:NRZ327706 OBV327702:OBV327706 OLR327702:OLR327706 OVN327702:OVN327706 PFJ327702:PFJ327706 PPF327702:PPF327706 PZB327702:PZB327706 QIX327702:QIX327706 QST327702:QST327706 RCP327702:RCP327706 RML327702:RML327706 RWH327702:RWH327706 SGD327702:SGD327706 SPZ327702:SPZ327706 SZV327702:SZV327706 TJR327702:TJR327706 TTN327702:TTN327706 UDJ327702:UDJ327706 UNF327702:UNF327706 UXB327702:UXB327706 VGX327702:VGX327706 VQT327702:VQT327706 WAP327702:WAP327706 WKL327702:WKL327706 WUH327702:WUH327706 O393240:O393244 HV393238:HV393242 RR393238:RR393242 ABN393238:ABN393242 ALJ393238:ALJ393242 AVF393238:AVF393242 BFB393238:BFB393242 BOX393238:BOX393242 BYT393238:BYT393242 CIP393238:CIP393242 CSL393238:CSL393242 DCH393238:DCH393242 DMD393238:DMD393242 DVZ393238:DVZ393242 EFV393238:EFV393242 EPR393238:EPR393242 EZN393238:EZN393242 FJJ393238:FJJ393242 FTF393238:FTF393242 GDB393238:GDB393242 GMX393238:GMX393242 GWT393238:GWT393242 HGP393238:HGP393242 HQL393238:HQL393242 IAH393238:IAH393242 IKD393238:IKD393242 ITZ393238:ITZ393242 JDV393238:JDV393242 JNR393238:JNR393242 JXN393238:JXN393242 KHJ393238:KHJ393242 KRF393238:KRF393242 LBB393238:LBB393242 LKX393238:LKX393242 LUT393238:LUT393242 MEP393238:MEP393242 MOL393238:MOL393242 MYH393238:MYH393242 NID393238:NID393242 NRZ393238:NRZ393242 OBV393238:OBV393242 OLR393238:OLR393242 OVN393238:OVN393242 PFJ393238:PFJ393242 PPF393238:PPF393242 PZB393238:PZB393242 QIX393238:QIX393242 QST393238:QST393242 RCP393238:RCP393242 RML393238:RML393242 RWH393238:RWH393242 SGD393238:SGD393242 SPZ393238:SPZ393242 SZV393238:SZV393242 TJR393238:TJR393242 TTN393238:TTN393242 UDJ393238:UDJ393242 UNF393238:UNF393242 UXB393238:UXB393242 VGX393238:VGX393242 VQT393238:VQT393242 WAP393238:WAP393242 WKL393238:WKL393242 WUH393238:WUH393242 O458776:O458780 HV458774:HV458778 RR458774:RR458778 ABN458774:ABN458778 ALJ458774:ALJ458778 AVF458774:AVF458778 BFB458774:BFB458778 BOX458774:BOX458778 BYT458774:BYT458778 CIP458774:CIP458778 CSL458774:CSL458778 DCH458774:DCH458778 DMD458774:DMD458778 DVZ458774:DVZ458778 EFV458774:EFV458778 EPR458774:EPR458778 EZN458774:EZN458778 FJJ458774:FJJ458778 FTF458774:FTF458778 GDB458774:GDB458778 GMX458774:GMX458778 GWT458774:GWT458778 HGP458774:HGP458778 HQL458774:HQL458778 IAH458774:IAH458778 IKD458774:IKD458778 ITZ458774:ITZ458778 JDV458774:JDV458778 JNR458774:JNR458778 JXN458774:JXN458778 KHJ458774:KHJ458778 KRF458774:KRF458778 LBB458774:LBB458778 LKX458774:LKX458778 LUT458774:LUT458778 MEP458774:MEP458778 MOL458774:MOL458778 MYH458774:MYH458778 NID458774:NID458778 NRZ458774:NRZ458778 OBV458774:OBV458778 OLR458774:OLR458778 OVN458774:OVN458778 PFJ458774:PFJ458778 PPF458774:PPF458778 PZB458774:PZB458778 QIX458774:QIX458778 QST458774:QST458778 RCP458774:RCP458778 RML458774:RML458778 RWH458774:RWH458778 SGD458774:SGD458778 SPZ458774:SPZ458778 SZV458774:SZV458778 TJR458774:TJR458778 TTN458774:TTN458778 UDJ458774:UDJ458778 UNF458774:UNF458778 UXB458774:UXB458778 VGX458774:VGX458778 VQT458774:VQT458778 WAP458774:WAP458778 WKL458774:WKL458778 WUH458774:WUH458778 O524312:O524316 HV524310:HV524314 RR524310:RR524314 ABN524310:ABN524314 ALJ524310:ALJ524314 AVF524310:AVF524314 BFB524310:BFB524314 BOX524310:BOX524314 BYT524310:BYT524314 CIP524310:CIP524314 CSL524310:CSL524314 DCH524310:DCH524314 DMD524310:DMD524314 DVZ524310:DVZ524314 EFV524310:EFV524314 EPR524310:EPR524314 EZN524310:EZN524314 FJJ524310:FJJ524314 FTF524310:FTF524314 GDB524310:GDB524314 GMX524310:GMX524314 GWT524310:GWT524314 HGP524310:HGP524314 HQL524310:HQL524314 IAH524310:IAH524314 IKD524310:IKD524314 ITZ524310:ITZ524314 JDV524310:JDV524314 JNR524310:JNR524314 JXN524310:JXN524314 KHJ524310:KHJ524314 KRF524310:KRF524314 LBB524310:LBB524314 LKX524310:LKX524314 LUT524310:LUT524314 MEP524310:MEP524314 MOL524310:MOL524314 MYH524310:MYH524314 NID524310:NID524314 NRZ524310:NRZ524314 OBV524310:OBV524314 OLR524310:OLR524314 OVN524310:OVN524314 PFJ524310:PFJ524314 PPF524310:PPF524314 PZB524310:PZB524314 QIX524310:QIX524314 QST524310:QST524314 RCP524310:RCP524314 RML524310:RML524314 RWH524310:RWH524314 SGD524310:SGD524314 SPZ524310:SPZ524314 SZV524310:SZV524314 TJR524310:TJR524314 TTN524310:TTN524314 UDJ524310:UDJ524314 UNF524310:UNF524314 UXB524310:UXB524314 VGX524310:VGX524314 VQT524310:VQT524314 WAP524310:WAP524314 WKL524310:WKL524314 WUH524310:WUH524314 O589848:O589852 HV589846:HV589850 RR589846:RR589850 ABN589846:ABN589850 ALJ589846:ALJ589850 AVF589846:AVF589850 BFB589846:BFB589850 BOX589846:BOX589850 BYT589846:BYT589850 CIP589846:CIP589850 CSL589846:CSL589850 DCH589846:DCH589850 DMD589846:DMD589850 DVZ589846:DVZ589850 EFV589846:EFV589850 EPR589846:EPR589850 EZN589846:EZN589850 FJJ589846:FJJ589850 FTF589846:FTF589850 GDB589846:GDB589850 GMX589846:GMX589850 GWT589846:GWT589850 HGP589846:HGP589850 HQL589846:HQL589850 IAH589846:IAH589850 IKD589846:IKD589850 ITZ589846:ITZ589850 JDV589846:JDV589850 JNR589846:JNR589850 JXN589846:JXN589850 KHJ589846:KHJ589850 KRF589846:KRF589850 LBB589846:LBB589850 LKX589846:LKX589850 LUT589846:LUT589850 MEP589846:MEP589850 MOL589846:MOL589850 MYH589846:MYH589850 NID589846:NID589850 NRZ589846:NRZ589850 OBV589846:OBV589850 OLR589846:OLR589850 OVN589846:OVN589850 PFJ589846:PFJ589850 PPF589846:PPF589850 PZB589846:PZB589850 QIX589846:QIX589850 QST589846:QST589850 RCP589846:RCP589850 RML589846:RML589850 RWH589846:RWH589850 SGD589846:SGD589850 SPZ589846:SPZ589850 SZV589846:SZV589850 TJR589846:TJR589850 TTN589846:TTN589850 UDJ589846:UDJ589850 UNF589846:UNF589850 UXB589846:UXB589850 VGX589846:VGX589850 VQT589846:VQT589850 WAP589846:WAP589850 WKL589846:WKL589850 WUH589846:WUH589850 O655384:O655388 HV655382:HV655386 RR655382:RR655386 ABN655382:ABN655386 ALJ655382:ALJ655386 AVF655382:AVF655386 BFB655382:BFB655386 BOX655382:BOX655386 BYT655382:BYT655386 CIP655382:CIP655386 CSL655382:CSL655386 DCH655382:DCH655386 DMD655382:DMD655386 DVZ655382:DVZ655386 EFV655382:EFV655386 EPR655382:EPR655386 EZN655382:EZN655386 FJJ655382:FJJ655386 FTF655382:FTF655386 GDB655382:GDB655386 GMX655382:GMX655386 GWT655382:GWT655386 HGP655382:HGP655386 HQL655382:HQL655386 IAH655382:IAH655386 IKD655382:IKD655386 ITZ655382:ITZ655386 JDV655382:JDV655386 JNR655382:JNR655386 JXN655382:JXN655386 KHJ655382:KHJ655386 KRF655382:KRF655386 LBB655382:LBB655386 LKX655382:LKX655386 LUT655382:LUT655386 MEP655382:MEP655386 MOL655382:MOL655386 MYH655382:MYH655386 NID655382:NID655386 NRZ655382:NRZ655386 OBV655382:OBV655386 OLR655382:OLR655386 OVN655382:OVN655386 PFJ655382:PFJ655386 PPF655382:PPF655386 PZB655382:PZB655386 QIX655382:QIX655386 QST655382:QST655386 RCP655382:RCP655386 RML655382:RML655386 RWH655382:RWH655386 SGD655382:SGD655386 SPZ655382:SPZ655386 SZV655382:SZV655386 TJR655382:TJR655386 TTN655382:TTN655386 UDJ655382:UDJ655386 UNF655382:UNF655386 UXB655382:UXB655386 VGX655382:VGX655386 VQT655382:VQT655386 WAP655382:WAP655386 WKL655382:WKL655386 WUH655382:WUH655386 O720920:O720924 HV720918:HV720922 RR720918:RR720922 ABN720918:ABN720922 ALJ720918:ALJ720922 AVF720918:AVF720922 BFB720918:BFB720922 BOX720918:BOX720922 BYT720918:BYT720922 CIP720918:CIP720922 CSL720918:CSL720922 DCH720918:DCH720922 DMD720918:DMD720922 DVZ720918:DVZ720922 EFV720918:EFV720922 EPR720918:EPR720922 EZN720918:EZN720922 FJJ720918:FJJ720922 FTF720918:FTF720922 GDB720918:GDB720922 GMX720918:GMX720922 GWT720918:GWT720922 HGP720918:HGP720922 HQL720918:HQL720922 IAH720918:IAH720922 IKD720918:IKD720922 ITZ720918:ITZ720922 JDV720918:JDV720922 JNR720918:JNR720922 JXN720918:JXN720922 KHJ720918:KHJ720922 KRF720918:KRF720922 LBB720918:LBB720922 LKX720918:LKX720922 LUT720918:LUT720922 MEP720918:MEP720922 MOL720918:MOL720922 MYH720918:MYH720922 NID720918:NID720922 NRZ720918:NRZ720922 OBV720918:OBV720922 OLR720918:OLR720922 OVN720918:OVN720922 PFJ720918:PFJ720922 PPF720918:PPF720922 PZB720918:PZB720922 QIX720918:QIX720922 QST720918:QST720922 RCP720918:RCP720922 RML720918:RML720922 RWH720918:RWH720922 SGD720918:SGD720922 SPZ720918:SPZ720922 SZV720918:SZV720922 TJR720918:TJR720922 TTN720918:TTN720922 UDJ720918:UDJ720922 UNF720918:UNF720922 UXB720918:UXB720922 VGX720918:VGX720922 VQT720918:VQT720922 WAP720918:WAP720922 WKL720918:WKL720922 WUH720918:WUH720922 O786456:O786460 HV786454:HV786458 RR786454:RR786458 ABN786454:ABN786458 ALJ786454:ALJ786458 AVF786454:AVF786458 BFB786454:BFB786458 BOX786454:BOX786458 BYT786454:BYT786458 CIP786454:CIP786458 CSL786454:CSL786458 DCH786454:DCH786458 DMD786454:DMD786458 DVZ786454:DVZ786458 EFV786454:EFV786458 EPR786454:EPR786458 EZN786454:EZN786458 FJJ786454:FJJ786458 FTF786454:FTF786458 GDB786454:GDB786458 GMX786454:GMX786458 GWT786454:GWT786458 HGP786454:HGP786458 HQL786454:HQL786458 IAH786454:IAH786458 IKD786454:IKD786458 ITZ786454:ITZ786458 JDV786454:JDV786458 JNR786454:JNR786458 JXN786454:JXN786458 KHJ786454:KHJ786458 KRF786454:KRF786458 LBB786454:LBB786458 LKX786454:LKX786458 LUT786454:LUT786458 MEP786454:MEP786458 MOL786454:MOL786458 MYH786454:MYH786458 NID786454:NID786458 NRZ786454:NRZ786458 OBV786454:OBV786458 OLR786454:OLR786458 OVN786454:OVN786458 PFJ786454:PFJ786458 PPF786454:PPF786458 PZB786454:PZB786458 QIX786454:QIX786458 QST786454:QST786458 RCP786454:RCP786458 RML786454:RML786458 RWH786454:RWH786458 SGD786454:SGD786458 SPZ786454:SPZ786458 SZV786454:SZV786458 TJR786454:TJR786458 TTN786454:TTN786458 UDJ786454:UDJ786458 UNF786454:UNF786458 UXB786454:UXB786458 VGX786454:VGX786458 VQT786454:VQT786458 WAP786454:WAP786458 WKL786454:WKL786458 WUH786454:WUH786458 O851992:O851996 HV851990:HV851994 RR851990:RR851994 ABN851990:ABN851994 ALJ851990:ALJ851994 AVF851990:AVF851994 BFB851990:BFB851994 BOX851990:BOX851994 BYT851990:BYT851994 CIP851990:CIP851994 CSL851990:CSL851994 DCH851990:DCH851994 DMD851990:DMD851994 DVZ851990:DVZ851994 EFV851990:EFV851994 EPR851990:EPR851994 EZN851990:EZN851994 FJJ851990:FJJ851994 FTF851990:FTF851994 GDB851990:GDB851994 GMX851990:GMX851994 GWT851990:GWT851994 HGP851990:HGP851994 HQL851990:HQL851994 IAH851990:IAH851994 IKD851990:IKD851994 ITZ851990:ITZ851994 JDV851990:JDV851994 JNR851990:JNR851994 JXN851990:JXN851994 KHJ851990:KHJ851994 KRF851990:KRF851994 LBB851990:LBB851994 LKX851990:LKX851994 LUT851990:LUT851994 MEP851990:MEP851994 MOL851990:MOL851994 MYH851990:MYH851994 NID851990:NID851994 NRZ851990:NRZ851994 OBV851990:OBV851994 OLR851990:OLR851994 OVN851990:OVN851994 PFJ851990:PFJ851994 PPF851990:PPF851994 PZB851990:PZB851994 QIX851990:QIX851994 QST851990:QST851994 RCP851990:RCP851994 RML851990:RML851994 RWH851990:RWH851994 SGD851990:SGD851994 SPZ851990:SPZ851994 SZV851990:SZV851994 TJR851990:TJR851994 TTN851990:TTN851994 UDJ851990:UDJ851994 UNF851990:UNF851994 UXB851990:UXB851994 VGX851990:VGX851994 VQT851990:VQT851994 WAP851990:WAP851994 WKL851990:WKL851994 WUH851990:WUH851994 O917528:O917532 HV917526:HV917530 RR917526:RR917530 ABN917526:ABN917530 ALJ917526:ALJ917530 AVF917526:AVF917530 BFB917526:BFB917530 BOX917526:BOX917530 BYT917526:BYT917530 CIP917526:CIP917530 CSL917526:CSL917530 DCH917526:DCH917530 DMD917526:DMD917530 DVZ917526:DVZ917530 EFV917526:EFV917530 EPR917526:EPR917530 EZN917526:EZN917530 FJJ917526:FJJ917530 FTF917526:FTF917530 GDB917526:GDB917530 GMX917526:GMX917530 GWT917526:GWT917530 HGP917526:HGP917530 HQL917526:HQL917530 IAH917526:IAH917530 IKD917526:IKD917530 ITZ917526:ITZ917530 JDV917526:JDV917530 JNR917526:JNR917530 JXN917526:JXN917530 KHJ917526:KHJ917530 KRF917526:KRF917530 LBB917526:LBB917530 LKX917526:LKX917530 LUT917526:LUT917530 MEP917526:MEP917530 MOL917526:MOL917530 MYH917526:MYH917530 NID917526:NID917530 NRZ917526:NRZ917530 OBV917526:OBV917530 OLR917526:OLR917530 OVN917526:OVN917530 PFJ917526:PFJ917530 PPF917526:PPF917530 PZB917526:PZB917530 QIX917526:QIX917530 QST917526:QST917530 RCP917526:RCP917530 RML917526:RML917530 RWH917526:RWH917530 SGD917526:SGD917530 SPZ917526:SPZ917530 SZV917526:SZV917530 TJR917526:TJR917530 TTN917526:TTN917530 UDJ917526:UDJ917530 UNF917526:UNF917530 UXB917526:UXB917530 VGX917526:VGX917530 VQT917526:VQT917530 WAP917526:WAP917530 WKL917526:WKL917530 WUH917526:WUH917530 O983064:O983068 HV983062:HV983066 RR983062:RR983066 ABN983062:ABN983066 ALJ983062:ALJ983066 AVF983062:AVF983066 BFB983062:BFB983066 BOX983062:BOX983066 BYT983062:BYT983066 CIP983062:CIP983066 CSL983062:CSL983066 DCH983062:DCH983066 DMD983062:DMD983066 DVZ983062:DVZ983066 EFV983062:EFV983066 EPR983062:EPR983066 EZN983062:EZN983066 FJJ983062:FJJ983066 FTF983062:FTF983066 GDB983062:GDB983066 GMX983062:GMX983066 GWT983062:GWT983066 HGP983062:HGP983066 HQL983062:HQL983066 IAH983062:IAH983066 IKD983062:IKD983066 ITZ983062:ITZ983066 JDV983062:JDV983066 JNR983062:JNR983066 JXN983062:JXN983066 KHJ983062:KHJ983066 KRF983062:KRF983066 LBB983062:LBB983066 LKX983062:LKX983066 LUT983062:LUT983066 MEP983062:MEP983066 MOL983062:MOL983066 MYH983062:MYH983066 NID983062:NID983066 NRZ983062:NRZ983066 OBV983062:OBV983066 OLR983062:OLR983066 OVN983062:OVN983066 PFJ983062:PFJ983066 PPF983062:PPF983066 PZB983062:PZB983066 QIX983062:QIX983066 QST983062:QST983066 RCP983062:RCP983066 RML983062:RML983066 RWH983062:RWH983066 SGD983062:SGD983066 SPZ983062:SPZ983066 SZV983062:SZV983066 TJR983062:TJR983066 TTN983062:TTN983066 UDJ983062:UDJ983066 UNF983062:UNF983066 UXB983062:UXB983066 VGX983062:VGX983066 VQT983062:VQT983066 WAP983062:WAP983066 WKL983062:WKL983066 WUH983062:WUH983066 P65563:AA65564 HW65561:IK65562 RS65561:SG65562 ABO65561:ACC65562 ALK65561:ALY65562 AVG65561:AVU65562 BFC65561:BFQ65562 BOY65561:BPM65562 BYU65561:BZI65562 CIQ65561:CJE65562 CSM65561:CTA65562 DCI65561:DCW65562 DME65561:DMS65562 DWA65561:DWO65562 EFW65561:EGK65562 EPS65561:EQG65562 EZO65561:FAC65562 FJK65561:FJY65562 FTG65561:FTU65562 GDC65561:GDQ65562 GMY65561:GNM65562 GWU65561:GXI65562 HGQ65561:HHE65562 HQM65561:HRA65562 IAI65561:IAW65562 IKE65561:IKS65562 IUA65561:IUO65562 JDW65561:JEK65562 JNS65561:JOG65562 JXO65561:JYC65562 KHK65561:KHY65562 KRG65561:KRU65562 LBC65561:LBQ65562 LKY65561:LLM65562 LUU65561:LVI65562 MEQ65561:MFE65562 MOM65561:MPA65562 MYI65561:MYW65562 NIE65561:NIS65562 NSA65561:NSO65562 OBW65561:OCK65562 OLS65561:OMG65562 OVO65561:OWC65562 PFK65561:PFY65562 PPG65561:PPU65562 PZC65561:PZQ65562 QIY65561:QJM65562 QSU65561:QTI65562 RCQ65561:RDE65562 RMM65561:RNA65562 RWI65561:RWW65562 SGE65561:SGS65562 SQA65561:SQO65562 SZW65561:TAK65562 TJS65561:TKG65562 TTO65561:TUC65562 UDK65561:UDY65562 UNG65561:UNU65562 UXC65561:UXQ65562 VGY65561:VHM65562 VQU65561:VRI65562 WAQ65561:WBE65562 WKM65561:WLA65562 WUI65561:WUW65562 P131099:AA131100 HW131097:IK131098 RS131097:SG131098 ABO131097:ACC131098 ALK131097:ALY131098 AVG131097:AVU131098 BFC131097:BFQ131098 BOY131097:BPM131098 BYU131097:BZI131098 CIQ131097:CJE131098 CSM131097:CTA131098 DCI131097:DCW131098 DME131097:DMS131098 DWA131097:DWO131098 EFW131097:EGK131098 EPS131097:EQG131098 EZO131097:FAC131098 FJK131097:FJY131098 FTG131097:FTU131098 GDC131097:GDQ131098 GMY131097:GNM131098 GWU131097:GXI131098 HGQ131097:HHE131098 HQM131097:HRA131098 IAI131097:IAW131098 IKE131097:IKS131098 IUA131097:IUO131098 JDW131097:JEK131098 JNS131097:JOG131098 JXO131097:JYC131098 KHK131097:KHY131098 KRG131097:KRU131098 LBC131097:LBQ131098 LKY131097:LLM131098 LUU131097:LVI131098 MEQ131097:MFE131098 MOM131097:MPA131098 MYI131097:MYW131098 NIE131097:NIS131098 NSA131097:NSO131098 OBW131097:OCK131098 OLS131097:OMG131098 OVO131097:OWC131098 PFK131097:PFY131098 PPG131097:PPU131098 PZC131097:PZQ131098 QIY131097:QJM131098 QSU131097:QTI131098 RCQ131097:RDE131098 RMM131097:RNA131098 RWI131097:RWW131098 SGE131097:SGS131098 SQA131097:SQO131098 SZW131097:TAK131098 TJS131097:TKG131098 TTO131097:TUC131098 UDK131097:UDY131098 UNG131097:UNU131098 UXC131097:UXQ131098 VGY131097:VHM131098 VQU131097:VRI131098 WAQ131097:WBE131098 WKM131097:WLA131098 WUI131097:WUW131098 P196635:AA196636 HW196633:IK196634 RS196633:SG196634 ABO196633:ACC196634 ALK196633:ALY196634 AVG196633:AVU196634 BFC196633:BFQ196634 BOY196633:BPM196634 BYU196633:BZI196634 CIQ196633:CJE196634 CSM196633:CTA196634 DCI196633:DCW196634 DME196633:DMS196634 DWA196633:DWO196634 EFW196633:EGK196634 EPS196633:EQG196634 EZO196633:FAC196634 FJK196633:FJY196634 FTG196633:FTU196634 GDC196633:GDQ196634 GMY196633:GNM196634 GWU196633:GXI196634 HGQ196633:HHE196634 HQM196633:HRA196634 IAI196633:IAW196634 IKE196633:IKS196634 IUA196633:IUO196634 JDW196633:JEK196634 JNS196633:JOG196634 JXO196633:JYC196634 KHK196633:KHY196634 KRG196633:KRU196634 LBC196633:LBQ196634 LKY196633:LLM196634 LUU196633:LVI196634 MEQ196633:MFE196634 MOM196633:MPA196634 MYI196633:MYW196634 NIE196633:NIS196634 NSA196633:NSO196634 OBW196633:OCK196634 OLS196633:OMG196634 OVO196633:OWC196634 PFK196633:PFY196634 PPG196633:PPU196634 PZC196633:PZQ196634 QIY196633:QJM196634 QSU196633:QTI196634 RCQ196633:RDE196634 RMM196633:RNA196634 RWI196633:RWW196634 SGE196633:SGS196634 SQA196633:SQO196634 SZW196633:TAK196634 TJS196633:TKG196634 TTO196633:TUC196634 UDK196633:UDY196634 UNG196633:UNU196634 UXC196633:UXQ196634 VGY196633:VHM196634 VQU196633:VRI196634 WAQ196633:WBE196634 WKM196633:WLA196634 WUI196633:WUW196634 P262171:AA262172 HW262169:IK262170 RS262169:SG262170 ABO262169:ACC262170 ALK262169:ALY262170 AVG262169:AVU262170 BFC262169:BFQ262170 BOY262169:BPM262170 BYU262169:BZI262170 CIQ262169:CJE262170 CSM262169:CTA262170 DCI262169:DCW262170 DME262169:DMS262170 DWA262169:DWO262170 EFW262169:EGK262170 EPS262169:EQG262170 EZO262169:FAC262170 FJK262169:FJY262170 FTG262169:FTU262170 GDC262169:GDQ262170 GMY262169:GNM262170 GWU262169:GXI262170 HGQ262169:HHE262170 HQM262169:HRA262170 IAI262169:IAW262170 IKE262169:IKS262170 IUA262169:IUO262170 JDW262169:JEK262170 JNS262169:JOG262170 JXO262169:JYC262170 KHK262169:KHY262170 KRG262169:KRU262170 LBC262169:LBQ262170 LKY262169:LLM262170 LUU262169:LVI262170 MEQ262169:MFE262170 MOM262169:MPA262170 MYI262169:MYW262170 NIE262169:NIS262170 NSA262169:NSO262170 OBW262169:OCK262170 OLS262169:OMG262170 OVO262169:OWC262170 PFK262169:PFY262170 PPG262169:PPU262170 PZC262169:PZQ262170 QIY262169:QJM262170 QSU262169:QTI262170 RCQ262169:RDE262170 RMM262169:RNA262170 RWI262169:RWW262170 SGE262169:SGS262170 SQA262169:SQO262170 SZW262169:TAK262170 TJS262169:TKG262170 TTO262169:TUC262170 UDK262169:UDY262170 UNG262169:UNU262170 UXC262169:UXQ262170 VGY262169:VHM262170 VQU262169:VRI262170 WAQ262169:WBE262170 WKM262169:WLA262170 WUI262169:WUW262170 P327707:AA327708 HW327705:IK327706 RS327705:SG327706 ABO327705:ACC327706 ALK327705:ALY327706 AVG327705:AVU327706 BFC327705:BFQ327706 BOY327705:BPM327706 BYU327705:BZI327706 CIQ327705:CJE327706 CSM327705:CTA327706 DCI327705:DCW327706 DME327705:DMS327706 DWA327705:DWO327706 EFW327705:EGK327706 EPS327705:EQG327706 EZO327705:FAC327706 FJK327705:FJY327706 FTG327705:FTU327706 GDC327705:GDQ327706 GMY327705:GNM327706 GWU327705:GXI327706 HGQ327705:HHE327706 HQM327705:HRA327706 IAI327705:IAW327706 IKE327705:IKS327706 IUA327705:IUO327706 JDW327705:JEK327706 JNS327705:JOG327706 JXO327705:JYC327706 KHK327705:KHY327706 KRG327705:KRU327706 LBC327705:LBQ327706 LKY327705:LLM327706 LUU327705:LVI327706 MEQ327705:MFE327706 MOM327705:MPA327706 MYI327705:MYW327706 NIE327705:NIS327706 NSA327705:NSO327706 OBW327705:OCK327706 OLS327705:OMG327706 OVO327705:OWC327706 PFK327705:PFY327706 PPG327705:PPU327706 PZC327705:PZQ327706 QIY327705:QJM327706 QSU327705:QTI327706 RCQ327705:RDE327706 RMM327705:RNA327706 RWI327705:RWW327706 SGE327705:SGS327706 SQA327705:SQO327706 SZW327705:TAK327706 TJS327705:TKG327706 TTO327705:TUC327706 UDK327705:UDY327706 UNG327705:UNU327706 UXC327705:UXQ327706 VGY327705:VHM327706 VQU327705:VRI327706 WAQ327705:WBE327706 WKM327705:WLA327706 WUI327705:WUW327706 P393243:AA393244 HW393241:IK393242 RS393241:SG393242 ABO393241:ACC393242 ALK393241:ALY393242 AVG393241:AVU393242 BFC393241:BFQ393242 BOY393241:BPM393242 BYU393241:BZI393242 CIQ393241:CJE393242 CSM393241:CTA393242 DCI393241:DCW393242 DME393241:DMS393242 DWA393241:DWO393242 EFW393241:EGK393242 EPS393241:EQG393242 EZO393241:FAC393242 FJK393241:FJY393242 FTG393241:FTU393242 GDC393241:GDQ393242 GMY393241:GNM393242 GWU393241:GXI393242 HGQ393241:HHE393242 HQM393241:HRA393242 IAI393241:IAW393242 IKE393241:IKS393242 IUA393241:IUO393242 JDW393241:JEK393242 JNS393241:JOG393242 JXO393241:JYC393242 KHK393241:KHY393242 KRG393241:KRU393242 LBC393241:LBQ393242 LKY393241:LLM393242 LUU393241:LVI393242 MEQ393241:MFE393242 MOM393241:MPA393242 MYI393241:MYW393242 NIE393241:NIS393242 NSA393241:NSO393242 OBW393241:OCK393242 OLS393241:OMG393242 OVO393241:OWC393242 PFK393241:PFY393242 PPG393241:PPU393242 PZC393241:PZQ393242 QIY393241:QJM393242 QSU393241:QTI393242 RCQ393241:RDE393242 RMM393241:RNA393242 RWI393241:RWW393242 SGE393241:SGS393242 SQA393241:SQO393242 SZW393241:TAK393242 TJS393241:TKG393242 TTO393241:TUC393242 UDK393241:UDY393242 UNG393241:UNU393242 UXC393241:UXQ393242 VGY393241:VHM393242 VQU393241:VRI393242 WAQ393241:WBE393242 WKM393241:WLA393242 WUI393241:WUW393242 P458779:AA458780 HW458777:IK458778 RS458777:SG458778 ABO458777:ACC458778 ALK458777:ALY458778 AVG458777:AVU458778 BFC458777:BFQ458778 BOY458777:BPM458778 BYU458777:BZI458778 CIQ458777:CJE458778 CSM458777:CTA458778 DCI458777:DCW458778 DME458777:DMS458778 DWA458777:DWO458778 EFW458777:EGK458778 EPS458777:EQG458778 EZO458777:FAC458778 FJK458777:FJY458778 FTG458777:FTU458778 GDC458777:GDQ458778 GMY458777:GNM458778 GWU458777:GXI458778 HGQ458777:HHE458778 HQM458777:HRA458778 IAI458777:IAW458778 IKE458777:IKS458778 IUA458777:IUO458778 JDW458777:JEK458778 JNS458777:JOG458778 JXO458777:JYC458778 KHK458777:KHY458778 KRG458777:KRU458778 LBC458777:LBQ458778 LKY458777:LLM458778 LUU458777:LVI458778 MEQ458777:MFE458778 MOM458777:MPA458778 MYI458777:MYW458778 NIE458777:NIS458778 NSA458777:NSO458778 OBW458777:OCK458778 OLS458777:OMG458778 OVO458777:OWC458778 PFK458777:PFY458778 PPG458777:PPU458778 PZC458777:PZQ458778 QIY458777:QJM458778 QSU458777:QTI458778 RCQ458777:RDE458778 RMM458777:RNA458778 RWI458777:RWW458778 SGE458777:SGS458778 SQA458777:SQO458778 SZW458777:TAK458778 TJS458777:TKG458778 TTO458777:TUC458778 UDK458777:UDY458778 UNG458777:UNU458778 UXC458777:UXQ458778 VGY458777:VHM458778 VQU458777:VRI458778 WAQ458777:WBE458778 WKM458777:WLA458778 WUI458777:WUW458778 P524315:AA524316 HW524313:IK524314 RS524313:SG524314 ABO524313:ACC524314 ALK524313:ALY524314 AVG524313:AVU524314 BFC524313:BFQ524314 BOY524313:BPM524314 BYU524313:BZI524314 CIQ524313:CJE524314 CSM524313:CTA524314 DCI524313:DCW524314 DME524313:DMS524314 DWA524313:DWO524314 EFW524313:EGK524314 EPS524313:EQG524314 EZO524313:FAC524314 FJK524313:FJY524314 FTG524313:FTU524314 GDC524313:GDQ524314 GMY524313:GNM524314 GWU524313:GXI524314 HGQ524313:HHE524314 HQM524313:HRA524314 IAI524313:IAW524314 IKE524313:IKS524314 IUA524313:IUO524314 JDW524313:JEK524314 JNS524313:JOG524314 JXO524313:JYC524314 KHK524313:KHY524314 KRG524313:KRU524314 LBC524313:LBQ524314 LKY524313:LLM524314 LUU524313:LVI524314 MEQ524313:MFE524314 MOM524313:MPA524314 MYI524313:MYW524314 NIE524313:NIS524314 NSA524313:NSO524314 OBW524313:OCK524314 OLS524313:OMG524314 OVO524313:OWC524314 PFK524313:PFY524314 PPG524313:PPU524314 PZC524313:PZQ524314 QIY524313:QJM524314 QSU524313:QTI524314 RCQ524313:RDE524314 RMM524313:RNA524314 RWI524313:RWW524314 SGE524313:SGS524314 SQA524313:SQO524314 SZW524313:TAK524314 TJS524313:TKG524314 TTO524313:TUC524314 UDK524313:UDY524314 UNG524313:UNU524314 UXC524313:UXQ524314 VGY524313:VHM524314 VQU524313:VRI524314 WAQ524313:WBE524314 WKM524313:WLA524314 WUI524313:WUW524314 P589851:AA589852 HW589849:IK589850 RS589849:SG589850 ABO589849:ACC589850 ALK589849:ALY589850 AVG589849:AVU589850 BFC589849:BFQ589850 BOY589849:BPM589850 BYU589849:BZI589850 CIQ589849:CJE589850 CSM589849:CTA589850 DCI589849:DCW589850 DME589849:DMS589850 DWA589849:DWO589850 EFW589849:EGK589850 EPS589849:EQG589850 EZO589849:FAC589850 FJK589849:FJY589850 FTG589849:FTU589850 GDC589849:GDQ589850 GMY589849:GNM589850 GWU589849:GXI589850 HGQ589849:HHE589850 HQM589849:HRA589850 IAI589849:IAW589850 IKE589849:IKS589850 IUA589849:IUO589850 JDW589849:JEK589850 JNS589849:JOG589850 JXO589849:JYC589850 KHK589849:KHY589850 KRG589849:KRU589850 LBC589849:LBQ589850 LKY589849:LLM589850 LUU589849:LVI589850 MEQ589849:MFE589850 MOM589849:MPA589850 MYI589849:MYW589850 NIE589849:NIS589850 NSA589849:NSO589850 OBW589849:OCK589850 OLS589849:OMG589850 OVO589849:OWC589850 PFK589849:PFY589850 PPG589849:PPU589850 PZC589849:PZQ589850 QIY589849:QJM589850 QSU589849:QTI589850 RCQ589849:RDE589850 RMM589849:RNA589850 RWI589849:RWW589850 SGE589849:SGS589850 SQA589849:SQO589850 SZW589849:TAK589850 TJS589849:TKG589850 TTO589849:TUC589850 UDK589849:UDY589850 UNG589849:UNU589850 UXC589849:UXQ589850 VGY589849:VHM589850 VQU589849:VRI589850 WAQ589849:WBE589850 WKM589849:WLA589850 WUI589849:WUW589850 P655387:AA655388 HW655385:IK655386 RS655385:SG655386 ABO655385:ACC655386 ALK655385:ALY655386 AVG655385:AVU655386 BFC655385:BFQ655386 BOY655385:BPM655386 BYU655385:BZI655386 CIQ655385:CJE655386 CSM655385:CTA655386 DCI655385:DCW655386 DME655385:DMS655386 DWA655385:DWO655386 EFW655385:EGK655386 EPS655385:EQG655386 EZO655385:FAC655386 FJK655385:FJY655386 FTG655385:FTU655386 GDC655385:GDQ655386 GMY655385:GNM655386 GWU655385:GXI655386 HGQ655385:HHE655386 HQM655385:HRA655386 IAI655385:IAW655386 IKE655385:IKS655386 IUA655385:IUO655386 JDW655385:JEK655386 JNS655385:JOG655386 JXO655385:JYC655386 KHK655385:KHY655386 KRG655385:KRU655386 LBC655385:LBQ655386 LKY655385:LLM655386 LUU655385:LVI655386 MEQ655385:MFE655386 MOM655385:MPA655386 MYI655385:MYW655386 NIE655385:NIS655386 NSA655385:NSO655386 OBW655385:OCK655386 OLS655385:OMG655386 OVO655385:OWC655386 PFK655385:PFY655386 PPG655385:PPU655386 PZC655385:PZQ655386 QIY655385:QJM655386 QSU655385:QTI655386 RCQ655385:RDE655386 RMM655385:RNA655386 RWI655385:RWW655386 SGE655385:SGS655386 SQA655385:SQO655386 SZW655385:TAK655386 TJS655385:TKG655386 TTO655385:TUC655386 UDK655385:UDY655386 UNG655385:UNU655386 UXC655385:UXQ655386 VGY655385:VHM655386 VQU655385:VRI655386 WAQ655385:WBE655386 WKM655385:WLA655386 WUI655385:WUW655386 P720923:AA720924 HW720921:IK720922 RS720921:SG720922 ABO720921:ACC720922 ALK720921:ALY720922 AVG720921:AVU720922 BFC720921:BFQ720922 BOY720921:BPM720922 BYU720921:BZI720922 CIQ720921:CJE720922 CSM720921:CTA720922 DCI720921:DCW720922 DME720921:DMS720922 DWA720921:DWO720922 EFW720921:EGK720922 EPS720921:EQG720922 EZO720921:FAC720922 FJK720921:FJY720922 FTG720921:FTU720922 GDC720921:GDQ720922 GMY720921:GNM720922 GWU720921:GXI720922 HGQ720921:HHE720922 HQM720921:HRA720922 IAI720921:IAW720922 IKE720921:IKS720922 IUA720921:IUO720922 JDW720921:JEK720922 JNS720921:JOG720922 JXO720921:JYC720922 KHK720921:KHY720922 KRG720921:KRU720922 LBC720921:LBQ720922 LKY720921:LLM720922 LUU720921:LVI720922 MEQ720921:MFE720922 MOM720921:MPA720922 MYI720921:MYW720922 NIE720921:NIS720922 NSA720921:NSO720922 OBW720921:OCK720922 OLS720921:OMG720922 OVO720921:OWC720922 PFK720921:PFY720922 PPG720921:PPU720922 PZC720921:PZQ720922 QIY720921:QJM720922 QSU720921:QTI720922 RCQ720921:RDE720922 RMM720921:RNA720922 RWI720921:RWW720922 SGE720921:SGS720922 SQA720921:SQO720922 SZW720921:TAK720922 TJS720921:TKG720922 TTO720921:TUC720922 UDK720921:UDY720922 UNG720921:UNU720922 UXC720921:UXQ720922 VGY720921:VHM720922 VQU720921:VRI720922 WAQ720921:WBE720922 WKM720921:WLA720922 WUI720921:WUW720922 P786459:AA786460 HW786457:IK786458 RS786457:SG786458 ABO786457:ACC786458 ALK786457:ALY786458 AVG786457:AVU786458 BFC786457:BFQ786458 BOY786457:BPM786458 BYU786457:BZI786458 CIQ786457:CJE786458 CSM786457:CTA786458 DCI786457:DCW786458 DME786457:DMS786458 DWA786457:DWO786458 EFW786457:EGK786458 EPS786457:EQG786458 EZO786457:FAC786458 FJK786457:FJY786458 FTG786457:FTU786458 GDC786457:GDQ786458 GMY786457:GNM786458 GWU786457:GXI786458 HGQ786457:HHE786458 HQM786457:HRA786458 IAI786457:IAW786458 IKE786457:IKS786458 IUA786457:IUO786458 JDW786457:JEK786458 JNS786457:JOG786458 JXO786457:JYC786458 KHK786457:KHY786458 KRG786457:KRU786458 LBC786457:LBQ786458 LKY786457:LLM786458 LUU786457:LVI786458 MEQ786457:MFE786458 MOM786457:MPA786458 MYI786457:MYW786458 NIE786457:NIS786458 NSA786457:NSO786458 OBW786457:OCK786458 OLS786457:OMG786458 OVO786457:OWC786458 PFK786457:PFY786458 PPG786457:PPU786458 PZC786457:PZQ786458 QIY786457:QJM786458 QSU786457:QTI786458 RCQ786457:RDE786458 RMM786457:RNA786458 RWI786457:RWW786458 SGE786457:SGS786458 SQA786457:SQO786458 SZW786457:TAK786458 TJS786457:TKG786458 TTO786457:TUC786458 UDK786457:UDY786458 UNG786457:UNU786458 UXC786457:UXQ786458 VGY786457:VHM786458 VQU786457:VRI786458 WAQ786457:WBE786458 WKM786457:WLA786458 WUI786457:WUW786458 P851995:AA851996 HW851993:IK851994 RS851993:SG851994 ABO851993:ACC851994 ALK851993:ALY851994 AVG851993:AVU851994 BFC851993:BFQ851994 BOY851993:BPM851994 BYU851993:BZI851994 CIQ851993:CJE851994 CSM851993:CTA851994 DCI851993:DCW851994 DME851993:DMS851994 DWA851993:DWO851994 EFW851993:EGK851994 EPS851993:EQG851994 EZO851993:FAC851994 FJK851993:FJY851994 FTG851993:FTU851994 GDC851993:GDQ851994 GMY851993:GNM851994 GWU851993:GXI851994 HGQ851993:HHE851994 HQM851993:HRA851994 IAI851993:IAW851994 IKE851993:IKS851994 IUA851993:IUO851994 JDW851993:JEK851994 JNS851993:JOG851994 JXO851993:JYC851994 KHK851993:KHY851994 KRG851993:KRU851994 LBC851993:LBQ851994 LKY851993:LLM851994 LUU851993:LVI851994 MEQ851993:MFE851994 MOM851993:MPA851994 MYI851993:MYW851994 NIE851993:NIS851994 NSA851993:NSO851994 OBW851993:OCK851994 OLS851993:OMG851994 OVO851993:OWC851994 PFK851993:PFY851994 PPG851993:PPU851994 PZC851993:PZQ851994 QIY851993:QJM851994 QSU851993:QTI851994 RCQ851993:RDE851994 RMM851993:RNA851994 RWI851993:RWW851994 SGE851993:SGS851994 SQA851993:SQO851994 SZW851993:TAK851994 TJS851993:TKG851994 TTO851993:TUC851994 UDK851993:UDY851994 UNG851993:UNU851994 UXC851993:UXQ851994 VGY851993:VHM851994 VQU851993:VRI851994 WAQ851993:WBE851994 WKM851993:WLA851994 WUI851993:WUW851994 P917531:AA917532 HW917529:IK917530 RS917529:SG917530 ABO917529:ACC917530 ALK917529:ALY917530 AVG917529:AVU917530 BFC917529:BFQ917530 BOY917529:BPM917530 BYU917529:BZI917530 CIQ917529:CJE917530 CSM917529:CTA917530 DCI917529:DCW917530 DME917529:DMS917530 DWA917529:DWO917530 EFW917529:EGK917530 EPS917529:EQG917530 EZO917529:FAC917530 FJK917529:FJY917530 FTG917529:FTU917530 GDC917529:GDQ917530 GMY917529:GNM917530 GWU917529:GXI917530 HGQ917529:HHE917530 HQM917529:HRA917530 IAI917529:IAW917530 IKE917529:IKS917530 IUA917529:IUO917530 JDW917529:JEK917530 JNS917529:JOG917530 JXO917529:JYC917530 KHK917529:KHY917530 KRG917529:KRU917530 LBC917529:LBQ917530 LKY917529:LLM917530 LUU917529:LVI917530 MEQ917529:MFE917530 MOM917529:MPA917530 MYI917529:MYW917530 NIE917529:NIS917530 NSA917529:NSO917530 OBW917529:OCK917530 OLS917529:OMG917530 OVO917529:OWC917530 PFK917529:PFY917530 PPG917529:PPU917530 PZC917529:PZQ917530 QIY917529:QJM917530 QSU917529:QTI917530 RCQ917529:RDE917530 RMM917529:RNA917530 RWI917529:RWW917530 SGE917529:SGS917530 SQA917529:SQO917530 SZW917529:TAK917530 TJS917529:TKG917530 TTO917529:TUC917530 UDK917529:UDY917530 UNG917529:UNU917530 UXC917529:UXQ917530 VGY917529:VHM917530 VQU917529:VRI917530 WAQ917529:WBE917530 WKM917529:WLA917530 WUI917529:WUW917530 P983067:AA983068 HW983065:IK983066 RS983065:SG983066 ABO983065:ACC983066 ALK983065:ALY983066 AVG983065:AVU983066 BFC983065:BFQ983066 BOY983065:BPM983066 BYU983065:BZI983066 CIQ983065:CJE983066 CSM983065:CTA983066 DCI983065:DCW983066 DME983065:DMS983066 DWA983065:DWO983066 EFW983065:EGK983066 EPS983065:EQG983066 EZO983065:FAC983066 FJK983065:FJY983066 FTG983065:FTU983066 GDC983065:GDQ983066 GMY983065:GNM983066 GWU983065:GXI983066 HGQ983065:HHE983066 HQM983065:HRA983066 IAI983065:IAW983066 IKE983065:IKS983066 IUA983065:IUO983066 JDW983065:JEK983066 JNS983065:JOG983066 JXO983065:JYC983066 KHK983065:KHY983066 KRG983065:KRU983066 LBC983065:LBQ983066 LKY983065:LLM983066 LUU983065:LVI983066 MEQ983065:MFE983066 MOM983065:MPA983066 MYI983065:MYW983066 NIE983065:NIS983066 NSA983065:NSO983066 OBW983065:OCK983066 OLS983065:OMG983066 OVO983065:OWC983066 PFK983065:PFY983066 PPG983065:PPU983066 PZC983065:PZQ983066 QIY983065:QJM983066 QSU983065:QTI983066 RCQ983065:RDE983066 RMM983065:RNA983066 RWI983065:RWW983066 SGE983065:SGS983066 SQA983065:SQO983066 SZW983065:TAK983066 TJS983065:TKG983066 TTO983065:TUC983066 UDK983065:UDY983066 UNG983065:UNU983066 UXC983065:UXQ983066 VGY983065:VHM983066 VQU983065:VRI983066 WAQ983065:WBE983066 WKM983065:WLA983066 WUI983065:WUW983066 O65555:AA65558 HV65553:IK65556 RR65553:SG65556 ABN65553:ACC65556 ALJ65553:ALY65556 AVF65553:AVU65556 BFB65553:BFQ65556 BOX65553:BPM65556 BYT65553:BZI65556 CIP65553:CJE65556 CSL65553:CTA65556 DCH65553:DCW65556 DMD65553:DMS65556 DVZ65553:DWO65556 EFV65553:EGK65556 EPR65553:EQG65556 EZN65553:FAC65556 FJJ65553:FJY65556 FTF65553:FTU65556 GDB65553:GDQ65556 GMX65553:GNM65556 GWT65553:GXI65556 HGP65553:HHE65556 HQL65553:HRA65556 IAH65553:IAW65556 IKD65553:IKS65556 ITZ65553:IUO65556 JDV65553:JEK65556 JNR65553:JOG65556 JXN65553:JYC65556 KHJ65553:KHY65556 KRF65553:KRU65556 LBB65553:LBQ65556 LKX65553:LLM65556 LUT65553:LVI65556 MEP65553:MFE65556 MOL65553:MPA65556 MYH65553:MYW65556 NID65553:NIS65556 NRZ65553:NSO65556 OBV65553:OCK65556 OLR65553:OMG65556 OVN65553:OWC65556 PFJ65553:PFY65556 PPF65553:PPU65556 PZB65553:PZQ65556 QIX65553:QJM65556 QST65553:QTI65556 RCP65553:RDE65556 RML65553:RNA65556 RWH65553:RWW65556 SGD65553:SGS65556 SPZ65553:SQO65556 SZV65553:TAK65556 TJR65553:TKG65556 TTN65553:TUC65556 UDJ65553:UDY65556 UNF65553:UNU65556 UXB65553:UXQ65556 VGX65553:VHM65556 VQT65553:VRI65556 WAP65553:WBE65556 WKL65553:WLA65556 WUH65553:WUW65556 O131091:AA131094 HV131089:IK131092 RR131089:SG131092 ABN131089:ACC131092 ALJ131089:ALY131092 AVF131089:AVU131092 BFB131089:BFQ131092 BOX131089:BPM131092 BYT131089:BZI131092 CIP131089:CJE131092 CSL131089:CTA131092 DCH131089:DCW131092 DMD131089:DMS131092 DVZ131089:DWO131092 EFV131089:EGK131092 EPR131089:EQG131092 EZN131089:FAC131092 FJJ131089:FJY131092 FTF131089:FTU131092 GDB131089:GDQ131092 GMX131089:GNM131092 GWT131089:GXI131092 HGP131089:HHE131092 HQL131089:HRA131092 IAH131089:IAW131092 IKD131089:IKS131092 ITZ131089:IUO131092 JDV131089:JEK131092 JNR131089:JOG131092 JXN131089:JYC131092 KHJ131089:KHY131092 KRF131089:KRU131092 LBB131089:LBQ131092 LKX131089:LLM131092 LUT131089:LVI131092 MEP131089:MFE131092 MOL131089:MPA131092 MYH131089:MYW131092 NID131089:NIS131092 NRZ131089:NSO131092 OBV131089:OCK131092 OLR131089:OMG131092 OVN131089:OWC131092 PFJ131089:PFY131092 PPF131089:PPU131092 PZB131089:PZQ131092 QIX131089:QJM131092 QST131089:QTI131092 RCP131089:RDE131092 RML131089:RNA131092 RWH131089:RWW131092 SGD131089:SGS131092 SPZ131089:SQO131092 SZV131089:TAK131092 TJR131089:TKG131092 TTN131089:TUC131092 UDJ131089:UDY131092 UNF131089:UNU131092 UXB131089:UXQ131092 VGX131089:VHM131092 VQT131089:VRI131092 WAP131089:WBE131092 WKL131089:WLA131092 WUH131089:WUW131092 O196627:AA196630 HV196625:IK196628 RR196625:SG196628 ABN196625:ACC196628 ALJ196625:ALY196628 AVF196625:AVU196628 BFB196625:BFQ196628 BOX196625:BPM196628 BYT196625:BZI196628 CIP196625:CJE196628 CSL196625:CTA196628 DCH196625:DCW196628 DMD196625:DMS196628 DVZ196625:DWO196628 EFV196625:EGK196628 EPR196625:EQG196628 EZN196625:FAC196628 FJJ196625:FJY196628 FTF196625:FTU196628 GDB196625:GDQ196628 GMX196625:GNM196628 GWT196625:GXI196628 HGP196625:HHE196628 HQL196625:HRA196628 IAH196625:IAW196628 IKD196625:IKS196628 ITZ196625:IUO196628 JDV196625:JEK196628 JNR196625:JOG196628 JXN196625:JYC196628 KHJ196625:KHY196628 KRF196625:KRU196628 LBB196625:LBQ196628 LKX196625:LLM196628 LUT196625:LVI196628 MEP196625:MFE196628 MOL196625:MPA196628 MYH196625:MYW196628 NID196625:NIS196628 NRZ196625:NSO196628 OBV196625:OCK196628 OLR196625:OMG196628 OVN196625:OWC196628 PFJ196625:PFY196628 PPF196625:PPU196628 PZB196625:PZQ196628 QIX196625:QJM196628 QST196625:QTI196628 RCP196625:RDE196628 RML196625:RNA196628 RWH196625:RWW196628 SGD196625:SGS196628 SPZ196625:SQO196628 SZV196625:TAK196628 TJR196625:TKG196628 TTN196625:TUC196628 UDJ196625:UDY196628 UNF196625:UNU196628 UXB196625:UXQ196628 VGX196625:VHM196628 VQT196625:VRI196628 WAP196625:WBE196628 WKL196625:WLA196628 WUH196625:WUW196628 O262163:AA262166 HV262161:IK262164 RR262161:SG262164 ABN262161:ACC262164 ALJ262161:ALY262164 AVF262161:AVU262164 BFB262161:BFQ262164 BOX262161:BPM262164 BYT262161:BZI262164 CIP262161:CJE262164 CSL262161:CTA262164 DCH262161:DCW262164 DMD262161:DMS262164 DVZ262161:DWO262164 EFV262161:EGK262164 EPR262161:EQG262164 EZN262161:FAC262164 FJJ262161:FJY262164 FTF262161:FTU262164 GDB262161:GDQ262164 GMX262161:GNM262164 GWT262161:GXI262164 HGP262161:HHE262164 HQL262161:HRA262164 IAH262161:IAW262164 IKD262161:IKS262164 ITZ262161:IUO262164 JDV262161:JEK262164 JNR262161:JOG262164 JXN262161:JYC262164 KHJ262161:KHY262164 KRF262161:KRU262164 LBB262161:LBQ262164 LKX262161:LLM262164 LUT262161:LVI262164 MEP262161:MFE262164 MOL262161:MPA262164 MYH262161:MYW262164 NID262161:NIS262164 NRZ262161:NSO262164 OBV262161:OCK262164 OLR262161:OMG262164 OVN262161:OWC262164 PFJ262161:PFY262164 PPF262161:PPU262164 PZB262161:PZQ262164 QIX262161:QJM262164 QST262161:QTI262164 RCP262161:RDE262164 RML262161:RNA262164 RWH262161:RWW262164 SGD262161:SGS262164 SPZ262161:SQO262164 SZV262161:TAK262164 TJR262161:TKG262164 TTN262161:TUC262164 UDJ262161:UDY262164 UNF262161:UNU262164 UXB262161:UXQ262164 VGX262161:VHM262164 VQT262161:VRI262164 WAP262161:WBE262164 WKL262161:WLA262164 WUH262161:WUW262164 O327699:AA327702 HV327697:IK327700 RR327697:SG327700 ABN327697:ACC327700 ALJ327697:ALY327700 AVF327697:AVU327700 BFB327697:BFQ327700 BOX327697:BPM327700 BYT327697:BZI327700 CIP327697:CJE327700 CSL327697:CTA327700 DCH327697:DCW327700 DMD327697:DMS327700 DVZ327697:DWO327700 EFV327697:EGK327700 EPR327697:EQG327700 EZN327697:FAC327700 FJJ327697:FJY327700 FTF327697:FTU327700 GDB327697:GDQ327700 GMX327697:GNM327700 GWT327697:GXI327700 HGP327697:HHE327700 HQL327697:HRA327700 IAH327697:IAW327700 IKD327697:IKS327700 ITZ327697:IUO327700 JDV327697:JEK327700 JNR327697:JOG327700 JXN327697:JYC327700 KHJ327697:KHY327700 KRF327697:KRU327700 LBB327697:LBQ327700 LKX327697:LLM327700 LUT327697:LVI327700 MEP327697:MFE327700 MOL327697:MPA327700 MYH327697:MYW327700 NID327697:NIS327700 NRZ327697:NSO327700 OBV327697:OCK327700 OLR327697:OMG327700 OVN327697:OWC327700 PFJ327697:PFY327700 PPF327697:PPU327700 PZB327697:PZQ327700 QIX327697:QJM327700 QST327697:QTI327700 RCP327697:RDE327700 RML327697:RNA327700 RWH327697:RWW327700 SGD327697:SGS327700 SPZ327697:SQO327700 SZV327697:TAK327700 TJR327697:TKG327700 TTN327697:TUC327700 UDJ327697:UDY327700 UNF327697:UNU327700 UXB327697:UXQ327700 VGX327697:VHM327700 VQT327697:VRI327700 WAP327697:WBE327700 WKL327697:WLA327700 WUH327697:WUW327700 O393235:AA393238 HV393233:IK393236 RR393233:SG393236 ABN393233:ACC393236 ALJ393233:ALY393236 AVF393233:AVU393236 BFB393233:BFQ393236 BOX393233:BPM393236 BYT393233:BZI393236 CIP393233:CJE393236 CSL393233:CTA393236 DCH393233:DCW393236 DMD393233:DMS393236 DVZ393233:DWO393236 EFV393233:EGK393236 EPR393233:EQG393236 EZN393233:FAC393236 FJJ393233:FJY393236 FTF393233:FTU393236 GDB393233:GDQ393236 GMX393233:GNM393236 GWT393233:GXI393236 HGP393233:HHE393236 HQL393233:HRA393236 IAH393233:IAW393236 IKD393233:IKS393236 ITZ393233:IUO393236 JDV393233:JEK393236 JNR393233:JOG393236 JXN393233:JYC393236 KHJ393233:KHY393236 KRF393233:KRU393236 LBB393233:LBQ393236 LKX393233:LLM393236 LUT393233:LVI393236 MEP393233:MFE393236 MOL393233:MPA393236 MYH393233:MYW393236 NID393233:NIS393236 NRZ393233:NSO393236 OBV393233:OCK393236 OLR393233:OMG393236 OVN393233:OWC393236 PFJ393233:PFY393236 PPF393233:PPU393236 PZB393233:PZQ393236 QIX393233:QJM393236 QST393233:QTI393236 RCP393233:RDE393236 RML393233:RNA393236 RWH393233:RWW393236 SGD393233:SGS393236 SPZ393233:SQO393236 SZV393233:TAK393236 TJR393233:TKG393236 TTN393233:TUC393236 UDJ393233:UDY393236 UNF393233:UNU393236 UXB393233:UXQ393236 VGX393233:VHM393236 VQT393233:VRI393236 WAP393233:WBE393236 WKL393233:WLA393236 WUH393233:WUW393236 O458771:AA458774 HV458769:IK458772 RR458769:SG458772 ABN458769:ACC458772 ALJ458769:ALY458772 AVF458769:AVU458772 BFB458769:BFQ458772 BOX458769:BPM458772 BYT458769:BZI458772 CIP458769:CJE458772 CSL458769:CTA458772 DCH458769:DCW458772 DMD458769:DMS458772 DVZ458769:DWO458772 EFV458769:EGK458772 EPR458769:EQG458772 EZN458769:FAC458772 FJJ458769:FJY458772 FTF458769:FTU458772 GDB458769:GDQ458772 GMX458769:GNM458772 GWT458769:GXI458772 HGP458769:HHE458772 HQL458769:HRA458772 IAH458769:IAW458772 IKD458769:IKS458772 ITZ458769:IUO458772 JDV458769:JEK458772 JNR458769:JOG458772 JXN458769:JYC458772 KHJ458769:KHY458772 KRF458769:KRU458772 LBB458769:LBQ458772 LKX458769:LLM458772 LUT458769:LVI458772 MEP458769:MFE458772 MOL458769:MPA458772 MYH458769:MYW458772 NID458769:NIS458772 NRZ458769:NSO458772 OBV458769:OCK458772 OLR458769:OMG458772 OVN458769:OWC458772 PFJ458769:PFY458772 PPF458769:PPU458772 PZB458769:PZQ458772 QIX458769:QJM458772 QST458769:QTI458772 RCP458769:RDE458772 RML458769:RNA458772 RWH458769:RWW458772 SGD458769:SGS458772 SPZ458769:SQO458772 SZV458769:TAK458772 TJR458769:TKG458772 TTN458769:TUC458772 UDJ458769:UDY458772 UNF458769:UNU458772 UXB458769:UXQ458772 VGX458769:VHM458772 VQT458769:VRI458772 WAP458769:WBE458772 WKL458769:WLA458772 WUH458769:WUW458772 O524307:AA524310 HV524305:IK524308 RR524305:SG524308 ABN524305:ACC524308 ALJ524305:ALY524308 AVF524305:AVU524308 BFB524305:BFQ524308 BOX524305:BPM524308 BYT524305:BZI524308 CIP524305:CJE524308 CSL524305:CTA524308 DCH524305:DCW524308 DMD524305:DMS524308 DVZ524305:DWO524308 EFV524305:EGK524308 EPR524305:EQG524308 EZN524305:FAC524308 FJJ524305:FJY524308 FTF524305:FTU524308 GDB524305:GDQ524308 GMX524305:GNM524308 GWT524305:GXI524308 HGP524305:HHE524308 HQL524305:HRA524308 IAH524305:IAW524308 IKD524305:IKS524308 ITZ524305:IUO524308 JDV524305:JEK524308 JNR524305:JOG524308 JXN524305:JYC524308 KHJ524305:KHY524308 KRF524305:KRU524308 LBB524305:LBQ524308 LKX524305:LLM524308 LUT524305:LVI524308 MEP524305:MFE524308 MOL524305:MPA524308 MYH524305:MYW524308 NID524305:NIS524308 NRZ524305:NSO524308 OBV524305:OCK524308 OLR524305:OMG524308 OVN524305:OWC524308 PFJ524305:PFY524308 PPF524305:PPU524308 PZB524305:PZQ524308 QIX524305:QJM524308 QST524305:QTI524308 RCP524305:RDE524308 RML524305:RNA524308 RWH524305:RWW524308 SGD524305:SGS524308 SPZ524305:SQO524308 SZV524305:TAK524308 TJR524305:TKG524308 TTN524305:TUC524308 UDJ524305:UDY524308 UNF524305:UNU524308 UXB524305:UXQ524308 VGX524305:VHM524308 VQT524305:VRI524308 WAP524305:WBE524308 WKL524305:WLA524308 WUH524305:WUW524308 O589843:AA589846 HV589841:IK589844 RR589841:SG589844 ABN589841:ACC589844 ALJ589841:ALY589844 AVF589841:AVU589844 BFB589841:BFQ589844 BOX589841:BPM589844 BYT589841:BZI589844 CIP589841:CJE589844 CSL589841:CTA589844 DCH589841:DCW589844 DMD589841:DMS589844 DVZ589841:DWO589844 EFV589841:EGK589844 EPR589841:EQG589844 EZN589841:FAC589844 FJJ589841:FJY589844 FTF589841:FTU589844 GDB589841:GDQ589844 GMX589841:GNM589844 GWT589841:GXI589844 HGP589841:HHE589844 HQL589841:HRA589844 IAH589841:IAW589844 IKD589841:IKS589844 ITZ589841:IUO589844 JDV589841:JEK589844 JNR589841:JOG589844 JXN589841:JYC589844 KHJ589841:KHY589844 KRF589841:KRU589844 LBB589841:LBQ589844 LKX589841:LLM589844 LUT589841:LVI589844 MEP589841:MFE589844 MOL589841:MPA589844 MYH589841:MYW589844 NID589841:NIS589844 NRZ589841:NSO589844 OBV589841:OCK589844 OLR589841:OMG589844 OVN589841:OWC589844 PFJ589841:PFY589844 PPF589841:PPU589844 PZB589841:PZQ589844 QIX589841:QJM589844 QST589841:QTI589844 RCP589841:RDE589844 RML589841:RNA589844 RWH589841:RWW589844 SGD589841:SGS589844 SPZ589841:SQO589844 SZV589841:TAK589844 TJR589841:TKG589844 TTN589841:TUC589844 UDJ589841:UDY589844 UNF589841:UNU589844 UXB589841:UXQ589844 VGX589841:VHM589844 VQT589841:VRI589844 WAP589841:WBE589844 WKL589841:WLA589844 WUH589841:WUW589844 O655379:AA655382 HV655377:IK655380 RR655377:SG655380 ABN655377:ACC655380 ALJ655377:ALY655380 AVF655377:AVU655380 BFB655377:BFQ655380 BOX655377:BPM655380 BYT655377:BZI655380 CIP655377:CJE655380 CSL655377:CTA655380 DCH655377:DCW655380 DMD655377:DMS655380 DVZ655377:DWO655380 EFV655377:EGK655380 EPR655377:EQG655380 EZN655377:FAC655380 FJJ655377:FJY655380 FTF655377:FTU655380 GDB655377:GDQ655380 GMX655377:GNM655380 GWT655377:GXI655380 HGP655377:HHE655380 HQL655377:HRA655380 IAH655377:IAW655380 IKD655377:IKS655380 ITZ655377:IUO655380 JDV655377:JEK655380 JNR655377:JOG655380 JXN655377:JYC655380 KHJ655377:KHY655380 KRF655377:KRU655380 LBB655377:LBQ655380 LKX655377:LLM655380 LUT655377:LVI655380 MEP655377:MFE655380 MOL655377:MPA655380 MYH655377:MYW655380 NID655377:NIS655380 NRZ655377:NSO655380 OBV655377:OCK655380 OLR655377:OMG655380 OVN655377:OWC655380 PFJ655377:PFY655380 PPF655377:PPU655380 PZB655377:PZQ655380 QIX655377:QJM655380 QST655377:QTI655380 RCP655377:RDE655380 RML655377:RNA655380 RWH655377:RWW655380 SGD655377:SGS655380 SPZ655377:SQO655380 SZV655377:TAK655380 TJR655377:TKG655380 TTN655377:TUC655380 UDJ655377:UDY655380 UNF655377:UNU655380 UXB655377:UXQ655380 VGX655377:VHM655380 VQT655377:VRI655380 WAP655377:WBE655380 WKL655377:WLA655380 WUH655377:WUW655380 O720915:AA720918 HV720913:IK720916 RR720913:SG720916 ABN720913:ACC720916 ALJ720913:ALY720916 AVF720913:AVU720916 BFB720913:BFQ720916 BOX720913:BPM720916 BYT720913:BZI720916 CIP720913:CJE720916 CSL720913:CTA720916 DCH720913:DCW720916 DMD720913:DMS720916 DVZ720913:DWO720916 EFV720913:EGK720916 EPR720913:EQG720916 EZN720913:FAC720916 FJJ720913:FJY720916 FTF720913:FTU720916 GDB720913:GDQ720916 GMX720913:GNM720916 GWT720913:GXI720916 HGP720913:HHE720916 HQL720913:HRA720916 IAH720913:IAW720916 IKD720913:IKS720916 ITZ720913:IUO720916 JDV720913:JEK720916 JNR720913:JOG720916 JXN720913:JYC720916 KHJ720913:KHY720916 KRF720913:KRU720916 LBB720913:LBQ720916 LKX720913:LLM720916 LUT720913:LVI720916 MEP720913:MFE720916 MOL720913:MPA720916 MYH720913:MYW720916 NID720913:NIS720916 NRZ720913:NSO720916 OBV720913:OCK720916 OLR720913:OMG720916 OVN720913:OWC720916 PFJ720913:PFY720916 PPF720913:PPU720916 PZB720913:PZQ720916 QIX720913:QJM720916 QST720913:QTI720916 RCP720913:RDE720916 RML720913:RNA720916 RWH720913:RWW720916 SGD720913:SGS720916 SPZ720913:SQO720916 SZV720913:TAK720916 TJR720913:TKG720916 TTN720913:TUC720916 UDJ720913:UDY720916 UNF720913:UNU720916 UXB720913:UXQ720916 VGX720913:VHM720916 VQT720913:VRI720916 WAP720913:WBE720916 WKL720913:WLA720916 WUH720913:WUW720916 O786451:AA786454 HV786449:IK786452 RR786449:SG786452 ABN786449:ACC786452 ALJ786449:ALY786452 AVF786449:AVU786452 BFB786449:BFQ786452 BOX786449:BPM786452 BYT786449:BZI786452 CIP786449:CJE786452 CSL786449:CTA786452 DCH786449:DCW786452 DMD786449:DMS786452 DVZ786449:DWO786452 EFV786449:EGK786452 EPR786449:EQG786452 EZN786449:FAC786452 FJJ786449:FJY786452 FTF786449:FTU786452 GDB786449:GDQ786452 GMX786449:GNM786452 GWT786449:GXI786452 HGP786449:HHE786452 HQL786449:HRA786452 IAH786449:IAW786452 IKD786449:IKS786452 ITZ786449:IUO786452 JDV786449:JEK786452 JNR786449:JOG786452 JXN786449:JYC786452 KHJ786449:KHY786452 KRF786449:KRU786452 LBB786449:LBQ786452 LKX786449:LLM786452 LUT786449:LVI786452 MEP786449:MFE786452 MOL786449:MPA786452 MYH786449:MYW786452 NID786449:NIS786452 NRZ786449:NSO786452 OBV786449:OCK786452 OLR786449:OMG786452 OVN786449:OWC786452 PFJ786449:PFY786452 PPF786449:PPU786452 PZB786449:PZQ786452 QIX786449:QJM786452 QST786449:QTI786452 RCP786449:RDE786452 RML786449:RNA786452 RWH786449:RWW786452 SGD786449:SGS786452 SPZ786449:SQO786452 SZV786449:TAK786452 TJR786449:TKG786452 TTN786449:TUC786452 UDJ786449:UDY786452 UNF786449:UNU786452 UXB786449:UXQ786452 VGX786449:VHM786452 VQT786449:VRI786452 WAP786449:WBE786452 WKL786449:WLA786452 WUH786449:WUW786452 O851987:AA851990 HV851985:IK851988 RR851985:SG851988 ABN851985:ACC851988 ALJ851985:ALY851988 AVF851985:AVU851988 BFB851985:BFQ851988 BOX851985:BPM851988 BYT851985:BZI851988 CIP851985:CJE851988 CSL851985:CTA851988 DCH851985:DCW851988 DMD851985:DMS851988 DVZ851985:DWO851988 EFV851985:EGK851988 EPR851985:EQG851988 EZN851985:FAC851988 FJJ851985:FJY851988 FTF851985:FTU851988 GDB851985:GDQ851988 GMX851985:GNM851988 GWT851985:GXI851988 HGP851985:HHE851988 HQL851985:HRA851988 IAH851985:IAW851988 IKD851985:IKS851988 ITZ851985:IUO851988 JDV851985:JEK851988 JNR851985:JOG851988 JXN851985:JYC851988 KHJ851985:KHY851988 KRF851985:KRU851988 LBB851985:LBQ851988 LKX851985:LLM851988 LUT851985:LVI851988 MEP851985:MFE851988 MOL851985:MPA851988 MYH851985:MYW851988 NID851985:NIS851988 NRZ851985:NSO851988 OBV851985:OCK851988 OLR851985:OMG851988 OVN851985:OWC851988 PFJ851985:PFY851988 PPF851985:PPU851988 PZB851985:PZQ851988 QIX851985:QJM851988 QST851985:QTI851988 RCP851985:RDE851988 RML851985:RNA851988 RWH851985:RWW851988 SGD851985:SGS851988 SPZ851985:SQO851988 SZV851985:TAK851988 TJR851985:TKG851988 TTN851985:TUC851988 UDJ851985:UDY851988 UNF851985:UNU851988 UXB851985:UXQ851988 VGX851985:VHM851988 VQT851985:VRI851988 WAP851985:WBE851988 WKL851985:WLA851988 WUH851985:WUW851988 O917523:AA917526 HV917521:IK917524 RR917521:SG917524 ABN917521:ACC917524 ALJ917521:ALY917524 AVF917521:AVU917524 BFB917521:BFQ917524 BOX917521:BPM917524 BYT917521:BZI917524 CIP917521:CJE917524 CSL917521:CTA917524 DCH917521:DCW917524 DMD917521:DMS917524 DVZ917521:DWO917524 EFV917521:EGK917524 EPR917521:EQG917524 EZN917521:FAC917524 FJJ917521:FJY917524 FTF917521:FTU917524 GDB917521:GDQ917524 GMX917521:GNM917524 GWT917521:GXI917524 HGP917521:HHE917524 HQL917521:HRA917524 IAH917521:IAW917524 IKD917521:IKS917524 ITZ917521:IUO917524 JDV917521:JEK917524 JNR917521:JOG917524 JXN917521:JYC917524 KHJ917521:KHY917524 KRF917521:KRU917524 LBB917521:LBQ917524 LKX917521:LLM917524 LUT917521:LVI917524 MEP917521:MFE917524 MOL917521:MPA917524 MYH917521:MYW917524 NID917521:NIS917524 NRZ917521:NSO917524 OBV917521:OCK917524 OLR917521:OMG917524 OVN917521:OWC917524 PFJ917521:PFY917524 PPF917521:PPU917524 PZB917521:PZQ917524 QIX917521:QJM917524 QST917521:QTI917524 RCP917521:RDE917524 RML917521:RNA917524 RWH917521:RWW917524 SGD917521:SGS917524 SPZ917521:SQO917524 SZV917521:TAK917524 TJR917521:TKG917524 TTN917521:TUC917524 UDJ917521:UDY917524 UNF917521:UNU917524 UXB917521:UXQ917524 VGX917521:VHM917524 VQT917521:VRI917524 WAP917521:WBE917524 WKL917521:WLA917524 WUH917521:WUW917524 O983059:AA983062 HV983057:IK983060 RR983057:SG983060 ABN983057:ACC983060 ALJ983057:ALY983060 AVF983057:AVU983060 BFB983057:BFQ983060 BOX983057:BPM983060 BYT983057:BZI983060 CIP983057:CJE983060 CSL983057:CTA983060 DCH983057:DCW983060 DMD983057:DMS983060 DVZ983057:DWO983060 EFV983057:EGK983060 EPR983057:EQG983060 EZN983057:FAC983060 FJJ983057:FJY983060 FTF983057:FTU983060 GDB983057:GDQ983060 GMX983057:GNM983060 GWT983057:GXI983060 HGP983057:HHE983060 HQL983057:HRA983060 IAH983057:IAW983060 IKD983057:IKS983060 ITZ983057:IUO983060 JDV983057:JEK983060 JNR983057:JOG983060 JXN983057:JYC983060 KHJ983057:KHY983060 KRF983057:KRU983060 LBB983057:LBQ983060 LKX983057:LLM983060 LUT983057:LVI983060 MEP983057:MFE983060 MOL983057:MPA983060 MYH983057:MYW983060 NID983057:NIS983060 NRZ983057:NSO983060 OBV983057:OCK983060 OLR983057:OMG983060 OVN983057:OWC983060 PFJ983057:PFY983060 PPF983057:PPU983060 PZB983057:PZQ983060 QIX983057:QJM983060 QST983057:QTI983060 RCP983057:RDE983060 RML983057:RNA983060 RWH983057:RWW983060 SGD983057:SGS983060 SPZ983057:SQO983060 SZV983057:TAK983060 TJR983057:TKG983060 TTN983057:TUC983060 UDJ983057:UDY983060 UNF983057:UNU983060 UXB983057:UXQ983060 VGX983057:VHM983060 VQT983057:VRI983060 WAP983057:WBE983060 WKL983057:WLA983060 WUH983057:WUW983060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3CBE8-74D2-4067-B415-0FFC8386375E}">
  <dimension ref="A1:AS52"/>
  <sheetViews>
    <sheetView showGridLines="0" view="pageBreakPreview" topLeftCell="B1" zoomScale="110" zoomScaleNormal="100" zoomScaleSheetLayoutView="110" workbookViewId="0">
      <selection activeCell="J11" sqref="J11:V11"/>
    </sheetView>
  </sheetViews>
  <sheetFormatPr defaultRowHeight="20.149999999999999" customHeight="1"/>
  <cols>
    <col min="1" max="1" width="0.58203125" style="228" hidden="1" customWidth="1"/>
    <col min="2" max="2" width="1.5" style="228" customWidth="1"/>
    <col min="3" max="3" width="2.5" style="228" customWidth="1"/>
    <col min="4" max="21" width="3.83203125" style="228" customWidth="1"/>
    <col min="22" max="22" width="3.08203125" style="228" customWidth="1"/>
    <col min="23" max="23" width="3.83203125" style="228" customWidth="1"/>
    <col min="24" max="24" width="3.58203125" style="228" customWidth="1"/>
    <col min="25" max="25" width="0.58203125" style="228" hidden="1" customWidth="1"/>
    <col min="26" max="26" width="8.58203125" style="1059"/>
    <col min="27" max="216" width="8.58203125" style="228"/>
    <col min="217" max="240" width="3.58203125" style="228" customWidth="1"/>
    <col min="241" max="249" width="9" style="228" customWidth="1"/>
    <col min="250" max="250" width="2" style="228" customWidth="1"/>
    <col min="251" max="472" width="8.58203125" style="228"/>
    <col min="473" max="496" width="3.58203125" style="228" customWidth="1"/>
    <col min="497" max="505" width="9" style="228" customWidth="1"/>
    <col min="506" max="506" width="2" style="228" customWidth="1"/>
    <col min="507" max="728" width="8.58203125" style="228"/>
    <col min="729" max="752" width="3.58203125" style="228" customWidth="1"/>
    <col min="753" max="761" width="9" style="228" customWidth="1"/>
    <col min="762" max="762" width="2" style="228" customWidth="1"/>
    <col min="763" max="984" width="8.58203125" style="228"/>
    <col min="985" max="1008" width="3.58203125" style="228" customWidth="1"/>
    <col min="1009" max="1017" width="9" style="228" customWidth="1"/>
    <col min="1018" max="1018" width="2" style="228" customWidth="1"/>
    <col min="1019" max="1240" width="8.58203125" style="228"/>
    <col min="1241" max="1264" width="3.58203125" style="228" customWidth="1"/>
    <col min="1265" max="1273" width="9" style="228" customWidth="1"/>
    <col min="1274" max="1274" width="2" style="228" customWidth="1"/>
    <col min="1275" max="1496" width="8.58203125" style="228"/>
    <col min="1497" max="1520" width="3.58203125" style="228" customWidth="1"/>
    <col min="1521" max="1529" width="9" style="228" customWidth="1"/>
    <col min="1530" max="1530" width="2" style="228" customWidth="1"/>
    <col min="1531" max="1752" width="8.58203125" style="228"/>
    <col min="1753" max="1776" width="3.58203125" style="228" customWidth="1"/>
    <col min="1777" max="1785" width="9" style="228" customWidth="1"/>
    <col min="1786" max="1786" width="2" style="228" customWidth="1"/>
    <col min="1787" max="2008" width="8.58203125" style="228"/>
    <col min="2009" max="2032" width="3.58203125" style="228" customWidth="1"/>
    <col min="2033" max="2041" width="9" style="228" customWidth="1"/>
    <col min="2042" max="2042" width="2" style="228" customWidth="1"/>
    <col min="2043" max="2264" width="8.58203125" style="228"/>
    <col min="2265" max="2288" width="3.58203125" style="228" customWidth="1"/>
    <col min="2289" max="2297" width="9" style="228" customWidth="1"/>
    <col min="2298" max="2298" width="2" style="228" customWidth="1"/>
    <col min="2299" max="2520" width="8.58203125" style="228"/>
    <col min="2521" max="2544" width="3.58203125" style="228" customWidth="1"/>
    <col min="2545" max="2553" width="9" style="228" customWidth="1"/>
    <col min="2554" max="2554" width="2" style="228" customWidth="1"/>
    <col min="2555" max="2776" width="8.58203125" style="228"/>
    <col min="2777" max="2800" width="3.58203125" style="228" customWidth="1"/>
    <col min="2801" max="2809" width="9" style="228" customWidth="1"/>
    <col min="2810" max="2810" width="2" style="228" customWidth="1"/>
    <col min="2811" max="3032" width="8.58203125" style="228"/>
    <col min="3033" max="3056" width="3.58203125" style="228" customWidth="1"/>
    <col min="3057" max="3065" width="9" style="228" customWidth="1"/>
    <col min="3066" max="3066" width="2" style="228" customWidth="1"/>
    <col min="3067" max="3288" width="8.58203125" style="228"/>
    <col min="3289" max="3312" width="3.58203125" style="228" customWidth="1"/>
    <col min="3313" max="3321" width="9" style="228" customWidth="1"/>
    <col min="3322" max="3322" width="2" style="228" customWidth="1"/>
    <col min="3323" max="3544" width="8.58203125" style="228"/>
    <col min="3545" max="3568" width="3.58203125" style="228" customWidth="1"/>
    <col min="3569" max="3577" width="9" style="228" customWidth="1"/>
    <col min="3578" max="3578" width="2" style="228" customWidth="1"/>
    <col min="3579" max="3800" width="8.58203125" style="228"/>
    <col min="3801" max="3824" width="3.58203125" style="228" customWidth="1"/>
    <col min="3825" max="3833" width="9" style="228" customWidth="1"/>
    <col min="3834" max="3834" width="2" style="228" customWidth="1"/>
    <col min="3835" max="4056" width="8.58203125" style="228"/>
    <col min="4057" max="4080" width="3.58203125" style="228" customWidth="1"/>
    <col min="4081" max="4089" width="9" style="228" customWidth="1"/>
    <col min="4090" max="4090" width="2" style="228" customWidth="1"/>
    <col min="4091" max="4312" width="8.58203125" style="228"/>
    <col min="4313" max="4336" width="3.58203125" style="228" customWidth="1"/>
    <col min="4337" max="4345" width="9" style="228" customWidth="1"/>
    <col min="4346" max="4346" width="2" style="228" customWidth="1"/>
    <col min="4347" max="4568" width="8.58203125" style="228"/>
    <col min="4569" max="4592" width="3.58203125" style="228" customWidth="1"/>
    <col min="4593" max="4601" width="9" style="228" customWidth="1"/>
    <col min="4602" max="4602" width="2" style="228" customWidth="1"/>
    <col min="4603" max="4824" width="8.58203125" style="228"/>
    <col min="4825" max="4848" width="3.58203125" style="228" customWidth="1"/>
    <col min="4849" max="4857" width="9" style="228" customWidth="1"/>
    <col min="4858" max="4858" width="2" style="228" customWidth="1"/>
    <col min="4859" max="5080" width="8.58203125" style="228"/>
    <col min="5081" max="5104" width="3.58203125" style="228" customWidth="1"/>
    <col min="5105" max="5113" width="9" style="228" customWidth="1"/>
    <col min="5114" max="5114" width="2" style="228" customWidth="1"/>
    <col min="5115" max="5336" width="8.58203125" style="228"/>
    <col min="5337" max="5360" width="3.58203125" style="228" customWidth="1"/>
    <col min="5361" max="5369" width="9" style="228" customWidth="1"/>
    <col min="5370" max="5370" width="2" style="228" customWidth="1"/>
    <col min="5371" max="5592" width="8.58203125" style="228"/>
    <col min="5593" max="5616" width="3.58203125" style="228" customWidth="1"/>
    <col min="5617" max="5625" width="9" style="228" customWidth="1"/>
    <col min="5626" max="5626" width="2" style="228" customWidth="1"/>
    <col min="5627" max="5848" width="8.58203125" style="228"/>
    <col min="5849" max="5872" width="3.58203125" style="228" customWidth="1"/>
    <col min="5873" max="5881" width="9" style="228" customWidth="1"/>
    <col min="5882" max="5882" width="2" style="228" customWidth="1"/>
    <col min="5883" max="6104" width="8.58203125" style="228"/>
    <col min="6105" max="6128" width="3.58203125" style="228" customWidth="1"/>
    <col min="6129" max="6137" width="9" style="228" customWidth="1"/>
    <col min="6138" max="6138" width="2" style="228" customWidth="1"/>
    <col min="6139" max="6360" width="8.58203125" style="228"/>
    <col min="6361" max="6384" width="3.58203125" style="228" customWidth="1"/>
    <col min="6385" max="6393" width="9" style="228" customWidth="1"/>
    <col min="6394" max="6394" width="2" style="228" customWidth="1"/>
    <col min="6395" max="6616" width="8.58203125" style="228"/>
    <col min="6617" max="6640" width="3.58203125" style="228" customWidth="1"/>
    <col min="6641" max="6649" width="9" style="228" customWidth="1"/>
    <col min="6650" max="6650" width="2" style="228" customWidth="1"/>
    <col min="6651" max="6872" width="8.58203125" style="228"/>
    <col min="6873" max="6896" width="3.58203125" style="228" customWidth="1"/>
    <col min="6897" max="6905" width="9" style="228" customWidth="1"/>
    <col min="6906" max="6906" width="2" style="228" customWidth="1"/>
    <col min="6907" max="7128" width="8.58203125" style="228"/>
    <col min="7129" max="7152" width="3.58203125" style="228" customWidth="1"/>
    <col min="7153" max="7161" width="9" style="228" customWidth="1"/>
    <col min="7162" max="7162" width="2" style="228" customWidth="1"/>
    <col min="7163" max="7384" width="8.58203125" style="228"/>
    <col min="7385" max="7408" width="3.58203125" style="228" customWidth="1"/>
    <col min="7409" max="7417" width="9" style="228" customWidth="1"/>
    <col min="7418" max="7418" width="2" style="228" customWidth="1"/>
    <col min="7419" max="7640" width="8.58203125" style="228"/>
    <col min="7641" max="7664" width="3.58203125" style="228" customWidth="1"/>
    <col min="7665" max="7673" width="9" style="228" customWidth="1"/>
    <col min="7674" max="7674" width="2" style="228" customWidth="1"/>
    <col min="7675" max="7896" width="8.58203125" style="228"/>
    <col min="7897" max="7920" width="3.58203125" style="228" customWidth="1"/>
    <col min="7921" max="7929" width="9" style="228" customWidth="1"/>
    <col min="7930" max="7930" width="2" style="228" customWidth="1"/>
    <col min="7931" max="8152" width="8.58203125" style="228"/>
    <col min="8153" max="8176" width="3.58203125" style="228" customWidth="1"/>
    <col min="8177" max="8185" width="9" style="228" customWidth="1"/>
    <col min="8186" max="8186" width="2" style="228" customWidth="1"/>
    <col min="8187" max="8408" width="8.58203125" style="228"/>
    <col min="8409" max="8432" width="3.58203125" style="228" customWidth="1"/>
    <col min="8433" max="8441" width="9" style="228" customWidth="1"/>
    <col min="8442" max="8442" width="2" style="228" customWidth="1"/>
    <col min="8443" max="8664" width="8.58203125" style="228"/>
    <col min="8665" max="8688" width="3.58203125" style="228" customWidth="1"/>
    <col min="8689" max="8697" width="9" style="228" customWidth="1"/>
    <col min="8698" max="8698" width="2" style="228" customWidth="1"/>
    <col min="8699" max="8920" width="8.58203125" style="228"/>
    <col min="8921" max="8944" width="3.58203125" style="228" customWidth="1"/>
    <col min="8945" max="8953" width="9" style="228" customWidth="1"/>
    <col min="8954" max="8954" width="2" style="228" customWidth="1"/>
    <col min="8955" max="9176" width="8.58203125" style="228"/>
    <col min="9177" max="9200" width="3.58203125" style="228" customWidth="1"/>
    <col min="9201" max="9209" width="9" style="228" customWidth="1"/>
    <col min="9210" max="9210" width="2" style="228" customWidth="1"/>
    <col min="9211" max="9432" width="8.58203125" style="228"/>
    <col min="9433" max="9456" width="3.58203125" style="228" customWidth="1"/>
    <col min="9457" max="9465" width="9" style="228" customWidth="1"/>
    <col min="9466" max="9466" width="2" style="228" customWidth="1"/>
    <col min="9467" max="9688" width="8.58203125" style="228"/>
    <col min="9689" max="9712" width="3.58203125" style="228" customWidth="1"/>
    <col min="9713" max="9721" width="9" style="228" customWidth="1"/>
    <col min="9722" max="9722" width="2" style="228" customWidth="1"/>
    <col min="9723" max="9944" width="8.58203125" style="228"/>
    <col min="9945" max="9968" width="3.58203125" style="228" customWidth="1"/>
    <col min="9969" max="9977" width="9" style="228" customWidth="1"/>
    <col min="9978" max="9978" width="2" style="228" customWidth="1"/>
    <col min="9979" max="10200" width="8.58203125" style="228"/>
    <col min="10201" max="10224" width="3.58203125" style="228" customWidth="1"/>
    <col min="10225" max="10233" width="9" style="228" customWidth="1"/>
    <col min="10234" max="10234" width="2" style="228" customWidth="1"/>
    <col min="10235" max="10456" width="8.58203125" style="228"/>
    <col min="10457" max="10480" width="3.58203125" style="228" customWidth="1"/>
    <col min="10481" max="10489" width="9" style="228" customWidth="1"/>
    <col min="10490" max="10490" width="2" style="228" customWidth="1"/>
    <col min="10491" max="10712" width="8.58203125" style="228"/>
    <col min="10713" max="10736" width="3.58203125" style="228" customWidth="1"/>
    <col min="10737" max="10745" width="9" style="228" customWidth="1"/>
    <col min="10746" max="10746" width="2" style="228" customWidth="1"/>
    <col min="10747" max="10968" width="8.58203125" style="228"/>
    <col min="10969" max="10992" width="3.58203125" style="228" customWidth="1"/>
    <col min="10993" max="11001" width="9" style="228" customWidth="1"/>
    <col min="11002" max="11002" width="2" style="228" customWidth="1"/>
    <col min="11003" max="11224" width="8.58203125" style="228"/>
    <col min="11225" max="11248" width="3.58203125" style="228" customWidth="1"/>
    <col min="11249" max="11257" width="9" style="228" customWidth="1"/>
    <col min="11258" max="11258" width="2" style="228" customWidth="1"/>
    <col min="11259" max="11480" width="8.58203125" style="228"/>
    <col min="11481" max="11504" width="3.58203125" style="228" customWidth="1"/>
    <col min="11505" max="11513" width="9" style="228" customWidth="1"/>
    <col min="11514" max="11514" width="2" style="228" customWidth="1"/>
    <col min="11515" max="11736" width="8.58203125" style="228"/>
    <col min="11737" max="11760" width="3.58203125" style="228" customWidth="1"/>
    <col min="11761" max="11769" width="9" style="228" customWidth="1"/>
    <col min="11770" max="11770" width="2" style="228" customWidth="1"/>
    <col min="11771" max="11992" width="8.58203125" style="228"/>
    <col min="11993" max="12016" width="3.58203125" style="228" customWidth="1"/>
    <col min="12017" max="12025" width="9" style="228" customWidth="1"/>
    <col min="12026" max="12026" width="2" style="228" customWidth="1"/>
    <col min="12027" max="12248" width="8.58203125" style="228"/>
    <col min="12249" max="12272" width="3.58203125" style="228" customWidth="1"/>
    <col min="12273" max="12281" width="9" style="228" customWidth="1"/>
    <col min="12282" max="12282" width="2" style="228" customWidth="1"/>
    <col min="12283" max="12504" width="8.58203125" style="228"/>
    <col min="12505" max="12528" width="3.58203125" style="228" customWidth="1"/>
    <col min="12529" max="12537" width="9" style="228" customWidth="1"/>
    <col min="12538" max="12538" width="2" style="228" customWidth="1"/>
    <col min="12539" max="12760" width="8.58203125" style="228"/>
    <col min="12761" max="12784" width="3.58203125" style="228" customWidth="1"/>
    <col min="12785" max="12793" width="9" style="228" customWidth="1"/>
    <col min="12794" max="12794" width="2" style="228" customWidth="1"/>
    <col min="12795" max="13016" width="8.58203125" style="228"/>
    <col min="13017" max="13040" width="3.58203125" style="228" customWidth="1"/>
    <col min="13041" max="13049" width="9" style="228" customWidth="1"/>
    <col min="13050" max="13050" width="2" style="228" customWidth="1"/>
    <col min="13051" max="13272" width="8.58203125" style="228"/>
    <col min="13273" max="13296" width="3.58203125" style="228" customWidth="1"/>
    <col min="13297" max="13305" width="9" style="228" customWidth="1"/>
    <col min="13306" max="13306" width="2" style="228" customWidth="1"/>
    <col min="13307" max="13528" width="8.58203125" style="228"/>
    <col min="13529" max="13552" width="3.58203125" style="228" customWidth="1"/>
    <col min="13553" max="13561" width="9" style="228" customWidth="1"/>
    <col min="13562" max="13562" width="2" style="228" customWidth="1"/>
    <col min="13563" max="13784" width="8.58203125" style="228"/>
    <col min="13785" max="13808" width="3.58203125" style="228" customWidth="1"/>
    <col min="13809" max="13817" width="9" style="228" customWidth="1"/>
    <col min="13818" max="13818" width="2" style="228" customWidth="1"/>
    <col min="13819" max="14040" width="8.58203125" style="228"/>
    <col min="14041" max="14064" width="3.58203125" style="228" customWidth="1"/>
    <col min="14065" max="14073" width="9" style="228" customWidth="1"/>
    <col min="14074" max="14074" width="2" style="228" customWidth="1"/>
    <col min="14075" max="14296" width="8.58203125" style="228"/>
    <col min="14297" max="14320" width="3.58203125" style="228" customWidth="1"/>
    <col min="14321" max="14329" width="9" style="228" customWidth="1"/>
    <col min="14330" max="14330" width="2" style="228" customWidth="1"/>
    <col min="14331" max="14552" width="8.58203125" style="228"/>
    <col min="14553" max="14576" width="3.58203125" style="228" customWidth="1"/>
    <col min="14577" max="14585" width="9" style="228" customWidth="1"/>
    <col min="14586" max="14586" width="2" style="228" customWidth="1"/>
    <col min="14587" max="14808" width="8.58203125" style="228"/>
    <col min="14809" max="14832" width="3.58203125" style="228" customWidth="1"/>
    <col min="14833" max="14841" width="9" style="228" customWidth="1"/>
    <col min="14842" max="14842" width="2" style="228" customWidth="1"/>
    <col min="14843" max="15064" width="8.58203125" style="228"/>
    <col min="15065" max="15088" width="3.58203125" style="228" customWidth="1"/>
    <col min="15089" max="15097" width="9" style="228" customWidth="1"/>
    <col min="15098" max="15098" width="2" style="228" customWidth="1"/>
    <col min="15099" max="15320" width="8.58203125" style="228"/>
    <col min="15321" max="15344" width="3.58203125" style="228" customWidth="1"/>
    <col min="15345" max="15353" width="9" style="228" customWidth="1"/>
    <col min="15354" max="15354" width="2" style="228" customWidth="1"/>
    <col min="15355" max="15576" width="8.58203125" style="228"/>
    <col min="15577" max="15600" width="3.58203125" style="228" customWidth="1"/>
    <col min="15601" max="15609" width="9" style="228" customWidth="1"/>
    <col min="15610" max="15610" width="2" style="228" customWidth="1"/>
    <col min="15611" max="15832" width="8.58203125" style="228"/>
    <col min="15833" max="15856" width="3.58203125" style="228" customWidth="1"/>
    <col min="15857" max="15865" width="9" style="228" customWidth="1"/>
    <col min="15866" max="15866" width="2" style="228" customWidth="1"/>
    <col min="15867" max="16088" width="8.58203125" style="228"/>
    <col min="16089" max="16112" width="3.58203125" style="228" customWidth="1"/>
    <col min="16113" max="16121" width="9" style="228" customWidth="1"/>
    <col min="16122" max="16122" width="2" style="228" customWidth="1"/>
    <col min="16123" max="16384" width="8.58203125" style="228"/>
  </cols>
  <sheetData>
    <row r="1" spans="2:45" ht="20.149999999999999" customHeight="1">
      <c r="B1" s="207" t="s">
        <v>365</v>
      </c>
      <c r="C1" s="1121"/>
    </row>
    <row r="2" spans="2:45" ht="20.149999999999999" customHeight="1">
      <c r="B2" s="207" t="s">
        <v>583</v>
      </c>
      <c r="C2" s="1121"/>
    </row>
    <row r="3" spans="2:45" ht="20.149999999999999" customHeight="1">
      <c r="B3" s="207" t="s">
        <v>585</v>
      </c>
      <c r="C3" s="1121"/>
    </row>
    <row r="4" spans="2:45" s="278" customFormat="1" ht="6" customHeight="1">
      <c r="O4" s="1027"/>
      <c r="W4" s="1027"/>
      <c r="X4" s="1028"/>
      <c r="Z4" s="1059"/>
    </row>
    <row r="5" spans="2:45" ht="15" customHeight="1">
      <c r="B5" s="1096" t="s">
        <v>1304</v>
      </c>
      <c r="C5" s="278"/>
      <c r="D5" s="1029"/>
      <c r="E5" s="1029"/>
      <c r="F5" s="1029"/>
      <c r="G5" s="1029"/>
      <c r="H5" s="1029"/>
      <c r="I5" s="1029"/>
      <c r="J5" s="1029"/>
      <c r="K5" s="1029"/>
      <c r="L5" s="1029"/>
      <c r="M5" s="1029"/>
      <c r="N5" s="1029"/>
      <c r="O5" s="1029"/>
      <c r="P5" s="1029"/>
      <c r="Q5" s="1029"/>
      <c r="R5" s="1029"/>
      <c r="S5" s="1029"/>
      <c r="T5" s="1029"/>
      <c r="U5" s="1029"/>
      <c r="V5" s="1029"/>
      <c r="W5" s="1029"/>
      <c r="X5" s="1097" t="s">
        <v>370</v>
      </c>
    </row>
    <row r="6" spans="2:45" ht="8.25" customHeight="1">
      <c r="B6" s="1030"/>
      <c r="C6" s="1030"/>
      <c r="D6" s="1030"/>
      <c r="E6" s="1030"/>
      <c r="F6" s="1030"/>
      <c r="G6" s="1030"/>
      <c r="H6" s="1030"/>
      <c r="I6" s="1030"/>
      <c r="J6" s="1030"/>
      <c r="K6" s="1030"/>
      <c r="L6" s="1030"/>
      <c r="M6" s="1030"/>
      <c r="N6" s="1030"/>
      <c r="O6" s="1030"/>
      <c r="P6" s="1030"/>
      <c r="Q6" s="1030"/>
      <c r="R6" s="1030"/>
      <c r="S6" s="1030"/>
      <c r="T6" s="1030"/>
      <c r="U6" s="1030"/>
      <c r="V6" s="1030"/>
      <c r="W6" s="1030"/>
      <c r="X6" s="278"/>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1119"/>
      <c r="AA7" s="288"/>
      <c r="AB7" s="236"/>
      <c r="AC7" s="992"/>
      <c r="AD7" s="347"/>
      <c r="AR7" s="347"/>
      <c r="AS7" s="294"/>
    </row>
    <row r="8" spans="2:45" s="344" customFormat="1" ht="30" customHeight="1">
      <c r="B8" s="295"/>
      <c r="C8" s="286"/>
      <c r="D8" s="2150" t="s">
        <v>439</v>
      </c>
      <c r="E8" s="2151"/>
      <c r="F8" s="2151"/>
      <c r="G8" s="2151"/>
      <c r="H8" s="2151"/>
      <c r="I8" s="2152"/>
      <c r="J8" s="2243" t="str">
        <f>IF(入力シート!F11="","",入力シート!F11)&amp;"中層ＺＥＨ-Ｍ支援事業"</f>
        <v>中層ＺＥＨ-Ｍ支援事業</v>
      </c>
      <c r="K8" s="2244"/>
      <c r="L8" s="2244"/>
      <c r="M8" s="2244"/>
      <c r="N8" s="2244"/>
      <c r="O8" s="2244"/>
      <c r="P8" s="2244"/>
      <c r="Q8" s="2244"/>
      <c r="R8" s="2244"/>
      <c r="S8" s="2244"/>
      <c r="T8" s="2244"/>
      <c r="U8" s="2244"/>
      <c r="V8" s="2245"/>
      <c r="W8" s="279"/>
      <c r="X8" s="279"/>
      <c r="Y8" s="279"/>
      <c r="Z8" s="1060"/>
      <c r="AA8" s="295"/>
      <c r="AB8" s="345"/>
      <c r="AC8" s="992"/>
      <c r="AD8" s="347"/>
    </row>
    <row r="9" spans="2:45" ht="18.75" customHeight="1">
      <c r="B9" s="1030"/>
      <c r="C9" s="1040" t="s">
        <v>1299</v>
      </c>
      <c r="D9" s="1030"/>
      <c r="E9" s="1030"/>
      <c r="F9" s="1030"/>
      <c r="G9" s="1030"/>
      <c r="H9" s="1030"/>
      <c r="I9" s="1030"/>
      <c r="J9" s="1030"/>
      <c r="K9" s="1030"/>
      <c r="L9" s="1030"/>
      <c r="M9" s="1030"/>
      <c r="N9" s="1030"/>
      <c r="O9" s="1030"/>
      <c r="P9" s="1030"/>
      <c r="Q9" s="1030"/>
      <c r="R9" s="1030"/>
      <c r="S9" s="1030"/>
      <c r="T9" s="1030"/>
      <c r="U9" s="1030"/>
      <c r="V9" s="1030"/>
      <c r="W9" s="1030"/>
      <c r="X9" s="278"/>
    </row>
    <row r="10" spans="2:45" s="344" customFormat="1" ht="15" customHeight="1">
      <c r="B10" s="295"/>
      <c r="D10" s="289" t="s">
        <v>1303</v>
      </c>
      <c r="E10" s="286"/>
      <c r="F10" s="286"/>
      <c r="G10" s="286"/>
      <c r="H10" s="286"/>
      <c r="I10" s="286"/>
      <c r="J10" s="286"/>
      <c r="K10" s="286"/>
      <c r="L10" s="286"/>
      <c r="M10" s="286"/>
      <c r="N10" s="286"/>
      <c r="O10" s="286"/>
      <c r="P10" s="286"/>
      <c r="Q10" s="286"/>
      <c r="R10" s="286"/>
      <c r="S10" s="286"/>
      <c r="T10" s="286"/>
      <c r="U10" s="1063"/>
      <c r="V10" s="286"/>
      <c r="W10" s="286"/>
      <c r="X10" s="286"/>
      <c r="Y10" s="286"/>
      <c r="Z10" s="1060"/>
      <c r="AA10" s="1064"/>
      <c r="AB10" s="345"/>
      <c r="AD10" s="1065"/>
    </row>
    <row r="11" spans="2:45" s="344" customFormat="1" ht="40" customHeight="1">
      <c r="B11" s="295"/>
      <c r="C11" s="286"/>
      <c r="D11" s="2237" t="s">
        <v>702</v>
      </c>
      <c r="E11" s="2151"/>
      <c r="F11" s="2151"/>
      <c r="G11" s="2151"/>
      <c r="H11" s="2151"/>
      <c r="I11" s="2152"/>
      <c r="J11" s="2238"/>
      <c r="K11" s="2239"/>
      <c r="L11" s="2239"/>
      <c r="M11" s="2239"/>
      <c r="N11" s="2239"/>
      <c r="O11" s="2239"/>
      <c r="P11" s="2239"/>
      <c r="Q11" s="2239"/>
      <c r="R11" s="2239"/>
      <c r="S11" s="2239"/>
      <c r="T11" s="2239"/>
      <c r="U11" s="2239"/>
      <c r="V11" s="2240"/>
      <c r="W11" s="279"/>
      <c r="X11" s="279"/>
      <c r="Y11" s="279"/>
      <c r="Z11" s="1060"/>
      <c r="AA11" s="301"/>
      <c r="AB11" s="345"/>
      <c r="AD11" s="347"/>
    </row>
    <row r="12" spans="2:45" s="236" customFormat="1" ht="15" hidden="1" customHeight="1">
      <c r="B12" s="293"/>
      <c r="C12" s="293"/>
      <c r="D12" s="289" t="s">
        <v>1152</v>
      </c>
      <c r="E12" s="1031"/>
      <c r="F12" s="1031"/>
      <c r="G12" s="1031"/>
      <c r="H12" s="1031"/>
      <c r="I12" s="1031"/>
      <c r="J12" s="1031"/>
      <c r="K12" s="1031"/>
      <c r="L12" s="1031"/>
      <c r="M12" s="1032"/>
      <c r="N12" s="1031"/>
      <c r="O12" s="1031"/>
      <c r="P12" s="1031"/>
      <c r="Q12" s="1031"/>
      <c r="R12" s="1031"/>
      <c r="S12" s="1033"/>
      <c r="T12" s="1031"/>
      <c r="U12" s="1031"/>
      <c r="V12" s="1031"/>
      <c r="W12" s="1031"/>
      <c r="X12" s="293"/>
      <c r="Z12" s="1059"/>
    </row>
    <row r="13" spans="2:45" s="345" customFormat="1" ht="18" hidden="1" customHeight="1">
      <c r="B13" s="1034"/>
      <c r="C13" s="1034"/>
      <c r="D13" s="2299" t="s">
        <v>1153</v>
      </c>
      <c r="E13" s="2300"/>
      <c r="F13" s="2300"/>
      <c r="G13" s="2300"/>
      <c r="H13" s="2300"/>
      <c r="I13" s="2301"/>
      <c r="J13" s="2302"/>
      <c r="K13" s="2303"/>
      <c r="L13" s="2303"/>
      <c r="M13" s="2303"/>
      <c r="N13" s="2303"/>
      <c r="O13" s="2303"/>
      <c r="P13" s="2303"/>
      <c r="Q13" s="2303"/>
      <c r="R13" s="2303"/>
      <c r="S13" s="2303"/>
      <c r="T13" s="2303"/>
      <c r="U13" s="2304"/>
      <c r="V13" s="1029"/>
      <c r="W13" s="1029"/>
      <c r="X13" s="344"/>
      <c r="Z13" s="1061"/>
    </row>
    <row r="14" spans="2:45" s="236" customFormat="1" ht="15" customHeight="1">
      <c r="B14" s="293"/>
      <c r="C14" s="293"/>
      <c r="D14" s="289" t="s">
        <v>1260</v>
      </c>
      <c r="E14" s="1031"/>
      <c r="F14" s="1031"/>
      <c r="G14" s="1031"/>
      <c r="H14" s="1031"/>
      <c r="I14" s="1031"/>
      <c r="J14" s="1031"/>
      <c r="K14" s="1031"/>
      <c r="L14" s="1031"/>
      <c r="M14" s="1031"/>
      <c r="N14" s="1031"/>
      <c r="O14" s="1031"/>
      <c r="P14" s="1031"/>
      <c r="Q14" s="1031"/>
      <c r="R14" s="1031"/>
      <c r="S14" s="1033"/>
      <c r="T14" s="1031"/>
      <c r="U14" s="1031"/>
      <c r="V14" s="1031"/>
      <c r="W14" s="1031"/>
      <c r="X14" s="293"/>
      <c r="Z14" s="1059"/>
    </row>
    <row r="15" spans="2:45" s="345" customFormat="1" ht="18" customHeight="1">
      <c r="B15" s="1034"/>
      <c r="C15" s="1034"/>
      <c r="D15" s="2292" t="s">
        <v>278</v>
      </c>
      <c r="E15" s="2292"/>
      <c r="F15" s="2292"/>
      <c r="G15" s="2292"/>
      <c r="H15" s="2292"/>
      <c r="I15" s="2292"/>
      <c r="J15" s="2305"/>
      <c r="K15" s="2305"/>
      <c r="L15" s="2305"/>
      <c r="M15" s="2305"/>
      <c r="N15" s="2305"/>
      <c r="O15" s="2305"/>
      <c r="P15" s="2305"/>
      <c r="Q15" s="2306"/>
      <c r="R15" s="2261"/>
      <c r="S15" s="2261"/>
      <c r="T15" s="2261"/>
      <c r="U15" s="2261"/>
      <c r="V15" s="2261"/>
      <c r="W15" s="2261"/>
      <c r="X15" s="344"/>
      <c r="Z15" s="1059"/>
    </row>
    <row r="16" spans="2:45" s="345" customFormat="1" ht="18" customHeight="1">
      <c r="B16" s="1034"/>
      <c r="C16" s="1034"/>
      <c r="D16" s="2292" t="s">
        <v>1154</v>
      </c>
      <c r="E16" s="2292"/>
      <c r="F16" s="2292"/>
      <c r="G16" s="2292"/>
      <c r="H16" s="2292"/>
      <c r="I16" s="2292"/>
      <c r="J16" s="2305"/>
      <c r="K16" s="2305"/>
      <c r="L16" s="2305"/>
      <c r="M16" s="2305"/>
      <c r="N16" s="2305"/>
      <c r="O16" s="2305"/>
      <c r="P16" s="2305"/>
      <c r="Q16" s="2306"/>
      <c r="R16" s="2261"/>
      <c r="S16" s="2261"/>
      <c r="T16" s="2261"/>
      <c r="U16" s="2261"/>
      <c r="V16" s="2261"/>
      <c r="W16" s="2261"/>
      <c r="X16" s="344"/>
      <c r="Z16" s="1059"/>
    </row>
    <row r="17" spans="2:26" s="345" customFormat="1" ht="18" customHeight="1">
      <c r="B17" s="1034"/>
      <c r="C17" s="1034"/>
      <c r="D17" s="2292" t="s">
        <v>1155</v>
      </c>
      <c r="E17" s="2292"/>
      <c r="F17" s="2292"/>
      <c r="G17" s="2292"/>
      <c r="H17" s="2292"/>
      <c r="I17" s="2292"/>
      <c r="J17" s="2307"/>
      <c r="K17" s="2307"/>
      <c r="L17" s="2307"/>
      <c r="M17" s="2307"/>
      <c r="N17" s="2307"/>
      <c r="O17" s="2307"/>
      <c r="P17" s="2308"/>
      <c r="Q17" s="1035" t="s">
        <v>759</v>
      </c>
      <c r="R17" s="2309" t="s">
        <v>1156</v>
      </c>
      <c r="S17" s="2309"/>
      <c r="T17" s="2309"/>
      <c r="U17" s="2309"/>
      <c r="V17" s="2309"/>
      <c r="W17" s="2309"/>
      <c r="X17" s="344"/>
      <c r="Z17" s="1059"/>
    </row>
    <row r="18" spans="2:26" s="345" customFormat="1" ht="18" customHeight="1">
      <c r="B18" s="1034"/>
      <c r="C18" s="1034"/>
      <c r="D18" s="2292" t="s">
        <v>1157</v>
      </c>
      <c r="E18" s="2292"/>
      <c r="F18" s="2292"/>
      <c r="G18" s="2292"/>
      <c r="H18" s="2292"/>
      <c r="I18" s="2292"/>
      <c r="J18" s="2307"/>
      <c r="K18" s="2307"/>
      <c r="L18" s="2307"/>
      <c r="M18" s="2307"/>
      <c r="N18" s="2307"/>
      <c r="O18" s="2307"/>
      <c r="P18" s="2308"/>
      <c r="Q18" s="1035" t="s">
        <v>759</v>
      </c>
      <c r="R18" s="1036"/>
      <c r="S18" s="1037"/>
      <c r="T18" s="1038"/>
      <c r="U18" s="1038"/>
      <c r="V18" s="1038"/>
      <c r="W18" s="1038"/>
      <c r="X18" s="344"/>
      <c r="Z18" s="1059"/>
    </row>
    <row r="19" spans="2:26" s="345" customFormat="1" ht="18" customHeight="1">
      <c r="B19" s="1034"/>
      <c r="C19" s="1034"/>
      <c r="D19" s="2292" t="s">
        <v>1158</v>
      </c>
      <c r="E19" s="2292"/>
      <c r="F19" s="2292"/>
      <c r="G19" s="2292"/>
      <c r="H19" s="2292"/>
      <c r="I19" s="2292"/>
      <c r="J19" s="2295"/>
      <c r="K19" s="2295"/>
      <c r="L19" s="2295"/>
      <c r="M19" s="2295"/>
      <c r="N19" s="2295"/>
      <c r="O19" s="2295"/>
      <c r="P19" s="2296"/>
      <c r="Q19" s="2297"/>
      <c r="R19" s="2298"/>
      <c r="S19" s="1037"/>
      <c r="T19" s="1038"/>
      <c r="U19" s="1038"/>
      <c r="V19" s="1038"/>
      <c r="W19" s="1038"/>
      <c r="X19" s="344"/>
      <c r="Z19" s="1059"/>
    </row>
    <row r="20" spans="2:26" s="345" customFormat="1" ht="18" customHeight="1">
      <c r="B20" s="1034"/>
      <c r="C20" s="1034"/>
      <c r="D20" s="2292" t="s">
        <v>1159</v>
      </c>
      <c r="E20" s="2292"/>
      <c r="F20" s="2292"/>
      <c r="G20" s="2292"/>
      <c r="H20" s="2292"/>
      <c r="I20" s="2292"/>
      <c r="J20" s="2293"/>
      <c r="K20" s="2293"/>
      <c r="L20" s="2293"/>
      <c r="M20" s="2293"/>
      <c r="N20" s="2293"/>
      <c r="O20" s="2293"/>
      <c r="P20" s="2294"/>
      <c r="Q20" s="1035" t="s">
        <v>760</v>
      </c>
      <c r="R20" s="1036"/>
      <c r="S20" s="1037"/>
      <c r="T20" s="1038"/>
      <c r="U20" s="1038"/>
      <c r="V20" s="1038"/>
      <c r="W20" s="1038"/>
      <c r="X20" s="344"/>
      <c r="Z20" s="1059"/>
    </row>
    <row r="21" spans="2:26" s="345" customFormat="1" ht="18" customHeight="1">
      <c r="B21" s="1034"/>
      <c r="C21" s="1034"/>
      <c r="D21" s="2251" t="s">
        <v>1160</v>
      </c>
      <c r="E21" s="2251"/>
      <c r="F21" s="2251"/>
      <c r="G21" s="2251"/>
      <c r="H21" s="2251"/>
      <c r="I21" s="2251"/>
      <c r="J21" s="2259" t="str">
        <f>IF(J18="","",135000*J18+IF(J19="ハイブリッド",J20*20000,0))</f>
        <v/>
      </c>
      <c r="K21" s="2259"/>
      <c r="L21" s="2259"/>
      <c r="M21" s="2259"/>
      <c r="N21" s="2259"/>
      <c r="O21" s="2259"/>
      <c r="P21" s="2260"/>
      <c r="Q21" s="1035" t="s">
        <v>277</v>
      </c>
      <c r="R21" s="1036"/>
      <c r="S21" s="1037"/>
      <c r="T21" s="1038"/>
      <c r="U21" s="1038"/>
      <c r="V21" s="1038"/>
      <c r="W21" s="1038"/>
      <c r="X21" s="344"/>
      <c r="Z21" s="1061" t="s">
        <v>1350</v>
      </c>
    </row>
    <row r="22" spans="2:26" s="345" customFormat="1" ht="27" customHeight="1">
      <c r="B22" s="1034"/>
      <c r="C22" s="1034"/>
      <c r="D22" s="2255" t="s">
        <v>1161</v>
      </c>
      <c r="E22" s="2256"/>
      <c r="F22" s="2256"/>
      <c r="G22" s="2256"/>
      <c r="H22" s="2256"/>
      <c r="I22" s="2257"/>
      <c r="J22" s="2289"/>
      <c r="K22" s="2290"/>
      <c r="L22" s="2290"/>
      <c r="M22" s="2290"/>
      <c r="N22" s="2290"/>
      <c r="O22" s="2290"/>
      <c r="P22" s="2291"/>
      <c r="Q22" s="1039" t="s">
        <v>277</v>
      </c>
      <c r="R22" s="2250" t="s">
        <v>1162</v>
      </c>
      <c r="S22" s="2250"/>
      <c r="T22" s="2250"/>
      <c r="U22" s="2250"/>
      <c r="V22" s="2250"/>
      <c r="W22" s="2250"/>
      <c r="X22" s="344"/>
      <c r="Z22" s="1061" t="s">
        <v>1204</v>
      </c>
    </row>
    <row r="23" spans="2:26" s="345" customFormat="1" ht="15" customHeight="1">
      <c r="B23" s="1034"/>
      <c r="C23" s="1034"/>
      <c r="D23" s="2288" t="s">
        <v>1163</v>
      </c>
      <c r="E23" s="2288"/>
      <c r="F23" s="2288"/>
      <c r="G23" s="2288"/>
      <c r="H23" s="2288"/>
      <c r="I23" s="2288"/>
      <c r="J23" s="2288"/>
      <c r="K23" s="2288"/>
      <c r="L23" s="2288"/>
      <c r="M23" s="2288"/>
      <c r="N23" s="2288"/>
      <c r="O23" s="2288"/>
      <c r="P23" s="2288"/>
      <c r="Q23" s="1034"/>
      <c r="R23" s="1040"/>
      <c r="S23" s="1040"/>
      <c r="T23" s="1040"/>
      <c r="U23" s="1040"/>
      <c r="V23" s="1041"/>
      <c r="W23" s="1041"/>
      <c r="X23" s="344"/>
      <c r="Z23" s="1062"/>
    </row>
    <row r="24" spans="2:26" s="345" customFormat="1" ht="27" customHeight="1">
      <c r="B24" s="1034"/>
      <c r="C24" s="1034"/>
      <c r="D24" s="2255" t="s">
        <v>1164</v>
      </c>
      <c r="E24" s="2256"/>
      <c r="F24" s="2256"/>
      <c r="G24" s="2256"/>
      <c r="H24" s="2256"/>
      <c r="I24" s="2257"/>
      <c r="J24" s="2289"/>
      <c r="K24" s="2290"/>
      <c r="L24" s="2290"/>
      <c r="M24" s="2290"/>
      <c r="N24" s="2290"/>
      <c r="O24" s="2290"/>
      <c r="P24" s="2291"/>
      <c r="Q24" s="1039" t="s">
        <v>277</v>
      </c>
      <c r="R24" s="2262"/>
      <c r="S24" s="2262"/>
      <c r="T24" s="2262"/>
      <c r="U24" s="2262"/>
      <c r="V24" s="2262"/>
      <c r="W24" s="2262"/>
      <c r="X24" s="344"/>
      <c r="Z24" s="1061" t="s">
        <v>1203</v>
      </c>
    </row>
    <row r="25" spans="2:26" s="345" customFormat="1" ht="15" customHeight="1">
      <c r="B25" s="1034"/>
      <c r="C25" s="1034"/>
      <c r="D25" s="2288" t="s">
        <v>1165</v>
      </c>
      <c r="E25" s="2288"/>
      <c r="F25" s="2288"/>
      <c r="G25" s="2288"/>
      <c r="H25" s="2288"/>
      <c r="I25" s="2288"/>
      <c r="J25" s="2288"/>
      <c r="K25" s="2288"/>
      <c r="L25" s="2288"/>
      <c r="M25" s="2288"/>
      <c r="N25" s="2288"/>
      <c r="O25" s="2288"/>
      <c r="P25" s="2288"/>
      <c r="Q25" s="1034"/>
      <c r="R25" s="1040"/>
      <c r="S25" s="1040"/>
      <c r="T25" s="1040"/>
      <c r="U25" s="1040"/>
      <c r="V25" s="1041"/>
      <c r="W25" s="1041"/>
      <c r="X25" s="344"/>
      <c r="Z25" s="1062"/>
    </row>
    <row r="26" spans="2:26" s="345" customFormat="1" ht="27" customHeight="1">
      <c r="B26" s="1034"/>
      <c r="C26" s="1034"/>
      <c r="D26" s="2255" t="s">
        <v>1166</v>
      </c>
      <c r="E26" s="2256"/>
      <c r="F26" s="2256"/>
      <c r="G26" s="2256"/>
      <c r="H26" s="2256"/>
      <c r="I26" s="2257"/>
      <c r="J26" s="2282" t="str">
        <f>IF(OR(J22="",J24=""),"",J22+J24)</f>
        <v/>
      </c>
      <c r="K26" s="2283"/>
      <c r="L26" s="2283"/>
      <c r="M26" s="2283"/>
      <c r="N26" s="2283"/>
      <c r="O26" s="2283"/>
      <c r="P26" s="2284"/>
      <c r="Q26" s="1039" t="s">
        <v>277</v>
      </c>
      <c r="R26" s="2262"/>
      <c r="S26" s="2262"/>
      <c r="T26" s="2262"/>
      <c r="U26" s="2262"/>
      <c r="V26" s="2262"/>
      <c r="W26" s="2262"/>
      <c r="X26" s="344"/>
      <c r="Z26" s="1061" t="s">
        <v>1351</v>
      </c>
    </row>
    <row r="27" spans="2:26" s="345" customFormat="1" ht="18" customHeight="1">
      <c r="B27" s="1034"/>
      <c r="C27" s="1034"/>
      <c r="D27" s="2255" t="s">
        <v>1167</v>
      </c>
      <c r="E27" s="2256"/>
      <c r="F27" s="2256"/>
      <c r="G27" s="2256"/>
      <c r="H27" s="2256"/>
      <c r="I27" s="2257"/>
      <c r="J27" s="2285">
        <v>1</v>
      </c>
      <c r="K27" s="2286"/>
      <c r="L27" s="2286"/>
      <c r="M27" s="2286"/>
      <c r="N27" s="2286"/>
      <c r="O27" s="2286"/>
      <c r="P27" s="2287"/>
      <c r="Q27" s="1039" t="s">
        <v>1168</v>
      </c>
      <c r="R27" s="2250" t="s">
        <v>1169</v>
      </c>
      <c r="S27" s="2250"/>
      <c r="T27" s="2250"/>
      <c r="U27" s="2250"/>
      <c r="V27" s="2250"/>
      <c r="W27" s="2250"/>
      <c r="X27" s="344"/>
      <c r="Z27" s="1059"/>
    </row>
    <row r="28" spans="2:26" s="345" customFormat="1" ht="18" customHeight="1">
      <c r="B28" s="1034"/>
      <c r="C28" s="1034"/>
      <c r="D28" s="2255" t="s">
        <v>1170</v>
      </c>
      <c r="E28" s="2256"/>
      <c r="F28" s="2256"/>
      <c r="G28" s="2256"/>
      <c r="H28" s="2256"/>
      <c r="I28" s="2257"/>
      <c r="J28" s="2274" t="str">
        <f>IF(OR(J18="",J22="",J24=""),"",IF(J26&lt;=J21,20000,0))</f>
        <v/>
      </c>
      <c r="K28" s="2275"/>
      <c r="L28" s="2275"/>
      <c r="M28" s="2275"/>
      <c r="N28" s="2275"/>
      <c r="O28" s="2275"/>
      <c r="P28" s="2276"/>
      <c r="Q28" s="1039" t="s">
        <v>277</v>
      </c>
      <c r="R28" s="2262" t="s">
        <v>1171</v>
      </c>
      <c r="S28" s="2262"/>
      <c r="T28" s="2262"/>
      <c r="U28" s="2262"/>
      <c r="V28" s="2262"/>
      <c r="W28" s="2262"/>
      <c r="X28" s="344"/>
      <c r="Z28" s="1061" t="s">
        <v>1172</v>
      </c>
    </row>
    <row r="29" spans="2:26" s="345" customFormat="1" ht="15" customHeight="1">
      <c r="B29" s="1034"/>
      <c r="C29" s="344"/>
      <c r="D29" s="277" t="s">
        <v>1261</v>
      </c>
      <c r="E29" s="1034"/>
      <c r="F29" s="1034"/>
      <c r="G29" s="1034"/>
      <c r="H29" s="1034"/>
      <c r="I29" s="1034"/>
      <c r="J29" s="1034"/>
      <c r="K29" s="1042"/>
      <c r="L29" s="1034"/>
      <c r="M29" s="1034"/>
      <c r="N29" s="1034"/>
      <c r="O29" s="1034"/>
      <c r="P29" s="1034"/>
      <c r="Q29" s="1034"/>
      <c r="R29" s="1040"/>
      <c r="S29" s="1098"/>
      <c r="T29" s="1040"/>
      <c r="U29" s="1040"/>
      <c r="V29" s="1040"/>
      <c r="W29" s="1040"/>
      <c r="X29" s="344"/>
      <c r="Z29" s="1120" t="s">
        <v>1202</v>
      </c>
    </row>
    <row r="30" spans="2:26" s="345" customFormat="1" ht="25" customHeight="1">
      <c r="B30" s="1034"/>
      <c r="C30" s="1034"/>
      <c r="D30" s="2277" t="s">
        <v>1173</v>
      </c>
      <c r="E30" s="2278"/>
      <c r="F30" s="2278"/>
      <c r="G30" s="2279"/>
      <c r="H30" s="2280" t="str">
        <f>IF(J17="","",J17*J27)</f>
        <v/>
      </c>
      <c r="I30" s="2281"/>
      <c r="J30" s="1043" t="s">
        <v>759</v>
      </c>
      <c r="K30" s="2258" t="str">
        <f>IF(OR(J28="",H30=""),"",H30*J28)</f>
        <v/>
      </c>
      <c r="L30" s="2259"/>
      <c r="M30" s="2259"/>
      <c r="N30" s="2259"/>
      <c r="O30" s="2259"/>
      <c r="P30" s="2260"/>
      <c r="Q30" s="1044" t="s">
        <v>277</v>
      </c>
      <c r="R30" s="2262" t="s">
        <v>1174</v>
      </c>
      <c r="S30" s="2262"/>
      <c r="T30" s="2262"/>
      <c r="U30" s="2262"/>
      <c r="V30" s="2262"/>
      <c r="W30" s="2262"/>
      <c r="X30" s="344"/>
      <c r="Z30" s="1059"/>
    </row>
    <row r="31" spans="2:26" s="345" customFormat="1" ht="15" customHeight="1">
      <c r="B31" s="344"/>
      <c r="C31" s="344"/>
      <c r="D31" s="277" t="s">
        <v>1262</v>
      </c>
      <c r="E31" s="1042"/>
      <c r="F31" s="1042"/>
      <c r="G31" s="1034"/>
      <c r="H31" s="1034"/>
      <c r="I31" s="1034"/>
      <c r="J31" s="344"/>
      <c r="K31" s="344"/>
      <c r="L31" s="344"/>
      <c r="M31" s="344"/>
      <c r="N31" s="344"/>
      <c r="O31" s="344"/>
      <c r="P31" s="344"/>
      <c r="Q31" s="344"/>
      <c r="R31" s="1099"/>
      <c r="S31" s="1098"/>
      <c r="T31" s="1040"/>
      <c r="U31" s="1040"/>
      <c r="V31" s="1040"/>
      <c r="W31" s="1040"/>
      <c r="X31" s="344"/>
      <c r="Z31" s="1059"/>
    </row>
    <row r="32" spans="2:26" s="345" customFormat="1" ht="25" customHeight="1">
      <c r="B32" s="1034"/>
      <c r="C32" s="1034"/>
      <c r="D32" s="2255" t="s">
        <v>1175</v>
      </c>
      <c r="E32" s="2256"/>
      <c r="F32" s="2256"/>
      <c r="G32" s="2256"/>
      <c r="H32" s="2256"/>
      <c r="I32" s="2257"/>
      <c r="J32" s="2258" t="str">
        <f>IF(OR(J22="",J27=""),"",J22*J27)</f>
        <v/>
      </c>
      <c r="K32" s="2259"/>
      <c r="L32" s="2259"/>
      <c r="M32" s="2259"/>
      <c r="N32" s="2259"/>
      <c r="O32" s="2259"/>
      <c r="P32" s="2260"/>
      <c r="Q32" s="1039" t="s">
        <v>277</v>
      </c>
      <c r="R32" s="2261" t="s">
        <v>1176</v>
      </c>
      <c r="S32" s="2262"/>
      <c r="T32" s="2262"/>
      <c r="U32" s="2262"/>
      <c r="V32" s="2262"/>
      <c r="W32" s="2262"/>
      <c r="X32" s="344"/>
      <c r="Z32" s="1059"/>
    </row>
    <row r="33" spans="2:26" s="345" customFormat="1" ht="15" customHeight="1">
      <c r="B33" s="1045"/>
      <c r="C33" s="1045"/>
      <c r="D33" s="1046"/>
      <c r="E33" s="1047"/>
      <c r="F33" s="1047"/>
      <c r="G33" s="1047"/>
      <c r="H33" s="1047"/>
      <c r="I33" s="1047"/>
      <c r="J33" s="1048"/>
      <c r="K33" s="1048"/>
      <c r="L33" s="1048"/>
      <c r="M33" s="1048"/>
      <c r="N33" s="1048"/>
      <c r="O33" s="1048"/>
      <c r="P33" s="1048"/>
      <c r="Q33" s="1048"/>
      <c r="R33" s="1048"/>
      <c r="S33" s="1048"/>
      <c r="T33" s="1048"/>
      <c r="U33" s="1048"/>
      <c r="V33" s="1048"/>
      <c r="W33" s="1048"/>
      <c r="X33" s="344"/>
      <c r="Z33" s="1059"/>
    </row>
    <row r="34" spans="2:26" s="345" customFormat="1" ht="25" customHeight="1">
      <c r="B34" s="1034"/>
      <c r="C34" s="1034"/>
      <c r="D34" s="2255" t="s">
        <v>1263</v>
      </c>
      <c r="E34" s="2256"/>
      <c r="F34" s="2256"/>
      <c r="G34" s="2256"/>
      <c r="H34" s="2256"/>
      <c r="I34" s="2257"/>
      <c r="J34" s="2258" t="str">
        <f>IF(J32="","",ROUNDDOWN(J32/3,-3))</f>
        <v/>
      </c>
      <c r="K34" s="2259"/>
      <c r="L34" s="2259"/>
      <c r="M34" s="2259"/>
      <c r="N34" s="2259"/>
      <c r="O34" s="2259"/>
      <c r="P34" s="2260"/>
      <c r="Q34" s="1044" t="s">
        <v>277</v>
      </c>
      <c r="R34" s="2272" t="s">
        <v>1264</v>
      </c>
      <c r="S34" s="2273"/>
      <c r="T34" s="2273"/>
      <c r="U34" s="2273"/>
      <c r="V34" s="2273"/>
      <c r="W34" s="2273"/>
      <c r="X34" s="344"/>
      <c r="Z34" s="1059"/>
    </row>
    <row r="35" spans="2:26" s="345" customFormat="1" ht="15" customHeight="1">
      <c r="B35" s="1034"/>
      <c r="C35" s="344"/>
      <c r="D35" s="277" t="s">
        <v>1265</v>
      </c>
      <c r="E35" s="1034"/>
      <c r="F35" s="1034"/>
      <c r="G35" s="1034"/>
      <c r="H35" s="1034"/>
      <c r="I35" s="1034"/>
      <c r="J35" s="1034"/>
      <c r="K35" s="1034"/>
      <c r="L35" s="1034"/>
      <c r="M35" s="1034"/>
      <c r="N35" s="1034"/>
      <c r="O35" s="1034"/>
      <c r="P35" s="1034"/>
      <c r="Q35" s="1034"/>
      <c r="R35" s="1040"/>
      <c r="S35" s="1100"/>
      <c r="T35" s="1098"/>
      <c r="U35" s="1040"/>
      <c r="V35" s="1040"/>
      <c r="W35" s="1040"/>
      <c r="X35" s="344"/>
      <c r="Z35" s="1059"/>
    </row>
    <row r="36" spans="2:26" s="345" customFormat="1" ht="25" customHeight="1">
      <c r="B36" s="344"/>
      <c r="C36" s="344"/>
      <c r="D36" s="2251" t="s">
        <v>1177</v>
      </c>
      <c r="E36" s="2251"/>
      <c r="F36" s="2251"/>
      <c r="G36" s="2251"/>
      <c r="H36" s="2251"/>
      <c r="I36" s="2251"/>
      <c r="J36" s="2252" t="str">
        <f>IF(OR(K30="",J34=""),"",MIN(K30,J34))</f>
        <v/>
      </c>
      <c r="K36" s="2252"/>
      <c r="L36" s="2252"/>
      <c r="M36" s="2252"/>
      <c r="N36" s="2252"/>
      <c r="O36" s="2252"/>
      <c r="P36" s="2252"/>
      <c r="Q36" s="1049" t="s">
        <v>1178</v>
      </c>
      <c r="R36" s="2250" t="s">
        <v>1179</v>
      </c>
      <c r="S36" s="2250"/>
      <c r="T36" s="2250"/>
      <c r="U36" s="2250"/>
      <c r="V36" s="2250"/>
      <c r="W36" s="2250"/>
      <c r="X36" s="2250"/>
      <c r="Z36" s="1059"/>
    </row>
    <row r="37" spans="2:26" ht="15" customHeight="1">
      <c r="B37" s="1101"/>
      <c r="C37" s="278"/>
      <c r="D37" s="747" t="s">
        <v>1266</v>
      </c>
      <c r="E37" s="1101"/>
      <c r="F37" s="1101"/>
      <c r="G37" s="1101"/>
      <c r="H37" s="1101"/>
      <c r="I37" s="1101"/>
      <c r="J37" s="1101"/>
      <c r="K37" s="1101"/>
      <c r="L37" s="1101"/>
      <c r="M37" s="1101"/>
      <c r="N37" s="1101"/>
      <c r="O37" s="1101"/>
      <c r="P37" s="1101"/>
      <c r="Q37" s="1101"/>
      <c r="R37" s="1101"/>
      <c r="S37" s="1101"/>
      <c r="T37" s="1101"/>
      <c r="U37" s="1101"/>
      <c r="V37" s="1101"/>
      <c r="W37" s="1101"/>
      <c r="X37" s="278"/>
    </row>
    <row r="38" spans="2:26" s="345" customFormat="1" ht="25" customHeight="1">
      <c r="B38" s="344"/>
      <c r="C38" s="344"/>
      <c r="D38" s="2251" t="s">
        <v>1180</v>
      </c>
      <c r="E38" s="2251"/>
      <c r="F38" s="2251"/>
      <c r="G38" s="2251"/>
      <c r="H38" s="2251"/>
      <c r="I38" s="2251"/>
      <c r="J38" s="2253"/>
      <c r="K38" s="2253"/>
      <c r="L38" s="2253"/>
      <c r="M38" s="2253"/>
      <c r="N38" s="2253"/>
      <c r="O38" s="2253"/>
      <c r="P38" s="2253"/>
      <c r="Q38" s="1049" t="s">
        <v>1181</v>
      </c>
      <c r="R38" s="2254" t="s">
        <v>1182</v>
      </c>
      <c r="S38" s="2254"/>
      <c r="T38" s="2254"/>
      <c r="U38" s="2254"/>
      <c r="V38" s="2254"/>
      <c r="W38" s="2254"/>
      <c r="X38" s="279"/>
      <c r="Z38" s="1059"/>
    </row>
    <row r="39" spans="2:26" ht="26.15" customHeight="1">
      <c r="B39" s="278"/>
      <c r="C39" s="278"/>
      <c r="D39" s="2268" t="s">
        <v>1183</v>
      </c>
      <c r="E39" s="2268"/>
      <c r="F39" s="2268"/>
      <c r="G39" s="2268"/>
      <c r="H39" s="2268"/>
      <c r="I39" s="2268"/>
      <c r="J39" s="2268"/>
      <c r="K39" s="2268"/>
      <c r="L39" s="2268"/>
      <c r="M39" s="2268"/>
      <c r="N39" s="2268"/>
      <c r="O39" s="2268"/>
      <c r="P39" s="2268"/>
      <c r="Q39" s="2268"/>
      <c r="R39" s="2268"/>
      <c r="S39" s="2268"/>
      <c r="T39" s="2268"/>
      <c r="U39" s="2268"/>
      <c r="V39" s="2268"/>
      <c r="W39" s="2268"/>
      <c r="X39" s="1050"/>
    </row>
    <row r="40" spans="2:26" s="345" customFormat="1" ht="15" customHeight="1">
      <c r="B40" s="1042"/>
      <c r="C40" s="344"/>
      <c r="D40" s="277" t="s">
        <v>1267</v>
      </c>
      <c r="E40" s="1042"/>
      <c r="F40" s="1042"/>
      <c r="G40" s="1034"/>
      <c r="H40" s="1034"/>
      <c r="I40" s="1034"/>
      <c r="J40" s="1034"/>
      <c r="K40" s="1034"/>
      <c r="L40" s="1034"/>
      <c r="M40" s="1034"/>
      <c r="N40" s="1034"/>
      <c r="O40" s="1034"/>
      <c r="P40" s="1034"/>
      <c r="Q40" s="1034"/>
      <c r="R40" s="1034"/>
      <c r="S40" s="1034"/>
      <c r="T40" s="1034"/>
      <c r="U40" s="1034"/>
      <c r="V40" s="1034"/>
      <c r="W40" s="1034"/>
      <c r="X40" s="344"/>
      <c r="Z40" s="1059"/>
    </row>
    <row r="41" spans="2:26" s="345" customFormat="1" ht="25" customHeight="1">
      <c r="B41" s="344"/>
      <c r="C41" s="344"/>
      <c r="D41" s="2269" t="s">
        <v>1184</v>
      </c>
      <c r="E41" s="2269"/>
      <c r="F41" s="2269"/>
      <c r="G41" s="2269"/>
      <c r="H41" s="2269"/>
      <c r="I41" s="2269"/>
      <c r="J41" s="2252" t="str">
        <f>IF(J36="","",J36+J38)</f>
        <v/>
      </c>
      <c r="K41" s="2252"/>
      <c r="L41" s="2252"/>
      <c r="M41" s="2252"/>
      <c r="N41" s="2252"/>
      <c r="O41" s="2252"/>
      <c r="P41" s="2252"/>
      <c r="Q41" s="1044" t="s">
        <v>277</v>
      </c>
      <c r="R41" s="2270" t="s">
        <v>1185</v>
      </c>
      <c r="S41" s="2270"/>
      <c r="T41" s="2270"/>
      <c r="U41" s="2270"/>
      <c r="V41" s="2270"/>
      <c r="W41" s="2270"/>
      <c r="X41" s="1051"/>
      <c r="Z41" s="1059"/>
    </row>
    <row r="42" spans="2:26" s="345" customFormat="1" ht="15.75" customHeight="1">
      <c r="B42" s="1034"/>
      <c r="C42" s="1040" t="s">
        <v>1300</v>
      </c>
      <c r="D42" s="1034"/>
      <c r="E42" s="1034"/>
      <c r="F42" s="1034"/>
      <c r="G42" s="1034"/>
      <c r="H42" s="1034"/>
      <c r="I42" s="1034"/>
      <c r="J42" s="344"/>
      <c r="K42" s="1052"/>
      <c r="L42" s="344"/>
      <c r="M42" s="344"/>
      <c r="N42" s="344"/>
      <c r="O42" s="344"/>
      <c r="P42" s="344"/>
      <c r="Q42" s="1034"/>
      <c r="R42" s="1034"/>
      <c r="S42" s="1102"/>
      <c r="T42" s="1034"/>
      <c r="U42" s="1034"/>
      <c r="V42" s="1034"/>
      <c r="W42" s="1034"/>
      <c r="X42" s="344"/>
      <c r="Z42" s="1059"/>
    </row>
    <row r="43" spans="2:26" s="345" customFormat="1" ht="25" customHeight="1">
      <c r="B43" s="344"/>
      <c r="D43" s="2271" t="s">
        <v>413</v>
      </c>
      <c r="E43" s="2256"/>
      <c r="F43" s="2256"/>
      <c r="G43" s="2256"/>
      <c r="H43" s="2256"/>
      <c r="I43" s="2257"/>
      <c r="J43" s="2252">
        <v>200000</v>
      </c>
      <c r="K43" s="2252"/>
      <c r="L43" s="2252"/>
      <c r="M43" s="2252"/>
      <c r="N43" s="2252"/>
      <c r="O43" s="2252"/>
      <c r="P43" s="2252"/>
      <c r="Q43" s="1039" t="s">
        <v>277</v>
      </c>
      <c r="R43" s="2250" t="s">
        <v>750</v>
      </c>
      <c r="S43" s="2250"/>
      <c r="T43" s="2250"/>
      <c r="U43" s="2250"/>
      <c r="V43" s="2250"/>
      <c r="W43" s="2250"/>
      <c r="X43" s="1040"/>
      <c r="Z43" s="1059"/>
    </row>
    <row r="44" spans="2:26" s="345" customFormat="1" ht="15.75" customHeight="1">
      <c r="B44" s="1034"/>
      <c r="C44" s="1040" t="s">
        <v>1301</v>
      </c>
      <c r="D44" s="1034"/>
      <c r="E44" s="1034"/>
      <c r="F44" s="1034"/>
      <c r="G44" s="1034"/>
      <c r="H44" s="1034"/>
      <c r="I44" s="1034"/>
      <c r="J44" s="344"/>
      <c r="K44" s="1052"/>
      <c r="L44" s="344"/>
      <c r="M44" s="344"/>
      <c r="N44" s="344"/>
      <c r="O44" s="344"/>
      <c r="P44" s="344"/>
      <c r="Q44" s="1034"/>
      <c r="R44" s="1034"/>
      <c r="S44" s="1102"/>
      <c r="T44" s="1034"/>
      <c r="U44" s="1034"/>
      <c r="V44" s="1034"/>
      <c r="W44" s="1034"/>
      <c r="X44" s="344"/>
      <c r="Z44" s="1059"/>
    </row>
    <row r="45" spans="2:26" s="345" customFormat="1" ht="25" customHeight="1">
      <c r="B45" s="344"/>
      <c r="D45" s="2246" t="s">
        <v>1186</v>
      </c>
      <c r="E45" s="2247"/>
      <c r="F45" s="2247"/>
      <c r="G45" s="2247"/>
      <c r="H45" s="2247"/>
      <c r="I45" s="2248"/>
      <c r="J45" s="2249">
        <v>0</v>
      </c>
      <c r="K45" s="2249"/>
      <c r="L45" s="2249"/>
      <c r="M45" s="2249"/>
      <c r="N45" s="2249"/>
      <c r="O45" s="2249"/>
      <c r="P45" s="2249"/>
      <c r="Q45" s="1039" t="s">
        <v>277</v>
      </c>
      <c r="R45" s="2250" t="s">
        <v>723</v>
      </c>
      <c r="S45" s="2250"/>
      <c r="T45" s="2250"/>
      <c r="U45" s="2250"/>
      <c r="V45" s="2250"/>
      <c r="W45" s="2250"/>
      <c r="X45" s="1040"/>
      <c r="Z45" s="1061" t="s">
        <v>1352</v>
      </c>
    </row>
    <row r="46" spans="2:26" s="345" customFormat="1" ht="15.75" customHeight="1">
      <c r="B46" s="344"/>
      <c r="D46" s="2263" t="s">
        <v>1187</v>
      </c>
      <c r="E46" s="2263"/>
      <c r="F46" s="2263"/>
      <c r="G46" s="2263"/>
      <c r="H46" s="2263"/>
      <c r="I46" s="2263"/>
      <c r="J46" s="2263"/>
      <c r="K46" s="2263"/>
      <c r="L46" s="2263"/>
      <c r="M46" s="2263"/>
      <c r="N46" s="2263"/>
      <c r="O46" s="2263"/>
      <c r="P46" s="2263"/>
      <c r="Q46" s="2263"/>
      <c r="R46" s="2263"/>
      <c r="S46" s="1050"/>
      <c r="T46" s="1038"/>
      <c r="U46" s="1038"/>
      <c r="V46" s="1038"/>
      <c r="W46" s="1038"/>
      <c r="X46" s="1040"/>
      <c r="Z46" s="1061" t="s">
        <v>1188</v>
      </c>
    </row>
    <row r="47" spans="2:26" s="345" customFormat="1" ht="15.75" customHeight="1">
      <c r="B47" s="344"/>
      <c r="C47" s="1040" t="s">
        <v>1302</v>
      </c>
      <c r="D47" s="1042"/>
      <c r="E47" s="1042"/>
      <c r="F47" s="1042"/>
      <c r="G47" s="1034"/>
      <c r="H47" s="1034"/>
      <c r="I47" s="1034"/>
      <c r="J47" s="344"/>
      <c r="K47" s="344"/>
      <c r="L47" s="344"/>
      <c r="M47" s="344"/>
      <c r="N47" s="344"/>
      <c r="O47" s="344"/>
      <c r="P47" s="344"/>
      <c r="Q47" s="344"/>
      <c r="R47" s="344"/>
      <c r="S47" s="1034"/>
      <c r="T47" s="1034"/>
      <c r="U47" s="1034"/>
      <c r="V47" s="1034"/>
      <c r="W47" s="1034"/>
      <c r="X47" s="344"/>
      <c r="Z47" s="1059"/>
    </row>
    <row r="48" spans="2:26" s="345" customFormat="1" ht="35.15" customHeight="1">
      <c r="B48" s="344"/>
      <c r="D48" s="2255" t="s">
        <v>1189</v>
      </c>
      <c r="E48" s="2264"/>
      <c r="F48" s="2264"/>
      <c r="G48" s="2264"/>
      <c r="H48" s="2264"/>
      <c r="I48" s="2265"/>
      <c r="J48" s="2266" t="str">
        <f>IFERROR((IF(J41="","",MIN(J41,J43))+J45),"")</f>
        <v/>
      </c>
      <c r="K48" s="2266"/>
      <c r="L48" s="2266"/>
      <c r="M48" s="2266"/>
      <c r="N48" s="2266"/>
      <c r="O48" s="2266"/>
      <c r="P48" s="2266"/>
      <c r="Q48" s="1039" t="s">
        <v>277</v>
      </c>
      <c r="R48" s="2267" t="s">
        <v>1190</v>
      </c>
      <c r="S48" s="2267"/>
      <c r="T48" s="2267"/>
      <c r="U48" s="2267"/>
      <c r="V48" s="2267"/>
      <c r="W48" s="2267"/>
      <c r="X48" s="2267"/>
      <c r="Z48" s="1059"/>
    </row>
    <row r="49" spans="2:26" s="345" customFormat="1" ht="15" customHeight="1">
      <c r="B49" s="1053"/>
      <c r="C49" s="1053"/>
      <c r="D49" s="1053"/>
      <c r="E49" s="1053"/>
      <c r="F49" s="1053"/>
      <c r="G49" s="1053"/>
      <c r="H49" s="1053"/>
      <c r="I49" s="1053"/>
      <c r="J49" s="1054"/>
      <c r="K49" s="1054"/>
      <c r="L49" s="1054"/>
      <c r="M49" s="1054"/>
      <c r="N49" s="1054"/>
      <c r="O49" s="1054"/>
      <c r="P49" s="1054"/>
      <c r="Q49" s="1042"/>
      <c r="R49" s="1055"/>
      <c r="S49" s="1055"/>
      <c r="T49" s="1055"/>
      <c r="U49" s="1055"/>
      <c r="V49" s="1055"/>
      <c r="W49" s="1055"/>
      <c r="X49" s="1055"/>
      <c r="Z49" s="1059"/>
    </row>
    <row r="50" spans="2:26" ht="15" customHeight="1">
      <c r="B50" s="278"/>
      <c r="C50" s="278"/>
      <c r="D50" s="278"/>
      <c r="E50" s="278"/>
      <c r="F50" s="278"/>
      <c r="G50" s="278"/>
      <c r="H50" s="278"/>
      <c r="I50" s="278"/>
      <c r="J50" s="278"/>
      <c r="K50" s="278"/>
      <c r="L50" s="278"/>
      <c r="M50" s="278"/>
      <c r="N50" s="278"/>
      <c r="O50" s="278"/>
      <c r="P50" s="278"/>
      <c r="Q50" s="278"/>
      <c r="R50" s="278"/>
      <c r="S50" s="278"/>
      <c r="T50" s="278"/>
      <c r="U50" s="278"/>
      <c r="V50" s="278"/>
      <c r="W50" s="278"/>
      <c r="X50" s="278"/>
    </row>
    <row r="52" spans="2:26" ht="20.149999999999999" customHeight="1">
      <c r="Y52" s="1056"/>
    </row>
  </sheetData>
  <sheetProtection algorithmName="SHA-512" hashValue="8BpGfo+I/qOqiPYA2dGgNFfmLSX1tjUBUIccOOPJtjMi7Bm/x9fkRP6KGfxNnuS59RN7g8zHAFasg4Jgeez2EA==" saltValue="Vz+SOZBjlPmJ9yInyScMIA==" spinCount="100000" sheet="1" formatCells="0" formatRows="0" insertRows="0" deleteRows="0" selectLockedCells="1" autoFilter="0" pivotTables="0"/>
  <mergeCells count="70">
    <mergeCell ref="D19:I19"/>
    <mergeCell ref="J19:P19"/>
    <mergeCell ref="Q19:R19"/>
    <mergeCell ref="D13:I13"/>
    <mergeCell ref="J13:U13"/>
    <mergeCell ref="D15:I15"/>
    <mergeCell ref="J15:P15"/>
    <mergeCell ref="Q15:W16"/>
    <mergeCell ref="D16:I16"/>
    <mergeCell ref="J16:P16"/>
    <mergeCell ref="D17:I17"/>
    <mergeCell ref="J17:P17"/>
    <mergeCell ref="R17:W17"/>
    <mergeCell ref="D18:I18"/>
    <mergeCell ref="J18:P18"/>
    <mergeCell ref="D25:P25"/>
    <mergeCell ref="D20:I20"/>
    <mergeCell ref="J20:P20"/>
    <mergeCell ref="D21:I21"/>
    <mergeCell ref="J21:P21"/>
    <mergeCell ref="D22:I22"/>
    <mergeCell ref="J22:P22"/>
    <mergeCell ref="R22:W22"/>
    <mergeCell ref="D23:P23"/>
    <mergeCell ref="D24:I24"/>
    <mergeCell ref="J24:P24"/>
    <mergeCell ref="R24:W24"/>
    <mergeCell ref="D26:I26"/>
    <mergeCell ref="J26:P26"/>
    <mergeCell ref="R26:W26"/>
    <mergeCell ref="D27:I27"/>
    <mergeCell ref="J27:P27"/>
    <mergeCell ref="R27:W27"/>
    <mergeCell ref="D34:I34"/>
    <mergeCell ref="J34:P34"/>
    <mergeCell ref="R34:W34"/>
    <mergeCell ref="D28:I28"/>
    <mergeCell ref="J28:P28"/>
    <mergeCell ref="R28:W28"/>
    <mergeCell ref="D30:G30"/>
    <mergeCell ref="H30:I30"/>
    <mergeCell ref="K30:P30"/>
    <mergeCell ref="R30:W30"/>
    <mergeCell ref="D46:R46"/>
    <mergeCell ref="D48:I48"/>
    <mergeCell ref="J48:P48"/>
    <mergeCell ref="R48:X48"/>
    <mergeCell ref="D39:W39"/>
    <mergeCell ref="D41:I41"/>
    <mergeCell ref="J41:P41"/>
    <mergeCell ref="R41:W41"/>
    <mergeCell ref="D43:I43"/>
    <mergeCell ref="J43:P43"/>
    <mergeCell ref="R43:W43"/>
    <mergeCell ref="D8:I8"/>
    <mergeCell ref="J8:V8"/>
    <mergeCell ref="D11:I11"/>
    <mergeCell ref="J11:V11"/>
    <mergeCell ref="D45:I45"/>
    <mergeCell ref="J45:P45"/>
    <mergeCell ref="R45:W45"/>
    <mergeCell ref="D36:I36"/>
    <mergeCell ref="J36:P36"/>
    <mergeCell ref="R36:X36"/>
    <mergeCell ref="D38:I38"/>
    <mergeCell ref="J38:P38"/>
    <mergeCell ref="R38:W38"/>
    <mergeCell ref="D32:I32"/>
    <mergeCell ref="J32:P32"/>
    <mergeCell ref="R32:W32"/>
  </mergeCells>
  <phoneticPr fontId="22"/>
  <conditionalFormatting sqref="B1:B3">
    <cfRule type="expression" dxfId="171" priority="8">
      <formula>_xlfn.ISFORMULA(B1)=TRUE</formula>
    </cfRule>
  </conditionalFormatting>
  <conditionalFormatting sqref="B4:X4 B5 D5:X5 B6:X6 B9:X9 D12:X12 B13:D13 J13 V13:X13 D14:X14 B15:X16 B17:R17 X17 B18:X21 B22:R22 X22 B23:X26 B27:R28 X27:X28 B29 D29:X29 B30:X30 D31:X31 B32:X34 D35:X35 B35:B37 D36 J36 Q36:R36 D37:X37 C38:D38 Q38:R38 D39 X39 B39:B40 D40:X40 D41 Q41:R41 B42:X42 D43 J43 Q43:R43 X43 D45:D46 X45:X46 C47:P47 S47:X47 D48 J48 Q48:R48 B49:R49 B50:X1048576">
    <cfRule type="expression" priority="11">
      <formula>CELL("protect",B4)=0</formula>
    </cfRule>
  </conditionalFormatting>
  <conditionalFormatting sqref="B44:X44 J45 Q45:R45">
    <cfRule type="expression" priority="6">
      <formula>CELL("protect",B44)=0</formula>
    </cfRule>
  </conditionalFormatting>
  <conditionalFormatting sqref="J38">
    <cfRule type="expression" priority="10">
      <formula>CELL("protect",J38)=0</formula>
    </cfRule>
  </conditionalFormatting>
  <conditionalFormatting sqref="J41">
    <cfRule type="expression" priority="9">
      <formula>CELL("protect",J41)=0</formula>
    </cfRule>
  </conditionalFormatting>
  <conditionalFormatting sqref="J45">
    <cfRule type="expression" dxfId="170" priority="3">
      <formula>$J$17&lt;4</formula>
    </cfRule>
  </conditionalFormatting>
  <conditionalFormatting sqref="J15:P19 J22:P22 J24:P24 J27:P27">
    <cfRule type="containsBlanks" dxfId="169" priority="13">
      <formula>LEN(TRIM(J15))=0</formula>
    </cfRule>
  </conditionalFormatting>
  <conditionalFormatting sqref="J20:P20">
    <cfRule type="expression" dxfId="168" priority="12">
      <formula>AND($J$20="",$J$19="ハイブリッド")</formula>
    </cfRule>
  </conditionalFormatting>
  <conditionalFormatting sqref="J38:P38">
    <cfRule type="containsBlanks" dxfId="167" priority="4">
      <formula>LEN(TRIM(J38))=0</formula>
    </cfRule>
  </conditionalFormatting>
  <conditionalFormatting sqref="J45:P45">
    <cfRule type="expression" dxfId="166" priority="2">
      <formula>$J$17=""</formula>
    </cfRule>
    <cfRule type="containsBlanks" dxfId="165" priority="5">
      <formula>LEN(TRIM(J45))=0</formula>
    </cfRule>
    <cfRule type="notContainsBlanks" dxfId="164" priority="14">
      <formula>LEN(TRIM(J45))&gt;0</formula>
    </cfRule>
  </conditionalFormatting>
  <conditionalFormatting sqref="J13:U13">
    <cfRule type="containsBlanks" dxfId="163" priority="7">
      <formula>LEN(TRIM(J13))=0</formula>
    </cfRule>
  </conditionalFormatting>
  <conditionalFormatting sqref="J11:V11">
    <cfRule type="containsBlanks" dxfId="162" priority="1">
      <formula>LEN(TRIM(J11))=0</formula>
    </cfRule>
  </conditionalFormatting>
  <dataValidations count="12">
    <dataValidation type="list" allowBlank="1" showInputMessage="1" showErrorMessage="1" sqref="J45:P45" xr:uid="{0F0158ED-4290-4669-8BC8-FE54FA38B339}">
      <formula1>"0,40000"</formula1>
    </dataValidation>
    <dataValidation type="whole" imeMode="disabled" operator="greaterThanOrEqual" allowBlank="1" showInputMessage="1" showErrorMessage="1" error="整数で入力して下さい。" sqref="J22:P22 J24:P24" xr:uid="{7BB3E3E5-89CA-4CC4-A161-DC533957A6A7}">
      <formula1>0</formula1>
    </dataValidation>
    <dataValidation type="whole" imeMode="disabled" operator="greaterThanOrEqual" allowBlank="1" showInputMessage="1" showErrorMessage="1" error="別機種の④蓄電システム導入補助金申請額を整数で記入してください。" sqref="J38" xr:uid="{C1B6EF6F-A7D0-4125-AD3B-D7FEDA2553C3}">
      <formula1>0</formula1>
    </dataValidation>
    <dataValidation type="whole" imeMode="disabled" operator="greaterThanOrEqual" allowBlank="1" showInputMessage="1" showErrorMessage="1" error="整数で入力して下さい。" sqref="J27:P27" xr:uid="{3763E394-83B8-45BD-8FB6-12CC0A57635D}">
      <formula1>1</formula1>
    </dataValidation>
    <dataValidation type="list" allowBlank="1" showInputMessage="1" showErrorMessage="1" sqref="IF65575 SB65575 ABX65575 ALT65575 AVP65575 BFL65575 BPH65575 BZD65575 CIZ65575 CSV65575 DCR65575 DMN65575 DWJ65575 EGF65575 EQB65575 EZX65575 FJT65575 FTP65575 GDL65575 GNH65575 GXD65575 HGZ65575 HQV65575 IAR65575 IKN65575 IUJ65575 JEF65575 JOB65575 JXX65575 KHT65575 KRP65575 LBL65575 LLH65575 LVD65575 MEZ65575 MOV65575 MYR65575 NIN65575 NSJ65575 OCF65575 OMB65575 OVX65575 PFT65575 PPP65575 PZL65575 QJH65575 QTD65575 RCZ65575 RMV65575 RWR65575 SGN65575 SQJ65575 TAF65575 TKB65575 TTX65575 UDT65575 UNP65575 UXL65575 VHH65575 VRD65575 WAZ65575 WKV65575 WUR65575 IF131111 SB131111 ABX131111 ALT131111 AVP131111 BFL131111 BPH131111 BZD131111 CIZ131111 CSV131111 DCR131111 DMN131111 DWJ131111 EGF131111 EQB131111 EZX131111 FJT131111 FTP131111 GDL131111 GNH131111 GXD131111 HGZ131111 HQV131111 IAR131111 IKN131111 IUJ131111 JEF131111 JOB131111 JXX131111 KHT131111 KRP131111 LBL131111 LLH131111 LVD131111 MEZ131111 MOV131111 MYR131111 NIN131111 NSJ131111 OCF131111 OMB131111 OVX131111 PFT131111 PPP131111 PZL131111 QJH131111 QTD131111 RCZ131111 RMV131111 RWR131111 SGN131111 SQJ131111 TAF131111 TKB131111 TTX131111 UDT131111 UNP131111 UXL131111 VHH131111 VRD131111 WAZ131111 WKV131111 WUR131111 IF196647 SB196647 ABX196647 ALT196647 AVP196647 BFL196647 BPH196647 BZD196647 CIZ196647 CSV196647 DCR196647 DMN196647 DWJ196647 EGF196647 EQB196647 EZX196647 FJT196647 FTP196647 GDL196647 GNH196647 GXD196647 HGZ196647 HQV196647 IAR196647 IKN196647 IUJ196647 JEF196647 JOB196647 JXX196647 KHT196647 KRP196647 LBL196647 LLH196647 LVD196647 MEZ196647 MOV196647 MYR196647 NIN196647 NSJ196647 OCF196647 OMB196647 OVX196647 PFT196647 PPP196647 PZL196647 QJH196647 QTD196647 RCZ196647 RMV196647 RWR196647 SGN196647 SQJ196647 TAF196647 TKB196647 TTX196647 UDT196647 UNP196647 UXL196647 VHH196647 VRD196647 WAZ196647 WKV196647 WUR196647 IF262183 SB262183 ABX262183 ALT262183 AVP262183 BFL262183 BPH262183 BZD262183 CIZ262183 CSV262183 DCR262183 DMN262183 DWJ262183 EGF262183 EQB262183 EZX262183 FJT262183 FTP262183 GDL262183 GNH262183 GXD262183 HGZ262183 HQV262183 IAR262183 IKN262183 IUJ262183 JEF262183 JOB262183 JXX262183 KHT262183 KRP262183 LBL262183 LLH262183 LVD262183 MEZ262183 MOV262183 MYR262183 NIN262183 NSJ262183 OCF262183 OMB262183 OVX262183 PFT262183 PPP262183 PZL262183 QJH262183 QTD262183 RCZ262183 RMV262183 RWR262183 SGN262183 SQJ262183 TAF262183 TKB262183 TTX262183 UDT262183 UNP262183 UXL262183 VHH262183 VRD262183 WAZ262183 WKV262183 WUR262183 IF327719 SB327719 ABX327719 ALT327719 AVP327719 BFL327719 BPH327719 BZD327719 CIZ327719 CSV327719 DCR327719 DMN327719 DWJ327719 EGF327719 EQB327719 EZX327719 FJT327719 FTP327719 GDL327719 GNH327719 GXD327719 HGZ327719 HQV327719 IAR327719 IKN327719 IUJ327719 JEF327719 JOB327719 JXX327719 KHT327719 KRP327719 LBL327719 LLH327719 LVD327719 MEZ327719 MOV327719 MYR327719 NIN327719 NSJ327719 OCF327719 OMB327719 OVX327719 PFT327719 PPP327719 PZL327719 QJH327719 QTD327719 RCZ327719 RMV327719 RWR327719 SGN327719 SQJ327719 TAF327719 TKB327719 TTX327719 UDT327719 UNP327719 UXL327719 VHH327719 VRD327719 WAZ327719 WKV327719 WUR327719 IF393255 SB393255 ABX393255 ALT393255 AVP393255 BFL393255 BPH393255 BZD393255 CIZ393255 CSV393255 DCR393255 DMN393255 DWJ393255 EGF393255 EQB393255 EZX393255 FJT393255 FTP393255 GDL393255 GNH393255 GXD393255 HGZ393255 HQV393255 IAR393255 IKN393255 IUJ393255 JEF393255 JOB393255 JXX393255 KHT393255 KRP393255 LBL393255 LLH393255 LVD393255 MEZ393255 MOV393255 MYR393255 NIN393255 NSJ393255 OCF393255 OMB393255 OVX393255 PFT393255 PPP393255 PZL393255 QJH393255 QTD393255 RCZ393255 RMV393255 RWR393255 SGN393255 SQJ393255 TAF393255 TKB393255 TTX393255 UDT393255 UNP393255 UXL393255 VHH393255 VRD393255 WAZ393255 WKV393255 WUR393255 IF458791 SB458791 ABX458791 ALT458791 AVP458791 BFL458791 BPH458791 BZD458791 CIZ458791 CSV458791 DCR458791 DMN458791 DWJ458791 EGF458791 EQB458791 EZX458791 FJT458791 FTP458791 GDL458791 GNH458791 GXD458791 HGZ458791 HQV458791 IAR458791 IKN458791 IUJ458791 JEF458791 JOB458791 JXX458791 KHT458791 KRP458791 LBL458791 LLH458791 LVD458791 MEZ458791 MOV458791 MYR458791 NIN458791 NSJ458791 OCF458791 OMB458791 OVX458791 PFT458791 PPP458791 PZL458791 QJH458791 QTD458791 RCZ458791 RMV458791 RWR458791 SGN458791 SQJ458791 TAF458791 TKB458791 TTX458791 UDT458791 UNP458791 UXL458791 VHH458791 VRD458791 WAZ458791 WKV458791 WUR458791 IF524327 SB524327 ABX524327 ALT524327 AVP524327 BFL524327 BPH524327 BZD524327 CIZ524327 CSV524327 DCR524327 DMN524327 DWJ524327 EGF524327 EQB524327 EZX524327 FJT524327 FTP524327 GDL524327 GNH524327 GXD524327 HGZ524327 HQV524327 IAR524327 IKN524327 IUJ524327 JEF524327 JOB524327 JXX524327 KHT524327 KRP524327 LBL524327 LLH524327 LVD524327 MEZ524327 MOV524327 MYR524327 NIN524327 NSJ524327 OCF524327 OMB524327 OVX524327 PFT524327 PPP524327 PZL524327 QJH524327 QTD524327 RCZ524327 RMV524327 RWR524327 SGN524327 SQJ524327 TAF524327 TKB524327 TTX524327 UDT524327 UNP524327 UXL524327 VHH524327 VRD524327 WAZ524327 WKV524327 WUR524327 IF589863 SB589863 ABX589863 ALT589863 AVP589863 BFL589863 BPH589863 BZD589863 CIZ589863 CSV589863 DCR589863 DMN589863 DWJ589863 EGF589863 EQB589863 EZX589863 FJT589863 FTP589863 GDL589863 GNH589863 GXD589863 HGZ589863 HQV589863 IAR589863 IKN589863 IUJ589863 JEF589863 JOB589863 JXX589863 KHT589863 KRP589863 LBL589863 LLH589863 LVD589863 MEZ589863 MOV589863 MYR589863 NIN589863 NSJ589863 OCF589863 OMB589863 OVX589863 PFT589863 PPP589863 PZL589863 QJH589863 QTD589863 RCZ589863 RMV589863 RWR589863 SGN589863 SQJ589863 TAF589863 TKB589863 TTX589863 UDT589863 UNP589863 UXL589863 VHH589863 VRD589863 WAZ589863 WKV589863 WUR589863 IF655399 SB655399 ABX655399 ALT655399 AVP655399 BFL655399 BPH655399 BZD655399 CIZ655399 CSV655399 DCR655399 DMN655399 DWJ655399 EGF655399 EQB655399 EZX655399 FJT655399 FTP655399 GDL655399 GNH655399 GXD655399 HGZ655399 HQV655399 IAR655399 IKN655399 IUJ655399 JEF655399 JOB655399 JXX655399 KHT655399 KRP655399 LBL655399 LLH655399 LVD655399 MEZ655399 MOV655399 MYR655399 NIN655399 NSJ655399 OCF655399 OMB655399 OVX655399 PFT655399 PPP655399 PZL655399 QJH655399 QTD655399 RCZ655399 RMV655399 RWR655399 SGN655399 SQJ655399 TAF655399 TKB655399 TTX655399 UDT655399 UNP655399 UXL655399 VHH655399 VRD655399 WAZ655399 WKV655399 WUR655399 IF720935 SB720935 ABX720935 ALT720935 AVP720935 BFL720935 BPH720935 BZD720935 CIZ720935 CSV720935 DCR720935 DMN720935 DWJ720935 EGF720935 EQB720935 EZX720935 FJT720935 FTP720935 GDL720935 GNH720935 GXD720935 HGZ720935 HQV720935 IAR720935 IKN720935 IUJ720935 JEF720935 JOB720935 JXX720935 KHT720935 KRP720935 LBL720935 LLH720935 LVD720935 MEZ720935 MOV720935 MYR720935 NIN720935 NSJ720935 OCF720935 OMB720935 OVX720935 PFT720935 PPP720935 PZL720935 QJH720935 QTD720935 RCZ720935 RMV720935 RWR720935 SGN720935 SQJ720935 TAF720935 TKB720935 TTX720935 UDT720935 UNP720935 UXL720935 VHH720935 VRD720935 WAZ720935 WKV720935 WUR720935 IF786471 SB786471 ABX786471 ALT786471 AVP786471 BFL786471 BPH786471 BZD786471 CIZ786471 CSV786471 DCR786471 DMN786471 DWJ786471 EGF786471 EQB786471 EZX786471 FJT786471 FTP786471 GDL786471 GNH786471 GXD786471 HGZ786471 HQV786471 IAR786471 IKN786471 IUJ786471 JEF786471 JOB786471 JXX786471 KHT786471 KRP786471 LBL786471 LLH786471 LVD786471 MEZ786471 MOV786471 MYR786471 NIN786471 NSJ786471 OCF786471 OMB786471 OVX786471 PFT786471 PPP786471 PZL786471 QJH786471 QTD786471 RCZ786471 RMV786471 RWR786471 SGN786471 SQJ786471 TAF786471 TKB786471 TTX786471 UDT786471 UNP786471 UXL786471 VHH786471 VRD786471 WAZ786471 WKV786471 WUR786471 IF852007 SB852007 ABX852007 ALT852007 AVP852007 BFL852007 BPH852007 BZD852007 CIZ852007 CSV852007 DCR852007 DMN852007 DWJ852007 EGF852007 EQB852007 EZX852007 FJT852007 FTP852007 GDL852007 GNH852007 GXD852007 HGZ852007 HQV852007 IAR852007 IKN852007 IUJ852007 JEF852007 JOB852007 JXX852007 KHT852007 KRP852007 LBL852007 LLH852007 LVD852007 MEZ852007 MOV852007 MYR852007 NIN852007 NSJ852007 OCF852007 OMB852007 OVX852007 PFT852007 PPP852007 PZL852007 QJH852007 QTD852007 RCZ852007 RMV852007 RWR852007 SGN852007 SQJ852007 TAF852007 TKB852007 TTX852007 UDT852007 UNP852007 UXL852007 VHH852007 VRD852007 WAZ852007 WKV852007 WUR852007 IF917543 SB917543 ABX917543 ALT917543 AVP917543 BFL917543 BPH917543 BZD917543 CIZ917543 CSV917543 DCR917543 DMN917543 DWJ917543 EGF917543 EQB917543 EZX917543 FJT917543 FTP917543 GDL917543 GNH917543 GXD917543 HGZ917543 HQV917543 IAR917543 IKN917543 IUJ917543 JEF917543 JOB917543 JXX917543 KHT917543 KRP917543 LBL917543 LLH917543 LVD917543 MEZ917543 MOV917543 MYR917543 NIN917543 NSJ917543 OCF917543 OMB917543 OVX917543 PFT917543 PPP917543 PZL917543 QJH917543 QTD917543 RCZ917543 RMV917543 RWR917543 SGN917543 SQJ917543 TAF917543 TKB917543 TTX917543 UDT917543 UNP917543 UXL917543 VHH917543 VRD917543 WAZ917543 WKV917543 WUR917543 IF983079 SB983079 ABX983079 ALT983079 AVP983079 BFL983079 BPH983079 BZD983079 CIZ983079 CSV983079 DCR983079 DMN983079 DWJ983079 EGF983079 EQB983079 EZX983079 FJT983079 FTP983079 GDL983079 GNH983079 GXD983079 HGZ983079 HQV983079 IAR983079 IKN983079 IUJ983079 JEF983079 JOB983079 JXX983079 KHT983079 KRP983079 LBL983079 LLH983079 LVD983079 MEZ983079 MOV983079 MYR983079 NIN983079 NSJ983079 OCF983079 OMB983079 OVX983079 PFT983079 PPP983079 PZL983079 QJH983079 QTD983079 RCZ983079 RMV983079 RWR983079 SGN983079 SQJ983079 TAF983079 TKB983079 TTX983079 UDT983079 UNP983079 UXL983079 VHH983079 VRD983079 WAZ983079 WKV983079 WUR983079 IF65573 SB65573 ABX65573 ALT65573 AVP65573 BFL65573 BPH65573 BZD65573 CIZ65573 CSV65573 DCR65573 DMN65573 DWJ65573 EGF65573 EQB65573 EZX65573 FJT65573 FTP65573 GDL65573 GNH65573 GXD65573 HGZ65573 HQV65573 IAR65573 IKN65573 IUJ65573 JEF65573 JOB65573 JXX65573 KHT65573 KRP65573 LBL65573 LLH65573 LVD65573 MEZ65573 MOV65573 MYR65573 NIN65573 NSJ65573 OCF65573 OMB65573 OVX65573 PFT65573 PPP65573 PZL65573 QJH65573 QTD65573 RCZ65573 RMV65573 RWR65573 SGN65573 SQJ65573 TAF65573 TKB65573 TTX65573 UDT65573 UNP65573 UXL65573 VHH65573 VRD65573 WAZ65573 WKV65573 WUR65573 IF131109 SB131109 ABX131109 ALT131109 AVP131109 BFL131109 BPH131109 BZD131109 CIZ131109 CSV131109 DCR131109 DMN131109 DWJ131109 EGF131109 EQB131109 EZX131109 FJT131109 FTP131109 GDL131109 GNH131109 GXD131109 HGZ131109 HQV131109 IAR131109 IKN131109 IUJ131109 JEF131109 JOB131109 JXX131109 KHT131109 KRP131109 LBL131109 LLH131109 LVD131109 MEZ131109 MOV131109 MYR131109 NIN131109 NSJ131109 OCF131109 OMB131109 OVX131109 PFT131109 PPP131109 PZL131109 QJH131109 QTD131109 RCZ131109 RMV131109 RWR131109 SGN131109 SQJ131109 TAF131109 TKB131109 TTX131109 UDT131109 UNP131109 UXL131109 VHH131109 VRD131109 WAZ131109 WKV131109 WUR131109 IF196645 SB196645 ABX196645 ALT196645 AVP196645 BFL196645 BPH196645 BZD196645 CIZ196645 CSV196645 DCR196645 DMN196645 DWJ196645 EGF196645 EQB196645 EZX196645 FJT196645 FTP196645 GDL196645 GNH196645 GXD196645 HGZ196645 HQV196645 IAR196645 IKN196645 IUJ196645 JEF196645 JOB196645 JXX196645 KHT196645 KRP196645 LBL196645 LLH196645 LVD196645 MEZ196645 MOV196645 MYR196645 NIN196645 NSJ196645 OCF196645 OMB196645 OVX196645 PFT196645 PPP196645 PZL196645 QJH196645 QTD196645 RCZ196645 RMV196645 RWR196645 SGN196645 SQJ196645 TAF196645 TKB196645 TTX196645 UDT196645 UNP196645 UXL196645 VHH196645 VRD196645 WAZ196645 WKV196645 WUR196645 IF262181 SB262181 ABX262181 ALT262181 AVP262181 BFL262181 BPH262181 BZD262181 CIZ262181 CSV262181 DCR262181 DMN262181 DWJ262181 EGF262181 EQB262181 EZX262181 FJT262181 FTP262181 GDL262181 GNH262181 GXD262181 HGZ262181 HQV262181 IAR262181 IKN262181 IUJ262181 JEF262181 JOB262181 JXX262181 KHT262181 KRP262181 LBL262181 LLH262181 LVD262181 MEZ262181 MOV262181 MYR262181 NIN262181 NSJ262181 OCF262181 OMB262181 OVX262181 PFT262181 PPP262181 PZL262181 QJH262181 QTD262181 RCZ262181 RMV262181 RWR262181 SGN262181 SQJ262181 TAF262181 TKB262181 TTX262181 UDT262181 UNP262181 UXL262181 VHH262181 VRD262181 WAZ262181 WKV262181 WUR262181 IF327717 SB327717 ABX327717 ALT327717 AVP327717 BFL327717 BPH327717 BZD327717 CIZ327717 CSV327717 DCR327717 DMN327717 DWJ327717 EGF327717 EQB327717 EZX327717 FJT327717 FTP327717 GDL327717 GNH327717 GXD327717 HGZ327717 HQV327717 IAR327717 IKN327717 IUJ327717 JEF327717 JOB327717 JXX327717 KHT327717 KRP327717 LBL327717 LLH327717 LVD327717 MEZ327717 MOV327717 MYR327717 NIN327717 NSJ327717 OCF327717 OMB327717 OVX327717 PFT327717 PPP327717 PZL327717 QJH327717 QTD327717 RCZ327717 RMV327717 RWR327717 SGN327717 SQJ327717 TAF327717 TKB327717 TTX327717 UDT327717 UNP327717 UXL327717 VHH327717 VRD327717 WAZ327717 WKV327717 WUR327717 IF393253 SB393253 ABX393253 ALT393253 AVP393253 BFL393253 BPH393253 BZD393253 CIZ393253 CSV393253 DCR393253 DMN393253 DWJ393253 EGF393253 EQB393253 EZX393253 FJT393253 FTP393253 GDL393253 GNH393253 GXD393253 HGZ393253 HQV393253 IAR393253 IKN393253 IUJ393253 JEF393253 JOB393253 JXX393253 KHT393253 KRP393253 LBL393253 LLH393253 LVD393253 MEZ393253 MOV393253 MYR393253 NIN393253 NSJ393253 OCF393253 OMB393253 OVX393253 PFT393253 PPP393253 PZL393253 QJH393253 QTD393253 RCZ393253 RMV393253 RWR393253 SGN393253 SQJ393253 TAF393253 TKB393253 TTX393253 UDT393253 UNP393253 UXL393253 VHH393253 VRD393253 WAZ393253 WKV393253 WUR393253 IF458789 SB458789 ABX458789 ALT458789 AVP458789 BFL458789 BPH458789 BZD458789 CIZ458789 CSV458789 DCR458789 DMN458789 DWJ458789 EGF458789 EQB458789 EZX458789 FJT458789 FTP458789 GDL458789 GNH458789 GXD458789 HGZ458789 HQV458789 IAR458789 IKN458789 IUJ458789 JEF458789 JOB458789 JXX458789 KHT458789 KRP458789 LBL458789 LLH458789 LVD458789 MEZ458789 MOV458789 MYR458789 NIN458789 NSJ458789 OCF458789 OMB458789 OVX458789 PFT458789 PPP458789 PZL458789 QJH458789 QTD458789 RCZ458789 RMV458789 RWR458789 SGN458789 SQJ458789 TAF458789 TKB458789 TTX458789 UDT458789 UNP458789 UXL458789 VHH458789 VRD458789 WAZ458789 WKV458789 WUR458789 IF524325 SB524325 ABX524325 ALT524325 AVP524325 BFL524325 BPH524325 BZD524325 CIZ524325 CSV524325 DCR524325 DMN524325 DWJ524325 EGF524325 EQB524325 EZX524325 FJT524325 FTP524325 GDL524325 GNH524325 GXD524325 HGZ524325 HQV524325 IAR524325 IKN524325 IUJ524325 JEF524325 JOB524325 JXX524325 KHT524325 KRP524325 LBL524325 LLH524325 LVD524325 MEZ524325 MOV524325 MYR524325 NIN524325 NSJ524325 OCF524325 OMB524325 OVX524325 PFT524325 PPP524325 PZL524325 QJH524325 QTD524325 RCZ524325 RMV524325 RWR524325 SGN524325 SQJ524325 TAF524325 TKB524325 TTX524325 UDT524325 UNP524325 UXL524325 VHH524325 VRD524325 WAZ524325 WKV524325 WUR524325 IF589861 SB589861 ABX589861 ALT589861 AVP589861 BFL589861 BPH589861 BZD589861 CIZ589861 CSV589861 DCR589861 DMN589861 DWJ589861 EGF589861 EQB589861 EZX589861 FJT589861 FTP589861 GDL589861 GNH589861 GXD589861 HGZ589861 HQV589861 IAR589861 IKN589861 IUJ589861 JEF589861 JOB589861 JXX589861 KHT589861 KRP589861 LBL589861 LLH589861 LVD589861 MEZ589861 MOV589861 MYR589861 NIN589861 NSJ589861 OCF589861 OMB589861 OVX589861 PFT589861 PPP589861 PZL589861 QJH589861 QTD589861 RCZ589861 RMV589861 RWR589861 SGN589861 SQJ589861 TAF589861 TKB589861 TTX589861 UDT589861 UNP589861 UXL589861 VHH589861 VRD589861 WAZ589861 WKV589861 WUR589861 IF655397 SB655397 ABX655397 ALT655397 AVP655397 BFL655397 BPH655397 BZD655397 CIZ655397 CSV655397 DCR655397 DMN655397 DWJ655397 EGF655397 EQB655397 EZX655397 FJT655397 FTP655397 GDL655397 GNH655397 GXD655397 HGZ655397 HQV655397 IAR655397 IKN655397 IUJ655397 JEF655397 JOB655397 JXX655397 KHT655397 KRP655397 LBL655397 LLH655397 LVD655397 MEZ655397 MOV655397 MYR655397 NIN655397 NSJ655397 OCF655397 OMB655397 OVX655397 PFT655397 PPP655397 PZL655397 QJH655397 QTD655397 RCZ655397 RMV655397 RWR655397 SGN655397 SQJ655397 TAF655397 TKB655397 TTX655397 UDT655397 UNP655397 UXL655397 VHH655397 VRD655397 WAZ655397 WKV655397 WUR655397 IF720933 SB720933 ABX720933 ALT720933 AVP720933 BFL720933 BPH720933 BZD720933 CIZ720933 CSV720933 DCR720933 DMN720933 DWJ720933 EGF720933 EQB720933 EZX720933 FJT720933 FTP720933 GDL720933 GNH720933 GXD720933 HGZ720933 HQV720933 IAR720933 IKN720933 IUJ720933 JEF720933 JOB720933 JXX720933 KHT720933 KRP720933 LBL720933 LLH720933 LVD720933 MEZ720933 MOV720933 MYR720933 NIN720933 NSJ720933 OCF720933 OMB720933 OVX720933 PFT720933 PPP720933 PZL720933 QJH720933 QTD720933 RCZ720933 RMV720933 RWR720933 SGN720933 SQJ720933 TAF720933 TKB720933 TTX720933 UDT720933 UNP720933 UXL720933 VHH720933 VRD720933 WAZ720933 WKV720933 WUR720933 IF786469 SB786469 ABX786469 ALT786469 AVP786469 BFL786469 BPH786469 BZD786469 CIZ786469 CSV786469 DCR786469 DMN786469 DWJ786469 EGF786469 EQB786469 EZX786469 FJT786469 FTP786469 GDL786469 GNH786469 GXD786469 HGZ786469 HQV786469 IAR786469 IKN786469 IUJ786469 JEF786469 JOB786469 JXX786469 KHT786469 KRP786469 LBL786469 LLH786469 LVD786469 MEZ786469 MOV786469 MYR786469 NIN786469 NSJ786469 OCF786469 OMB786469 OVX786469 PFT786469 PPP786469 PZL786469 QJH786469 QTD786469 RCZ786469 RMV786469 RWR786469 SGN786469 SQJ786469 TAF786469 TKB786469 TTX786469 UDT786469 UNP786469 UXL786469 VHH786469 VRD786469 WAZ786469 WKV786469 WUR786469 IF852005 SB852005 ABX852005 ALT852005 AVP852005 BFL852005 BPH852005 BZD852005 CIZ852005 CSV852005 DCR852005 DMN852005 DWJ852005 EGF852005 EQB852005 EZX852005 FJT852005 FTP852005 GDL852005 GNH852005 GXD852005 HGZ852005 HQV852005 IAR852005 IKN852005 IUJ852005 JEF852005 JOB852005 JXX852005 KHT852005 KRP852005 LBL852005 LLH852005 LVD852005 MEZ852005 MOV852005 MYR852005 NIN852005 NSJ852005 OCF852005 OMB852005 OVX852005 PFT852005 PPP852005 PZL852005 QJH852005 QTD852005 RCZ852005 RMV852005 RWR852005 SGN852005 SQJ852005 TAF852005 TKB852005 TTX852005 UDT852005 UNP852005 UXL852005 VHH852005 VRD852005 WAZ852005 WKV852005 WUR852005 IF917541 SB917541 ABX917541 ALT917541 AVP917541 BFL917541 BPH917541 BZD917541 CIZ917541 CSV917541 DCR917541 DMN917541 DWJ917541 EGF917541 EQB917541 EZX917541 FJT917541 FTP917541 GDL917541 GNH917541 GXD917541 HGZ917541 HQV917541 IAR917541 IKN917541 IUJ917541 JEF917541 JOB917541 JXX917541 KHT917541 KRP917541 LBL917541 LLH917541 LVD917541 MEZ917541 MOV917541 MYR917541 NIN917541 NSJ917541 OCF917541 OMB917541 OVX917541 PFT917541 PPP917541 PZL917541 QJH917541 QTD917541 RCZ917541 RMV917541 RWR917541 SGN917541 SQJ917541 TAF917541 TKB917541 TTX917541 UDT917541 UNP917541 UXL917541 VHH917541 VRD917541 WAZ917541 WKV917541 WUR917541 IF983077 SB983077 ABX983077 ALT983077 AVP983077 BFL983077 BPH983077 BZD983077 CIZ983077 CSV983077 DCR983077 DMN983077 DWJ983077 EGF983077 EQB983077 EZX983077 FJT983077 FTP983077 GDL983077 GNH983077 GXD983077 HGZ983077 HQV983077 IAR983077 IKN983077 IUJ983077 JEF983077 JOB983077 JXX983077 KHT983077 KRP983077 LBL983077 LLH983077 LVD983077 MEZ983077 MOV983077 MYR983077 NIN983077 NSJ983077 OCF983077 OMB983077 OVX983077 PFT983077 PPP983077 PZL983077 QJH983077 QTD983077 RCZ983077 RMV983077 RWR983077 SGN983077 SQJ983077 TAF983077 TKB983077 TTX983077 UDT983077 UNP983077 UXL983077 VHH983077 VRD983077 WAZ983077 WKV983077 WUR983077 X983077 X917541 X852005 X786469 X720933 X655397 X589861 X524325 X458789 X393253 X327717 X262181 X196645 X131109 X65573 X983079 X917543 X852007 X786471 X720935 X655399 X589863 X524327 X458791 X393255 X327719 X262183 X196647 X131111 X65575" xr:uid="{75BCEF59-F095-4060-A729-8E20E83926A8}">
      <formula1>"無,有"</formula1>
    </dataValidation>
    <dataValidation type="list" allowBlank="1" showInputMessage="1" showErrorMessage="1" sqref="WUD982997:WUJ982997 HR19:HX19 RN19:RT19 ABJ19:ABP19 ALF19:ALL19 AVB19:AVH19 BEX19:BFD19 BOT19:BOZ19 BYP19:BYV19 CIL19:CIR19 CSH19:CSN19 DCD19:DCJ19 DLZ19:DMF19 DVV19:DWB19 EFR19:EFX19 EPN19:EPT19 EZJ19:EZP19 FJF19:FJL19 FTB19:FTH19 GCX19:GDD19 GMT19:GMZ19 GWP19:GWV19 HGL19:HGR19 HQH19:HQN19 IAD19:IAJ19 IJZ19:IKF19 ITV19:IUB19 JDR19:JDX19 JNN19:JNT19 JXJ19:JXP19 KHF19:KHL19 KRB19:KRH19 LAX19:LBD19 LKT19:LKZ19 LUP19:LUV19 MEL19:MER19 MOH19:MON19 MYD19:MYJ19 NHZ19:NIF19 NRV19:NSB19 OBR19:OBX19 OLN19:OLT19 OVJ19:OVP19 PFF19:PFL19 PPB19:PPH19 PYX19:PZD19 QIT19:QIZ19 QSP19:QSV19 RCL19:RCR19 RMH19:RMN19 RWD19:RWJ19 SFZ19:SGF19 SPV19:SQB19 SZR19:SZX19 TJN19:TJT19 TTJ19:TTP19 UDF19:UDL19 UNB19:UNH19 UWX19:UXD19 VGT19:VGZ19 VQP19:VQV19 WAL19:WAR19 WKH19:WKN19 WUD19:WUJ19 J65493:P65493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J131029:P131029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J196565:P196565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J262101:P262101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J327637:P327637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J393173:P393173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J458709:P458709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J524245:P524245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J589781:P589781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J655317:P655317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J720853:P720853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J786389:P786389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J851925:P851925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J917461:P917461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J982997:P982997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xr:uid="{B2620CF0-56C5-47D9-B8E2-6F11964CE2BF}">
      <formula1>"専用,ハイブリット"</formula1>
    </dataValidation>
    <dataValidation type="custom" imeMode="disabled" allowBlank="1" showInputMessage="1" showErrorMessage="1" error="小数点以下は第一位まで、二位以下切り捨てで入力して下さい。" sqref="HR17:HX17 RN17:RT17 ABJ17:ABP17 ALF17:ALL17 AVB17:AVH17 BEX17:BFD17 BOT17:BOZ17 BYP17:BYV17 CIL17:CIR17 CSH17:CSN17 DCD17:DCJ17 DLZ17:DMF17 DVV17:DWB17 EFR17:EFX17 EPN17:EPT17 EZJ17:EZP17 FJF17:FJL17 FTB17:FTH17 GCX17:GDD17 GMT17:GMZ17 GWP17:GWV17 HGL17:HGR17 HQH17:HQN17 IAD17:IAJ17 IJZ17:IKF17 ITV17:IUB17 JDR17:JDX17 JNN17:JNT17 JXJ17:JXP17 KHF17:KHL17 KRB17:KRH17 LAX17:LBD17 LKT17:LKZ17 LUP17:LUV17 MEL17:MER17 MOH17:MON17 MYD17:MYJ17 NHZ17:NIF17 NRV17:NSB17 OBR17:OBX17 OLN17:OLT17 OVJ17:OVP17 PFF17:PFL17 PPB17:PPH17 PYX17:PZD17 QIT17:QIZ17 QSP17:QSV17 RCL17:RCR17 RMH17:RMN17 RWD17:RWJ17 SFZ17:SGF17 SPV17:SQB17 SZR17:SZX17 TJN17:TJT17 TTJ17:TTP17 UDF17:UDL17 UNB17:UNH17 UWX17:UXD17 VGT17:VGZ17 VQP17:VQV17 WAL17:WAR17 WKH17:WKN17 WUD17:WUJ17 J65490:P65490 HR65490:HX65490 RN65490:RT65490 ABJ65490:ABP65490 ALF65490:ALL65490 AVB65490:AVH65490 BEX65490:BFD65490 BOT65490:BOZ65490 BYP65490:BYV65490 CIL65490:CIR65490 CSH65490:CSN65490 DCD65490:DCJ65490 DLZ65490:DMF65490 DVV65490:DWB65490 EFR65490:EFX65490 EPN65490:EPT65490 EZJ65490:EZP65490 FJF65490:FJL65490 FTB65490:FTH65490 GCX65490:GDD65490 GMT65490:GMZ65490 GWP65490:GWV65490 HGL65490:HGR65490 HQH65490:HQN65490 IAD65490:IAJ65490 IJZ65490:IKF65490 ITV65490:IUB65490 JDR65490:JDX65490 JNN65490:JNT65490 JXJ65490:JXP65490 KHF65490:KHL65490 KRB65490:KRH65490 LAX65490:LBD65490 LKT65490:LKZ65490 LUP65490:LUV65490 MEL65490:MER65490 MOH65490:MON65490 MYD65490:MYJ65490 NHZ65490:NIF65490 NRV65490:NSB65490 OBR65490:OBX65490 OLN65490:OLT65490 OVJ65490:OVP65490 PFF65490:PFL65490 PPB65490:PPH65490 PYX65490:PZD65490 QIT65490:QIZ65490 QSP65490:QSV65490 RCL65490:RCR65490 RMH65490:RMN65490 RWD65490:RWJ65490 SFZ65490:SGF65490 SPV65490:SQB65490 SZR65490:SZX65490 TJN65490:TJT65490 TTJ65490:TTP65490 UDF65490:UDL65490 UNB65490:UNH65490 UWX65490:UXD65490 VGT65490:VGZ65490 VQP65490:VQV65490 WAL65490:WAR65490 WKH65490:WKN65490 WUD65490:WUJ65490 J131026:P131026 HR131026:HX131026 RN131026:RT131026 ABJ131026:ABP131026 ALF131026:ALL131026 AVB131026:AVH131026 BEX131026:BFD131026 BOT131026:BOZ131026 BYP131026:BYV131026 CIL131026:CIR131026 CSH131026:CSN131026 DCD131026:DCJ131026 DLZ131026:DMF131026 DVV131026:DWB131026 EFR131026:EFX131026 EPN131026:EPT131026 EZJ131026:EZP131026 FJF131026:FJL131026 FTB131026:FTH131026 GCX131026:GDD131026 GMT131026:GMZ131026 GWP131026:GWV131026 HGL131026:HGR131026 HQH131026:HQN131026 IAD131026:IAJ131026 IJZ131026:IKF131026 ITV131026:IUB131026 JDR131026:JDX131026 JNN131026:JNT131026 JXJ131026:JXP131026 KHF131026:KHL131026 KRB131026:KRH131026 LAX131026:LBD131026 LKT131026:LKZ131026 LUP131026:LUV131026 MEL131026:MER131026 MOH131026:MON131026 MYD131026:MYJ131026 NHZ131026:NIF131026 NRV131026:NSB131026 OBR131026:OBX131026 OLN131026:OLT131026 OVJ131026:OVP131026 PFF131026:PFL131026 PPB131026:PPH131026 PYX131026:PZD131026 QIT131026:QIZ131026 QSP131026:QSV131026 RCL131026:RCR131026 RMH131026:RMN131026 RWD131026:RWJ131026 SFZ131026:SGF131026 SPV131026:SQB131026 SZR131026:SZX131026 TJN131026:TJT131026 TTJ131026:TTP131026 UDF131026:UDL131026 UNB131026:UNH131026 UWX131026:UXD131026 VGT131026:VGZ131026 VQP131026:VQV131026 WAL131026:WAR131026 WKH131026:WKN131026 WUD131026:WUJ131026 J196562:P196562 HR196562:HX196562 RN196562:RT196562 ABJ196562:ABP196562 ALF196562:ALL196562 AVB196562:AVH196562 BEX196562:BFD196562 BOT196562:BOZ196562 BYP196562:BYV196562 CIL196562:CIR196562 CSH196562:CSN196562 DCD196562:DCJ196562 DLZ196562:DMF196562 DVV196562:DWB196562 EFR196562:EFX196562 EPN196562:EPT196562 EZJ196562:EZP196562 FJF196562:FJL196562 FTB196562:FTH196562 GCX196562:GDD196562 GMT196562:GMZ196562 GWP196562:GWV196562 HGL196562:HGR196562 HQH196562:HQN196562 IAD196562:IAJ196562 IJZ196562:IKF196562 ITV196562:IUB196562 JDR196562:JDX196562 JNN196562:JNT196562 JXJ196562:JXP196562 KHF196562:KHL196562 KRB196562:KRH196562 LAX196562:LBD196562 LKT196562:LKZ196562 LUP196562:LUV196562 MEL196562:MER196562 MOH196562:MON196562 MYD196562:MYJ196562 NHZ196562:NIF196562 NRV196562:NSB196562 OBR196562:OBX196562 OLN196562:OLT196562 OVJ196562:OVP196562 PFF196562:PFL196562 PPB196562:PPH196562 PYX196562:PZD196562 QIT196562:QIZ196562 QSP196562:QSV196562 RCL196562:RCR196562 RMH196562:RMN196562 RWD196562:RWJ196562 SFZ196562:SGF196562 SPV196562:SQB196562 SZR196562:SZX196562 TJN196562:TJT196562 TTJ196562:TTP196562 UDF196562:UDL196562 UNB196562:UNH196562 UWX196562:UXD196562 VGT196562:VGZ196562 VQP196562:VQV196562 WAL196562:WAR196562 WKH196562:WKN196562 WUD196562:WUJ196562 J262098:P262098 HR262098:HX262098 RN262098:RT262098 ABJ262098:ABP262098 ALF262098:ALL262098 AVB262098:AVH262098 BEX262098:BFD262098 BOT262098:BOZ262098 BYP262098:BYV262098 CIL262098:CIR262098 CSH262098:CSN262098 DCD262098:DCJ262098 DLZ262098:DMF262098 DVV262098:DWB262098 EFR262098:EFX262098 EPN262098:EPT262098 EZJ262098:EZP262098 FJF262098:FJL262098 FTB262098:FTH262098 GCX262098:GDD262098 GMT262098:GMZ262098 GWP262098:GWV262098 HGL262098:HGR262098 HQH262098:HQN262098 IAD262098:IAJ262098 IJZ262098:IKF262098 ITV262098:IUB262098 JDR262098:JDX262098 JNN262098:JNT262098 JXJ262098:JXP262098 KHF262098:KHL262098 KRB262098:KRH262098 LAX262098:LBD262098 LKT262098:LKZ262098 LUP262098:LUV262098 MEL262098:MER262098 MOH262098:MON262098 MYD262098:MYJ262098 NHZ262098:NIF262098 NRV262098:NSB262098 OBR262098:OBX262098 OLN262098:OLT262098 OVJ262098:OVP262098 PFF262098:PFL262098 PPB262098:PPH262098 PYX262098:PZD262098 QIT262098:QIZ262098 QSP262098:QSV262098 RCL262098:RCR262098 RMH262098:RMN262098 RWD262098:RWJ262098 SFZ262098:SGF262098 SPV262098:SQB262098 SZR262098:SZX262098 TJN262098:TJT262098 TTJ262098:TTP262098 UDF262098:UDL262098 UNB262098:UNH262098 UWX262098:UXD262098 VGT262098:VGZ262098 VQP262098:VQV262098 WAL262098:WAR262098 WKH262098:WKN262098 WUD262098:WUJ262098 J327634:P327634 HR327634:HX327634 RN327634:RT327634 ABJ327634:ABP327634 ALF327634:ALL327634 AVB327634:AVH327634 BEX327634:BFD327634 BOT327634:BOZ327634 BYP327634:BYV327634 CIL327634:CIR327634 CSH327634:CSN327634 DCD327634:DCJ327634 DLZ327634:DMF327634 DVV327634:DWB327634 EFR327634:EFX327634 EPN327634:EPT327634 EZJ327634:EZP327634 FJF327634:FJL327634 FTB327634:FTH327634 GCX327634:GDD327634 GMT327634:GMZ327634 GWP327634:GWV327634 HGL327634:HGR327634 HQH327634:HQN327634 IAD327634:IAJ327634 IJZ327634:IKF327634 ITV327634:IUB327634 JDR327634:JDX327634 JNN327634:JNT327634 JXJ327634:JXP327634 KHF327634:KHL327634 KRB327634:KRH327634 LAX327634:LBD327634 LKT327634:LKZ327634 LUP327634:LUV327634 MEL327634:MER327634 MOH327634:MON327634 MYD327634:MYJ327634 NHZ327634:NIF327634 NRV327634:NSB327634 OBR327634:OBX327634 OLN327634:OLT327634 OVJ327634:OVP327634 PFF327634:PFL327634 PPB327634:PPH327634 PYX327634:PZD327634 QIT327634:QIZ327634 QSP327634:QSV327634 RCL327634:RCR327634 RMH327634:RMN327634 RWD327634:RWJ327634 SFZ327634:SGF327634 SPV327634:SQB327634 SZR327634:SZX327634 TJN327634:TJT327634 TTJ327634:TTP327634 UDF327634:UDL327634 UNB327634:UNH327634 UWX327634:UXD327634 VGT327634:VGZ327634 VQP327634:VQV327634 WAL327634:WAR327634 WKH327634:WKN327634 WUD327634:WUJ327634 J393170:P393170 HR393170:HX393170 RN393170:RT393170 ABJ393170:ABP393170 ALF393170:ALL393170 AVB393170:AVH393170 BEX393170:BFD393170 BOT393170:BOZ393170 BYP393170:BYV393170 CIL393170:CIR393170 CSH393170:CSN393170 DCD393170:DCJ393170 DLZ393170:DMF393170 DVV393170:DWB393170 EFR393170:EFX393170 EPN393170:EPT393170 EZJ393170:EZP393170 FJF393170:FJL393170 FTB393170:FTH393170 GCX393170:GDD393170 GMT393170:GMZ393170 GWP393170:GWV393170 HGL393170:HGR393170 HQH393170:HQN393170 IAD393170:IAJ393170 IJZ393170:IKF393170 ITV393170:IUB393170 JDR393170:JDX393170 JNN393170:JNT393170 JXJ393170:JXP393170 KHF393170:KHL393170 KRB393170:KRH393170 LAX393170:LBD393170 LKT393170:LKZ393170 LUP393170:LUV393170 MEL393170:MER393170 MOH393170:MON393170 MYD393170:MYJ393170 NHZ393170:NIF393170 NRV393170:NSB393170 OBR393170:OBX393170 OLN393170:OLT393170 OVJ393170:OVP393170 PFF393170:PFL393170 PPB393170:PPH393170 PYX393170:PZD393170 QIT393170:QIZ393170 QSP393170:QSV393170 RCL393170:RCR393170 RMH393170:RMN393170 RWD393170:RWJ393170 SFZ393170:SGF393170 SPV393170:SQB393170 SZR393170:SZX393170 TJN393170:TJT393170 TTJ393170:TTP393170 UDF393170:UDL393170 UNB393170:UNH393170 UWX393170:UXD393170 VGT393170:VGZ393170 VQP393170:VQV393170 WAL393170:WAR393170 WKH393170:WKN393170 WUD393170:WUJ393170 J458706:P458706 HR458706:HX458706 RN458706:RT458706 ABJ458706:ABP458706 ALF458706:ALL458706 AVB458706:AVH458706 BEX458706:BFD458706 BOT458706:BOZ458706 BYP458706:BYV458706 CIL458706:CIR458706 CSH458706:CSN458706 DCD458706:DCJ458706 DLZ458706:DMF458706 DVV458706:DWB458706 EFR458706:EFX458706 EPN458706:EPT458706 EZJ458706:EZP458706 FJF458706:FJL458706 FTB458706:FTH458706 GCX458706:GDD458706 GMT458706:GMZ458706 GWP458706:GWV458706 HGL458706:HGR458706 HQH458706:HQN458706 IAD458706:IAJ458706 IJZ458706:IKF458706 ITV458706:IUB458706 JDR458706:JDX458706 JNN458706:JNT458706 JXJ458706:JXP458706 KHF458706:KHL458706 KRB458706:KRH458706 LAX458706:LBD458706 LKT458706:LKZ458706 LUP458706:LUV458706 MEL458706:MER458706 MOH458706:MON458706 MYD458706:MYJ458706 NHZ458706:NIF458706 NRV458706:NSB458706 OBR458706:OBX458706 OLN458706:OLT458706 OVJ458706:OVP458706 PFF458706:PFL458706 PPB458706:PPH458706 PYX458706:PZD458706 QIT458706:QIZ458706 QSP458706:QSV458706 RCL458706:RCR458706 RMH458706:RMN458706 RWD458706:RWJ458706 SFZ458706:SGF458706 SPV458706:SQB458706 SZR458706:SZX458706 TJN458706:TJT458706 TTJ458706:TTP458706 UDF458706:UDL458706 UNB458706:UNH458706 UWX458706:UXD458706 VGT458706:VGZ458706 VQP458706:VQV458706 WAL458706:WAR458706 WKH458706:WKN458706 WUD458706:WUJ458706 J524242:P524242 HR524242:HX524242 RN524242:RT524242 ABJ524242:ABP524242 ALF524242:ALL524242 AVB524242:AVH524242 BEX524242:BFD524242 BOT524242:BOZ524242 BYP524242:BYV524242 CIL524242:CIR524242 CSH524242:CSN524242 DCD524242:DCJ524242 DLZ524242:DMF524242 DVV524242:DWB524242 EFR524242:EFX524242 EPN524242:EPT524242 EZJ524242:EZP524242 FJF524242:FJL524242 FTB524242:FTH524242 GCX524242:GDD524242 GMT524242:GMZ524242 GWP524242:GWV524242 HGL524242:HGR524242 HQH524242:HQN524242 IAD524242:IAJ524242 IJZ524242:IKF524242 ITV524242:IUB524242 JDR524242:JDX524242 JNN524242:JNT524242 JXJ524242:JXP524242 KHF524242:KHL524242 KRB524242:KRH524242 LAX524242:LBD524242 LKT524242:LKZ524242 LUP524242:LUV524242 MEL524242:MER524242 MOH524242:MON524242 MYD524242:MYJ524242 NHZ524242:NIF524242 NRV524242:NSB524242 OBR524242:OBX524242 OLN524242:OLT524242 OVJ524242:OVP524242 PFF524242:PFL524242 PPB524242:PPH524242 PYX524242:PZD524242 QIT524242:QIZ524242 QSP524242:QSV524242 RCL524242:RCR524242 RMH524242:RMN524242 RWD524242:RWJ524242 SFZ524242:SGF524242 SPV524242:SQB524242 SZR524242:SZX524242 TJN524242:TJT524242 TTJ524242:TTP524242 UDF524242:UDL524242 UNB524242:UNH524242 UWX524242:UXD524242 VGT524242:VGZ524242 VQP524242:VQV524242 WAL524242:WAR524242 WKH524242:WKN524242 WUD524242:WUJ524242 J589778:P589778 HR589778:HX589778 RN589778:RT589778 ABJ589778:ABP589778 ALF589778:ALL589778 AVB589778:AVH589778 BEX589778:BFD589778 BOT589778:BOZ589778 BYP589778:BYV589778 CIL589778:CIR589778 CSH589778:CSN589778 DCD589778:DCJ589778 DLZ589778:DMF589778 DVV589778:DWB589778 EFR589778:EFX589778 EPN589778:EPT589778 EZJ589778:EZP589778 FJF589778:FJL589778 FTB589778:FTH589778 GCX589778:GDD589778 GMT589778:GMZ589778 GWP589778:GWV589778 HGL589778:HGR589778 HQH589778:HQN589778 IAD589778:IAJ589778 IJZ589778:IKF589778 ITV589778:IUB589778 JDR589778:JDX589778 JNN589778:JNT589778 JXJ589778:JXP589778 KHF589778:KHL589778 KRB589778:KRH589778 LAX589778:LBD589778 LKT589778:LKZ589778 LUP589778:LUV589778 MEL589778:MER589778 MOH589778:MON589778 MYD589778:MYJ589778 NHZ589778:NIF589778 NRV589778:NSB589778 OBR589778:OBX589778 OLN589778:OLT589778 OVJ589778:OVP589778 PFF589778:PFL589778 PPB589778:PPH589778 PYX589778:PZD589778 QIT589778:QIZ589778 QSP589778:QSV589778 RCL589778:RCR589778 RMH589778:RMN589778 RWD589778:RWJ589778 SFZ589778:SGF589778 SPV589778:SQB589778 SZR589778:SZX589778 TJN589778:TJT589778 TTJ589778:TTP589778 UDF589778:UDL589778 UNB589778:UNH589778 UWX589778:UXD589778 VGT589778:VGZ589778 VQP589778:VQV589778 WAL589778:WAR589778 WKH589778:WKN589778 WUD589778:WUJ589778 J655314:P655314 HR655314:HX655314 RN655314:RT655314 ABJ655314:ABP655314 ALF655314:ALL655314 AVB655314:AVH655314 BEX655314:BFD655314 BOT655314:BOZ655314 BYP655314:BYV655314 CIL655314:CIR655314 CSH655314:CSN655314 DCD655314:DCJ655314 DLZ655314:DMF655314 DVV655314:DWB655314 EFR655314:EFX655314 EPN655314:EPT655314 EZJ655314:EZP655314 FJF655314:FJL655314 FTB655314:FTH655314 GCX655314:GDD655314 GMT655314:GMZ655314 GWP655314:GWV655314 HGL655314:HGR655314 HQH655314:HQN655314 IAD655314:IAJ655314 IJZ655314:IKF655314 ITV655314:IUB655314 JDR655314:JDX655314 JNN655314:JNT655314 JXJ655314:JXP655314 KHF655314:KHL655314 KRB655314:KRH655314 LAX655314:LBD655314 LKT655314:LKZ655314 LUP655314:LUV655314 MEL655314:MER655314 MOH655314:MON655314 MYD655314:MYJ655314 NHZ655314:NIF655314 NRV655314:NSB655314 OBR655314:OBX655314 OLN655314:OLT655314 OVJ655314:OVP655314 PFF655314:PFL655314 PPB655314:PPH655314 PYX655314:PZD655314 QIT655314:QIZ655314 QSP655314:QSV655314 RCL655314:RCR655314 RMH655314:RMN655314 RWD655314:RWJ655314 SFZ655314:SGF655314 SPV655314:SQB655314 SZR655314:SZX655314 TJN655314:TJT655314 TTJ655314:TTP655314 UDF655314:UDL655314 UNB655314:UNH655314 UWX655314:UXD655314 VGT655314:VGZ655314 VQP655314:VQV655314 WAL655314:WAR655314 WKH655314:WKN655314 WUD655314:WUJ655314 J720850:P720850 HR720850:HX720850 RN720850:RT720850 ABJ720850:ABP720850 ALF720850:ALL720850 AVB720850:AVH720850 BEX720850:BFD720850 BOT720850:BOZ720850 BYP720850:BYV720850 CIL720850:CIR720850 CSH720850:CSN720850 DCD720850:DCJ720850 DLZ720850:DMF720850 DVV720850:DWB720850 EFR720850:EFX720850 EPN720850:EPT720850 EZJ720850:EZP720850 FJF720850:FJL720850 FTB720850:FTH720850 GCX720850:GDD720850 GMT720850:GMZ720850 GWP720850:GWV720850 HGL720850:HGR720850 HQH720850:HQN720850 IAD720850:IAJ720850 IJZ720850:IKF720850 ITV720850:IUB720850 JDR720850:JDX720850 JNN720850:JNT720850 JXJ720850:JXP720850 KHF720850:KHL720850 KRB720850:KRH720850 LAX720850:LBD720850 LKT720850:LKZ720850 LUP720850:LUV720850 MEL720850:MER720850 MOH720850:MON720850 MYD720850:MYJ720850 NHZ720850:NIF720850 NRV720850:NSB720850 OBR720850:OBX720850 OLN720850:OLT720850 OVJ720850:OVP720850 PFF720850:PFL720850 PPB720850:PPH720850 PYX720850:PZD720850 QIT720850:QIZ720850 QSP720850:QSV720850 RCL720850:RCR720850 RMH720850:RMN720850 RWD720850:RWJ720850 SFZ720850:SGF720850 SPV720850:SQB720850 SZR720850:SZX720850 TJN720850:TJT720850 TTJ720850:TTP720850 UDF720850:UDL720850 UNB720850:UNH720850 UWX720850:UXD720850 VGT720850:VGZ720850 VQP720850:VQV720850 WAL720850:WAR720850 WKH720850:WKN720850 WUD720850:WUJ720850 J786386:P786386 HR786386:HX786386 RN786386:RT786386 ABJ786386:ABP786386 ALF786386:ALL786386 AVB786386:AVH786386 BEX786386:BFD786386 BOT786386:BOZ786386 BYP786386:BYV786386 CIL786386:CIR786386 CSH786386:CSN786386 DCD786386:DCJ786386 DLZ786386:DMF786386 DVV786386:DWB786386 EFR786386:EFX786386 EPN786386:EPT786386 EZJ786386:EZP786386 FJF786386:FJL786386 FTB786386:FTH786386 GCX786386:GDD786386 GMT786386:GMZ786386 GWP786386:GWV786386 HGL786386:HGR786386 HQH786386:HQN786386 IAD786386:IAJ786386 IJZ786386:IKF786386 ITV786386:IUB786386 JDR786386:JDX786386 JNN786386:JNT786386 JXJ786386:JXP786386 KHF786386:KHL786386 KRB786386:KRH786386 LAX786386:LBD786386 LKT786386:LKZ786386 LUP786386:LUV786386 MEL786386:MER786386 MOH786386:MON786386 MYD786386:MYJ786386 NHZ786386:NIF786386 NRV786386:NSB786386 OBR786386:OBX786386 OLN786386:OLT786386 OVJ786386:OVP786386 PFF786386:PFL786386 PPB786386:PPH786386 PYX786386:PZD786386 QIT786386:QIZ786386 QSP786386:QSV786386 RCL786386:RCR786386 RMH786386:RMN786386 RWD786386:RWJ786386 SFZ786386:SGF786386 SPV786386:SQB786386 SZR786386:SZX786386 TJN786386:TJT786386 TTJ786386:TTP786386 UDF786386:UDL786386 UNB786386:UNH786386 UWX786386:UXD786386 VGT786386:VGZ786386 VQP786386:VQV786386 WAL786386:WAR786386 WKH786386:WKN786386 WUD786386:WUJ786386 J851922:P851922 HR851922:HX851922 RN851922:RT851922 ABJ851922:ABP851922 ALF851922:ALL851922 AVB851922:AVH851922 BEX851922:BFD851922 BOT851922:BOZ851922 BYP851922:BYV851922 CIL851922:CIR851922 CSH851922:CSN851922 DCD851922:DCJ851922 DLZ851922:DMF851922 DVV851922:DWB851922 EFR851922:EFX851922 EPN851922:EPT851922 EZJ851922:EZP851922 FJF851922:FJL851922 FTB851922:FTH851922 GCX851922:GDD851922 GMT851922:GMZ851922 GWP851922:GWV851922 HGL851922:HGR851922 HQH851922:HQN851922 IAD851922:IAJ851922 IJZ851922:IKF851922 ITV851922:IUB851922 JDR851922:JDX851922 JNN851922:JNT851922 JXJ851922:JXP851922 KHF851922:KHL851922 KRB851922:KRH851922 LAX851922:LBD851922 LKT851922:LKZ851922 LUP851922:LUV851922 MEL851922:MER851922 MOH851922:MON851922 MYD851922:MYJ851922 NHZ851922:NIF851922 NRV851922:NSB851922 OBR851922:OBX851922 OLN851922:OLT851922 OVJ851922:OVP851922 PFF851922:PFL851922 PPB851922:PPH851922 PYX851922:PZD851922 QIT851922:QIZ851922 QSP851922:QSV851922 RCL851922:RCR851922 RMH851922:RMN851922 RWD851922:RWJ851922 SFZ851922:SGF851922 SPV851922:SQB851922 SZR851922:SZX851922 TJN851922:TJT851922 TTJ851922:TTP851922 UDF851922:UDL851922 UNB851922:UNH851922 UWX851922:UXD851922 VGT851922:VGZ851922 VQP851922:VQV851922 WAL851922:WAR851922 WKH851922:WKN851922 WUD851922:WUJ851922 J917458:P917458 HR917458:HX917458 RN917458:RT917458 ABJ917458:ABP917458 ALF917458:ALL917458 AVB917458:AVH917458 BEX917458:BFD917458 BOT917458:BOZ917458 BYP917458:BYV917458 CIL917458:CIR917458 CSH917458:CSN917458 DCD917458:DCJ917458 DLZ917458:DMF917458 DVV917458:DWB917458 EFR917458:EFX917458 EPN917458:EPT917458 EZJ917458:EZP917458 FJF917458:FJL917458 FTB917458:FTH917458 GCX917458:GDD917458 GMT917458:GMZ917458 GWP917458:GWV917458 HGL917458:HGR917458 HQH917458:HQN917458 IAD917458:IAJ917458 IJZ917458:IKF917458 ITV917458:IUB917458 JDR917458:JDX917458 JNN917458:JNT917458 JXJ917458:JXP917458 KHF917458:KHL917458 KRB917458:KRH917458 LAX917458:LBD917458 LKT917458:LKZ917458 LUP917458:LUV917458 MEL917458:MER917458 MOH917458:MON917458 MYD917458:MYJ917458 NHZ917458:NIF917458 NRV917458:NSB917458 OBR917458:OBX917458 OLN917458:OLT917458 OVJ917458:OVP917458 PFF917458:PFL917458 PPB917458:PPH917458 PYX917458:PZD917458 QIT917458:QIZ917458 QSP917458:QSV917458 RCL917458:RCR917458 RMH917458:RMN917458 RWD917458:RWJ917458 SFZ917458:SGF917458 SPV917458:SQB917458 SZR917458:SZX917458 TJN917458:TJT917458 TTJ917458:TTP917458 UDF917458:UDL917458 UNB917458:UNH917458 UWX917458:UXD917458 VGT917458:VGZ917458 VQP917458:VQV917458 WAL917458:WAR917458 WKH917458:WKN917458 WUD917458:WUJ917458 J982994:P982994 HR982994:HX982994 RN982994:RT982994 ABJ982994:ABP982994 ALF982994:ALL982994 AVB982994:AVH982994 BEX982994:BFD982994 BOT982994:BOZ982994 BYP982994:BYV982994 CIL982994:CIR982994 CSH982994:CSN982994 DCD982994:DCJ982994 DLZ982994:DMF982994 DVV982994:DWB982994 EFR982994:EFX982994 EPN982994:EPT982994 EZJ982994:EZP982994 FJF982994:FJL982994 FTB982994:FTH982994 GCX982994:GDD982994 GMT982994:GMZ982994 GWP982994:GWV982994 HGL982994:HGR982994 HQH982994:HQN982994 IAD982994:IAJ982994 IJZ982994:IKF982994 ITV982994:IUB982994 JDR982994:JDX982994 JNN982994:JNT982994 JXJ982994:JXP982994 KHF982994:KHL982994 KRB982994:KRH982994 LAX982994:LBD982994 LKT982994:LKZ982994 LUP982994:LUV982994 MEL982994:MER982994 MOH982994:MON982994 MYD982994:MYJ982994 NHZ982994:NIF982994 NRV982994:NSB982994 OBR982994:OBX982994 OLN982994:OLT982994 OVJ982994:OVP982994 PFF982994:PFL982994 PPB982994:PPH982994 PYX982994:PZD982994 QIT982994:QIZ982994 QSP982994:QSV982994 RCL982994:RCR982994 RMH982994:RMN982994 RWD982994:RWJ982994 SFZ982994:SGF982994 SPV982994:SQB982994 SZR982994:SZX982994 TJN982994:TJT982994 TTJ982994:TTP982994 UDF982994:UDL982994 UNB982994:UNH982994 UWX982994:UXD982994 VGT982994:VGZ982994 VQP982994:VQV982994 WAL982994:WAR982994 WKH982994:WKN982994 WUD982994:WUJ982994 J20:P20 J17:P18" xr:uid="{43CBCACF-0AB2-4D0D-B8CB-79856E51FFA8}">
      <formula1>J17-ROUNDDOWN(J17,1)=0</formula1>
    </dataValidation>
    <dataValidation type="list" allowBlank="1" showInputMessage="1" showErrorMessage="1" sqref="J65487:K65487 HR65487:HS65487 RN65487:RO65487 ABJ65487:ABK65487 ALF65487:ALG65487 AVB65487:AVC65487 BEX65487:BEY65487 BOT65487:BOU65487 BYP65487:BYQ65487 CIL65487:CIM65487 CSH65487:CSI65487 DCD65487:DCE65487 DLZ65487:DMA65487 DVV65487:DVW65487 EFR65487:EFS65487 EPN65487:EPO65487 EZJ65487:EZK65487 FJF65487:FJG65487 FTB65487:FTC65487 GCX65487:GCY65487 GMT65487:GMU65487 GWP65487:GWQ65487 HGL65487:HGM65487 HQH65487:HQI65487 IAD65487:IAE65487 IJZ65487:IKA65487 ITV65487:ITW65487 JDR65487:JDS65487 JNN65487:JNO65487 JXJ65487:JXK65487 KHF65487:KHG65487 KRB65487:KRC65487 LAX65487:LAY65487 LKT65487:LKU65487 LUP65487:LUQ65487 MEL65487:MEM65487 MOH65487:MOI65487 MYD65487:MYE65487 NHZ65487:NIA65487 NRV65487:NRW65487 OBR65487:OBS65487 OLN65487:OLO65487 OVJ65487:OVK65487 PFF65487:PFG65487 PPB65487:PPC65487 PYX65487:PYY65487 QIT65487:QIU65487 QSP65487:QSQ65487 RCL65487:RCM65487 RMH65487:RMI65487 RWD65487:RWE65487 SFZ65487:SGA65487 SPV65487:SPW65487 SZR65487:SZS65487 TJN65487:TJO65487 TTJ65487:TTK65487 UDF65487:UDG65487 UNB65487:UNC65487 UWX65487:UWY65487 VGT65487:VGU65487 VQP65487:VQQ65487 WAL65487:WAM65487 WKH65487:WKI65487 WUD65487:WUE65487 J131023:K131023 HR131023:HS131023 RN131023:RO131023 ABJ131023:ABK131023 ALF131023:ALG131023 AVB131023:AVC131023 BEX131023:BEY131023 BOT131023:BOU131023 BYP131023:BYQ131023 CIL131023:CIM131023 CSH131023:CSI131023 DCD131023:DCE131023 DLZ131023:DMA131023 DVV131023:DVW131023 EFR131023:EFS131023 EPN131023:EPO131023 EZJ131023:EZK131023 FJF131023:FJG131023 FTB131023:FTC131023 GCX131023:GCY131023 GMT131023:GMU131023 GWP131023:GWQ131023 HGL131023:HGM131023 HQH131023:HQI131023 IAD131023:IAE131023 IJZ131023:IKA131023 ITV131023:ITW131023 JDR131023:JDS131023 JNN131023:JNO131023 JXJ131023:JXK131023 KHF131023:KHG131023 KRB131023:KRC131023 LAX131023:LAY131023 LKT131023:LKU131023 LUP131023:LUQ131023 MEL131023:MEM131023 MOH131023:MOI131023 MYD131023:MYE131023 NHZ131023:NIA131023 NRV131023:NRW131023 OBR131023:OBS131023 OLN131023:OLO131023 OVJ131023:OVK131023 PFF131023:PFG131023 PPB131023:PPC131023 PYX131023:PYY131023 QIT131023:QIU131023 QSP131023:QSQ131023 RCL131023:RCM131023 RMH131023:RMI131023 RWD131023:RWE131023 SFZ131023:SGA131023 SPV131023:SPW131023 SZR131023:SZS131023 TJN131023:TJO131023 TTJ131023:TTK131023 UDF131023:UDG131023 UNB131023:UNC131023 UWX131023:UWY131023 VGT131023:VGU131023 VQP131023:VQQ131023 WAL131023:WAM131023 WKH131023:WKI131023 WUD131023:WUE131023 J196559:K196559 HR196559:HS196559 RN196559:RO196559 ABJ196559:ABK196559 ALF196559:ALG196559 AVB196559:AVC196559 BEX196559:BEY196559 BOT196559:BOU196559 BYP196559:BYQ196559 CIL196559:CIM196559 CSH196559:CSI196559 DCD196559:DCE196559 DLZ196559:DMA196559 DVV196559:DVW196559 EFR196559:EFS196559 EPN196559:EPO196559 EZJ196559:EZK196559 FJF196559:FJG196559 FTB196559:FTC196559 GCX196559:GCY196559 GMT196559:GMU196559 GWP196559:GWQ196559 HGL196559:HGM196559 HQH196559:HQI196559 IAD196559:IAE196559 IJZ196559:IKA196559 ITV196559:ITW196559 JDR196559:JDS196559 JNN196559:JNO196559 JXJ196559:JXK196559 KHF196559:KHG196559 KRB196559:KRC196559 LAX196559:LAY196559 LKT196559:LKU196559 LUP196559:LUQ196559 MEL196559:MEM196559 MOH196559:MOI196559 MYD196559:MYE196559 NHZ196559:NIA196559 NRV196559:NRW196559 OBR196559:OBS196559 OLN196559:OLO196559 OVJ196559:OVK196559 PFF196559:PFG196559 PPB196559:PPC196559 PYX196559:PYY196559 QIT196559:QIU196559 QSP196559:QSQ196559 RCL196559:RCM196559 RMH196559:RMI196559 RWD196559:RWE196559 SFZ196559:SGA196559 SPV196559:SPW196559 SZR196559:SZS196559 TJN196559:TJO196559 TTJ196559:TTK196559 UDF196559:UDG196559 UNB196559:UNC196559 UWX196559:UWY196559 VGT196559:VGU196559 VQP196559:VQQ196559 WAL196559:WAM196559 WKH196559:WKI196559 WUD196559:WUE196559 J262095:K262095 HR262095:HS262095 RN262095:RO262095 ABJ262095:ABK262095 ALF262095:ALG262095 AVB262095:AVC262095 BEX262095:BEY262095 BOT262095:BOU262095 BYP262095:BYQ262095 CIL262095:CIM262095 CSH262095:CSI262095 DCD262095:DCE262095 DLZ262095:DMA262095 DVV262095:DVW262095 EFR262095:EFS262095 EPN262095:EPO262095 EZJ262095:EZK262095 FJF262095:FJG262095 FTB262095:FTC262095 GCX262095:GCY262095 GMT262095:GMU262095 GWP262095:GWQ262095 HGL262095:HGM262095 HQH262095:HQI262095 IAD262095:IAE262095 IJZ262095:IKA262095 ITV262095:ITW262095 JDR262095:JDS262095 JNN262095:JNO262095 JXJ262095:JXK262095 KHF262095:KHG262095 KRB262095:KRC262095 LAX262095:LAY262095 LKT262095:LKU262095 LUP262095:LUQ262095 MEL262095:MEM262095 MOH262095:MOI262095 MYD262095:MYE262095 NHZ262095:NIA262095 NRV262095:NRW262095 OBR262095:OBS262095 OLN262095:OLO262095 OVJ262095:OVK262095 PFF262095:PFG262095 PPB262095:PPC262095 PYX262095:PYY262095 QIT262095:QIU262095 QSP262095:QSQ262095 RCL262095:RCM262095 RMH262095:RMI262095 RWD262095:RWE262095 SFZ262095:SGA262095 SPV262095:SPW262095 SZR262095:SZS262095 TJN262095:TJO262095 TTJ262095:TTK262095 UDF262095:UDG262095 UNB262095:UNC262095 UWX262095:UWY262095 VGT262095:VGU262095 VQP262095:VQQ262095 WAL262095:WAM262095 WKH262095:WKI262095 WUD262095:WUE262095 J327631:K327631 HR327631:HS327631 RN327631:RO327631 ABJ327631:ABK327631 ALF327631:ALG327631 AVB327631:AVC327631 BEX327631:BEY327631 BOT327631:BOU327631 BYP327631:BYQ327631 CIL327631:CIM327631 CSH327631:CSI327631 DCD327631:DCE327631 DLZ327631:DMA327631 DVV327631:DVW327631 EFR327631:EFS327631 EPN327631:EPO327631 EZJ327631:EZK327631 FJF327631:FJG327631 FTB327631:FTC327631 GCX327631:GCY327631 GMT327631:GMU327631 GWP327631:GWQ327631 HGL327631:HGM327631 HQH327631:HQI327631 IAD327631:IAE327631 IJZ327631:IKA327631 ITV327631:ITW327631 JDR327631:JDS327631 JNN327631:JNO327631 JXJ327631:JXK327631 KHF327631:KHG327631 KRB327631:KRC327631 LAX327631:LAY327631 LKT327631:LKU327631 LUP327631:LUQ327631 MEL327631:MEM327631 MOH327631:MOI327631 MYD327631:MYE327631 NHZ327631:NIA327631 NRV327631:NRW327631 OBR327631:OBS327631 OLN327631:OLO327631 OVJ327631:OVK327631 PFF327631:PFG327631 PPB327631:PPC327631 PYX327631:PYY327631 QIT327631:QIU327631 QSP327631:QSQ327631 RCL327631:RCM327631 RMH327631:RMI327631 RWD327631:RWE327631 SFZ327631:SGA327631 SPV327631:SPW327631 SZR327631:SZS327631 TJN327631:TJO327631 TTJ327631:TTK327631 UDF327631:UDG327631 UNB327631:UNC327631 UWX327631:UWY327631 VGT327631:VGU327631 VQP327631:VQQ327631 WAL327631:WAM327631 WKH327631:WKI327631 WUD327631:WUE327631 J393167:K393167 HR393167:HS393167 RN393167:RO393167 ABJ393167:ABK393167 ALF393167:ALG393167 AVB393167:AVC393167 BEX393167:BEY393167 BOT393167:BOU393167 BYP393167:BYQ393167 CIL393167:CIM393167 CSH393167:CSI393167 DCD393167:DCE393167 DLZ393167:DMA393167 DVV393167:DVW393167 EFR393167:EFS393167 EPN393167:EPO393167 EZJ393167:EZK393167 FJF393167:FJG393167 FTB393167:FTC393167 GCX393167:GCY393167 GMT393167:GMU393167 GWP393167:GWQ393167 HGL393167:HGM393167 HQH393167:HQI393167 IAD393167:IAE393167 IJZ393167:IKA393167 ITV393167:ITW393167 JDR393167:JDS393167 JNN393167:JNO393167 JXJ393167:JXK393167 KHF393167:KHG393167 KRB393167:KRC393167 LAX393167:LAY393167 LKT393167:LKU393167 LUP393167:LUQ393167 MEL393167:MEM393167 MOH393167:MOI393167 MYD393167:MYE393167 NHZ393167:NIA393167 NRV393167:NRW393167 OBR393167:OBS393167 OLN393167:OLO393167 OVJ393167:OVK393167 PFF393167:PFG393167 PPB393167:PPC393167 PYX393167:PYY393167 QIT393167:QIU393167 QSP393167:QSQ393167 RCL393167:RCM393167 RMH393167:RMI393167 RWD393167:RWE393167 SFZ393167:SGA393167 SPV393167:SPW393167 SZR393167:SZS393167 TJN393167:TJO393167 TTJ393167:TTK393167 UDF393167:UDG393167 UNB393167:UNC393167 UWX393167:UWY393167 VGT393167:VGU393167 VQP393167:VQQ393167 WAL393167:WAM393167 WKH393167:WKI393167 WUD393167:WUE393167 J458703:K458703 HR458703:HS458703 RN458703:RO458703 ABJ458703:ABK458703 ALF458703:ALG458703 AVB458703:AVC458703 BEX458703:BEY458703 BOT458703:BOU458703 BYP458703:BYQ458703 CIL458703:CIM458703 CSH458703:CSI458703 DCD458703:DCE458703 DLZ458703:DMA458703 DVV458703:DVW458703 EFR458703:EFS458703 EPN458703:EPO458703 EZJ458703:EZK458703 FJF458703:FJG458703 FTB458703:FTC458703 GCX458703:GCY458703 GMT458703:GMU458703 GWP458703:GWQ458703 HGL458703:HGM458703 HQH458703:HQI458703 IAD458703:IAE458703 IJZ458703:IKA458703 ITV458703:ITW458703 JDR458703:JDS458703 JNN458703:JNO458703 JXJ458703:JXK458703 KHF458703:KHG458703 KRB458703:KRC458703 LAX458703:LAY458703 LKT458703:LKU458703 LUP458703:LUQ458703 MEL458703:MEM458703 MOH458703:MOI458703 MYD458703:MYE458703 NHZ458703:NIA458703 NRV458703:NRW458703 OBR458703:OBS458703 OLN458703:OLO458703 OVJ458703:OVK458703 PFF458703:PFG458703 PPB458703:PPC458703 PYX458703:PYY458703 QIT458703:QIU458703 QSP458703:QSQ458703 RCL458703:RCM458703 RMH458703:RMI458703 RWD458703:RWE458703 SFZ458703:SGA458703 SPV458703:SPW458703 SZR458703:SZS458703 TJN458703:TJO458703 TTJ458703:TTK458703 UDF458703:UDG458703 UNB458703:UNC458703 UWX458703:UWY458703 VGT458703:VGU458703 VQP458703:VQQ458703 WAL458703:WAM458703 WKH458703:WKI458703 WUD458703:WUE458703 J524239:K524239 HR524239:HS524239 RN524239:RO524239 ABJ524239:ABK524239 ALF524239:ALG524239 AVB524239:AVC524239 BEX524239:BEY524239 BOT524239:BOU524239 BYP524239:BYQ524239 CIL524239:CIM524239 CSH524239:CSI524239 DCD524239:DCE524239 DLZ524239:DMA524239 DVV524239:DVW524239 EFR524239:EFS524239 EPN524239:EPO524239 EZJ524239:EZK524239 FJF524239:FJG524239 FTB524239:FTC524239 GCX524239:GCY524239 GMT524239:GMU524239 GWP524239:GWQ524239 HGL524239:HGM524239 HQH524239:HQI524239 IAD524239:IAE524239 IJZ524239:IKA524239 ITV524239:ITW524239 JDR524239:JDS524239 JNN524239:JNO524239 JXJ524239:JXK524239 KHF524239:KHG524239 KRB524239:KRC524239 LAX524239:LAY524239 LKT524239:LKU524239 LUP524239:LUQ524239 MEL524239:MEM524239 MOH524239:MOI524239 MYD524239:MYE524239 NHZ524239:NIA524239 NRV524239:NRW524239 OBR524239:OBS524239 OLN524239:OLO524239 OVJ524239:OVK524239 PFF524239:PFG524239 PPB524239:PPC524239 PYX524239:PYY524239 QIT524239:QIU524239 QSP524239:QSQ524239 RCL524239:RCM524239 RMH524239:RMI524239 RWD524239:RWE524239 SFZ524239:SGA524239 SPV524239:SPW524239 SZR524239:SZS524239 TJN524239:TJO524239 TTJ524239:TTK524239 UDF524239:UDG524239 UNB524239:UNC524239 UWX524239:UWY524239 VGT524239:VGU524239 VQP524239:VQQ524239 WAL524239:WAM524239 WKH524239:WKI524239 WUD524239:WUE524239 J589775:K589775 HR589775:HS589775 RN589775:RO589775 ABJ589775:ABK589775 ALF589775:ALG589775 AVB589775:AVC589775 BEX589775:BEY589775 BOT589775:BOU589775 BYP589775:BYQ589775 CIL589775:CIM589775 CSH589775:CSI589775 DCD589775:DCE589775 DLZ589775:DMA589775 DVV589775:DVW589775 EFR589775:EFS589775 EPN589775:EPO589775 EZJ589775:EZK589775 FJF589775:FJG589775 FTB589775:FTC589775 GCX589775:GCY589775 GMT589775:GMU589775 GWP589775:GWQ589775 HGL589775:HGM589775 HQH589775:HQI589775 IAD589775:IAE589775 IJZ589775:IKA589775 ITV589775:ITW589775 JDR589775:JDS589775 JNN589775:JNO589775 JXJ589775:JXK589775 KHF589775:KHG589775 KRB589775:KRC589775 LAX589775:LAY589775 LKT589775:LKU589775 LUP589775:LUQ589775 MEL589775:MEM589775 MOH589775:MOI589775 MYD589775:MYE589775 NHZ589775:NIA589775 NRV589775:NRW589775 OBR589775:OBS589775 OLN589775:OLO589775 OVJ589775:OVK589775 PFF589775:PFG589775 PPB589775:PPC589775 PYX589775:PYY589775 QIT589775:QIU589775 QSP589775:QSQ589775 RCL589775:RCM589775 RMH589775:RMI589775 RWD589775:RWE589775 SFZ589775:SGA589775 SPV589775:SPW589775 SZR589775:SZS589775 TJN589775:TJO589775 TTJ589775:TTK589775 UDF589775:UDG589775 UNB589775:UNC589775 UWX589775:UWY589775 VGT589775:VGU589775 VQP589775:VQQ589775 WAL589775:WAM589775 WKH589775:WKI589775 WUD589775:WUE589775 J655311:K655311 HR655311:HS655311 RN655311:RO655311 ABJ655311:ABK655311 ALF655311:ALG655311 AVB655311:AVC655311 BEX655311:BEY655311 BOT655311:BOU655311 BYP655311:BYQ655311 CIL655311:CIM655311 CSH655311:CSI655311 DCD655311:DCE655311 DLZ655311:DMA655311 DVV655311:DVW655311 EFR655311:EFS655311 EPN655311:EPO655311 EZJ655311:EZK655311 FJF655311:FJG655311 FTB655311:FTC655311 GCX655311:GCY655311 GMT655311:GMU655311 GWP655311:GWQ655311 HGL655311:HGM655311 HQH655311:HQI655311 IAD655311:IAE655311 IJZ655311:IKA655311 ITV655311:ITW655311 JDR655311:JDS655311 JNN655311:JNO655311 JXJ655311:JXK655311 KHF655311:KHG655311 KRB655311:KRC655311 LAX655311:LAY655311 LKT655311:LKU655311 LUP655311:LUQ655311 MEL655311:MEM655311 MOH655311:MOI655311 MYD655311:MYE655311 NHZ655311:NIA655311 NRV655311:NRW655311 OBR655311:OBS655311 OLN655311:OLO655311 OVJ655311:OVK655311 PFF655311:PFG655311 PPB655311:PPC655311 PYX655311:PYY655311 QIT655311:QIU655311 QSP655311:QSQ655311 RCL655311:RCM655311 RMH655311:RMI655311 RWD655311:RWE655311 SFZ655311:SGA655311 SPV655311:SPW655311 SZR655311:SZS655311 TJN655311:TJO655311 TTJ655311:TTK655311 UDF655311:UDG655311 UNB655311:UNC655311 UWX655311:UWY655311 VGT655311:VGU655311 VQP655311:VQQ655311 WAL655311:WAM655311 WKH655311:WKI655311 WUD655311:WUE655311 J720847:K720847 HR720847:HS720847 RN720847:RO720847 ABJ720847:ABK720847 ALF720847:ALG720847 AVB720847:AVC720847 BEX720847:BEY720847 BOT720847:BOU720847 BYP720847:BYQ720847 CIL720847:CIM720847 CSH720847:CSI720847 DCD720847:DCE720847 DLZ720847:DMA720847 DVV720847:DVW720847 EFR720847:EFS720847 EPN720847:EPO720847 EZJ720847:EZK720847 FJF720847:FJG720847 FTB720847:FTC720847 GCX720847:GCY720847 GMT720847:GMU720847 GWP720847:GWQ720847 HGL720847:HGM720847 HQH720847:HQI720847 IAD720847:IAE720847 IJZ720847:IKA720847 ITV720847:ITW720847 JDR720847:JDS720847 JNN720847:JNO720847 JXJ720847:JXK720847 KHF720847:KHG720847 KRB720847:KRC720847 LAX720847:LAY720847 LKT720847:LKU720847 LUP720847:LUQ720847 MEL720847:MEM720847 MOH720847:MOI720847 MYD720847:MYE720847 NHZ720847:NIA720847 NRV720847:NRW720847 OBR720847:OBS720847 OLN720847:OLO720847 OVJ720847:OVK720847 PFF720847:PFG720847 PPB720847:PPC720847 PYX720847:PYY720847 QIT720847:QIU720847 QSP720847:QSQ720847 RCL720847:RCM720847 RMH720847:RMI720847 RWD720847:RWE720847 SFZ720847:SGA720847 SPV720847:SPW720847 SZR720847:SZS720847 TJN720847:TJO720847 TTJ720847:TTK720847 UDF720847:UDG720847 UNB720847:UNC720847 UWX720847:UWY720847 VGT720847:VGU720847 VQP720847:VQQ720847 WAL720847:WAM720847 WKH720847:WKI720847 WUD720847:WUE720847 J786383:K786383 HR786383:HS786383 RN786383:RO786383 ABJ786383:ABK786383 ALF786383:ALG786383 AVB786383:AVC786383 BEX786383:BEY786383 BOT786383:BOU786383 BYP786383:BYQ786383 CIL786383:CIM786383 CSH786383:CSI786383 DCD786383:DCE786383 DLZ786383:DMA786383 DVV786383:DVW786383 EFR786383:EFS786383 EPN786383:EPO786383 EZJ786383:EZK786383 FJF786383:FJG786383 FTB786383:FTC786383 GCX786383:GCY786383 GMT786383:GMU786383 GWP786383:GWQ786383 HGL786383:HGM786383 HQH786383:HQI786383 IAD786383:IAE786383 IJZ786383:IKA786383 ITV786383:ITW786383 JDR786383:JDS786383 JNN786383:JNO786383 JXJ786383:JXK786383 KHF786383:KHG786383 KRB786383:KRC786383 LAX786383:LAY786383 LKT786383:LKU786383 LUP786383:LUQ786383 MEL786383:MEM786383 MOH786383:MOI786383 MYD786383:MYE786383 NHZ786383:NIA786383 NRV786383:NRW786383 OBR786383:OBS786383 OLN786383:OLO786383 OVJ786383:OVK786383 PFF786383:PFG786383 PPB786383:PPC786383 PYX786383:PYY786383 QIT786383:QIU786383 QSP786383:QSQ786383 RCL786383:RCM786383 RMH786383:RMI786383 RWD786383:RWE786383 SFZ786383:SGA786383 SPV786383:SPW786383 SZR786383:SZS786383 TJN786383:TJO786383 TTJ786383:TTK786383 UDF786383:UDG786383 UNB786383:UNC786383 UWX786383:UWY786383 VGT786383:VGU786383 VQP786383:VQQ786383 WAL786383:WAM786383 WKH786383:WKI786383 WUD786383:WUE786383 J851919:K851919 HR851919:HS851919 RN851919:RO851919 ABJ851919:ABK851919 ALF851919:ALG851919 AVB851919:AVC851919 BEX851919:BEY851919 BOT851919:BOU851919 BYP851919:BYQ851919 CIL851919:CIM851919 CSH851919:CSI851919 DCD851919:DCE851919 DLZ851919:DMA851919 DVV851919:DVW851919 EFR851919:EFS851919 EPN851919:EPO851919 EZJ851919:EZK851919 FJF851919:FJG851919 FTB851919:FTC851919 GCX851919:GCY851919 GMT851919:GMU851919 GWP851919:GWQ851919 HGL851919:HGM851919 HQH851919:HQI851919 IAD851919:IAE851919 IJZ851919:IKA851919 ITV851919:ITW851919 JDR851919:JDS851919 JNN851919:JNO851919 JXJ851919:JXK851919 KHF851919:KHG851919 KRB851919:KRC851919 LAX851919:LAY851919 LKT851919:LKU851919 LUP851919:LUQ851919 MEL851919:MEM851919 MOH851919:MOI851919 MYD851919:MYE851919 NHZ851919:NIA851919 NRV851919:NRW851919 OBR851919:OBS851919 OLN851919:OLO851919 OVJ851919:OVK851919 PFF851919:PFG851919 PPB851919:PPC851919 PYX851919:PYY851919 QIT851919:QIU851919 QSP851919:QSQ851919 RCL851919:RCM851919 RMH851919:RMI851919 RWD851919:RWE851919 SFZ851919:SGA851919 SPV851919:SPW851919 SZR851919:SZS851919 TJN851919:TJO851919 TTJ851919:TTK851919 UDF851919:UDG851919 UNB851919:UNC851919 UWX851919:UWY851919 VGT851919:VGU851919 VQP851919:VQQ851919 WAL851919:WAM851919 WKH851919:WKI851919 WUD851919:WUE851919 J917455:K917455 HR917455:HS917455 RN917455:RO917455 ABJ917455:ABK917455 ALF917455:ALG917455 AVB917455:AVC917455 BEX917455:BEY917455 BOT917455:BOU917455 BYP917455:BYQ917455 CIL917455:CIM917455 CSH917455:CSI917455 DCD917455:DCE917455 DLZ917455:DMA917455 DVV917455:DVW917455 EFR917455:EFS917455 EPN917455:EPO917455 EZJ917455:EZK917455 FJF917455:FJG917455 FTB917455:FTC917455 GCX917455:GCY917455 GMT917455:GMU917455 GWP917455:GWQ917455 HGL917455:HGM917455 HQH917455:HQI917455 IAD917455:IAE917455 IJZ917455:IKA917455 ITV917455:ITW917455 JDR917455:JDS917455 JNN917455:JNO917455 JXJ917455:JXK917455 KHF917455:KHG917455 KRB917455:KRC917455 LAX917455:LAY917455 LKT917455:LKU917455 LUP917455:LUQ917455 MEL917455:MEM917455 MOH917455:MOI917455 MYD917455:MYE917455 NHZ917455:NIA917455 NRV917455:NRW917455 OBR917455:OBS917455 OLN917455:OLO917455 OVJ917455:OVK917455 PFF917455:PFG917455 PPB917455:PPC917455 PYX917455:PYY917455 QIT917455:QIU917455 QSP917455:QSQ917455 RCL917455:RCM917455 RMH917455:RMI917455 RWD917455:RWE917455 SFZ917455:SGA917455 SPV917455:SPW917455 SZR917455:SZS917455 TJN917455:TJO917455 TTJ917455:TTK917455 UDF917455:UDG917455 UNB917455:UNC917455 UWX917455:UWY917455 VGT917455:VGU917455 VQP917455:VQQ917455 WAL917455:WAM917455 WKH917455:WKI917455 WUD917455:WUE917455 J982991:K982991 HR982991:HS982991 RN982991:RO982991 ABJ982991:ABK982991 ALF982991:ALG982991 AVB982991:AVC982991 BEX982991:BEY982991 BOT982991:BOU982991 BYP982991:BYQ982991 CIL982991:CIM982991 CSH982991:CSI982991 DCD982991:DCE982991 DLZ982991:DMA982991 DVV982991:DVW982991 EFR982991:EFS982991 EPN982991:EPO982991 EZJ982991:EZK982991 FJF982991:FJG982991 FTB982991:FTC982991 GCX982991:GCY982991 GMT982991:GMU982991 GWP982991:GWQ982991 HGL982991:HGM982991 HQH982991:HQI982991 IAD982991:IAE982991 IJZ982991:IKA982991 ITV982991:ITW982991 JDR982991:JDS982991 JNN982991:JNO982991 JXJ982991:JXK982991 KHF982991:KHG982991 KRB982991:KRC982991 LAX982991:LAY982991 LKT982991:LKU982991 LUP982991:LUQ982991 MEL982991:MEM982991 MOH982991:MOI982991 MYD982991:MYE982991 NHZ982991:NIA982991 NRV982991:NRW982991 OBR982991:OBS982991 OLN982991:OLO982991 OVJ982991:OVK982991 PFF982991:PFG982991 PPB982991:PPC982991 PYX982991:PYY982991 QIT982991:QIU982991 QSP982991:QSQ982991 RCL982991:RCM982991 RMH982991:RMI982991 RWD982991:RWE982991 SFZ982991:SGA982991 SPV982991:SPW982991 SZR982991:SZS982991 TJN982991:TJO982991 TTJ982991:TTK982991 UDF982991:UDG982991 UNB982991:UNC982991 UWX982991:UWY982991 VGT982991:VGU982991 VQP982991:VQQ982991 WAL982991:WAM982991 WKH982991:WKI982991 WUD982991:WUE982991" xr:uid="{42651025-53C0-4C46-9ECE-47ECEEE702C9}">
      <formula1>"□,■"</formula1>
    </dataValidation>
    <dataValidation type="custom" imeMode="disabled" allowBlank="1" showInputMessage="1" showErrorMessage="1" error="整数で入力してください。" sqref="WVG983069:WVJ983069 RN32:RT32 ABJ32:ABP32 ALF32:ALL32 AVB32:AVH32 BEX32:BFD32 BOT32:BOZ32 BYP32:BYV32 CIL32:CIR32 CSH32:CSN32 DCD32:DCJ32 DLZ32:DMF32 DVV32:DWB32 EFR32:EFX32 EPN32:EPT32 EZJ32:EZP32 FJF32:FJL32 FTB32:FTH32 GCX32:GDD32 GMT32:GMZ32 GWP32:GWV32 HGL32:HGR32 HQH32:HQN32 IAD32:IAJ32 IJZ32:IKF32 ITV32:IUB32 JDR32:JDX32 JNN32:JNT32 JXJ32:JXP32 KHF32:KHL32 KRB32:KRH32 LAX32:LBD32 LKT32:LKZ32 LUP32:LUV32 MEL32:MER32 MOH32:MON32 MYD32:MYJ32 NHZ32:NIF32 NRV32:NSB32 OBR32:OBX32 OLN32:OLT32 OVJ32:OVP32 PFF32:PFL32 PPB32:PPH32 PYX32:PZD32 QIT32:QIZ32 QSP32:QSV32 RCL32:RCR32 RMH32:RMN32 RWD32:RWJ32 SFZ32:SGF32 SPV32:SQB32 SZR32:SZX32 TJN32:TJT32 TTJ32:TTP32 UDF32:UDL32 UNB32:UNH32 UWX32:UXD32 VGT32:VGZ32 VQP32:VQV32 WAL32:WAR32 WKH32:WKN32 WUD32:WUJ32 ALF22:ALL28 J65498:P65498 HR65498:HX65498 RN65498:RT65498 ABJ65498:ABP65498 ALF65498:ALL65498 AVB65498:AVH65498 BEX65498:BFD65498 BOT65498:BOZ65498 BYP65498:BYV65498 CIL65498:CIR65498 CSH65498:CSN65498 DCD65498:DCJ65498 DLZ65498:DMF65498 DVV65498:DWB65498 EFR65498:EFX65498 EPN65498:EPT65498 EZJ65498:EZP65498 FJF65498:FJL65498 FTB65498:FTH65498 GCX65498:GDD65498 GMT65498:GMZ65498 GWP65498:GWV65498 HGL65498:HGR65498 HQH65498:HQN65498 IAD65498:IAJ65498 IJZ65498:IKF65498 ITV65498:IUB65498 JDR65498:JDX65498 JNN65498:JNT65498 JXJ65498:JXP65498 KHF65498:KHL65498 KRB65498:KRH65498 LAX65498:LBD65498 LKT65498:LKZ65498 LUP65498:LUV65498 MEL65498:MER65498 MOH65498:MON65498 MYD65498:MYJ65498 NHZ65498:NIF65498 NRV65498:NSB65498 OBR65498:OBX65498 OLN65498:OLT65498 OVJ65498:OVP65498 PFF65498:PFL65498 PPB65498:PPH65498 PYX65498:PZD65498 QIT65498:QIZ65498 QSP65498:QSV65498 RCL65498:RCR65498 RMH65498:RMN65498 RWD65498:RWJ65498 SFZ65498:SGF65498 SPV65498:SQB65498 SZR65498:SZX65498 TJN65498:TJT65498 TTJ65498:TTP65498 UDF65498:UDL65498 UNB65498:UNH65498 UWX65498:UXD65498 VGT65498:VGZ65498 VQP65498:VQV65498 WAL65498:WAR65498 WKH65498:WKN65498 WUD65498:WUJ65498 J131034:P131034 HR131034:HX131034 RN131034:RT131034 ABJ131034:ABP131034 ALF131034:ALL131034 AVB131034:AVH131034 BEX131034:BFD131034 BOT131034:BOZ131034 BYP131034:BYV131034 CIL131034:CIR131034 CSH131034:CSN131034 DCD131034:DCJ131034 DLZ131034:DMF131034 DVV131034:DWB131034 EFR131034:EFX131034 EPN131034:EPT131034 EZJ131034:EZP131034 FJF131034:FJL131034 FTB131034:FTH131034 GCX131034:GDD131034 GMT131034:GMZ131034 GWP131034:GWV131034 HGL131034:HGR131034 HQH131034:HQN131034 IAD131034:IAJ131034 IJZ131034:IKF131034 ITV131034:IUB131034 JDR131034:JDX131034 JNN131034:JNT131034 JXJ131034:JXP131034 KHF131034:KHL131034 KRB131034:KRH131034 LAX131034:LBD131034 LKT131034:LKZ131034 LUP131034:LUV131034 MEL131034:MER131034 MOH131034:MON131034 MYD131034:MYJ131034 NHZ131034:NIF131034 NRV131034:NSB131034 OBR131034:OBX131034 OLN131034:OLT131034 OVJ131034:OVP131034 PFF131034:PFL131034 PPB131034:PPH131034 PYX131034:PZD131034 QIT131034:QIZ131034 QSP131034:QSV131034 RCL131034:RCR131034 RMH131034:RMN131034 RWD131034:RWJ131034 SFZ131034:SGF131034 SPV131034:SQB131034 SZR131034:SZX131034 TJN131034:TJT131034 TTJ131034:TTP131034 UDF131034:UDL131034 UNB131034:UNH131034 UWX131034:UXD131034 VGT131034:VGZ131034 VQP131034:VQV131034 WAL131034:WAR131034 WKH131034:WKN131034 WUD131034:WUJ131034 J196570:P196570 HR196570:HX196570 RN196570:RT196570 ABJ196570:ABP196570 ALF196570:ALL196570 AVB196570:AVH196570 BEX196570:BFD196570 BOT196570:BOZ196570 BYP196570:BYV196570 CIL196570:CIR196570 CSH196570:CSN196570 DCD196570:DCJ196570 DLZ196570:DMF196570 DVV196570:DWB196570 EFR196570:EFX196570 EPN196570:EPT196570 EZJ196570:EZP196570 FJF196570:FJL196570 FTB196570:FTH196570 GCX196570:GDD196570 GMT196570:GMZ196570 GWP196570:GWV196570 HGL196570:HGR196570 HQH196570:HQN196570 IAD196570:IAJ196570 IJZ196570:IKF196570 ITV196570:IUB196570 JDR196570:JDX196570 JNN196570:JNT196570 JXJ196570:JXP196570 KHF196570:KHL196570 KRB196570:KRH196570 LAX196570:LBD196570 LKT196570:LKZ196570 LUP196570:LUV196570 MEL196570:MER196570 MOH196570:MON196570 MYD196570:MYJ196570 NHZ196570:NIF196570 NRV196570:NSB196570 OBR196570:OBX196570 OLN196570:OLT196570 OVJ196570:OVP196570 PFF196570:PFL196570 PPB196570:PPH196570 PYX196570:PZD196570 QIT196570:QIZ196570 QSP196570:QSV196570 RCL196570:RCR196570 RMH196570:RMN196570 RWD196570:RWJ196570 SFZ196570:SGF196570 SPV196570:SQB196570 SZR196570:SZX196570 TJN196570:TJT196570 TTJ196570:TTP196570 UDF196570:UDL196570 UNB196570:UNH196570 UWX196570:UXD196570 VGT196570:VGZ196570 VQP196570:VQV196570 WAL196570:WAR196570 WKH196570:WKN196570 WUD196570:WUJ196570 J262106:P262106 HR262106:HX262106 RN262106:RT262106 ABJ262106:ABP262106 ALF262106:ALL262106 AVB262106:AVH262106 BEX262106:BFD262106 BOT262106:BOZ262106 BYP262106:BYV262106 CIL262106:CIR262106 CSH262106:CSN262106 DCD262106:DCJ262106 DLZ262106:DMF262106 DVV262106:DWB262106 EFR262106:EFX262106 EPN262106:EPT262106 EZJ262106:EZP262106 FJF262106:FJL262106 FTB262106:FTH262106 GCX262106:GDD262106 GMT262106:GMZ262106 GWP262106:GWV262106 HGL262106:HGR262106 HQH262106:HQN262106 IAD262106:IAJ262106 IJZ262106:IKF262106 ITV262106:IUB262106 JDR262106:JDX262106 JNN262106:JNT262106 JXJ262106:JXP262106 KHF262106:KHL262106 KRB262106:KRH262106 LAX262106:LBD262106 LKT262106:LKZ262106 LUP262106:LUV262106 MEL262106:MER262106 MOH262106:MON262106 MYD262106:MYJ262106 NHZ262106:NIF262106 NRV262106:NSB262106 OBR262106:OBX262106 OLN262106:OLT262106 OVJ262106:OVP262106 PFF262106:PFL262106 PPB262106:PPH262106 PYX262106:PZD262106 QIT262106:QIZ262106 QSP262106:QSV262106 RCL262106:RCR262106 RMH262106:RMN262106 RWD262106:RWJ262106 SFZ262106:SGF262106 SPV262106:SQB262106 SZR262106:SZX262106 TJN262106:TJT262106 TTJ262106:TTP262106 UDF262106:UDL262106 UNB262106:UNH262106 UWX262106:UXD262106 VGT262106:VGZ262106 VQP262106:VQV262106 WAL262106:WAR262106 WKH262106:WKN262106 WUD262106:WUJ262106 J327642:P327642 HR327642:HX327642 RN327642:RT327642 ABJ327642:ABP327642 ALF327642:ALL327642 AVB327642:AVH327642 BEX327642:BFD327642 BOT327642:BOZ327642 BYP327642:BYV327642 CIL327642:CIR327642 CSH327642:CSN327642 DCD327642:DCJ327642 DLZ327642:DMF327642 DVV327642:DWB327642 EFR327642:EFX327642 EPN327642:EPT327642 EZJ327642:EZP327642 FJF327642:FJL327642 FTB327642:FTH327642 GCX327642:GDD327642 GMT327642:GMZ327642 GWP327642:GWV327642 HGL327642:HGR327642 HQH327642:HQN327642 IAD327642:IAJ327642 IJZ327642:IKF327642 ITV327642:IUB327642 JDR327642:JDX327642 JNN327642:JNT327642 JXJ327642:JXP327642 KHF327642:KHL327642 KRB327642:KRH327642 LAX327642:LBD327642 LKT327642:LKZ327642 LUP327642:LUV327642 MEL327642:MER327642 MOH327642:MON327642 MYD327642:MYJ327642 NHZ327642:NIF327642 NRV327642:NSB327642 OBR327642:OBX327642 OLN327642:OLT327642 OVJ327642:OVP327642 PFF327642:PFL327642 PPB327642:PPH327642 PYX327642:PZD327642 QIT327642:QIZ327642 QSP327642:QSV327642 RCL327642:RCR327642 RMH327642:RMN327642 RWD327642:RWJ327642 SFZ327642:SGF327642 SPV327642:SQB327642 SZR327642:SZX327642 TJN327642:TJT327642 TTJ327642:TTP327642 UDF327642:UDL327642 UNB327642:UNH327642 UWX327642:UXD327642 VGT327642:VGZ327642 VQP327642:VQV327642 WAL327642:WAR327642 WKH327642:WKN327642 WUD327642:WUJ327642 J393178:P393178 HR393178:HX393178 RN393178:RT393178 ABJ393178:ABP393178 ALF393178:ALL393178 AVB393178:AVH393178 BEX393178:BFD393178 BOT393178:BOZ393178 BYP393178:BYV393178 CIL393178:CIR393178 CSH393178:CSN393178 DCD393178:DCJ393178 DLZ393178:DMF393178 DVV393178:DWB393178 EFR393178:EFX393178 EPN393178:EPT393178 EZJ393178:EZP393178 FJF393178:FJL393178 FTB393178:FTH393178 GCX393178:GDD393178 GMT393178:GMZ393178 GWP393178:GWV393178 HGL393178:HGR393178 HQH393178:HQN393178 IAD393178:IAJ393178 IJZ393178:IKF393178 ITV393178:IUB393178 JDR393178:JDX393178 JNN393178:JNT393178 JXJ393178:JXP393178 KHF393178:KHL393178 KRB393178:KRH393178 LAX393178:LBD393178 LKT393178:LKZ393178 LUP393178:LUV393178 MEL393178:MER393178 MOH393178:MON393178 MYD393178:MYJ393178 NHZ393178:NIF393178 NRV393178:NSB393178 OBR393178:OBX393178 OLN393178:OLT393178 OVJ393178:OVP393178 PFF393178:PFL393178 PPB393178:PPH393178 PYX393178:PZD393178 QIT393178:QIZ393178 QSP393178:QSV393178 RCL393178:RCR393178 RMH393178:RMN393178 RWD393178:RWJ393178 SFZ393178:SGF393178 SPV393178:SQB393178 SZR393178:SZX393178 TJN393178:TJT393178 TTJ393178:TTP393178 UDF393178:UDL393178 UNB393178:UNH393178 UWX393178:UXD393178 VGT393178:VGZ393178 VQP393178:VQV393178 WAL393178:WAR393178 WKH393178:WKN393178 WUD393178:WUJ393178 J458714:P458714 HR458714:HX458714 RN458714:RT458714 ABJ458714:ABP458714 ALF458714:ALL458714 AVB458714:AVH458714 BEX458714:BFD458714 BOT458714:BOZ458714 BYP458714:BYV458714 CIL458714:CIR458714 CSH458714:CSN458714 DCD458714:DCJ458714 DLZ458714:DMF458714 DVV458714:DWB458714 EFR458714:EFX458714 EPN458714:EPT458714 EZJ458714:EZP458714 FJF458714:FJL458714 FTB458714:FTH458714 GCX458714:GDD458714 GMT458714:GMZ458714 GWP458714:GWV458714 HGL458714:HGR458714 HQH458714:HQN458714 IAD458714:IAJ458714 IJZ458714:IKF458714 ITV458714:IUB458714 JDR458714:JDX458714 JNN458714:JNT458714 JXJ458714:JXP458714 KHF458714:KHL458714 KRB458714:KRH458714 LAX458714:LBD458714 LKT458714:LKZ458714 LUP458714:LUV458714 MEL458714:MER458714 MOH458714:MON458714 MYD458714:MYJ458714 NHZ458714:NIF458714 NRV458714:NSB458714 OBR458714:OBX458714 OLN458714:OLT458714 OVJ458714:OVP458714 PFF458714:PFL458714 PPB458714:PPH458714 PYX458714:PZD458714 QIT458714:QIZ458714 QSP458714:QSV458714 RCL458714:RCR458714 RMH458714:RMN458714 RWD458714:RWJ458714 SFZ458714:SGF458714 SPV458714:SQB458714 SZR458714:SZX458714 TJN458714:TJT458714 TTJ458714:TTP458714 UDF458714:UDL458714 UNB458714:UNH458714 UWX458714:UXD458714 VGT458714:VGZ458714 VQP458714:VQV458714 WAL458714:WAR458714 WKH458714:WKN458714 WUD458714:WUJ458714 J524250:P524250 HR524250:HX524250 RN524250:RT524250 ABJ524250:ABP524250 ALF524250:ALL524250 AVB524250:AVH524250 BEX524250:BFD524250 BOT524250:BOZ524250 BYP524250:BYV524250 CIL524250:CIR524250 CSH524250:CSN524250 DCD524250:DCJ524250 DLZ524250:DMF524250 DVV524250:DWB524250 EFR524250:EFX524250 EPN524250:EPT524250 EZJ524250:EZP524250 FJF524250:FJL524250 FTB524250:FTH524250 GCX524250:GDD524250 GMT524250:GMZ524250 GWP524250:GWV524250 HGL524250:HGR524250 HQH524250:HQN524250 IAD524250:IAJ524250 IJZ524250:IKF524250 ITV524250:IUB524250 JDR524250:JDX524250 JNN524250:JNT524250 JXJ524250:JXP524250 KHF524250:KHL524250 KRB524250:KRH524250 LAX524250:LBD524250 LKT524250:LKZ524250 LUP524250:LUV524250 MEL524250:MER524250 MOH524250:MON524250 MYD524250:MYJ524250 NHZ524250:NIF524250 NRV524250:NSB524250 OBR524250:OBX524250 OLN524250:OLT524250 OVJ524250:OVP524250 PFF524250:PFL524250 PPB524250:PPH524250 PYX524250:PZD524250 QIT524250:QIZ524250 QSP524250:QSV524250 RCL524250:RCR524250 RMH524250:RMN524250 RWD524250:RWJ524250 SFZ524250:SGF524250 SPV524250:SQB524250 SZR524250:SZX524250 TJN524250:TJT524250 TTJ524250:TTP524250 UDF524250:UDL524250 UNB524250:UNH524250 UWX524250:UXD524250 VGT524250:VGZ524250 VQP524250:VQV524250 WAL524250:WAR524250 WKH524250:WKN524250 WUD524250:WUJ524250 J589786:P589786 HR589786:HX589786 RN589786:RT589786 ABJ589786:ABP589786 ALF589786:ALL589786 AVB589786:AVH589786 BEX589786:BFD589786 BOT589786:BOZ589786 BYP589786:BYV589786 CIL589786:CIR589786 CSH589786:CSN589786 DCD589786:DCJ589786 DLZ589786:DMF589786 DVV589786:DWB589786 EFR589786:EFX589786 EPN589786:EPT589786 EZJ589786:EZP589786 FJF589786:FJL589786 FTB589786:FTH589786 GCX589786:GDD589786 GMT589786:GMZ589786 GWP589786:GWV589786 HGL589786:HGR589786 HQH589786:HQN589786 IAD589786:IAJ589786 IJZ589786:IKF589786 ITV589786:IUB589786 JDR589786:JDX589786 JNN589786:JNT589786 JXJ589786:JXP589786 KHF589786:KHL589786 KRB589786:KRH589786 LAX589786:LBD589786 LKT589786:LKZ589786 LUP589786:LUV589786 MEL589786:MER589786 MOH589786:MON589786 MYD589786:MYJ589786 NHZ589786:NIF589786 NRV589786:NSB589786 OBR589786:OBX589786 OLN589786:OLT589786 OVJ589786:OVP589786 PFF589786:PFL589786 PPB589786:PPH589786 PYX589786:PZD589786 QIT589786:QIZ589786 QSP589786:QSV589786 RCL589786:RCR589786 RMH589786:RMN589786 RWD589786:RWJ589786 SFZ589786:SGF589786 SPV589786:SQB589786 SZR589786:SZX589786 TJN589786:TJT589786 TTJ589786:TTP589786 UDF589786:UDL589786 UNB589786:UNH589786 UWX589786:UXD589786 VGT589786:VGZ589786 VQP589786:VQV589786 WAL589786:WAR589786 WKH589786:WKN589786 WUD589786:WUJ589786 J655322:P655322 HR655322:HX655322 RN655322:RT655322 ABJ655322:ABP655322 ALF655322:ALL655322 AVB655322:AVH655322 BEX655322:BFD655322 BOT655322:BOZ655322 BYP655322:BYV655322 CIL655322:CIR655322 CSH655322:CSN655322 DCD655322:DCJ655322 DLZ655322:DMF655322 DVV655322:DWB655322 EFR655322:EFX655322 EPN655322:EPT655322 EZJ655322:EZP655322 FJF655322:FJL655322 FTB655322:FTH655322 GCX655322:GDD655322 GMT655322:GMZ655322 GWP655322:GWV655322 HGL655322:HGR655322 HQH655322:HQN655322 IAD655322:IAJ655322 IJZ655322:IKF655322 ITV655322:IUB655322 JDR655322:JDX655322 JNN655322:JNT655322 JXJ655322:JXP655322 KHF655322:KHL655322 KRB655322:KRH655322 LAX655322:LBD655322 LKT655322:LKZ655322 LUP655322:LUV655322 MEL655322:MER655322 MOH655322:MON655322 MYD655322:MYJ655322 NHZ655322:NIF655322 NRV655322:NSB655322 OBR655322:OBX655322 OLN655322:OLT655322 OVJ655322:OVP655322 PFF655322:PFL655322 PPB655322:PPH655322 PYX655322:PZD655322 QIT655322:QIZ655322 QSP655322:QSV655322 RCL655322:RCR655322 RMH655322:RMN655322 RWD655322:RWJ655322 SFZ655322:SGF655322 SPV655322:SQB655322 SZR655322:SZX655322 TJN655322:TJT655322 TTJ655322:TTP655322 UDF655322:UDL655322 UNB655322:UNH655322 UWX655322:UXD655322 VGT655322:VGZ655322 VQP655322:VQV655322 WAL655322:WAR655322 WKH655322:WKN655322 WUD655322:WUJ655322 J720858:P720858 HR720858:HX720858 RN720858:RT720858 ABJ720858:ABP720858 ALF720858:ALL720858 AVB720858:AVH720858 BEX720858:BFD720858 BOT720858:BOZ720858 BYP720858:BYV720858 CIL720858:CIR720858 CSH720858:CSN720858 DCD720858:DCJ720858 DLZ720858:DMF720858 DVV720858:DWB720858 EFR720858:EFX720858 EPN720858:EPT720858 EZJ720858:EZP720858 FJF720858:FJL720858 FTB720858:FTH720858 GCX720858:GDD720858 GMT720858:GMZ720858 GWP720858:GWV720858 HGL720858:HGR720858 HQH720858:HQN720858 IAD720858:IAJ720858 IJZ720858:IKF720858 ITV720858:IUB720858 JDR720858:JDX720858 JNN720858:JNT720858 JXJ720858:JXP720858 KHF720858:KHL720858 KRB720858:KRH720858 LAX720858:LBD720858 LKT720858:LKZ720858 LUP720858:LUV720858 MEL720858:MER720858 MOH720858:MON720858 MYD720858:MYJ720858 NHZ720858:NIF720858 NRV720858:NSB720858 OBR720858:OBX720858 OLN720858:OLT720858 OVJ720858:OVP720858 PFF720858:PFL720858 PPB720858:PPH720858 PYX720858:PZD720858 QIT720858:QIZ720858 QSP720858:QSV720858 RCL720858:RCR720858 RMH720858:RMN720858 RWD720858:RWJ720858 SFZ720858:SGF720858 SPV720858:SQB720858 SZR720858:SZX720858 TJN720858:TJT720858 TTJ720858:TTP720858 UDF720858:UDL720858 UNB720858:UNH720858 UWX720858:UXD720858 VGT720858:VGZ720858 VQP720858:VQV720858 WAL720858:WAR720858 WKH720858:WKN720858 WUD720858:WUJ720858 J786394:P786394 HR786394:HX786394 RN786394:RT786394 ABJ786394:ABP786394 ALF786394:ALL786394 AVB786394:AVH786394 BEX786394:BFD786394 BOT786394:BOZ786394 BYP786394:BYV786394 CIL786394:CIR786394 CSH786394:CSN786394 DCD786394:DCJ786394 DLZ786394:DMF786394 DVV786394:DWB786394 EFR786394:EFX786394 EPN786394:EPT786394 EZJ786394:EZP786394 FJF786394:FJL786394 FTB786394:FTH786394 GCX786394:GDD786394 GMT786394:GMZ786394 GWP786394:GWV786394 HGL786394:HGR786394 HQH786394:HQN786394 IAD786394:IAJ786394 IJZ786394:IKF786394 ITV786394:IUB786394 JDR786394:JDX786394 JNN786394:JNT786394 JXJ786394:JXP786394 KHF786394:KHL786394 KRB786394:KRH786394 LAX786394:LBD786394 LKT786394:LKZ786394 LUP786394:LUV786394 MEL786394:MER786394 MOH786394:MON786394 MYD786394:MYJ786394 NHZ786394:NIF786394 NRV786394:NSB786394 OBR786394:OBX786394 OLN786394:OLT786394 OVJ786394:OVP786394 PFF786394:PFL786394 PPB786394:PPH786394 PYX786394:PZD786394 QIT786394:QIZ786394 QSP786394:QSV786394 RCL786394:RCR786394 RMH786394:RMN786394 RWD786394:RWJ786394 SFZ786394:SGF786394 SPV786394:SQB786394 SZR786394:SZX786394 TJN786394:TJT786394 TTJ786394:TTP786394 UDF786394:UDL786394 UNB786394:UNH786394 UWX786394:UXD786394 VGT786394:VGZ786394 VQP786394:VQV786394 WAL786394:WAR786394 WKH786394:WKN786394 WUD786394:WUJ786394 J851930:P851930 HR851930:HX851930 RN851930:RT851930 ABJ851930:ABP851930 ALF851930:ALL851930 AVB851930:AVH851930 BEX851930:BFD851930 BOT851930:BOZ851930 BYP851930:BYV851930 CIL851930:CIR851930 CSH851930:CSN851930 DCD851930:DCJ851930 DLZ851930:DMF851930 DVV851930:DWB851930 EFR851930:EFX851930 EPN851930:EPT851930 EZJ851930:EZP851930 FJF851930:FJL851930 FTB851930:FTH851930 GCX851930:GDD851930 GMT851930:GMZ851930 GWP851930:GWV851930 HGL851930:HGR851930 HQH851930:HQN851930 IAD851930:IAJ851930 IJZ851930:IKF851930 ITV851930:IUB851930 JDR851930:JDX851930 JNN851930:JNT851930 JXJ851930:JXP851930 KHF851930:KHL851930 KRB851930:KRH851930 LAX851930:LBD851930 LKT851930:LKZ851930 LUP851930:LUV851930 MEL851930:MER851930 MOH851930:MON851930 MYD851930:MYJ851930 NHZ851930:NIF851930 NRV851930:NSB851930 OBR851930:OBX851930 OLN851930:OLT851930 OVJ851930:OVP851930 PFF851930:PFL851930 PPB851930:PPH851930 PYX851930:PZD851930 QIT851930:QIZ851930 QSP851930:QSV851930 RCL851930:RCR851930 RMH851930:RMN851930 RWD851930:RWJ851930 SFZ851930:SGF851930 SPV851930:SQB851930 SZR851930:SZX851930 TJN851930:TJT851930 TTJ851930:TTP851930 UDF851930:UDL851930 UNB851930:UNH851930 UWX851930:UXD851930 VGT851930:VGZ851930 VQP851930:VQV851930 WAL851930:WAR851930 WKH851930:WKN851930 WUD851930:WUJ851930 J917466:P917466 HR917466:HX917466 RN917466:RT917466 ABJ917466:ABP917466 ALF917466:ALL917466 AVB917466:AVH917466 BEX917466:BFD917466 BOT917466:BOZ917466 BYP917466:BYV917466 CIL917466:CIR917466 CSH917466:CSN917466 DCD917466:DCJ917466 DLZ917466:DMF917466 DVV917466:DWB917466 EFR917466:EFX917466 EPN917466:EPT917466 EZJ917466:EZP917466 FJF917466:FJL917466 FTB917466:FTH917466 GCX917466:GDD917466 GMT917466:GMZ917466 GWP917466:GWV917466 HGL917466:HGR917466 HQH917466:HQN917466 IAD917466:IAJ917466 IJZ917466:IKF917466 ITV917466:IUB917466 JDR917466:JDX917466 JNN917466:JNT917466 JXJ917466:JXP917466 KHF917466:KHL917466 KRB917466:KRH917466 LAX917466:LBD917466 LKT917466:LKZ917466 LUP917466:LUV917466 MEL917466:MER917466 MOH917466:MON917466 MYD917466:MYJ917466 NHZ917466:NIF917466 NRV917466:NSB917466 OBR917466:OBX917466 OLN917466:OLT917466 OVJ917466:OVP917466 PFF917466:PFL917466 PPB917466:PPH917466 PYX917466:PZD917466 QIT917466:QIZ917466 QSP917466:QSV917466 RCL917466:RCR917466 RMH917466:RMN917466 RWD917466:RWJ917466 SFZ917466:SGF917466 SPV917466:SQB917466 SZR917466:SZX917466 TJN917466:TJT917466 TTJ917466:TTP917466 UDF917466:UDL917466 UNB917466:UNH917466 UWX917466:UXD917466 VGT917466:VGZ917466 VQP917466:VQV917466 WAL917466:WAR917466 WKH917466:WKN917466 WUD917466:WUJ917466 J983002:P983002 HR983002:HX983002 RN983002:RT983002 ABJ983002:ABP983002 ALF983002:ALL983002 AVB983002:AVH983002 BEX983002:BFD983002 BOT983002:BOZ983002 BYP983002:BYV983002 CIL983002:CIR983002 CSH983002:CSN983002 DCD983002:DCJ983002 DLZ983002:DMF983002 DVV983002:DWB983002 EFR983002:EFX983002 EPN983002:EPT983002 EZJ983002:EZP983002 FJF983002:FJL983002 FTB983002:FTH983002 GCX983002:GDD983002 GMT983002:GMZ983002 GWP983002:GWV983002 HGL983002:HGR983002 HQH983002:HQN983002 IAD983002:IAJ983002 IJZ983002:IKF983002 ITV983002:IUB983002 JDR983002:JDX983002 JNN983002:JNT983002 JXJ983002:JXP983002 KHF983002:KHL983002 KRB983002:KRH983002 LAX983002:LBD983002 LKT983002:LKZ983002 LUP983002:LUV983002 MEL983002:MER983002 MOH983002:MON983002 MYD983002:MYJ983002 NHZ983002:NIF983002 NRV983002:NSB983002 OBR983002:OBX983002 OLN983002:OLT983002 OVJ983002:OVP983002 PFF983002:PFL983002 PPB983002:PPH983002 PYX983002:PZD983002 QIT983002:QIZ983002 QSP983002:QSV983002 RCL983002:RCR983002 RMH983002:RMN983002 RWD983002:RWJ983002 SFZ983002:SGF983002 SPV983002:SQB983002 SZR983002:SZX983002 TJN983002:TJT983002 TTJ983002:TTP983002 UDF983002:UDL983002 UNB983002:UNH983002 UWX983002:UXD983002 VGT983002:VGZ983002 VQP983002:VQV983002 WAL983002:WAR983002 WKH983002:WKN983002 WUD983002:WUJ983002 IU65557:IX65559 SQ65557:ST65559 ACM65557:ACP65559 AMI65557:AML65559 AWE65557:AWH65559 BGA65557:BGD65559 BPW65557:BPZ65559 BZS65557:BZV65559 CJO65557:CJR65559 CTK65557:CTN65559 DDG65557:DDJ65559 DNC65557:DNF65559 DWY65557:DXB65559 EGU65557:EGX65559 EQQ65557:EQT65559 FAM65557:FAP65559 FKI65557:FKL65559 FUE65557:FUH65559 GEA65557:GED65559 GNW65557:GNZ65559 GXS65557:GXV65559 HHO65557:HHR65559 HRK65557:HRN65559 IBG65557:IBJ65559 ILC65557:ILF65559 IUY65557:IVB65559 JEU65557:JEX65559 JOQ65557:JOT65559 JYM65557:JYP65559 KII65557:KIL65559 KSE65557:KSH65559 LCA65557:LCD65559 LLW65557:LLZ65559 LVS65557:LVV65559 MFO65557:MFR65559 MPK65557:MPN65559 MZG65557:MZJ65559 NJC65557:NJF65559 NSY65557:NTB65559 OCU65557:OCX65559 OMQ65557:OMT65559 OWM65557:OWP65559 PGI65557:PGL65559 PQE65557:PQH65559 QAA65557:QAD65559 QJW65557:QJZ65559 QTS65557:QTV65559 RDO65557:RDR65559 RNK65557:RNN65559 RXG65557:RXJ65559 SHC65557:SHF65559 SQY65557:SRB65559 TAU65557:TAX65559 TKQ65557:TKT65559 TUM65557:TUP65559 UEI65557:UEL65559 UOE65557:UOH65559 UYA65557:UYD65559 VHW65557:VHZ65559 VRS65557:VRV65559 WBO65557:WBR65559 WLK65557:WLN65559 WVG65557:WVJ65559 IU131093:IX131095 SQ131093:ST131095 ACM131093:ACP131095 AMI131093:AML131095 AWE131093:AWH131095 BGA131093:BGD131095 BPW131093:BPZ131095 BZS131093:BZV131095 CJO131093:CJR131095 CTK131093:CTN131095 DDG131093:DDJ131095 DNC131093:DNF131095 DWY131093:DXB131095 EGU131093:EGX131095 EQQ131093:EQT131095 FAM131093:FAP131095 FKI131093:FKL131095 FUE131093:FUH131095 GEA131093:GED131095 GNW131093:GNZ131095 GXS131093:GXV131095 HHO131093:HHR131095 HRK131093:HRN131095 IBG131093:IBJ131095 ILC131093:ILF131095 IUY131093:IVB131095 JEU131093:JEX131095 JOQ131093:JOT131095 JYM131093:JYP131095 KII131093:KIL131095 KSE131093:KSH131095 LCA131093:LCD131095 LLW131093:LLZ131095 LVS131093:LVV131095 MFO131093:MFR131095 MPK131093:MPN131095 MZG131093:MZJ131095 NJC131093:NJF131095 NSY131093:NTB131095 OCU131093:OCX131095 OMQ131093:OMT131095 OWM131093:OWP131095 PGI131093:PGL131095 PQE131093:PQH131095 QAA131093:QAD131095 QJW131093:QJZ131095 QTS131093:QTV131095 RDO131093:RDR131095 RNK131093:RNN131095 RXG131093:RXJ131095 SHC131093:SHF131095 SQY131093:SRB131095 TAU131093:TAX131095 TKQ131093:TKT131095 TUM131093:TUP131095 UEI131093:UEL131095 UOE131093:UOH131095 UYA131093:UYD131095 VHW131093:VHZ131095 VRS131093:VRV131095 WBO131093:WBR131095 WLK131093:WLN131095 WVG131093:WVJ131095 IU196629:IX196631 SQ196629:ST196631 ACM196629:ACP196631 AMI196629:AML196631 AWE196629:AWH196631 BGA196629:BGD196631 BPW196629:BPZ196631 BZS196629:BZV196631 CJO196629:CJR196631 CTK196629:CTN196631 DDG196629:DDJ196631 DNC196629:DNF196631 DWY196629:DXB196631 EGU196629:EGX196631 EQQ196629:EQT196631 FAM196629:FAP196631 FKI196629:FKL196631 FUE196629:FUH196631 GEA196629:GED196631 GNW196629:GNZ196631 GXS196629:GXV196631 HHO196629:HHR196631 HRK196629:HRN196631 IBG196629:IBJ196631 ILC196629:ILF196631 IUY196629:IVB196631 JEU196629:JEX196631 JOQ196629:JOT196631 JYM196629:JYP196631 KII196629:KIL196631 KSE196629:KSH196631 LCA196629:LCD196631 LLW196629:LLZ196631 LVS196629:LVV196631 MFO196629:MFR196631 MPK196629:MPN196631 MZG196629:MZJ196631 NJC196629:NJF196631 NSY196629:NTB196631 OCU196629:OCX196631 OMQ196629:OMT196631 OWM196629:OWP196631 PGI196629:PGL196631 PQE196629:PQH196631 QAA196629:QAD196631 QJW196629:QJZ196631 QTS196629:QTV196631 RDO196629:RDR196631 RNK196629:RNN196631 RXG196629:RXJ196631 SHC196629:SHF196631 SQY196629:SRB196631 TAU196629:TAX196631 TKQ196629:TKT196631 TUM196629:TUP196631 UEI196629:UEL196631 UOE196629:UOH196631 UYA196629:UYD196631 VHW196629:VHZ196631 VRS196629:VRV196631 WBO196629:WBR196631 WLK196629:WLN196631 WVG196629:WVJ196631 IU262165:IX262167 SQ262165:ST262167 ACM262165:ACP262167 AMI262165:AML262167 AWE262165:AWH262167 BGA262165:BGD262167 BPW262165:BPZ262167 BZS262165:BZV262167 CJO262165:CJR262167 CTK262165:CTN262167 DDG262165:DDJ262167 DNC262165:DNF262167 DWY262165:DXB262167 EGU262165:EGX262167 EQQ262165:EQT262167 FAM262165:FAP262167 FKI262165:FKL262167 FUE262165:FUH262167 GEA262165:GED262167 GNW262165:GNZ262167 GXS262165:GXV262167 HHO262165:HHR262167 HRK262165:HRN262167 IBG262165:IBJ262167 ILC262165:ILF262167 IUY262165:IVB262167 JEU262165:JEX262167 JOQ262165:JOT262167 JYM262165:JYP262167 KII262165:KIL262167 KSE262165:KSH262167 LCA262165:LCD262167 LLW262165:LLZ262167 LVS262165:LVV262167 MFO262165:MFR262167 MPK262165:MPN262167 MZG262165:MZJ262167 NJC262165:NJF262167 NSY262165:NTB262167 OCU262165:OCX262167 OMQ262165:OMT262167 OWM262165:OWP262167 PGI262165:PGL262167 PQE262165:PQH262167 QAA262165:QAD262167 QJW262165:QJZ262167 QTS262165:QTV262167 RDO262165:RDR262167 RNK262165:RNN262167 RXG262165:RXJ262167 SHC262165:SHF262167 SQY262165:SRB262167 TAU262165:TAX262167 TKQ262165:TKT262167 TUM262165:TUP262167 UEI262165:UEL262167 UOE262165:UOH262167 UYA262165:UYD262167 VHW262165:VHZ262167 VRS262165:VRV262167 WBO262165:WBR262167 WLK262165:WLN262167 WVG262165:WVJ262167 IU327701:IX327703 SQ327701:ST327703 ACM327701:ACP327703 AMI327701:AML327703 AWE327701:AWH327703 BGA327701:BGD327703 BPW327701:BPZ327703 BZS327701:BZV327703 CJO327701:CJR327703 CTK327701:CTN327703 DDG327701:DDJ327703 DNC327701:DNF327703 DWY327701:DXB327703 EGU327701:EGX327703 EQQ327701:EQT327703 FAM327701:FAP327703 FKI327701:FKL327703 FUE327701:FUH327703 GEA327701:GED327703 GNW327701:GNZ327703 GXS327701:GXV327703 HHO327701:HHR327703 HRK327701:HRN327703 IBG327701:IBJ327703 ILC327701:ILF327703 IUY327701:IVB327703 JEU327701:JEX327703 JOQ327701:JOT327703 JYM327701:JYP327703 KII327701:KIL327703 KSE327701:KSH327703 LCA327701:LCD327703 LLW327701:LLZ327703 LVS327701:LVV327703 MFO327701:MFR327703 MPK327701:MPN327703 MZG327701:MZJ327703 NJC327701:NJF327703 NSY327701:NTB327703 OCU327701:OCX327703 OMQ327701:OMT327703 OWM327701:OWP327703 PGI327701:PGL327703 PQE327701:PQH327703 QAA327701:QAD327703 QJW327701:QJZ327703 QTS327701:QTV327703 RDO327701:RDR327703 RNK327701:RNN327703 RXG327701:RXJ327703 SHC327701:SHF327703 SQY327701:SRB327703 TAU327701:TAX327703 TKQ327701:TKT327703 TUM327701:TUP327703 UEI327701:UEL327703 UOE327701:UOH327703 UYA327701:UYD327703 VHW327701:VHZ327703 VRS327701:VRV327703 WBO327701:WBR327703 WLK327701:WLN327703 WVG327701:WVJ327703 IU393237:IX393239 SQ393237:ST393239 ACM393237:ACP393239 AMI393237:AML393239 AWE393237:AWH393239 BGA393237:BGD393239 BPW393237:BPZ393239 BZS393237:BZV393239 CJO393237:CJR393239 CTK393237:CTN393239 DDG393237:DDJ393239 DNC393237:DNF393239 DWY393237:DXB393239 EGU393237:EGX393239 EQQ393237:EQT393239 FAM393237:FAP393239 FKI393237:FKL393239 FUE393237:FUH393239 GEA393237:GED393239 GNW393237:GNZ393239 GXS393237:GXV393239 HHO393237:HHR393239 HRK393237:HRN393239 IBG393237:IBJ393239 ILC393237:ILF393239 IUY393237:IVB393239 JEU393237:JEX393239 JOQ393237:JOT393239 JYM393237:JYP393239 KII393237:KIL393239 KSE393237:KSH393239 LCA393237:LCD393239 LLW393237:LLZ393239 LVS393237:LVV393239 MFO393237:MFR393239 MPK393237:MPN393239 MZG393237:MZJ393239 NJC393237:NJF393239 NSY393237:NTB393239 OCU393237:OCX393239 OMQ393237:OMT393239 OWM393237:OWP393239 PGI393237:PGL393239 PQE393237:PQH393239 QAA393237:QAD393239 QJW393237:QJZ393239 QTS393237:QTV393239 RDO393237:RDR393239 RNK393237:RNN393239 RXG393237:RXJ393239 SHC393237:SHF393239 SQY393237:SRB393239 TAU393237:TAX393239 TKQ393237:TKT393239 TUM393237:TUP393239 UEI393237:UEL393239 UOE393237:UOH393239 UYA393237:UYD393239 VHW393237:VHZ393239 VRS393237:VRV393239 WBO393237:WBR393239 WLK393237:WLN393239 WVG393237:WVJ393239 IU458773:IX458775 SQ458773:ST458775 ACM458773:ACP458775 AMI458773:AML458775 AWE458773:AWH458775 BGA458773:BGD458775 BPW458773:BPZ458775 BZS458773:BZV458775 CJO458773:CJR458775 CTK458773:CTN458775 DDG458773:DDJ458775 DNC458773:DNF458775 DWY458773:DXB458775 EGU458773:EGX458775 EQQ458773:EQT458775 FAM458773:FAP458775 FKI458773:FKL458775 FUE458773:FUH458775 GEA458773:GED458775 GNW458773:GNZ458775 GXS458773:GXV458775 HHO458773:HHR458775 HRK458773:HRN458775 IBG458773:IBJ458775 ILC458773:ILF458775 IUY458773:IVB458775 JEU458773:JEX458775 JOQ458773:JOT458775 JYM458773:JYP458775 KII458773:KIL458775 KSE458773:KSH458775 LCA458773:LCD458775 LLW458773:LLZ458775 LVS458773:LVV458775 MFO458773:MFR458775 MPK458773:MPN458775 MZG458773:MZJ458775 NJC458773:NJF458775 NSY458773:NTB458775 OCU458773:OCX458775 OMQ458773:OMT458775 OWM458773:OWP458775 PGI458773:PGL458775 PQE458773:PQH458775 QAA458773:QAD458775 QJW458773:QJZ458775 QTS458773:QTV458775 RDO458773:RDR458775 RNK458773:RNN458775 RXG458773:RXJ458775 SHC458773:SHF458775 SQY458773:SRB458775 TAU458773:TAX458775 TKQ458773:TKT458775 TUM458773:TUP458775 UEI458773:UEL458775 UOE458773:UOH458775 UYA458773:UYD458775 VHW458773:VHZ458775 VRS458773:VRV458775 WBO458773:WBR458775 WLK458773:WLN458775 WVG458773:WVJ458775 IU524309:IX524311 SQ524309:ST524311 ACM524309:ACP524311 AMI524309:AML524311 AWE524309:AWH524311 BGA524309:BGD524311 BPW524309:BPZ524311 BZS524309:BZV524311 CJO524309:CJR524311 CTK524309:CTN524311 DDG524309:DDJ524311 DNC524309:DNF524311 DWY524309:DXB524311 EGU524309:EGX524311 EQQ524309:EQT524311 FAM524309:FAP524311 FKI524309:FKL524311 FUE524309:FUH524311 GEA524309:GED524311 GNW524309:GNZ524311 GXS524309:GXV524311 HHO524309:HHR524311 HRK524309:HRN524311 IBG524309:IBJ524311 ILC524309:ILF524311 IUY524309:IVB524311 JEU524309:JEX524311 JOQ524309:JOT524311 JYM524309:JYP524311 KII524309:KIL524311 KSE524309:KSH524311 LCA524309:LCD524311 LLW524309:LLZ524311 LVS524309:LVV524311 MFO524309:MFR524311 MPK524309:MPN524311 MZG524309:MZJ524311 NJC524309:NJF524311 NSY524309:NTB524311 OCU524309:OCX524311 OMQ524309:OMT524311 OWM524309:OWP524311 PGI524309:PGL524311 PQE524309:PQH524311 QAA524309:QAD524311 QJW524309:QJZ524311 QTS524309:QTV524311 RDO524309:RDR524311 RNK524309:RNN524311 RXG524309:RXJ524311 SHC524309:SHF524311 SQY524309:SRB524311 TAU524309:TAX524311 TKQ524309:TKT524311 TUM524309:TUP524311 UEI524309:UEL524311 UOE524309:UOH524311 UYA524309:UYD524311 VHW524309:VHZ524311 VRS524309:VRV524311 WBO524309:WBR524311 WLK524309:WLN524311 WVG524309:WVJ524311 IU589845:IX589847 SQ589845:ST589847 ACM589845:ACP589847 AMI589845:AML589847 AWE589845:AWH589847 BGA589845:BGD589847 BPW589845:BPZ589847 BZS589845:BZV589847 CJO589845:CJR589847 CTK589845:CTN589847 DDG589845:DDJ589847 DNC589845:DNF589847 DWY589845:DXB589847 EGU589845:EGX589847 EQQ589845:EQT589847 FAM589845:FAP589847 FKI589845:FKL589847 FUE589845:FUH589847 GEA589845:GED589847 GNW589845:GNZ589847 GXS589845:GXV589847 HHO589845:HHR589847 HRK589845:HRN589847 IBG589845:IBJ589847 ILC589845:ILF589847 IUY589845:IVB589847 JEU589845:JEX589847 JOQ589845:JOT589847 JYM589845:JYP589847 KII589845:KIL589847 KSE589845:KSH589847 LCA589845:LCD589847 LLW589845:LLZ589847 LVS589845:LVV589847 MFO589845:MFR589847 MPK589845:MPN589847 MZG589845:MZJ589847 NJC589845:NJF589847 NSY589845:NTB589847 OCU589845:OCX589847 OMQ589845:OMT589847 OWM589845:OWP589847 PGI589845:PGL589847 PQE589845:PQH589847 QAA589845:QAD589847 QJW589845:QJZ589847 QTS589845:QTV589847 RDO589845:RDR589847 RNK589845:RNN589847 RXG589845:RXJ589847 SHC589845:SHF589847 SQY589845:SRB589847 TAU589845:TAX589847 TKQ589845:TKT589847 TUM589845:TUP589847 UEI589845:UEL589847 UOE589845:UOH589847 UYA589845:UYD589847 VHW589845:VHZ589847 VRS589845:VRV589847 WBO589845:WBR589847 WLK589845:WLN589847 WVG589845:WVJ589847 IU655381:IX655383 SQ655381:ST655383 ACM655381:ACP655383 AMI655381:AML655383 AWE655381:AWH655383 BGA655381:BGD655383 BPW655381:BPZ655383 BZS655381:BZV655383 CJO655381:CJR655383 CTK655381:CTN655383 DDG655381:DDJ655383 DNC655381:DNF655383 DWY655381:DXB655383 EGU655381:EGX655383 EQQ655381:EQT655383 FAM655381:FAP655383 FKI655381:FKL655383 FUE655381:FUH655383 GEA655381:GED655383 GNW655381:GNZ655383 GXS655381:GXV655383 HHO655381:HHR655383 HRK655381:HRN655383 IBG655381:IBJ655383 ILC655381:ILF655383 IUY655381:IVB655383 JEU655381:JEX655383 JOQ655381:JOT655383 JYM655381:JYP655383 KII655381:KIL655383 KSE655381:KSH655383 LCA655381:LCD655383 LLW655381:LLZ655383 LVS655381:LVV655383 MFO655381:MFR655383 MPK655381:MPN655383 MZG655381:MZJ655383 NJC655381:NJF655383 NSY655381:NTB655383 OCU655381:OCX655383 OMQ655381:OMT655383 OWM655381:OWP655383 PGI655381:PGL655383 PQE655381:PQH655383 QAA655381:QAD655383 QJW655381:QJZ655383 QTS655381:QTV655383 RDO655381:RDR655383 RNK655381:RNN655383 RXG655381:RXJ655383 SHC655381:SHF655383 SQY655381:SRB655383 TAU655381:TAX655383 TKQ655381:TKT655383 TUM655381:TUP655383 UEI655381:UEL655383 UOE655381:UOH655383 UYA655381:UYD655383 VHW655381:VHZ655383 VRS655381:VRV655383 WBO655381:WBR655383 WLK655381:WLN655383 WVG655381:WVJ655383 IU720917:IX720919 SQ720917:ST720919 ACM720917:ACP720919 AMI720917:AML720919 AWE720917:AWH720919 BGA720917:BGD720919 BPW720917:BPZ720919 BZS720917:BZV720919 CJO720917:CJR720919 CTK720917:CTN720919 DDG720917:DDJ720919 DNC720917:DNF720919 DWY720917:DXB720919 EGU720917:EGX720919 EQQ720917:EQT720919 FAM720917:FAP720919 FKI720917:FKL720919 FUE720917:FUH720919 GEA720917:GED720919 GNW720917:GNZ720919 GXS720917:GXV720919 HHO720917:HHR720919 HRK720917:HRN720919 IBG720917:IBJ720919 ILC720917:ILF720919 IUY720917:IVB720919 JEU720917:JEX720919 JOQ720917:JOT720919 JYM720917:JYP720919 KII720917:KIL720919 KSE720917:KSH720919 LCA720917:LCD720919 LLW720917:LLZ720919 LVS720917:LVV720919 MFO720917:MFR720919 MPK720917:MPN720919 MZG720917:MZJ720919 NJC720917:NJF720919 NSY720917:NTB720919 OCU720917:OCX720919 OMQ720917:OMT720919 OWM720917:OWP720919 PGI720917:PGL720919 PQE720917:PQH720919 QAA720917:QAD720919 QJW720917:QJZ720919 QTS720917:QTV720919 RDO720917:RDR720919 RNK720917:RNN720919 RXG720917:RXJ720919 SHC720917:SHF720919 SQY720917:SRB720919 TAU720917:TAX720919 TKQ720917:TKT720919 TUM720917:TUP720919 UEI720917:UEL720919 UOE720917:UOH720919 UYA720917:UYD720919 VHW720917:VHZ720919 VRS720917:VRV720919 WBO720917:WBR720919 WLK720917:WLN720919 WVG720917:WVJ720919 IU786453:IX786455 SQ786453:ST786455 ACM786453:ACP786455 AMI786453:AML786455 AWE786453:AWH786455 BGA786453:BGD786455 BPW786453:BPZ786455 BZS786453:BZV786455 CJO786453:CJR786455 CTK786453:CTN786455 DDG786453:DDJ786455 DNC786453:DNF786455 DWY786453:DXB786455 EGU786453:EGX786455 EQQ786453:EQT786455 FAM786453:FAP786455 FKI786453:FKL786455 FUE786453:FUH786455 GEA786453:GED786455 GNW786453:GNZ786455 GXS786453:GXV786455 HHO786453:HHR786455 HRK786453:HRN786455 IBG786453:IBJ786455 ILC786453:ILF786455 IUY786453:IVB786455 JEU786453:JEX786455 JOQ786453:JOT786455 JYM786453:JYP786455 KII786453:KIL786455 KSE786453:KSH786455 LCA786453:LCD786455 LLW786453:LLZ786455 LVS786453:LVV786455 MFO786453:MFR786455 MPK786453:MPN786455 MZG786453:MZJ786455 NJC786453:NJF786455 NSY786453:NTB786455 OCU786453:OCX786455 OMQ786453:OMT786455 OWM786453:OWP786455 PGI786453:PGL786455 PQE786453:PQH786455 QAA786453:QAD786455 QJW786453:QJZ786455 QTS786453:QTV786455 RDO786453:RDR786455 RNK786453:RNN786455 RXG786453:RXJ786455 SHC786453:SHF786455 SQY786453:SRB786455 TAU786453:TAX786455 TKQ786453:TKT786455 TUM786453:TUP786455 UEI786453:UEL786455 UOE786453:UOH786455 UYA786453:UYD786455 VHW786453:VHZ786455 VRS786453:VRV786455 WBO786453:WBR786455 WLK786453:WLN786455 WVG786453:WVJ786455 IU851989:IX851991 SQ851989:ST851991 ACM851989:ACP851991 AMI851989:AML851991 AWE851989:AWH851991 BGA851989:BGD851991 BPW851989:BPZ851991 BZS851989:BZV851991 CJO851989:CJR851991 CTK851989:CTN851991 DDG851989:DDJ851991 DNC851989:DNF851991 DWY851989:DXB851991 EGU851989:EGX851991 EQQ851989:EQT851991 FAM851989:FAP851991 FKI851989:FKL851991 FUE851989:FUH851991 GEA851989:GED851991 GNW851989:GNZ851991 GXS851989:GXV851991 HHO851989:HHR851991 HRK851989:HRN851991 IBG851989:IBJ851991 ILC851989:ILF851991 IUY851989:IVB851991 JEU851989:JEX851991 JOQ851989:JOT851991 JYM851989:JYP851991 KII851989:KIL851991 KSE851989:KSH851991 LCA851989:LCD851991 LLW851989:LLZ851991 LVS851989:LVV851991 MFO851989:MFR851991 MPK851989:MPN851991 MZG851989:MZJ851991 NJC851989:NJF851991 NSY851989:NTB851991 OCU851989:OCX851991 OMQ851989:OMT851991 OWM851989:OWP851991 PGI851989:PGL851991 PQE851989:PQH851991 QAA851989:QAD851991 QJW851989:QJZ851991 QTS851989:QTV851991 RDO851989:RDR851991 RNK851989:RNN851991 RXG851989:RXJ851991 SHC851989:SHF851991 SQY851989:SRB851991 TAU851989:TAX851991 TKQ851989:TKT851991 TUM851989:TUP851991 UEI851989:UEL851991 UOE851989:UOH851991 UYA851989:UYD851991 VHW851989:VHZ851991 VRS851989:VRV851991 WBO851989:WBR851991 WLK851989:WLN851991 WVG851989:WVJ851991 IU917525:IX917527 SQ917525:ST917527 ACM917525:ACP917527 AMI917525:AML917527 AWE917525:AWH917527 BGA917525:BGD917527 BPW917525:BPZ917527 BZS917525:BZV917527 CJO917525:CJR917527 CTK917525:CTN917527 DDG917525:DDJ917527 DNC917525:DNF917527 DWY917525:DXB917527 EGU917525:EGX917527 EQQ917525:EQT917527 FAM917525:FAP917527 FKI917525:FKL917527 FUE917525:FUH917527 GEA917525:GED917527 GNW917525:GNZ917527 GXS917525:GXV917527 HHO917525:HHR917527 HRK917525:HRN917527 IBG917525:IBJ917527 ILC917525:ILF917527 IUY917525:IVB917527 JEU917525:JEX917527 JOQ917525:JOT917527 JYM917525:JYP917527 KII917525:KIL917527 KSE917525:KSH917527 LCA917525:LCD917527 LLW917525:LLZ917527 LVS917525:LVV917527 MFO917525:MFR917527 MPK917525:MPN917527 MZG917525:MZJ917527 NJC917525:NJF917527 NSY917525:NTB917527 OCU917525:OCX917527 OMQ917525:OMT917527 OWM917525:OWP917527 PGI917525:PGL917527 PQE917525:PQH917527 QAA917525:QAD917527 QJW917525:QJZ917527 QTS917525:QTV917527 RDO917525:RDR917527 RNK917525:RNN917527 RXG917525:RXJ917527 SHC917525:SHF917527 SQY917525:SRB917527 TAU917525:TAX917527 TKQ917525:TKT917527 TUM917525:TUP917527 UEI917525:UEL917527 UOE917525:UOH917527 UYA917525:UYD917527 VHW917525:VHZ917527 VRS917525:VRV917527 WBO917525:WBR917527 WLK917525:WLN917527 WVG917525:WVJ917527 IU983061:IX983063 SQ983061:ST983063 ACM983061:ACP983063 AMI983061:AML983063 AWE983061:AWH983063 BGA983061:BGD983063 BPW983061:BPZ983063 BZS983061:BZV983063 CJO983061:CJR983063 CTK983061:CTN983063 DDG983061:DDJ983063 DNC983061:DNF983063 DWY983061:DXB983063 EGU983061:EGX983063 EQQ983061:EQT983063 FAM983061:FAP983063 FKI983061:FKL983063 FUE983061:FUH983063 GEA983061:GED983063 GNW983061:GNZ983063 GXS983061:GXV983063 HHO983061:HHR983063 HRK983061:HRN983063 IBG983061:IBJ983063 ILC983061:ILF983063 IUY983061:IVB983063 JEU983061:JEX983063 JOQ983061:JOT983063 JYM983061:JYP983063 KII983061:KIL983063 KSE983061:KSH983063 LCA983061:LCD983063 LLW983061:LLZ983063 LVS983061:LVV983063 MFO983061:MFR983063 MPK983061:MPN983063 MZG983061:MZJ983063 NJC983061:NJF983063 NSY983061:NTB983063 OCU983061:OCX983063 OMQ983061:OMT983063 OWM983061:OWP983063 PGI983061:PGL983063 PQE983061:PQH983063 QAA983061:QAD983063 QJW983061:QJZ983063 QTS983061:QTV983063 RDO983061:RDR983063 RNK983061:RNN983063 RXG983061:RXJ983063 SHC983061:SHF983063 SQY983061:SRB983063 TAU983061:TAX983063 TKQ983061:TKT983063 TUM983061:TUP983063 UEI983061:UEL983063 UOE983061:UOH983063 UYA983061:UYD983063 VHW983061:VHZ983063 VRS983061:VRV983063 WBO983061:WBR983063 WLK983061:WLN983063 WVG983061:WVJ983063 IU65565:IX65565 SQ65565:ST65565 ACM65565:ACP65565 AMI65565:AML65565 AWE65565:AWH65565 BGA65565:BGD65565 BPW65565:BPZ65565 BZS65565:BZV65565 CJO65565:CJR65565 CTK65565:CTN65565 DDG65565:DDJ65565 DNC65565:DNF65565 DWY65565:DXB65565 EGU65565:EGX65565 EQQ65565:EQT65565 FAM65565:FAP65565 FKI65565:FKL65565 FUE65565:FUH65565 GEA65565:GED65565 GNW65565:GNZ65565 GXS65565:GXV65565 HHO65565:HHR65565 HRK65565:HRN65565 IBG65565:IBJ65565 ILC65565:ILF65565 IUY65565:IVB65565 JEU65565:JEX65565 JOQ65565:JOT65565 JYM65565:JYP65565 KII65565:KIL65565 KSE65565:KSH65565 LCA65565:LCD65565 LLW65565:LLZ65565 LVS65565:LVV65565 MFO65565:MFR65565 MPK65565:MPN65565 MZG65565:MZJ65565 NJC65565:NJF65565 NSY65565:NTB65565 OCU65565:OCX65565 OMQ65565:OMT65565 OWM65565:OWP65565 PGI65565:PGL65565 PQE65565:PQH65565 QAA65565:QAD65565 QJW65565:QJZ65565 QTS65565:QTV65565 RDO65565:RDR65565 RNK65565:RNN65565 RXG65565:RXJ65565 SHC65565:SHF65565 SQY65565:SRB65565 TAU65565:TAX65565 TKQ65565:TKT65565 TUM65565:TUP65565 UEI65565:UEL65565 UOE65565:UOH65565 UYA65565:UYD65565 VHW65565:VHZ65565 VRS65565:VRV65565 WBO65565:WBR65565 WLK65565:WLN65565 WVG65565:WVJ65565 IU131101:IX131101 SQ131101:ST131101 ACM131101:ACP131101 AMI131101:AML131101 AWE131101:AWH131101 BGA131101:BGD131101 BPW131101:BPZ131101 BZS131101:BZV131101 CJO131101:CJR131101 CTK131101:CTN131101 DDG131101:DDJ131101 DNC131101:DNF131101 DWY131101:DXB131101 EGU131101:EGX131101 EQQ131101:EQT131101 FAM131101:FAP131101 FKI131101:FKL131101 FUE131101:FUH131101 GEA131101:GED131101 GNW131101:GNZ131101 GXS131101:GXV131101 HHO131101:HHR131101 HRK131101:HRN131101 IBG131101:IBJ131101 ILC131101:ILF131101 IUY131101:IVB131101 JEU131101:JEX131101 JOQ131101:JOT131101 JYM131101:JYP131101 KII131101:KIL131101 KSE131101:KSH131101 LCA131101:LCD131101 LLW131101:LLZ131101 LVS131101:LVV131101 MFO131101:MFR131101 MPK131101:MPN131101 MZG131101:MZJ131101 NJC131101:NJF131101 NSY131101:NTB131101 OCU131101:OCX131101 OMQ131101:OMT131101 OWM131101:OWP131101 PGI131101:PGL131101 PQE131101:PQH131101 QAA131101:QAD131101 QJW131101:QJZ131101 QTS131101:QTV131101 RDO131101:RDR131101 RNK131101:RNN131101 RXG131101:RXJ131101 SHC131101:SHF131101 SQY131101:SRB131101 TAU131101:TAX131101 TKQ131101:TKT131101 TUM131101:TUP131101 UEI131101:UEL131101 UOE131101:UOH131101 UYA131101:UYD131101 VHW131101:VHZ131101 VRS131101:VRV131101 WBO131101:WBR131101 WLK131101:WLN131101 WVG131101:WVJ131101 IU196637:IX196637 SQ196637:ST196637 ACM196637:ACP196637 AMI196637:AML196637 AWE196637:AWH196637 BGA196637:BGD196637 BPW196637:BPZ196637 BZS196637:BZV196637 CJO196637:CJR196637 CTK196637:CTN196637 DDG196637:DDJ196637 DNC196637:DNF196637 DWY196637:DXB196637 EGU196637:EGX196637 EQQ196637:EQT196637 FAM196637:FAP196637 FKI196637:FKL196637 FUE196637:FUH196637 GEA196637:GED196637 GNW196637:GNZ196637 GXS196637:GXV196637 HHO196637:HHR196637 HRK196637:HRN196637 IBG196637:IBJ196637 ILC196637:ILF196637 IUY196637:IVB196637 JEU196637:JEX196637 JOQ196637:JOT196637 JYM196637:JYP196637 KII196637:KIL196637 KSE196637:KSH196637 LCA196637:LCD196637 LLW196637:LLZ196637 LVS196637:LVV196637 MFO196637:MFR196637 MPK196637:MPN196637 MZG196637:MZJ196637 NJC196637:NJF196637 NSY196637:NTB196637 OCU196637:OCX196637 OMQ196637:OMT196637 OWM196637:OWP196637 PGI196637:PGL196637 PQE196637:PQH196637 QAA196637:QAD196637 QJW196637:QJZ196637 QTS196637:QTV196637 RDO196637:RDR196637 RNK196637:RNN196637 RXG196637:RXJ196637 SHC196637:SHF196637 SQY196637:SRB196637 TAU196637:TAX196637 TKQ196637:TKT196637 TUM196637:TUP196637 UEI196637:UEL196637 UOE196637:UOH196637 UYA196637:UYD196637 VHW196637:VHZ196637 VRS196637:VRV196637 WBO196637:WBR196637 WLK196637:WLN196637 WVG196637:WVJ196637 IU262173:IX262173 SQ262173:ST262173 ACM262173:ACP262173 AMI262173:AML262173 AWE262173:AWH262173 BGA262173:BGD262173 BPW262173:BPZ262173 BZS262173:BZV262173 CJO262173:CJR262173 CTK262173:CTN262173 DDG262173:DDJ262173 DNC262173:DNF262173 DWY262173:DXB262173 EGU262173:EGX262173 EQQ262173:EQT262173 FAM262173:FAP262173 FKI262173:FKL262173 FUE262173:FUH262173 GEA262173:GED262173 GNW262173:GNZ262173 GXS262173:GXV262173 HHO262173:HHR262173 HRK262173:HRN262173 IBG262173:IBJ262173 ILC262173:ILF262173 IUY262173:IVB262173 JEU262173:JEX262173 JOQ262173:JOT262173 JYM262173:JYP262173 KII262173:KIL262173 KSE262173:KSH262173 LCA262173:LCD262173 LLW262173:LLZ262173 LVS262173:LVV262173 MFO262173:MFR262173 MPK262173:MPN262173 MZG262173:MZJ262173 NJC262173:NJF262173 NSY262173:NTB262173 OCU262173:OCX262173 OMQ262173:OMT262173 OWM262173:OWP262173 PGI262173:PGL262173 PQE262173:PQH262173 QAA262173:QAD262173 QJW262173:QJZ262173 QTS262173:QTV262173 RDO262173:RDR262173 RNK262173:RNN262173 RXG262173:RXJ262173 SHC262173:SHF262173 SQY262173:SRB262173 TAU262173:TAX262173 TKQ262173:TKT262173 TUM262173:TUP262173 UEI262173:UEL262173 UOE262173:UOH262173 UYA262173:UYD262173 VHW262173:VHZ262173 VRS262173:VRV262173 WBO262173:WBR262173 WLK262173:WLN262173 WVG262173:WVJ262173 IU327709:IX327709 SQ327709:ST327709 ACM327709:ACP327709 AMI327709:AML327709 AWE327709:AWH327709 BGA327709:BGD327709 BPW327709:BPZ327709 BZS327709:BZV327709 CJO327709:CJR327709 CTK327709:CTN327709 DDG327709:DDJ327709 DNC327709:DNF327709 DWY327709:DXB327709 EGU327709:EGX327709 EQQ327709:EQT327709 FAM327709:FAP327709 FKI327709:FKL327709 FUE327709:FUH327709 GEA327709:GED327709 GNW327709:GNZ327709 GXS327709:GXV327709 HHO327709:HHR327709 HRK327709:HRN327709 IBG327709:IBJ327709 ILC327709:ILF327709 IUY327709:IVB327709 JEU327709:JEX327709 JOQ327709:JOT327709 JYM327709:JYP327709 KII327709:KIL327709 KSE327709:KSH327709 LCA327709:LCD327709 LLW327709:LLZ327709 LVS327709:LVV327709 MFO327709:MFR327709 MPK327709:MPN327709 MZG327709:MZJ327709 NJC327709:NJF327709 NSY327709:NTB327709 OCU327709:OCX327709 OMQ327709:OMT327709 OWM327709:OWP327709 PGI327709:PGL327709 PQE327709:PQH327709 QAA327709:QAD327709 QJW327709:QJZ327709 QTS327709:QTV327709 RDO327709:RDR327709 RNK327709:RNN327709 RXG327709:RXJ327709 SHC327709:SHF327709 SQY327709:SRB327709 TAU327709:TAX327709 TKQ327709:TKT327709 TUM327709:TUP327709 UEI327709:UEL327709 UOE327709:UOH327709 UYA327709:UYD327709 VHW327709:VHZ327709 VRS327709:VRV327709 WBO327709:WBR327709 WLK327709:WLN327709 WVG327709:WVJ327709 IU393245:IX393245 SQ393245:ST393245 ACM393245:ACP393245 AMI393245:AML393245 AWE393245:AWH393245 BGA393245:BGD393245 BPW393245:BPZ393245 BZS393245:BZV393245 CJO393245:CJR393245 CTK393245:CTN393245 DDG393245:DDJ393245 DNC393245:DNF393245 DWY393245:DXB393245 EGU393245:EGX393245 EQQ393245:EQT393245 FAM393245:FAP393245 FKI393245:FKL393245 FUE393245:FUH393245 GEA393245:GED393245 GNW393245:GNZ393245 GXS393245:GXV393245 HHO393245:HHR393245 HRK393245:HRN393245 IBG393245:IBJ393245 ILC393245:ILF393245 IUY393245:IVB393245 JEU393245:JEX393245 JOQ393245:JOT393245 JYM393245:JYP393245 KII393245:KIL393245 KSE393245:KSH393245 LCA393245:LCD393245 LLW393245:LLZ393245 LVS393245:LVV393245 MFO393245:MFR393245 MPK393245:MPN393245 MZG393245:MZJ393245 NJC393245:NJF393245 NSY393245:NTB393245 OCU393245:OCX393245 OMQ393245:OMT393245 OWM393245:OWP393245 PGI393245:PGL393245 PQE393245:PQH393245 QAA393245:QAD393245 QJW393245:QJZ393245 QTS393245:QTV393245 RDO393245:RDR393245 RNK393245:RNN393245 RXG393245:RXJ393245 SHC393245:SHF393245 SQY393245:SRB393245 TAU393245:TAX393245 TKQ393245:TKT393245 TUM393245:TUP393245 UEI393245:UEL393245 UOE393245:UOH393245 UYA393245:UYD393245 VHW393245:VHZ393245 VRS393245:VRV393245 WBO393245:WBR393245 WLK393245:WLN393245 WVG393245:WVJ393245 IU458781:IX458781 SQ458781:ST458781 ACM458781:ACP458781 AMI458781:AML458781 AWE458781:AWH458781 BGA458781:BGD458781 BPW458781:BPZ458781 BZS458781:BZV458781 CJO458781:CJR458781 CTK458781:CTN458781 DDG458781:DDJ458781 DNC458781:DNF458781 DWY458781:DXB458781 EGU458781:EGX458781 EQQ458781:EQT458781 FAM458781:FAP458781 FKI458781:FKL458781 FUE458781:FUH458781 GEA458781:GED458781 GNW458781:GNZ458781 GXS458781:GXV458781 HHO458781:HHR458781 HRK458781:HRN458781 IBG458781:IBJ458781 ILC458781:ILF458781 IUY458781:IVB458781 JEU458781:JEX458781 JOQ458781:JOT458781 JYM458781:JYP458781 KII458781:KIL458781 KSE458781:KSH458781 LCA458781:LCD458781 LLW458781:LLZ458781 LVS458781:LVV458781 MFO458781:MFR458781 MPK458781:MPN458781 MZG458781:MZJ458781 NJC458781:NJF458781 NSY458781:NTB458781 OCU458781:OCX458781 OMQ458781:OMT458781 OWM458781:OWP458781 PGI458781:PGL458781 PQE458781:PQH458781 QAA458781:QAD458781 QJW458781:QJZ458781 QTS458781:QTV458781 RDO458781:RDR458781 RNK458781:RNN458781 RXG458781:RXJ458781 SHC458781:SHF458781 SQY458781:SRB458781 TAU458781:TAX458781 TKQ458781:TKT458781 TUM458781:TUP458781 UEI458781:UEL458781 UOE458781:UOH458781 UYA458781:UYD458781 VHW458781:VHZ458781 VRS458781:VRV458781 WBO458781:WBR458781 WLK458781:WLN458781 WVG458781:WVJ458781 IU524317:IX524317 SQ524317:ST524317 ACM524317:ACP524317 AMI524317:AML524317 AWE524317:AWH524317 BGA524317:BGD524317 BPW524317:BPZ524317 BZS524317:BZV524317 CJO524317:CJR524317 CTK524317:CTN524317 DDG524317:DDJ524317 DNC524317:DNF524317 DWY524317:DXB524317 EGU524317:EGX524317 EQQ524317:EQT524317 FAM524317:FAP524317 FKI524317:FKL524317 FUE524317:FUH524317 GEA524317:GED524317 GNW524317:GNZ524317 GXS524317:GXV524317 HHO524317:HHR524317 HRK524317:HRN524317 IBG524317:IBJ524317 ILC524317:ILF524317 IUY524317:IVB524317 JEU524317:JEX524317 JOQ524317:JOT524317 JYM524317:JYP524317 KII524317:KIL524317 KSE524317:KSH524317 LCA524317:LCD524317 LLW524317:LLZ524317 LVS524317:LVV524317 MFO524317:MFR524317 MPK524317:MPN524317 MZG524317:MZJ524317 NJC524317:NJF524317 NSY524317:NTB524317 OCU524317:OCX524317 OMQ524317:OMT524317 OWM524317:OWP524317 PGI524317:PGL524317 PQE524317:PQH524317 QAA524317:QAD524317 QJW524317:QJZ524317 QTS524317:QTV524317 RDO524317:RDR524317 RNK524317:RNN524317 RXG524317:RXJ524317 SHC524317:SHF524317 SQY524317:SRB524317 TAU524317:TAX524317 TKQ524317:TKT524317 TUM524317:TUP524317 UEI524317:UEL524317 UOE524317:UOH524317 UYA524317:UYD524317 VHW524317:VHZ524317 VRS524317:VRV524317 WBO524317:WBR524317 WLK524317:WLN524317 WVG524317:WVJ524317 IU589853:IX589853 SQ589853:ST589853 ACM589853:ACP589853 AMI589853:AML589853 AWE589853:AWH589853 BGA589853:BGD589853 BPW589853:BPZ589853 BZS589853:BZV589853 CJO589853:CJR589853 CTK589853:CTN589853 DDG589853:DDJ589853 DNC589853:DNF589853 DWY589853:DXB589853 EGU589853:EGX589853 EQQ589853:EQT589853 FAM589853:FAP589853 FKI589853:FKL589853 FUE589853:FUH589853 GEA589853:GED589853 GNW589853:GNZ589853 GXS589853:GXV589853 HHO589853:HHR589853 HRK589853:HRN589853 IBG589853:IBJ589853 ILC589853:ILF589853 IUY589853:IVB589853 JEU589853:JEX589853 JOQ589853:JOT589853 JYM589853:JYP589853 KII589853:KIL589853 KSE589853:KSH589853 LCA589853:LCD589853 LLW589853:LLZ589853 LVS589853:LVV589853 MFO589853:MFR589853 MPK589853:MPN589853 MZG589853:MZJ589853 NJC589853:NJF589853 NSY589853:NTB589853 OCU589853:OCX589853 OMQ589853:OMT589853 OWM589853:OWP589853 PGI589853:PGL589853 PQE589853:PQH589853 QAA589853:QAD589853 QJW589853:QJZ589853 QTS589853:QTV589853 RDO589853:RDR589853 RNK589853:RNN589853 RXG589853:RXJ589853 SHC589853:SHF589853 SQY589853:SRB589853 TAU589853:TAX589853 TKQ589853:TKT589853 TUM589853:TUP589853 UEI589853:UEL589853 UOE589853:UOH589853 UYA589853:UYD589853 VHW589853:VHZ589853 VRS589853:VRV589853 WBO589853:WBR589853 WLK589853:WLN589853 WVG589853:WVJ589853 IU655389:IX655389 SQ655389:ST655389 ACM655389:ACP655389 AMI655389:AML655389 AWE655389:AWH655389 BGA655389:BGD655389 BPW655389:BPZ655389 BZS655389:BZV655389 CJO655389:CJR655389 CTK655389:CTN655389 DDG655389:DDJ655389 DNC655389:DNF655389 DWY655389:DXB655389 EGU655389:EGX655389 EQQ655389:EQT655389 FAM655389:FAP655389 FKI655389:FKL655389 FUE655389:FUH655389 GEA655389:GED655389 GNW655389:GNZ655389 GXS655389:GXV655389 HHO655389:HHR655389 HRK655389:HRN655389 IBG655389:IBJ655389 ILC655389:ILF655389 IUY655389:IVB655389 JEU655389:JEX655389 JOQ655389:JOT655389 JYM655389:JYP655389 KII655389:KIL655389 KSE655389:KSH655389 LCA655389:LCD655389 LLW655389:LLZ655389 LVS655389:LVV655389 MFO655389:MFR655389 MPK655389:MPN655389 MZG655389:MZJ655389 NJC655389:NJF655389 NSY655389:NTB655389 OCU655389:OCX655389 OMQ655389:OMT655389 OWM655389:OWP655389 PGI655389:PGL655389 PQE655389:PQH655389 QAA655389:QAD655389 QJW655389:QJZ655389 QTS655389:QTV655389 RDO655389:RDR655389 RNK655389:RNN655389 RXG655389:RXJ655389 SHC655389:SHF655389 SQY655389:SRB655389 TAU655389:TAX655389 TKQ655389:TKT655389 TUM655389:TUP655389 UEI655389:UEL655389 UOE655389:UOH655389 UYA655389:UYD655389 VHW655389:VHZ655389 VRS655389:VRV655389 WBO655389:WBR655389 WLK655389:WLN655389 WVG655389:WVJ655389 IU720925:IX720925 SQ720925:ST720925 ACM720925:ACP720925 AMI720925:AML720925 AWE720925:AWH720925 BGA720925:BGD720925 BPW720925:BPZ720925 BZS720925:BZV720925 CJO720925:CJR720925 CTK720925:CTN720925 DDG720925:DDJ720925 DNC720925:DNF720925 DWY720925:DXB720925 EGU720925:EGX720925 EQQ720925:EQT720925 FAM720925:FAP720925 FKI720925:FKL720925 FUE720925:FUH720925 GEA720925:GED720925 GNW720925:GNZ720925 GXS720925:GXV720925 HHO720925:HHR720925 HRK720925:HRN720925 IBG720925:IBJ720925 ILC720925:ILF720925 IUY720925:IVB720925 JEU720925:JEX720925 JOQ720925:JOT720925 JYM720925:JYP720925 KII720925:KIL720925 KSE720925:KSH720925 LCA720925:LCD720925 LLW720925:LLZ720925 LVS720925:LVV720925 MFO720925:MFR720925 MPK720925:MPN720925 MZG720925:MZJ720925 NJC720925:NJF720925 NSY720925:NTB720925 OCU720925:OCX720925 OMQ720925:OMT720925 OWM720925:OWP720925 PGI720925:PGL720925 PQE720925:PQH720925 QAA720925:QAD720925 QJW720925:QJZ720925 QTS720925:QTV720925 RDO720925:RDR720925 RNK720925:RNN720925 RXG720925:RXJ720925 SHC720925:SHF720925 SQY720925:SRB720925 TAU720925:TAX720925 TKQ720925:TKT720925 TUM720925:TUP720925 UEI720925:UEL720925 UOE720925:UOH720925 UYA720925:UYD720925 VHW720925:VHZ720925 VRS720925:VRV720925 WBO720925:WBR720925 WLK720925:WLN720925 WVG720925:WVJ720925 IU786461:IX786461 SQ786461:ST786461 ACM786461:ACP786461 AMI786461:AML786461 AWE786461:AWH786461 BGA786461:BGD786461 BPW786461:BPZ786461 BZS786461:BZV786461 CJO786461:CJR786461 CTK786461:CTN786461 DDG786461:DDJ786461 DNC786461:DNF786461 DWY786461:DXB786461 EGU786461:EGX786461 EQQ786461:EQT786461 FAM786461:FAP786461 FKI786461:FKL786461 FUE786461:FUH786461 GEA786461:GED786461 GNW786461:GNZ786461 GXS786461:GXV786461 HHO786461:HHR786461 HRK786461:HRN786461 IBG786461:IBJ786461 ILC786461:ILF786461 IUY786461:IVB786461 JEU786461:JEX786461 JOQ786461:JOT786461 JYM786461:JYP786461 KII786461:KIL786461 KSE786461:KSH786461 LCA786461:LCD786461 LLW786461:LLZ786461 LVS786461:LVV786461 MFO786461:MFR786461 MPK786461:MPN786461 MZG786461:MZJ786461 NJC786461:NJF786461 NSY786461:NTB786461 OCU786461:OCX786461 OMQ786461:OMT786461 OWM786461:OWP786461 PGI786461:PGL786461 PQE786461:PQH786461 QAA786461:QAD786461 QJW786461:QJZ786461 QTS786461:QTV786461 RDO786461:RDR786461 RNK786461:RNN786461 RXG786461:RXJ786461 SHC786461:SHF786461 SQY786461:SRB786461 TAU786461:TAX786461 TKQ786461:TKT786461 TUM786461:TUP786461 UEI786461:UEL786461 UOE786461:UOH786461 UYA786461:UYD786461 VHW786461:VHZ786461 VRS786461:VRV786461 WBO786461:WBR786461 WLK786461:WLN786461 WVG786461:WVJ786461 IU851997:IX851997 SQ851997:ST851997 ACM851997:ACP851997 AMI851997:AML851997 AWE851997:AWH851997 BGA851997:BGD851997 BPW851997:BPZ851997 BZS851997:BZV851997 CJO851997:CJR851997 CTK851997:CTN851997 DDG851997:DDJ851997 DNC851997:DNF851997 DWY851997:DXB851997 EGU851997:EGX851997 EQQ851997:EQT851997 FAM851997:FAP851997 FKI851997:FKL851997 FUE851997:FUH851997 GEA851997:GED851997 GNW851997:GNZ851997 GXS851997:GXV851997 HHO851997:HHR851997 HRK851997:HRN851997 IBG851997:IBJ851997 ILC851997:ILF851997 IUY851997:IVB851997 JEU851997:JEX851997 JOQ851997:JOT851997 JYM851997:JYP851997 KII851997:KIL851997 KSE851997:KSH851997 LCA851997:LCD851997 LLW851997:LLZ851997 LVS851997:LVV851997 MFO851997:MFR851997 MPK851997:MPN851997 MZG851997:MZJ851997 NJC851997:NJF851997 NSY851997:NTB851997 OCU851997:OCX851997 OMQ851997:OMT851997 OWM851997:OWP851997 PGI851997:PGL851997 PQE851997:PQH851997 QAA851997:QAD851997 QJW851997:QJZ851997 QTS851997:QTV851997 RDO851997:RDR851997 RNK851997:RNN851997 RXG851997:RXJ851997 SHC851997:SHF851997 SQY851997:SRB851997 TAU851997:TAX851997 TKQ851997:TKT851997 TUM851997:TUP851997 UEI851997:UEL851997 UOE851997:UOH851997 UYA851997:UYD851997 VHW851997:VHZ851997 VRS851997:VRV851997 WBO851997:WBR851997 WLK851997:WLN851997 WVG851997:WVJ851997 IU917533:IX917533 SQ917533:ST917533 ACM917533:ACP917533 AMI917533:AML917533 AWE917533:AWH917533 BGA917533:BGD917533 BPW917533:BPZ917533 BZS917533:BZV917533 CJO917533:CJR917533 CTK917533:CTN917533 DDG917533:DDJ917533 DNC917533:DNF917533 DWY917533:DXB917533 EGU917533:EGX917533 EQQ917533:EQT917533 FAM917533:FAP917533 FKI917533:FKL917533 FUE917533:FUH917533 GEA917533:GED917533 GNW917533:GNZ917533 GXS917533:GXV917533 HHO917533:HHR917533 HRK917533:HRN917533 IBG917533:IBJ917533 ILC917533:ILF917533 IUY917533:IVB917533 JEU917533:JEX917533 JOQ917533:JOT917533 JYM917533:JYP917533 KII917533:KIL917533 KSE917533:KSH917533 LCA917533:LCD917533 LLW917533:LLZ917533 LVS917533:LVV917533 MFO917533:MFR917533 MPK917533:MPN917533 MZG917533:MZJ917533 NJC917533:NJF917533 NSY917533:NTB917533 OCU917533:OCX917533 OMQ917533:OMT917533 OWM917533:OWP917533 PGI917533:PGL917533 PQE917533:PQH917533 QAA917533:QAD917533 QJW917533:QJZ917533 QTS917533:QTV917533 RDO917533:RDR917533 RNK917533:RNN917533 RXG917533:RXJ917533 SHC917533:SHF917533 SQY917533:SRB917533 TAU917533:TAX917533 TKQ917533:TKT917533 TUM917533:TUP917533 UEI917533:UEL917533 UOE917533:UOH917533 UYA917533:UYD917533 VHW917533:VHZ917533 VRS917533:VRV917533 WBO917533:WBR917533 WLK917533:WLN917533 WVG917533:WVJ917533 IU983069:IX983069 SQ983069:ST983069 ACM983069:ACP983069 AMI983069:AML983069 AWE983069:AWH983069 BGA983069:BGD983069 BPW983069:BPZ983069 BZS983069:BZV983069 CJO983069:CJR983069 CTK983069:CTN983069 DDG983069:DDJ983069 DNC983069:DNF983069 DWY983069:DXB983069 EGU983069:EGX983069 EQQ983069:EQT983069 FAM983069:FAP983069 FKI983069:FKL983069 FUE983069:FUH983069 GEA983069:GED983069 GNW983069:GNZ983069 GXS983069:GXV983069 HHO983069:HHR983069 HRK983069:HRN983069 IBG983069:IBJ983069 ILC983069:ILF983069 IUY983069:IVB983069 JEU983069:JEX983069 JOQ983069:JOT983069 JYM983069:JYP983069 KII983069:KIL983069 KSE983069:KSH983069 LCA983069:LCD983069 LLW983069:LLZ983069 LVS983069:LVV983069 MFO983069:MFR983069 MPK983069:MPN983069 MZG983069:MZJ983069 NJC983069:NJF983069 NSY983069:NTB983069 OCU983069:OCX983069 OMQ983069:OMT983069 OWM983069:OWP983069 PGI983069:PGL983069 PQE983069:PQH983069 QAA983069:QAD983069 QJW983069:QJZ983069 QTS983069:QTV983069 RDO983069:RDR983069 RNK983069:RNN983069 RXG983069:RXJ983069 SHC983069:SHF983069 SQY983069:SRB983069 TAU983069:TAX983069 TKQ983069:TKT983069 TUM983069:TUP983069 UEI983069:UEL983069 UOE983069:UOH983069 UYA983069:UYD983069 VHW983069:VHZ983069 VRS983069:VRV983069 WBO983069:WBR983069 WLK983069:WLN983069 AVB22:AVH28 BEX22:BFD28 BOT22:BOZ28 BYP22:BYV28 CIL22:CIR28 CSH22:CSN28 DCD22:DCJ28 DLZ22:DMF28 DVV22:DWB28 EFR22:EFX28 EPN22:EPT28 EZJ22:EZP28 FJF22:FJL28 FTB22:FTH28 GCX22:GDD28 GMT22:GMZ28 GWP22:GWV28 HGL22:HGR28 HQH22:HQN28 IAD22:IAJ28 IJZ22:IKF28 ITV22:IUB28 JDR22:JDX28 JNN22:JNT28 JXJ22:JXP28 KHF22:KHL28 KRB22:KRH28 LAX22:LBD28 LKT22:LKZ28 LUP22:LUV28 MEL22:MER28 MOH22:MON28 MYD22:MYJ28 NHZ22:NIF28 NRV22:NSB28 OBR22:OBX28 OLN22:OLT28 OVJ22:OVP28 PFF22:PFL28 PPB22:PPH28 PYX22:PZD28 QIT22:QIZ28 QSP22:QSV28 RCL22:RCR28 RMH22:RMN28 RWD22:RWJ28 SFZ22:SGF28 SPV22:SQB28 SZR22:SZX28 TJN22:TJT28 TTJ22:TTP28 UDF22:UDL28 UNB22:UNH28 UWX22:UXD28 VGT22:VGZ28 VQP22:VQV28 WAL22:WAR28 WKH22:WKN28 WUD22:WUJ28 HR22:HX28 RN22:RT28 ABJ22:ABP28 HR32:HX32" xr:uid="{70EF3990-487D-4A66-9D46-27910562EF98}">
      <formula1>J22-ROUNDDOWN(J22,0)=0</formula1>
    </dataValidation>
    <dataValidation imeMode="halfAlpha" allowBlank="1" showInputMessage="1" showErrorMessage="1" sqref="J16:P16" xr:uid="{809758DF-B82C-4F62-8A54-6A2C825153E3}"/>
    <dataValidation type="list" allowBlank="1" showInputMessage="1" showErrorMessage="1" sqref="J19:P19" xr:uid="{DCC5BCFB-76B8-4C1D-9B8F-EA76E442E48F}">
      <formula1>"専用,ハイブリッド"</formula1>
    </dataValidation>
    <dataValidation imeMode="disabled" operator="greaterThanOrEqual" allowBlank="1" showInputMessage="1" showErrorMessage="1" error="整数で入力して下さい。" sqref="J26:P26" xr:uid="{46DF0901-8853-417F-8FFB-CA2A576C369B}"/>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明朝,標準"&amp;8&amp;K01+017R6中層ZEH-M_ver.1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A91EE388-80FC-4A0E-97C2-F7D5090DF930}">
          <xm:sqref>IK65537 SG65537 ACC65537 ALY65537 AVU65537 BFQ65537 BPM65537 BZI65537 CJE65537 CTA65537 DCW65537 DMS65537 DWO65537 EGK65537 EQG65537 FAC65537 FJY65537 FTU65537 GDQ65537 GNM65537 GXI65537 HHE65537 HRA65537 IAW65537 IKS65537 IUO65537 JEK65537 JOG65537 JYC65537 KHY65537 KRU65537 LBQ65537 LLM65537 LVI65537 MFE65537 MPA65537 MYW65537 NIS65537 NSO65537 OCK65537 OMG65537 OWC65537 PFY65537 PPU65537 PZQ65537 QJM65537 QTI65537 RDE65537 RNA65537 RWW65537 SGS65537 SQO65537 TAK65537 TKG65537 TUC65537 UDY65537 UNU65537 UXQ65537 VHM65537 VRI65537 WBE65537 WLA65537 WUW65537 IK131073 SG131073 ACC131073 ALY131073 AVU131073 BFQ131073 BPM131073 BZI131073 CJE131073 CTA131073 DCW131073 DMS131073 DWO131073 EGK131073 EQG131073 FAC131073 FJY131073 FTU131073 GDQ131073 GNM131073 GXI131073 HHE131073 HRA131073 IAW131073 IKS131073 IUO131073 JEK131073 JOG131073 JYC131073 KHY131073 KRU131073 LBQ131073 LLM131073 LVI131073 MFE131073 MPA131073 MYW131073 NIS131073 NSO131073 OCK131073 OMG131073 OWC131073 PFY131073 PPU131073 PZQ131073 QJM131073 QTI131073 RDE131073 RNA131073 RWW131073 SGS131073 SQO131073 TAK131073 TKG131073 TUC131073 UDY131073 UNU131073 UXQ131073 VHM131073 VRI131073 WBE131073 WLA131073 WUW131073 IK196609 SG196609 ACC196609 ALY196609 AVU196609 BFQ196609 BPM196609 BZI196609 CJE196609 CTA196609 DCW196609 DMS196609 DWO196609 EGK196609 EQG196609 FAC196609 FJY196609 FTU196609 GDQ196609 GNM196609 GXI196609 HHE196609 HRA196609 IAW196609 IKS196609 IUO196609 JEK196609 JOG196609 JYC196609 KHY196609 KRU196609 LBQ196609 LLM196609 LVI196609 MFE196609 MPA196609 MYW196609 NIS196609 NSO196609 OCK196609 OMG196609 OWC196609 PFY196609 PPU196609 PZQ196609 QJM196609 QTI196609 RDE196609 RNA196609 RWW196609 SGS196609 SQO196609 TAK196609 TKG196609 TUC196609 UDY196609 UNU196609 UXQ196609 VHM196609 VRI196609 WBE196609 WLA196609 WUW196609 IK262145 SG262145 ACC262145 ALY262145 AVU262145 BFQ262145 BPM262145 BZI262145 CJE262145 CTA262145 DCW262145 DMS262145 DWO262145 EGK262145 EQG262145 FAC262145 FJY262145 FTU262145 GDQ262145 GNM262145 GXI262145 HHE262145 HRA262145 IAW262145 IKS262145 IUO262145 JEK262145 JOG262145 JYC262145 KHY262145 KRU262145 LBQ262145 LLM262145 LVI262145 MFE262145 MPA262145 MYW262145 NIS262145 NSO262145 OCK262145 OMG262145 OWC262145 PFY262145 PPU262145 PZQ262145 QJM262145 QTI262145 RDE262145 RNA262145 RWW262145 SGS262145 SQO262145 TAK262145 TKG262145 TUC262145 UDY262145 UNU262145 UXQ262145 VHM262145 VRI262145 WBE262145 WLA262145 WUW262145 IK327681 SG327681 ACC327681 ALY327681 AVU327681 BFQ327681 BPM327681 BZI327681 CJE327681 CTA327681 DCW327681 DMS327681 DWO327681 EGK327681 EQG327681 FAC327681 FJY327681 FTU327681 GDQ327681 GNM327681 GXI327681 HHE327681 HRA327681 IAW327681 IKS327681 IUO327681 JEK327681 JOG327681 JYC327681 KHY327681 KRU327681 LBQ327681 LLM327681 LVI327681 MFE327681 MPA327681 MYW327681 NIS327681 NSO327681 OCK327681 OMG327681 OWC327681 PFY327681 PPU327681 PZQ327681 QJM327681 QTI327681 RDE327681 RNA327681 RWW327681 SGS327681 SQO327681 TAK327681 TKG327681 TUC327681 UDY327681 UNU327681 UXQ327681 VHM327681 VRI327681 WBE327681 WLA327681 WUW327681 IK393217 SG393217 ACC393217 ALY393217 AVU393217 BFQ393217 BPM393217 BZI393217 CJE393217 CTA393217 DCW393217 DMS393217 DWO393217 EGK393217 EQG393217 FAC393217 FJY393217 FTU393217 GDQ393217 GNM393217 GXI393217 HHE393217 HRA393217 IAW393217 IKS393217 IUO393217 JEK393217 JOG393217 JYC393217 KHY393217 KRU393217 LBQ393217 LLM393217 LVI393217 MFE393217 MPA393217 MYW393217 NIS393217 NSO393217 OCK393217 OMG393217 OWC393217 PFY393217 PPU393217 PZQ393217 QJM393217 QTI393217 RDE393217 RNA393217 RWW393217 SGS393217 SQO393217 TAK393217 TKG393217 TUC393217 UDY393217 UNU393217 UXQ393217 VHM393217 VRI393217 WBE393217 WLA393217 WUW393217 IK458753 SG458753 ACC458753 ALY458753 AVU458753 BFQ458753 BPM458753 BZI458753 CJE458753 CTA458753 DCW458753 DMS458753 DWO458753 EGK458753 EQG458753 FAC458753 FJY458753 FTU458753 GDQ458753 GNM458753 GXI458753 HHE458753 HRA458753 IAW458753 IKS458753 IUO458753 JEK458753 JOG458753 JYC458753 KHY458753 KRU458753 LBQ458753 LLM458753 LVI458753 MFE458753 MPA458753 MYW458753 NIS458753 NSO458753 OCK458753 OMG458753 OWC458753 PFY458753 PPU458753 PZQ458753 QJM458753 QTI458753 RDE458753 RNA458753 RWW458753 SGS458753 SQO458753 TAK458753 TKG458753 TUC458753 UDY458753 UNU458753 UXQ458753 VHM458753 VRI458753 WBE458753 WLA458753 WUW458753 IK524289 SG524289 ACC524289 ALY524289 AVU524289 BFQ524289 BPM524289 BZI524289 CJE524289 CTA524289 DCW524289 DMS524289 DWO524289 EGK524289 EQG524289 FAC524289 FJY524289 FTU524289 GDQ524289 GNM524289 GXI524289 HHE524289 HRA524289 IAW524289 IKS524289 IUO524289 JEK524289 JOG524289 JYC524289 KHY524289 KRU524289 LBQ524289 LLM524289 LVI524289 MFE524289 MPA524289 MYW524289 NIS524289 NSO524289 OCK524289 OMG524289 OWC524289 PFY524289 PPU524289 PZQ524289 QJM524289 QTI524289 RDE524289 RNA524289 RWW524289 SGS524289 SQO524289 TAK524289 TKG524289 TUC524289 UDY524289 UNU524289 UXQ524289 VHM524289 VRI524289 WBE524289 WLA524289 WUW524289 IK589825 SG589825 ACC589825 ALY589825 AVU589825 BFQ589825 BPM589825 BZI589825 CJE589825 CTA589825 DCW589825 DMS589825 DWO589825 EGK589825 EQG589825 FAC589825 FJY589825 FTU589825 GDQ589825 GNM589825 GXI589825 HHE589825 HRA589825 IAW589825 IKS589825 IUO589825 JEK589825 JOG589825 JYC589825 KHY589825 KRU589825 LBQ589825 LLM589825 LVI589825 MFE589825 MPA589825 MYW589825 NIS589825 NSO589825 OCK589825 OMG589825 OWC589825 PFY589825 PPU589825 PZQ589825 QJM589825 QTI589825 RDE589825 RNA589825 RWW589825 SGS589825 SQO589825 TAK589825 TKG589825 TUC589825 UDY589825 UNU589825 UXQ589825 VHM589825 VRI589825 WBE589825 WLA589825 WUW589825 IK655361 SG655361 ACC655361 ALY655361 AVU655361 BFQ655361 BPM655361 BZI655361 CJE655361 CTA655361 DCW655361 DMS655361 DWO655361 EGK655361 EQG655361 FAC655361 FJY655361 FTU655361 GDQ655361 GNM655361 GXI655361 HHE655361 HRA655361 IAW655361 IKS655361 IUO655361 JEK655361 JOG655361 JYC655361 KHY655361 KRU655361 LBQ655361 LLM655361 LVI655361 MFE655361 MPA655361 MYW655361 NIS655361 NSO655361 OCK655361 OMG655361 OWC655361 PFY655361 PPU655361 PZQ655361 QJM655361 QTI655361 RDE655361 RNA655361 RWW655361 SGS655361 SQO655361 TAK655361 TKG655361 TUC655361 UDY655361 UNU655361 UXQ655361 VHM655361 VRI655361 WBE655361 WLA655361 WUW655361 IK720897 SG720897 ACC720897 ALY720897 AVU720897 BFQ720897 BPM720897 BZI720897 CJE720897 CTA720897 DCW720897 DMS720897 DWO720897 EGK720897 EQG720897 FAC720897 FJY720897 FTU720897 GDQ720897 GNM720897 GXI720897 HHE720897 HRA720897 IAW720897 IKS720897 IUO720897 JEK720897 JOG720897 JYC720897 KHY720897 KRU720897 LBQ720897 LLM720897 LVI720897 MFE720897 MPA720897 MYW720897 NIS720897 NSO720897 OCK720897 OMG720897 OWC720897 PFY720897 PPU720897 PZQ720897 QJM720897 QTI720897 RDE720897 RNA720897 RWW720897 SGS720897 SQO720897 TAK720897 TKG720897 TUC720897 UDY720897 UNU720897 UXQ720897 VHM720897 VRI720897 WBE720897 WLA720897 WUW720897 IK786433 SG786433 ACC786433 ALY786433 AVU786433 BFQ786433 BPM786433 BZI786433 CJE786433 CTA786433 DCW786433 DMS786433 DWO786433 EGK786433 EQG786433 FAC786433 FJY786433 FTU786433 GDQ786433 GNM786433 GXI786433 HHE786433 HRA786433 IAW786433 IKS786433 IUO786433 JEK786433 JOG786433 JYC786433 KHY786433 KRU786433 LBQ786433 LLM786433 LVI786433 MFE786433 MPA786433 MYW786433 NIS786433 NSO786433 OCK786433 OMG786433 OWC786433 PFY786433 PPU786433 PZQ786433 QJM786433 QTI786433 RDE786433 RNA786433 RWW786433 SGS786433 SQO786433 TAK786433 TKG786433 TUC786433 UDY786433 UNU786433 UXQ786433 VHM786433 VRI786433 WBE786433 WLA786433 WUW786433 IK851969 SG851969 ACC851969 ALY851969 AVU851969 BFQ851969 BPM851969 BZI851969 CJE851969 CTA851969 DCW851969 DMS851969 DWO851969 EGK851969 EQG851969 FAC851969 FJY851969 FTU851969 GDQ851969 GNM851969 GXI851969 HHE851969 HRA851969 IAW851969 IKS851969 IUO851969 JEK851969 JOG851969 JYC851969 KHY851969 KRU851969 LBQ851969 LLM851969 LVI851969 MFE851969 MPA851969 MYW851969 NIS851969 NSO851969 OCK851969 OMG851969 OWC851969 PFY851969 PPU851969 PZQ851969 QJM851969 QTI851969 RDE851969 RNA851969 RWW851969 SGS851969 SQO851969 TAK851969 TKG851969 TUC851969 UDY851969 UNU851969 UXQ851969 VHM851969 VRI851969 WBE851969 WLA851969 WUW851969 IK917505 SG917505 ACC917505 ALY917505 AVU917505 BFQ917505 BPM917505 BZI917505 CJE917505 CTA917505 DCW917505 DMS917505 DWO917505 EGK917505 EQG917505 FAC917505 FJY917505 FTU917505 GDQ917505 GNM917505 GXI917505 HHE917505 HRA917505 IAW917505 IKS917505 IUO917505 JEK917505 JOG917505 JYC917505 KHY917505 KRU917505 LBQ917505 LLM917505 LVI917505 MFE917505 MPA917505 MYW917505 NIS917505 NSO917505 OCK917505 OMG917505 OWC917505 PFY917505 PPU917505 PZQ917505 QJM917505 QTI917505 RDE917505 RNA917505 RWW917505 SGS917505 SQO917505 TAK917505 TKG917505 TUC917505 UDY917505 UNU917505 UXQ917505 VHM917505 VRI917505 WBE917505 WLA917505 WUW917505 IK983041 SG983041 ACC983041 ALY983041 AVU983041 BFQ983041 BPM983041 BZI983041 CJE983041 CTA983041 DCW983041 DMS983041 DWO983041 EGK983041 EQG983041 FAC983041 FJY983041 FTU983041 GDQ983041 GNM983041 GXI983041 HHE983041 HRA983041 IAW983041 IKS983041 IUO983041 JEK983041 JOG983041 JYC983041 KHY983041 KRU983041 LBQ983041 LLM983041 LVI983041 MFE983041 MPA983041 MYW983041 NIS983041 NSO983041 OCK983041 OMG983041 OWC983041 PFY983041 PPU983041 PZQ983041 QJM983041 QTI983041 RDE983041 RNA983041 RWW983041 SGS983041 SQO983041 TAK983041 TKG983041 TUC983041 UDY983041 UNU983041 UXQ983041 VHM983041 VRI983041 WBE983041 WLA983041 WUW983041 IP65567:IP65568 SL65567:SL65568 ACH65567:ACH65568 AMD65567:AMD65568 AVZ65567:AVZ65568 BFV65567:BFV65568 BPR65567:BPR65568 BZN65567:BZN65568 CJJ65567:CJJ65568 CTF65567:CTF65568 DDB65567:DDB65568 DMX65567:DMX65568 DWT65567:DWT65568 EGP65567:EGP65568 EQL65567:EQL65568 FAH65567:FAH65568 FKD65567:FKD65568 FTZ65567:FTZ65568 GDV65567:GDV65568 GNR65567:GNR65568 GXN65567:GXN65568 HHJ65567:HHJ65568 HRF65567:HRF65568 IBB65567:IBB65568 IKX65567:IKX65568 IUT65567:IUT65568 JEP65567:JEP65568 JOL65567:JOL65568 JYH65567:JYH65568 KID65567:KID65568 KRZ65567:KRZ65568 LBV65567:LBV65568 LLR65567:LLR65568 LVN65567:LVN65568 MFJ65567:MFJ65568 MPF65567:MPF65568 MZB65567:MZB65568 NIX65567:NIX65568 NST65567:NST65568 OCP65567:OCP65568 OML65567:OML65568 OWH65567:OWH65568 PGD65567:PGD65568 PPZ65567:PPZ65568 PZV65567:PZV65568 QJR65567:QJR65568 QTN65567:QTN65568 RDJ65567:RDJ65568 RNF65567:RNF65568 RXB65567:RXB65568 SGX65567:SGX65568 SQT65567:SQT65568 TAP65567:TAP65568 TKL65567:TKL65568 TUH65567:TUH65568 UED65567:UED65568 UNZ65567:UNZ65568 UXV65567:UXV65568 VHR65567:VHR65568 VRN65567:VRN65568 WBJ65567:WBJ65568 WLF65567:WLF65568 WVB65567:WVB65568 IP131103:IP131104 SL131103:SL131104 ACH131103:ACH131104 AMD131103:AMD131104 AVZ131103:AVZ131104 BFV131103:BFV131104 BPR131103:BPR131104 BZN131103:BZN131104 CJJ131103:CJJ131104 CTF131103:CTF131104 DDB131103:DDB131104 DMX131103:DMX131104 DWT131103:DWT131104 EGP131103:EGP131104 EQL131103:EQL131104 FAH131103:FAH131104 FKD131103:FKD131104 FTZ131103:FTZ131104 GDV131103:GDV131104 GNR131103:GNR131104 GXN131103:GXN131104 HHJ131103:HHJ131104 HRF131103:HRF131104 IBB131103:IBB131104 IKX131103:IKX131104 IUT131103:IUT131104 JEP131103:JEP131104 JOL131103:JOL131104 JYH131103:JYH131104 KID131103:KID131104 KRZ131103:KRZ131104 LBV131103:LBV131104 LLR131103:LLR131104 LVN131103:LVN131104 MFJ131103:MFJ131104 MPF131103:MPF131104 MZB131103:MZB131104 NIX131103:NIX131104 NST131103:NST131104 OCP131103:OCP131104 OML131103:OML131104 OWH131103:OWH131104 PGD131103:PGD131104 PPZ131103:PPZ131104 PZV131103:PZV131104 QJR131103:QJR131104 QTN131103:QTN131104 RDJ131103:RDJ131104 RNF131103:RNF131104 RXB131103:RXB131104 SGX131103:SGX131104 SQT131103:SQT131104 TAP131103:TAP131104 TKL131103:TKL131104 TUH131103:TUH131104 UED131103:UED131104 UNZ131103:UNZ131104 UXV131103:UXV131104 VHR131103:VHR131104 VRN131103:VRN131104 WBJ131103:WBJ131104 WLF131103:WLF131104 WVB131103:WVB131104 IP196639:IP196640 SL196639:SL196640 ACH196639:ACH196640 AMD196639:AMD196640 AVZ196639:AVZ196640 BFV196639:BFV196640 BPR196639:BPR196640 BZN196639:BZN196640 CJJ196639:CJJ196640 CTF196639:CTF196640 DDB196639:DDB196640 DMX196639:DMX196640 DWT196639:DWT196640 EGP196639:EGP196640 EQL196639:EQL196640 FAH196639:FAH196640 FKD196639:FKD196640 FTZ196639:FTZ196640 GDV196639:GDV196640 GNR196639:GNR196640 GXN196639:GXN196640 HHJ196639:HHJ196640 HRF196639:HRF196640 IBB196639:IBB196640 IKX196639:IKX196640 IUT196639:IUT196640 JEP196639:JEP196640 JOL196639:JOL196640 JYH196639:JYH196640 KID196639:KID196640 KRZ196639:KRZ196640 LBV196639:LBV196640 LLR196639:LLR196640 LVN196639:LVN196640 MFJ196639:MFJ196640 MPF196639:MPF196640 MZB196639:MZB196640 NIX196639:NIX196640 NST196639:NST196640 OCP196639:OCP196640 OML196639:OML196640 OWH196639:OWH196640 PGD196639:PGD196640 PPZ196639:PPZ196640 PZV196639:PZV196640 QJR196639:QJR196640 QTN196639:QTN196640 RDJ196639:RDJ196640 RNF196639:RNF196640 RXB196639:RXB196640 SGX196639:SGX196640 SQT196639:SQT196640 TAP196639:TAP196640 TKL196639:TKL196640 TUH196639:TUH196640 UED196639:UED196640 UNZ196639:UNZ196640 UXV196639:UXV196640 VHR196639:VHR196640 VRN196639:VRN196640 WBJ196639:WBJ196640 WLF196639:WLF196640 WVB196639:WVB196640 IP262175:IP262176 SL262175:SL262176 ACH262175:ACH262176 AMD262175:AMD262176 AVZ262175:AVZ262176 BFV262175:BFV262176 BPR262175:BPR262176 BZN262175:BZN262176 CJJ262175:CJJ262176 CTF262175:CTF262176 DDB262175:DDB262176 DMX262175:DMX262176 DWT262175:DWT262176 EGP262175:EGP262176 EQL262175:EQL262176 FAH262175:FAH262176 FKD262175:FKD262176 FTZ262175:FTZ262176 GDV262175:GDV262176 GNR262175:GNR262176 GXN262175:GXN262176 HHJ262175:HHJ262176 HRF262175:HRF262176 IBB262175:IBB262176 IKX262175:IKX262176 IUT262175:IUT262176 JEP262175:JEP262176 JOL262175:JOL262176 JYH262175:JYH262176 KID262175:KID262176 KRZ262175:KRZ262176 LBV262175:LBV262176 LLR262175:LLR262176 LVN262175:LVN262176 MFJ262175:MFJ262176 MPF262175:MPF262176 MZB262175:MZB262176 NIX262175:NIX262176 NST262175:NST262176 OCP262175:OCP262176 OML262175:OML262176 OWH262175:OWH262176 PGD262175:PGD262176 PPZ262175:PPZ262176 PZV262175:PZV262176 QJR262175:QJR262176 QTN262175:QTN262176 RDJ262175:RDJ262176 RNF262175:RNF262176 RXB262175:RXB262176 SGX262175:SGX262176 SQT262175:SQT262176 TAP262175:TAP262176 TKL262175:TKL262176 TUH262175:TUH262176 UED262175:UED262176 UNZ262175:UNZ262176 UXV262175:UXV262176 VHR262175:VHR262176 VRN262175:VRN262176 WBJ262175:WBJ262176 WLF262175:WLF262176 WVB262175:WVB262176 IP327711:IP327712 SL327711:SL327712 ACH327711:ACH327712 AMD327711:AMD327712 AVZ327711:AVZ327712 BFV327711:BFV327712 BPR327711:BPR327712 BZN327711:BZN327712 CJJ327711:CJJ327712 CTF327711:CTF327712 DDB327711:DDB327712 DMX327711:DMX327712 DWT327711:DWT327712 EGP327711:EGP327712 EQL327711:EQL327712 FAH327711:FAH327712 FKD327711:FKD327712 FTZ327711:FTZ327712 GDV327711:GDV327712 GNR327711:GNR327712 GXN327711:GXN327712 HHJ327711:HHJ327712 HRF327711:HRF327712 IBB327711:IBB327712 IKX327711:IKX327712 IUT327711:IUT327712 JEP327711:JEP327712 JOL327711:JOL327712 JYH327711:JYH327712 KID327711:KID327712 KRZ327711:KRZ327712 LBV327711:LBV327712 LLR327711:LLR327712 LVN327711:LVN327712 MFJ327711:MFJ327712 MPF327711:MPF327712 MZB327711:MZB327712 NIX327711:NIX327712 NST327711:NST327712 OCP327711:OCP327712 OML327711:OML327712 OWH327711:OWH327712 PGD327711:PGD327712 PPZ327711:PPZ327712 PZV327711:PZV327712 QJR327711:QJR327712 QTN327711:QTN327712 RDJ327711:RDJ327712 RNF327711:RNF327712 RXB327711:RXB327712 SGX327711:SGX327712 SQT327711:SQT327712 TAP327711:TAP327712 TKL327711:TKL327712 TUH327711:TUH327712 UED327711:UED327712 UNZ327711:UNZ327712 UXV327711:UXV327712 VHR327711:VHR327712 VRN327711:VRN327712 WBJ327711:WBJ327712 WLF327711:WLF327712 WVB327711:WVB327712 IP393247:IP393248 SL393247:SL393248 ACH393247:ACH393248 AMD393247:AMD393248 AVZ393247:AVZ393248 BFV393247:BFV393248 BPR393247:BPR393248 BZN393247:BZN393248 CJJ393247:CJJ393248 CTF393247:CTF393248 DDB393247:DDB393248 DMX393247:DMX393248 DWT393247:DWT393248 EGP393247:EGP393248 EQL393247:EQL393248 FAH393247:FAH393248 FKD393247:FKD393248 FTZ393247:FTZ393248 GDV393247:GDV393248 GNR393247:GNR393248 GXN393247:GXN393248 HHJ393247:HHJ393248 HRF393247:HRF393248 IBB393247:IBB393248 IKX393247:IKX393248 IUT393247:IUT393248 JEP393247:JEP393248 JOL393247:JOL393248 JYH393247:JYH393248 KID393247:KID393248 KRZ393247:KRZ393248 LBV393247:LBV393248 LLR393247:LLR393248 LVN393247:LVN393248 MFJ393247:MFJ393248 MPF393247:MPF393248 MZB393247:MZB393248 NIX393247:NIX393248 NST393247:NST393248 OCP393247:OCP393248 OML393247:OML393248 OWH393247:OWH393248 PGD393247:PGD393248 PPZ393247:PPZ393248 PZV393247:PZV393248 QJR393247:QJR393248 QTN393247:QTN393248 RDJ393247:RDJ393248 RNF393247:RNF393248 RXB393247:RXB393248 SGX393247:SGX393248 SQT393247:SQT393248 TAP393247:TAP393248 TKL393247:TKL393248 TUH393247:TUH393248 UED393247:UED393248 UNZ393247:UNZ393248 UXV393247:UXV393248 VHR393247:VHR393248 VRN393247:VRN393248 WBJ393247:WBJ393248 WLF393247:WLF393248 WVB393247:WVB393248 IP458783:IP458784 SL458783:SL458784 ACH458783:ACH458784 AMD458783:AMD458784 AVZ458783:AVZ458784 BFV458783:BFV458784 BPR458783:BPR458784 BZN458783:BZN458784 CJJ458783:CJJ458784 CTF458783:CTF458784 DDB458783:DDB458784 DMX458783:DMX458784 DWT458783:DWT458784 EGP458783:EGP458784 EQL458783:EQL458784 FAH458783:FAH458784 FKD458783:FKD458784 FTZ458783:FTZ458784 GDV458783:GDV458784 GNR458783:GNR458784 GXN458783:GXN458784 HHJ458783:HHJ458784 HRF458783:HRF458784 IBB458783:IBB458784 IKX458783:IKX458784 IUT458783:IUT458784 JEP458783:JEP458784 JOL458783:JOL458784 JYH458783:JYH458784 KID458783:KID458784 KRZ458783:KRZ458784 LBV458783:LBV458784 LLR458783:LLR458784 LVN458783:LVN458784 MFJ458783:MFJ458784 MPF458783:MPF458784 MZB458783:MZB458784 NIX458783:NIX458784 NST458783:NST458784 OCP458783:OCP458784 OML458783:OML458784 OWH458783:OWH458784 PGD458783:PGD458784 PPZ458783:PPZ458784 PZV458783:PZV458784 QJR458783:QJR458784 QTN458783:QTN458784 RDJ458783:RDJ458784 RNF458783:RNF458784 RXB458783:RXB458784 SGX458783:SGX458784 SQT458783:SQT458784 TAP458783:TAP458784 TKL458783:TKL458784 TUH458783:TUH458784 UED458783:UED458784 UNZ458783:UNZ458784 UXV458783:UXV458784 VHR458783:VHR458784 VRN458783:VRN458784 WBJ458783:WBJ458784 WLF458783:WLF458784 WVB458783:WVB458784 IP524319:IP524320 SL524319:SL524320 ACH524319:ACH524320 AMD524319:AMD524320 AVZ524319:AVZ524320 BFV524319:BFV524320 BPR524319:BPR524320 BZN524319:BZN524320 CJJ524319:CJJ524320 CTF524319:CTF524320 DDB524319:DDB524320 DMX524319:DMX524320 DWT524319:DWT524320 EGP524319:EGP524320 EQL524319:EQL524320 FAH524319:FAH524320 FKD524319:FKD524320 FTZ524319:FTZ524320 GDV524319:GDV524320 GNR524319:GNR524320 GXN524319:GXN524320 HHJ524319:HHJ524320 HRF524319:HRF524320 IBB524319:IBB524320 IKX524319:IKX524320 IUT524319:IUT524320 JEP524319:JEP524320 JOL524319:JOL524320 JYH524319:JYH524320 KID524319:KID524320 KRZ524319:KRZ524320 LBV524319:LBV524320 LLR524319:LLR524320 LVN524319:LVN524320 MFJ524319:MFJ524320 MPF524319:MPF524320 MZB524319:MZB524320 NIX524319:NIX524320 NST524319:NST524320 OCP524319:OCP524320 OML524319:OML524320 OWH524319:OWH524320 PGD524319:PGD524320 PPZ524319:PPZ524320 PZV524319:PZV524320 QJR524319:QJR524320 QTN524319:QTN524320 RDJ524319:RDJ524320 RNF524319:RNF524320 RXB524319:RXB524320 SGX524319:SGX524320 SQT524319:SQT524320 TAP524319:TAP524320 TKL524319:TKL524320 TUH524319:TUH524320 UED524319:UED524320 UNZ524319:UNZ524320 UXV524319:UXV524320 VHR524319:VHR524320 VRN524319:VRN524320 WBJ524319:WBJ524320 WLF524319:WLF524320 WVB524319:WVB524320 IP589855:IP589856 SL589855:SL589856 ACH589855:ACH589856 AMD589855:AMD589856 AVZ589855:AVZ589856 BFV589855:BFV589856 BPR589855:BPR589856 BZN589855:BZN589856 CJJ589855:CJJ589856 CTF589855:CTF589856 DDB589855:DDB589856 DMX589855:DMX589856 DWT589855:DWT589856 EGP589855:EGP589856 EQL589855:EQL589856 FAH589855:FAH589856 FKD589855:FKD589856 FTZ589855:FTZ589856 GDV589855:GDV589856 GNR589855:GNR589856 GXN589855:GXN589856 HHJ589855:HHJ589856 HRF589855:HRF589856 IBB589855:IBB589856 IKX589855:IKX589856 IUT589855:IUT589856 JEP589855:JEP589856 JOL589855:JOL589856 JYH589855:JYH589856 KID589855:KID589856 KRZ589855:KRZ589856 LBV589855:LBV589856 LLR589855:LLR589856 LVN589855:LVN589856 MFJ589855:MFJ589856 MPF589855:MPF589856 MZB589855:MZB589856 NIX589855:NIX589856 NST589855:NST589856 OCP589855:OCP589856 OML589855:OML589856 OWH589855:OWH589856 PGD589855:PGD589856 PPZ589855:PPZ589856 PZV589855:PZV589856 QJR589855:QJR589856 QTN589855:QTN589856 RDJ589855:RDJ589856 RNF589855:RNF589856 RXB589855:RXB589856 SGX589855:SGX589856 SQT589855:SQT589856 TAP589855:TAP589856 TKL589855:TKL589856 TUH589855:TUH589856 UED589855:UED589856 UNZ589855:UNZ589856 UXV589855:UXV589856 VHR589855:VHR589856 VRN589855:VRN589856 WBJ589855:WBJ589856 WLF589855:WLF589856 WVB589855:WVB589856 IP655391:IP655392 SL655391:SL655392 ACH655391:ACH655392 AMD655391:AMD655392 AVZ655391:AVZ655392 BFV655391:BFV655392 BPR655391:BPR655392 BZN655391:BZN655392 CJJ655391:CJJ655392 CTF655391:CTF655392 DDB655391:DDB655392 DMX655391:DMX655392 DWT655391:DWT655392 EGP655391:EGP655392 EQL655391:EQL655392 FAH655391:FAH655392 FKD655391:FKD655392 FTZ655391:FTZ655392 GDV655391:GDV655392 GNR655391:GNR655392 GXN655391:GXN655392 HHJ655391:HHJ655392 HRF655391:HRF655392 IBB655391:IBB655392 IKX655391:IKX655392 IUT655391:IUT655392 JEP655391:JEP655392 JOL655391:JOL655392 JYH655391:JYH655392 KID655391:KID655392 KRZ655391:KRZ655392 LBV655391:LBV655392 LLR655391:LLR655392 LVN655391:LVN655392 MFJ655391:MFJ655392 MPF655391:MPF655392 MZB655391:MZB655392 NIX655391:NIX655392 NST655391:NST655392 OCP655391:OCP655392 OML655391:OML655392 OWH655391:OWH655392 PGD655391:PGD655392 PPZ655391:PPZ655392 PZV655391:PZV655392 QJR655391:QJR655392 QTN655391:QTN655392 RDJ655391:RDJ655392 RNF655391:RNF655392 RXB655391:RXB655392 SGX655391:SGX655392 SQT655391:SQT655392 TAP655391:TAP655392 TKL655391:TKL655392 TUH655391:TUH655392 UED655391:UED655392 UNZ655391:UNZ655392 UXV655391:UXV655392 VHR655391:VHR655392 VRN655391:VRN655392 WBJ655391:WBJ655392 WLF655391:WLF655392 WVB655391:WVB655392 IP720927:IP720928 SL720927:SL720928 ACH720927:ACH720928 AMD720927:AMD720928 AVZ720927:AVZ720928 BFV720927:BFV720928 BPR720927:BPR720928 BZN720927:BZN720928 CJJ720927:CJJ720928 CTF720927:CTF720928 DDB720927:DDB720928 DMX720927:DMX720928 DWT720927:DWT720928 EGP720927:EGP720928 EQL720927:EQL720928 FAH720927:FAH720928 FKD720927:FKD720928 FTZ720927:FTZ720928 GDV720927:GDV720928 GNR720927:GNR720928 GXN720927:GXN720928 HHJ720927:HHJ720928 HRF720927:HRF720928 IBB720927:IBB720928 IKX720927:IKX720928 IUT720927:IUT720928 JEP720927:JEP720928 JOL720927:JOL720928 JYH720927:JYH720928 KID720927:KID720928 KRZ720927:KRZ720928 LBV720927:LBV720928 LLR720927:LLR720928 LVN720927:LVN720928 MFJ720927:MFJ720928 MPF720927:MPF720928 MZB720927:MZB720928 NIX720927:NIX720928 NST720927:NST720928 OCP720927:OCP720928 OML720927:OML720928 OWH720927:OWH720928 PGD720927:PGD720928 PPZ720927:PPZ720928 PZV720927:PZV720928 QJR720927:QJR720928 QTN720927:QTN720928 RDJ720927:RDJ720928 RNF720927:RNF720928 RXB720927:RXB720928 SGX720927:SGX720928 SQT720927:SQT720928 TAP720927:TAP720928 TKL720927:TKL720928 TUH720927:TUH720928 UED720927:UED720928 UNZ720927:UNZ720928 UXV720927:UXV720928 VHR720927:VHR720928 VRN720927:VRN720928 WBJ720927:WBJ720928 WLF720927:WLF720928 WVB720927:WVB720928 IP786463:IP786464 SL786463:SL786464 ACH786463:ACH786464 AMD786463:AMD786464 AVZ786463:AVZ786464 BFV786463:BFV786464 BPR786463:BPR786464 BZN786463:BZN786464 CJJ786463:CJJ786464 CTF786463:CTF786464 DDB786463:DDB786464 DMX786463:DMX786464 DWT786463:DWT786464 EGP786463:EGP786464 EQL786463:EQL786464 FAH786463:FAH786464 FKD786463:FKD786464 FTZ786463:FTZ786464 GDV786463:GDV786464 GNR786463:GNR786464 GXN786463:GXN786464 HHJ786463:HHJ786464 HRF786463:HRF786464 IBB786463:IBB786464 IKX786463:IKX786464 IUT786463:IUT786464 JEP786463:JEP786464 JOL786463:JOL786464 JYH786463:JYH786464 KID786463:KID786464 KRZ786463:KRZ786464 LBV786463:LBV786464 LLR786463:LLR786464 LVN786463:LVN786464 MFJ786463:MFJ786464 MPF786463:MPF786464 MZB786463:MZB786464 NIX786463:NIX786464 NST786463:NST786464 OCP786463:OCP786464 OML786463:OML786464 OWH786463:OWH786464 PGD786463:PGD786464 PPZ786463:PPZ786464 PZV786463:PZV786464 QJR786463:QJR786464 QTN786463:QTN786464 RDJ786463:RDJ786464 RNF786463:RNF786464 RXB786463:RXB786464 SGX786463:SGX786464 SQT786463:SQT786464 TAP786463:TAP786464 TKL786463:TKL786464 TUH786463:TUH786464 UED786463:UED786464 UNZ786463:UNZ786464 UXV786463:UXV786464 VHR786463:VHR786464 VRN786463:VRN786464 WBJ786463:WBJ786464 WLF786463:WLF786464 WVB786463:WVB786464 IP851999:IP852000 SL851999:SL852000 ACH851999:ACH852000 AMD851999:AMD852000 AVZ851999:AVZ852000 BFV851999:BFV852000 BPR851999:BPR852000 BZN851999:BZN852000 CJJ851999:CJJ852000 CTF851999:CTF852000 DDB851999:DDB852000 DMX851999:DMX852000 DWT851999:DWT852000 EGP851999:EGP852000 EQL851999:EQL852000 FAH851999:FAH852000 FKD851999:FKD852000 FTZ851999:FTZ852000 GDV851999:GDV852000 GNR851999:GNR852000 GXN851999:GXN852000 HHJ851999:HHJ852000 HRF851999:HRF852000 IBB851999:IBB852000 IKX851999:IKX852000 IUT851999:IUT852000 JEP851999:JEP852000 JOL851999:JOL852000 JYH851999:JYH852000 KID851999:KID852000 KRZ851999:KRZ852000 LBV851999:LBV852000 LLR851999:LLR852000 LVN851999:LVN852000 MFJ851999:MFJ852000 MPF851999:MPF852000 MZB851999:MZB852000 NIX851999:NIX852000 NST851999:NST852000 OCP851999:OCP852000 OML851999:OML852000 OWH851999:OWH852000 PGD851999:PGD852000 PPZ851999:PPZ852000 PZV851999:PZV852000 QJR851999:QJR852000 QTN851999:QTN852000 RDJ851999:RDJ852000 RNF851999:RNF852000 RXB851999:RXB852000 SGX851999:SGX852000 SQT851999:SQT852000 TAP851999:TAP852000 TKL851999:TKL852000 TUH851999:TUH852000 UED851999:UED852000 UNZ851999:UNZ852000 UXV851999:UXV852000 VHR851999:VHR852000 VRN851999:VRN852000 WBJ851999:WBJ852000 WLF851999:WLF852000 WVB851999:WVB852000 IP917535:IP917536 SL917535:SL917536 ACH917535:ACH917536 AMD917535:AMD917536 AVZ917535:AVZ917536 BFV917535:BFV917536 BPR917535:BPR917536 BZN917535:BZN917536 CJJ917535:CJJ917536 CTF917535:CTF917536 DDB917535:DDB917536 DMX917535:DMX917536 DWT917535:DWT917536 EGP917535:EGP917536 EQL917535:EQL917536 FAH917535:FAH917536 FKD917535:FKD917536 FTZ917535:FTZ917536 GDV917535:GDV917536 GNR917535:GNR917536 GXN917535:GXN917536 HHJ917535:HHJ917536 HRF917535:HRF917536 IBB917535:IBB917536 IKX917535:IKX917536 IUT917535:IUT917536 JEP917535:JEP917536 JOL917535:JOL917536 JYH917535:JYH917536 KID917535:KID917536 KRZ917535:KRZ917536 LBV917535:LBV917536 LLR917535:LLR917536 LVN917535:LVN917536 MFJ917535:MFJ917536 MPF917535:MPF917536 MZB917535:MZB917536 NIX917535:NIX917536 NST917535:NST917536 OCP917535:OCP917536 OML917535:OML917536 OWH917535:OWH917536 PGD917535:PGD917536 PPZ917535:PPZ917536 PZV917535:PZV917536 QJR917535:QJR917536 QTN917535:QTN917536 RDJ917535:RDJ917536 RNF917535:RNF917536 RXB917535:RXB917536 SGX917535:SGX917536 SQT917535:SQT917536 TAP917535:TAP917536 TKL917535:TKL917536 TUH917535:TUH917536 UED917535:UED917536 UNZ917535:UNZ917536 UXV917535:UXV917536 VHR917535:VHR917536 VRN917535:VRN917536 WBJ917535:WBJ917536 WLF917535:WLF917536 WVB917535:WVB917536 IP983071:IP983072 SL983071:SL983072 ACH983071:ACH983072 AMD983071:AMD983072 AVZ983071:AVZ983072 BFV983071:BFV983072 BPR983071:BPR983072 BZN983071:BZN983072 CJJ983071:CJJ983072 CTF983071:CTF983072 DDB983071:DDB983072 DMX983071:DMX983072 DWT983071:DWT983072 EGP983071:EGP983072 EQL983071:EQL983072 FAH983071:FAH983072 FKD983071:FKD983072 FTZ983071:FTZ983072 GDV983071:GDV983072 GNR983071:GNR983072 GXN983071:GXN983072 HHJ983071:HHJ983072 HRF983071:HRF983072 IBB983071:IBB983072 IKX983071:IKX983072 IUT983071:IUT983072 JEP983071:JEP983072 JOL983071:JOL983072 JYH983071:JYH983072 KID983071:KID983072 KRZ983071:KRZ983072 LBV983071:LBV983072 LLR983071:LLR983072 LVN983071:LVN983072 MFJ983071:MFJ983072 MPF983071:MPF983072 MZB983071:MZB983072 NIX983071:NIX983072 NST983071:NST983072 OCP983071:OCP983072 OML983071:OML983072 OWH983071:OWH983072 PGD983071:PGD983072 PPZ983071:PPZ983072 PZV983071:PZV983072 QJR983071:QJR983072 QTN983071:QTN983072 RDJ983071:RDJ983072 RNF983071:RNF983072 RXB983071:RXB983072 SGX983071:SGX983072 SQT983071:SQT983072 TAP983071:TAP983072 TKL983071:TKL983072 TUH983071:TUH983072 UED983071:UED983072 UNZ983071:UNZ983072 UXV983071:UXV983072 VHR983071:VHR983072 VRN983071:VRN983072 WBJ983071:WBJ983072 WLF983071:WLF983072 WVB983071:WVB983072 IK65549 SG65549 ACC65549 ALY65549 AVU65549 BFQ65549 BPM65549 BZI65549 CJE65549 CTA65549 DCW65549 DMS65549 DWO65549 EGK65549 EQG65549 FAC65549 FJY65549 FTU65549 GDQ65549 GNM65549 GXI65549 HHE65549 HRA65549 IAW65549 IKS65549 IUO65549 JEK65549 JOG65549 JYC65549 KHY65549 KRU65549 LBQ65549 LLM65549 LVI65549 MFE65549 MPA65549 MYW65549 NIS65549 NSO65549 OCK65549 OMG65549 OWC65549 PFY65549 PPU65549 PZQ65549 QJM65549 QTI65549 RDE65549 RNA65549 RWW65549 SGS65549 SQO65549 TAK65549 TKG65549 TUC65549 UDY65549 UNU65549 UXQ65549 VHM65549 VRI65549 WBE65549 WLA65549 WUW65549 IK131085 SG131085 ACC131085 ALY131085 AVU131085 BFQ131085 BPM131085 BZI131085 CJE131085 CTA131085 DCW131085 DMS131085 DWO131085 EGK131085 EQG131085 FAC131085 FJY131085 FTU131085 GDQ131085 GNM131085 GXI131085 HHE131085 HRA131085 IAW131085 IKS131085 IUO131085 JEK131085 JOG131085 JYC131085 KHY131085 KRU131085 LBQ131085 LLM131085 LVI131085 MFE131085 MPA131085 MYW131085 NIS131085 NSO131085 OCK131085 OMG131085 OWC131085 PFY131085 PPU131085 PZQ131085 QJM131085 QTI131085 RDE131085 RNA131085 RWW131085 SGS131085 SQO131085 TAK131085 TKG131085 TUC131085 UDY131085 UNU131085 UXQ131085 VHM131085 VRI131085 WBE131085 WLA131085 WUW131085 IK196621 SG196621 ACC196621 ALY196621 AVU196621 BFQ196621 BPM196621 BZI196621 CJE196621 CTA196621 DCW196621 DMS196621 DWO196621 EGK196621 EQG196621 FAC196621 FJY196621 FTU196621 GDQ196621 GNM196621 GXI196621 HHE196621 HRA196621 IAW196621 IKS196621 IUO196621 JEK196621 JOG196621 JYC196621 KHY196621 KRU196621 LBQ196621 LLM196621 LVI196621 MFE196621 MPA196621 MYW196621 NIS196621 NSO196621 OCK196621 OMG196621 OWC196621 PFY196621 PPU196621 PZQ196621 QJM196621 QTI196621 RDE196621 RNA196621 RWW196621 SGS196621 SQO196621 TAK196621 TKG196621 TUC196621 UDY196621 UNU196621 UXQ196621 VHM196621 VRI196621 WBE196621 WLA196621 WUW196621 IK262157 SG262157 ACC262157 ALY262157 AVU262157 BFQ262157 BPM262157 BZI262157 CJE262157 CTA262157 DCW262157 DMS262157 DWO262157 EGK262157 EQG262157 FAC262157 FJY262157 FTU262157 GDQ262157 GNM262157 GXI262157 HHE262157 HRA262157 IAW262157 IKS262157 IUO262157 JEK262157 JOG262157 JYC262157 KHY262157 KRU262157 LBQ262157 LLM262157 LVI262157 MFE262157 MPA262157 MYW262157 NIS262157 NSO262157 OCK262157 OMG262157 OWC262157 PFY262157 PPU262157 PZQ262157 QJM262157 QTI262157 RDE262157 RNA262157 RWW262157 SGS262157 SQO262157 TAK262157 TKG262157 TUC262157 UDY262157 UNU262157 UXQ262157 VHM262157 VRI262157 WBE262157 WLA262157 WUW262157 IK327693 SG327693 ACC327693 ALY327693 AVU327693 BFQ327693 BPM327693 BZI327693 CJE327693 CTA327693 DCW327693 DMS327693 DWO327693 EGK327693 EQG327693 FAC327693 FJY327693 FTU327693 GDQ327693 GNM327693 GXI327693 HHE327693 HRA327693 IAW327693 IKS327693 IUO327693 JEK327693 JOG327693 JYC327693 KHY327693 KRU327693 LBQ327693 LLM327693 LVI327693 MFE327693 MPA327693 MYW327693 NIS327693 NSO327693 OCK327693 OMG327693 OWC327693 PFY327693 PPU327693 PZQ327693 QJM327693 QTI327693 RDE327693 RNA327693 RWW327693 SGS327693 SQO327693 TAK327693 TKG327693 TUC327693 UDY327693 UNU327693 UXQ327693 VHM327693 VRI327693 WBE327693 WLA327693 WUW327693 IK393229 SG393229 ACC393229 ALY393229 AVU393229 BFQ393229 BPM393229 BZI393229 CJE393229 CTA393229 DCW393229 DMS393229 DWO393229 EGK393229 EQG393229 FAC393229 FJY393229 FTU393229 GDQ393229 GNM393229 GXI393229 HHE393229 HRA393229 IAW393229 IKS393229 IUO393229 JEK393229 JOG393229 JYC393229 KHY393229 KRU393229 LBQ393229 LLM393229 LVI393229 MFE393229 MPA393229 MYW393229 NIS393229 NSO393229 OCK393229 OMG393229 OWC393229 PFY393229 PPU393229 PZQ393229 QJM393229 QTI393229 RDE393229 RNA393229 RWW393229 SGS393229 SQO393229 TAK393229 TKG393229 TUC393229 UDY393229 UNU393229 UXQ393229 VHM393229 VRI393229 WBE393229 WLA393229 WUW393229 IK458765 SG458765 ACC458765 ALY458765 AVU458765 BFQ458765 BPM458765 BZI458765 CJE458765 CTA458765 DCW458765 DMS458765 DWO458765 EGK458765 EQG458765 FAC458765 FJY458765 FTU458765 GDQ458765 GNM458765 GXI458765 HHE458765 HRA458765 IAW458765 IKS458765 IUO458765 JEK458765 JOG458765 JYC458765 KHY458765 KRU458765 LBQ458765 LLM458765 LVI458765 MFE458765 MPA458765 MYW458765 NIS458765 NSO458765 OCK458765 OMG458765 OWC458765 PFY458765 PPU458765 PZQ458765 QJM458765 QTI458765 RDE458765 RNA458765 RWW458765 SGS458765 SQO458765 TAK458765 TKG458765 TUC458765 UDY458765 UNU458765 UXQ458765 VHM458765 VRI458765 WBE458765 WLA458765 WUW458765 IK524301 SG524301 ACC524301 ALY524301 AVU524301 BFQ524301 BPM524301 BZI524301 CJE524301 CTA524301 DCW524301 DMS524301 DWO524301 EGK524301 EQG524301 FAC524301 FJY524301 FTU524301 GDQ524301 GNM524301 GXI524301 HHE524301 HRA524301 IAW524301 IKS524301 IUO524301 JEK524301 JOG524301 JYC524301 KHY524301 KRU524301 LBQ524301 LLM524301 LVI524301 MFE524301 MPA524301 MYW524301 NIS524301 NSO524301 OCK524301 OMG524301 OWC524301 PFY524301 PPU524301 PZQ524301 QJM524301 QTI524301 RDE524301 RNA524301 RWW524301 SGS524301 SQO524301 TAK524301 TKG524301 TUC524301 UDY524301 UNU524301 UXQ524301 VHM524301 VRI524301 WBE524301 WLA524301 WUW524301 IK589837 SG589837 ACC589837 ALY589837 AVU589837 BFQ589837 BPM589837 BZI589837 CJE589837 CTA589837 DCW589837 DMS589837 DWO589837 EGK589837 EQG589837 FAC589837 FJY589837 FTU589837 GDQ589837 GNM589837 GXI589837 HHE589837 HRA589837 IAW589837 IKS589837 IUO589837 JEK589837 JOG589837 JYC589837 KHY589837 KRU589837 LBQ589837 LLM589837 LVI589837 MFE589837 MPA589837 MYW589837 NIS589837 NSO589837 OCK589837 OMG589837 OWC589837 PFY589837 PPU589837 PZQ589837 QJM589837 QTI589837 RDE589837 RNA589837 RWW589837 SGS589837 SQO589837 TAK589837 TKG589837 TUC589837 UDY589837 UNU589837 UXQ589837 VHM589837 VRI589837 WBE589837 WLA589837 WUW589837 IK655373 SG655373 ACC655373 ALY655373 AVU655373 BFQ655373 BPM655373 BZI655373 CJE655373 CTA655373 DCW655373 DMS655373 DWO655373 EGK655373 EQG655373 FAC655373 FJY655373 FTU655373 GDQ655373 GNM655373 GXI655373 HHE655373 HRA655373 IAW655373 IKS655373 IUO655373 JEK655373 JOG655373 JYC655373 KHY655373 KRU655373 LBQ655373 LLM655373 LVI655373 MFE655373 MPA655373 MYW655373 NIS655373 NSO655373 OCK655373 OMG655373 OWC655373 PFY655373 PPU655373 PZQ655373 QJM655373 QTI655373 RDE655373 RNA655373 RWW655373 SGS655373 SQO655373 TAK655373 TKG655373 TUC655373 UDY655373 UNU655373 UXQ655373 VHM655373 VRI655373 WBE655373 WLA655373 WUW655373 IK720909 SG720909 ACC720909 ALY720909 AVU720909 BFQ720909 BPM720909 BZI720909 CJE720909 CTA720909 DCW720909 DMS720909 DWO720909 EGK720909 EQG720909 FAC720909 FJY720909 FTU720909 GDQ720909 GNM720909 GXI720909 HHE720909 HRA720909 IAW720909 IKS720909 IUO720909 JEK720909 JOG720909 JYC720909 KHY720909 KRU720909 LBQ720909 LLM720909 LVI720909 MFE720909 MPA720909 MYW720909 NIS720909 NSO720909 OCK720909 OMG720909 OWC720909 PFY720909 PPU720909 PZQ720909 QJM720909 QTI720909 RDE720909 RNA720909 RWW720909 SGS720909 SQO720909 TAK720909 TKG720909 TUC720909 UDY720909 UNU720909 UXQ720909 VHM720909 VRI720909 WBE720909 WLA720909 WUW720909 IK786445 SG786445 ACC786445 ALY786445 AVU786445 BFQ786445 BPM786445 BZI786445 CJE786445 CTA786445 DCW786445 DMS786445 DWO786445 EGK786445 EQG786445 FAC786445 FJY786445 FTU786445 GDQ786445 GNM786445 GXI786445 HHE786445 HRA786445 IAW786445 IKS786445 IUO786445 JEK786445 JOG786445 JYC786445 KHY786445 KRU786445 LBQ786445 LLM786445 LVI786445 MFE786445 MPA786445 MYW786445 NIS786445 NSO786445 OCK786445 OMG786445 OWC786445 PFY786445 PPU786445 PZQ786445 QJM786445 QTI786445 RDE786445 RNA786445 RWW786445 SGS786445 SQO786445 TAK786445 TKG786445 TUC786445 UDY786445 UNU786445 UXQ786445 VHM786445 VRI786445 WBE786445 WLA786445 WUW786445 IK851981 SG851981 ACC851981 ALY851981 AVU851981 BFQ851981 BPM851981 BZI851981 CJE851981 CTA851981 DCW851981 DMS851981 DWO851981 EGK851981 EQG851981 FAC851981 FJY851981 FTU851981 GDQ851981 GNM851981 GXI851981 HHE851981 HRA851981 IAW851981 IKS851981 IUO851981 JEK851981 JOG851981 JYC851981 KHY851981 KRU851981 LBQ851981 LLM851981 LVI851981 MFE851981 MPA851981 MYW851981 NIS851981 NSO851981 OCK851981 OMG851981 OWC851981 PFY851981 PPU851981 PZQ851981 QJM851981 QTI851981 RDE851981 RNA851981 RWW851981 SGS851981 SQO851981 TAK851981 TKG851981 TUC851981 UDY851981 UNU851981 UXQ851981 VHM851981 VRI851981 WBE851981 WLA851981 WUW851981 IK917517 SG917517 ACC917517 ALY917517 AVU917517 BFQ917517 BPM917517 BZI917517 CJE917517 CTA917517 DCW917517 DMS917517 DWO917517 EGK917517 EQG917517 FAC917517 FJY917517 FTU917517 GDQ917517 GNM917517 GXI917517 HHE917517 HRA917517 IAW917517 IKS917517 IUO917517 JEK917517 JOG917517 JYC917517 KHY917517 KRU917517 LBQ917517 LLM917517 LVI917517 MFE917517 MPA917517 MYW917517 NIS917517 NSO917517 OCK917517 OMG917517 OWC917517 PFY917517 PPU917517 PZQ917517 QJM917517 QTI917517 RDE917517 RNA917517 RWW917517 SGS917517 SQO917517 TAK917517 TKG917517 TUC917517 UDY917517 UNU917517 UXQ917517 VHM917517 VRI917517 WBE917517 WLA917517 WUW917517 IK983053 SG983053 ACC983053 ALY983053 AVU983053 BFQ983053 BPM983053 BZI983053 CJE983053 CTA983053 DCW983053 DMS983053 DWO983053 EGK983053 EQG983053 FAC983053 FJY983053 FTU983053 GDQ983053 GNM983053 GXI983053 HHE983053 HRA983053 IAW983053 IKS983053 IUO983053 JEK983053 JOG983053 JYC983053 KHY983053 KRU983053 LBQ983053 LLM983053 LVI983053 MFE983053 MPA983053 MYW983053 NIS983053 NSO983053 OCK983053 OMG983053 OWC983053 PFY983053 PPU983053 PZQ983053 QJM983053 QTI983053 RDE983053 RNA983053 RWW983053 SGS983053 SQO983053 TAK983053 TKG983053 TUC983053 UDY983053 UNU983053 UXQ983053 VHM983053 VRI983053 WBE983053 WLA983053 WUW983053 IH65554 SD65554 ABZ65554 ALV65554 AVR65554 BFN65554 BPJ65554 BZF65554 CJB65554 CSX65554 DCT65554 DMP65554 DWL65554 EGH65554 EQD65554 EZZ65554 FJV65554 FTR65554 GDN65554 GNJ65554 GXF65554 HHB65554 HQX65554 IAT65554 IKP65554 IUL65554 JEH65554 JOD65554 JXZ65554 KHV65554 KRR65554 LBN65554 LLJ65554 LVF65554 MFB65554 MOX65554 MYT65554 NIP65554 NSL65554 OCH65554 OMD65554 OVZ65554 PFV65554 PPR65554 PZN65554 QJJ65554 QTF65554 RDB65554 RMX65554 RWT65554 SGP65554 SQL65554 TAH65554 TKD65554 TTZ65554 UDV65554 UNR65554 UXN65554 VHJ65554 VRF65554 WBB65554 WKX65554 WUT65554 IH131090 SD131090 ABZ131090 ALV131090 AVR131090 BFN131090 BPJ131090 BZF131090 CJB131090 CSX131090 DCT131090 DMP131090 DWL131090 EGH131090 EQD131090 EZZ131090 FJV131090 FTR131090 GDN131090 GNJ131090 GXF131090 HHB131090 HQX131090 IAT131090 IKP131090 IUL131090 JEH131090 JOD131090 JXZ131090 KHV131090 KRR131090 LBN131090 LLJ131090 LVF131090 MFB131090 MOX131090 MYT131090 NIP131090 NSL131090 OCH131090 OMD131090 OVZ131090 PFV131090 PPR131090 PZN131090 QJJ131090 QTF131090 RDB131090 RMX131090 RWT131090 SGP131090 SQL131090 TAH131090 TKD131090 TTZ131090 UDV131090 UNR131090 UXN131090 VHJ131090 VRF131090 WBB131090 WKX131090 WUT131090 IH196626 SD196626 ABZ196626 ALV196626 AVR196626 BFN196626 BPJ196626 BZF196626 CJB196626 CSX196626 DCT196626 DMP196626 DWL196626 EGH196626 EQD196626 EZZ196626 FJV196626 FTR196626 GDN196626 GNJ196626 GXF196626 HHB196626 HQX196626 IAT196626 IKP196626 IUL196626 JEH196626 JOD196626 JXZ196626 KHV196626 KRR196626 LBN196626 LLJ196626 LVF196626 MFB196626 MOX196626 MYT196626 NIP196626 NSL196626 OCH196626 OMD196626 OVZ196626 PFV196626 PPR196626 PZN196626 QJJ196626 QTF196626 RDB196626 RMX196626 RWT196626 SGP196626 SQL196626 TAH196626 TKD196626 TTZ196626 UDV196626 UNR196626 UXN196626 VHJ196626 VRF196626 WBB196626 WKX196626 WUT196626 IH262162 SD262162 ABZ262162 ALV262162 AVR262162 BFN262162 BPJ262162 BZF262162 CJB262162 CSX262162 DCT262162 DMP262162 DWL262162 EGH262162 EQD262162 EZZ262162 FJV262162 FTR262162 GDN262162 GNJ262162 GXF262162 HHB262162 HQX262162 IAT262162 IKP262162 IUL262162 JEH262162 JOD262162 JXZ262162 KHV262162 KRR262162 LBN262162 LLJ262162 LVF262162 MFB262162 MOX262162 MYT262162 NIP262162 NSL262162 OCH262162 OMD262162 OVZ262162 PFV262162 PPR262162 PZN262162 QJJ262162 QTF262162 RDB262162 RMX262162 RWT262162 SGP262162 SQL262162 TAH262162 TKD262162 TTZ262162 UDV262162 UNR262162 UXN262162 VHJ262162 VRF262162 WBB262162 WKX262162 WUT262162 IH327698 SD327698 ABZ327698 ALV327698 AVR327698 BFN327698 BPJ327698 BZF327698 CJB327698 CSX327698 DCT327698 DMP327698 DWL327698 EGH327698 EQD327698 EZZ327698 FJV327698 FTR327698 GDN327698 GNJ327698 GXF327698 HHB327698 HQX327698 IAT327698 IKP327698 IUL327698 JEH327698 JOD327698 JXZ327698 KHV327698 KRR327698 LBN327698 LLJ327698 LVF327698 MFB327698 MOX327698 MYT327698 NIP327698 NSL327698 OCH327698 OMD327698 OVZ327698 PFV327698 PPR327698 PZN327698 QJJ327698 QTF327698 RDB327698 RMX327698 RWT327698 SGP327698 SQL327698 TAH327698 TKD327698 TTZ327698 UDV327698 UNR327698 UXN327698 VHJ327698 VRF327698 WBB327698 WKX327698 WUT327698 IH393234 SD393234 ABZ393234 ALV393234 AVR393234 BFN393234 BPJ393234 BZF393234 CJB393234 CSX393234 DCT393234 DMP393234 DWL393234 EGH393234 EQD393234 EZZ393234 FJV393234 FTR393234 GDN393234 GNJ393234 GXF393234 HHB393234 HQX393234 IAT393234 IKP393234 IUL393234 JEH393234 JOD393234 JXZ393234 KHV393234 KRR393234 LBN393234 LLJ393234 LVF393234 MFB393234 MOX393234 MYT393234 NIP393234 NSL393234 OCH393234 OMD393234 OVZ393234 PFV393234 PPR393234 PZN393234 QJJ393234 QTF393234 RDB393234 RMX393234 RWT393234 SGP393234 SQL393234 TAH393234 TKD393234 TTZ393234 UDV393234 UNR393234 UXN393234 VHJ393234 VRF393234 WBB393234 WKX393234 WUT393234 IH458770 SD458770 ABZ458770 ALV458770 AVR458770 BFN458770 BPJ458770 BZF458770 CJB458770 CSX458770 DCT458770 DMP458770 DWL458770 EGH458770 EQD458770 EZZ458770 FJV458770 FTR458770 GDN458770 GNJ458770 GXF458770 HHB458770 HQX458770 IAT458770 IKP458770 IUL458770 JEH458770 JOD458770 JXZ458770 KHV458770 KRR458770 LBN458770 LLJ458770 LVF458770 MFB458770 MOX458770 MYT458770 NIP458770 NSL458770 OCH458770 OMD458770 OVZ458770 PFV458770 PPR458770 PZN458770 QJJ458770 QTF458770 RDB458770 RMX458770 RWT458770 SGP458770 SQL458770 TAH458770 TKD458770 TTZ458770 UDV458770 UNR458770 UXN458770 VHJ458770 VRF458770 WBB458770 WKX458770 WUT458770 IH524306 SD524306 ABZ524306 ALV524306 AVR524306 BFN524306 BPJ524306 BZF524306 CJB524306 CSX524306 DCT524306 DMP524306 DWL524306 EGH524306 EQD524306 EZZ524306 FJV524306 FTR524306 GDN524306 GNJ524306 GXF524306 HHB524306 HQX524306 IAT524306 IKP524306 IUL524306 JEH524306 JOD524306 JXZ524306 KHV524306 KRR524306 LBN524306 LLJ524306 LVF524306 MFB524306 MOX524306 MYT524306 NIP524306 NSL524306 OCH524306 OMD524306 OVZ524306 PFV524306 PPR524306 PZN524306 QJJ524306 QTF524306 RDB524306 RMX524306 RWT524306 SGP524306 SQL524306 TAH524306 TKD524306 TTZ524306 UDV524306 UNR524306 UXN524306 VHJ524306 VRF524306 WBB524306 WKX524306 WUT524306 IH589842 SD589842 ABZ589842 ALV589842 AVR589842 BFN589842 BPJ589842 BZF589842 CJB589842 CSX589842 DCT589842 DMP589842 DWL589842 EGH589842 EQD589842 EZZ589842 FJV589842 FTR589842 GDN589842 GNJ589842 GXF589842 HHB589842 HQX589842 IAT589842 IKP589842 IUL589842 JEH589842 JOD589842 JXZ589842 KHV589842 KRR589842 LBN589842 LLJ589842 LVF589842 MFB589842 MOX589842 MYT589842 NIP589842 NSL589842 OCH589842 OMD589842 OVZ589842 PFV589842 PPR589842 PZN589842 QJJ589842 QTF589842 RDB589842 RMX589842 RWT589842 SGP589842 SQL589842 TAH589842 TKD589842 TTZ589842 UDV589842 UNR589842 UXN589842 VHJ589842 VRF589842 WBB589842 WKX589842 WUT589842 IH655378 SD655378 ABZ655378 ALV655378 AVR655378 BFN655378 BPJ655378 BZF655378 CJB655378 CSX655378 DCT655378 DMP655378 DWL655378 EGH655378 EQD655378 EZZ655378 FJV655378 FTR655378 GDN655378 GNJ655378 GXF655378 HHB655378 HQX655378 IAT655378 IKP655378 IUL655378 JEH655378 JOD655378 JXZ655378 KHV655378 KRR655378 LBN655378 LLJ655378 LVF655378 MFB655378 MOX655378 MYT655378 NIP655378 NSL655378 OCH655378 OMD655378 OVZ655378 PFV655378 PPR655378 PZN655378 QJJ655378 QTF655378 RDB655378 RMX655378 RWT655378 SGP655378 SQL655378 TAH655378 TKD655378 TTZ655378 UDV655378 UNR655378 UXN655378 VHJ655378 VRF655378 WBB655378 WKX655378 WUT655378 IH720914 SD720914 ABZ720914 ALV720914 AVR720914 BFN720914 BPJ720914 BZF720914 CJB720914 CSX720914 DCT720914 DMP720914 DWL720914 EGH720914 EQD720914 EZZ720914 FJV720914 FTR720914 GDN720914 GNJ720914 GXF720914 HHB720914 HQX720914 IAT720914 IKP720914 IUL720914 JEH720914 JOD720914 JXZ720914 KHV720914 KRR720914 LBN720914 LLJ720914 LVF720914 MFB720914 MOX720914 MYT720914 NIP720914 NSL720914 OCH720914 OMD720914 OVZ720914 PFV720914 PPR720914 PZN720914 QJJ720914 QTF720914 RDB720914 RMX720914 RWT720914 SGP720914 SQL720914 TAH720914 TKD720914 TTZ720914 UDV720914 UNR720914 UXN720914 VHJ720914 VRF720914 WBB720914 WKX720914 WUT720914 IH786450 SD786450 ABZ786450 ALV786450 AVR786450 BFN786450 BPJ786450 BZF786450 CJB786450 CSX786450 DCT786450 DMP786450 DWL786450 EGH786450 EQD786450 EZZ786450 FJV786450 FTR786450 GDN786450 GNJ786450 GXF786450 HHB786450 HQX786450 IAT786450 IKP786450 IUL786450 JEH786450 JOD786450 JXZ786450 KHV786450 KRR786450 LBN786450 LLJ786450 LVF786450 MFB786450 MOX786450 MYT786450 NIP786450 NSL786450 OCH786450 OMD786450 OVZ786450 PFV786450 PPR786450 PZN786450 QJJ786450 QTF786450 RDB786450 RMX786450 RWT786450 SGP786450 SQL786450 TAH786450 TKD786450 TTZ786450 UDV786450 UNR786450 UXN786450 VHJ786450 VRF786450 WBB786450 WKX786450 WUT786450 IH851986 SD851986 ABZ851986 ALV851986 AVR851986 BFN851986 BPJ851986 BZF851986 CJB851986 CSX851986 DCT851986 DMP851986 DWL851986 EGH851986 EQD851986 EZZ851986 FJV851986 FTR851986 GDN851986 GNJ851986 GXF851986 HHB851986 HQX851986 IAT851986 IKP851986 IUL851986 JEH851986 JOD851986 JXZ851986 KHV851986 KRR851986 LBN851986 LLJ851986 LVF851986 MFB851986 MOX851986 MYT851986 NIP851986 NSL851986 OCH851986 OMD851986 OVZ851986 PFV851986 PPR851986 PZN851986 QJJ851986 QTF851986 RDB851986 RMX851986 RWT851986 SGP851986 SQL851986 TAH851986 TKD851986 TTZ851986 UDV851986 UNR851986 UXN851986 VHJ851986 VRF851986 WBB851986 WKX851986 WUT851986 IH917522 SD917522 ABZ917522 ALV917522 AVR917522 BFN917522 BPJ917522 BZF917522 CJB917522 CSX917522 DCT917522 DMP917522 DWL917522 EGH917522 EQD917522 EZZ917522 FJV917522 FTR917522 GDN917522 GNJ917522 GXF917522 HHB917522 HQX917522 IAT917522 IKP917522 IUL917522 JEH917522 JOD917522 JXZ917522 KHV917522 KRR917522 LBN917522 LLJ917522 LVF917522 MFB917522 MOX917522 MYT917522 NIP917522 NSL917522 OCH917522 OMD917522 OVZ917522 PFV917522 PPR917522 PZN917522 QJJ917522 QTF917522 RDB917522 RMX917522 RWT917522 SGP917522 SQL917522 TAH917522 TKD917522 TTZ917522 UDV917522 UNR917522 UXN917522 VHJ917522 VRF917522 WBB917522 WKX917522 WUT917522 IH983058 SD983058 ABZ983058 ALV983058 AVR983058 BFN983058 BPJ983058 BZF983058 CJB983058 CSX983058 DCT983058 DMP983058 DWL983058 EGH983058 EQD983058 EZZ983058 FJV983058 FTR983058 GDN983058 GNJ983058 GXF983058 HHB983058 HQX983058 IAT983058 IKP983058 IUL983058 JEH983058 JOD983058 JXZ983058 KHV983058 KRR983058 LBN983058 LLJ983058 LVF983058 MFB983058 MOX983058 MYT983058 NIP983058 NSL983058 OCH983058 OMD983058 OVZ983058 PFV983058 PPR983058 PZN983058 QJJ983058 QTF983058 RDB983058 RMX983058 RWT983058 SGP983058 SQL983058 TAH983058 TKD983058 TTZ983058 UDV983058 UNR983058 UXN983058 VHJ983058 VRF983058 WBB983058 WKX983058 WUT983058 IK65543 SG65543 ACC65543 ALY65543 AVU65543 BFQ65543 BPM65543 BZI65543 CJE65543 CTA65543 DCW65543 DMS65543 DWO65543 EGK65543 EQG65543 FAC65543 FJY65543 FTU65543 GDQ65543 GNM65543 GXI65543 HHE65543 HRA65543 IAW65543 IKS65543 IUO65543 JEK65543 JOG65543 JYC65543 KHY65543 KRU65543 LBQ65543 LLM65543 LVI65543 MFE65543 MPA65543 MYW65543 NIS65543 NSO65543 OCK65543 OMG65543 OWC65543 PFY65543 PPU65543 PZQ65543 QJM65543 QTI65543 RDE65543 RNA65543 RWW65543 SGS65543 SQO65543 TAK65543 TKG65543 TUC65543 UDY65543 UNU65543 UXQ65543 VHM65543 VRI65543 WBE65543 WLA65543 WUW65543 IK131079 SG131079 ACC131079 ALY131079 AVU131079 BFQ131079 BPM131079 BZI131079 CJE131079 CTA131079 DCW131079 DMS131079 DWO131079 EGK131079 EQG131079 FAC131079 FJY131079 FTU131079 GDQ131079 GNM131079 GXI131079 HHE131079 HRA131079 IAW131079 IKS131079 IUO131079 JEK131079 JOG131079 JYC131079 KHY131079 KRU131079 LBQ131079 LLM131079 LVI131079 MFE131079 MPA131079 MYW131079 NIS131079 NSO131079 OCK131079 OMG131079 OWC131079 PFY131079 PPU131079 PZQ131079 QJM131079 QTI131079 RDE131079 RNA131079 RWW131079 SGS131079 SQO131079 TAK131079 TKG131079 TUC131079 UDY131079 UNU131079 UXQ131079 VHM131079 VRI131079 WBE131079 WLA131079 WUW131079 IK196615 SG196615 ACC196615 ALY196615 AVU196615 BFQ196615 BPM196615 BZI196615 CJE196615 CTA196615 DCW196615 DMS196615 DWO196615 EGK196615 EQG196615 FAC196615 FJY196615 FTU196615 GDQ196615 GNM196615 GXI196615 HHE196615 HRA196615 IAW196615 IKS196615 IUO196615 JEK196615 JOG196615 JYC196615 KHY196615 KRU196615 LBQ196615 LLM196615 LVI196615 MFE196615 MPA196615 MYW196615 NIS196615 NSO196615 OCK196615 OMG196615 OWC196615 PFY196615 PPU196615 PZQ196615 QJM196615 QTI196615 RDE196615 RNA196615 RWW196615 SGS196615 SQO196615 TAK196615 TKG196615 TUC196615 UDY196615 UNU196615 UXQ196615 VHM196615 VRI196615 WBE196615 WLA196615 WUW196615 IK262151 SG262151 ACC262151 ALY262151 AVU262151 BFQ262151 BPM262151 BZI262151 CJE262151 CTA262151 DCW262151 DMS262151 DWO262151 EGK262151 EQG262151 FAC262151 FJY262151 FTU262151 GDQ262151 GNM262151 GXI262151 HHE262151 HRA262151 IAW262151 IKS262151 IUO262151 JEK262151 JOG262151 JYC262151 KHY262151 KRU262151 LBQ262151 LLM262151 LVI262151 MFE262151 MPA262151 MYW262151 NIS262151 NSO262151 OCK262151 OMG262151 OWC262151 PFY262151 PPU262151 PZQ262151 QJM262151 QTI262151 RDE262151 RNA262151 RWW262151 SGS262151 SQO262151 TAK262151 TKG262151 TUC262151 UDY262151 UNU262151 UXQ262151 VHM262151 VRI262151 WBE262151 WLA262151 WUW262151 IK327687 SG327687 ACC327687 ALY327687 AVU327687 BFQ327687 BPM327687 BZI327687 CJE327687 CTA327687 DCW327687 DMS327687 DWO327687 EGK327687 EQG327687 FAC327687 FJY327687 FTU327687 GDQ327687 GNM327687 GXI327687 HHE327687 HRA327687 IAW327687 IKS327687 IUO327687 JEK327687 JOG327687 JYC327687 KHY327687 KRU327687 LBQ327687 LLM327687 LVI327687 MFE327687 MPA327687 MYW327687 NIS327687 NSO327687 OCK327687 OMG327687 OWC327687 PFY327687 PPU327687 PZQ327687 QJM327687 QTI327687 RDE327687 RNA327687 RWW327687 SGS327687 SQO327687 TAK327687 TKG327687 TUC327687 UDY327687 UNU327687 UXQ327687 VHM327687 VRI327687 WBE327687 WLA327687 WUW327687 IK393223 SG393223 ACC393223 ALY393223 AVU393223 BFQ393223 BPM393223 BZI393223 CJE393223 CTA393223 DCW393223 DMS393223 DWO393223 EGK393223 EQG393223 FAC393223 FJY393223 FTU393223 GDQ393223 GNM393223 GXI393223 HHE393223 HRA393223 IAW393223 IKS393223 IUO393223 JEK393223 JOG393223 JYC393223 KHY393223 KRU393223 LBQ393223 LLM393223 LVI393223 MFE393223 MPA393223 MYW393223 NIS393223 NSO393223 OCK393223 OMG393223 OWC393223 PFY393223 PPU393223 PZQ393223 QJM393223 QTI393223 RDE393223 RNA393223 RWW393223 SGS393223 SQO393223 TAK393223 TKG393223 TUC393223 UDY393223 UNU393223 UXQ393223 VHM393223 VRI393223 WBE393223 WLA393223 WUW393223 IK458759 SG458759 ACC458759 ALY458759 AVU458759 BFQ458759 BPM458759 BZI458759 CJE458759 CTA458759 DCW458759 DMS458759 DWO458759 EGK458759 EQG458759 FAC458759 FJY458759 FTU458759 GDQ458759 GNM458759 GXI458759 HHE458759 HRA458759 IAW458759 IKS458759 IUO458759 JEK458759 JOG458759 JYC458759 KHY458759 KRU458759 LBQ458759 LLM458759 LVI458759 MFE458759 MPA458759 MYW458759 NIS458759 NSO458759 OCK458759 OMG458759 OWC458759 PFY458759 PPU458759 PZQ458759 QJM458759 QTI458759 RDE458759 RNA458759 RWW458759 SGS458759 SQO458759 TAK458759 TKG458759 TUC458759 UDY458759 UNU458759 UXQ458759 VHM458759 VRI458759 WBE458759 WLA458759 WUW458759 IK524295 SG524295 ACC524295 ALY524295 AVU524295 BFQ524295 BPM524295 BZI524295 CJE524295 CTA524295 DCW524295 DMS524295 DWO524295 EGK524295 EQG524295 FAC524295 FJY524295 FTU524295 GDQ524295 GNM524295 GXI524295 HHE524295 HRA524295 IAW524295 IKS524295 IUO524295 JEK524295 JOG524295 JYC524295 KHY524295 KRU524295 LBQ524295 LLM524295 LVI524295 MFE524295 MPA524295 MYW524295 NIS524295 NSO524295 OCK524295 OMG524295 OWC524295 PFY524295 PPU524295 PZQ524295 QJM524295 QTI524295 RDE524295 RNA524295 RWW524295 SGS524295 SQO524295 TAK524295 TKG524295 TUC524295 UDY524295 UNU524295 UXQ524295 VHM524295 VRI524295 WBE524295 WLA524295 WUW524295 IK589831 SG589831 ACC589831 ALY589831 AVU589831 BFQ589831 BPM589831 BZI589831 CJE589831 CTA589831 DCW589831 DMS589831 DWO589831 EGK589831 EQG589831 FAC589831 FJY589831 FTU589831 GDQ589831 GNM589831 GXI589831 HHE589831 HRA589831 IAW589831 IKS589831 IUO589831 JEK589831 JOG589831 JYC589831 KHY589831 KRU589831 LBQ589831 LLM589831 LVI589831 MFE589831 MPA589831 MYW589831 NIS589831 NSO589831 OCK589831 OMG589831 OWC589831 PFY589831 PPU589831 PZQ589831 QJM589831 QTI589831 RDE589831 RNA589831 RWW589831 SGS589831 SQO589831 TAK589831 TKG589831 TUC589831 UDY589831 UNU589831 UXQ589831 VHM589831 VRI589831 WBE589831 WLA589831 WUW589831 IK655367 SG655367 ACC655367 ALY655367 AVU655367 BFQ655367 BPM655367 BZI655367 CJE655367 CTA655367 DCW655367 DMS655367 DWO655367 EGK655367 EQG655367 FAC655367 FJY655367 FTU655367 GDQ655367 GNM655367 GXI655367 HHE655367 HRA655367 IAW655367 IKS655367 IUO655367 JEK655367 JOG655367 JYC655367 KHY655367 KRU655367 LBQ655367 LLM655367 LVI655367 MFE655367 MPA655367 MYW655367 NIS655367 NSO655367 OCK655367 OMG655367 OWC655367 PFY655367 PPU655367 PZQ655367 QJM655367 QTI655367 RDE655367 RNA655367 RWW655367 SGS655367 SQO655367 TAK655367 TKG655367 TUC655367 UDY655367 UNU655367 UXQ655367 VHM655367 VRI655367 WBE655367 WLA655367 WUW655367 IK720903 SG720903 ACC720903 ALY720903 AVU720903 BFQ720903 BPM720903 BZI720903 CJE720903 CTA720903 DCW720903 DMS720903 DWO720903 EGK720903 EQG720903 FAC720903 FJY720903 FTU720903 GDQ720903 GNM720903 GXI720903 HHE720903 HRA720903 IAW720903 IKS720903 IUO720903 JEK720903 JOG720903 JYC720903 KHY720903 KRU720903 LBQ720903 LLM720903 LVI720903 MFE720903 MPA720903 MYW720903 NIS720903 NSO720903 OCK720903 OMG720903 OWC720903 PFY720903 PPU720903 PZQ720903 QJM720903 QTI720903 RDE720903 RNA720903 RWW720903 SGS720903 SQO720903 TAK720903 TKG720903 TUC720903 UDY720903 UNU720903 UXQ720903 VHM720903 VRI720903 WBE720903 WLA720903 WUW720903 IK786439 SG786439 ACC786439 ALY786439 AVU786439 BFQ786439 BPM786439 BZI786439 CJE786439 CTA786439 DCW786439 DMS786439 DWO786439 EGK786439 EQG786439 FAC786439 FJY786439 FTU786439 GDQ786439 GNM786439 GXI786439 HHE786439 HRA786439 IAW786439 IKS786439 IUO786439 JEK786439 JOG786439 JYC786439 KHY786439 KRU786439 LBQ786439 LLM786439 LVI786439 MFE786439 MPA786439 MYW786439 NIS786439 NSO786439 OCK786439 OMG786439 OWC786439 PFY786439 PPU786439 PZQ786439 QJM786439 QTI786439 RDE786439 RNA786439 RWW786439 SGS786439 SQO786439 TAK786439 TKG786439 TUC786439 UDY786439 UNU786439 UXQ786439 VHM786439 VRI786439 WBE786439 WLA786439 WUW786439 IK851975 SG851975 ACC851975 ALY851975 AVU851975 BFQ851975 BPM851975 BZI851975 CJE851975 CTA851975 DCW851975 DMS851975 DWO851975 EGK851975 EQG851975 FAC851975 FJY851975 FTU851975 GDQ851975 GNM851975 GXI851975 HHE851975 HRA851975 IAW851975 IKS851975 IUO851975 JEK851975 JOG851975 JYC851975 KHY851975 KRU851975 LBQ851975 LLM851975 LVI851975 MFE851975 MPA851975 MYW851975 NIS851975 NSO851975 OCK851975 OMG851975 OWC851975 PFY851975 PPU851975 PZQ851975 QJM851975 QTI851975 RDE851975 RNA851975 RWW851975 SGS851975 SQO851975 TAK851975 TKG851975 TUC851975 UDY851975 UNU851975 UXQ851975 VHM851975 VRI851975 WBE851975 WLA851975 WUW851975 IK917511 SG917511 ACC917511 ALY917511 AVU917511 BFQ917511 BPM917511 BZI917511 CJE917511 CTA917511 DCW917511 DMS917511 DWO917511 EGK917511 EQG917511 FAC917511 FJY917511 FTU917511 GDQ917511 GNM917511 GXI917511 HHE917511 HRA917511 IAW917511 IKS917511 IUO917511 JEK917511 JOG917511 JYC917511 KHY917511 KRU917511 LBQ917511 LLM917511 LVI917511 MFE917511 MPA917511 MYW917511 NIS917511 NSO917511 OCK917511 OMG917511 OWC917511 PFY917511 PPU917511 PZQ917511 QJM917511 QTI917511 RDE917511 RNA917511 RWW917511 SGS917511 SQO917511 TAK917511 TKG917511 TUC917511 UDY917511 UNU917511 UXQ917511 VHM917511 VRI917511 WBE917511 WLA917511 WUW917511 IK983047 SG983047 ACC983047 ALY983047 AVU983047 BFQ983047 BPM983047 BZI983047 CJE983047 CTA983047 DCW983047 DMS983047 DWO983047 EGK983047 EQG983047 FAC983047 FJY983047 FTU983047 GDQ983047 GNM983047 GXI983047 HHE983047 HRA983047 IAW983047 IKS983047 IUO983047 JEK983047 JOG983047 JYC983047 KHY983047 KRU983047 LBQ983047 LLM983047 LVI983047 MFE983047 MPA983047 MYW983047 NIS983047 NSO983047 OCK983047 OMG983047 OWC983047 PFY983047 PPU983047 PZQ983047 QJM983047 QTI983047 RDE983047 RNA983047 RWW983047 SGS983047 SQO983047 TAK983047 TKG983047 TUC983047 UDY983047 UNU983047 UXQ983047 VHM983047 VRI983047 WBE983047 WLA983047 WUW983047 IK65571:IM65571 SG65571:SI65571 ACC65571:ACE65571 ALY65571:AMA65571 AVU65571:AVW65571 BFQ65571:BFS65571 BPM65571:BPO65571 BZI65571:BZK65571 CJE65571:CJG65571 CTA65571:CTC65571 DCW65571:DCY65571 DMS65571:DMU65571 DWO65571:DWQ65571 EGK65571:EGM65571 EQG65571:EQI65571 FAC65571:FAE65571 FJY65571:FKA65571 FTU65571:FTW65571 GDQ65571:GDS65571 GNM65571:GNO65571 GXI65571:GXK65571 HHE65571:HHG65571 HRA65571:HRC65571 IAW65571:IAY65571 IKS65571:IKU65571 IUO65571:IUQ65571 JEK65571:JEM65571 JOG65571:JOI65571 JYC65571:JYE65571 KHY65571:KIA65571 KRU65571:KRW65571 LBQ65571:LBS65571 LLM65571:LLO65571 LVI65571:LVK65571 MFE65571:MFG65571 MPA65571:MPC65571 MYW65571:MYY65571 NIS65571:NIU65571 NSO65571:NSQ65571 OCK65571:OCM65571 OMG65571:OMI65571 OWC65571:OWE65571 PFY65571:PGA65571 PPU65571:PPW65571 PZQ65571:PZS65571 QJM65571:QJO65571 QTI65571:QTK65571 RDE65571:RDG65571 RNA65571:RNC65571 RWW65571:RWY65571 SGS65571:SGU65571 SQO65571:SQQ65571 TAK65571:TAM65571 TKG65571:TKI65571 TUC65571:TUE65571 UDY65571:UEA65571 UNU65571:UNW65571 UXQ65571:UXS65571 VHM65571:VHO65571 VRI65571:VRK65571 WBE65571:WBG65571 WLA65571:WLC65571 WUW65571:WUY65571 IK131107:IM131107 SG131107:SI131107 ACC131107:ACE131107 ALY131107:AMA131107 AVU131107:AVW131107 BFQ131107:BFS131107 BPM131107:BPO131107 BZI131107:BZK131107 CJE131107:CJG131107 CTA131107:CTC131107 DCW131107:DCY131107 DMS131107:DMU131107 DWO131107:DWQ131107 EGK131107:EGM131107 EQG131107:EQI131107 FAC131107:FAE131107 FJY131107:FKA131107 FTU131107:FTW131107 GDQ131107:GDS131107 GNM131107:GNO131107 GXI131107:GXK131107 HHE131107:HHG131107 HRA131107:HRC131107 IAW131107:IAY131107 IKS131107:IKU131107 IUO131107:IUQ131107 JEK131107:JEM131107 JOG131107:JOI131107 JYC131107:JYE131107 KHY131107:KIA131107 KRU131107:KRW131107 LBQ131107:LBS131107 LLM131107:LLO131107 LVI131107:LVK131107 MFE131107:MFG131107 MPA131107:MPC131107 MYW131107:MYY131107 NIS131107:NIU131107 NSO131107:NSQ131107 OCK131107:OCM131107 OMG131107:OMI131107 OWC131107:OWE131107 PFY131107:PGA131107 PPU131107:PPW131107 PZQ131107:PZS131107 QJM131107:QJO131107 QTI131107:QTK131107 RDE131107:RDG131107 RNA131107:RNC131107 RWW131107:RWY131107 SGS131107:SGU131107 SQO131107:SQQ131107 TAK131107:TAM131107 TKG131107:TKI131107 TUC131107:TUE131107 UDY131107:UEA131107 UNU131107:UNW131107 UXQ131107:UXS131107 VHM131107:VHO131107 VRI131107:VRK131107 WBE131107:WBG131107 WLA131107:WLC131107 WUW131107:WUY131107 IK196643:IM196643 SG196643:SI196643 ACC196643:ACE196643 ALY196643:AMA196643 AVU196643:AVW196643 BFQ196643:BFS196643 BPM196643:BPO196643 BZI196643:BZK196643 CJE196643:CJG196643 CTA196643:CTC196643 DCW196643:DCY196643 DMS196643:DMU196643 DWO196643:DWQ196643 EGK196643:EGM196643 EQG196643:EQI196643 FAC196643:FAE196643 FJY196643:FKA196643 FTU196643:FTW196643 GDQ196643:GDS196643 GNM196643:GNO196643 GXI196643:GXK196643 HHE196643:HHG196643 HRA196643:HRC196643 IAW196643:IAY196643 IKS196643:IKU196643 IUO196643:IUQ196643 JEK196643:JEM196643 JOG196643:JOI196643 JYC196643:JYE196643 KHY196643:KIA196643 KRU196643:KRW196643 LBQ196643:LBS196643 LLM196643:LLO196643 LVI196643:LVK196643 MFE196643:MFG196643 MPA196643:MPC196643 MYW196643:MYY196643 NIS196643:NIU196643 NSO196643:NSQ196643 OCK196643:OCM196643 OMG196643:OMI196643 OWC196643:OWE196643 PFY196643:PGA196643 PPU196643:PPW196643 PZQ196643:PZS196643 QJM196643:QJO196643 QTI196643:QTK196643 RDE196643:RDG196643 RNA196643:RNC196643 RWW196643:RWY196643 SGS196643:SGU196643 SQO196643:SQQ196643 TAK196643:TAM196643 TKG196643:TKI196643 TUC196643:TUE196643 UDY196643:UEA196643 UNU196643:UNW196643 UXQ196643:UXS196643 VHM196643:VHO196643 VRI196643:VRK196643 WBE196643:WBG196643 WLA196643:WLC196643 WUW196643:WUY196643 IK262179:IM262179 SG262179:SI262179 ACC262179:ACE262179 ALY262179:AMA262179 AVU262179:AVW262179 BFQ262179:BFS262179 BPM262179:BPO262179 BZI262179:BZK262179 CJE262179:CJG262179 CTA262179:CTC262179 DCW262179:DCY262179 DMS262179:DMU262179 DWO262179:DWQ262179 EGK262179:EGM262179 EQG262179:EQI262179 FAC262179:FAE262179 FJY262179:FKA262179 FTU262179:FTW262179 GDQ262179:GDS262179 GNM262179:GNO262179 GXI262179:GXK262179 HHE262179:HHG262179 HRA262179:HRC262179 IAW262179:IAY262179 IKS262179:IKU262179 IUO262179:IUQ262179 JEK262179:JEM262179 JOG262179:JOI262179 JYC262179:JYE262179 KHY262179:KIA262179 KRU262179:KRW262179 LBQ262179:LBS262179 LLM262179:LLO262179 LVI262179:LVK262179 MFE262179:MFG262179 MPA262179:MPC262179 MYW262179:MYY262179 NIS262179:NIU262179 NSO262179:NSQ262179 OCK262179:OCM262179 OMG262179:OMI262179 OWC262179:OWE262179 PFY262179:PGA262179 PPU262179:PPW262179 PZQ262179:PZS262179 QJM262179:QJO262179 QTI262179:QTK262179 RDE262179:RDG262179 RNA262179:RNC262179 RWW262179:RWY262179 SGS262179:SGU262179 SQO262179:SQQ262179 TAK262179:TAM262179 TKG262179:TKI262179 TUC262179:TUE262179 UDY262179:UEA262179 UNU262179:UNW262179 UXQ262179:UXS262179 VHM262179:VHO262179 VRI262179:VRK262179 WBE262179:WBG262179 WLA262179:WLC262179 WUW262179:WUY262179 IK327715:IM327715 SG327715:SI327715 ACC327715:ACE327715 ALY327715:AMA327715 AVU327715:AVW327715 BFQ327715:BFS327715 BPM327715:BPO327715 BZI327715:BZK327715 CJE327715:CJG327715 CTA327715:CTC327715 DCW327715:DCY327715 DMS327715:DMU327715 DWO327715:DWQ327715 EGK327715:EGM327715 EQG327715:EQI327715 FAC327715:FAE327715 FJY327715:FKA327715 FTU327715:FTW327715 GDQ327715:GDS327715 GNM327715:GNO327715 GXI327715:GXK327715 HHE327715:HHG327715 HRA327715:HRC327715 IAW327715:IAY327715 IKS327715:IKU327715 IUO327715:IUQ327715 JEK327715:JEM327715 JOG327715:JOI327715 JYC327715:JYE327715 KHY327715:KIA327715 KRU327715:KRW327715 LBQ327715:LBS327715 LLM327715:LLO327715 LVI327715:LVK327715 MFE327715:MFG327715 MPA327715:MPC327715 MYW327715:MYY327715 NIS327715:NIU327715 NSO327715:NSQ327715 OCK327715:OCM327715 OMG327715:OMI327715 OWC327715:OWE327715 PFY327715:PGA327715 PPU327715:PPW327715 PZQ327715:PZS327715 QJM327715:QJO327715 QTI327715:QTK327715 RDE327715:RDG327715 RNA327715:RNC327715 RWW327715:RWY327715 SGS327715:SGU327715 SQO327715:SQQ327715 TAK327715:TAM327715 TKG327715:TKI327715 TUC327715:TUE327715 UDY327715:UEA327715 UNU327715:UNW327715 UXQ327715:UXS327715 VHM327715:VHO327715 VRI327715:VRK327715 WBE327715:WBG327715 WLA327715:WLC327715 WUW327715:WUY327715 IK393251:IM393251 SG393251:SI393251 ACC393251:ACE393251 ALY393251:AMA393251 AVU393251:AVW393251 BFQ393251:BFS393251 BPM393251:BPO393251 BZI393251:BZK393251 CJE393251:CJG393251 CTA393251:CTC393251 DCW393251:DCY393251 DMS393251:DMU393251 DWO393251:DWQ393251 EGK393251:EGM393251 EQG393251:EQI393251 FAC393251:FAE393251 FJY393251:FKA393251 FTU393251:FTW393251 GDQ393251:GDS393251 GNM393251:GNO393251 GXI393251:GXK393251 HHE393251:HHG393251 HRA393251:HRC393251 IAW393251:IAY393251 IKS393251:IKU393251 IUO393251:IUQ393251 JEK393251:JEM393251 JOG393251:JOI393251 JYC393251:JYE393251 KHY393251:KIA393251 KRU393251:KRW393251 LBQ393251:LBS393251 LLM393251:LLO393251 LVI393251:LVK393251 MFE393251:MFG393251 MPA393251:MPC393251 MYW393251:MYY393251 NIS393251:NIU393251 NSO393251:NSQ393251 OCK393251:OCM393251 OMG393251:OMI393251 OWC393251:OWE393251 PFY393251:PGA393251 PPU393251:PPW393251 PZQ393251:PZS393251 QJM393251:QJO393251 QTI393251:QTK393251 RDE393251:RDG393251 RNA393251:RNC393251 RWW393251:RWY393251 SGS393251:SGU393251 SQO393251:SQQ393251 TAK393251:TAM393251 TKG393251:TKI393251 TUC393251:TUE393251 UDY393251:UEA393251 UNU393251:UNW393251 UXQ393251:UXS393251 VHM393251:VHO393251 VRI393251:VRK393251 WBE393251:WBG393251 WLA393251:WLC393251 WUW393251:WUY393251 IK458787:IM458787 SG458787:SI458787 ACC458787:ACE458787 ALY458787:AMA458787 AVU458787:AVW458787 BFQ458787:BFS458787 BPM458787:BPO458787 BZI458787:BZK458787 CJE458787:CJG458787 CTA458787:CTC458787 DCW458787:DCY458787 DMS458787:DMU458787 DWO458787:DWQ458787 EGK458787:EGM458787 EQG458787:EQI458787 FAC458787:FAE458787 FJY458787:FKA458787 FTU458787:FTW458787 GDQ458787:GDS458787 GNM458787:GNO458787 GXI458787:GXK458787 HHE458787:HHG458787 HRA458787:HRC458787 IAW458787:IAY458787 IKS458787:IKU458787 IUO458787:IUQ458787 JEK458787:JEM458787 JOG458787:JOI458787 JYC458787:JYE458787 KHY458787:KIA458787 KRU458787:KRW458787 LBQ458787:LBS458787 LLM458787:LLO458787 LVI458787:LVK458787 MFE458787:MFG458787 MPA458787:MPC458787 MYW458787:MYY458787 NIS458787:NIU458787 NSO458787:NSQ458787 OCK458787:OCM458787 OMG458787:OMI458787 OWC458787:OWE458787 PFY458787:PGA458787 PPU458787:PPW458787 PZQ458787:PZS458787 QJM458787:QJO458787 QTI458787:QTK458787 RDE458787:RDG458787 RNA458787:RNC458787 RWW458787:RWY458787 SGS458787:SGU458787 SQO458787:SQQ458787 TAK458787:TAM458787 TKG458787:TKI458787 TUC458787:TUE458787 UDY458787:UEA458787 UNU458787:UNW458787 UXQ458787:UXS458787 VHM458787:VHO458787 VRI458787:VRK458787 WBE458787:WBG458787 WLA458787:WLC458787 WUW458787:WUY458787 IK524323:IM524323 SG524323:SI524323 ACC524323:ACE524323 ALY524323:AMA524323 AVU524323:AVW524323 BFQ524323:BFS524323 BPM524323:BPO524323 BZI524323:BZK524323 CJE524323:CJG524323 CTA524323:CTC524323 DCW524323:DCY524323 DMS524323:DMU524323 DWO524323:DWQ524323 EGK524323:EGM524323 EQG524323:EQI524323 FAC524323:FAE524323 FJY524323:FKA524323 FTU524323:FTW524323 GDQ524323:GDS524323 GNM524323:GNO524323 GXI524323:GXK524323 HHE524323:HHG524323 HRA524323:HRC524323 IAW524323:IAY524323 IKS524323:IKU524323 IUO524323:IUQ524323 JEK524323:JEM524323 JOG524323:JOI524323 JYC524323:JYE524323 KHY524323:KIA524323 KRU524323:KRW524323 LBQ524323:LBS524323 LLM524323:LLO524323 LVI524323:LVK524323 MFE524323:MFG524323 MPA524323:MPC524323 MYW524323:MYY524323 NIS524323:NIU524323 NSO524323:NSQ524323 OCK524323:OCM524323 OMG524323:OMI524323 OWC524323:OWE524323 PFY524323:PGA524323 PPU524323:PPW524323 PZQ524323:PZS524323 QJM524323:QJO524323 QTI524323:QTK524323 RDE524323:RDG524323 RNA524323:RNC524323 RWW524323:RWY524323 SGS524323:SGU524323 SQO524323:SQQ524323 TAK524323:TAM524323 TKG524323:TKI524323 TUC524323:TUE524323 UDY524323:UEA524323 UNU524323:UNW524323 UXQ524323:UXS524323 VHM524323:VHO524323 VRI524323:VRK524323 WBE524323:WBG524323 WLA524323:WLC524323 WUW524323:WUY524323 IK589859:IM589859 SG589859:SI589859 ACC589859:ACE589859 ALY589859:AMA589859 AVU589859:AVW589859 BFQ589859:BFS589859 BPM589859:BPO589859 BZI589859:BZK589859 CJE589859:CJG589859 CTA589859:CTC589859 DCW589859:DCY589859 DMS589859:DMU589859 DWO589859:DWQ589859 EGK589859:EGM589859 EQG589859:EQI589859 FAC589859:FAE589859 FJY589859:FKA589859 FTU589859:FTW589859 GDQ589859:GDS589859 GNM589859:GNO589859 GXI589859:GXK589859 HHE589859:HHG589859 HRA589859:HRC589859 IAW589859:IAY589859 IKS589859:IKU589859 IUO589859:IUQ589859 JEK589859:JEM589859 JOG589859:JOI589859 JYC589859:JYE589859 KHY589859:KIA589859 KRU589859:KRW589859 LBQ589859:LBS589859 LLM589859:LLO589859 LVI589859:LVK589859 MFE589859:MFG589859 MPA589859:MPC589859 MYW589859:MYY589859 NIS589859:NIU589859 NSO589859:NSQ589859 OCK589859:OCM589859 OMG589859:OMI589859 OWC589859:OWE589859 PFY589859:PGA589859 PPU589859:PPW589859 PZQ589859:PZS589859 QJM589859:QJO589859 QTI589859:QTK589859 RDE589859:RDG589859 RNA589859:RNC589859 RWW589859:RWY589859 SGS589859:SGU589859 SQO589859:SQQ589859 TAK589859:TAM589859 TKG589859:TKI589859 TUC589859:TUE589859 UDY589859:UEA589859 UNU589859:UNW589859 UXQ589859:UXS589859 VHM589859:VHO589859 VRI589859:VRK589859 WBE589859:WBG589859 WLA589859:WLC589859 WUW589859:WUY589859 IK655395:IM655395 SG655395:SI655395 ACC655395:ACE655395 ALY655395:AMA655395 AVU655395:AVW655395 BFQ655395:BFS655395 BPM655395:BPO655395 BZI655395:BZK655395 CJE655395:CJG655395 CTA655395:CTC655395 DCW655395:DCY655395 DMS655395:DMU655395 DWO655395:DWQ655395 EGK655395:EGM655395 EQG655395:EQI655395 FAC655395:FAE655395 FJY655395:FKA655395 FTU655395:FTW655395 GDQ655395:GDS655395 GNM655395:GNO655395 GXI655395:GXK655395 HHE655395:HHG655395 HRA655395:HRC655395 IAW655395:IAY655395 IKS655395:IKU655395 IUO655395:IUQ655395 JEK655395:JEM655395 JOG655395:JOI655395 JYC655395:JYE655395 KHY655395:KIA655395 KRU655395:KRW655395 LBQ655395:LBS655395 LLM655395:LLO655395 LVI655395:LVK655395 MFE655395:MFG655395 MPA655395:MPC655395 MYW655395:MYY655395 NIS655395:NIU655395 NSO655395:NSQ655395 OCK655395:OCM655395 OMG655395:OMI655395 OWC655395:OWE655395 PFY655395:PGA655395 PPU655395:PPW655395 PZQ655395:PZS655395 QJM655395:QJO655395 QTI655395:QTK655395 RDE655395:RDG655395 RNA655395:RNC655395 RWW655395:RWY655395 SGS655395:SGU655395 SQO655395:SQQ655395 TAK655395:TAM655395 TKG655395:TKI655395 TUC655395:TUE655395 UDY655395:UEA655395 UNU655395:UNW655395 UXQ655395:UXS655395 VHM655395:VHO655395 VRI655395:VRK655395 WBE655395:WBG655395 WLA655395:WLC655395 WUW655395:WUY655395 IK720931:IM720931 SG720931:SI720931 ACC720931:ACE720931 ALY720931:AMA720931 AVU720931:AVW720931 BFQ720931:BFS720931 BPM720931:BPO720931 BZI720931:BZK720931 CJE720931:CJG720931 CTA720931:CTC720931 DCW720931:DCY720931 DMS720931:DMU720931 DWO720931:DWQ720931 EGK720931:EGM720931 EQG720931:EQI720931 FAC720931:FAE720931 FJY720931:FKA720931 FTU720931:FTW720931 GDQ720931:GDS720931 GNM720931:GNO720931 GXI720931:GXK720931 HHE720931:HHG720931 HRA720931:HRC720931 IAW720931:IAY720931 IKS720931:IKU720931 IUO720931:IUQ720931 JEK720931:JEM720931 JOG720931:JOI720931 JYC720931:JYE720931 KHY720931:KIA720931 KRU720931:KRW720931 LBQ720931:LBS720931 LLM720931:LLO720931 LVI720931:LVK720931 MFE720931:MFG720931 MPA720931:MPC720931 MYW720931:MYY720931 NIS720931:NIU720931 NSO720931:NSQ720931 OCK720931:OCM720931 OMG720931:OMI720931 OWC720931:OWE720931 PFY720931:PGA720931 PPU720931:PPW720931 PZQ720931:PZS720931 QJM720931:QJO720931 QTI720931:QTK720931 RDE720931:RDG720931 RNA720931:RNC720931 RWW720931:RWY720931 SGS720931:SGU720931 SQO720931:SQQ720931 TAK720931:TAM720931 TKG720931:TKI720931 TUC720931:TUE720931 UDY720931:UEA720931 UNU720931:UNW720931 UXQ720931:UXS720931 VHM720931:VHO720931 VRI720931:VRK720931 WBE720931:WBG720931 WLA720931:WLC720931 WUW720931:WUY720931 IK786467:IM786467 SG786467:SI786467 ACC786467:ACE786467 ALY786467:AMA786467 AVU786467:AVW786467 BFQ786467:BFS786467 BPM786467:BPO786467 BZI786467:BZK786467 CJE786467:CJG786467 CTA786467:CTC786467 DCW786467:DCY786467 DMS786467:DMU786467 DWO786467:DWQ786467 EGK786467:EGM786467 EQG786467:EQI786467 FAC786467:FAE786467 FJY786467:FKA786467 FTU786467:FTW786467 GDQ786467:GDS786467 GNM786467:GNO786467 GXI786467:GXK786467 HHE786467:HHG786467 HRA786467:HRC786467 IAW786467:IAY786467 IKS786467:IKU786467 IUO786467:IUQ786467 JEK786467:JEM786467 JOG786467:JOI786467 JYC786467:JYE786467 KHY786467:KIA786467 KRU786467:KRW786467 LBQ786467:LBS786467 LLM786467:LLO786467 LVI786467:LVK786467 MFE786467:MFG786467 MPA786467:MPC786467 MYW786467:MYY786467 NIS786467:NIU786467 NSO786467:NSQ786467 OCK786467:OCM786467 OMG786467:OMI786467 OWC786467:OWE786467 PFY786467:PGA786467 PPU786467:PPW786467 PZQ786467:PZS786467 QJM786467:QJO786467 QTI786467:QTK786467 RDE786467:RDG786467 RNA786467:RNC786467 RWW786467:RWY786467 SGS786467:SGU786467 SQO786467:SQQ786467 TAK786467:TAM786467 TKG786467:TKI786467 TUC786467:TUE786467 UDY786467:UEA786467 UNU786467:UNW786467 UXQ786467:UXS786467 VHM786467:VHO786467 VRI786467:VRK786467 WBE786467:WBG786467 WLA786467:WLC786467 WUW786467:WUY786467 IK852003:IM852003 SG852003:SI852003 ACC852003:ACE852003 ALY852003:AMA852003 AVU852003:AVW852003 BFQ852003:BFS852003 BPM852003:BPO852003 BZI852003:BZK852003 CJE852003:CJG852003 CTA852003:CTC852003 DCW852003:DCY852003 DMS852003:DMU852003 DWO852003:DWQ852003 EGK852003:EGM852003 EQG852003:EQI852003 FAC852003:FAE852003 FJY852003:FKA852003 FTU852003:FTW852003 GDQ852003:GDS852003 GNM852003:GNO852003 GXI852003:GXK852003 HHE852003:HHG852003 HRA852003:HRC852003 IAW852003:IAY852003 IKS852003:IKU852003 IUO852003:IUQ852003 JEK852003:JEM852003 JOG852003:JOI852003 JYC852003:JYE852003 KHY852003:KIA852003 KRU852003:KRW852003 LBQ852003:LBS852003 LLM852003:LLO852003 LVI852003:LVK852003 MFE852003:MFG852003 MPA852003:MPC852003 MYW852003:MYY852003 NIS852003:NIU852003 NSO852003:NSQ852003 OCK852003:OCM852003 OMG852003:OMI852003 OWC852003:OWE852003 PFY852003:PGA852003 PPU852003:PPW852003 PZQ852003:PZS852003 QJM852003:QJO852003 QTI852003:QTK852003 RDE852003:RDG852003 RNA852003:RNC852003 RWW852003:RWY852003 SGS852003:SGU852003 SQO852003:SQQ852003 TAK852003:TAM852003 TKG852003:TKI852003 TUC852003:TUE852003 UDY852003:UEA852003 UNU852003:UNW852003 UXQ852003:UXS852003 VHM852003:VHO852003 VRI852003:VRK852003 WBE852003:WBG852003 WLA852003:WLC852003 WUW852003:WUY852003 IK917539:IM917539 SG917539:SI917539 ACC917539:ACE917539 ALY917539:AMA917539 AVU917539:AVW917539 BFQ917539:BFS917539 BPM917539:BPO917539 BZI917539:BZK917539 CJE917539:CJG917539 CTA917539:CTC917539 DCW917539:DCY917539 DMS917539:DMU917539 DWO917539:DWQ917539 EGK917539:EGM917539 EQG917539:EQI917539 FAC917539:FAE917539 FJY917539:FKA917539 FTU917539:FTW917539 GDQ917539:GDS917539 GNM917539:GNO917539 GXI917539:GXK917539 HHE917539:HHG917539 HRA917539:HRC917539 IAW917539:IAY917539 IKS917539:IKU917539 IUO917539:IUQ917539 JEK917539:JEM917539 JOG917539:JOI917539 JYC917539:JYE917539 KHY917539:KIA917539 KRU917539:KRW917539 LBQ917539:LBS917539 LLM917539:LLO917539 LVI917539:LVK917539 MFE917539:MFG917539 MPA917539:MPC917539 MYW917539:MYY917539 NIS917539:NIU917539 NSO917539:NSQ917539 OCK917539:OCM917539 OMG917539:OMI917539 OWC917539:OWE917539 PFY917539:PGA917539 PPU917539:PPW917539 PZQ917539:PZS917539 QJM917539:QJO917539 QTI917539:QTK917539 RDE917539:RDG917539 RNA917539:RNC917539 RWW917539:RWY917539 SGS917539:SGU917539 SQO917539:SQQ917539 TAK917539:TAM917539 TKG917539:TKI917539 TUC917539:TUE917539 UDY917539:UEA917539 UNU917539:UNW917539 UXQ917539:UXS917539 VHM917539:VHO917539 VRI917539:VRK917539 WBE917539:WBG917539 WLA917539:WLC917539 WUW917539:WUY917539 IK983075:IM983075 SG983075:SI983075 ACC983075:ACE983075 ALY983075:AMA983075 AVU983075:AVW983075 BFQ983075:BFS983075 BPM983075:BPO983075 BZI983075:BZK983075 CJE983075:CJG983075 CTA983075:CTC983075 DCW983075:DCY983075 DMS983075:DMU983075 DWO983075:DWQ983075 EGK983075:EGM983075 EQG983075:EQI983075 FAC983075:FAE983075 FJY983075:FKA983075 FTU983075:FTW983075 GDQ983075:GDS983075 GNM983075:GNO983075 GXI983075:GXK983075 HHE983075:HHG983075 HRA983075:HRC983075 IAW983075:IAY983075 IKS983075:IKU983075 IUO983075:IUQ983075 JEK983075:JEM983075 JOG983075:JOI983075 JYC983075:JYE983075 KHY983075:KIA983075 KRU983075:KRW983075 LBQ983075:LBS983075 LLM983075:LLO983075 LVI983075:LVK983075 MFE983075:MFG983075 MPA983075:MPC983075 MYW983075:MYY983075 NIS983075:NIU983075 NSO983075:NSQ983075 OCK983075:OCM983075 OMG983075:OMI983075 OWC983075:OWE983075 PFY983075:PGA983075 PPU983075:PPW983075 PZQ983075:PZS983075 QJM983075:QJO983075 QTI983075:QTK983075 RDE983075:RDG983075 RNA983075:RNC983075 RWW983075:RWY983075 SGS983075:SGU983075 SQO983075:SQQ983075 TAK983075:TAM983075 TKG983075:TKI983075 TUC983075:TUE983075 UDY983075:UEA983075 UNU983075:UNW983075 UXQ983075:UXS983075 VHM983075:VHO983075 VRI983075:VRK983075 WBE983075:WBG983075 WLA983075:WLC983075 WUW983075:WUY983075 IP65569:IR65570 SL65569:SN65570 ACH65569:ACJ65570 AMD65569:AMF65570 AVZ65569:AWB65570 BFV65569:BFX65570 BPR65569:BPT65570 BZN65569:BZP65570 CJJ65569:CJL65570 CTF65569:CTH65570 DDB65569:DDD65570 DMX65569:DMZ65570 DWT65569:DWV65570 EGP65569:EGR65570 EQL65569:EQN65570 FAH65569:FAJ65570 FKD65569:FKF65570 FTZ65569:FUB65570 GDV65569:GDX65570 GNR65569:GNT65570 GXN65569:GXP65570 HHJ65569:HHL65570 HRF65569:HRH65570 IBB65569:IBD65570 IKX65569:IKZ65570 IUT65569:IUV65570 JEP65569:JER65570 JOL65569:JON65570 JYH65569:JYJ65570 KID65569:KIF65570 KRZ65569:KSB65570 LBV65569:LBX65570 LLR65569:LLT65570 LVN65569:LVP65570 MFJ65569:MFL65570 MPF65569:MPH65570 MZB65569:MZD65570 NIX65569:NIZ65570 NST65569:NSV65570 OCP65569:OCR65570 OML65569:OMN65570 OWH65569:OWJ65570 PGD65569:PGF65570 PPZ65569:PQB65570 PZV65569:PZX65570 QJR65569:QJT65570 QTN65569:QTP65570 RDJ65569:RDL65570 RNF65569:RNH65570 RXB65569:RXD65570 SGX65569:SGZ65570 SQT65569:SQV65570 TAP65569:TAR65570 TKL65569:TKN65570 TUH65569:TUJ65570 UED65569:UEF65570 UNZ65569:UOB65570 UXV65569:UXX65570 VHR65569:VHT65570 VRN65569:VRP65570 WBJ65569:WBL65570 WLF65569:WLH65570 WVB65569:WVD65570 IP131105:IR131106 SL131105:SN131106 ACH131105:ACJ131106 AMD131105:AMF131106 AVZ131105:AWB131106 BFV131105:BFX131106 BPR131105:BPT131106 BZN131105:BZP131106 CJJ131105:CJL131106 CTF131105:CTH131106 DDB131105:DDD131106 DMX131105:DMZ131106 DWT131105:DWV131106 EGP131105:EGR131106 EQL131105:EQN131106 FAH131105:FAJ131106 FKD131105:FKF131106 FTZ131105:FUB131106 GDV131105:GDX131106 GNR131105:GNT131106 GXN131105:GXP131106 HHJ131105:HHL131106 HRF131105:HRH131106 IBB131105:IBD131106 IKX131105:IKZ131106 IUT131105:IUV131106 JEP131105:JER131106 JOL131105:JON131106 JYH131105:JYJ131106 KID131105:KIF131106 KRZ131105:KSB131106 LBV131105:LBX131106 LLR131105:LLT131106 LVN131105:LVP131106 MFJ131105:MFL131106 MPF131105:MPH131106 MZB131105:MZD131106 NIX131105:NIZ131106 NST131105:NSV131106 OCP131105:OCR131106 OML131105:OMN131106 OWH131105:OWJ131106 PGD131105:PGF131106 PPZ131105:PQB131106 PZV131105:PZX131106 QJR131105:QJT131106 QTN131105:QTP131106 RDJ131105:RDL131106 RNF131105:RNH131106 RXB131105:RXD131106 SGX131105:SGZ131106 SQT131105:SQV131106 TAP131105:TAR131106 TKL131105:TKN131106 TUH131105:TUJ131106 UED131105:UEF131106 UNZ131105:UOB131106 UXV131105:UXX131106 VHR131105:VHT131106 VRN131105:VRP131106 WBJ131105:WBL131106 WLF131105:WLH131106 WVB131105:WVD131106 IP196641:IR196642 SL196641:SN196642 ACH196641:ACJ196642 AMD196641:AMF196642 AVZ196641:AWB196642 BFV196641:BFX196642 BPR196641:BPT196642 BZN196641:BZP196642 CJJ196641:CJL196642 CTF196641:CTH196642 DDB196641:DDD196642 DMX196641:DMZ196642 DWT196641:DWV196642 EGP196641:EGR196642 EQL196641:EQN196642 FAH196641:FAJ196642 FKD196641:FKF196642 FTZ196641:FUB196642 GDV196641:GDX196642 GNR196641:GNT196642 GXN196641:GXP196642 HHJ196641:HHL196642 HRF196641:HRH196642 IBB196641:IBD196642 IKX196641:IKZ196642 IUT196641:IUV196642 JEP196641:JER196642 JOL196641:JON196642 JYH196641:JYJ196642 KID196641:KIF196642 KRZ196641:KSB196642 LBV196641:LBX196642 LLR196641:LLT196642 LVN196641:LVP196642 MFJ196641:MFL196642 MPF196641:MPH196642 MZB196641:MZD196642 NIX196641:NIZ196642 NST196641:NSV196642 OCP196641:OCR196642 OML196641:OMN196642 OWH196641:OWJ196642 PGD196641:PGF196642 PPZ196641:PQB196642 PZV196641:PZX196642 QJR196641:QJT196642 QTN196641:QTP196642 RDJ196641:RDL196642 RNF196641:RNH196642 RXB196641:RXD196642 SGX196641:SGZ196642 SQT196641:SQV196642 TAP196641:TAR196642 TKL196641:TKN196642 TUH196641:TUJ196642 UED196641:UEF196642 UNZ196641:UOB196642 UXV196641:UXX196642 VHR196641:VHT196642 VRN196641:VRP196642 WBJ196641:WBL196642 WLF196641:WLH196642 WVB196641:WVD196642 IP262177:IR262178 SL262177:SN262178 ACH262177:ACJ262178 AMD262177:AMF262178 AVZ262177:AWB262178 BFV262177:BFX262178 BPR262177:BPT262178 BZN262177:BZP262178 CJJ262177:CJL262178 CTF262177:CTH262178 DDB262177:DDD262178 DMX262177:DMZ262178 DWT262177:DWV262178 EGP262177:EGR262178 EQL262177:EQN262178 FAH262177:FAJ262178 FKD262177:FKF262178 FTZ262177:FUB262178 GDV262177:GDX262178 GNR262177:GNT262178 GXN262177:GXP262178 HHJ262177:HHL262178 HRF262177:HRH262178 IBB262177:IBD262178 IKX262177:IKZ262178 IUT262177:IUV262178 JEP262177:JER262178 JOL262177:JON262178 JYH262177:JYJ262178 KID262177:KIF262178 KRZ262177:KSB262178 LBV262177:LBX262178 LLR262177:LLT262178 LVN262177:LVP262178 MFJ262177:MFL262178 MPF262177:MPH262178 MZB262177:MZD262178 NIX262177:NIZ262178 NST262177:NSV262178 OCP262177:OCR262178 OML262177:OMN262178 OWH262177:OWJ262178 PGD262177:PGF262178 PPZ262177:PQB262178 PZV262177:PZX262178 QJR262177:QJT262178 QTN262177:QTP262178 RDJ262177:RDL262178 RNF262177:RNH262178 RXB262177:RXD262178 SGX262177:SGZ262178 SQT262177:SQV262178 TAP262177:TAR262178 TKL262177:TKN262178 TUH262177:TUJ262178 UED262177:UEF262178 UNZ262177:UOB262178 UXV262177:UXX262178 VHR262177:VHT262178 VRN262177:VRP262178 WBJ262177:WBL262178 WLF262177:WLH262178 WVB262177:WVD262178 IP327713:IR327714 SL327713:SN327714 ACH327713:ACJ327714 AMD327713:AMF327714 AVZ327713:AWB327714 BFV327713:BFX327714 BPR327713:BPT327714 BZN327713:BZP327714 CJJ327713:CJL327714 CTF327713:CTH327714 DDB327713:DDD327714 DMX327713:DMZ327714 DWT327713:DWV327714 EGP327713:EGR327714 EQL327713:EQN327714 FAH327713:FAJ327714 FKD327713:FKF327714 FTZ327713:FUB327714 GDV327713:GDX327714 GNR327713:GNT327714 GXN327713:GXP327714 HHJ327713:HHL327714 HRF327713:HRH327714 IBB327713:IBD327714 IKX327713:IKZ327714 IUT327713:IUV327714 JEP327713:JER327714 JOL327713:JON327714 JYH327713:JYJ327714 KID327713:KIF327714 KRZ327713:KSB327714 LBV327713:LBX327714 LLR327713:LLT327714 LVN327713:LVP327714 MFJ327713:MFL327714 MPF327713:MPH327714 MZB327713:MZD327714 NIX327713:NIZ327714 NST327713:NSV327714 OCP327713:OCR327714 OML327713:OMN327714 OWH327713:OWJ327714 PGD327713:PGF327714 PPZ327713:PQB327714 PZV327713:PZX327714 QJR327713:QJT327714 QTN327713:QTP327714 RDJ327713:RDL327714 RNF327713:RNH327714 RXB327713:RXD327714 SGX327713:SGZ327714 SQT327713:SQV327714 TAP327713:TAR327714 TKL327713:TKN327714 TUH327713:TUJ327714 UED327713:UEF327714 UNZ327713:UOB327714 UXV327713:UXX327714 VHR327713:VHT327714 VRN327713:VRP327714 WBJ327713:WBL327714 WLF327713:WLH327714 WVB327713:WVD327714 IP393249:IR393250 SL393249:SN393250 ACH393249:ACJ393250 AMD393249:AMF393250 AVZ393249:AWB393250 BFV393249:BFX393250 BPR393249:BPT393250 BZN393249:BZP393250 CJJ393249:CJL393250 CTF393249:CTH393250 DDB393249:DDD393250 DMX393249:DMZ393250 DWT393249:DWV393250 EGP393249:EGR393250 EQL393249:EQN393250 FAH393249:FAJ393250 FKD393249:FKF393250 FTZ393249:FUB393250 GDV393249:GDX393250 GNR393249:GNT393250 GXN393249:GXP393250 HHJ393249:HHL393250 HRF393249:HRH393250 IBB393249:IBD393250 IKX393249:IKZ393250 IUT393249:IUV393250 JEP393249:JER393250 JOL393249:JON393250 JYH393249:JYJ393250 KID393249:KIF393250 KRZ393249:KSB393250 LBV393249:LBX393250 LLR393249:LLT393250 LVN393249:LVP393250 MFJ393249:MFL393250 MPF393249:MPH393250 MZB393249:MZD393250 NIX393249:NIZ393250 NST393249:NSV393250 OCP393249:OCR393250 OML393249:OMN393250 OWH393249:OWJ393250 PGD393249:PGF393250 PPZ393249:PQB393250 PZV393249:PZX393250 QJR393249:QJT393250 QTN393249:QTP393250 RDJ393249:RDL393250 RNF393249:RNH393250 RXB393249:RXD393250 SGX393249:SGZ393250 SQT393249:SQV393250 TAP393249:TAR393250 TKL393249:TKN393250 TUH393249:TUJ393250 UED393249:UEF393250 UNZ393249:UOB393250 UXV393249:UXX393250 VHR393249:VHT393250 VRN393249:VRP393250 WBJ393249:WBL393250 WLF393249:WLH393250 WVB393249:WVD393250 IP458785:IR458786 SL458785:SN458786 ACH458785:ACJ458786 AMD458785:AMF458786 AVZ458785:AWB458786 BFV458785:BFX458786 BPR458785:BPT458786 BZN458785:BZP458786 CJJ458785:CJL458786 CTF458785:CTH458786 DDB458785:DDD458786 DMX458785:DMZ458786 DWT458785:DWV458786 EGP458785:EGR458786 EQL458785:EQN458786 FAH458785:FAJ458786 FKD458785:FKF458786 FTZ458785:FUB458786 GDV458785:GDX458786 GNR458785:GNT458786 GXN458785:GXP458786 HHJ458785:HHL458786 HRF458785:HRH458786 IBB458785:IBD458786 IKX458785:IKZ458786 IUT458785:IUV458786 JEP458785:JER458786 JOL458785:JON458786 JYH458785:JYJ458786 KID458785:KIF458786 KRZ458785:KSB458786 LBV458785:LBX458786 LLR458785:LLT458786 LVN458785:LVP458786 MFJ458785:MFL458786 MPF458785:MPH458786 MZB458785:MZD458786 NIX458785:NIZ458786 NST458785:NSV458786 OCP458785:OCR458786 OML458785:OMN458786 OWH458785:OWJ458786 PGD458785:PGF458786 PPZ458785:PQB458786 PZV458785:PZX458786 QJR458785:QJT458786 QTN458785:QTP458786 RDJ458785:RDL458786 RNF458785:RNH458786 RXB458785:RXD458786 SGX458785:SGZ458786 SQT458785:SQV458786 TAP458785:TAR458786 TKL458785:TKN458786 TUH458785:TUJ458786 UED458785:UEF458786 UNZ458785:UOB458786 UXV458785:UXX458786 VHR458785:VHT458786 VRN458785:VRP458786 WBJ458785:WBL458786 WLF458785:WLH458786 WVB458785:WVD458786 IP524321:IR524322 SL524321:SN524322 ACH524321:ACJ524322 AMD524321:AMF524322 AVZ524321:AWB524322 BFV524321:BFX524322 BPR524321:BPT524322 BZN524321:BZP524322 CJJ524321:CJL524322 CTF524321:CTH524322 DDB524321:DDD524322 DMX524321:DMZ524322 DWT524321:DWV524322 EGP524321:EGR524322 EQL524321:EQN524322 FAH524321:FAJ524322 FKD524321:FKF524322 FTZ524321:FUB524322 GDV524321:GDX524322 GNR524321:GNT524322 GXN524321:GXP524322 HHJ524321:HHL524322 HRF524321:HRH524322 IBB524321:IBD524322 IKX524321:IKZ524322 IUT524321:IUV524322 JEP524321:JER524322 JOL524321:JON524322 JYH524321:JYJ524322 KID524321:KIF524322 KRZ524321:KSB524322 LBV524321:LBX524322 LLR524321:LLT524322 LVN524321:LVP524322 MFJ524321:MFL524322 MPF524321:MPH524322 MZB524321:MZD524322 NIX524321:NIZ524322 NST524321:NSV524322 OCP524321:OCR524322 OML524321:OMN524322 OWH524321:OWJ524322 PGD524321:PGF524322 PPZ524321:PQB524322 PZV524321:PZX524322 QJR524321:QJT524322 QTN524321:QTP524322 RDJ524321:RDL524322 RNF524321:RNH524322 RXB524321:RXD524322 SGX524321:SGZ524322 SQT524321:SQV524322 TAP524321:TAR524322 TKL524321:TKN524322 TUH524321:TUJ524322 UED524321:UEF524322 UNZ524321:UOB524322 UXV524321:UXX524322 VHR524321:VHT524322 VRN524321:VRP524322 WBJ524321:WBL524322 WLF524321:WLH524322 WVB524321:WVD524322 IP589857:IR589858 SL589857:SN589858 ACH589857:ACJ589858 AMD589857:AMF589858 AVZ589857:AWB589858 BFV589857:BFX589858 BPR589857:BPT589858 BZN589857:BZP589858 CJJ589857:CJL589858 CTF589857:CTH589858 DDB589857:DDD589858 DMX589857:DMZ589858 DWT589857:DWV589858 EGP589857:EGR589858 EQL589857:EQN589858 FAH589857:FAJ589858 FKD589857:FKF589858 FTZ589857:FUB589858 GDV589857:GDX589858 GNR589857:GNT589858 GXN589857:GXP589858 HHJ589857:HHL589858 HRF589857:HRH589858 IBB589857:IBD589858 IKX589857:IKZ589858 IUT589857:IUV589858 JEP589857:JER589858 JOL589857:JON589858 JYH589857:JYJ589858 KID589857:KIF589858 KRZ589857:KSB589858 LBV589857:LBX589858 LLR589857:LLT589858 LVN589857:LVP589858 MFJ589857:MFL589858 MPF589857:MPH589858 MZB589857:MZD589858 NIX589857:NIZ589858 NST589857:NSV589858 OCP589857:OCR589858 OML589857:OMN589858 OWH589857:OWJ589858 PGD589857:PGF589858 PPZ589857:PQB589858 PZV589857:PZX589858 QJR589857:QJT589858 QTN589857:QTP589858 RDJ589857:RDL589858 RNF589857:RNH589858 RXB589857:RXD589858 SGX589857:SGZ589858 SQT589857:SQV589858 TAP589857:TAR589858 TKL589857:TKN589858 TUH589857:TUJ589858 UED589857:UEF589858 UNZ589857:UOB589858 UXV589857:UXX589858 VHR589857:VHT589858 VRN589857:VRP589858 WBJ589857:WBL589858 WLF589857:WLH589858 WVB589857:WVD589858 IP655393:IR655394 SL655393:SN655394 ACH655393:ACJ655394 AMD655393:AMF655394 AVZ655393:AWB655394 BFV655393:BFX655394 BPR655393:BPT655394 BZN655393:BZP655394 CJJ655393:CJL655394 CTF655393:CTH655394 DDB655393:DDD655394 DMX655393:DMZ655394 DWT655393:DWV655394 EGP655393:EGR655394 EQL655393:EQN655394 FAH655393:FAJ655394 FKD655393:FKF655394 FTZ655393:FUB655394 GDV655393:GDX655394 GNR655393:GNT655394 GXN655393:GXP655394 HHJ655393:HHL655394 HRF655393:HRH655394 IBB655393:IBD655394 IKX655393:IKZ655394 IUT655393:IUV655394 JEP655393:JER655394 JOL655393:JON655394 JYH655393:JYJ655394 KID655393:KIF655394 KRZ655393:KSB655394 LBV655393:LBX655394 LLR655393:LLT655394 LVN655393:LVP655394 MFJ655393:MFL655394 MPF655393:MPH655394 MZB655393:MZD655394 NIX655393:NIZ655394 NST655393:NSV655394 OCP655393:OCR655394 OML655393:OMN655394 OWH655393:OWJ655394 PGD655393:PGF655394 PPZ655393:PQB655394 PZV655393:PZX655394 QJR655393:QJT655394 QTN655393:QTP655394 RDJ655393:RDL655394 RNF655393:RNH655394 RXB655393:RXD655394 SGX655393:SGZ655394 SQT655393:SQV655394 TAP655393:TAR655394 TKL655393:TKN655394 TUH655393:TUJ655394 UED655393:UEF655394 UNZ655393:UOB655394 UXV655393:UXX655394 VHR655393:VHT655394 VRN655393:VRP655394 WBJ655393:WBL655394 WLF655393:WLH655394 WVB655393:WVD655394 IP720929:IR720930 SL720929:SN720930 ACH720929:ACJ720930 AMD720929:AMF720930 AVZ720929:AWB720930 BFV720929:BFX720930 BPR720929:BPT720930 BZN720929:BZP720930 CJJ720929:CJL720930 CTF720929:CTH720930 DDB720929:DDD720930 DMX720929:DMZ720930 DWT720929:DWV720930 EGP720929:EGR720930 EQL720929:EQN720930 FAH720929:FAJ720930 FKD720929:FKF720930 FTZ720929:FUB720930 GDV720929:GDX720930 GNR720929:GNT720930 GXN720929:GXP720930 HHJ720929:HHL720930 HRF720929:HRH720930 IBB720929:IBD720930 IKX720929:IKZ720930 IUT720929:IUV720930 JEP720929:JER720930 JOL720929:JON720930 JYH720929:JYJ720930 KID720929:KIF720930 KRZ720929:KSB720930 LBV720929:LBX720930 LLR720929:LLT720930 LVN720929:LVP720930 MFJ720929:MFL720930 MPF720929:MPH720930 MZB720929:MZD720930 NIX720929:NIZ720930 NST720929:NSV720930 OCP720929:OCR720930 OML720929:OMN720930 OWH720929:OWJ720930 PGD720929:PGF720930 PPZ720929:PQB720930 PZV720929:PZX720930 QJR720929:QJT720930 QTN720929:QTP720930 RDJ720929:RDL720930 RNF720929:RNH720930 RXB720929:RXD720930 SGX720929:SGZ720930 SQT720929:SQV720930 TAP720929:TAR720930 TKL720929:TKN720930 TUH720929:TUJ720930 UED720929:UEF720930 UNZ720929:UOB720930 UXV720929:UXX720930 VHR720929:VHT720930 VRN720929:VRP720930 WBJ720929:WBL720930 WLF720929:WLH720930 WVB720929:WVD720930 IP786465:IR786466 SL786465:SN786466 ACH786465:ACJ786466 AMD786465:AMF786466 AVZ786465:AWB786466 BFV786465:BFX786466 BPR786465:BPT786466 BZN786465:BZP786466 CJJ786465:CJL786466 CTF786465:CTH786466 DDB786465:DDD786466 DMX786465:DMZ786466 DWT786465:DWV786466 EGP786465:EGR786466 EQL786465:EQN786466 FAH786465:FAJ786466 FKD786465:FKF786466 FTZ786465:FUB786466 GDV786465:GDX786466 GNR786465:GNT786466 GXN786465:GXP786466 HHJ786465:HHL786466 HRF786465:HRH786466 IBB786465:IBD786466 IKX786465:IKZ786466 IUT786465:IUV786466 JEP786465:JER786466 JOL786465:JON786466 JYH786465:JYJ786466 KID786465:KIF786466 KRZ786465:KSB786466 LBV786465:LBX786466 LLR786465:LLT786466 LVN786465:LVP786466 MFJ786465:MFL786466 MPF786465:MPH786466 MZB786465:MZD786466 NIX786465:NIZ786466 NST786465:NSV786466 OCP786465:OCR786466 OML786465:OMN786466 OWH786465:OWJ786466 PGD786465:PGF786466 PPZ786465:PQB786466 PZV786465:PZX786466 QJR786465:QJT786466 QTN786465:QTP786466 RDJ786465:RDL786466 RNF786465:RNH786466 RXB786465:RXD786466 SGX786465:SGZ786466 SQT786465:SQV786466 TAP786465:TAR786466 TKL786465:TKN786466 TUH786465:TUJ786466 UED786465:UEF786466 UNZ786465:UOB786466 UXV786465:UXX786466 VHR786465:VHT786466 VRN786465:VRP786466 WBJ786465:WBL786466 WLF786465:WLH786466 WVB786465:WVD786466 IP852001:IR852002 SL852001:SN852002 ACH852001:ACJ852002 AMD852001:AMF852002 AVZ852001:AWB852002 BFV852001:BFX852002 BPR852001:BPT852002 BZN852001:BZP852002 CJJ852001:CJL852002 CTF852001:CTH852002 DDB852001:DDD852002 DMX852001:DMZ852002 DWT852001:DWV852002 EGP852001:EGR852002 EQL852001:EQN852002 FAH852001:FAJ852002 FKD852001:FKF852002 FTZ852001:FUB852002 GDV852001:GDX852002 GNR852001:GNT852002 GXN852001:GXP852002 HHJ852001:HHL852002 HRF852001:HRH852002 IBB852001:IBD852002 IKX852001:IKZ852002 IUT852001:IUV852002 JEP852001:JER852002 JOL852001:JON852002 JYH852001:JYJ852002 KID852001:KIF852002 KRZ852001:KSB852002 LBV852001:LBX852002 LLR852001:LLT852002 LVN852001:LVP852002 MFJ852001:MFL852002 MPF852001:MPH852002 MZB852001:MZD852002 NIX852001:NIZ852002 NST852001:NSV852002 OCP852001:OCR852002 OML852001:OMN852002 OWH852001:OWJ852002 PGD852001:PGF852002 PPZ852001:PQB852002 PZV852001:PZX852002 QJR852001:QJT852002 QTN852001:QTP852002 RDJ852001:RDL852002 RNF852001:RNH852002 RXB852001:RXD852002 SGX852001:SGZ852002 SQT852001:SQV852002 TAP852001:TAR852002 TKL852001:TKN852002 TUH852001:TUJ852002 UED852001:UEF852002 UNZ852001:UOB852002 UXV852001:UXX852002 VHR852001:VHT852002 VRN852001:VRP852002 WBJ852001:WBL852002 WLF852001:WLH852002 WVB852001:WVD852002 IP917537:IR917538 SL917537:SN917538 ACH917537:ACJ917538 AMD917537:AMF917538 AVZ917537:AWB917538 BFV917537:BFX917538 BPR917537:BPT917538 BZN917537:BZP917538 CJJ917537:CJL917538 CTF917537:CTH917538 DDB917537:DDD917538 DMX917537:DMZ917538 DWT917537:DWV917538 EGP917537:EGR917538 EQL917537:EQN917538 FAH917537:FAJ917538 FKD917537:FKF917538 FTZ917537:FUB917538 GDV917537:GDX917538 GNR917537:GNT917538 GXN917537:GXP917538 HHJ917537:HHL917538 HRF917537:HRH917538 IBB917537:IBD917538 IKX917537:IKZ917538 IUT917537:IUV917538 JEP917537:JER917538 JOL917537:JON917538 JYH917537:JYJ917538 KID917537:KIF917538 KRZ917537:KSB917538 LBV917537:LBX917538 LLR917537:LLT917538 LVN917537:LVP917538 MFJ917537:MFL917538 MPF917537:MPH917538 MZB917537:MZD917538 NIX917537:NIZ917538 NST917537:NSV917538 OCP917537:OCR917538 OML917537:OMN917538 OWH917537:OWJ917538 PGD917537:PGF917538 PPZ917537:PQB917538 PZV917537:PZX917538 QJR917537:QJT917538 QTN917537:QTP917538 RDJ917537:RDL917538 RNF917537:RNH917538 RXB917537:RXD917538 SGX917537:SGZ917538 SQT917537:SQV917538 TAP917537:TAR917538 TKL917537:TKN917538 TUH917537:TUJ917538 UED917537:UEF917538 UNZ917537:UOB917538 UXV917537:UXX917538 VHR917537:VHT917538 VRN917537:VRP917538 WBJ917537:WBL917538 WLF917537:WLH917538 WVB917537:WVD917538 IP983073:IR983074 SL983073:SN983074 ACH983073:ACJ983074 AMD983073:AMF983074 AVZ983073:AWB983074 BFV983073:BFX983074 BPR983073:BPT983074 BZN983073:BZP983074 CJJ983073:CJL983074 CTF983073:CTH983074 DDB983073:DDD983074 DMX983073:DMZ983074 DWT983073:DWV983074 EGP983073:EGR983074 EQL983073:EQN983074 FAH983073:FAJ983074 FKD983073:FKF983074 FTZ983073:FUB983074 GDV983073:GDX983074 GNR983073:GNT983074 GXN983073:GXP983074 HHJ983073:HHL983074 HRF983073:HRH983074 IBB983073:IBD983074 IKX983073:IKZ983074 IUT983073:IUV983074 JEP983073:JER983074 JOL983073:JON983074 JYH983073:JYJ983074 KID983073:KIF983074 KRZ983073:KSB983074 LBV983073:LBX983074 LLR983073:LLT983074 LVN983073:LVP983074 MFJ983073:MFL983074 MPF983073:MPH983074 MZB983073:MZD983074 NIX983073:NIZ983074 NST983073:NSV983074 OCP983073:OCR983074 OML983073:OMN983074 OWH983073:OWJ983074 PGD983073:PGF983074 PPZ983073:PQB983074 PZV983073:PZX983074 QJR983073:QJT983074 QTN983073:QTP983074 RDJ983073:RDL983074 RNF983073:RNH983074 RXB983073:RXD983074 SGX983073:SGZ983074 SQT983073:SQV983074 TAP983073:TAR983074 TKL983073:TKN983074 TUH983073:TUJ983074 UED983073:UEF983074 UNZ983073:UOB983074 UXV983073:UXX983074 VHR983073:VHT983074 VRN983073:VRP983074 WBJ983073:WBL983074 WLF983073:WLH983074 WVB983073:WVD983074 N65532 HV65532 RR65532 ABN65532 ALJ65532 AVF65532 BFB65532 BOX65532 BYT65532 CIP65532 CSL65532 DCH65532 DMD65532 DVZ65532 EFV65532 EPR65532 EZN65532 FJJ65532 FTF65532 GDB65532 GMX65532 GWT65532 HGP65532 HQL65532 IAH65532 IKD65532 ITZ65532 JDV65532 JNR65532 JXN65532 KHJ65532 KRF65532 LBB65532 LKX65532 LUT65532 MEP65532 MOL65532 MYH65532 NID65532 NRZ65532 OBV65532 OLR65532 OVN65532 PFJ65532 PPF65532 PZB65532 QIX65532 QST65532 RCP65532 RML65532 RWH65532 SGD65532 SPZ65532 SZV65532 TJR65532 TTN65532 UDJ65532 UNF65532 UXB65532 VGX65532 VQT65532 WAP65532 WKL65532 WUH65532 N131068 HV131068 RR131068 ABN131068 ALJ131068 AVF131068 BFB131068 BOX131068 BYT131068 CIP131068 CSL131068 DCH131068 DMD131068 DVZ131068 EFV131068 EPR131068 EZN131068 FJJ131068 FTF131068 GDB131068 GMX131068 GWT131068 HGP131068 HQL131068 IAH131068 IKD131068 ITZ131068 JDV131068 JNR131068 JXN131068 KHJ131068 KRF131068 LBB131068 LKX131068 LUT131068 MEP131068 MOL131068 MYH131068 NID131068 NRZ131068 OBV131068 OLR131068 OVN131068 PFJ131068 PPF131068 PZB131068 QIX131068 QST131068 RCP131068 RML131068 RWH131068 SGD131068 SPZ131068 SZV131068 TJR131068 TTN131068 UDJ131068 UNF131068 UXB131068 VGX131068 VQT131068 WAP131068 WKL131068 WUH131068 N196604 HV196604 RR196604 ABN196604 ALJ196604 AVF196604 BFB196604 BOX196604 BYT196604 CIP196604 CSL196604 DCH196604 DMD196604 DVZ196604 EFV196604 EPR196604 EZN196604 FJJ196604 FTF196604 GDB196604 GMX196604 GWT196604 HGP196604 HQL196604 IAH196604 IKD196604 ITZ196604 JDV196604 JNR196604 JXN196604 KHJ196604 KRF196604 LBB196604 LKX196604 LUT196604 MEP196604 MOL196604 MYH196604 NID196604 NRZ196604 OBV196604 OLR196604 OVN196604 PFJ196604 PPF196604 PZB196604 QIX196604 QST196604 RCP196604 RML196604 RWH196604 SGD196604 SPZ196604 SZV196604 TJR196604 TTN196604 UDJ196604 UNF196604 UXB196604 VGX196604 VQT196604 WAP196604 WKL196604 WUH196604 N262140 HV262140 RR262140 ABN262140 ALJ262140 AVF262140 BFB262140 BOX262140 BYT262140 CIP262140 CSL262140 DCH262140 DMD262140 DVZ262140 EFV262140 EPR262140 EZN262140 FJJ262140 FTF262140 GDB262140 GMX262140 GWT262140 HGP262140 HQL262140 IAH262140 IKD262140 ITZ262140 JDV262140 JNR262140 JXN262140 KHJ262140 KRF262140 LBB262140 LKX262140 LUT262140 MEP262140 MOL262140 MYH262140 NID262140 NRZ262140 OBV262140 OLR262140 OVN262140 PFJ262140 PPF262140 PZB262140 QIX262140 QST262140 RCP262140 RML262140 RWH262140 SGD262140 SPZ262140 SZV262140 TJR262140 TTN262140 UDJ262140 UNF262140 UXB262140 VGX262140 VQT262140 WAP262140 WKL262140 WUH262140 N327676 HV327676 RR327676 ABN327676 ALJ327676 AVF327676 BFB327676 BOX327676 BYT327676 CIP327676 CSL327676 DCH327676 DMD327676 DVZ327676 EFV327676 EPR327676 EZN327676 FJJ327676 FTF327676 GDB327676 GMX327676 GWT327676 HGP327676 HQL327676 IAH327676 IKD327676 ITZ327676 JDV327676 JNR327676 JXN327676 KHJ327676 KRF327676 LBB327676 LKX327676 LUT327676 MEP327676 MOL327676 MYH327676 NID327676 NRZ327676 OBV327676 OLR327676 OVN327676 PFJ327676 PPF327676 PZB327676 QIX327676 QST327676 RCP327676 RML327676 RWH327676 SGD327676 SPZ327676 SZV327676 TJR327676 TTN327676 UDJ327676 UNF327676 UXB327676 VGX327676 VQT327676 WAP327676 WKL327676 WUH327676 N393212 HV393212 RR393212 ABN393212 ALJ393212 AVF393212 BFB393212 BOX393212 BYT393212 CIP393212 CSL393212 DCH393212 DMD393212 DVZ393212 EFV393212 EPR393212 EZN393212 FJJ393212 FTF393212 GDB393212 GMX393212 GWT393212 HGP393212 HQL393212 IAH393212 IKD393212 ITZ393212 JDV393212 JNR393212 JXN393212 KHJ393212 KRF393212 LBB393212 LKX393212 LUT393212 MEP393212 MOL393212 MYH393212 NID393212 NRZ393212 OBV393212 OLR393212 OVN393212 PFJ393212 PPF393212 PZB393212 QIX393212 QST393212 RCP393212 RML393212 RWH393212 SGD393212 SPZ393212 SZV393212 TJR393212 TTN393212 UDJ393212 UNF393212 UXB393212 VGX393212 VQT393212 WAP393212 WKL393212 WUH393212 N458748 HV458748 RR458748 ABN458748 ALJ458748 AVF458748 BFB458748 BOX458748 BYT458748 CIP458748 CSL458748 DCH458748 DMD458748 DVZ458748 EFV458748 EPR458748 EZN458748 FJJ458748 FTF458748 GDB458748 GMX458748 GWT458748 HGP458748 HQL458748 IAH458748 IKD458748 ITZ458748 JDV458748 JNR458748 JXN458748 KHJ458748 KRF458748 LBB458748 LKX458748 LUT458748 MEP458748 MOL458748 MYH458748 NID458748 NRZ458748 OBV458748 OLR458748 OVN458748 PFJ458748 PPF458748 PZB458748 QIX458748 QST458748 RCP458748 RML458748 RWH458748 SGD458748 SPZ458748 SZV458748 TJR458748 TTN458748 UDJ458748 UNF458748 UXB458748 VGX458748 VQT458748 WAP458748 WKL458748 WUH458748 N524284 HV524284 RR524284 ABN524284 ALJ524284 AVF524284 BFB524284 BOX524284 BYT524284 CIP524284 CSL524284 DCH524284 DMD524284 DVZ524284 EFV524284 EPR524284 EZN524284 FJJ524284 FTF524284 GDB524284 GMX524284 GWT524284 HGP524284 HQL524284 IAH524284 IKD524284 ITZ524284 JDV524284 JNR524284 JXN524284 KHJ524284 KRF524284 LBB524284 LKX524284 LUT524284 MEP524284 MOL524284 MYH524284 NID524284 NRZ524284 OBV524284 OLR524284 OVN524284 PFJ524284 PPF524284 PZB524284 QIX524284 QST524284 RCP524284 RML524284 RWH524284 SGD524284 SPZ524284 SZV524284 TJR524284 TTN524284 UDJ524284 UNF524284 UXB524284 VGX524284 VQT524284 WAP524284 WKL524284 WUH524284 N589820 HV589820 RR589820 ABN589820 ALJ589820 AVF589820 BFB589820 BOX589820 BYT589820 CIP589820 CSL589820 DCH589820 DMD589820 DVZ589820 EFV589820 EPR589820 EZN589820 FJJ589820 FTF589820 GDB589820 GMX589820 GWT589820 HGP589820 HQL589820 IAH589820 IKD589820 ITZ589820 JDV589820 JNR589820 JXN589820 KHJ589820 KRF589820 LBB589820 LKX589820 LUT589820 MEP589820 MOL589820 MYH589820 NID589820 NRZ589820 OBV589820 OLR589820 OVN589820 PFJ589820 PPF589820 PZB589820 QIX589820 QST589820 RCP589820 RML589820 RWH589820 SGD589820 SPZ589820 SZV589820 TJR589820 TTN589820 UDJ589820 UNF589820 UXB589820 VGX589820 VQT589820 WAP589820 WKL589820 WUH589820 N655356 HV655356 RR655356 ABN655356 ALJ655356 AVF655356 BFB655356 BOX655356 BYT655356 CIP655356 CSL655356 DCH655356 DMD655356 DVZ655356 EFV655356 EPR655356 EZN655356 FJJ655356 FTF655356 GDB655356 GMX655356 GWT655356 HGP655356 HQL655356 IAH655356 IKD655356 ITZ655356 JDV655356 JNR655356 JXN655356 KHJ655356 KRF655356 LBB655356 LKX655356 LUT655356 MEP655356 MOL655356 MYH655356 NID655356 NRZ655356 OBV655356 OLR655356 OVN655356 PFJ655356 PPF655356 PZB655356 QIX655356 QST655356 RCP655356 RML655356 RWH655356 SGD655356 SPZ655356 SZV655356 TJR655356 TTN655356 UDJ655356 UNF655356 UXB655356 VGX655356 VQT655356 WAP655356 WKL655356 WUH655356 N720892 HV720892 RR720892 ABN720892 ALJ720892 AVF720892 BFB720892 BOX720892 BYT720892 CIP720892 CSL720892 DCH720892 DMD720892 DVZ720892 EFV720892 EPR720892 EZN720892 FJJ720892 FTF720892 GDB720892 GMX720892 GWT720892 HGP720892 HQL720892 IAH720892 IKD720892 ITZ720892 JDV720892 JNR720892 JXN720892 KHJ720892 KRF720892 LBB720892 LKX720892 LUT720892 MEP720892 MOL720892 MYH720892 NID720892 NRZ720892 OBV720892 OLR720892 OVN720892 PFJ720892 PPF720892 PZB720892 QIX720892 QST720892 RCP720892 RML720892 RWH720892 SGD720892 SPZ720892 SZV720892 TJR720892 TTN720892 UDJ720892 UNF720892 UXB720892 VGX720892 VQT720892 WAP720892 WKL720892 WUH720892 N786428 HV786428 RR786428 ABN786428 ALJ786428 AVF786428 BFB786428 BOX786428 BYT786428 CIP786428 CSL786428 DCH786428 DMD786428 DVZ786428 EFV786428 EPR786428 EZN786428 FJJ786428 FTF786428 GDB786428 GMX786428 GWT786428 HGP786428 HQL786428 IAH786428 IKD786428 ITZ786428 JDV786428 JNR786428 JXN786428 KHJ786428 KRF786428 LBB786428 LKX786428 LUT786428 MEP786428 MOL786428 MYH786428 NID786428 NRZ786428 OBV786428 OLR786428 OVN786428 PFJ786428 PPF786428 PZB786428 QIX786428 QST786428 RCP786428 RML786428 RWH786428 SGD786428 SPZ786428 SZV786428 TJR786428 TTN786428 UDJ786428 UNF786428 UXB786428 VGX786428 VQT786428 WAP786428 WKL786428 WUH786428 N851964 HV851964 RR851964 ABN851964 ALJ851964 AVF851964 BFB851964 BOX851964 BYT851964 CIP851964 CSL851964 DCH851964 DMD851964 DVZ851964 EFV851964 EPR851964 EZN851964 FJJ851964 FTF851964 GDB851964 GMX851964 GWT851964 HGP851964 HQL851964 IAH851964 IKD851964 ITZ851964 JDV851964 JNR851964 JXN851964 KHJ851964 KRF851964 LBB851964 LKX851964 LUT851964 MEP851964 MOL851964 MYH851964 NID851964 NRZ851964 OBV851964 OLR851964 OVN851964 PFJ851964 PPF851964 PZB851964 QIX851964 QST851964 RCP851964 RML851964 RWH851964 SGD851964 SPZ851964 SZV851964 TJR851964 TTN851964 UDJ851964 UNF851964 UXB851964 VGX851964 VQT851964 WAP851964 WKL851964 WUH851964 N917500 HV917500 RR917500 ABN917500 ALJ917500 AVF917500 BFB917500 BOX917500 BYT917500 CIP917500 CSL917500 DCH917500 DMD917500 DVZ917500 EFV917500 EPR917500 EZN917500 FJJ917500 FTF917500 GDB917500 GMX917500 GWT917500 HGP917500 HQL917500 IAH917500 IKD917500 ITZ917500 JDV917500 JNR917500 JXN917500 KHJ917500 KRF917500 LBB917500 LKX917500 LUT917500 MEP917500 MOL917500 MYH917500 NID917500 NRZ917500 OBV917500 OLR917500 OVN917500 PFJ917500 PPF917500 PZB917500 QIX917500 QST917500 RCP917500 RML917500 RWH917500 SGD917500 SPZ917500 SZV917500 TJR917500 TTN917500 UDJ917500 UNF917500 UXB917500 VGX917500 VQT917500 WAP917500 WKL917500 WUH917500 N983036 HV983036 RR983036 ABN983036 ALJ983036 AVF983036 BFB983036 BOX983036 BYT983036 CIP983036 CSL983036 DCH983036 DMD983036 DVZ983036 EFV983036 EPR983036 EZN983036 FJJ983036 FTF983036 GDB983036 GMX983036 GWT983036 HGP983036 HQL983036 IAH983036 IKD983036 ITZ983036 JDV983036 JNR983036 JXN983036 KHJ983036 KRF983036 LBB983036 LKX983036 LUT983036 MEP983036 MOL983036 MYH983036 NID983036 NRZ983036 OBV983036 OLR983036 OVN983036 PFJ983036 PPF983036 PZB983036 QIX983036 QST983036 RCP983036 RML983036 RWH983036 SGD983036 SPZ983036 SZV983036 TJR983036 TTN983036 UDJ983036 UNF983036 UXB983036 VGX983036 VQT983036 WAP983036 WKL983036 WUH983036 IP65560:IR65561 SL65560:SN65561 ACH65560:ACJ65561 AMD65560:AMF65561 AVZ65560:AWB65561 BFV65560:BFX65561 BPR65560:BPT65561 BZN65560:BZP65561 CJJ65560:CJL65561 CTF65560:CTH65561 DDB65560:DDD65561 DMX65560:DMZ65561 DWT65560:DWV65561 EGP65560:EGR65561 EQL65560:EQN65561 FAH65560:FAJ65561 FKD65560:FKF65561 FTZ65560:FUB65561 GDV65560:GDX65561 GNR65560:GNT65561 GXN65560:GXP65561 HHJ65560:HHL65561 HRF65560:HRH65561 IBB65560:IBD65561 IKX65560:IKZ65561 IUT65560:IUV65561 JEP65560:JER65561 JOL65560:JON65561 JYH65560:JYJ65561 KID65560:KIF65561 KRZ65560:KSB65561 LBV65560:LBX65561 LLR65560:LLT65561 LVN65560:LVP65561 MFJ65560:MFL65561 MPF65560:MPH65561 MZB65560:MZD65561 NIX65560:NIZ65561 NST65560:NSV65561 OCP65560:OCR65561 OML65560:OMN65561 OWH65560:OWJ65561 PGD65560:PGF65561 PPZ65560:PQB65561 PZV65560:PZX65561 QJR65560:QJT65561 QTN65560:QTP65561 RDJ65560:RDL65561 RNF65560:RNH65561 RXB65560:RXD65561 SGX65560:SGZ65561 SQT65560:SQV65561 TAP65560:TAR65561 TKL65560:TKN65561 TUH65560:TUJ65561 UED65560:UEF65561 UNZ65560:UOB65561 UXV65560:UXX65561 VHR65560:VHT65561 VRN65560:VRP65561 WBJ65560:WBL65561 WLF65560:WLH65561 WVB65560:WVD65561 IP131096:IR131097 SL131096:SN131097 ACH131096:ACJ131097 AMD131096:AMF131097 AVZ131096:AWB131097 BFV131096:BFX131097 BPR131096:BPT131097 BZN131096:BZP131097 CJJ131096:CJL131097 CTF131096:CTH131097 DDB131096:DDD131097 DMX131096:DMZ131097 DWT131096:DWV131097 EGP131096:EGR131097 EQL131096:EQN131097 FAH131096:FAJ131097 FKD131096:FKF131097 FTZ131096:FUB131097 GDV131096:GDX131097 GNR131096:GNT131097 GXN131096:GXP131097 HHJ131096:HHL131097 HRF131096:HRH131097 IBB131096:IBD131097 IKX131096:IKZ131097 IUT131096:IUV131097 JEP131096:JER131097 JOL131096:JON131097 JYH131096:JYJ131097 KID131096:KIF131097 KRZ131096:KSB131097 LBV131096:LBX131097 LLR131096:LLT131097 LVN131096:LVP131097 MFJ131096:MFL131097 MPF131096:MPH131097 MZB131096:MZD131097 NIX131096:NIZ131097 NST131096:NSV131097 OCP131096:OCR131097 OML131096:OMN131097 OWH131096:OWJ131097 PGD131096:PGF131097 PPZ131096:PQB131097 PZV131096:PZX131097 QJR131096:QJT131097 QTN131096:QTP131097 RDJ131096:RDL131097 RNF131096:RNH131097 RXB131096:RXD131097 SGX131096:SGZ131097 SQT131096:SQV131097 TAP131096:TAR131097 TKL131096:TKN131097 TUH131096:TUJ131097 UED131096:UEF131097 UNZ131096:UOB131097 UXV131096:UXX131097 VHR131096:VHT131097 VRN131096:VRP131097 WBJ131096:WBL131097 WLF131096:WLH131097 WVB131096:WVD131097 IP196632:IR196633 SL196632:SN196633 ACH196632:ACJ196633 AMD196632:AMF196633 AVZ196632:AWB196633 BFV196632:BFX196633 BPR196632:BPT196633 BZN196632:BZP196633 CJJ196632:CJL196633 CTF196632:CTH196633 DDB196632:DDD196633 DMX196632:DMZ196633 DWT196632:DWV196633 EGP196632:EGR196633 EQL196632:EQN196633 FAH196632:FAJ196633 FKD196632:FKF196633 FTZ196632:FUB196633 GDV196632:GDX196633 GNR196632:GNT196633 GXN196632:GXP196633 HHJ196632:HHL196633 HRF196632:HRH196633 IBB196632:IBD196633 IKX196632:IKZ196633 IUT196632:IUV196633 JEP196632:JER196633 JOL196632:JON196633 JYH196632:JYJ196633 KID196632:KIF196633 KRZ196632:KSB196633 LBV196632:LBX196633 LLR196632:LLT196633 LVN196632:LVP196633 MFJ196632:MFL196633 MPF196632:MPH196633 MZB196632:MZD196633 NIX196632:NIZ196633 NST196632:NSV196633 OCP196632:OCR196633 OML196632:OMN196633 OWH196632:OWJ196633 PGD196632:PGF196633 PPZ196632:PQB196633 PZV196632:PZX196633 QJR196632:QJT196633 QTN196632:QTP196633 RDJ196632:RDL196633 RNF196632:RNH196633 RXB196632:RXD196633 SGX196632:SGZ196633 SQT196632:SQV196633 TAP196632:TAR196633 TKL196632:TKN196633 TUH196632:TUJ196633 UED196632:UEF196633 UNZ196632:UOB196633 UXV196632:UXX196633 VHR196632:VHT196633 VRN196632:VRP196633 WBJ196632:WBL196633 WLF196632:WLH196633 WVB196632:WVD196633 IP262168:IR262169 SL262168:SN262169 ACH262168:ACJ262169 AMD262168:AMF262169 AVZ262168:AWB262169 BFV262168:BFX262169 BPR262168:BPT262169 BZN262168:BZP262169 CJJ262168:CJL262169 CTF262168:CTH262169 DDB262168:DDD262169 DMX262168:DMZ262169 DWT262168:DWV262169 EGP262168:EGR262169 EQL262168:EQN262169 FAH262168:FAJ262169 FKD262168:FKF262169 FTZ262168:FUB262169 GDV262168:GDX262169 GNR262168:GNT262169 GXN262168:GXP262169 HHJ262168:HHL262169 HRF262168:HRH262169 IBB262168:IBD262169 IKX262168:IKZ262169 IUT262168:IUV262169 JEP262168:JER262169 JOL262168:JON262169 JYH262168:JYJ262169 KID262168:KIF262169 KRZ262168:KSB262169 LBV262168:LBX262169 LLR262168:LLT262169 LVN262168:LVP262169 MFJ262168:MFL262169 MPF262168:MPH262169 MZB262168:MZD262169 NIX262168:NIZ262169 NST262168:NSV262169 OCP262168:OCR262169 OML262168:OMN262169 OWH262168:OWJ262169 PGD262168:PGF262169 PPZ262168:PQB262169 PZV262168:PZX262169 QJR262168:QJT262169 QTN262168:QTP262169 RDJ262168:RDL262169 RNF262168:RNH262169 RXB262168:RXD262169 SGX262168:SGZ262169 SQT262168:SQV262169 TAP262168:TAR262169 TKL262168:TKN262169 TUH262168:TUJ262169 UED262168:UEF262169 UNZ262168:UOB262169 UXV262168:UXX262169 VHR262168:VHT262169 VRN262168:VRP262169 WBJ262168:WBL262169 WLF262168:WLH262169 WVB262168:WVD262169 IP327704:IR327705 SL327704:SN327705 ACH327704:ACJ327705 AMD327704:AMF327705 AVZ327704:AWB327705 BFV327704:BFX327705 BPR327704:BPT327705 BZN327704:BZP327705 CJJ327704:CJL327705 CTF327704:CTH327705 DDB327704:DDD327705 DMX327704:DMZ327705 DWT327704:DWV327705 EGP327704:EGR327705 EQL327704:EQN327705 FAH327704:FAJ327705 FKD327704:FKF327705 FTZ327704:FUB327705 GDV327704:GDX327705 GNR327704:GNT327705 GXN327704:GXP327705 HHJ327704:HHL327705 HRF327704:HRH327705 IBB327704:IBD327705 IKX327704:IKZ327705 IUT327704:IUV327705 JEP327704:JER327705 JOL327704:JON327705 JYH327704:JYJ327705 KID327704:KIF327705 KRZ327704:KSB327705 LBV327704:LBX327705 LLR327704:LLT327705 LVN327704:LVP327705 MFJ327704:MFL327705 MPF327704:MPH327705 MZB327704:MZD327705 NIX327704:NIZ327705 NST327704:NSV327705 OCP327704:OCR327705 OML327704:OMN327705 OWH327704:OWJ327705 PGD327704:PGF327705 PPZ327704:PQB327705 PZV327704:PZX327705 QJR327704:QJT327705 QTN327704:QTP327705 RDJ327704:RDL327705 RNF327704:RNH327705 RXB327704:RXD327705 SGX327704:SGZ327705 SQT327704:SQV327705 TAP327704:TAR327705 TKL327704:TKN327705 TUH327704:TUJ327705 UED327704:UEF327705 UNZ327704:UOB327705 UXV327704:UXX327705 VHR327704:VHT327705 VRN327704:VRP327705 WBJ327704:WBL327705 WLF327704:WLH327705 WVB327704:WVD327705 IP393240:IR393241 SL393240:SN393241 ACH393240:ACJ393241 AMD393240:AMF393241 AVZ393240:AWB393241 BFV393240:BFX393241 BPR393240:BPT393241 BZN393240:BZP393241 CJJ393240:CJL393241 CTF393240:CTH393241 DDB393240:DDD393241 DMX393240:DMZ393241 DWT393240:DWV393241 EGP393240:EGR393241 EQL393240:EQN393241 FAH393240:FAJ393241 FKD393240:FKF393241 FTZ393240:FUB393241 GDV393240:GDX393241 GNR393240:GNT393241 GXN393240:GXP393241 HHJ393240:HHL393241 HRF393240:HRH393241 IBB393240:IBD393241 IKX393240:IKZ393241 IUT393240:IUV393241 JEP393240:JER393241 JOL393240:JON393241 JYH393240:JYJ393241 KID393240:KIF393241 KRZ393240:KSB393241 LBV393240:LBX393241 LLR393240:LLT393241 LVN393240:LVP393241 MFJ393240:MFL393241 MPF393240:MPH393241 MZB393240:MZD393241 NIX393240:NIZ393241 NST393240:NSV393241 OCP393240:OCR393241 OML393240:OMN393241 OWH393240:OWJ393241 PGD393240:PGF393241 PPZ393240:PQB393241 PZV393240:PZX393241 QJR393240:QJT393241 QTN393240:QTP393241 RDJ393240:RDL393241 RNF393240:RNH393241 RXB393240:RXD393241 SGX393240:SGZ393241 SQT393240:SQV393241 TAP393240:TAR393241 TKL393240:TKN393241 TUH393240:TUJ393241 UED393240:UEF393241 UNZ393240:UOB393241 UXV393240:UXX393241 VHR393240:VHT393241 VRN393240:VRP393241 WBJ393240:WBL393241 WLF393240:WLH393241 WVB393240:WVD393241 IP458776:IR458777 SL458776:SN458777 ACH458776:ACJ458777 AMD458776:AMF458777 AVZ458776:AWB458777 BFV458776:BFX458777 BPR458776:BPT458777 BZN458776:BZP458777 CJJ458776:CJL458777 CTF458776:CTH458777 DDB458776:DDD458777 DMX458776:DMZ458777 DWT458776:DWV458777 EGP458776:EGR458777 EQL458776:EQN458777 FAH458776:FAJ458777 FKD458776:FKF458777 FTZ458776:FUB458777 GDV458776:GDX458777 GNR458776:GNT458777 GXN458776:GXP458777 HHJ458776:HHL458777 HRF458776:HRH458777 IBB458776:IBD458777 IKX458776:IKZ458777 IUT458776:IUV458777 JEP458776:JER458777 JOL458776:JON458777 JYH458776:JYJ458777 KID458776:KIF458777 KRZ458776:KSB458777 LBV458776:LBX458777 LLR458776:LLT458777 LVN458776:LVP458777 MFJ458776:MFL458777 MPF458776:MPH458777 MZB458776:MZD458777 NIX458776:NIZ458777 NST458776:NSV458777 OCP458776:OCR458777 OML458776:OMN458777 OWH458776:OWJ458777 PGD458776:PGF458777 PPZ458776:PQB458777 PZV458776:PZX458777 QJR458776:QJT458777 QTN458776:QTP458777 RDJ458776:RDL458777 RNF458776:RNH458777 RXB458776:RXD458777 SGX458776:SGZ458777 SQT458776:SQV458777 TAP458776:TAR458777 TKL458776:TKN458777 TUH458776:TUJ458777 UED458776:UEF458777 UNZ458776:UOB458777 UXV458776:UXX458777 VHR458776:VHT458777 VRN458776:VRP458777 WBJ458776:WBL458777 WLF458776:WLH458777 WVB458776:WVD458777 IP524312:IR524313 SL524312:SN524313 ACH524312:ACJ524313 AMD524312:AMF524313 AVZ524312:AWB524313 BFV524312:BFX524313 BPR524312:BPT524313 BZN524312:BZP524313 CJJ524312:CJL524313 CTF524312:CTH524313 DDB524312:DDD524313 DMX524312:DMZ524313 DWT524312:DWV524313 EGP524312:EGR524313 EQL524312:EQN524313 FAH524312:FAJ524313 FKD524312:FKF524313 FTZ524312:FUB524313 GDV524312:GDX524313 GNR524312:GNT524313 GXN524312:GXP524313 HHJ524312:HHL524313 HRF524312:HRH524313 IBB524312:IBD524313 IKX524312:IKZ524313 IUT524312:IUV524313 JEP524312:JER524313 JOL524312:JON524313 JYH524312:JYJ524313 KID524312:KIF524313 KRZ524312:KSB524313 LBV524312:LBX524313 LLR524312:LLT524313 LVN524312:LVP524313 MFJ524312:MFL524313 MPF524312:MPH524313 MZB524312:MZD524313 NIX524312:NIZ524313 NST524312:NSV524313 OCP524312:OCR524313 OML524312:OMN524313 OWH524312:OWJ524313 PGD524312:PGF524313 PPZ524312:PQB524313 PZV524312:PZX524313 QJR524312:QJT524313 QTN524312:QTP524313 RDJ524312:RDL524313 RNF524312:RNH524313 RXB524312:RXD524313 SGX524312:SGZ524313 SQT524312:SQV524313 TAP524312:TAR524313 TKL524312:TKN524313 TUH524312:TUJ524313 UED524312:UEF524313 UNZ524312:UOB524313 UXV524312:UXX524313 VHR524312:VHT524313 VRN524312:VRP524313 WBJ524312:WBL524313 WLF524312:WLH524313 WVB524312:WVD524313 IP589848:IR589849 SL589848:SN589849 ACH589848:ACJ589849 AMD589848:AMF589849 AVZ589848:AWB589849 BFV589848:BFX589849 BPR589848:BPT589849 BZN589848:BZP589849 CJJ589848:CJL589849 CTF589848:CTH589849 DDB589848:DDD589849 DMX589848:DMZ589849 DWT589848:DWV589849 EGP589848:EGR589849 EQL589848:EQN589849 FAH589848:FAJ589849 FKD589848:FKF589849 FTZ589848:FUB589849 GDV589848:GDX589849 GNR589848:GNT589849 GXN589848:GXP589849 HHJ589848:HHL589849 HRF589848:HRH589849 IBB589848:IBD589849 IKX589848:IKZ589849 IUT589848:IUV589849 JEP589848:JER589849 JOL589848:JON589849 JYH589848:JYJ589849 KID589848:KIF589849 KRZ589848:KSB589849 LBV589848:LBX589849 LLR589848:LLT589849 LVN589848:LVP589849 MFJ589848:MFL589849 MPF589848:MPH589849 MZB589848:MZD589849 NIX589848:NIZ589849 NST589848:NSV589849 OCP589848:OCR589849 OML589848:OMN589849 OWH589848:OWJ589849 PGD589848:PGF589849 PPZ589848:PQB589849 PZV589848:PZX589849 QJR589848:QJT589849 QTN589848:QTP589849 RDJ589848:RDL589849 RNF589848:RNH589849 RXB589848:RXD589849 SGX589848:SGZ589849 SQT589848:SQV589849 TAP589848:TAR589849 TKL589848:TKN589849 TUH589848:TUJ589849 UED589848:UEF589849 UNZ589848:UOB589849 UXV589848:UXX589849 VHR589848:VHT589849 VRN589848:VRP589849 WBJ589848:WBL589849 WLF589848:WLH589849 WVB589848:WVD589849 IP655384:IR655385 SL655384:SN655385 ACH655384:ACJ655385 AMD655384:AMF655385 AVZ655384:AWB655385 BFV655384:BFX655385 BPR655384:BPT655385 BZN655384:BZP655385 CJJ655384:CJL655385 CTF655384:CTH655385 DDB655384:DDD655385 DMX655384:DMZ655385 DWT655384:DWV655385 EGP655384:EGR655385 EQL655384:EQN655385 FAH655384:FAJ655385 FKD655384:FKF655385 FTZ655384:FUB655385 GDV655384:GDX655385 GNR655384:GNT655385 GXN655384:GXP655385 HHJ655384:HHL655385 HRF655384:HRH655385 IBB655384:IBD655385 IKX655384:IKZ655385 IUT655384:IUV655385 JEP655384:JER655385 JOL655384:JON655385 JYH655384:JYJ655385 KID655384:KIF655385 KRZ655384:KSB655385 LBV655384:LBX655385 LLR655384:LLT655385 LVN655384:LVP655385 MFJ655384:MFL655385 MPF655384:MPH655385 MZB655384:MZD655385 NIX655384:NIZ655385 NST655384:NSV655385 OCP655384:OCR655385 OML655384:OMN655385 OWH655384:OWJ655385 PGD655384:PGF655385 PPZ655384:PQB655385 PZV655384:PZX655385 QJR655384:QJT655385 QTN655384:QTP655385 RDJ655384:RDL655385 RNF655384:RNH655385 RXB655384:RXD655385 SGX655384:SGZ655385 SQT655384:SQV655385 TAP655384:TAR655385 TKL655384:TKN655385 TUH655384:TUJ655385 UED655384:UEF655385 UNZ655384:UOB655385 UXV655384:UXX655385 VHR655384:VHT655385 VRN655384:VRP655385 WBJ655384:WBL655385 WLF655384:WLH655385 WVB655384:WVD655385 IP720920:IR720921 SL720920:SN720921 ACH720920:ACJ720921 AMD720920:AMF720921 AVZ720920:AWB720921 BFV720920:BFX720921 BPR720920:BPT720921 BZN720920:BZP720921 CJJ720920:CJL720921 CTF720920:CTH720921 DDB720920:DDD720921 DMX720920:DMZ720921 DWT720920:DWV720921 EGP720920:EGR720921 EQL720920:EQN720921 FAH720920:FAJ720921 FKD720920:FKF720921 FTZ720920:FUB720921 GDV720920:GDX720921 GNR720920:GNT720921 GXN720920:GXP720921 HHJ720920:HHL720921 HRF720920:HRH720921 IBB720920:IBD720921 IKX720920:IKZ720921 IUT720920:IUV720921 JEP720920:JER720921 JOL720920:JON720921 JYH720920:JYJ720921 KID720920:KIF720921 KRZ720920:KSB720921 LBV720920:LBX720921 LLR720920:LLT720921 LVN720920:LVP720921 MFJ720920:MFL720921 MPF720920:MPH720921 MZB720920:MZD720921 NIX720920:NIZ720921 NST720920:NSV720921 OCP720920:OCR720921 OML720920:OMN720921 OWH720920:OWJ720921 PGD720920:PGF720921 PPZ720920:PQB720921 PZV720920:PZX720921 QJR720920:QJT720921 QTN720920:QTP720921 RDJ720920:RDL720921 RNF720920:RNH720921 RXB720920:RXD720921 SGX720920:SGZ720921 SQT720920:SQV720921 TAP720920:TAR720921 TKL720920:TKN720921 TUH720920:TUJ720921 UED720920:UEF720921 UNZ720920:UOB720921 UXV720920:UXX720921 VHR720920:VHT720921 VRN720920:VRP720921 WBJ720920:WBL720921 WLF720920:WLH720921 WVB720920:WVD720921 IP786456:IR786457 SL786456:SN786457 ACH786456:ACJ786457 AMD786456:AMF786457 AVZ786456:AWB786457 BFV786456:BFX786457 BPR786456:BPT786457 BZN786456:BZP786457 CJJ786456:CJL786457 CTF786456:CTH786457 DDB786456:DDD786457 DMX786456:DMZ786457 DWT786456:DWV786457 EGP786456:EGR786457 EQL786456:EQN786457 FAH786456:FAJ786457 FKD786456:FKF786457 FTZ786456:FUB786457 GDV786456:GDX786457 GNR786456:GNT786457 GXN786456:GXP786457 HHJ786456:HHL786457 HRF786456:HRH786457 IBB786456:IBD786457 IKX786456:IKZ786457 IUT786456:IUV786457 JEP786456:JER786457 JOL786456:JON786457 JYH786456:JYJ786457 KID786456:KIF786457 KRZ786456:KSB786457 LBV786456:LBX786457 LLR786456:LLT786457 LVN786456:LVP786457 MFJ786456:MFL786457 MPF786456:MPH786457 MZB786456:MZD786457 NIX786456:NIZ786457 NST786456:NSV786457 OCP786456:OCR786457 OML786456:OMN786457 OWH786456:OWJ786457 PGD786456:PGF786457 PPZ786456:PQB786457 PZV786456:PZX786457 QJR786456:QJT786457 QTN786456:QTP786457 RDJ786456:RDL786457 RNF786456:RNH786457 RXB786456:RXD786457 SGX786456:SGZ786457 SQT786456:SQV786457 TAP786456:TAR786457 TKL786456:TKN786457 TUH786456:TUJ786457 UED786456:UEF786457 UNZ786456:UOB786457 UXV786456:UXX786457 VHR786456:VHT786457 VRN786456:VRP786457 WBJ786456:WBL786457 WLF786456:WLH786457 WVB786456:WVD786457 IP851992:IR851993 SL851992:SN851993 ACH851992:ACJ851993 AMD851992:AMF851993 AVZ851992:AWB851993 BFV851992:BFX851993 BPR851992:BPT851993 BZN851992:BZP851993 CJJ851992:CJL851993 CTF851992:CTH851993 DDB851992:DDD851993 DMX851992:DMZ851993 DWT851992:DWV851993 EGP851992:EGR851993 EQL851992:EQN851993 FAH851992:FAJ851993 FKD851992:FKF851993 FTZ851992:FUB851993 GDV851992:GDX851993 GNR851992:GNT851993 GXN851992:GXP851993 HHJ851992:HHL851993 HRF851992:HRH851993 IBB851992:IBD851993 IKX851992:IKZ851993 IUT851992:IUV851993 JEP851992:JER851993 JOL851992:JON851993 JYH851992:JYJ851993 KID851992:KIF851993 KRZ851992:KSB851993 LBV851992:LBX851993 LLR851992:LLT851993 LVN851992:LVP851993 MFJ851992:MFL851993 MPF851992:MPH851993 MZB851992:MZD851993 NIX851992:NIZ851993 NST851992:NSV851993 OCP851992:OCR851993 OML851992:OMN851993 OWH851992:OWJ851993 PGD851992:PGF851993 PPZ851992:PQB851993 PZV851992:PZX851993 QJR851992:QJT851993 QTN851992:QTP851993 RDJ851992:RDL851993 RNF851992:RNH851993 RXB851992:RXD851993 SGX851992:SGZ851993 SQT851992:SQV851993 TAP851992:TAR851993 TKL851992:TKN851993 TUH851992:TUJ851993 UED851992:UEF851993 UNZ851992:UOB851993 UXV851992:UXX851993 VHR851992:VHT851993 VRN851992:VRP851993 WBJ851992:WBL851993 WLF851992:WLH851993 WVB851992:WVD851993 IP917528:IR917529 SL917528:SN917529 ACH917528:ACJ917529 AMD917528:AMF917529 AVZ917528:AWB917529 BFV917528:BFX917529 BPR917528:BPT917529 BZN917528:BZP917529 CJJ917528:CJL917529 CTF917528:CTH917529 DDB917528:DDD917529 DMX917528:DMZ917529 DWT917528:DWV917529 EGP917528:EGR917529 EQL917528:EQN917529 FAH917528:FAJ917529 FKD917528:FKF917529 FTZ917528:FUB917529 GDV917528:GDX917529 GNR917528:GNT917529 GXN917528:GXP917529 HHJ917528:HHL917529 HRF917528:HRH917529 IBB917528:IBD917529 IKX917528:IKZ917529 IUT917528:IUV917529 JEP917528:JER917529 JOL917528:JON917529 JYH917528:JYJ917529 KID917528:KIF917529 KRZ917528:KSB917529 LBV917528:LBX917529 LLR917528:LLT917529 LVN917528:LVP917529 MFJ917528:MFL917529 MPF917528:MPH917529 MZB917528:MZD917529 NIX917528:NIZ917529 NST917528:NSV917529 OCP917528:OCR917529 OML917528:OMN917529 OWH917528:OWJ917529 PGD917528:PGF917529 PPZ917528:PQB917529 PZV917528:PZX917529 QJR917528:QJT917529 QTN917528:QTP917529 RDJ917528:RDL917529 RNF917528:RNH917529 RXB917528:RXD917529 SGX917528:SGZ917529 SQT917528:SQV917529 TAP917528:TAR917529 TKL917528:TKN917529 TUH917528:TUJ917529 UED917528:UEF917529 UNZ917528:UOB917529 UXV917528:UXX917529 VHR917528:VHT917529 VRN917528:VRP917529 WBJ917528:WBL917529 WLF917528:WLH917529 WVB917528:WVD917529 IP983064:IR983065 SL983064:SN983065 ACH983064:ACJ983065 AMD983064:AMF983065 AVZ983064:AWB983065 BFV983064:BFX983065 BPR983064:BPT983065 BZN983064:BZP983065 CJJ983064:CJL983065 CTF983064:CTH983065 DDB983064:DDD983065 DMX983064:DMZ983065 DWT983064:DWV983065 EGP983064:EGR983065 EQL983064:EQN983065 FAH983064:FAJ983065 FKD983064:FKF983065 FTZ983064:FUB983065 GDV983064:GDX983065 GNR983064:GNT983065 GXN983064:GXP983065 HHJ983064:HHL983065 HRF983064:HRH983065 IBB983064:IBD983065 IKX983064:IKZ983065 IUT983064:IUV983065 JEP983064:JER983065 JOL983064:JON983065 JYH983064:JYJ983065 KID983064:KIF983065 KRZ983064:KSB983065 LBV983064:LBX983065 LLR983064:LLT983065 LVN983064:LVP983065 MFJ983064:MFL983065 MPF983064:MPH983065 MZB983064:MZD983065 NIX983064:NIZ983065 NST983064:NSV983065 OCP983064:OCR983065 OML983064:OMN983065 OWH983064:OWJ983065 PGD983064:PGF983065 PPZ983064:PQB983065 PZV983064:PZX983065 QJR983064:QJT983065 QTN983064:QTP983065 RDJ983064:RDL983065 RNF983064:RNH983065 RXB983064:RXD983065 SGX983064:SGZ983065 SQT983064:SQV983065 TAP983064:TAR983065 TKL983064:TKN983065 TUH983064:TUJ983065 UED983064:UEF983065 UNZ983064:UOB983065 UXV983064:UXX983065 VHR983064:VHT983065 VRN983064:VRP983065 WBJ983064:WBL983065 WLF983064:WLH983065 WVB983064:WVD983065 IP65565:IR65565 SL65565:SN65565 ACH65565:ACJ65565 AMD65565:AMF65565 AVZ65565:AWB65565 BFV65565:BFX65565 BPR65565:BPT65565 BZN65565:BZP65565 CJJ65565:CJL65565 CTF65565:CTH65565 DDB65565:DDD65565 DMX65565:DMZ65565 DWT65565:DWV65565 EGP65565:EGR65565 EQL65565:EQN65565 FAH65565:FAJ65565 FKD65565:FKF65565 FTZ65565:FUB65565 GDV65565:GDX65565 GNR65565:GNT65565 GXN65565:GXP65565 HHJ65565:HHL65565 HRF65565:HRH65565 IBB65565:IBD65565 IKX65565:IKZ65565 IUT65565:IUV65565 JEP65565:JER65565 JOL65565:JON65565 JYH65565:JYJ65565 KID65565:KIF65565 KRZ65565:KSB65565 LBV65565:LBX65565 LLR65565:LLT65565 LVN65565:LVP65565 MFJ65565:MFL65565 MPF65565:MPH65565 MZB65565:MZD65565 NIX65565:NIZ65565 NST65565:NSV65565 OCP65565:OCR65565 OML65565:OMN65565 OWH65565:OWJ65565 PGD65565:PGF65565 PPZ65565:PQB65565 PZV65565:PZX65565 QJR65565:QJT65565 QTN65565:QTP65565 RDJ65565:RDL65565 RNF65565:RNH65565 RXB65565:RXD65565 SGX65565:SGZ65565 SQT65565:SQV65565 TAP65565:TAR65565 TKL65565:TKN65565 TUH65565:TUJ65565 UED65565:UEF65565 UNZ65565:UOB65565 UXV65565:UXX65565 VHR65565:VHT65565 VRN65565:VRP65565 WBJ65565:WBL65565 WLF65565:WLH65565 WVB65565:WVD65565 IP131101:IR131101 SL131101:SN131101 ACH131101:ACJ131101 AMD131101:AMF131101 AVZ131101:AWB131101 BFV131101:BFX131101 BPR131101:BPT131101 BZN131101:BZP131101 CJJ131101:CJL131101 CTF131101:CTH131101 DDB131101:DDD131101 DMX131101:DMZ131101 DWT131101:DWV131101 EGP131101:EGR131101 EQL131101:EQN131101 FAH131101:FAJ131101 FKD131101:FKF131101 FTZ131101:FUB131101 GDV131101:GDX131101 GNR131101:GNT131101 GXN131101:GXP131101 HHJ131101:HHL131101 HRF131101:HRH131101 IBB131101:IBD131101 IKX131101:IKZ131101 IUT131101:IUV131101 JEP131101:JER131101 JOL131101:JON131101 JYH131101:JYJ131101 KID131101:KIF131101 KRZ131101:KSB131101 LBV131101:LBX131101 LLR131101:LLT131101 LVN131101:LVP131101 MFJ131101:MFL131101 MPF131101:MPH131101 MZB131101:MZD131101 NIX131101:NIZ131101 NST131101:NSV131101 OCP131101:OCR131101 OML131101:OMN131101 OWH131101:OWJ131101 PGD131101:PGF131101 PPZ131101:PQB131101 PZV131101:PZX131101 QJR131101:QJT131101 QTN131101:QTP131101 RDJ131101:RDL131101 RNF131101:RNH131101 RXB131101:RXD131101 SGX131101:SGZ131101 SQT131101:SQV131101 TAP131101:TAR131101 TKL131101:TKN131101 TUH131101:TUJ131101 UED131101:UEF131101 UNZ131101:UOB131101 UXV131101:UXX131101 VHR131101:VHT131101 VRN131101:VRP131101 WBJ131101:WBL131101 WLF131101:WLH131101 WVB131101:WVD131101 IP196637:IR196637 SL196637:SN196637 ACH196637:ACJ196637 AMD196637:AMF196637 AVZ196637:AWB196637 BFV196637:BFX196637 BPR196637:BPT196637 BZN196637:BZP196637 CJJ196637:CJL196637 CTF196637:CTH196637 DDB196637:DDD196637 DMX196637:DMZ196637 DWT196637:DWV196637 EGP196637:EGR196637 EQL196637:EQN196637 FAH196637:FAJ196637 FKD196637:FKF196637 FTZ196637:FUB196637 GDV196637:GDX196637 GNR196637:GNT196637 GXN196637:GXP196637 HHJ196637:HHL196637 HRF196637:HRH196637 IBB196637:IBD196637 IKX196637:IKZ196637 IUT196637:IUV196637 JEP196637:JER196637 JOL196637:JON196637 JYH196637:JYJ196637 KID196637:KIF196637 KRZ196637:KSB196637 LBV196637:LBX196637 LLR196637:LLT196637 LVN196637:LVP196637 MFJ196637:MFL196637 MPF196637:MPH196637 MZB196637:MZD196637 NIX196637:NIZ196637 NST196637:NSV196637 OCP196637:OCR196637 OML196637:OMN196637 OWH196637:OWJ196637 PGD196637:PGF196637 PPZ196637:PQB196637 PZV196637:PZX196637 QJR196637:QJT196637 QTN196637:QTP196637 RDJ196637:RDL196637 RNF196637:RNH196637 RXB196637:RXD196637 SGX196637:SGZ196637 SQT196637:SQV196637 TAP196637:TAR196637 TKL196637:TKN196637 TUH196637:TUJ196637 UED196637:UEF196637 UNZ196637:UOB196637 UXV196637:UXX196637 VHR196637:VHT196637 VRN196637:VRP196637 WBJ196637:WBL196637 WLF196637:WLH196637 WVB196637:WVD196637 IP262173:IR262173 SL262173:SN262173 ACH262173:ACJ262173 AMD262173:AMF262173 AVZ262173:AWB262173 BFV262173:BFX262173 BPR262173:BPT262173 BZN262173:BZP262173 CJJ262173:CJL262173 CTF262173:CTH262173 DDB262173:DDD262173 DMX262173:DMZ262173 DWT262173:DWV262173 EGP262173:EGR262173 EQL262173:EQN262173 FAH262173:FAJ262173 FKD262173:FKF262173 FTZ262173:FUB262173 GDV262173:GDX262173 GNR262173:GNT262173 GXN262173:GXP262173 HHJ262173:HHL262173 HRF262173:HRH262173 IBB262173:IBD262173 IKX262173:IKZ262173 IUT262173:IUV262173 JEP262173:JER262173 JOL262173:JON262173 JYH262173:JYJ262173 KID262173:KIF262173 KRZ262173:KSB262173 LBV262173:LBX262173 LLR262173:LLT262173 LVN262173:LVP262173 MFJ262173:MFL262173 MPF262173:MPH262173 MZB262173:MZD262173 NIX262173:NIZ262173 NST262173:NSV262173 OCP262173:OCR262173 OML262173:OMN262173 OWH262173:OWJ262173 PGD262173:PGF262173 PPZ262173:PQB262173 PZV262173:PZX262173 QJR262173:QJT262173 QTN262173:QTP262173 RDJ262173:RDL262173 RNF262173:RNH262173 RXB262173:RXD262173 SGX262173:SGZ262173 SQT262173:SQV262173 TAP262173:TAR262173 TKL262173:TKN262173 TUH262173:TUJ262173 UED262173:UEF262173 UNZ262173:UOB262173 UXV262173:UXX262173 VHR262173:VHT262173 VRN262173:VRP262173 WBJ262173:WBL262173 WLF262173:WLH262173 WVB262173:WVD262173 IP327709:IR327709 SL327709:SN327709 ACH327709:ACJ327709 AMD327709:AMF327709 AVZ327709:AWB327709 BFV327709:BFX327709 BPR327709:BPT327709 BZN327709:BZP327709 CJJ327709:CJL327709 CTF327709:CTH327709 DDB327709:DDD327709 DMX327709:DMZ327709 DWT327709:DWV327709 EGP327709:EGR327709 EQL327709:EQN327709 FAH327709:FAJ327709 FKD327709:FKF327709 FTZ327709:FUB327709 GDV327709:GDX327709 GNR327709:GNT327709 GXN327709:GXP327709 HHJ327709:HHL327709 HRF327709:HRH327709 IBB327709:IBD327709 IKX327709:IKZ327709 IUT327709:IUV327709 JEP327709:JER327709 JOL327709:JON327709 JYH327709:JYJ327709 KID327709:KIF327709 KRZ327709:KSB327709 LBV327709:LBX327709 LLR327709:LLT327709 LVN327709:LVP327709 MFJ327709:MFL327709 MPF327709:MPH327709 MZB327709:MZD327709 NIX327709:NIZ327709 NST327709:NSV327709 OCP327709:OCR327709 OML327709:OMN327709 OWH327709:OWJ327709 PGD327709:PGF327709 PPZ327709:PQB327709 PZV327709:PZX327709 QJR327709:QJT327709 QTN327709:QTP327709 RDJ327709:RDL327709 RNF327709:RNH327709 RXB327709:RXD327709 SGX327709:SGZ327709 SQT327709:SQV327709 TAP327709:TAR327709 TKL327709:TKN327709 TUH327709:TUJ327709 UED327709:UEF327709 UNZ327709:UOB327709 UXV327709:UXX327709 VHR327709:VHT327709 VRN327709:VRP327709 WBJ327709:WBL327709 WLF327709:WLH327709 WVB327709:WVD327709 IP393245:IR393245 SL393245:SN393245 ACH393245:ACJ393245 AMD393245:AMF393245 AVZ393245:AWB393245 BFV393245:BFX393245 BPR393245:BPT393245 BZN393245:BZP393245 CJJ393245:CJL393245 CTF393245:CTH393245 DDB393245:DDD393245 DMX393245:DMZ393245 DWT393245:DWV393245 EGP393245:EGR393245 EQL393245:EQN393245 FAH393245:FAJ393245 FKD393245:FKF393245 FTZ393245:FUB393245 GDV393245:GDX393245 GNR393245:GNT393245 GXN393245:GXP393245 HHJ393245:HHL393245 HRF393245:HRH393245 IBB393245:IBD393245 IKX393245:IKZ393245 IUT393245:IUV393245 JEP393245:JER393245 JOL393245:JON393245 JYH393245:JYJ393245 KID393245:KIF393245 KRZ393245:KSB393245 LBV393245:LBX393245 LLR393245:LLT393245 LVN393245:LVP393245 MFJ393245:MFL393245 MPF393245:MPH393245 MZB393245:MZD393245 NIX393245:NIZ393245 NST393245:NSV393245 OCP393245:OCR393245 OML393245:OMN393245 OWH393245:OWJ393245 PGD393245:PGF393245 PPZ393245:PQB393245 PZV393245:PZX393245 QJR393245:QJT393245 QTN393245:QTP393245 RDJ393245:RDL393245 RNF393245:RNH393245 RXB393245:RXD393245 SGX393245:SGZ393245 SQT393245:SQV393245 TAP393245:TAR393245 TKL393245:TKN393245 TUH393245:TUJ393245 UED393245:UEF393245 UNZ393245:UOB393245 UXV393245:UXX393245 VHR393245:VHT393245 VRN393245:VRP393245 WBJ393245:WBL393245 WLF393245:WLH393245 WVB393245:WVD393245 IP458781:IR458781 SL458781:SN458781 ACH458781:ACJ458781 AMD458781:AMF458781 AVZ458781:AWB458781 BFV458781:BFX458781 BPR458781:BPT458781 BZN458781:BZP458781 CJJ458781:CJL458781 CTF458781:CTH458781 DDB458781:DDD458781 DMX458781:DMZ458781 DWT458781:DWV458781 EGP458781:EGR458781 EQL458781:EQN458781 FAH458781:FAJ458781 FKD458781:FKF458781 FTZ458781:FUB458781 GDV458781:GDX458781 GNR458781:GNT458781 GXN458781:GXP458781 HHJ458781:HHL458781 HRF458781:HRH458781 IBB458781:IBD458781 IKX458781:IKZ458781 IUT458781:IUV458781 JEP458781:JER458781 JOL458781:JON458781 JYH458781:JYJ458781 KID458781:KIF458781 KRZ458781:KSB458781 LBV458781:LBX458781 LLR458781:LLT458781 LVN458781:LVP458781 MFJ458781:MFL458781 MPF458781:MPH458781 MZB458781:MZD458781 NIX458781:NIZ458781 NST458781:NSV458781 OCP458781:OCR458781 OML458781:OMN458781 OWH458781:OWJ458781 PGD458781:PGF458781 PPZ458781:PQB458781 PZV458781:PZX458781 QJR458781:QJT458781 QTN458781:QTP458781 RDJ458781:RDL458781 RNF458781:RNH458781 RXB458781:RXD458781 SGX458781:SGZ458781 SQT458781:SQV458781 TAP458781:TAR458781 TKL458781:TKN458781 TUH458781:TUJ458781 UED458781:UEF458781 UNZ458781:UOB458781 UXV458781:UXX458781 VHR458781:VHT458781 VRN458781:VRP458781 WBJ458781:WBL458781 WLF458781:WLH458781 WVB458781:WVD458781 IP524317:IR524317 SL524317:SN524317 ACH524317:ACJ524317 AMD524317:AMF524317 AVZ524317:AWB524317 BFV524317:BFX524317 BPR524317:BPT524317 BZN524317:BZP524317 CJJ524317:CJL524317 CTF524317:CTH524317 DDB524317:DDD524317 DMX524317:DMZ524317 DWT524317:DWV524317 EGP524317:EGR524317 EQL524317:EQN524317 FAH524317:FAJ524317 FKD524317:FKF524317 FTZ524317:FUB524317 GDV524317:GDX524317 GNR524317:GNT524317 GXN524317:GXP524317 HHJ524317:HHL524317 HRF524317:HRH524317 IBB524317:IBD524317 IKX524317:IKZ524317 IUT524317:IUV524317 JEP524317:JER524317 JOL524317:JON524317 JYH524317:JYJ524317 KID524317:KIF524317 KRZ524317:KSB524317 LBV524317:LBX524317 LLR524317:LLT524317 LVN524317:LVP524317 MFJ524317:MFL524317 MPF524317:MPH524317 MZB524317:MZD524317 NIX524317:NIZ524317 NST524317:NSV524317 OCP524317:OCR524317 OML524317:OMN524317 OWH524317:OWJ524317 PGD524317:PGF524317 PPZ524317:PQB524317 PZV524317:PZX524317 QJR524317:QJT524317 QTN524317:QTP524317 RDJ524317:RDL524317 RNF524317:RNH524317 RXB524317:RXD524317 SGX524317:SGZ524317 SQT524317:SQV524317 TAP524317:TAR524317 TKL524317:TKN524317 TUH524317:TUJ524317 UED524317:UEF524317 UNZ524317:UOB524317 UXV524317:UXX524317 VHR524317:VHT524317 VRN524317:VRP524317 WBJ524317:WBL524317 WLF524317:WLH524317 WVB524317:WVD524317 IP589853:IR589853 SL589853:SN589853 ACH589853:ACJ589853 AMD589853:AMF589853 AVZ589853:AWB589853 BFV589853:BFX589853 BPR589853:BPT589853 BZN589853:BZP589853 CJJ589853:CJL589853 CTF589853:CTH589853 DDB589853:DDD589853 DMX589853:DMZ589853 DWT589853:DWV589853 EGP589853:EGR589853 EQL589853:EQN589853 FAH589853:FAJ589853 FKD589853:FKF589853 FTZ589853:FUB589853 GDV589853:GDX589853 GNR589853:GNT589853 GXN589853:GXP589853 HHJ589853:HHL589853 HRF589853:HRH589853 IBB589853:IBD589853 IKX589853:IKZ589853 IUT589853:IUV589853 JEP589853:JER589853 JOL589853:JON589853 JYH589853:JYJ589853 KID589853:KIF589853 KRZ589853:KSB589853 LBV589853:LBX589853 LLR589853:LLT589853 LVN589853:LVP589853 MFJ589853:MFL589853 MPF589853:MPH589853 MZB589853:MZD589853 NIX589853:NIZ589853 NST589853:NSV589853 OCP589853:OCR589853 OML589853:OMN589853 OWH589853:OWJ589853 PGD589853:PGF589853 PPZ589853:PQB589853 PZV589853:PZX589853 QJR589853:QJT589853 QTN589853:QTP589853 RDJ589853:RDL589853 RNF589853:RNH589853 RXB589853:RXD589853 SGX589853:SGZ589853 SQT589853:SQV589853 TAP589853:TAR589853 TKL589853:TKN589853 TUH589853:TUJ589853 UED589853:UEF589853 UNZ589853:UOB589853 UXV589853:UXX589853 VHR589853:VHT589853 VRN589853:VRP589853 WBJ589853:WBL589853 WLF589853:WLH589853 WVB589853:WVD589853 IP655389:IR655389 SL655389:SN655389 ACH655389:ACJ655389 AMD655389:AMF655389 AVZ655389:AWB655389 BFV655389:BFX655389 BPR655389:BPT655389 BZN655389:BZP655389 CJJ655389:CJL655389 CTF655389:CTH655389 DDB655389:DDD655389 DMX655389:DMZ655389 DWT655389:DWV655389 EGP655389:EGR655389 EQL655389:EQN655389 FAH655389:FAJ655389 FKD655389:FKF655389 FTZ655389:FUB655389 GDV655389:GDX655389 GNR655389:GNT655389 GXN655389:GXP655389 HHJ655389:HHL655389 HRF655389:HRH655389 IBB655389:IBD655389 IKX655389:IKZ655389 IUT655389:IUV655389 JEP655389:JER655389 JOL655389:JON655389 JYH655389:JYJ655389 KID655389:KIF655389 KRZ655389:KSB655389 LBV655389:LBX655389 LLR655389:LLT655389 LVN655389:LVP655389 MFJ655389:MFL655389 MPF655389:MPH655389 MZB655389:MZD655389 NIX655389:NIZ655389 NST655389:NSV655389 OCP655389:OCR655389 OML655389:OMN655389 OWH655389:OWJ655389 PGD655389:PGF655389 PPZ655389:PQB655389 PZV655389:PZX655389 QJR655389:QJT655389 QTN655389:QTP655389 RDJ655389:RDL655389 RNF655389:RNH655389 RXB655389:RXD655389 SGX655389:SGZ655389 SQT655389:SQV655389 TAP655389:TAR655389 TKL655389:TKN655389 TUH655389:TUJ655389 UED655389:UEF655389 UNZ655389:UOB655389 UXV655389:UXX655389 VHR655389:VHT655389 VRN655389:VRP655389 WBJ655389:WBL655389 WLF655389:WLH655389 WVB655389:WVD655389 IP720925:IR720925 SL720925:SN720925 ACH720925:ACJ720925 AMD720925:AMF720925 AVZ720925:AWB720925 BFV720925:BFX720925 BPR720925:BPT720925 BZN720925:BZP720925 CJJ720925:CJL720925 CTF720925:CTH720925 DDB720925:DDD720925 DMX720925:DMZ720925 DWT720925:DWV720925 EGP720925:EGR720925 EQL720925:EQN720925 FAH720925:FAJ720925 FKD720925:FKF720925 FTZ720925:FUB720925 GDV720925:GDX720925 GNR720925:GNT720925 GXN720925:GXP720925 HHJ720925:HHL720925 HRF720925:HRH720925 IBB720925:IBD720925 IKX720925:IKZ720925 IUT720925:IUV720925 JEP720925:JER720925 JOL720925:JON720925 JYH720925:JYJ720925 KID720925:KIF720925 KRZ720925:KSB720925 LBV720925:LBX720925 LLR720925:LLT720925 LVN720925:LVP720925 MFJ720925:MFL720925 MPF720925:MPH720925 MZB720925:MZD720925 NIX720925:NIZ720925 NST720925:NSV720925 OCP720925:OCR720925 OML720925:OMN720925 OWH720925:OWJ720925 PGD720925:PGF720925 PPZ720925:PQB720925 PZV720925:PZX720925 QJR720925:QJT720925 QTN720925:QTP720925 RDJ720925:RDL720925 RNF720925:RNH720925 RXB720925:RXD720925 SGX720925:SGZ720925 SQT720925:SQV720925 TAP720925:TAR720925 TKL720925:TKN720925 TUH720925:TUJ720925 UED720925:UEF720925 UNZ720925:UOB720925 UXV720925:UXX720925 VHR720925:VHT720925 VRN720925:VRP720925 WBJ720925:WBL720925 WLF720925:WLH720925 WVB720925:WVD720925 IP786461:IR786461 SL786461:SN786461 ACH786461:ACJ786461 AMD786461:AMF786461 AVZ786461:AWB786461 BFV786461:BFX786461 BPR786461:BPT786461 BZN786461:BZP786461 CJJ786461:CJL786461 CTF786461:CTH786461 DDB786461:DDD786461 DMX786461:DMZ786461 DWT786461:DWV786461 EGP786461:EGR786461 EQL786461:EQN786461 FAH786461:FAJ786461 FKD786461:FKF786461 FTZ786461:FUB786461 GDV786461:GDX786461 GNR786461:GNT786461 GXN786461:GXP786461 HHJ786461:HHL786461 HRF786461:HRH786461 IBB786461:IBD786461 IKX786461:IKZ786461 IUT786461:IUV786461 JEP786461:JER786461 JOL786461:JON786461 JYH786461:JYJ786461 KID786461:KIF786461 KRZ786461:KSB786461 LBV786461:LBX786461 LLR786461:LLT786461 LVN786461:LVP786461 MFJ786461:MFL786461 MPF786461:MPH786461 MZB786461:MZD786461 NIX786461:NIZ786461 NST786461:NSV786461 OCP786461:OCR786461 OML786461:OMN786461 OWH786461:OWJ786461 PGD786461:PGF786461 PPZ786461:PQB786461 PZV786461:PZX786461 QJR786461:QJT786461 QTN786461:QTP786461 RDJ786461:RDL786461 RNF786461:RNH786461 RXB786461:RXD786461 SGX786461:SGZ786461 SQT786461:SQV786461 TAP786461:TAR786461 TKL786461:TKN786461 TUH786461:TUJ786461 UED786461:UEF786461 UNZ786461:UOB786461 UXV786461:UXX786461 VHR786461:VHT786461 VRN786461:VRP786461 WBJ786461:WBL786461 WLF786461:WLH786461 WVB786461:WVD786461 IP851997:IR851997 SL851997:SN851997 ACH851997:ACJ851997 AMD851997:AMF851997 AVZ851997:AWB851997 BFV851997:BFX851997 BPR851997:BPT851997 BZN851997:BZP851997 CJJ851997:CJL851997 CTF851997:CTH851997 DDB851997:DDD851997 DMX851997:DMZ851997 DWT851997:DWV851997 EGP851997:EGR851997 EQL851997:EQN851997 FAH851997:FAJ851997 FKD851997:FKF851997 FTZ851997:FUB851997 GDV851997:GDX851997 GNR851997:GNT851997 GXN851997:GXP851997 HHJ851997:HHL851997 HRF851997:HRH851997 IBB851997:IBD851997 IKX851997:IKZ851997 IUT851997:IUV851997 JEP851997:JER851997 JOL851997:JON851997 JYH851997:JYJ851997 KID851997:KIF851997 KRZ851997:KSB851997 LBV851997:LBX851997 LLR851997:LLT851997 LVN851997:LVP851997 MFJ851997:MFL851997 MPF851997:MPH851997 MZB851997:MZD851997 NIX851997:NIZ851997 NST851997:NSV851997 OCP851997:OCR851997 OML851997:OMN851997 OWH851997:OWJ851997 PGD851997:PGF851997 PPZ851997:PQB851997 PZV851997:PZX851997 QJR851997:QJT851997 QTN851997:QTP851997 RDJ851997:RDL851997 RNF851997:RNH851997 RXB851997:RXD851997 SGX851997:SGZ851997 SQT851997:SQV851997 TAP851997:TAR851997 TKL851997:TKN851997 TUH851997:TUJ851997 UED851997:UEF851997 UNZ851997:UOB851997 UXV851997:UXX851997 VHR851997:VHT851997 VRN851997:VRP851997 WBJ851997:WBL851997 WLF851997:WLH851997 WVB851997:WVD851997 IP917533:IR917533 SL917533:SN917533 ACH917533:ACJ917533 AMD917533:AMF917533 AVZ917533:AWB917533 BFV917533:BFX917533 BPR917533:BPT917533 BZN917533:BZP917533 CJJ917533:CJL917533 CTF917533:CTH917533 DDB917533:DDD917533 DMX917533:DMZ917533 DWT917533:DWV917533 EGP917533:EGR917533 EQL917533:EQN917533 FAH917533:FAJ917533 FKD917533:FKF917533 FTZ917533:FUB917533 GDV917533:GDX917533 GNR917533:GNT917533 GXN917533:GXP917533 HHJ917533:HHL917533 HRF917533:HRH917533 IBB917533:IBD917533 IKX917533:IKZ917533 IUT917533:IUV917533 JEP917533:JER917533 JOL917533:JON917533 JYH917533:JYJ917533 KID917533:KIF917533 KRZ917533:KSB917533 LBV917533:LBX917533 LLR917533:LLT917533 LVN917533:LVP917533 MFJ917533:MFL917533 MPF917533:MPH917533 MZB917533:MZD917533 NIX917533:NIZ917533 NST917533:NSV917533 OCP917533:OCR917533 OML917533:OMN917533 OWH917533:OWJ917533 PGD917533:PGF917533 PPZ917533:PQB917533 PZV917533:PZX917533 QJR917533:QJT917533 QTN917533:QTP917533 RDJ917533:RDL917533 RNF917533:RNH917533 RXB917533:RXD917533 SGX917533:SGZ917533 SQT917533:SQV917533 TAP917533:TAR917533 TKL917533:TKN917533 TUH917533:TUJ917533 UED917533:UEF917533 UNZ917533:UOB917533 UXV917533:UXX917533 VHR917533:VHT917533 VRN917533:VRP917533 WBJ917533:WBL917533 WLF917533:WLH917533 WVB917533:WVD917533 IP983069:IR983069 SL983069:SN983069 ACH983069:ACJ983069 AMD983069:AMF983069 AVZ983069:AWB983069 BFV983069:BFX983069 BPR983069:BPT983069 BZN983069:BZP983069 CJJ983069:CJL983069 CTF983069:CTH983069 DDB983069:DDD983069 DMX983069:DMZ983069 DWT983069:DWV983069 EGP983069:EGR983069 EQL983069:EQN983069 FAH983069:FAJ983069 FKD983069:FKF983069 FTZ983069:FUB983069 GDV983069:GDX983069 GNR983069:GNT983069 GXN983069:GXP983069 HHJ983069:HHL983069 HRF983069:HRH983069 IBB983069:IBD983069 IKX983069:IKZ983069 IUT983069:IUV983069 JEP983069:JER983069 JOL983069:JON983069 JYH983069:JYJ983069 KID983069:KIF983069 KRZ983069:KSB983069 LBV983069:LBX983069 LLR983069:LLT983069 LVN983069:LVP983069 MFJ983069:MFL983069 MPF983069:MPH983069 MZB983069:MZD983069 NIX983069:NIZ983069 NST983069:NSV983069 OCP983069:OCR983069 OML983069:OMN983069 OWH983069:OWJ983069 PGD983069:PGF983069 PPZ983069:PQB983069 PZV983069:PZX983069 QJR983069:QJT983069 QTN983069:QTP983069 RDJ983069:RDL983069 RNF983069:RNH983069 RXB983069:RXD983069 SGX983069:SGZ983069 SQT983069:SQV983069 TAP983069:TAR983069 TKL983069:TKN983069 TUH983069:TUJ983069 UED983069:UEF983069 UNZ983069:UOB983069 UXV983069:UXX983069 VHR983069:VHT983069 VRN983069:VRP983069 WBJ983069:WBL983069 WLF983069:WLH983069 WVB983069:WVD983069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IP65564 SL65564 ACH65564 AMD65564 AVZ65564 BFV65564 BPR65564 BZN65564 CJJ65564 CTF65564 DDB65564 DMX65564 DWT65564 EGP65564 EQL65564 FAH65564 FKD65564 FTZ65564 GDV65564 GNR65564 GXN65564 HHJ65564 HRF65564 IBB65564 IKX65564 IUT65564 JEP65564 JOL65564 JYH65564 KID65564 KRZ65564 LBV65564 LLR65564 LVN65564 MFJ65564 MPF65564 MZB65564 NIX65564 NST65564 OCP65564 OML65564 OWH65564 PGD65564 PPZ65564 PZV65564 QJR65564 QTN65564 RDJ65564 RNF65564 RXB65564 SGX65564 SQT65564 TAP65564 TKL65564 TUH65564 UED65564 UNZ65564 UXV65564 VHR65564 VRN65564 WBJ65564 WLF65564 WVB65564 IP131100 SL131100 ACH131100 AMD131100 AVZ131100 BFV131100 BPR131100 BZN131100 CJJ131100 CTF131100 DDB131100 DMX131100 DWT131100 EGP131100 EQL131100 FAH131100 FKD131100 FTZ131100 GDV131100 GNR131100 GXN131100 HHJ131100 HRF131100 IBB131100 IKX131100 IUT131100 JEP131100 JOL131100 JYH131100 KID131100 KRZ131100 LBV131100 LLR131100 LVN131100 MFJ131100 MPF131100 MZB131100 NIX131100 NST131100 OCP131100 OML131100 OWH131100 PGD131100 PPZ131100 PZV131100 QJR131100 QTN131100 RDJ131100 RNF131100 RXB131100 SGX131100 SQT131100 TAP131100 TKL131100 TUH131100 UED131100 UNZ131100 UXV131100 VHR131100 VRN131100 WBJ131100 WLF131100 WVB131100 IP196636 SL196636 ACH196636 AMD196636 AVZ196636 BFV196636 BPR196636 BZN196636 CJJ196636 CTF196636 DDB196636 DMX196636 DWT196636 EGP196636 EQL196636 FAH196636 FKD196636 FTZ196636 GDV196636 GNR196636 GXN196636 HHJ196636 HRF196636 IBB196636 IKX196636 IUT196636 JEP196636 JOL196636 JYH196636 KID196636 KRZ196636 LBV196636 LLR196636 LVN196636 MFJ196636 MPF196636 MZB196636 NIX196636 NST196636 OCP196636 OML196636 OWH196636 PGD196636 PPZ196636 PZV196636 QJR196636 QTN196636 RDJ196636 RNF196636 RXB196636 SGX196636 SQT196636 TAP196636 TKL196636 TUH196636 UED196636 UNZ196636 UXV196636 VHR196636 VRN196636 WBJ196636 WLF196636 WVB196636 IP262172 SL262172 ACH262172 AMD262172 AVZ262172 BFV262172 BPR262172 BZN262172 CJJ262172 CTF262172 DDB262172 DMX262172 DWT262172 EGP262172 EQL262172 FAH262172 FKD262172 FTZ262172 GDV262172 GNR262172 GXN262172 HHJ262172 HRF262172 IBB262172 IKX262172 IUT262172 JEP262172 JOL262172 JYH262172 KID262172 KRZ262172 LBV262172 LLR262172 LVN262172 MFJ262172 MPF262172 MZB262172 NIX262172 NST262172 OCP262172 OML262172 OWH262172 PGD262172 PPZ262172 PZV262172 QJR262172 QTN262172 RDJ262172 RNF262172 RXB262172 SGX262172 SQT262172 TAP262172 TKL262172 TUH262172 UED262172 UNZ262172 UXV262172 VHR262172 VRN262172 WBJ262172 WLF262172 WVB262172 IP327708 SL327708 ACH327708 AMD327708 AVZ327708 BFV327708 BPR327708 BZN327708 CJJ327708 CTF327708 DDB327708 DMX327708 DWT327708 EGP327708 EQL327708 FAH327708 FKD327708 FTZ327708 GDV327708 GNR327708 GXN327708 HHJ327708 HRF327708 IBB327708 IKX327708 IUT327708 JEP327708 JOL327708 JYH327708 KID327708 KRZ327708 LBV327708 LLR327708 LVN327708 MFJ327708 MPF327708 MZB327708 NIX327708 NST327708 OCP327708 OML327708 OWH327708 PGD327708 PPZ327708 PZV327708 QJR327708 QTN327708 RDJ327708 RNF327708 RXB327708 SGX327708 SQT327708 TAP327708 TKL327708 TUH327708 UED327708 UNZ327708 UXV327708 VHR327708 VRN327708 WBJ327708 WLF327708 WVB327708 IP393244 SL393244 ACH393244 AMD393244 AVZ393244 BFV393244 BPR393244 BZN393244 CJJ393244 CTF393244 DDB393244 DMX393244 DWT393244 EGP393244 EQL393244 FAH393244 FKD393244 FTZ393244 GDV393244 GNR393244 GXN393244 HHJ393244 HRF393244 IBB393244 IKX393244 IUT393244 JEP393244 JOL393244 JYH393244 KID393244 KRZ393244 LBV393244 LLR393244 LVN393244 MFJ393244 MPF393244 MZB393244 NIX393244 NST393244 OCP393244 OML393244 OWH393244 PGD393244 PPZ393244 PZV393244 QJR393244 QTN393244 RDJ393244 RNF393244 RXB393244 SGX393244 SQT393244 TAP393244 TKL393244 TUH393244 UED393244 UNZ393244 UXV393244 VHR393244 VRN393244 WBJ393244 WLF393244 WVB393244 IP458780 SL458780 ACH458780 AMD458780 AVZ458780 BFV458780 BPR458780 BZN458780 CJJ458780 CTF458780 DDB458780 DMX458780 DWT458780 EGP458780 EQL458780 FAH458780 FKD458780 FTZ458780 GDV458780 GNR458780 GXN458780 HHJ458780 HRF458780 IBB458780 IKX458780 IUT458780 JEP458780 JOL458780 JYH458780 KID458780 KRZ458780 LBV458780 LLR458780 LVN458780 MFJ458780 MPF458780 MZB458780 NIX458780 NST458780 OCP458780 OML458780 OWH458780 PGD458780 PPZ458780 PZV458780 QJR458780 QTN458780 RDJ458780 RNF458780 RXB458780 SGX458780 SQT458780 TAP458780 TKL458780 TUH458780 UED458780 UNZ458780 UXV458780 VHR458780 VRN458780 WBJ458780 WLF458780 WVB458780 IP524316 SL524316 ACH524316 AMD524316 AVZ524316 BFV524316 BPR524316 BZN524316 CJJ524316 CTF524316 DDB524316 DMX524316 DWT524316 EGP524316 EQL524316 FAH524316 FKD524316 FTZ524316 GDV524316 GNR524316 GXN524316 HHJ524316 HRF524316 IBB524316 IKX524316 IUT524316 JEP524316 JOL524316 JYH524316 KID524316 KRZ524316 LBV524316 LLR524316 LVN524316 MFJ524316 MPF524316 MZB524316 NIX524316 NST524316 OCP524316 OML524316 OWH524316 PGD524316 PPZ524316 PZV524316 QJR524316 QTN524316 RDJ524316 RNF524316 RXB524316 SGX524316 SQT524316 TAP524316 TKL524316 TUH524316 UED524316 UNZ524316 UXV524316 VHR524316 VRN524316 WBJ524316 WLF524316 WVB524316 IP589852 SL589852 ACH589852 AMD589852 AVZ589852 BFV589852 BPR589852 BZN589852 CJJ589852 CTF589852 DDB589852 DMX589852 DWT589852 EGP589852 EQL589852 FAH589852 FKD589852 FTZ589852 GDV589852 GNR589852 GXN589852 HHJ589852 HRF589852 IBB589852 IKX589852 IUT589852 JEP589852 JOL589852 JYH589852 KID589852 KRZ589852 LBV589852 LLR589852 LVN589852 MFJ589852 MPF589852 MZB589852 NIX589852 NST589852 OCP589852 OML589852 OWH589852 PGD589852 PPZ589852 PZV589852 QJR589852 QTN589852 RDJ589852 RNF589852 RXB589852 SGX589852 SQT589852 TAP589852 TKL589852 TUH589852 UED589852 UNZ589852 UXV589852 VHR589852 VRN589852 WBJ589852 WLF589852 WVB589852 IP655388 SL655388 ACH655388 AMD655388 AVZ655388 BFV655388 BPR655388 BZN655388 CJJ655388 CTF655388 DDB655388 DMX655388 DWT655388 EGP655388 EQL655388 FAH655388 FKD655388 FTZ655388 GDV655388 GNR655388 GXN655388 HHJ655388 HRF655388 IBB655388 IKX655388 IUT655388 JEP655388 JOL655388 JYH655388 KID655388 KRZ655388 LBV655388 LLR655388 LVN655388 MFJ655388 MPF655388 MZB655388 NIX655388 NST655388 OCP655388 OML655388 OWH655388 PGD655388 PPZ655388 PZV655388 QJR655388 QTN655388 RDJ655388 RNF655388 RXB655388 SGX655388 SQT655388 TAP655388 TKL655388 TUH655388 UED655388 UNZ655388 UXV655388 VHR655388 VRN655388 WBJ655388 WLF655388 WVB655388 IP720924 SL720924 ACH720924 AMD720924 AVZ720924 BFV720924 BPR720924 BZN720924 CJJ720924 CTF720924 DDB720924 DMX720924 DWT720924 EGP720924 EQL720924 FAH720924 FKD720924 FTZ720924 GDV720924 GNR720924 GXN720924 HHJ720924 HRF720924 IBB720924 IKX720924 IUT720924 JEP720924 JOL720924 JYH720924 KID720924 KRZ720924 LBV720924 LLR720924 LVN720924 MFJ720924 MPF720924 MZB720924 NIX720924 NST720924 OCP720924 OML720924 OWH720924 PGD720924 PPZ720924 PZV720924 QJR720924 QTN720924 RDJ720924 RNF720924 RXB720924 SGX720924 SQT720924 TAP720924 TKL720924 TUH720924 UED720924 UNZ720924 UXV720924 VHR720924 VRN720924 WBJ720924 WLF720924 WVB720924 IP786460 SL786460 ACH786460 AMD786460 AVZ786460 BFV786460 BPR786460 BZN786460 CJJ786460 CTF786460 DDB786460 DMX786460 DWT786460 EGP786460 EQL786460 FAH786460 FKD786460 FTZ786460 GDV786460 GNR786460 GXN786460 HHJ786460 HRF786460 IBB786460 IKX786460 IUT786460 JEP786460 JOL786460 JYH786460 KID786460 KRZ786460 LBV786460 LLR786460 LVN786460 MFJ786460 MPF786460 MZB786460 NIX786460 NST786460 OCP786460 OML786460 OWH786460 PGD786460 PPZ786460 PZV786460 QJR786460 QTN786460 RDJ786460 RNF786460 RXB786460 SGX786460 SQT786460 TAP786460 TKL786460 TUH786460 UED786460 UNZ786460 UXV786460 VHR786460 VRN786460 WBJ786460 WLF786460 WVB786460 IP851996 SL851996 ACH851996 AMD851996 AVZ851996 BFV851996 BPR851996 BZN851996 CJJ851996 CTF851996 DDB851996 DMX851996 DWT851996 EGP851996 EQL851996 FAH851996 FKD851996 FTZ851996 GDV851996 GNR851996 GXN851996 HHJ851996 HRF851996 IBB851996 IKX851996 IUT851996 JEP851996 JOL851996 JYH851996 KID851996 KRZ851996 LBV851996 LLR851996 LVN851996 MFJ851996 MPF851996 MZB851996 NIX851996 NST851996 OCP851996 OML851996 OWH851996 PGD851996 PPZ851996 PZV851996 QJR851996 QTN851996 RDJ851996 RNF851996 RXB851996 SGX851996 SQT851996 TAP851996 TKL851996 TUH851996 UED851996 UNZ851996 UXV851996 VHR851996 VRN851996 WBJ851996 WLF851996 WVB851996 IP917532 SL917532 ACH917532 AMD917532 AVZ917532 BFV917532 BPR917532 BZN917532 CJJ917532 CTF917532 DDB917532 DMX917532 DWT917532 EGP917532 EQL917532 FAH917532 FKD917532 FTZ917532 GDV917532 GNR917532 GXN917532 HHJ917532 HRF917532 IBB917532 IKX917532 IUT917532 JEP917532 JOL917532 JYH917532 KID917532 KRZ917532 LBV917532 LLR917532 LVN917532 MFJ917532 MPF917532 MZB917532 NIX917532 NST917532 OCP917532 OML917532 OWH917532 PGD917532 PPZ917532 PZV917532 QJR917532 QTN917532 RDJ917532 RNF917532 RXB917532 SGX917532 SQT917532 TAP917532 TKL917532 TUH917532 UED917532 UNZ917532 UXV917532 VHR917532 VRN917532 WBJ917532 WLF917532 WVB917532 IP983068 SL983068 ACH983068 AMD983068 AVZ983068 BFV983068 BPR983068 BZN983068 CJJ983068 CTF983068 DDB983068 DMX983068 DWT983068 EGP983068 EQL983068 FAH983068 FKD983068 FTZ983068 GDV983068 GNR983068 GXN983068 HHJ983068 HRF983068 IBB983068 IKX983068 IUT983068 JEP983068 JOL983068 JYH983068 KID983068 KRZ983068 LBV983068 LLR983068 LVN983068 MFJ983068 MPF983068 MZB983068 NIX983068 NST983068 OCP983068 OML983068 OWH983068 PGD983068 PPZ983068 PZV983068 QJR983068 QTN983068 RDJ983068 RNF983068 RXB983068 SGX983068 SQT983068 TAP983068 TKL983068 TUH983068 UED983068 UNZ983068 UXV983068 VHR983068 VRN983068 WBJ983068 WLF983068 WVB983068 IU65574 SQ65574 ACM65574 AMI65574 AWE65574 BGA65574 BPW65574 BZS65574 CJO65574 CTK65574 DDG65574 DNC65574 DWY65574 EGU65574 EQQ65574 FAM65574 FKI65574 FUE65574 GEA65574 GNW65574 GXS65574 HHO65574 HRK65574 IBG65574 ILC65574 IUY65574 JEU65574 JOQ65574 JYM65574 KII65574 KSE65574 LCA65574 LLW65574 LVS65574 MFO65574 MPK65574 MZG65574 NJC65574 NSY65574 OCU65574 OMQ65574 OWM65574 PGI65574 PQE65574 QAA65574 QJW65574 QTS65574 RDO65574 RNK65574 RXG65574 SHC65574 SQY65574 TAU65574 TKQ65574 TUM65574 UEI65574 UOE65574 UYA65574 VHW65574 VRS65574 WBO65574 WLK65574 WVG65574 IU131110 SQ131110 ACM131110 AMI131110 AWE131110 BGA131110 BPW131110 BZS131110 CJO131110 CTK131110 DDG131110 DNC131110 DWY131110 EGU131110 EQQ131110 FAM131110 FKI131110 FUE131110 GEA131110 GNW131110 GXS131110 HHO131110 HRK131110 IBG131110 ILC131110 IUY131110 JEU131110 JOQ131110 JYM131110 KII131110 KSE131110 LCA131110 LLW131110 LVS131110 MFO131110 MPK131110 MZG131110 NJC131110 NSY131110 OCU131110 OMQ131110 OWM131110 PGI131110 PQE131110 QAA131110 QJW131110 QTS131110 RDO131110 RNK131110 RXG131110 SHC131110 SQY131110 TAU131110 TKQ131110 TUM131110 UEI131110 UOE131110 UYA131110 VHW131110 VRS131110 WBO131110 WLK131110 WVG131110 IU196646 SQ196646 ACM196646 AMI196646 AWE196646 BGA196646 BPW196646 BZS196646 CJO196646 CTK196646 DDG196646 DNC196646 DWY196646 EGU196646 EQQ196646 FAM196646 FKI196646 FUE196646 GEA196646 GNW196646 GXS196646 HHO196646 HRK196646 IBG196646 ILC196646 IUY196646 JEU196646 JOQ196646 JYM196646 KII196646 KSE196646 LCA196646 LLW196646 LVS196646 MFO196646 MPK196646 MZG196646 NJC196646 NSY196646 OCU196646 OMQ196646 OWM196646 PGI196646 PQE196646 QAA196646 QJW196646 QTS196646 RDO196646 RNK196646 RXG196646 SHC196646 SQY196646 TAU196646 TKQ196646 TUM196646 UEI196646 UOE196646 UYA196646 VHW196646 VRS196646 WBO196646 WLK196646 WVG196646 IU262182 SQ262182 ACM262182 AMI262182 AWE262182 BGA262182 BPW262182 BZS262182 CJO262182 CTK262182 DDG262182 DNC262182 DWY262182 EGU262182 EQQ262182 FAM262182 FKI262182 FUE262182 GEA262182 GNW262182 GXS262182 HHO262182 HRK262182 IBG262182 ILC262182 IUY262182 JEU262182 JOQ262182 JYM262182 KII262182 KSE262182 LCA262182 LLW262182 LVS262182 MFO262182 MPK262182 MZG262182 NJC262182 NSY262182 OCU262182 OMQ262182 OWM262182 PGI262182 PQE262182 QAA262182 QJW262182 QTS262182 RDO262182 RNK262182 RXG262182 SHC262182 SQY262182 TAU262182 TKQ262182 TUM262182 UEI262182 UOE262182 UYA262182 VHW262182 VRS262182 WBO262182 WLK262182 WVG262182 IU327718 SQ327718 ACM327718 AMI327718 AWE327718 BGA327718 BPW327718 BZS327718 CJO327718 CTK327718 DDG327718 DNC327718 DWY327718 EGU327718 EQQ327718 FAM327718 FKI327718 FUE327718 GEA327718 GNW327718 GXS327718 HHO327718 HRK327718 IBG327718 ILC327718 IUY327718 JEU327718 JOQ327718 JYM327718 KII327718 KSE327718 LCA327718 LLW327718 LVS327718 MFO327718 MPK327718 MZG327718 NJC327718 NSY327718 OCU327718 OMQ327718 OWM327718 PGI327718 PQE327718 QAA327718 QJW327718 QTS327718 RDO327718 RNK327718 RXG327718 SHC327718 SQY327718 TAU327718 TKQ327718 TUM327718 UEI327718 UOE327718 UYA327718 VHW327718 VRS327718 WBO327718 WLK327718 WVG327718 IU393254 SQ393254 ACM393254 AMI393254 AWE393254 BGA393254 BPW393254 BZS393254 CJO393254 CTK393254 DDG393254 DNC393254 DWY393254 EGU393254 EQQ393254 FAM393254 FKI393254 FUE393254 GEA393254 GNW393254 GXS393254 HHO393254 HRK393254 IBG393254 ILC393254 IUY393254 JEU393254 JOQ393254 JYM393254 KII393254 KSE393254 LCA393254 LLW393254 LVS393254 MFO393254 MPK393254 MZG393254 NJC393254 NSY393254 OCU393254 OMQ393254 OWM393254 PGI393254 PQE393254 QAA393254 QJW393254 QTS393254 RDO393254 RNK393254 RXG393254 SHC393254 SQY393254 TAU393254 TKQ393254 TUM393254 UEI393254 UOE393254 UYA393254 VHW393254 VRS393254 WBO393254 WLK393254 WVG393254 IU458790 SQ458790 ACM458790 AMI458790 AWE458790 BGA458790 BPW458790 BZS458790 CJO458790 CTK458790 DDG458790 DNC458790 DWY458790 EGU458790 EQQ458790 FAM458790 FKI458790 FUE458790 GEA458790 GNW458790 GXS458790 HHO458790 HRK458790 IBG458790 ILC458790 IUY458790 JEU458790 JOQ458790 JYM458790 KII458790 KSE458790 LCA458790 LLW458790 LVS458790 MFO458790 MPK458790 MZG458790 NJC458790 NSY458790 OCU458790 OMQ458790 OWM458790 PGI458790 PQE458790 QAA458790 QJW458790 QTS458790 RDO458790 RNK458790 RXG458790 SHC458790 SQY458790 TAU458790 TKQ458790 TUM458790 UEI458790 UOE458790 UYA458790 VHW458790 VRS458790 WBO458790 WLK458790 WVG458790 IU524326 SQ524326 ACM524326 AMI524326 AWE524326 BGA524326 BPW524326 BZS524326 CJO524326 CTK524326 DDG524326 DNC524326 DWY524326 EGU524326 EQQ524326 FAM524326 FKI524326 FUE524326 GEA524326 GNW524326 GXS524326 HHO524326 HRK524326 IBG524326 ILC524326 IUY524326 JEU524326 JOQ524326 JYM524326 KII524326 KSE524326 LCA524326 LLW524326 LVS524326 MFO524326 MPK524326 MZG524326 NJC524326 NSY524326 OCU524326 OMQ524326 OWM524326 PGI524326 PQE524326 QAA524326 QJW524326 QTS524326 RDO524326 RNK524326 RXG524326 SHC524326 SQY524326 TAU524326 TKQ524326 TUM524326 UEI524326 UOE524326 UYA524326 VHW524326 VRS524326 WBO524326 WLK524326 WVG524326 IU589862 SQ589862 ACM589862 AMI589862 AWE589862 BGA589862 BPW589862 BZS589862 CJO589862 CTK589862 DDG589862 DNC589862 DWY589862 EGU589862 EQQ589862 FAM589862 FKI589862 FUE589862 GEA589862 GNW589862 GXS589862 HHO589862 HRK589862 IBG589862 ILC589862 IUY589862 JEU589862 JOQ589862 JYM589862 KII589862 KSE589862 LCA589862 LLW589862 LVS589862 MFO589862 MPK589862 MZG589862 NJC589862 NSY589862 OCU589862 OMQ589862 OWM589862 PGI589862 PQE589862 QAA589862 QJW589862 QTS589862 RDO589862 RNK589862 RXG589862 SHC589862 SQY589862 TAU589862 TKQ589862 TUM589862 UEI589862 UOE589862 UYA589862 VHW589862 VRS589862 WBO589862 WLK589862 WVG589862 IU655398 SQ655398 ACM655398 AMI655398 AWE655398 BGA655398 BPW655398 BZS655398 CJO655398 CTK655398 DDG655398 DNC655398 DWY655398 EGU655398 EQQ655398 FAM655398 FKI655398 FUE655398 GEA655398 GNW655398 GXS655398 HHO655398 HRK655398 IBG655398 ILC655398 IUY655398 JEU655398 JOQ655398 JYM655398 KII655398 KSE655398 LCA655398 LLW655398 LVS655398 MFO655398 MPK655398 MZG655398 NJC655398 NSY655398 OCU655398 OMQ655398 OWM655398 PGI655398 PQE655398 QAA655398 QJW655398 QTS655398 RDO655398 RNK655398 RXG655398 SHC655398 SQY655398 TAU655398 TKQ655398 TUM655398 UEI655398 UOE655398 UYA655398 VHW655398 VRS655398 WBO655398 WLK655398 WVG655398 IU720934 SQ720934 ACM720934 AMI720934 AWE720934 BGA720934 BPW720934 BZS720934 CJO720934 CTK720934 DDG720934 DNC720934 DWY720934 EGU720934 EQQ720934 FAM720934 FKI720934 FUE720934 GEA720934 GNW720934 GXS720934 HHO720934 HRK720934 IBG720934 ILC720934 IUY720934 JEU720934 JOQ720934 JYM720934 KII720934 KSE720934 LCA720934 LLW720934 LVS720934 MFO720934 MPK720934 MZG720934 NJC720934 NSY720934 OCU720934 OMQ720934 OWM720934 PGI720934 PQE720934 QAA720934 QJW720934 QTS720934 RDO720934 RNK720934 RXG720934 SHC720934 SQY720934 TAU720934 TKQ720934 TUM720934 UEI720934 UOE720934 UYA720934 VHW720934 VRS720934 WBO720934 WLK720934 WVG720934 IU786470 SQ786470 ACM786470 AMI786470 AWE786470 BGA786470 BPW786470 BZS786470 CJO786470 CTK786470 DDG786470 DNC786470 DWY786470 EGU786470 EQQ786470 FAM786470 FKI786470 FUE786470 GEA786470 GNW786470 GXS786470 HHO786470 HRK786470 IBG786470 ILC786470 IUY786470 JEU786470 JOQ786470 JYM786470 KII786470 KSE786470 LCA786470 LLW786470 LVS786470 MFO786470 MPK786470 MZG786470 NJC786470 NSY786470 OCU786470 OMQ786470 OWM786470 PGI786470 PQE786470 QAA786470 QJW786470 QTS786470 RDO786470 RNK786470 RXG786470 SHC786470 SQY786470 TAU786470 TKQ786470 TUM786470 UEI786470 UOE786470 UYA786470 VHW786470 VRS786470 WBO786470 WLK786470 WVG786470 IU852006 SQ852006 ACM852006 AMI852006 AWE852006 BGA852006 BPW852006 BZS852006 CJO852006 CTK852006 DDG852006 DNC852006 DWY852006 EGU852006 EQQ852006 FAM852006 FKI852006 FUE852006 GEA852006 GNW852006 GXS852006 HHO852006 HRK852006 IBG852006 ILC852006 IUY852006 JEU852006 JOQ852006 JYM852006 KII852006 KSE852006 LCA852006 LLW852006 LVS852006 MFO852006 MPK852006 MZG852006 NJC852006 NSY852006 OCU852006 OMQ852006 OWM852006 PGI852006 PQE852006 QAA852006 QJW852006 QTS852006 RDO852006 RNK852006 RXG852006 SHC852006 SQY852006 TAU852006 TKQ852006 TUM852006 UEI852006 UOE852006 UYA852006 VHW852006 VRS852006 WBO852006 WLK852006 WVG852006 IU917542 SQ917542 ACM917542 AMI917542 AWE917542 BGA917542 BPW917542 BZS917542 CJO917542 CTK917542 DDG917542 DNC917542 DWY917542 EGU917542 EQQ917542 FAM917542 FKI917542 FUE917542 GEA917542 GNW917542 GXS917542 HHO917542 HRK917542 IBG917542 ILC917542 IUY917542 JEU917542 JOQ917542 JYM917542 KII917542 KSE917542 LCA917542 LLW917542 LVS917542 MFO917542 MPK917542 MZG917542 NJC917542 NSY917542 OCU917542 OMQ917542 OWM917542 PGI917542 PQE917542 QAA917542 QJW917542 QTS917542 RDO917542 RNK917542 RXG917542 SHC917542 SQY917542 TAU917542 TKQ917542 TUM917542 UEI917542 UOE917542 UYA917542 VHW917542 VRS917542 WBO917542 WLK917542 WVG917542 IU983078 SQ983078 ACM983078 AMI983078 AWE983078 BGA983078 BPW983078 BZS983078 CJO983078 CTK983078 DDG983078 DNC983078 DWY983078 EGU983078 EQQ983078 FAM983078 FKI983078 FUE983078 GEA983078 GNW983078 GXS983078 HHO983078 HRK983078 IBG983078 ILC983078 IUY983078 JEU983078 JOQ983078 JYM983078 KII983078 KSE983078 LCA983078 LLW983078 LVS983078 MFO983078 MPK983078 MZG983078 NJC983078 NSY983078 OCU983078 OMQ983078 OWM983078 PGI983078 PQE983078 QAA983078 QJW983078 QTS983078 RDO983078 RNK983078 RXG983078 SHC983078 SQY983078 TAU983078 TKQ983078 TUM983078 UEI983078 UOE983078 UYA983078 VHW983078 VRS983078 WBO983078 WLK983078 WVG983078 IO65538 SK65538 ACG65538 AMC65538 AVY65538 BFU65538 BPQ65538 BZM65538 CJI65538 CTE65538 DDA65538 DMW65538 DWS65538 EGO65538 EQK65538 FAG65538 FKC65538 FTY65538 GDU65538 GNQ65538 GXM65538 HHI65538 HRE65538 IBA65538 IKW65538 IUS65538 JEO65538 JOK65538 JYG65538 KIC65538 KRY65538 LBU65538 LLQ65538 LVM65538 MFI65538 MPE65538 MZA65538 NIW65538 NSS65538 OCO65538 OMK65538 OWG65538 PGC65538 PPY65538 PZU65538 QJQ65538 QTM65538 RDI65538 RNE65538 RXA65538 SGW65538 SQS65538 TAO65538 TKK65538 TUG65538 UEC65538 UNY65538 UXU65538 VHQ65538 VRM65538 WBI65538 WLE65538 WVA65538 IO131074 SK131074 ACG131074 AMC131074 AVY131074 BFU131074 BPQ131074 BZM131074 CJI131074 CTE131074 DDA131074 DMW131074 DWS131074 EGO131074 EQK131074 FAG131074 FKC131074 FTY131074 GDU131074 GNQ131074 GXM131074 HHI131074 HRE131074 IBA131074 IKW131074 IUS131074 JEO131074 JOK131074 JYG131074 KIC131074 KRY131074 LBU131074 LLQ131074 LVM131074 MFI131074 MPE131074 MZA131074 NIW131074 NSS131074 OCO131074 OMK131074 OWG131074 PGC131074 PPY131074 PZU131074 QJQ131074 QTM131074 RDI131074 RNE131074 RXA131074 SGW131074 SQS131074 TAO131074 TKK131074 TUG131074 UEC131074 UNY131074 UXU131074 VHQ131074 VRM131074 WBI131074 WLE131074 WVA131074 IO196610 SK196610 ACG196610 AMC196610 AVY196610 BFU196610 BPQ196610 BZM196610 CJI196610 CTE196610 DDA196610 DMW196610 DWS196610 EGO196610 EQK196610 FAG196610 FKC196610 FTY196610 GDU196610 GNQ196610 GXM196610 HHI196610 HRE196610 IBA196610 IKW196610 IUS196610 JEO196610 JOK196610 JYG196610 KIC196610 KRY196610 LBU196610 LLQ196610 LVM196610 MFI196610 MPE196610 MZA196610 NIW196610 NSS196610 OCO196610 OMK196610 OWG196610 PGC196610 PPY196610 PZU196610 QJQ196610 QTM196610 RDI196610 RNE196610 RXA196610 SGW196610 SQS196610 TAO196610 TKK196610 TUG196610 UEC196610 UNY196610 UXU196610 VHQ196610 VRM196610 WBI196610 WLE196610 WVA196610 IO262146 SK262146 ACG262146 AMC262146 AVY262146 BFU262146 BPQ262146 BZM262146 CJI262146 CTE262146 DDA262146 DMW262146 DWS262146 EGO262146 EQK262146 FAG262146 FKC262146 FTY262146 GDU262146 GNQ262146 GXM262146 HHI262146 HRE262146 IBA262146 IKW262146 IUS262146 JEO262146 JOK262146 JYG262146 KIC262146 KRY262146 LBU262146 LLQ262146 LVM262146 MFI262146 MPE262146 MZA262146 NIW262146 NSS262146 OCO262146 OMK262146 OWG262146 PGC262146 PPY262146 PZU262146 QJQ262146 QTM262146 RDI262146 RNE262146 RXA262146 SGW262146 SQS262146 TAO262146 TKK262146 TUG262146 UEC262146 UNY262146 UXU262146 VHQ262146 VRM262146 WBI262146 WLE262146 WVA262146 IO327682 SK327682 ACG327682 AMC327682 AVY327682 BFU327682 BPQ327682 BZM327682 CJI327682 CTE327682 DDA327682 DMW327682 DWS327682 EGO327682 EQK327682 FAG327682 FKC327682 FTY327682 GDU327682 GNQ327682 GXM327682 HHI327682 HRE327682 IBA327682 IKW327682 IUS327682 JEO327682 JOK327682 JYG327682 KIC327682 KRY327682 LBU327682 LLQ327682 LVM327682 MFI327682 MPE327682 MZA327682 NIW327682 NSS327682 OCO327682 OMK327682 OWG327682 PGC327682 PPY327682 PZU327682 QJQ327682 QTM327682 RDI327682 RNE327682 RXA327682 SGW327682 SQS327682 TAO327682 TKK327682 TUG327682 UEC327682 UNY327682 UXU327682 VHQ327682 VRM327682 WBI327682 WLE327682 WVA327682 IO393218 SK393218 ACG393218 AMC393218 AVY393218 BFU393218 BPQ393218 BZM393218 CJI393218 CTE393218 DDA393218 DMW393218 DWS393218 EGO393218 EQK393218 FAG393218 FKC393218 FTY393218 GDU393218 GNQ393218 GXM393218 HHI393218 HRE393218 IBA393218 IKW393218 IUS393218 JEO393218 JOK393218 JYG393218 KIC393218 KRY393218 LBU393218 LLQ393218 LVM393218 MFI393218 MPE393218 MZA393218 NIW393218 NSS393218 OCO393218 OMK393218 OWG393218 PGC393218 PPY393218 PZU393218 QJQ393218 QTM393218 RDI393218 RNE393218 RXA393218 SGW393218 SQS393218 TAO393218 TKK393218 TUG393218 UEC393218 UNY393218 UXU393218 VHQ393218 VRM393218 WBI393218 WLE393218 WVA393218 IO458754 SK458754 ACG458754 AMC458754 AVY458754 BFU458754 BPQ458754 BZM458754 CJI458754 CTE458754 DDA458754 DMW458754 DWS458754 EGO458754 EQK458754 FAG458754 FKC458754 FTY458754 GDU458754 GNQ458754 GXM458754 HHI458754 HRE458754 IBA458754 IKW458754 IUS458754 JEO458754 JOK458754 JYG458754 KIC458754 KRY458754 LBU458754 LLQ458754 LVM458754 MFI458754 MPE458754 MZA458754 NIW458754 NSS458754 OCO458754 OMK458754 OWG458754 PGC458754 PPY458754 PZU458754 QJQ458754 QTM458754 RDI458754 RNE458754 RXA458754 SGW458754 SQS458754 TAO458754 TKK458754 TUG458754 UEC458754 UNY458754 UXU458754 VHQ458754 VRM458754 WBI458754 WLE458754 WVA458754 IO524290 SK524290 ACG524290 AMC524290 AVY524290 BFU524290 BPQ524290 BZM524290 CJI524290 CTE524290 DDA524290 DMW524290 DWS524290 EGO524290 EQK524290 FAG524290 FKC524290 FTY524290 GDU524290 GNQ524290 GXM524290 HHI524290 HRE524290 IBA524290 IKW524290 IUS524290 JEO524290 JOK524290 JYG524290 KIC524290 KRY524290 LBU524290 LLQ524290 LVM524290 MFI524290 MPE524290 MZA524290 NIW524290 NSS524290 OCO524290 OMK524290 OWG524290 PGC524290 PPY524290 PZU524290 QJQ524290 QTM524290 RDI524290 RNE524290 RXA524290 SGW524290 SQS524290 TAO524290 TKK524290 TUG524290 UEC524290 UNY524290 UXU524290 VHQ524290 VRM524290 WBI524290 WLE524290 WVA524290 IO589826 SK589826 ACG589826 AMC589826 AVY589826 BFU589826 BPQ589826 BZM589826 CJI589826 CTE589826 DDA589826 DMW589826 DWS589826 EGO589826 EQK589826 FAG589826 FKC589826 FTY589826 GDU589826 GNQ589826 GXM589826 HHI589826 HRE589826 IBA589826 IKW589826 IUS589826 JEO589826 JOK589826 JYG589826 KIC589826 KRY589826 LBU589826 LLQ589826 LVM589826 MFI589826 MPE589826 MZA589826 NIW589826 NSS589826 OCO589826 OMK589826 OWG589826 PGC589826 PPY589826 PZU589826 QJQ589826 QTM589826 RDI589826 RNE589826 RXA589826 SGW589826 SQS589826 TAO589826 TKK589826 TUG589826 UEC589826 UNY589826 UXU589826 VHQ589826 VRM589826 WBI589826 WLE589826 WVA589826 IO655362 SK655362 ACG655362 AMC655362 AVY655362 BFU655362 BPQ655362 BZM655362 CJI655362 CTE655362 DDA655362 DMW655362 DWS655362 EGO655362 EQK655362 FAG655362 FKC655362 FTY655362 GDU655362 GNQ655362 GXM655362 HHI655362 HRE655362 IBA655362 IKW655362 IUS655362 JEO655362 JOK655362 JYG655362 KIC655362 KRY655362 LBU655362 LLQ655362 LVM655362 MFI655362 MPE655362 MZA655362 NIW655362 NSS655362 OCO655362 OMK655362 OWG655362 PGC655362 PPY655362 PZU655362 QJQ655362 QTM655362 RDI655362 RNE655362 RXA655362 SGW655362 SQS655362 TAO655362 TKK655362 TUG655362 UEC655362 UNY655362 UXU655362 VHQ655362 VRM655362 WBI655362 WLE655362 WVA655362 IO720898 SK720898 ACG720898 AMC720898 AVY720898 BFU720898 BPQ720898 BZM720898 CJI720898 CTE720898 DDA720898 DMW720898 DWS720898 EGO720898 EQK720898 FAG720898 FKC720898 FTY720898 GDU720898 GNQ720898 GXM720898 HHI720898 HRE720898 IBA720898 IKW720898 IUS720898 JEO720898 JOK720898 JYG720898 KIC720898 KRY720898 LBU720898 LLQ720898 LVM720898 MFI720898 MPE720898 MZA720898 NIW720898 NSS720898 OCO720898 OMK720898 OWG720898 PGC720898 PPY720898 PZU720898 QJQ720898 QTM720898 RDI720898 RNE720898 RXA720898 SGW720898 SQS720898 TAO720898 TKK720898 TUG720898 UEC720898 UNY720898 UXU720898 VHQ720898 VRM720898 WBI720898 WLE720898 WVA720898 IO786434 SK786434 ACG786434 AMC786434 AVY786434 BFU786434 BPQ786434 BZM786434 CJI786434 CTE786434 DDA786434 DMW786434 DWS786434 EGO786434 EQK786434 FAG786434 FKC786434 FTY786434 GDU786434 GNQ786434 GXM786434 HHI786434 HRE786434 IBA786434 IKW786434 IUS786434 JEO786434 JOK786434 JYG786434 KIC786434 KRY786434 LBU786434 LLQ786434 LVM786434 MFI786434 MPE786434 MZA786434 NIW786434 NSS786434 OCO786434 OMK786434 OWG786434 PGC786434 PPY786434 PZU786434 QJQ786434 QTM786434 RDI786434 RNE786434 RXA786434 SGW786434 SQS786434 TAO786434 TKK786434 TUG786434 UEC786434 UNY786434 UXU786434 VHQ786434 VRM786434 WBI786434 WLE786434 WVA786434 IO851970 SK851970 ACG851970 AMC851970 AVY851970 BFU851970 BPQ851970 BZM851970 CJI851970 CTE851970 DDA851970 DMW851970 DWS851970 EGO851970 EQK851970 FAG851970 FKC851970 FTY851970 GDU851970 GNQ851970 GXM851970 HHI851970 HRE851970 IBA851970 IKW851970 IUS851970 JEO851970 JOK851970 JYG851970 KIC851970 KRY851970 LBU851970 LLQ851970 LVM851970 MFI851970 MPE851970 MZA851970 NIW851970 NSS851970 OCO851970 OMK851970 OWG851970 PGC851970 PPY851970 PZU851970 QJQ851970 QTM851970 RDI851970 RNE851970 RXA851970 SGW851970 SQS851970 TAO851970 TKK851970 TUG851970 UEC851970 UNY851970 UXU851970 VHQ851970 VRM851970 WBI851970 WLE851970 WVA851970 IO917506 SK917506 ACG917506 AMC917506 AVY917506 BFU917506 BPQ917506 BZM917506 CJI917506 CTE917506 DDA917506 DMW917506 DWS917506 EGO917506 EQK917506 FAG917506 FKC917506 FTY917506 GDU917506 GNQ917506 GXM917506 HHI917506 HRE917506 IBA917506 IKW917506 IUS917506 JEO917506 JOK917506 JYG917506 KIC917506 KRY917506 LBU917506 LLQ917506 LVM917506 MFI917506 MPE917506 MZA917506 NIW917506 NSS917506 OCO917506 OMK917506 OWG917506 PGC917506 PPY917506 PZU917506 QJQ917506 QTM917506 RDI917506 RNE917506 RXA917506 SGW917506 SQS917506 TAO917506 TKK917506 TUG917506 UEC917506 UNY917506 UXU917506 VHQ917506 VRM917506 WBI917506 WLE917506 WVA917506 IO983042 SK983042 ACG983042 AMC983042 AVY983042 BFU983042 BPQ983042 BZM983042 CJI983042 CTE983042 DDA983042 DMW983042 DWS983042 EGO983042 EQK983042 FAG983042 FKC983042 FTY983042 GDU983042 GNQ983042 GXM983042 HHI983042 HRE983042 IBA983042 IKW983042 IUS983042 JEO983042 JOK983042 JYG983042 KIC983042 KRY983042 LBU983042 LLQ983042 LVM983042 MFI983042 MPE983042 MZA983042 NIW983042 NSS983042 OCO983042 OMK983042 OWG983042 PGC983042 PPY983042 PZU983042 QJQ983042 QTM983042 RDI983042 RNE983042 RXA983042 SGW983042 SQS983042 TAO983042 TKK983042 TUG983042 UEC983042 UNY983042 UXU983042 VHQ983042 VRM983042 WBI983042 WLE983042 WVA983042 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xm:sqref>
        </x14:dataValidation>
        <x14:dataValidation imeMode="hiragana" allowBlank="1" showInputMessage="1" showErrorMessage="1" xr:uid="{29D3E1E9-1ADA-4B33-9850-597086202F58}">
          <xm:sqref>HR65550:IJ65551 RN65550:SF65551 ABJ65550:ACB65551 ALF65550:ALX65551 AVB65550:AVT65551 BEX65550:BFP65551 BOT65550:BPL65551 BYP65550:BZH65551 CIL65550:CJD65551 CSH65550:CSZ65551 DCD65550:DCV65551 DLZ65550:DMR65551 DVV65550:DWN65551 EFR65550:EGJ65551 EPN65550:EQF65551 EZJ65550:FAB65551 FJF65550:FJX65551 FTB65550:FTT65551 GCX65550:GDP65551 GMT65550:GNL65551 GWP65550:GXH65551 HGL65550:HHD65551 HQH65550:HQZ65551 IAD65550:IAV65551 IJZ65550:IKR65551 ITV65550:IUN65551 JDR65550:JEJ65551 JNN65550:JOF65551 JXJ65550:JYB65551 KHF65550:KHX65551 KRB65550:KRT65551 LAX65550:LBP65551 LKT65550:LLL65551 LUP65550:LVH65551 MEL65550:MFD65551 MOH65550:MOZ65551 MYD65550:MYV65551 NHZ65550:NIR65551 NRV65550:NSN65551 OBR65550:OCJ65551 OLN65550:OMF65551 OVJ65550:OWB65551 PFF65550:PFX65551 PPB65550:PPT65551 PYX65550:PZP65551 QIT65550:QJL65551 QSP65550:QTH65551 RCL65550:RDD65551 RMH65550:RMZ65551 RWD65550:RWV65551 SFZ65550:SGR65551 SPV65550:SQN65551 SZR65550:TAJ65551 TJN65550:TKF65551 TTJ65550:TUB65551 UDF65550:UDX65551 UNB65550:UNT65551 UWX65550:UXP65551 VGT65550:VHL65551 VQP65550:VRH65551 WAL65550:WBD65551 WKH65550:WKZ65551 WUD65550:WUV65551 HR131086:IJ131087 RN131086:SF131087 ABJ131086:ACB131087 ALF131086:ALX131087 AVB131086:AVT131087 BEX131086:BFP131087 BOT131086:BPL131087 BYP131086:BZH131087 CIL131086:CJD131087 CSH131086:CSZ131087 DCD131086:DCV131087 DLZ131086:DMR131087 DVV131086:DWN131087 EFR131086:EGJ131087 EPN131086:EQF131087 EZJ131086:FAB131087 FJF131086:FJX131087 FTB131086:FTT131087 GCX131086:GDP131087 GMT131086:GNL131087 GWP131086:GXH131087 HGL131086:HHD131087 HQH131086:HQZ131087 IAD131086:IAV131087 IJZ131086:IKR131087 ITV131086:IUN131087 JDR131086:JEJ131087 JNN131086:JOF131087 JXJ131086:JYB131087 KHF131086:KHX131087 KRB131086:KRT131087 LAX131086:LBP131087 LKT131086:LLL131087 LUP131086:LVH131087 MEL131086:MFD131087 MOH131086:MOZ131087 MYD131086:MYV131087 NHZ131086:NIR131087 NRV131086:NSN131087 OBR131086:OCJ131087 OLN131086:OMF131087 OVJ131086:OWB131087 PFF131086:PFX131087 PPB131086:PPT131087 PYX131086:PZP131087 QIT131086:QJL131087 QSP131086:QTH131087 RCL131086:RDD131087 RMH131086:RMZ131087 RWD131086:RWV131087 SFZ131086:SGR131087 SPV131086:SQN131087 SZR131086:TAJ131087 TJN131086:TKF131087 TTJ131086:TUB131087 UDF131086:UDX131087 UNB131086:UNT131087 UWX131086:UXP131087 VGT131086:VHL131087 VQP131086:VRH131087 WAL131086:WBD131087 WKH131086:WKZ131087 WUD131086:WUV131087 HR196622:IJ196623 RN196622:SF196623 ABJ196622:ACB196623 ALF196622:ALX196623 AVB196622:AVT196623 BEX196622:BFP196623 BOT196622:BPL196623 BYP196622:BZH196623 CIL196622:CJD196623 CSH196622:CSZ196623 DCD196622:DCV196623 DLZ196622:DMR196623 DVV196622:DWN196623 EFR196622:EGJ196623 EPN196622:EQF196623 EZJ196622:FAB196623 FJF196622:FJX196623 FTB196622:FTT196623 GCX196622:GDP196623 GMT196622:GNL196623 GWP196622:GXH196623 HGL196622:HHD196623 HQH196622:HQZ196623 IAD196622:IAV196623 IJZ196622:IKR196623 ITV196622:IUN196623 JDR196622:JEJ196623 JNN196622:JOF196623 JXJ196622:JYB196623 KHF196622:KHX196623 KRB196622:KRT196623 LAX196622:LBP196623 LKT196622:LLL196623 LUP196622:LVH196623 MEL196622:MFD196623 MOH196622:MOZ196623 MYD196622:MYV196623 NHZ196622:NIR196623 NRV196622:NSN196623 OBR196622:OCJ196623 OLN196622:OMF196623 OVJ196622:OWB196623 PFF196622:PFX196623 PPB196622:PPT196623 PYX196622:PZP196623 QIT196622:QJL196623 QSP196622:QTH196623 RCL196622:RDD196623 RMH196622:RMZ196623 RWD196622:RWV196623 SFZ196622:SGR196623 SPV196622:SQN196623 SZR196622:TAJ196623 TJN196622:TKF196623 TTJ196622:TUB196623 UDF196622:UDX196623 UNB196622:UNT196623 UWX196622:UXP196623 VGT196622:VHL196623 VQP196622:VRH196623 WAL196622:WBD196623 WKH196622:WKZ196623 WUD196622:WUV196623 HR262158:IJ262159 RN262158:SF262159 ABJ262158:ACB262159 ALF262158:ALX262159 AVB262158:AVT262159 BEX262158:BFP262159 BOT262158:BPL262159 BYP262158:BZH262159 CIL262158:CJD262159 CSH262158:CSZ262159 DCD262158:DCV262159 DLZ262158:DMR262159 DVV262158:DWN262159 EFR262158:EGJ262159 EPN262158:EQF262159 EZJ262158:FAB262159 FJF262158:FJX262159 FTB262158:FTT262159 GCX262158:GDP262159 GMT262158:GNL262159 GWP262158:GXH262159 HGL262158:HHD262159 HQH262158:HQZ262159 IAD262158:IAV262159 IJZ262158:IKR262159 ITV262158:IUN262159 JDR262158:JEJ262159 JNN262158:JOF262159 JXJ262158:JYB262159 KHF262158:KHX262159 KRB262158:KRT262159 LAX262158:LBP262159 LKT262158:LLL262159 LUP262158:LVH262159 MEL262158:MFD262159 MOH262158:MOZ262159 MYD262158:MYV262159 NHZ262158:NIR262159 NRV262158:NSN262159 OBR262158:OCJ262159 OLN262158:OMF262159 OVJ262158:OWB262159 PFF262158:PFX262159 PPB262158:PPT262159 PYX262158:PZP262159 QIT262158:QJL262159 QSP262158:QTH262159 RCL262158:RDD262159 RMH262158:RMZ262159 RWD262158:RWV262159 SFZ262158:SGR262159 SPV262158:SQN262159 SZR262158:TAJ262159 TJN262158:TKF262159 TTJ262158:TUB262159 UDF262158:UDX262159 UNB262158:UNT262159 UWX262158:UXP262159 VGT262158:VHL262159 VQP262158:VRH262159 WAL262158:WBD262159 WKH262158:WKZ262159 WUD262158:WUV262159 HR327694:IJ327695 RN327694:SF327695 ABJ327694:ACB327695 ALF327694:ALX327695 AVB327694:AVT327695 BEX327694:BFP327695 BOT327694:BPL327695 BYP327694:BZH327695 CIL327694:CJD327695 CSH327694:CSZ327695 DCD327694:DCV327695 DLZ327694:DMR327695 DVV327694:DWN327695 EFR327694:EGJ327695 EPN327694:EQF327695 EZJ327694:FAB327695 FJF327694:FJX327695 FTB327694:FTT327695 GCX327694:GDP327695 GMT327694:GNL327695 GWP327694:GXH327695 HGL327694:HHD327695 HQH327694:HQZ327695 IAD327694:IAV327695 IJZ327694:IKR327695 ITV327694:IUN327695 JDR327694:JEJ327695 JNN327694:JOF327695 JXJ327694:JYB327695 KHF327694:KHX327695 KRB327694:KRT327695 LAX327694:LBP327695 LKT327694:LLL327695 LUP327694:LVH327695 MEL327694:MFD327695 MOH327694:MOZ327695 MYD327694:MYV327695 NHZ327694:NIR327695 NRV327694:NSN327695 OBR327694:OCJ327695 OLN327694:OMF327695 OVJ327694:OWB327695 PFF327694:PFX327695 PPB327694:PPT327695 PYX327694:PZP327695 QIT327694:QJL327695 QSP327694:QTH327695 RCL327694:RDD327695 RMH327694:RMZ327695 RWD327694:RWV327695 SFZ327694:SGR327695 SPV327694:SQN327695 SZR327694:TAJ327695 TJN327694:TKF327695 TTJ327694:TUB327695 UDF327694:UDX327695 UNB327694:UNT327695 UWX327694:UXP327695 VGT327694:VHL327695 VQP327694:VRH327695 WAL327694:WBD327695 WKH327694:WKZ327695 WUD327694:WUV327695 HR393230:IJ393231 RN393230:SF393231 ABJ393230:ACB393231 ALF393230:ALX393231 AVB393230:AVT393231 BEX393230:BFP393231 BOT393230:BPL393231 BYP393230:BZH393231 CIL393230:CJD393231 CSH393230:CSZ393231 DCD393230:DCV393231 DLZ393230:DMR393231 DVV393230:DWN393231 EFR393230:EGJ393231 EPN393230:EQF393231 EZJ393230:FAB393231 FJF393230:FJX393231 FTB393230:FTT393231 GCX393230:GDP393231 GMT393230:GNL393231 GWP393230:GXH393231 HGL393230:HHD393231 HQH393230:HQZ393231 IAD393230:IAV393231 IJZ393230:IKR393231 ITV393230:IUN393231 JDR393230:JEJ393231 JNN393230:JOF393231 JXJ393230:JYB393231 KHF393230:KHX393231 KRB393230:KRT393231 LAX393230:LBP393231 LKT393230:LLL393231 LUP393230:LVH393231 MEL393230:MFD393231 MOH393230:MOZ393231 MYD393230:MYV393231 NHZ393230:NIR393231 NRV393230:NSN393231 OBR393230:OCJ393231 OLN393230:OMF393231 OVJ393230:OWB393231 PFF393230:PFX393231 PPB393230:PPT393231 PYX393230:PZP393231 QIT393230:QJL393231 QSP393230:QTH393231 RCL393230:RDD393231 RMH393230:RMZ393231 RWD393230:RWV393231 SFZ393230:SGR393231 SPV393230:SQN393231 SZR393230:TAJ393231 TJN393230:TKF393231 TTJ393230:TUB393231 UDF393230:UDX393231 UNB393230:UNT393231 UWX393230:UXP393231 VGT393230:VHL393231 VQP393230:VRH393231 WAL393230:WBD393231 WKH393230:WKZ393231 WUD393230:WUV393231 HR458766:IJ458767 RN458766:SF458767 ABJ458766:ACB458767 ALF458766:ALX458767 AVB458766:AVT458767 BEX458766:BFP458767 BOT458766:BPL458767 BYP458766:BZH458767 CIL458766:CJD458767 CSH458766:CSZ458767 DCD458766:DCV458767 DLZ458766:DMR458767 DVV458766:DWN458767 EFR458766:EGJ458767 EPN458766:EQF458767 EZJ458766:FAB458767 FJF458766:FJX458767 FTB458766:FTT458767 GCX458766:GDP458767 GMT458766:GNL458767 GWP458766:GXH458767 HGL458766:HHD458767 HQH458766:HQZ458767 IAD458766:IAV458767 IJZ458766:IKR458767 ITV458766:IUN458767 JDR458766:JEJ458767 JNN458766:JOF458767 JXJ458766:JYB458767 KHF458766:KHX458767 KRB458766:KRT458767 LAX458766:LBP458767 LKT458766:LLL458767 LUP458766:LVH458767 MEL458766:MFD458767 MOH458766:MOZ458767 MYD458766:MYV458767 NHZ458766:NIR458767 NRV458766:NSN458767 OBR458766:OCJ458767 OLN458766:OMF458767 OVJ458766:OWB458767 PFF458766:PFX458767 PPB458766:PPT458767 PYX458766:PZP458767 QIT458766:QJL458767 QSP458766:QTH458767 RCL458766:RDD458767 RMH458766:RMZ458767 RWD458766:RWV458767 SFZ458766:SGR458767 SPV458766:SQN458767 SZR458766:TAJ458767 TJN458766:TKF458767 TTJ458766:TUB458767 UDF458766:UDX458767 UNB458766:UNT458767 UWX458766:UXP458767 VGT458766:VHL458767 VQP458766:VRH458767 WAL458766:WBD458767 WKH458766:WKZ458767 WUD458766:WUV458767 HR524302:IJ524303 RN524302:SF524303 ABJ524302:ACB524303 ALF524302:ALX524303 AVB524302:AVT524303 BEX524302:BFP524303 BOT524302:BPL524303 BYP524302:BZH524303 CIL524302:CJD524303 CSH524302:CSZ524303 DCD524302:DCV524303 DLZ524302:DMR524303 DVV524302:DWN524303 EFR524302:EGJ524303 EPN524302:EQF524303 EZJ524302:FAB524303 FJF524302:FJX524303 FTB524302:FTT524303 GCX524302:GDP524303 GMT524302:GNL524303 GWP524302:GXH524303 HGL524302:HHD524303 HQH524302:HQZ524303 IAD524302:IAV524303 IJZ524302:IKR524303 ITV524302:IUN524303 JDR524302:JEJ524303 JNN524302:JOF524303 JXJ524302:JYB524303 KHF524302:KHX524303 KRB524302:KRT524303 LAX524302:LBP524303 LKT524302:LLL524303 LUP524302:LVH524303 MEL524302:MFD524303 MOH524302:MOZ524303 MYD524302:MYV524303 NHZ524302:NIR524303 NRV524302:NSN524303 OBR524302:OCJ524303 OLN524302:OMF524303 OVJ524302:OWB524303 PFF524302:PFX524303 PPB524302:PPT524303 PYX524302:PZP524303 QIT524302:QJL524303 QSP524302:QTH524303 RCL524302:RDD524303 RMH524302:RMZ524303 RWD524302:RWV524303 SFZ524302:SGR524303 SPV524302:SQN524303 SZR524302:TAJ524303 TJN524302:TKF524303 TTJ524302:TUB524303 UDF524302:UDX524303 UNB524302:UNT524303 UWX524302:UXP524303 VGT524302:VHL524303 VQP524302:VRH524303 WAL524302:WBD524303 WKH524302:WKZ524303 WUD524302:WUV524303 HR589838:IJ589839 RN589838:SF589839 ABJ589838:ACB589839 ALF589838:ALX589839 AVB589838:AVT589839 BEX589838:BFP589839 BOT589838:BPL589839 BYP589838:BZH589839 CIL589838:CJD589839 CSH589838:CSZ589839 DCD589838:DCV589839 DLZ589838:DMR589839 DVV589838:DWN589839 EFR589838:EGJ589839 EPN589838:EQF589839 EZJ589838:FAB589839 FJF589838:FJX589839 FTB589838:FTT589839 GCX589838:GDP589839 GMT589838:GNL589839 GWP589838:GXH589839 HGL589838:HHD589839 HQH589838:HQZ589839 IAD589838:IAV589839 IJZ589838:IKR589839 ITV589838:IUN589839 JDR589838:JEJ589839 JNN589838:JOF589839 JXJ589838:JYB589839 KHF589838:KHX589839 KRB589838:KRT589839 LAX589838:LBP589839 LKT589838:LLL589839 LUP589838:LVH589839 MEL589838:MFD589839 MOH589838:MOZ589839 MYD589838:MYV589839 NHZ589838:NIR589839 NRV589838:NSN589839 OBR589838:OCJ589839 OLN589838:OMF589839 OVJ589838:OWB589839 PFF589838:PFX589839 PPB589838:PPT589839 PYX589838:PZP589839 QIT589838:QJL589839 QSP589838:QTH589839 RCL589838:RDD589839 RMH589838:RMZ589839 RWD589838:RWV589839 SFZ589838:SGR589839 SPV589838:SQN589839 SZR589838:TAJ589839 TJN589838:TKF589839 TTJ589838:TUB589839 UDF589838:UDX589839 UNB589838:UNT589839 UWX589838:UXP589839 VGT589838:VHL589839 VQP589838:VRH589839 WAL589838:WBD589839 WKH589838:WKZ589839 WUD589838:WUV589839 HR655374:IJ655375 RN655374:SF655375 ABJ655374:ACB655375 ALF655374:ALX655375 AVB655374:AVT655375 BEX655374:BFP655375 BOT655374:BPL655375 BYP655374:BZH655375 CIL655374:CJD655375 CSH655374:CSZ655375 DCD655374:DCV655375 DLZ655374:DMR655375 DVV655374:DWN655375 EFR655374:EGJ655375 EPN655374:EQF655375 EZJ655374:FAB655375 FJF655374:FJX655375 FTB655374:FTT655375 GCX655374:GDP655375 GMT655374:GNL655375 GWP655374:GXH655375 HGL655374:HHD655375 HQH655374:HQZ655375 IAD655374:IAV655375 IJZ655374:IKR655375 ITV655374:IUN655375 JDR655374:JEJ655375 JNN655374:JOF655375 JXJ655374:JYB655375 KHF655374:KHX655375 KRB655374:KRT655375 LAX655374:LBP655375 LKT655374:LLL655375 LUP655374:LVH655375 MEL655374:MFD655375 MOH655374:MOZ655375 MYD655374:MYV655375 NHZ655374:NIR655375 NRV655374:NSN655375 OBR655374:OCJ655375 OLN655374:OMF655375 OVJ655374:OWB655375 PFF655374:PFX655375 PPB655374:PPT655375 PYX655374:PZP655375 QIT655374:QJL655375 QSP655374:QTH655375 RCL655374:RDD655375 RMH655374:RMZ655375 RWD655374:RWV655375 SFZ655374:SGR655375 SPV655374:SQN655375 SZR655374:TAJ655375 TJN655374:TKF655375 TTJ655374:TUB655375 UDF655374:UDX655375 UNB655374:UNT655375 UWX655374:UXP655375 VGT655374:VHL655375 VQP655374:VRH655375 WAL655374:WBD655375 WKH655374:WKZ655375 WUD655374:WUV655375 HR720910:IJ720911 RN720910:SF720911 ABJ720910:ACB720911 ALF720910:ALX720911 AVB720910:AVT720911 BEX720910:BFP720911 BOT720910:BPL720911 BYP720910:BZH720911 CIL720910:CJD720911 CSH720910:CSZ720911 DCD720910:DCV720911 DLZ720910:DMR720911 DVV720910:DWN720911 EFR720910:EGJ720911 EPN720910:EQF720911 EZJ720910:FAB720911 FJF720910:FJX720911 FTB720910:FTT720911 GCX720910:GDP720911 GMT720910:GNL720911 GWP720910:GXH720911 HGL720910:HHD720911 HQH720910:HQZ720911 IAD720910:IAV720911 IJZ720910:IKR720911 ITV720910:IUN720911 JDR720910:JEJ720911 JNN720910:JOF720911 JXJ720910:JYB720911 KHF720910:KHX720911 KRB720910:KRT720911 LAX720910:LBP720911 LKT720910:LLL720911 LUP720910:LVH720911 MEL720910:MFD720911 MOH720910:MOZ720911 MYD720910:MYV720911 NHZ720910:NIR720911 NRV720910:NSN720911 OBR720910:OCJ720911 OLN720910:OMF720911 OVJ720910:OWB720911 PFF720910:PFX720911 PPB720910:PPT720911 PYX720910:PZP720911 QIT720910:QJL720911 QSP720910:QTH720911 RCL720910:RDD720911 RMH720910:RMZ720911 RWD720910:RWV720911 SFZ720910:SGR720911 SPV720910:SQN720911 SZR720910:TAJ720911 TJN720910:TKF720911 TTJ720910:TUB720911 UDF720910:UDX720911 UNB720910:UNT720911 UWX720910:UXP720911 VGT720910:VHL720911 VQP720910:VRH720911 WAL720910:WBD720911 WKH720910:WKZ720911 WUD720910:WUV720911 HR786446:IJ786447 RN786446:SF786447 ABJ786446:ACB786447 ALF786446:ALX786447 AVB786446:AVT786447 BEX786446:BFP786447 BOT786446:BPL786447 BYP786446:BZH786447 CIL786446:CJD786447 CSH786446:CSZ786447 DCD786446:DCV786447 DLZ786446:DMR786447 DVV786446:DWN786447 EFR786446:EGJ786447 EPN786446:EQF786447 EZJ786446:FAB786447 FJF786446:FJX786447 FTB786446:FTT786447 GCX786446:GDP786447 GMT786446:GNL786447 GWP786446:GXH786447 HGL786446:HHD786447 HQH786446:HQZ786447 IAD786446:IAV786447 IJZ786446:IKR786447 ITV786446:IUN786447 JDR786446:JEJ786447 JNN786446:JOF786447 JXJ786446:JYB786447 KHF786446:KHX786447 KRB786446:KRT786447 LAX786446:LBP786447 LKT786446:LLL786447 LUP786446:LVH786447 MEL786446:MFD786447 MOH786446:MOZ786447 MYD786446:MYV786447 NHZ786446:NIR786447 NRV786446:NSN786447 OBR786446:OCJ786447 OLN786446:OMF786447 OVJ786446:OWB786447 PFF786446:PFX786447 PPB786446:PPT786447 PYX786446:PZP786447 QIT786446:QJL786447 QSP786446:QTH786447 RCL786446:RDD786447 RMH786446:RMZ786447 RWD786446:RWV786447 SFZ786446:SGR786447 SPV786446:SQN786447 SZR786446:TAJ786447 TJN786446:TKF786447 TTJ786446:TUB786447 UDF786446:UDX786447 UNB786446:UNT786447 UWX786446:UXP786447 VGT786446:VHL786447 VQP786446:VRH786447 WAL786446:WBD786447 WKH786446:WKZ786447 WUD786446:WUV786447 HR851982:IJ851983 RN851982:SF851983 ABJ851982:ACB851983 ALF851982:ALX851983 AVB851982:AVT851983 BEX851982:BFP851983 BOT851982:BPL851983 BYP851982:BZH851983 CIL851982:CJD851983 CSH851982:CSZ851983 DCD851982:DCV851983 DLZ851982:DMR851983 DVV851982:DWN851983 EFR851982:EGJ851983 EPN851982:EQF851983 EZJ851982:FAB851983 FJF851982:FJX851983 FTB851982:FTT851983 GCX851982:GDP851983 GMT851982:GNL851983 GWP851982:GXH851983 HGL851982:HHD851983 HQH851982:HQZ851983 IAD851982:IAV851983 IJZ851982:IKR851983 ITV851982:IUN851983 JDR851982:JEJ851983 JNN851982:JOF851983 JXJ851982:JYB851983 KHF851982:KHX851983 KRB851982:KRT851983 LAX851982:LBP851983 LKT851982:LLL851983 LUP851982:LVH851983 MEL851982:MFD851983 MOH851982:MOZ851983 MYD851982:MYV851983 NHZ851982:NIR851983 NRV851982:NSN851983 OBR851982:OCJ851983 OLN851982:OMF851983 OVJ851982:OWB851983 PFF851982:PFX851983 PPB851982:PPT851983 PYX851982:PZP851983 QIT851982:QJL851983 QSP851982:QTH851983 RCL851982:RDD851983 RMH851982:RMZ851983 RWD851982:RWV851983 SFZ851982:SGR851983 SPV851982:SQN851983 SZR851982:TAJ851983 TJN851982:TKF851983 TTJ851982:TUB851983 UDF851982:UDX851983 UNB851982:UNT851983 UWX851982:UXP851983 VGT851982:VHL851983 VQP851982:VRH851983 WAL851982:WBD851983 WKH851982:WKZ851983 WUD851982:WUV851983 HR917518:IJ917519 RN917518:SF917519 ABJ917518:ACB917519 ALF917518:ALX917519 AVB917518:AVT917519 BEX917518:BFP917519 BOT917518:BPL917519 BYP917518:BZH917519 CIL917518:CJD917519 CSH917518:CSZ917519 DCD917518:DCV917519 DLZ917518:DMR917519 DVV917518:DWN917519 EFR917518:EGJ917519 EPN917518:EQF917519 EZJ917518:FAB917519 FJF917518:FJX917519 FTB917518:FTT917519 GCX917518:GDP917519 GMT917518:GNL917519 GWP917518:GXH917519 HGL917518:HHD917519 HQH917518:HQZ917519 IAD917518:IAV917519 IJZ917518:IKR917519 ITV917518:IUN917519 JDR917518:JEJ917519 JNN917518:JOF917519 JXJ917518:JYB917519 KHF917518:KHX917519 KRB917518:KRT917519 LAX917518:LBP917519 LKT917518:LLL917519 LUP917518:LVH917519 MEL917518:MFD917519 MOH917518:MOZ917519 MYD917518:MYV917519 NHZ917518:NIR917519 NRV917518:NSN917519 OBR917518:OCJ917519 OLN917518:OMF917519 OVJ917518:OWB917519 PFF917518:PFX917519 PPB917518:PPT917519 PYX917518:PZP917519 QIT917518:QJL917519 QSP917518:QTH917519 RCL917518:RDD917519 RMH917518:RMZ917519 RWD917518:RWV917519 SFZ917518:SGR917519 SPV917518:SQN917519 SZR917518:TAJ917519 TJN917518:TKF917519 TTJ917518:TUB917519 UDF917518:UDX917519 UNB917518:UNT917519 UWX917518:UXP917519 VGT917518:VHL917519 VQP917518:VRH917519 WAL917518:WBD917519 WKH917518:WKZ917519 WUD917518:WUV917519 HR983054:IJ983055 RN983054:SF983055 ABJ983054:ACB983055 ALF983054:ALX983055 AVB983054:AVT983055 BEX983054:BFP983055 BOT983054:BPL983055 BYP983054:BZH983055 CIL983054:CJD983055 CSH983054:CSZ983055 DCD983054:DCV983055 DLZ983054:DMR983055 DVV983054:DWN983055 EFR983054:EGJ983055 EPN983054:EQF983055 EZJ983054:FAB983055 FJF983054:FJX983055 FTB983054:FTT983055 GCX983054:GDP983055 GMT983054:GNL983055 GWP983054:GXH983055 HGL983054:HHD983055 HQH983054:HQZ983055 IAD983054:IAV983055 IJZ983054:IKR983055 ITV983054:IUN983055 JDR983054:JEJ983055 JNN983054:JOF983055 JXJ983054:JYB983055 KHF983054:KHX983055 KRB983054:KRT983055 LAX983054:LBP983055 LKT983054:LLL983055 LUP983054:LVH983055 MEL983054:MFD983055 MOH983054:MOZ983055 MYD983054:MYV983055 NHZ983054:NIR983055 NRV983054:NSN983055 OBR983054:OCJ983055 OLN983054:OMF983055 OVJ983054:OWB983055 PFF983054:PFX983055 PPB983054:PPT983055 PYX983054:PZP983055 QIT983054:QJL983055 QSP983054:QTH983055 RCL983054:RDD983055 RMH983054:RMZ983055 RWD983054:RWV983055 SFZ983054:SGR983055 SPV983054:SQN983055 SZR983054:TAJ983055 TJN983054:TKF983055 TTJ983054:TUB983055 UDF983054:UDX983055 UNB983054:UNT983055 UWX983054:UXP983055 VGT983054:VHL983055 VQP983054:VRH983055 WAL983054:WBD983055 WKH983054:WKZ983055 WUD983054:WUV983055 HN65565:IJ65565 RJ65565:SF65565 ABF65565:ACB65565 ALB65565:ALX65565 AUX65565:AVT65565 BET65565:BFP65565 BOP65565:BPL65565 BYL65565:BZH65565 CIH65565:CJD65565 CSD65565:CSZ65565 DBZ65565:DCV65565 DLV65565:DMR65565 DVR65565:DWN65565 EFN65565:EGJ65565 EPJ65565:EQF65565 EZF65565:FAB65565 FJB65565:FJX65565 FSX65565:FTT65565 GCT65565:GDP65565 GMP65565:GNL65565 GWL65565:GXH65565 HGH65565:HHD65565 HQD65565:HQZ65565 HZZ65565:IAV65565 IJV65565:IKR65565 ITR65565:IUN65565 JDN65565:JEJ65565 JNJ65565:JOF65565 JXF65565:JYB65565 KHB65565:KHX65565 KQX65565:KRT65565 LAT65565:LBP65565 LKP65565:LLL65565 LUL65565:LVH65565 MEH65565:MFD65565 MOD65565:MOZ65565 MXZ65565:MYV65565 NHV65565:NIR65565 NRR65565:NSN65565 OBN65565:OCJ65565 OLJ65565:OMF65565 OVF65565:OWB65565 PFB65565:PFX65565 POX65565:PPT65565 PYT65565:PZP65565 QIP65565:QJL65565 QSL65565:QTH65565 RCH65565:RDD65565 RMD65565:RMZ65565 RVZ65565:RWV65565 SFV65565:SGR65565 SPR65565:SQN65565 SZN65565:TAJ65565 TJJ65565:TKF65565 TTF65565:TUB65565 UDB65565:UDX65565 UMX65565:UNT65565 UWT65565:UXP65565 VGP65565:VHL65565 VQL65565:VRH65565 WAH65565:WBD65565 WKD65565:WKZ65565 WTZ65565:WUV65565 HN131101:IJ131101 RJ131101:SF131101 ABF131101:ACB131101 ALB131101:ALX131101 AUX131101:AVT131101 BET131101:BFP131101 BOP131101:BPL131101 BYL131101:BZH131101 CIH131101:CJD131101 CSD131101:CSZ131101 DBZ131101:DCV131101 DLV131101:DMR131101 DVR131101:DWN131101 EFN131101:EGJ131101 EPJ131101:EQF131101 EZF131101:FAB131101 FJB131101:FJX131101 FSX131101:FTT131101 GCT131101:GDP131101 GMP131101:GNL131101 GWL131101:GXH131101 HGH131101:HHD131101 HQD131101:HQZ131101 HZZ131101:IAV131101 IJV131101:IKR131101 ITR131101:IUN131101 JDN131101:JEJ131101 JNJ131101:JOF131101 JXF131101:JYB131101 KHB131101:KHX131101 KQX131101:KRT131101 LAT131101:LBP131101 LKP131101:LLL131101 LUL131101:LVH131101 MEH131101:MFD131101 MOD131101:MOZ131101 MXZ131101:MYV131101 NHV131101:NIR131101 NRR131101:NSN131101 OBN131101:OCJ131101 OLJ131101:OMF131101 OVF131101:OWB131101 PFB131101:PFX131101 POX131101:PPT131101 PYT131101:PZP131101 QIP131101:QJL131101 QSL131101:QTH131101 RCH131101:RDD131101 RMD131101:RMZ131101 RVZ131101:RWV131101 SFV131101:SGR131101 SPR131101:SQN131101 SZN131101:TAJ131101 TJJ131101:TKF131101 TTF131101:TUB131101 UDB131101:UDX131101 UMX131101:UNT131101 UWT131101:UXP131101 VGP131101:VHL131101 VQL131101:VRH131101 WAH131101:WBD131101 WKD131101:WKZ131101 WTZ131101:WUV131101 HN196637:IJ196637 RJ196637:SF196637 ABF196637:ACB196637 ALB196637:ALX196637 AUX196637:AVT196637 BET196637:BFP196637 BOP196637:BPL196637 BYL196637:BZH196637 CIH196637:CJD196637 CSD196637:CSZ196637 DBZ196637:DCV196637 DLV196637:DMR196637 DVR196637:DWN196637 EFN196637:EGJ196637 EPJ196637:EQF196637 EZF196637:FAB196637 FJB196637:FJX196637 FSX196637:FTT196637 GCT196637:GDP196637 GMP196637:GNL196637 GWL196637:GXH196637 HGH196637:HHD196637 HQD196637:HQZ196637 HZZ196637:IAV196637 IJV196637:IKR196637 ITR196637:IUN196637 JDN196637:JEJ196637 JNJ196637:JOF196637 JXF196637:JYB196637 KHB196637:KHX196637 KQX196637:KRT196637 LAT196637:LBP196637 LKP196637:LLL196637 LUL196637:LVH196637 MEH196637:MFD196637 MOD196637:MOZ196637 MXZ196637:MYV196637 NHV196637:NIR196637 NRR196637:NSN196637 OBN196637:OCJ196637 OLJ196637:OMF196637 OVF196637:OWB196637 PFB196637:PFX196637 POX196637:PPT196637 PYT196637:PZP196637 QIP196637:QJL196637 QSL196637:QTH196637 RCH196637:RDD196637 RMD196637:RMZ196637 RVZ196637:RWV196637 SFV196637:SGR196637 SPR196637:SQN196637 SZN196637:TAJ196637 TJJ196637:TKF196637 TTF196637:TUB196637 UDB196637:UDX196637 UMX196637:UNT196637 UWT196637:UXP196637 VGP196637:VHL196637 VQL196637:VRH196637 WAH196637:WBD196637 WKD196637:WKZ196637 WTZ196637:WUV196637 HN262173:IJ262173 RJ262173:SF262173 ABF262173:ACB262173 ALB262173:ALX262173 AUX262173:AVT262173 BET262173:BFP262173 BOP262173:BPL262173 BYL262173:BZH262173 CIH262173:CJD262173 CSD262173:CSZ262173 DBZ262173:DCV262173 DLV262173:DMR262173 DVR262173:DWN262173 EFN262173:EGJ262173 EPJ262173:EQF262173 EZF262173:FAB262173 FJB262173:FJX262173 FSX262173:FTT262173 GCT262173:GDP262173 GMP262173:GNL262173 GWL262173:GXH262173 HGH262173:HHD262173 HQD262173:HQZ262173 HZZ262173:IAV262173 IJV262173:IKR262173 ITR262173:IUN262173 JDN262173:JEJ262173 JNJ262173:JOF262173 JXF262173:JYB262173 KHB262173:KHX262173 KQX262173:KRT262173 LAT262173:LBP262173 LKP262173:LLL262173 LUL262173:LVH262173 MEH262173:MFD262173 MOD262173:MOZ262173 MXZ262173:MYV262173 NHV262173:NIR262173 NRR262173:NSN262173 OBN262173:OCJ262173 OLJ262173:OMF262173 OVF262173:OWB262173 PFB262173:PFX262173 POX262173:PPT262173 PYT262173:PZP262173 QIP262173:QJL262173 QSL262173:QTH262173 RCH262173:RDD262173 RMD262173:RMZ262173 RVZ262173:RWV262173 SFV262173:SGR262173 SPR262173:SQN262173 SZN262173:TAJ262173 TJJ262173:TKF262173 TTF262173:TUB262173 UDB262173:UDX262173 UMX262173:UNT262173 UWT262173:UXP262173 VGP262173:VHL262173 VQL262173:VRH262173 WAH262173:WBD262173 WKD262173:WKZ262173 WTZ262173:WUV262173 HN327709:IJ327709 RJ327709:SF327709 ABF327709:ACB327709 ALB327709:ALX327709 AUX327709:AVT327709 BET327709:BFP327709 BOP327709:BPL327709 BYL327709:BZH327709 CIH327709:CJD327709 CSD327709:CSZ327709 DBZ327709:DCV327709 DLV327709:DMR327709 DVR327709:DWN327709 EFN327709:EGJ327709 EPJ327709:EQF327709 EZF327709:FAB327709 FJB327709:FJX327709 FSX327709:FTT327709 GCT327709:GDP327709 GMP327709:GNL327709 GWL327709:GXH327709 HGH327709:HHD327709 HQD327709:HQZ327709 HZZ327709:IAV327709 IJV327709:IKR327709 ITR327709:IUN327709 JDN327709:JEJ327709 JNJ327709:JOF327709 JXF327709:JYB327709 KHB327709:KHX327709 KQX327709:KRT327709 LAT327709:LBP327709 LKP327709:LLL327709 LUL327709:LVH327709 MEH327709:MFD327709 MOD327709:MOZ327709 MXZ327709:MYV327709 NHV327709:NIR327709 NRR327709:NSN327709 OBN327709:OCJ327709 OLJ327709:OMF327709 OVF327709:OWB327709 PFB327709:PFX327709 POX327709:PPT327709 PYT327709:PZP327709 QIP327709:QJL327709 QSL327709:QTH327709 RCH327709:RDD327709 RMD327709:RMZ327709 RVZ327709:RWV327709 SFV327709:SGR327709 SPR327709:SQN327709 SZN327709:TAJ327709 TJJ327709:TKF327709 TTF327709:TUB327709 UDB327709:UDX327709 UMX327709:UNT327709 UWT327709:UXP327709 VGP327709:VHL327709 VQL327709:VRH327709 WAH327709:WBD327709 WKD327709:WKZ327709 WTZ327709:WUV327709 HN393245:IJ393245 RJ393245:SF393245 ABF393245:ACB393245 ALB393245:ALX393245 AUX393245:AVT393245 BET393245:BFP393245 BOP393245:BPL393245 BYL393245:BZH393245 CIH393245:CJD393245 CSD393245:CSZ393245 DBZ393245:DCV393245 DLV393245:DMR393245 DVR393245:DWN393245 EFN393245:EGJ393245 EPJ393245:EQF393245 EZF393245:FAB393245 FJB393245:FJX393245 FSX393245:FTT393245 GCT393245:GDP393245 GMP393245:GNL393245 GWL393245:GXH393245 HGH393245:HHD393245 HQD393245:HQZ393245 HZZ393245:IAV393245 IJV393245:IKR393245 ITR393245:IUN393245 JDN393245:JEJ393245 JNJ393245:JOF393245 JXF393245:JYB393245 KHB393245:KHX393245 KQX393245:KRT393245 LAT393245:LBP393245 LKP393245:LLL393245 LUL393245:LVH393245 MEH393245:MFD393245 MOD393245:MOZ393245 MXZ393245:MYV393245 NHV393245:NIR393245 NRR393245:NSN393245 OBN393245:OCJ393245 OLJ393245:OMF393245 OVF393245:OWB393245 PFB393245:PFX393245 POX393245:PPT393245 PYT393245:PZP393245 QIP393245:QJL393245 QSL393245:QTH393245 RCH393245:RDD393245 RMD393245:RMZ393245 RVZ393245:RWV393245 SFV393245:SGR393245 SPR393245:SQN393245 SZN393245:TAJ393245 TJJ393245:TKF393245 TTF393245:TUB393245 UDB393245:UDX393245 UMX393245:UNT393245 UWT393245:UXP393245 VGP393245:VHL393245 VQL393245:VRH393245 WAH393245:WBD393245 WKD393245:WKZ393245 WTZ393245:WUV393245 HN458781:IJ458781 RJ458781:SF458781 ABF458781:ACB458781 ALB458781:ALX458781 AUX458781:AVT458781 BET458781:BFP458781 BOP458781:BPL458781 BYL458781:BZH458781 CIH458781:CJD458781 CSD458781:CSZ458781 DBZ458781:DCV458781 DLV458781:DMR458781 DVR458781:DWN458781 EFN458781:EGJ458781 EPJ458781:EQF458781 EZF458781:FAB458781 FJB458781:FJX458781 FSX458781:FTT458781 GCT458781:GDP458781 GMP458781:GNL458781 GWL458781:GXH458781 HGH458781:HHD458781 HQD458781:HQZ458781 HZZ458781:IAV458781 IJV458781:IKR458781 ITR458781:IUN458781 JDN458781:JEJ458781 JNJ458781:JOF458781 JXF458781:JYB458781 KHB458781:KHX458781 KQX458781:KRT458781 LAT458781:LBP458781 LKP458781:LLL458781 LUL458781:LVH458781 MEH458781:MFD458781 MOD458781:MOZ458781 MXZ458781:MYV458781 NHV458781:NIR458781 NRR458781:NSN458781 OBN458781:OCJ458781 OLJ458781:OMF458781 OVF458781:OWB458781 PFB458781:PFX458781 POX458781:PPT458781 PYT458781:PZP458781 QIP458781:QJL458781 QSL458781:QTH458781 RCH458781:RDD458781 RMD458781:RMZ458781 RVZ458781:RWV458781 SFV458781:SGR458781 SPR458781:SQN458781 SZN458781:TAJ458781 TJJ458781:TKF458781 TTF458781:TUB458781 UDB458781:UDX458781 UMX458781:UNT458781 UWT458781:UXP458781 VGP458781:VHL458781 VQL458781:VRH458781 WAH458781:WBD458781 WKD458781:WKZ458781 WTZ458781:WUV458781 HN524317:IJ524317 RJ524317:SF524317 ABF524317:ACB524317 ALB524317:ALX524317 AUX524317:AVT524317 BET524317:BFP524317 BOP524317:BPL524317 BYL524317:BZH524317 CIH524317:CJD524317 CSD524317:CSZ524317 DBZ524317:DCV524317 DLV524317:DMR524317 DVR524317:DWN524317 EFN524317:EGJ524317 EPJ524317:EQF524317 EZF524317:FAB524317 FJB524317:FJX524317 FSX524317:FTT524317 GCT524317:GDP524317 GMP524317:GNL524317 GWL524317:GXH524317 HGH524317:HHD524317 HQD524317:HQZ524317 HZZ524317:IAV524317 IJV524317:IKR524317 ITR524317:IUN524317 JDN524317:JEJ524317 JNJ524317:JOF524317 JXF524317:JYB524317 KHB524317:KHX524317 KQX524317:KRT524317 LAT524317:LBP524317 LKP524317:LLL524317 LUL524317:LVH524317 MEH524317:MFD524317 MOD524317:MOZ524317 MXZ524317:MYV524317 NHV524317:NIR524317 NRR524317:NSN524317 OBN524317:OCJ524317 OLJ524317:OMF524317 OVF524317:OWB524317 PFB524317:PFX524317 POX524317:PPT524317 PYT524317:PZP524317 QIP524317:QJL524317 QSL524317:QTH524317 RCH524317:RDD524317 RMD524317:RMZ524317 RVZ524317:RWV524317 SFV524317:SGR524317 SPR524317:SQN524317 SZN524317:TAJ524317 TJJ524317:TKF524317 TTF524317:TUB524317 UDB524317:UDX524317 UMX524317:UNT524317 UWT524317:UXP524317 VGP524317:VHL524317 VQL524317:VRH524317 WAH524317:WBD524317 WKD524317:WKZ524317 WTZ524317:WUV524317 HN589853:IJ589853 RJ589853:SF589853 ABF589853:ACB589853 ALB589853:ALX589853 AUX589853:AVT589853 BET589853:BFP589853 BOP589853:BPL589853 BYL589853:BZH589853 CIH589853:CJD589853 CSD589853:CSZ589853 DBZ589853:DCV589853 DLV589853:DMR589853 DVR589853:DWN589853 EFN589853:EGJ589853 EPJ589853:EQF589853 EZF589853:FAB589853 FJB589853:FJX589853 FSX589853:FTT589853 GCT589853:GDP589853 GMP589853:GNL589853 GWL589853:GXH589853 HGH589853:HHD589853 HQD589853:HQZ589853 HZZ589853:IAV589853 IJV589853:IKR589853 ITR589853:IUN589853 JDN589853:JEJ589853 JNJ589853:JOF589853 JXF589853:JYB589853 KHB589853:KHX589853 KQX589853:KRT589853 LAT589853:LBP589853 LKP589853:LLL589853 LUL589853:LVH589853 MEH589853:MFD589853 MOD589853:MOZ589853 MXZ589853:MYV589853 NHV589853:NIR589853 NRR589853:NSN589853 OBN589853:OCJ589853 OLJ589853:OMF589853 OVF589853:OWB589853 PFB589853:PFX589853 POX589853:PPT589853 PYT589853:PZP589853 QIP589853:QJL589853 QSL589853:QTH589853 RCH589853:RDD589853 RMD589853:RMZ589853 RVZ589853:RWV589853 SFV589853:SGR589853 SPR589853:SQN589853 SZN589853:TAJ589853 TJJ589853:TKF589853 TTF589853:TUB589853 UDB589853:UDX589853 UMX589853:UNT589853 UWT589853:UXP589853 VGP589853:VHL589853 VQL589853:VRH589853 WAH589853:WBD589853 WKD589853:WKZ589853 WTZ589853:WUV589853 HN655389:IJ655389 RJ655389:SF655389 ABF655389:ACB655389 ALB655389:ALX655389 AUX655389:AVT655389 BET655389:BFP655389 BOP655389:BPL655389 BYL655389:BZH655389 CIH655389:CJD655389 CSD655389:CSZ655389 DBZ655389:DCV655389 DLV655389:DMR655389 DVR655389:DWN655389 EFN655389:EGJ655389 EPJ655389:EQF655389 EZF655389:FAB655389 FJB655389:FJX655389 FSX655389:FTT655389 GCT655389:GDP655389 GMP655389:GNL655389 GWL655389:GXH655389 HGH655389:HHD655389 HQD655389:HQZ655389 HZZ655389:IAV655389 IJV655389:IKR655389 ITR655389:IUN655389 JDN655389:JEJ655389 JNJ655389:JOF655389 JXF655389:JYB655389 KHB655389:KHX655389 KQX655389:KRT655389 LAT655389:LBP655389 LKP655389:LLL655389 LUL655389:LVH655389 MEH655389:MFD655389 MOD655389:MOZ655389 MXZ655389:MYV655389 NHV655389:NIR655389 NRR655389:NSN655389 OBN655389:OCJ655389 OLJ655389:OMF655389 OVF655389:OWB655389 PFB655389:PFX655389 POX655389:PPT655389 PYT655389:PZP655389 QIP655389:QJL655389 QSL655389:QTH655389 RCH655389:RDD655389 RMD655389:RMZ655389 RVZ655389:RWV655389 SFV655389:SGR655389 SPR655389:SQN655389 SZN655389:TAJ655389 TJJ655389:TKF655389 TTF655389:TUB655389 UDB655389:UDX655389 UMX655389:UNT655389 UWT655389:UXP655389 VGP655389:VHL655389 VQL655389:VRH655389 WAH655389:WBD655389 WKD655389:WKZ655389 WTZ655389:WUV655389 HN720925:IJ720925 RJ720925:SF720925 ABF720925:ACB720925 ALB720925:ALX720925 AUX720925:AVT720925 BET720925:BFP720925 BOP720925:BPL720925 BYL720925:BZH720925 CIH720925:CJD720925 CSD720925:CSZ720925 DBZ720925:DCV720925 DLV720925:DMR720925 DVR720925:DWN720925 EFN720925:EGJ720925 EPJ720925:EQF720925 EZF720925:FAB720925 FJB720925:FJX720925 FSX720925:FTT720925 GCT720925:GDP720925 GMP720925:GNL720925 GWL720925:GXH720925 HGH720925:HHD720925 HQD720925:HQZ720925 HZZ720925:IAV720925 IJV720925:IKR720925 ITR720925:IUN720925 JDN720925:JEJ720925 JNJ720925:JOF720925 JXF720925:JYB720925 KHB720925:KHX720925 KQX720925:KRT720925 LAT720925:LBP720925 LKP720925:LLL720925 LUL720925:LVH720925 MEH720925:MFD720925 MOD720925:MOZ720925 MXZ720925:MYV720925 NHV720925:NIR720925 NRR720925:NSN720925 OBN720925:OCJ720925 OLJ720925:OMF720925 OVF720925:OWB720925 PFB720925:PFX720925 POX720925:PPT720925 PYT720925:PZP720925 QIP720925:QJL720925 QSL720925:QTH720925 RCH720925:RDD720925 RMD720925:RMZ720925 RVZ720925:RWV720925 SFV720925:SGR720925 SPR720925:SQN720925 SZN720925:TAJ720925 TJJ720925:TKF720925 TTF720925:TUB720925 UDB720925:UDX720925 UMX720925:UNT720925 UWT720925:UXP720925 VGP720925:VHL720925 VQL720925:VRH720925 WAH720925:WBD720925 WKD720925:WKZ720925 WTZ720925:WUV720925 HN786461:IJ786461 RJ786461:SF786461 ABF786461:ACB786461 ALB786461:ALX786461 AUX786461:AVT786461 BET786461:BFP786461 BOP786461:BPL786461 BYL786461:BZH786461 CIH786461:CJD786461 CSD786461:CSZ786461 DBZ786461:DCV786461 DLV786461:DMR786461 DVR786461:DWN786461 EFN786461:EGJ786461 EPJ786461:EQF786461 EZF786461:FAB786461 FJB786461:FJX786461 FSX786461:FTT786461 GCT786461:GDP786461 GMP786461:GNL786461 GWL786461:GXH786461 HGH786461:HHD786461 HQD786461:HQZ786461 HZZ786461:IAV786461 IJV786461:IKR786461 ITR786461:IUN786461 JDN786461:JEJ786461 JNJ786461:JOF786461 JXF786461:JYB786461 KHB786461:KHX786461 KQX786461:KRT786461 LAT786461:LBP786461 LKP786461:LLL786461 LUL786461:LVH786461 MEH786461:MFD786461 MOD786461:MOZ786461 MXZ786461:MYV786461 NHV786461:NIR786461 NRR786461:NSN786461 OBN786461:OCJ786461 OLJ786461:OMF786461 OVF786461:OWB786461 PFB786461:PFX786461 POX786461:PPT786461 PYT786461:PZP786461 QIP786461:QJL786461 QSL786461:QTH786461 RCH786461:RDD786461 RMD786461:RMZ786461 RVZ786461:RWV786461 SFV786461:SGR786461 SPR786461:SQN786461 SZN786461:TAJ786461 TJJ786461:TKF786461 TTF786461:TUB786461 UDB786461:UDX786461 UMX786461:UNT786461 UWT786461:UXP786461 VGP786461:VHL786461 VQL786461:VRH786461 WAH786461:WBD786461 WKD786461:WKZ786461 WTZ786461:WUV786461 HN851997:IJ851997 RJ851997:SF851997 ABF851997:ACB851997 ALB851997:ALX851997 AUX851997:AVT851997 BET851997:BFP851997 BOP851997:BPL851997 BYL851997:BZH851997 CIH851997:CJD851997 CSD851997:CSZ851997 DBZ851997:DCV851997 DLV851997:DMR851997 DVR851997:DWN851997 EFN851997:EGJ851997 EPJ851997:EQF851997 EZF851997:FAB851997 FJB851997:FJX851997 FSX851997:FTT851997 GCT851997:GDP851997 GMP851997:GNL851997 GWL851997:GXH851997 HGH851997:HHD851997 HQD851997:HQZ851997 HZZ851997:IAV851997 IJV851997:IKR851997 ITR851997:IUN851997 JDN851997:JEJ851997 JNJ851997:JOF851997 JXF851997:JYB851997 KHB851997:KHX851997 KQX851997:KRT851997 LAT851997:LBP851997 LKP851997:LLL851997 LUL851997:LVH851997 MEH851997:MFD851997 MOD851997:MOZ851997 MXZ851997:MYV851997 NHV851997:NIR851997 NRR851997:NSN851997 OBN851997:OCJ851997 OLJ851997:OMF851997 OVF851997:OWB851997 PFB851997:PFX851997 POX851997:PPT851997 PYT851997:PZP851997 QIP851997:QJL851997 QSL851997:QTH851997 RCH851997:RDD851997 RMD851997:RMZ851997 RVZ851997:RWV851997 SFV851997:SGR851997 SPR851997:SQN851997 SZN851997:TAJ851997 TJJ851997:TKF851997 TTF851997:TUB851997 UDB851997:UDX851997 UMX851997:UNT851997 UWT851997:UXP851997 VGP851997:VHL851997 VQL851997:VRH851997 WAH851997:WBD851997 WKD851997:WKZ851997 WTZ851997:WUV851997 HN917533:IJ917533 RJ917533:SF917533 ABF917533:ACB917533 ALB917533:ALX917533 AUX917533:AVT917533 BET917533:BFP917533 BOP917533:BPL917533 BYL917533:BZH917533 CIH917533:CJD917533 CSD917533:CSZ917533 DBZ917533:DCV917533 DLV917533:DMR917533 DVR917533:DWN917533 EFN917533:EGJ917533 EPJ917533:EQF917533 EZF917533:FAB917533 FJB917533:FJX917533 FSX917533:FTT917533 GCT917533:GDP917533 GMP917533:GNL917533 GWL917533:GXH917533 HGH917533:HHD917533 HQD917533:HQZ917533 HZZ917533:IAV917533 IJV917533:IKR917533 ITR917533:IUN917533 JDN917533:JEJ917533 JNJ917533:JOF917533 JXF917533:JYB917533 KHB917533:KHX917533 KQX917533:KRT917533 LAT917533:LBP917533 LKP917533:LLL917533 LUL917533:LVH917533 MEH917533:MFD917533 MOD917533:MOZ917533 MXZ917533:MYV917533 NHV917533:NIR917533 NRR917533:NSN917533 OBN917533:OCJ917533 OLJ917533:OMF917533 OVF917533:OWB917533 PFB917533:PFX917533 POX917533:PPT917533 PYT917533:PZP917533 QIP917533:QJL917533 QSL917533:QTH917533 RCH917533:RDD917533 RMD917533:RMZ917533 RVZ917533:RWV917533 SFV917533:SGR917533 SPR917533:SQN917533 SZN917533:TAJ917533 TJJ917533:TKF917533 TTF917533:TUB917533 UDB917533:UDX917533 UMX917533:UNT917533 UWT917533:UXP917533 VGP917533:VHL917533 VQL917533:VRH917533 WAH917533:WBD917533 WKD917533:WKZ917533 WTZ917533:WUV917533 HN983069:IJ983069 RJ983069:SF983069 ABF983069:ACB983069 ALB983069:ALX983069 AUX983069:AVT983069 BET983069:BFP983069 BOP983069:BPL983069 BYL983069:BZH983069 CIH983069:CJD983069 CSD983069:CSZ983069 DBZ983069:DCV983069 DLV983069:DMR983069 DVR983069:DWN983069 EFN983069:EGJ983069 EPJ983069:EQF983069 EZF983069:FAB983069 FJB983069:FJX983069 FSX983069:FTT983069 GCT983069:GDP983069 GMP983069:GNL983069 GWL983069:GXH983069 HGH983069:HHD983069 HQD983069:HQZ983069 HZZ983069:IAV983069 IJV983069:IKR983069 ITR983069:IUN983069 JDN983069:JEJ983069 JNJ983069:JOF983069 JXF983069:JYB983069 KHB983069:KHX983069 KQX983069:KRT983069 LAT983069:LBP983069 LKP983069:LLL983069 LUL983069:LVH983069 MEH983069:MFD983069 MOD983069:MOZ983069 MXZ983069:MYV983069 NHV983069:NIR983069 NRR983069:NSN983069 OBN983069:OCJ983069 OLJ983069:OMF983069 OVF983069:OWB983069 PFB983069:PFX983069 POX983069:PPT983069 PYT983069:PZP983069 QIP983069:QJL983069 QSL983069:QTH983069 RCH983069:RDD983069 RMD983069:RMZ983069 RVZ983069:RWV983069 SFV983069:SGR983069 SPR983069:SQN983069 SZN983069:TAJ983069 TJJ983069:TKF983069 TTF983069:TUB983069 UDB983069:UDX983069 UMX983069:UNT983069 UWT983069:UXP983069 VGP983069:VHL983069 VQL983069:VRH983069 WAH983069:WBD983069 WKD983069:WKZ983069 WTZ983069:WUV983069 HR65560:IJ65561 RN65560:SF65561 ABJ65560:ACB65561 ALF65560:ALX65561 AVB65560:AVT65561 BEX65560:BFP65561 BOT65560:BPL65561 BYP65560:BZH65561 CIL65560:CJD65561 CSH65560:CSZ65561 DCD65560:DCV65561 DLZ65560:DMR65561 DVV65560:DWN65561 EFR65560:EGJ65561 EPN65560:EQF65561 EZJ65560:FAB65561 FJF65560:FJX65561 FTB65560:FTT65561 GCX65560:GDP65561 GMT65560:GNL65561 GWP65560:GXH65561 HGL65560:HHD65561 HQH65560:HQZ65561 IAD65560:IAV65561 IJZ65560:IKR65561 ITV65560:IUN65561 JDR65560:JEJ65561 JNN65560:JOF65561 JXJ65560:JYB65561 KHF65560:KHX65561 KRB65560:KRT65561 LAX65560:LBP65561 LKT65560:LLL65561 LUP65560:LVH65561 MEL65560:MFD65561 MOH65560:MOZ65561 MYD65560:MYV65561 NHZ65560:NIR65561 NRV65560:NSN65561 OBR65560:OCJ65561 OLN65560:OMF65561 OVJ65560:OWB65561 PFF65560:PFX65561 PPB65560:PPT65561 PYX65560:PZP65561 QIT65560:QJL65561 QSP65560:QTH65561 RCL65560:RDD65561 RMH65560:RMZ65561 RWD65560:RWV65561 SFZ65560:SGR65561 SPV65560:SQN65561 SZR65560:TAJ65561 TJN65560:TKF65561 TTJ65560:TUB65561 UDF65560:UDX65561 UNB65560:UNT65561 UWX65560:UXP65561 VGT65560:VHL65561 VQP65560:VRH65561 WAL65560:WBD65561 WKH65560:WKZ65561 WUD65560:WUV65561 HR131096:IJ131097 RN131096:SF131097 ABJ131096:ACB131097 ALF131096:ALX131097 AVB131096:AVT131097 BEX131096:BFP131097 BOT131096:BPL131097 BYP131096:BZH131097 CIL131096:CJD131097 CSH131096:CSZ131097 DCD131096:DCV131097 DLZ131096:DMR131097 DVV131096:DWN131097 EFR131096:EGJ131097 EPN131096:EQF131097 EZJ131096:FAB131097 FJF131096:FJX131097 FTB131096:FTT131097 GCX131096:GDP131097 GMT131096:GNL131097 GWP131096:GXH131097 HGL131096:HHD131097 HQH131096:HQZ131097 IAD131096:IAV131097 IJZ131096:IKR131097 ITV131096:IUN131097 JDR131096:JEJ131097 JNN131096:JOF131097 JXJ131096:JYB131097 KHF131096:KHX131097 KRB131096:KRT131097 LAX131096:LBP131097 LKT131096:LLL131097 LUP131096:LVH131097 MEL131096:MFD131097 MOH131096:MOZ131097 MYD131096:MYV131097 NHZ131096:NIR131097 NRV131096:NSN131097 OBR131096:OCJ131097 OLN131096:OMF131097 OVJ131096:OWB131097 PFF131096:PFX131097 PPB131096:PPT131097 PYX131096:PZP131097 QIT131096:QJL131097 QSP131096:QTH131097 RCL131096:RDD131097 RMH131096:RMZ131097 RWD131096:RWV131097 SFZ131096:SGR131097 SPV131096:SQN131097 SZR131096:TAJ131097 TJN131096:TKF131097 TTJ131096:TUB131097 UDF131096:UDX131097 UNB131096:UNT131097 UWX131096:UXP131097 VGT131096:VHL131097 VQP131096:VRH131097 WAL131096:WBD131097 WKH131096:WKZ131097 WUD131096:WUV131097 HR196632:IJ196633 RN196632:SF196633 ABJ196632:ACB196633 ALF196632:ALX196633 AVB196632:AVT196633 BEX196632:BFP196633 BOT196632:BPL196633 BYP196632:BZH196633 CIL196632:CJD196633 CSH196632:CSZ196633 DCD196632:DCV196633 DLZ196632:DMR196633 DVV196632:DWN196633 EFR196632:EGJ196633 EPN196632:EQF196633 EZJ196632:FAB196633 FJF196632:FJX196633 FTB196632:FTT196633 GCX196632:GDP196633 GMT196632:GNL196633 GWP196632:GXH196633 HGL196632:HHD196633 HQH196632:HQZ196633 IAD196632:IAV196633 IJZ196632:IKR196633 ITV196632:IUN196633 JDR196632:JEJ196633 JNN196632:JOF196633 JXJ196632:JYB196633 KHF196632:KHX196633 KRB196632:KRT196633 LAX196632:LBP196633 LKT196632:LLL196633 LUP196632:LVH196633 MEL196632:MFD196633 MOH196632:MOZ196633 MYD196632:MYV196633 NHZ196632:NIR196633 NRV196632:NSN196633 OBR196632:OCJ196633 OLN196632:OMF196633 OVJ196632:OWB196633 PFF196632:PFX196633 PPB196632:PPT196633 PYX196632:PZP196633 QIT196632:QJL196633 QSP196632:QTH196633 RCL196632:RDD196633 RMH196632:RMZ196633 RWD196632:RWV196633 SFZ196632:SGR196633 SPV196632:SQN196633 SZR196632:TAJ196633 TJN196632:TKF196633 TTJ196632:TUB196633 UDF196632:UDX196633 UNB196632:UNT196633 UWX196632:UXP196633 VGT196632:VHL196633 VQP196632:VRH196633 WAL196632:WBD196633 WKH196632:WKZ196633 WUD196632:WUV196633 HR262168:IJ262169 RN262168:SF262169 ABJ262168:ACB262169 ALF262168:ALX262169 AVB262168:AVT262169 BEX262168:BFP262169 BOT262168:BPL262169 BYP262168:BZH262169 CIL262168:CJD262169 CSH262168:CSZ262169 DCD262168:DCV262169 DLZ262168:DMR262169 DVV262168:DWN262169 EFR262168:EGJ262169 EPN262168:EQF262169 EZJ262168:FAB262169 FJF262168:FJX262169 FTB262168:FTT262169 GCX262168:GDP262169 GMT262168:GNL262169 GWP262168:GXH262169 HGL262168:HHD262169 HQH262168:HQZ262169 IAD262168:IAV262169 IJZ262168:IKR262169 ITV262168:IUN262169 JDR262168:JEJ262169 JNN262168:JOF262169 JXJ262168:JYB262169 KHF262168:KHX262169 KRB262168:KRT262169 LAX262168:LBP262169 LKT262168:LLL262169 LUP262168:LVH262169 MEL262168:MFD262169 MOH262168:MOZ262169 MYD262168:MYV262169 NHZ262168:NIR262169 NRV262168:NSN262169 OBR262168:OCJ262169 OLN262168:OMF262169 OVJ262168:OWB262169 PFF262168:PFX262169 PPB262168:PPT262169 PYX262168:PZP262169 QIT262168:QJL262169 QSP262168:QTH262169 RCL262168:RDD262169 RMH262168:RMZ262169 RWD262168:RWV262169 SFZ262168:SGR262169 SPV262168:SQN262169 SZR262168:TAJ262169 TJN262168:TKF262169 TTJ262168:TUB262169 UDF262168:UDX262169 UNB262168:UNT262169 UWX262168:UXP262169 VGT262168:VHL262169 VQP262168:VRH262169 WAL262168:WBD262169 WKH262168:WKZ262169 WUD262168:WUV262169 HR327704:IJ327705 RN327704:SF327705 ABJ327704:ACB327705 ALF327704:ALX327705 AVB327704:AVT327705 BEX327704:BFP327705 BOT327704:BPL327705 BYP327704:BZH327705 CIL327704:CJD327705 CSH327704:CSZ327705 DCD327704:DCV327705 DLZ327704:DMR327705 DVV327704:DWN327705 EFR327704:EGJ327705 EPN327704:EQF327705 EZJ327704:FAB327705 FJF327704:FJX327705 FTB327704:FTT327705 GCX327704:GDP327705 GMT327704:GNL327705 GWP327704:GXH327705 HGL327704:HHD327705 HQH327704:HQZ327705 IAD327704:IAV327705 IJZ327704:IKR327705 ITV327704:IUN327705 JDR327704:JEJ327705 JNN327704:JOF327705 JXJ327704:JYB327705 KHF327704:KHX327705 KRB327704:KRT327705 LAX327704:LBP327705 LKT327704:LLL327705 LUP327704:LVH327705 MEL327704:MFD327705 MOH327704:MOZ327705 MYD327704:MYV327705 NHZ327704:NIR327705 NRV327704:NSN327705 OBR327704:OCJ327705 OLN327704:OMF327705 OVJ327704:OWB327705 PFF327704:PFX327705 PPB327704:PPT327705 PYX327704:PZP327705 QIT327704:QJL327705 QSP327704:QTH327705 RCL327704:RDD327705 RMH327704:RMZ327705 RWD327704:RWV327705 SFZ327704:SGR327705 SPV327704:SQN327705 SZR327704:TAJ327705 TJN327704:TKF327705 TTJ327704:TUB327705 UDF327704:UDX327705 UNB327704:UNT327705 UWX327704:UXP327705 VGT327704:VHL327705 VQP327704:VRH327705 WAL327704:WBD327705 WKH327704:WKZ327705 WUD327704:WUV327705 HR393240:IJ393241 RN393240:SF393241 ABJ393240:ACB393241 ALF393240:ALX393241 AVB393240:AVT393241 BEX393240:BFP393241 BOT393240:BPL393241 BYP393240:BZH393241 CIL393240:CJD393241 CSH393240:CSZ393241 DCD393240:DCV393241 DLZ393240:DMR393241 DVV393240:DWN393241 EFR393240:EGJ393241 EPN393240:EQF393241 EZJ393240:FAB393241 FJF393240:FJX393241 FTB393240:FTT393241 GCX393240:GDP393241 GMT393240:GNL393241 GWP393240:GXH393241 HGL393240:HHD393241 HQH393240:HQZ393241 IAD393240:IAV393241 IJZ393240:IKR393241 ITV393240:IUN393241 JDR393240:JEJ393241 JNN393240:JOF393241 JXJ393240:JYB393241 KHF393240:KHX393241 KRB393240:KRT393241 LAX393240:LBP393241 LKT393240:LLL393241 LUP393240:LVH393241 MEL393240:MFD393241 MOH393240:MOZ393241 MYD393240:MYV393241 NHZ393240:NIR393241 NRV393240:NSN393241 OBR393240:OCJ393241 OLN393240:OMF393241 OVJ393240:OWB393241 PFF393240:PFX393241 PPB393240:PPT393241 PYX393240:PZP393241 QIT393240:QJL393241 QSP393240:QTH393241 RCL393240:RDD393241 RMH393240:RMZ393241 RWD393240:RWV393241 SFZ393240:SGR393241 SPV393240:SQN393241 SZR393240:TAJ393241 TJN393240:TKF393241 TTJ393240:TUB393241 UDF393240:UDX393241 UNB393240:UNT393241 UWX393240:UXP393241 VGT393240:VHL393241 VQP393240:VRH393241 WAL393240:WBD393241 WKH393240:WKZ393241 WUD393240:WUV393241 HR458776:IJ458777 RN458776:SF458777 ABJ458776:ACB458777 ALF458776:ALX458777 AVB458776:AVT458777 BEX458776:BFP458777 BOT458776:BPL458777 BYP458776:BZH458777 CIL458776:CJD458777 CSH458776:CSZ458777 DCD458776:DCV458777 DLZ458776:DMR458777 DVV458776:DWN458777 EFR458776:EGJ458777 EPN458776:EQF458777 EZJ458776:FAB458777 FJF458776:FJX458777 FTB458776:FTT458777 GCX458776:GDP458777 GMT458776:GNL458777 GWP458776:GXH458777 HGL458776:HHD458777 HQH458776:HQZ458777 IAD458776:IAV458777 IJZ458776:IKR458777 ITV458776:IUN458777 JDR458776:JEJ458777 JNN458776:JOF458777 JXJ458776:JYB458777 KHF458776:KHX458777 KRB458776:KRT458777 LAX458776:LBP458777 LKT458776:LLL458777 LUP458776:LVH458777 MEL458776:MFD458777 MOH458776:MOZ458777 MYD458776:MYV458777 NHZ458776:NIR458777 NRV458776:NSN458777 OBR458776:OCJ458777 OLN458776:OMF458777 OVJ458776:OWB458777 PFF458776:PFX458777 PPB458776:PPT458777 PYX458776:PZP458777 QIT458776:QJL458777 QSP458776:QTH458777 RCL458776:RDD458777 RMH458776:RMZ458777 RWD458776:RWV458777 SFZ458776:SGR458777 SPV458776:SQN458777 SZR458776:TAJ458777 TJN458776:TKF458777 TTJ458776:TUB458777 UDF458776:UDX458777 UNB458776:UNT458777 UWX458776:UXP458777 VGT458776:VHL458777 VQP458776:VRH458777 WAL458776:WBD458777 WKH458776:WKZ458777 WUD458776:WUV458777 HR524312:IJ524313 RN524312:SF524313 ABJ524312:ACB524313 ALF524312:ALX524313 AVB524312:AVT524313 BEX524312:BFP524313 BOT524312:BPL524313 BYP524312:BZH524313 CIL524312:CJD524313 CSH524312:CSZ524313 DCD524312:DCV524313 DLZ524312:DMR524313 DVV524312:DWN524313 EFR524312:EGJ524313 EPN524312:EQF524313 EZJ524312:FAB524313 FJF524312:FJX524313 FTB524312:FTT524313 GCX524312:GDP524313 GMT524312:GNL524313 GWP524312:GXH524313 HGL524312:HHD524313 HQH524312:HQZ524313 IAD524312:IAV524313 IJZ524312:IKR524313 ITV524312:IUN524313 JDR524312:JEJ524313 JNN524312:JOF524313 JXJ524312:JYB524313 KHF524312:KHX524313 KRB524312:KRT524313 LAX524312:LBP524313 LKT524312:LLL524313 LUP524312:LVH524313 MEL524312:MFD524313 MOH524312:MOZ524313 MYD524312:MYV524313 NHZ524312:NIR524313 NRV524312:NSN524313 OBR524312:OCJ524313 OLN524312:OMF524313 OVJ524312:OWB524313 PFF524312:PFX524313 PPB524312:PPT524313 PYX524312:PZP524313 QIT524312:QJL524313 QSP524312:QTH524313 RCL524312:RDD524313 RMH524312:RMZ524313 RWD524312:RWV524313 SFZ524312:SGR524313 SPV524312:SQN524313 SZR524312:TAJ524313 TJN524312:TKF524313 TTJ524312:TUB524313 UDF524312:UDX524313 UNB524312:UNT524313 UWX524312:UXP524313 VGT524312:VHL524313 VQP524312:VRH524313 WAL524312:WBD524313 WKH524312:WKZ524313 WUD524312:WUV524313 HR589848:IJ589849 RN589848:SF589849 ABJ589848:ACB589849 ALF589848:ALX589849 AVB589848:AVT589849 BEX589848:BFP589849 BOT589848:BPL589849 BYP589848:BZH589849 CIL589848:CJD589849 CSH589848:CSZ589849 DCD589848:DCV589849 DLZ589848:DMR589849 DVV589848:DWN589849 EFR589848:EGJ589849 EPN589848:EQF589849 EZJ589848:FAB589849 FJF589848:FJX589849 FTB589848:FTT589849 GCX589848:GDP589849 GMT589848:GNL589849 GWP589848:GXH589849 HGL589848:HHD589849 HQH589848:HQZ589849 IAD589848:IAV589849 IJZ589848:IKR589849 ITV589848:IUN589849 JDR589848:JEJ589849 JNN589848:JOF589849 JXJ589848:JYB589849 KHF589848:KHX589849 KRB589848:KRT589849 LAX589848:LBP589849 LKT589848:LLL589849 LUP589848:LVH589849 MEL589848:MFD589849 MOH589848:MOZ589849 MYD589848:MYV589849 NHZ589848:NIR589849 NRV589848:NSN589849 OBR589848:OCJ589849 OLN589848:OMF589849 OVJ589848:OWB589849 PFF589848:PFX589849 PPB589848:PPT589849 PYX589848:PZP589849 QIT589848:QJL589849 QSP589848:QTH589849 RCL589848:RDD589849 RMH589848:RMZ589849 RWD589848:RWV589849 SFZ589848:SGR589849 SPV589848:SQN589849 SZR589848:TAJ589849 TJN589848:TKF589849 TTJ589848:TUB589849 UDF589848:UDX589849 UNB589848:UNT589849 UWX589848:UXP589849 VGT589848:VHL589849 VQP589848:VRH589849 WAL589848:WBD589849 WKH589848:WKZ589849 WUD589848:WUV589849 HR655384:IJ655385 RN655384:SF655385 ABJ655384:ACB655385 ALF655384:ALX655385 AVB655384:AVT655385 BEX655384:BFP655385 BOT655384:BPL655385 BYP655384:BZH655385 CIL655384:CJD655385 CSH655384:CSZ655385 DCD655384:DCV655385 DLZ655384:DMR655385 DVV655384:DWN655385 EFR655384:EGJ655385 EPN655384:EQF655385 EZJ655384:FAB655385 FJF655384:FJX655385 FTB655384:FTT655385 GCX655384:GDP655385 GMT655384:GNL655385 GWP655384:GXH655385 HGL655384:HHD655385 HQH655384:HQZ655385 IAD655384:IAV655385 IJZ655384:IKR655385 ITV655384:IUN655385 JDR655384:JEJ655385 JNN655384:JOF655385 JXJ655384:JYB655385 KHF655384:KHX655385 KRB655384:KRT655385 LAX655384:LBP655385 LKT655384:LLL655385 LUP655384:LVH655385 MEL655384:MFD655385 MOH655384:MOZ655385 MYD655384:MYV655385 NHZ655384:NIR655385 NRV655384:NSN655385 OBR655384:OCJ655385 OLN655384:OMF655385 OVJ655384:OWB655385 PFF655384:PFX655385 PPB655384:PPT655385 PYX655384:PZP655385 QIT655384:QJL655385 QSP655384:QTH655385 RCL655384:RDD655385 RMH655384:RMZ655385 RWD655384:RWV655385 SFZ655384:SGR655385 SPV655384:SQN655385 SZR655384:TAJ655385 TJN655384:TKF655385 TTJ655384:TUB655385 UDF655384:UDX655385 UNB655384:UNT655385 UWX655384:UXP655385 VGT655384:VHL655385 VQP655384:VRH655385 WAL655384:WBD655385 WKH655384:WKZ655385 WUD655384:WUV655385 HR720920:IJ720921 RN720920:SF720921 ABJ720920:ACB720921 ALF720920:ALX720921 AVB720920:AVT720921 BEX720920:BFP720921 BOT720920:BPL720921 BYP720920:BZH720921 CIL720920:CJD720921 CSH720920:CSZ720921 DCD720920:DCV720921 DLZ720920:DMR720921 DVV720920:DWN720921 EFR720920:EGJ720921 EPN720920:EQF720921 EZJ720920:FAB720921 FJF720920:FJX720921 FTB720920:FTT720921 GCX720920:GDP720921 GMT720920:GNL720921 GWP720920:GXH720921 HGL720920:HHD720921 HQH720920:HQZ720921 IAD720920:IAV720921 IJZ720920:IKR720921 ITV720920:IUN720921 JDR720920:JEJ720921 JNN720920:JOF720921 JXJ720920:JYB720921 KHF720920:KHX720921 KRB720920:KRT720921 LAX720920:LBP720921 LKT720920:LLL720921 LUP720920:LVH720921 MEL720920:MFD720921 MOH720920:MOZ720921 MYD720920:MYV720921 NHZ720920:NIR720921 NRV720920:NSN720921 OBR720920:OCJ720921 OLN720920:OMF720921 OVJ720920:OWB720921 PFF720920:PFX720921 PPB720920:PPT720921 PYX720920:PZP720921 QIT720920:QJL720921 QSP720920:QTH720921 RCL720920:RDD720921 RMH720920:RMZ720921 RWD720920:RWV720921 SFZ720920:SGR720921 SPV720920:SQN720921 SZR720920:TAJ720921 TJN720920:TKF720921 TTJ720920:TUB720921 UDF720920:UDX720921 UNB720920:UNT720921 UWX720920:UXP720921 VGT720920:VHL720921 VQP720920:VRH720921 WAL720920:WBD720921 WKH720920:WKZ720921 WUD720920:WUV720921 HR786456:IJ786457 RN786456:SF786457 ABJ786456:ACB786457 ALF786456:ALX786457 AVB786456:AVT786457 BEX786456:BFP786457 BOT786456:BPL786457 BYP786456:BZH786457 CIL786456:CJD786457 CSH786456:CSZ786457 DCD786456:DCV786457 DLZ786456:DMR786457 DVV786456:DWN786457 EFR786456:EGJ786457 EPN786456:EQF786457 EZJ786456:FAB786457 FJF786456:FJX786457 FTB786456:FTT786457 GCX786456:GDP786457 GMT786456:GNL786457 GWP786456:GXH786457 HGL786456:HHD786457 HQH786456:HQZ786457 IAD786456:IAV786457 IJZ786456:IKR786457 ITV786456:IUN786457 JDR786456:JEJ786457 JNN786456:JOF786457 JXJ786456:JYB786457 KHF786456:KHX786457 KRB786456:KRT786457 LAX786456:LBP786457 LKT786456:LLL786457 LUP786456:LVH786457 MEL786456:MFD786457 MOH786456:MOZ786457 MYD786456:MYV786457 NHZ786456:NIR786457 NRV786456:NSN786457 OBR786456:OCJ786457 OLN786456:OMF786457 OVJ786456:OWB786457 PFF786456:PFX786457 PPB786456:PPT786457 PYX786456:PZP786457 QIT786456:QJL786457 QSP786456:QTH786457 RCL786456:RDD786457 RMH786456:RMZ786457 RWD786456:RWV786457 SFZ786456:SGR786457 SPV786456:SQN786457 SZR786456:TAJ786457 TJN786456:TKF786457 TTJ786456:TUB786457 UDF786456:UDX786457 UNB786456:UNT786457 UWX786456:UXP786457 VGT786456:VHL786457 VQP786456:VRH786457 WAL786456:WBD786457 WKH786456:WKZ786457 WUD786456:WUV786457 HR851992:IJ851993 RN851992:SF851993 ABJ851992:ACB851993 ALF851992:ALX851993 AVB851992:AVT851993 BEX851992:BFP851993 BOT851992:BPL851993 BYP851992:BZH851993 CIL851992:CJD851993 CSH851992:CSZ851993 DCD851992:DCV851993 DLZ851992:DMR851993 DVV851992:DWN851993 EFR851992:EGJ851993 EPN851992:EQF851993 EZJ851992:FAB851993 FJF851992:FJX851993 FTB851992:FTT851993 GCX851992:GDP851993 GMT851992:GNL851993 GWP851992:GXH851993 HGL851992:HHD851993 HQH851992:HQZ851993 IAD851992:IAV851993 IJZ851992:IKR851993 ITV851992:IUN851993 JDR851992:JEJ851993 JNN851992:JOF851993 JXJ851992:JYB851993 KHF851992:KHX851993 KRB851992:KRT851993 LAX851992:LBP851993 LKT851992:LLL851993 LUP851992:LVH851993 MEL851992:MFD851993 MOH851992:MOZ851993 MYD851992:MYV851993 NHZ851992:NIR851993 NRV851992:NSN851993 OBR851992:OCJ851993 OLN851992:OMF851993 OVJ851992:OWB851993 PFF851992:PFX851993 PPB851992:PPT851993 PYX851992:PZP851993 QIT851992:QJL851993 QSP851992:QTH851993 RCL851992:RDD851993 RMH851992:RMZ851993 RWD851992:RWV851993 SFZ851992:SGR851993 SPV851992:SQN851993 SZR851992:TAJ851993 TJN851992:TKF851993 TTJ851992:TUB851993 UDF851992:UDX851993 UNB851992:UNT851993 UWX851992:UXP851993 VGT851992:VHL851993 VQP851992:VRH851993 WAL851992:WBD851993 WKH851992:WKZ851993 WUD851992:WUV851993 HR917528:IJ917529 RN917528:SF917529 ABJ917528:ACB917529 ALF917528:ALX917529 AVB917528:AVT917529 BEX917528:BFP917529 BOT917528:BPL917529 BYP917528:BZH917529 CIL917528:CJD917529 CSH917528:CSZ917529 DCD917528:DCV917529 DLZ917528:DMR917529 DVV917528:DWN917529 EFR917528:EGJ917529 EPN917528:EQF917529 EZJ917528:FAB917529 FJF917528:FJX917529 FTB917528:FTT917529 GCX917528:GDP917529 GMT917528:GNL917529 GWP917528:GXH917529 HGL917528:HHD917529 HQH917528:HQZ917529 IAD917528:IAV917529 IJZ917528:IKR917529 ITV917528:IUN917529 JDR917528:JEJ917529 JNN917528:JOF917529 JXJ917528:JYB917529 KHF917528:KHX917529 KRB917528:KRT917529 LAX917528:LBP917529 LKT917528:LLL917529 LUP917528:LVH917529 MEL917528:MFD917529 MOH917528:MOZ917529 MYD917528:MYV917529 NHZ917528:NIR917529 NRV917528:NSN917529 OBR917528:OCJ917529 OLN917528:OMF917529 OVJ917528:OWB917529 PFF917528:PFX917529 PPB917528:PPT917529 PYX917528:PZP917529 QIT917528:QJL917529 QSP917528:QTH917529 RCL917528:RDD917529 RMH917528:RMZ917529 RWD917528:RWV917529 SFZ917528:SGR917529 SPV917528:SQN917529 SZR917528:TAJ917529 TJN917528:TKF917529 TTJ917528:TUB917529 UDF917528:UDX917529 UNB917528:UNT917529 UWX917528:UXP917529 VGT917528:VHL917529 VQP917528:VRH917529 WAL917528:WBD917529 WKH917528:WKZ917529 WUD917528:WUV917529 HR983064:IJ983065 RN983064:SF983065 ABJ983064:ACB983065 ALF983064:ALX983065 AVB983064:AVT983065 BEX983064:BFP983065 BOT983064:BPL983065 BYP983064:BZH983065 CIL983064:CJD983065 CSH983064:CSZ983065 DCD983064:DCV983065 DLZ983064:DMR983065 DVV983064:DWN983065 EFR983064:EGJ983065 EPN983064:EQF983065 EZJ983064:FAB983065 FJF983064:FJX983065 FTB983064:FTT983065 GCX983064:GDP983065 GMT983064:GNL983065 GWP983064:GXH983065 HGL983064:HHD983065 HQH983064:HQZ983065 IAD983064:IAV983065 IJZ983064:IKR983065 ITV983064:IUN983065 JDR983064:JEJ983065 JNN983064:JOF983065 JXJ983064:JYB983065 KHF983064:KHX983065 KRB983064:KRT983065 LAX983064:LBP983065 LKT983064:LLL983065 LUP983064:LVH983065 MEL983064:MFD983065 MOH983064:MOZ983065 MYD983064:MYV983065 NHZ983064:NIR983065 NRV983064:NSN983065 OBR983064:OCJ983065 OLN983064:OMF983065 OVJ983064:OWB983065 PFF983064:PFX983065 PPB983064:PPT983065 PYX983064:PZP983065 QIT983064:QJL983065 QSP983064:QTH983065 RCL983064:RDD983065 RMH983064:RMZ983065 RWD983064:RWV983065 SFZ983064:SGR983065 SPV983064:SQN983065 SZR983064:TAJ983065 TJN983064:TKF983065 TTJ983064:TUB983065 UDF983064:UDX983065 UNB983064:UNT983065 UWX983064:UXP983065 VGT983064:VHL983065 VQP983064:VRH983065 WAL983064:WBD983065 WKH983064:WKZ983065 WUD983064:WUV983065 M65555:M65558 HU65555:HU65558 RQ65555:RQ65558 ABM65555:ABM65558 ALI65555:ALI65558 AVE65555:AVE65558 BFA65555:BFA65558 BOW65555:BOW65558 BYS65555:BYS65558 CIO65555:CIO65558 CSK65555:CSK65558 DCG65555:DCG65558 DMC65555:DMC65558 DVY65555:DVY65558 EFU65555:EFU65558 EPQ65555:EPQ65558 EZM65555:EZM65558 FJI65555:FJI65558 FTE65555:FTE65558 GDA65555:GDA65558 GMW65555:GMW65558 GWS65555:GWS65558 HGO65555:HGO65558 HQK65555:HQK65558 IAG65555:IAG65558 IKC65555:IKC65558 ITY65555:ITY65558 JDU65555:JDU65558 JNQ65555:JNQ65558 JXM65555:JXM65558 KHI65555:KHI65558 KRE65555:KRE65558 LBA65555:LBA65558 LKW65555:LKW65558 LUS65555:LUS65558 MEO65555:MEO65558 MOK65555:MOK65558 MYG65555:MYG65558 NIC65555:NIC65558 NRY65555:NRY65558 OBU65555:OBU65558 OLQ65555:OLQ65558 OVM65555:OVM65558 PFI65555:PFI65558 PPE65555:PPE65558 PZA65555:PZA65558 QIW65555:QIW65558 QSS65555:QSS65558 RCO65555:RCO65558 RMK65555:RMK65558 RWG65555:RWG65558 SGC65555:SGC65558 SPY65555:SPY65558 SZU65555:SZU65558 TJQ65555:TJQ65558 TTM65555:TTM65558 UDI65555:UDI65558 UNE65555:UNE65558 UXA65555:UXA65558 VGW65555:VGW65558 VQS65555:VQS65558 WAO65555:WAO65558 WKK65555:WKK65558 WUG65555:WUG65558 M131091:M131094 HU131091:HU131094 RQ131091:RQ131094 ABM131091:ABM131094 ALI131091:ALI131094 AVE131091:AVE131094 BFA131091:BFA131094 BOW131091:BOW131094 BYS131091:BYS131094 CIO131091:CIO131094 CSK131091:CSK131094 DCG131091:DCG131094 DMC131091:DMC131094 DVY131091:DVY131094 EFU131091:EFU131094 EPQ131091:EPQ131094 EZM131091:EZM131094 FJI131091:FJI131094 FTE131091:FTE131094 GDA131091:GDA131094 GMW131091:GMW131094 GWS131091:GWS131094 HGO131091:HGO131094 HQK131091:HQK131094 IAG131091:IAG131094 IKC131091:IKC131094 ITY131091:ITY131094 JDU131091:JDU131094 JNQ131091:JNQ131094 JXM131091:JXM131094 KHI131091:KHI131094 KRE131091:KRE131094 LBA131091:LBA131094 LKW131091:LKW131094 LUS131091:LUS131094 MEO131091:MEO131094 MOK131091:MOK131094 MYG131091:MYG131094 NIC131091:NIC131094 NRY131091:NRY131094 OBU131091:OBU131094 OLQ131091:OLQ131094 OVM131091:OVM131094 PFI131091:PFI131094 PPE131091:PPE131094 PZA131091:PZA131094 QIW131091:QIW131094 QSS131091:QSS131094 RCO131091:RCO131094 RMK131091:RMK131094 RWG131091:RWG131094 SGC131091:SGC131094 SPY131091:SPY131094 SZU131091:SZU131094 TJQ131091:TJQ131094 TTM131091:TTM131094 UDI131091:UDI131094 UNE131091:UNE131094 UXA131091:UXA131094 VGW131091:VGW131094 VQS131091:VQS131094 WAO131091:WAO131094 WKK131091:WKK131094 WUG131091:WUG131094 M196627:M196630 HU196627:HU196630 RQ196627:RQ196630 ABM196627:ABM196630 ALI196627:ALI196630 AVE196627:AVE196630 BFA196627:BFA196630 BOW196627:BOW196630 BYS196627:BYS196630 CIO196627:CIO196630 CSK196627:CSK196630 DCG196627:DCG196630 DMC196627:DMC196630 DVY196627:DVY196630 EFU196627:EFU196630 EPQ196627:EPQ196630 EZM196627:EZM196630 FJI196627:FJI196630 FTE196627:FTE196630 GDA196627:GDA196630 GMW196627:GMW196630 GWS196627:GWS196630 HGO196627:HGO196630 HQK196627:HQK196630 IAG196627:IAG196630 IKC196627:IKC196630 ITY196627:ITY196630 JDU196627:JDU196630 JNQ196627:JNQ196630 JXM196627:JXM196630 KHI196627:KHI196630 KRE196627:KRE196630 LBA196627:LBA196630 LKW196627:LKW196630 LUS196627:LUS196630 MEO196627:MEO196630 MOK196627:MOK196630 MYG196627:MYG196630 NIC196627:NIC196630 NRY196627:NRY196630 OBU196627:OBU196630 OLQ196627:OLQ196630 OVM196627:OVM196630 PFI196627:PFI196630 PPE196627:PPE196630 PZA196627:PZA196630 QIW196627:QIW196630 QSS196627:QSS196630 RCO196627:RCO196630 RMK196627:RMK196630 RWG196627:RWG196630 SGC196627:SGC196630 SPY196627:SPY196630 SZU196627:SZU196630 TJQ196627:TJQ196630 TTM196627:TTM196630 UDI196627:UDI196630 UNE196627:UNE196630 UXA196627:UXA196630 VGW196627:VGW196630 VQS196627:VQS196630 WAO196627:WAO196630 WKK196627:WKK196630 WUG196627:WUG196630 M262163:M262166 HU262163:HU262166 RQ262163:RQ262166 ABM262163:ABM262166 ALI262163:ALI262166 AVE262163:AVE262166 BFA262163:BFA262166 BOW262163:BOW262166 BYS262163:BYS262166 CIO262163:CIO262166 CSK262163:CSK262166 DCG262163:DCG262166 DMC262163:DMC262166 DVY262163:DVY262166 EFU262163:EFU262166 EPQ262163:EPQ262166 EZM262163:EZM262166 FJI262163:FJI262166 FTE262163:FTE262166 GDA262163:GDA262166 GMW262163:GMW262166 GWS262163:GWS262166 HGO262163:HGO262166 HQK262163:HQK262166 IAG262163:IAG262166 IKC262163:IKC262166 ITY262163:ITY262166 JDU262163:JDU262166 JNQ262163:JNQ262166 JXM262163:JXM262166 KHI262163:KHI262166 KRE262163:KRE262166 LBA262163:LBA262166 LKW262163:LKW262166 LUS262163:LUS262166 MEO262163:MEO262166 MOK262163:MOK262166 MYG262163:MYG262166 NIC262163:NIC262166 NRY262163:NRY262166 OBU262163:OBU262166 OLQ262163:OLQ262166 OVM262163:OVM262166 PFI262163:PFI262166 PPE262163:PPE262166 PZA262163:PZA262166 QIW262163:QIW262166 QSS262163:QSS262166 RCO262163:RCO262166 RMK262163:RMK262166 RWG262163:RWG262166 SGC262163:SGC262166 SPY262163:SPY262166 SZU262163:SZU262166 TJQ262163:TJQ262166 TTM262163:TTM262166 UDI262163:UDI262166 UNE262163:UNE262166 UXA262163:UXA262166 VGW262163:VGW262166 VQS262163:VQS262166 WAO262163:WAO262166 WKK262163:WKK262166 WUG262163:WUG262166 M327699:M327702 HU327699:HU327702 RQ327699:RQ327702 ABM327699:ABM327702 ALI327699:ALI327702 AVE327699:AVE327702 BFA327699:BFA327702 BOW327699:BOW327702 BYS327699:BYS327702 CIO327699:CIO327702 CSK327699:CSK327702 DCG327699:DCG327702 DMC327699:DMC327702 DVY327699:DVY327702 EFU327699:EFU327702 EPQ327699:EPQ327702 EZM327699:EZM327702 FJI327699:FJI327702 FTE327699:FTE327702 GDA327699:GDA327702 GMW327699:GMW327702 GWS327699:GWS327702 HGO327699:HGO327702 HQK327699:HQK327702 IAG327699:IAG327702 IKC327699:IKC327702 ITY327699:ITY327702 JDU327699:JDU327702 JNQ327699:JNQ327702 JXM327699:JXM327702 KHI327699:KHI327702 KRE327699:KRE327702 LBA327699:LBA327702 LKW327699:LKW327702 LUS327699:LUS327702 MEO327699:MEO327702 MOK327699:MOK327702 MYG327699:MYG327702 NIC327699:NIC327702 NRY327699:NRY327702 OBU327699:OBU327702 OLQ327699:OLQ327702 OVM327699:OVM327702 PFI327699:PFI327702 PPE327699:PPE327702 PZA327699:PZA327702 QIW327699:QIW327702 QSS327699:QSS327702 RCO327699:RCO327702 RMK327699:RMK327702 RWG327699:RWG327702 SGC327699:SGC327702 SPY327699:SPY327702 SZU327699:SZU327702 TJQ327699:TJQ327702 TTM327699:TTM327702 UDI327699:UDI327702 UNE327699:UNE327702 UXA327699:UXA327702 VGW327699:VGW327702 VQS327699:VQS327702 WAO327699:WAO327702 WKK327699:WKK327702 WUG327699:WUG327702 M393235:M393238 HU393235:HU393238 RQ393235:RQ393238 ABM393235:ABM393238 ALI393235:ALI393238 AVE393235:AVE393238 BFA393235:BFA393238 BOW393235:BOW393238 BYS393235:BYS393238 CIO393235:CIO393238 CSK393235:CSK393238 DCG393235:DCG393238 DMC393235:DMC393238 DVY393235:DVY393238 EFU393235:EFU393238 EPQ393235:EPQ393238 EZM393235:EZM393238 FJI393235:FJI393238 FTE393235:FTE393238 GDA393235:GDA393238 GMW393235:GMW393238 GWS393235:GWS393238 HGO393235:HGO393238 HQK393235:HQK393238 IAG393235:IAG393238 IKC393235:IKC393238 ITY393235:ITY393238 JDU393235:JDU393238 JNQ393235:JNQ393238 JXM393235:JXM393238 KHI393235:KHI393238 KRE393235:KRE393238 LBA393235:LBA393238 LKW393235:LKW393238 LUS393235:LUS393238 MEO393235:MEO393238 MOK393235:MOK393238 MYG393235:MYG393238 NIC393235:NIC393238 NRY393235:NRY393238 OBU393235:OBU393238 OLQ393235:OLQ393238 OVM393235:OVM393238 PFI393235:PFI393238 PPE393235:PPE393238 PZA393235:PZA393238 QIW393235:QIW393238 QSS393235:QSS393238 RCO393235:RCO393238 RMK393235:RMK393238 RWG393235:RWG393238 SGC393235:SGC393238 SPY393235:SPY393238 SZU393235:SZU393238 TJQ393235:TJQ393238 TTM393235:TTM393238 UDI393235:UDI393238 UNE393235:UNE393238 UXA393235:UXA393238 VGW393235:VGW393238 VQS393235:VQS393238 WAO393235:WAO393238 WKK393235:WKK393238 WUG393235:WUG393238 M458771:M458774 HU458771:HU458774 RQ458771:RQ458774 ABM458771:ABM458774 ALI458771:ALI458774 AVE458771:AVE458774 BFA458771:BFA458774 BOW458771:BOW458774 BYS458771:BYS458774 CIO458771:CIO458774 CSK458771:CSK458774 DCG458771:DCG458774 DMC458771:DMC458774 DVY458771:DVY458774 EFU458771:EFU458774 EPQ458771:EPQ458774 EZM458771:EZM458774 FJI458771:FJI458774 FTE458771:FTE458774 GDA458771:GDA458774 GMW458771:GMW458774 GWS458771:GWS458774 HGO458771:HGO458774 HQK458771:HQK458774 IAG458771:IAG458774 IKC458771:IKC458774 ITY458771:ITY458774 JDU458771:JDU458774 JNQ458771:JNQ458774 JXM458771:JXM458774 KHI458771:KHI458774 KRE458771:KRE458774 LBA458771:LBA458774 LKW458771:LKW458774 LUS458771:LUS458774 MEO458771:MEO458774 MOK458771:MOK458774 MYG458771:MYG458774 NIC458771:NIC458774 NRY458771:NRY458774 OBU458771:OBU458774 OLQ458771:OLQ458774 OVM458771:OVM458774 PFI458771:PFI458774 PPE458771:PPE458774 PZA458771:PZA458774 QIW458771:QIW458774 QSS458771:QSS458774 RCO458771:RCO458774 RMK458771:RMK458774 RWG458771:RWG458774 SGC458771:SGC458774 SPY458771:SPY458774 SZU458771:SZU458774 TJQ458771:TJQ458774 TTM458771:TTM458774 UDI458771:UDI458774 UNE458771:UNE458774 UXA458771:UXA458774 VGW458771:VGW458774 VQS458771:VQS458774 WAO458771:WAO458774 WKK458771:WKK458774 WUG458771:WUG458774 M524307:M524310 HU524307:HU524310 RQ524307:RQ524310 ABM524307:ABM524310 ALI524307:ALI524310 AVE524307:AVE524310 BFA524307:BFA524310 BOW524307:BOW524310 BYS524307:BYS524310 CIO524307:CIO524310 CSK524307:CSK524310 DCG524307:DCG524310 DMC524307:DMC524310 DVY524307:DVY524310 EFU524307:EFU524310 EPQ524307:EPQ524310 EZM524307:EZM524310 FJI524307:FJI524310 FTE524307:FTE524310 GDA524307:GDA524310 GMW524307:GMW524310 GWS524307:GWS524310 HGO524307:HGO524310 HQK524307:HQK524310 IAG524307:IAG524310 IKC524307:IKC524310 ITY524307:ITY524310 JDU524307:JDU524310 JNQ524307:JNQ524310 JXM524307:JXM524310 KHI524307:KHI524310 KRE524307:KRE524310 LBA524307:LBA524310 LKW524307:LKW524310 LUS524307:LUS524310 MEO524307:MEO524310 MOK524307:MOK524310 MYG524307:MYG524310 NIC524307:NIC524310 NRY524307:NRY524310 OBU524307:OBU524310 OLQ524307:OLQ524310 OVM524307:OVM524310 PFI524307:PFI524310 PPE524307:PPE524310 PZA524307:PZA524310 QIW524307:QIW524310 QSS524307:QSS524310 RCO524307:RCO524310 RMK524307:RMK524310 RWG524307:RWG524310 SGC524307:SGC524310 SPY524307:SPY524310 SZU524307:SZU524310 TJQ524307:TJQ524310 TTM524307:TTM524310 UDI524307:UDI524310 UNE524307:UNE524310 UXA524307:UXA524310 VGW524307:VGW524310 VQS524307:VQS524310 WAO524307:WAO524310 WKK524307:WKK524310 WUG524307:WUG524310 M589843:M589846 HU589843:HU589846 RQ589843:RQ589846 ABM589843:ABM589846 ALI589843:ALI589846 AVE589843:AVE589846 BFA589843:BFA589846 BOW589843:BOW589846 BYS589843:BYS589846 CIO589843:CIO589846 CSK589843:CSK589846 DCG589843:DCG589846 DMC589843:DMC589846 DVY589843:DVY589846 EFU589843:EFU589846 EPQ589843:EPQ589846 EZM589843:EZM589846 FJI589843:FJI589846 FTE589843:FTE589846 GDA589843:GDA589846 GMW589843:GMW589846 GWS589843:GWS589846 HGO589843:HGO589846 HQK589843:HQK589846 IAG589843:IAG589846 IKC589843:IKC589846 ITY589843:ITY589846 JDU589843:JDU589846 JNQ589843:JNQ589846 JXM589843:JXM589846 KHI589843:KHI589846 KRE589843:KRE589846 LBA589843:LBA589846 LKW589843:LKW589846 LUS589843:LUS589846 MEO589843:MEO589846 MOK589843:MOK589846 MYG589843:MYG589846 NIC589843:NIC589846 NRY589843:NRY589846 OBU589843:OBU589846 OLQ589843:OLQ589846 OVM589843:OVM589846 PFI589843:PFI589846 PPE589843:PPE589846 PZA589843:PZA589846 QIW589843:QIW589846 QSS589843:QSS589846 RCO589843:RCO589846 RMK589843:RMK589846 RWG589843:RWG589846 SGC589843:SGC589846 SPY589843:SPY589846 SZU589843:SZU589846 TJQ589843:TJQ589846 TTM589843:TTM589846 UDI589843:UDI589846 UNE589843:UNE589846 UXA589843:UXA589846 VGW589843:VGW589846 VQS589843:VQS589846 WAO589843:WAO589846 WKK589843:WKK589846 WUG589843:WUG589846 M655379:M655382 HU655379:HU655382 RQ655379:RQ655382 ABM655379:ABM655382 ALI655379:ALI655382 AVE655379:AVE655382 BFA655379:BFA655382 BOW655379:BOW655382 BYS655379:BYS655382 CIO655379:CIO655382 CSK655379:CSK655382 DCG655379:DCG655382 DMC655379:DMC655382 DVY655379:DVY655382 EFU655379:EFU655382 EPQ655379:EPQ655382 EZM655379:EZM655382 FJI655379:FJI655382 FTE655379:FTE655382 GDA655379:GDA655382 GMW655379:GMW655382 GWS655379:GWS655382 HGO655379:HGO655382 HQK655379:HQK655382 IAG655379:IAG655382 IKC655379:IKC655382 ITY655379:ITY655382 JDU655379:JDU655382 JNQ655379:JNQ655382 JXM655379:JXM655382 KHI655379:KHI655382 KRE655379:KRE655382 LBA655379:LBA655382 LKW655379:LKW655382 LUS655379:LUS655382 MEO655379:MEO655382 MOK655379:MOK655382 MYG655379:MYG655382 NIC655379:NIC655382 NRY655379:NRY655382 OBU655379:OBU655382 OLQ655379:OLQ655382 OVM655379:OVM655382 PFI655379:PFI655382 PPE655379:PPE655382 PZA655379:PZA655382 QIW655379:QIW655382 QSS655379:QSS655382 RCO655379:RCO655382 RMK655379:RMK655382 RWG655379:RWG655382 SGC655379:SGC655382 SPY655379:SPY655382 SZU655379:SZU655382 TJQ655379:TJQ655382 TTM655379:TTM655382 UDI655379:UDI655382 UNE655379:UNE655382 UXA655379:UXA655382 VGW655379:VGW655382 VQS655379:VQS655382 WAO655379:WAO655382 WKK655379:WKK655382 WUG655379:WUG655382 M720915:M720918 HU720915:HU720918 RQ720915:RQ720918 ABM720915:ABM720918 ALI720915:ALI720918 AVE720915:AVE720918 BFA720915:BFA720918 BOW720915:BOW720918 BYS720915:BYS720918 CIO720915:CIO720918 CSK720915:CSK720918 DCG720915:DCG720918 DMC720915:DMC720918 DVY720915:DVY720918 EFU720915:EFU720918 EPQ720915:EPQ720918 EZM720915:EZM720918 FJI720915:FJI720918 FTE720915:FTE720918 GDA720915:GDA720918 GMW720915:GMW720918 GWS720915:GWS720918 HGO720915:HGO720918 HQK720915:HQK720918 IAG720915:IAG720918 IKC720915:IKC720918 ITY720915:ITY720918 JDU720915:JDU720918 JNQ720915:JNQ720918 JXM720915:JXM720918 KHI720915:KHI720918 KRE720915:KRE720918 LBA720915:LBA720918 LKW720915:LKW720918 LUS720915:LUS720918 MEO720915:MEO720918 MOK720915:MOK720918 MYG720915:MYG720918 NIC720915:NIC720918 NRY720915:NRY720918 OBU720915:OBU720918 OLQ720915:OLQ720918 OVM720915:OVM720918 PFI720915:PFI720918 PPE720915:PPE720918 PZA720915:PZA720918 QIW720915:QIW720918 QSS720915:QSS720918 RCO720915:RCO720918 RMK720915:RMK720918 RWG720915:RWG720918 SGC720915:SGC720918 SPY720915:SPY720918 SZU720915:SZU720918 TJQ720915:TJQ720918 TTM720915:TTM720918 UDI720915:UDI720918 UNE720915:UNE720918 UXA720915:UXA720918 VGW720915:VGW720918 VQS720915:VQS720918 WAO720915:WAO720918 WKK720915:WKK720918 WUG720915:WUG720918 M786451:M786454 HU786451:HU786454 RQ786451:RQ786454 ABM786451:ABM786454 ALI786451:ALI786454 AVE786451:AVE786454 BFA786451:BFA786454 BOW786451:BOW786454 BYS786451:BYS786454 CIO786451:CIO786454 CSK786451:CSK786454 DCG786451:DCG786454 DMC786451:DMC786454 DVY786451:DVY786454 EFU786451:EFU786454 EPQ786451:EPQ786454 EZM786451:EZM786454 FJI786451:FJI786454 FTE786451:FTE786454 GDA786451:GDA786454 GMW786451:GMW786454 GWS786451:GWS786454 HGO786451:HGO786454 HQK786451:HQK786454 IAG786451:IAG786454 IKC786451:IKC786454 ITY786451:ITY786454 JDU786451:JDU786454 JNQ786451:JNQ786454 JXM786451:JXM786454 KHI786451:KHI786454 KRE786451:KRE786454 LBA786451:LBA786454 LKW786451:LKW786454 LUS786451:LUS786454 MEO786451:MEO786454 MOK786451:MOK786454 MYG786451:MYG786454 NIC786451:NIC786454 NRY786451:NRY786454 OBU786451:OBU786454 OLQ786451:OLQ786454 OVM786451:OVM786454 PFI786451:PFI786454 PPE786451:PPE786454 PZA786451:PZA786454 QIW786451:QIW786454 QSS786451:QSS786454 RCO786451:RCO786454 RMK786451:RMK786454 RWG786451:RWG786454 SGC786451:SGC786454 SPY786451:SPY786454 SZU786451:SZU786454 TJQ786451:TJQ786454 TTM786451:TTM786454 UDI786451:UDI786454 UNE786451:UNE786454 UXA786451:UXA786454 VGW786451:VGW786454 VQS786451:VQS786454 WAO786451:WAO786454 WKK786451:WKK786454 WUG786451:WUG786454 M851987:M851990 HU851987:HU851990 RQ851987:RQ851990 ABM851987:ABM851990 ALI851987:ALI851990 AVE851987:AVE851990 BFA851987:BFA851990 BOW851987:BOW851990 BYS851987:BYS851990 CIO851987:CIO851990 CSK851987:CSK851990 DCG851987:DCG851990 DMC851987:DMC851990 DVY851987:DVY851990 EFU851987:EFU851990 EPQ851987:EPQ851990 EZM851987:EZM851990 FJI851987:FJI851990 FTE851987:FTE851990 GDA851987:GDA851990 GMW851987:GMW851990 GWS851987:GWS851990 HGO851987:HGO851990 HQK851987:HQK851990 IAG851987:IAG851990 IKC851987:IKC851990 ITY851987:ITY851990 JDU851987:JDU851990 JNQ851987:JNQ851990 JXM851987:JXM851990 KHI851987:KHI851990 KRE851987:KRE851990 LBA851987:LBA851990 LKW851987:LKW851990 LUS851987:LUS851990 MEO851987:MEO851990 MOK851987:MOK851990 MYG851987:MYG851990 NIC851987:NIC851990 NRY851987:NRY851990 OBU851987:OBU851990 OLQ851987:OLQ851990 OVM851987:OVM851990 PFI851987:PFI851990 PPE851987:PPE851990 PZA851987:PZA851990 QIW851987:QIW851990 QSS851987:QSS851990 RCO851987:RCO851990 RMK851987:RMK851990 RWG851987:RWG851990 SGC851987:SGC851990 SPY851987:SPY851990 SZU851987:SZU851990 TJQ851987:TJQ851990 TTM851987:TTM851990 UDI851987:UDI851990 UNE851987:UNE851990 UXA851987:UXA851990 VGW851987:VGW851990 VQS851987:VQS851990 WAO851987:WAO851990 WKK851987:WKK851990 WUG851987:WUG851990 M917523:M917526 HU917523:HU917526 RQ917523:RQ917526 ABM917523:ABM917526 ALI917523:ALI917526 AVE917523:AVE917526 BFA917523:BFA917526 BOW917523:BOW917526 BYS917523:BYS917526 CIO917523:CIO917526 CSK917523:CSK917526 DCG917523:DCG917526 DMC917523:DMC917526 DVY917523:DVY917526 EFU917523:EFU917526 EPQ917523:EPQ917526 EZM917523:EZM917526 FJI917523:FJI917526 FTE917523:FTE917526 GDA917523:GDA917526 GMW917523:GMW917526 GWS917523:GWS917526 HGO917523:HGO917526 HQK917523:HQK917526 IAG917523:IAG917526 IKC917523:IKC917526 ITY917523:ITY917526 JDU917523:JDU917526 JNQ917523:JNQ917526 JXM917523:JXM917526 KHI917523:KHI917526 KRE917523:KRE917526 LBA917523:LBA917526 LKW917523:LKW917526 LUS917523:LUS917526 MEO917523:MEO917526 MOK917523:MOK917526 MYG917523:MYG917526 NIC917523:NIC917526 NRY917523:NRY917526 OBU917523:OBU917526 OLQ917523:OLQ917526 OVM917523:OVM917526 PFI917523:PFI917526 PPE917523:PPE917526 PZA917523:PZA917526 QIW917523:QIW917526 QSS917523:QSS917526 RCO917523:RCO917526 RMK917523:RMK917526 RWG917523:RWG917526 SGC917523:SGC917526 SPY917523:SPY917526 SZU917523:SZU917526 TJQ917523:TJQ917526 TTM917523:TTM917526 UDI917523:UDI917526 UNE917523:UNE917526 UXA917523:UXA917526 VGW917523:VGW917526 VQS917523:VQS917526 WAO917523:WAO917526 WKK917523:WKK917526 WUG917523:WUG917526 M983059:M983062 HU983059:HU983062 RQ983059:RQ983062 ABM983059:ABM983062 ALI983059:ALI983062 AVE983059:AVE983062 BFA983059:BFA983062 BOW983059:BOW983062 BYS983059:BYS983062 CIO983059:CIO983062 CSK983059:CSK983062 DCG983059:DCG983062 DMC983059:DMC983062 DVY983059:DVY983062 EFU983059:EFU983062 EPQ983059:EPQ983062 EZM983059:EZM983062 FJI983059:FJI983062 FTE983059:FTE983062 GDA983059:GDA983062 GMW983059:GMW983062 GWS983059:GWS983062 HGO983059:HGO983062 HQK983059:HQK983062 IAG983059:IAG983062 IKC983059:IKC983062 ITY983059:ITY983062 JDU983059:JDU983062 JNQ983059:JNQ983062 JXM983059:JXM983062 KHI983059:KHI983062 KRE983059:KRE983062 LBA983059:LBA983062 LKW983059:LKW983062 LUS983059:LUS983062 MEO983059:MEO983062 MOK983059:MOK983062 MYG983059:MYG983062 NIC983059:NIC983062 NRY983059:NRY983062 OBU983059:OBU983062 OLQ983059:OLQ983062 OVM983059:OVM983062 PFI983059:PFI983062 PPE983059:PPE983062 PZA983059:PZA983062 QIW983059:QIW983062 QSS983059:QSS983062 RCO983059:RCO983062 RMK983059:RMK983062 RWG983059:RWG983062 SGC983059:SGC983062 SPY983059:SPY983062 SZU983059:SZU983062 TJQ983059:TJQ983062 TTM983059:TTM983062 UDI983059:UDI983062 UNE983059:UNE983062 UXA983059:UXA983062 VGW983059:VGW983062 VQS983059:VQS983062 WAO983059:WAO983062 WKK983059:WKK983062 WUG983059:WUG983062 HN65569:IJ65571 RJ65569:SF65571 ABF65569:ACB65571 ALB65569:ALX65571 AUX65569:AVT65571 BET65569:BFP65571 BOP65569:BPL65571 BYL65569:BZH65571 CIH65569:CJD65571 CSD65569:CSZ65571 DBZ65569:DCV65571 DLV65569:DMR65571 DVR65569:DWN65571 EFN65569:EGJ65571 EPJ65569:EQF65571 EZF65569:FAB65571 FJB65569:FJX65571 FSX65569:FTT65571 GCT65569:GDP65571 GMP65569:GNL65571 GWL65569:GXH65571 HGH65569:HHD65571 HQD65569:HQZ65571 HZZ65569:IAV65571 IJV65569:IKR65571 ITR65569:IUN65571 JDN65569:JEJ65571 JNJ65569:JOF65571 JXF65569:JYB65571 KHB65569:KHX65571 KQX65569:KRT65571 LAT65569:LBP65571 LKP65569:LLL65571 LUL65569:LVH65571 MEH65569:MFD65571 MOD65569:MOZ65571 MXZ65569:MYV65571 NHV65569:NIR65571 NRR65569:NSN65571 OBN65569:OCJ65571 OLJ65569:OMF65571 OVF65569:OWB65571 PFB65569:PFX65571 POX65569:PPT65571 PYT65569:PZP65571 QIP65569:QJL65571 QSL65569:QTH65571 RCH65569:RDD65571 RMD65569:RMZ65571 RVZ65569:RWV65571 SFV65569:SGR65571 SPR65569:SQN65571 SZN65569:TAJ65571 TJJ65569:TKF65571 TTF65569:TUB65571 UDB65569:UDX65571 UMX65569:UNT65571 UWT65569:UXP65571 VGP65569:VHL65571 VQL65569:VRH65571 WAH65569:WBD65571 WKD65569:WKZ65571 WTZ65569:WUV65571 HN131105:IJ131107 RJ131105:SF131107 ABF131105:ACB131107 ALB131105:ALX131107 AUX131105:AVT131107 BET131105:BFP131107 BOP131105:BPL131107 BYL131105:BZH131107 CIH131105:CJD131107 CSD131105:CSZ131107 DBZ131105:DCV131107 DLV131105:DMR131107 DVR131105:DWN131107 EFN131105:EGJ131107 EPJ131105:EQF131107 EZF131105:FAB131107 FJB131105:FJX131107 FSX131105:FTT131107 GCT131105:GDP131107 GMP131105:GNL131107 GWL131105:GXH131107 HGH131105:HHD131107 HQD131105:HQZ131107 HZZ131105:IAV131107 IJV131105:IKR131107 ITR131105:IUN131107 JDN131105:JEJ131107 JNJ131105:JOF131107 JXF131105:JYB131107 KHB131105:KHX131107 KQX131105:KRT131107 LAT131105:LBP131107 LKP131105:LLL131107 LUL131105:LVH131107 MEH131105:MFD131107 MOD131105:MOZ131107 MXZ131105:MYV131107 NHV131105:NIR131107 NRR131105:NSN131107 OBN131105:OCJ131107 OLJ131105:OMF131107 OVF131105:OWB131107 PFB131105:PFX131107 POX131105:PPT131107 PYT131105:PZP131107 QIP131105:QJL131107 QSL131105:QTH131107 RCH131105:RDD131107 RMD131105:RMZ131107 RVZ131105:RWV131107 SFV131105:SGR131107 SPR131105:SQN131107 SZN131105:TAJ131107 TJJ131105:TKF131107 TTF131105:TUB131107 UDB131105:UDX131107 UMX131105:UNT131107 UWT131105:UXP131107 VGP131105:VHL131107 VQL131105:VRH131107 WAH131105:WBD131107 WKD131105:WKZ131107 WTZ131105:WUV131107 HN196641:IJ196643 RJ196641:SF196643 ABF196641:ACB196643 ALB196641:ALX196643 AUX196641:AVT196643 BET196641:BFP196643 BOP196641:BPL196643 BYL196641:BZH196643 CIH196641:CJD196643 CSD196641:CSZ196643 DBZ196641:DCV196643 DLV196641:DMR196643 DVR196641:DWN196643 EFN196641:EGJ196643 EPJ196641:EQF196643 EZF196641:FAB196643 FJB196641:FJX196643 FSX196641:FTT196643 GCT196641:GDP196643 GMP196641:GNL196643 GWL196641:GXH196643 HGH196641:HHD196643 HQD196641:HQZ196643 HZZ196641:IAV196643 IJV196641:IKR196643 ITR196641:IUN196643 JDN196641:JEJ196643 JNJ196641:JOF196643 JXF196641:JYB196643 KHB196641:KHX196643 KQX196641:KRT196643 LAT196641:LBP196643 LKP196641:LLL196643 LUL196641:LVH196643 MEH196641:MFD196643 MOD196641:MOZ196643 MXZ196641:MYV196643 NHV196641:NIR196643 NRR196641:NSN196643 OBN196641:OCJ196643 OLJ196641:OMF196643 OVF196641:OWB196643 PFB196641:PFX196643 POX196641:PPT196643 PYT196641:PZP196643 QIP196641:QJL196643 QSL196641:QTH196643 RCH196641:RDD196643 RMD196641:RMZ196643 RVZ196641:RWV196643 SFV196641:SGR196643 SPR196641:SQN196643 SZN196641:TAJ196643 TJJ196641:TKF196643 TTF196641:TUB196643 UDB196641:UDX196643 UMX196641:UNT196643 UWT196641:UXP196643 VGP196641:VHL196643 VQL196641:VRH196643 WAH196641:WBD196643 WKD196641:WKZ196643 WTZ196641:WUV196643 HN262177:IJ262179 RJ262177:SF262179 ABF262177:ACB262179 ALB262177:ALX262179 AUX262177:AVT262179 BET262177:BFP262179 BOP262177:BPL262179 BYL262177:BZH262179 CIH262177:CJD262179 CSD262177:CSZ262179 DBZ262177:DCV262179 DLV262177:DMR262179 DVR262177:DWN262179 EFN262177:EGJ262179 EPJ262177:EQF262179 EZF262177:FAB262179 FJB262177:FJX262179 FSX262177:FTT262179 GCT262177:GDP262179 GMP262177:GNL262179 GWL262177:GXH262179 HGH262177:HHD262179 HQD262177:HQZ262179 HZZ262177:IAV262179 IJV262177:IKR262179 ITR262177:IUN262179 JDN262177:JEJ262179 JNJ262177:JOF262179 JXF262177:JYB262179 KHB262177:KHX262179 KQX262177:KRT262179 LAT262177:LBP262179 LKP262177:LLL262179 LUL262177:LVH262179 MEH262177:MFD262179 MOD262177:MOZ262179 MXZ262177:MYV262179 NHV262177:NIR262179 NRR262177:NSN262179 OBN262177:OCJ262179 OLJ262177:OMF262179 OVF262177:OWB262179 PFB262177:PFX262179 POX262177:PPT262179 PYT262177:PZP262179 QIP262177:QJL262179 QSL262177:QTH262179 RCH262177:RDD262179 RMD262177:RMZ262179 RVZ262177:RWV262179 SFV262177:SGR262179 SPR262177:SQN262179 SZN262177:TAJ262179 TJJ262177:TKF262179 TTF262177:TUB262179 UDB262177:UDX262179 UMX262177:UNT262179 UWT262177:UXP262179 VGP262177:VHL262179 VQL262177:VRH262179 WAH262177:WBD262179 WKD262177:WKZ262179 WTZ262177:WUV262179 HN327713:IJ327715 RJ327713:SF327715 ABF327713:ACB327715 ALB327713:ALX327715 AUX327713:AVT327715 BET327713:BFP327715 BOP327713:BPL327715 BYL327713:BZH327715 CIH327713:CJD327715 CSD327713:CSZ327715 DBZ327713:DCV327715 DLV327713:DMR327715 DVR327713:DWN327715 EFN327713:EGJ327715 EPJ327713:EQF327715 EZF327713:FAB327715 FJB327713:FJX327715 FSX327713:FTT327715 GCT327713:GDP327715 GMP327713:GNL327715 GWL327713:GXH327715 HGH327713:HHD327715 HQD327713:HQZ327715 HZZ327713:IAV327715 IJV327713:IKR327715 ITR327713:IUN327715 JDN327713:JEJ327715 JNJ327713:JOF327715 JXF327713:JYB327715 KHB327713:KHX327715 KQX327713:KRT327715 LAT327713:LBP327715 LKP327713:LLL327715 LUL327713:LVH327715 MEH327713:MFD327715 MOD327713:MOZ327715 MXZ327713:MYV327715 NHV327713:NIR327715 NRR327713:NSN327715 OBN327713:OCJ327715 OLJ327713:OMF327715 OVF327713:OWB327715 PFB327713:PFX327715 POX327713:PPT327715 PYT327713:PZP327715 QIP327713:QJL327715 QSL327713:QTH327715 RCH327713:RDD327715 RMD327713:RMZ327715 RVZ327713:RWV327715 SFV327713:SGR327715 SPR327713:SQN327715 SZN327713:TAJ327715 TJJ327713:TKF327715 TTF327713:TUB327715 UDB327713:UDX327715 UMX327713:UNT327715 UWT327713:UXP327715 VGP327713:VHL327715 VQL327713:VRH327715 WAH327713:WBD327715 WKD327713:WKZ327715 WTZ327713:WUV327715 HN393249:IJ393251 RJ393249:SF393251 ABF393249:ACB393251 ALB393249:ALX393251 AUX393249:AVT393251 BET393249:BFP393251 BOP393249:BPL393251 BYL393249:BZH393251 CIH393249:CJD393251 CSD393249:CSZ393251 DBZ393249:DCV393251 DLV393249:DMR393251 DVR393249:DWN393251 EFN393249:EGJ393251 EPJ393249:EQF393251 EZF393249:FAB393251 FJB393249:FJX393251 FSX393249:FTT393251 GCT393249:GDP393251 GMP393249:GNL393251 GWL393249:GXH393251 HGH393249:HHD393251 HQD393249:HQZ393251 HZZ393249:IAV393251 IJV393249:IKR393251 ITR393249:IUN393251 JDN393249:JEJ393251 JNJ393249:JOF393251 JXF393249:JYB393251 KHB393249:KHX393251 KQX393249:KRT393251 LAT393249:LBP393251 LKP393249:LLL393251 LUL393249:LVH393251 MEH393249:MFD393251 MOD393249:MOZ393251 MXZ393249:MYV393251 NHV393249:NIR393251 NRR393249:NSN393251 OBN393249:OCJ393251 OLJ393249:OMF393251 OVF393249:OWB393251 PFB393249:PFX393251 POX393249:PPT393251 PYT393249:PZP393251 QIP393249:QJL393251 QSL393249:QTH393251 RCH393249:RDD393251 RMD393249:RMZ393251 RVZ393249:RWV393251 SFV393249:SGR393251 SPR393249:SQN393251 SZN393249:TAJ393251 TJJ393249:TKF393251 TTF393249:TUB393251 UDB393249:UDX393251 UMX393249:UNT393251 UWT393249:UXP393251 VGP393249:VHL393251 VQL393249:VRH393251 WAH393249:WBD393251 WKD393249:WKZ393251 WTZ393249:WUV393251 HN458785:IJ458787 RJ458785:SF458787 ABF458785:ACB458787 ALB458785:ALX458787 AUX458785:AVT458787 BET458785:BFP458787 BOP458785:BPL458787 BYL458785:BZH458787 CIH458785:CJD458787 CSD458785:CSZ458787 DBZ458785:DCV458787 DLV458785:DMR458787 DVR458785:DWN458787 EFN458785:EGJ458787 EPJ458785:EQF458787 EZF458785:FAB458787 FJB458785:FJX458787 FSX458785:FTT458787 GCT458785:GDP458787 GMP458785:GNL458787 GWL458785:GXH458787 HGH458785:HHD458787 HQD458785:HQZ458787 HZZ458785:IAV458787 IJV458785:IKR458787 ITR458785:IUN458787 JDN458785:JEJ458787 JNJ458785:JOF458787 JXF458785:JYB458787 KHB458785:KHX458787 KQX458785:KRT458787 LAT458785:LBP458787 LKP458785:LLL458787 LUL458785:LVH458787 MEH458785:MFD458787 MOD458785:MOZ458787 MXZ458785:MYV458787 NHV458785:NIR458787 NRR458785:NSN458787 OBN458785:OCJ458787 OLJ458785:OMF458787 OVF458785:OWB458787 PFB458785:PFX458787 POX458785:PPT458787 PYT458785:PZP458787 QIP458785:QJL458787 QSL458785:QTH458787 RCH458785:RDD458787 RMD458785:RMZ458787 RVZ458785:RWV458787 SFV458785:SGR458787 SPR458785:SQN458787 SZN458785:TAJ458787 TJJ458785:TKF458787 TTF458785:TUB458787 UDB458785:UDX458787 UMX458785:UNT458787 UWT458785:UXP458787 VGP458785:VHL458787 VQL458785:VRH458787 WAH458785:WBD458787 WKD458785:WKZ458787 WTZ458785:WUV458787 HN524321:IJ524323 RJ524321:SF524323 ABF524321:ACB524323 ALB524321:ALX524323 AUX524321:AVT524323 BET524321:BFP524323 BOP524321:BPL524323 BYL524321:BZH524323 CIH524321:CJD524323 CSD524321:CSZ524323 DBZ524321:DCV524323 DLV524321:DMR524323 DVR524321:DWN524323 EFN524321:EGJ524323 EPJ524321:EQF524323 EZF524321:FAB524323 FJB524321:FJX524323 FSX524321:FTT524323 GCT524321:GDP524323 GMP524321:GNL524323 GWL524321:GXH524323 HGH524321:HHD524323 HQD524321:HQZ524323 HZZ524321:IAV524323 IJV524321:IKR524323 ITR524321:IUN524323 JDN524321:JEJ524323 JNJ524321:JOF524323 JXF524321:JYB524323 KHB524321:KHX524323 KQX524321:KRT524323 LAT524321:LBP524323 LKP524321:LLL524323 LUL524321:LVH524323 MEH524321:MFD524323 MOD524321:MOZ524323 MXZ524321:MYV524323 NHV524321:NIR524323 NRR524321:NSN524323 OBN524321:OCJ524323 OLJ524321:OMF524323 OVF524321:OWB524323 PFB524321:PFX524323 POX524321:PPT524323 PYT524321:PZP524323 QIP524321:QJL524323 QSL524321:QTH524323 RCH524321:RDD524323 RMD524321:RMZ524323 RVZ524321:RWV524323 SFV524321:SGR524323 SPR524321:SQN524323 SZN524321:TAJ524323 TJJ524321:TKF524323 TTF524321:TUB524323 UDB524321:UDX524323 UMX524321:UNT524323 UWT524321:UXP524323 VGP524321:VHL524323 VQL524321:VRH524323 WAH524321:WBD524323 WKD524321:WKZ524323 WTZ524321:WUV524323 HN589857:IJ589859 RJ589857:SF589859 ABF589857:ACB589859 ALB589857:ALX589859 AUX589857:AVT589859 BET589857:BFP589859 BOP589857:BPL589859 BYL589857:BZH589859 CIH589857:CJD589859 CSD589857:CSZ589859 DBZ589857:DCV589859 DLV589857:DMR589859 DVR589857:DWN589859 EFN589857:EGJ589859 EPJ589857:EQF589859 EZF589857:FAB589859 FJB589857:FJX589859 FSX589857:FTT589859 GCT589857:GDP589859 GMP589857:GNL589859 GWL589857:GXH589859 HGH589857:HHD589859 HQD589857:HQZ589859 HZZ589857:IAV589859 IJV589857:IKR589859 ITR589857:IUN589859 JDN589857:JEJ589859 JNJ589857:JOF589859 JXF589857:JYB589859 KHB589857:KHX589859 KQX589857:KRT589859 LAT589857:LBP589859 LKP589857:LLL589859 LUL589857:LVH589859 MEH589857:MFD589859 MOD589857:MOZ589859 MXZ589857:MYV589859 NHV589857:NIR589859 NRR589857:NSN589859 OBN589857:OCJ589859 OLJ589857:OMF589859 OVF589857:OWB589859 PFB589857:PFX589859 POX589857:PPT589859 PYT589857:PZP589859 QIP589857:QJL589859 QSL589857:QTH589859 RCH589857:RDD589859 RMD589857:RMZ589859 RVZ589857:RWV589859 SFV589857:SGR589859 SPR589857:SQN589859 SZN589857:TAJ589859 TJJ589857:TKF589859 TTF589857:TUB589859 UDB589857:UDX589859 UMX589857:UNT589859 UWT589857:UXP589859 VGP589857:VHL589859 VQL589857:VRH589859 WAH589857:WBD589859 WKD589857:WKZ589859 WTZ589857:WUV589859 HN655393:IJ655395 RJ655393:SF655395 ABF655393:ACB655395 ALB655393:ALX655395 AUX655393:AVT655395 BET655393:BFP655395 BOP655393:BPL655395 BYL655393:BZH655395 CIH655393:CJD655395 CSD655393:CSZ655395 DBZ655393:DCV655395 DLV655393:DMR655395 DVR655393:DWN655395 EFN655393:EGJ655395 EPJ655393:EQF655395 EZF655393:FAB655395 FJB655393:FJX655395 FSX655393:FTT655395 GCT655393:GDP655395 GMP655393:GNL655395 GWL655393:GXH655395 HGH655393:HHD655395 HQD655393:HQZ655395 HZZ655393:IAV655395 IJV655393:IKR655395 ITR655393:IUN655395 JDN655393:JEJ655395 JNJ655393:JOF655395 JXF655393:JYB655395 KHB655393:KHX655395 KQX655393:KRT655395 LAT655393:LBP655395 LKP655393:LLL655395 LUL655393:LVH655395 MEH655393:MFD655395 MOD655393:MOZ655395 MXZ655393:MYV655395 NHV655393:NIR655395 NRR655393:NSN655395 OBN655393:OCJ655395 OLJ655393:OMF655395 OVF655393:OWB655395 PFB655393:PFX655395 POX655393:PPT655395 PYT655393:PZP655395 QIP655393:QJL655395 QSL655393:QTH655395 RCH655393:RDD655395 RMD655393:RMZ655395 RVZ655393:RWV655395 SFV655393:SGR655395 SPR655393:SQN655395 SZN655393:TAJ655395 TJJ655393:TKF655395 TTF655393:TUB655395 UDB655393:UDX655395 UMX655393:UNT655395 UWT655393:UXP655395 VGP655393:VHL655395 VQL655393:VRH655395 WAH655393:WBD655395 WKD655393:WKZ655395 WTZ655393:WUV655395 HN720929:IJ720931 RJ720929:SF720931 ABF720929:ACB720931 ALB720929:ALX720931 AUX720929:AVT720931 BET720929:BFP720931 BOP720929:BPL720931 BYL720929:BZH720931 CIH720929:CJD720931 CSD720929:CSZ720931 DBZ720929:DCV720931 DLV720929:DMR720931 DVR720929:DWN720931 EFN720929:EGJ720931 EPJ720929:EQF720931 EZF720929:FAB720931 FJB720929:FJX720931 FSX720929:FTT720931 GCT720929:GDP720931 GMP720929:GNL720931 GWL720929:GXH720931 HGH720929:HHD720931 HQD720929:HQZ720931 HZZ720929:IAV720931 IJV720929:IKR720931 ITR720929:IUN720931 JDN720929:JEJ720931 JNJ720929:JOF720931 JXF720929:JYB720931 KHB720929:KHX720931 KQX720929:KRT720931 LAT720929:LBP720931 LKP720929:LLL720931 LUL720929:LVH720931 MEH720929:MFD720931 MOD720929:MOZ720931 MXZ720929:MYV720931 NHV720929:NIR720931 NRR720929:NSN720931 OBN720929:OCJ720931 OLJ720929:OMF720931 OVF720929:OWB720931 PFB720929:PFX720931 POX720929:PPT720931 PYT720929:PZP720931 QIP720929:QJL720931 QSL720929:QTH720931 RCH720929:RDD720931 RMD720929:RMZ720931 RVZ720929:RWV720931 SFV720929:SGR720931 SPR720929:SQN720931 SZN720929:TAJ720931 TJJ720929:TKF720931 TTF720929:TUB720931 UDB720929:UDX720931 UMX720929:UNT720931 UWT720929:UXP720931 VGP720929:VHL720931 VQL720929:VRH720931 WAH720929:WBD720931 WKD720929:WKZ720931 WTZ720929:WUV720931 HN786465:IJ786467 RJ786465:SF786467 ABF786465:ACB786467 ALB786465:ALX786467 AUX786465:AVT786467 BET786465:BFP786467 BOP786465:BPL786467 BYL786465:BZH786467 CIH786465:CJD786467 CSD786465:CSZ786467 DBZ786465:DCV786467 DLV786465:DMR786467 DVR786465:DWN786467 EFN786465:EGJ786467 EPJ786465:EQF786467 EZF786465:FAB786467 FJB786465:FJX786467 FSX786465:FTT786467 GCT786465:GDP786467 GMP786465:GNL786467 GWL786465:GXH786467 HGH786465:HHD786467 HQD786465:HQZ786467 HZZ786465:IAV786467 IJV786465:IKR786467 ITR786465:IUN786467 JDN786465:JEJ786467 JNJ786465:JOF786467 JXF786465:JYB786467 KHB786465:KHX786467 KQX786465:KRT786467 LAT786465:LBP786467 LKP786465:LLL786467 LUL786465:LVH786467 MEH786465:MFD786467 MOD786465:MOZ786467 MXZ786465:MYV786467 NHV786465:NIR786467 NRR786465:NSN786467 OBN786465:OCJ786467 OLJ786465:OMF786467 OVF786465:OWB786467 PFB786465:PFX786467 POX786465:PPT786467 PYT786465:PZP786467 QIP786465:QJL786467 QSL786465:QTH786467 RCH786465:RDD786467 RMD786465:RMZ786467 RVZ786465:RWV786467 SFV786465:SGR786467 SPR786465:SQN786467 SZN786465:TAJ786467 TJJ786465:TKF786467 TTF786465:TUB786467 UDB786465:UDX786467 UMX786465:UNT786467 UWT786465:UXP786467 VGP786465:VHL786467 VQL786465:VRH786467 WAH786465:WBD786467 WKD786465:WKZ786467 WTZ786465:WUV786467 HN852001:IJ852003 RJ852001:SF852003 ABF852001:ACB852003 ALB852001:ALX852003 AUX852001:AVT852003 BET852001:BFP852003 BOP852001:BPL852003 BYL852001:BZH852003 CIH852001:CJD852003 CSD852001:CSZ852003 DBZ852001:DCV852003 DLV852001:DMR852003 DVR852001:DWN852003 EFN852001:EGJ852003 EPJ852001:EQF852003 EZF852001:FAB852003 FJB852001:FJX852003 FSX852001:FTT852003 GCT852001:GDP852003 GMP852001:GNL852003 GWL852001:GXH852003 HGH852001:HHD852003 HQD852001:HQZ852003 HZZ852001:IAV852003 IJV852001:IKR852003 ITR852001:IUN852003 JDN852001:JEJ852003 JNJ852001:JOF852003 JXF852001:JYB852003 KHB852001:KHX852003 KQX852001:KRT852003 LAT852001:LBP852003 LKP852001:LLL852003 LUL852001:LVH852003 MEH852001:MFD852003 MOD852001:MOZ852003 MXZ852001:MYV852003 NHV852001:NIR852003 NRR852001:NSN852003 OBN852001:OCJ852003 OLJ852001:OMF852003 OVF852001:OWB852003 PFB852001:PFX852003 POX852001:PPT852003 PYT852001:PZP852003 QIP852001:QJL852003 QSL852001:QTH852003 RCH852001:RDD852003 RMD852001:RMZ852003 RVZ852001:RWV852003 SFV852001:SGR852003 SPR852001:SQN852003 SZN852001:TAJ852003 TJJ852001:TKF852003 TTF852001:TUB852003 UDB852001:UDX852003 UMX852001:UNT852003 UWT852001:UXP852003 VGP852001:VHL852003 VQL852001:VRH852003 WAH852001:WBD852003 WKD852001:WKZ852003 WTZ852001:WUV852003 HN917537:IJ917539 RJ917537:SF917539 ABF917537:ACB917539 ALB917537:ALX917539 AUX917537:AVT917539 BET917537:BFP917539 BOP917537:BPL917539 BYL917537:BZH917539 CIH917537:CJD917539 CSD917537:CSZ917539 DBZ917537:DCV917539 DLV917537:DMR917539 DVR917537:DWN917539 EFN917537:EGJ917539 EPJ917537:EQF917539 EZF917537:FAB917539 FJB917537:FJX917539 FSX917537:FTT917539 GCT917537:GDP917539 GMP917537:GNL917539 GWL917537:GXH917539 HGH917537:HHD917539 HQD917537:HQZ917539 HZZ917537:IAV917539 IJV917537:IKR917539 ITR917537:IUN917539 JDN917537:JEJ917539 JNJ917537:JOF917539 JXF917537:JYB917539 KHB917537:KHX917539 KQX917537:KRT917539 LAT917537:LBP917539 LKP917537:LLL917539 LUL917537:LVH917539 MEH917537:MFD917539 MOD917537:MOZ917539 MXZ917537:MYV917539 NHV917537:NIR917539 NRR917537:NSN917539 OBN917537:OCJ917539 OLJ917537:OMF917539 OVF917537:OWB917539 PFB917537:PFX917539 POX917537:PPT917539 PYT917537:PZP917539 QIP917537:QJL917539 QSL917537:QTH917539 RCH917537:RDD917539 RMD917537:RMZ917539 RVZ917537:RWV917539 SFV917537:SGR917539 SPR917537:SQN917539 SZN917537:TAJ917539 TJJ917537:TKF917539 TTF917537:TUB917539 UDB917537:UDX917539 UMX917537:UNT917539 UWT917537:UXP917539 VGP917537:VHL917539 VQL917537:VRH917539 WAH917537:WBD917539 WKD917537:WKZ917539 WTZ917537:WUV917539 HN983073:IJ983075 RJ983073:SF983075 ABF983073:ACB983075 ALB983073:ALX983075 AUX983073:AVT983075 BET983073:BFP983075 BOP983073:BPL983075 BYL983073:BZH983075 CIH983073:CJD983075 CSD983073:CSZ983075 DBZ983073:DCV983075 DLV983073:DMR983075 DVR983073:DWN983075 EFN983073:EGJ983075 EPJ983073:EQF983075 EZF983073:FAB983075 FJB983073:FJX983075 FSX983073:FTT983075 GCT983073:GDP983075 GMP983073:GNL983075 GWL983073:GXH983075 HGH983073:HHD983075 HQD983073:HQZ983075 HZZ983073:IAV983075 IJV983073:IKR983075 ITR983073:IUN983075 JDN983073:JEJ983075 JNJ983073:JOF983075 JXF983073:JYB983075 KHB983073:KHX983075 KQX983073:KRT983075 LAT983073:LBP983075 LKP983073:LLL983075 LUL983073:LVH983075 MEH983073:MFD983075 MOD983073:MOZ983075 MXZ983073:MYV983075 NHV983073:NIR983075 NRR983073:NSN983075 OBN983073:OCJ983075 OLJ983073:OMF983075 OVF983073:OWB983075 PFB983073:PFX983075 POX983073:PPT983075 PYT983073:PZP983075 QIP983073:QJL983075 QSL983073:QTH983075 RCH983073:RDD983075 RMD983073:RMZ983075 RVZ983073:RWV983075 SFV983073:SGR983075 SPR983073:SQN983075 SZN983073:TAJ983075 TJJ983073:TKF983075 TTF983073:TUB983075 UDB983073:UDX983075 UMX983073:UNT983075 UWT983073:UXP983075 VGP983073:VHL983075 VQL983073:VRH983075 WAH983073:WBD983075 WKD983073:WKZ983075 WTZ983073:WUV983075 M65552:M65553 HU65552:HU65553 RQ65552:RQ65553 ABM65552:ABM65553 ALI65552:ALI65553 AVE65552:AVE65553 BFA65552:BFA65553 BOW65552:BOW65553 BYS65552:BYS65553 CIO65552:CIO65553 CSK65552:CSK65553 DCG65552:DCG65553 DMC65552:DMC65553 DVY65552:DVY65553 EFU65552:EFU65553 EPQ65552:EPQ65553 EZM65552:EZM65553 FJI65552:FJI65553 FTE65552:FTE65553 GDA65552:GDA65553 GMW65552:GMW65553 GWS65552:GWS65553 HGO65552:HGO65553 HQK65552:HQK65553 IAG65552:IAG65553 IKC65552:IKC65553 ITY65552:ITY65553 JDU65552:JDU65553 JNQ65552:JNQ65553 JXM65552:JXM65553 KHI65552:KHI65553 KRE65552:KRE65553 LBA65552:LBA65553 LKW65552:LKW65553 LUS65552:LUS65553 MEO65552:MEO65553 MOK65552:MOK65553 MYG65552:MYG65553 NIC65552:NIC65553 NRY65552:NRY65553 OBU65552:OBU65553 OLQ65552:OLQ65553 OVM65552:OVM65553 PFI65552:PFI65553 PPE65552:PPE65553 PZA65552:PZA65553 QIW65552:QIW65553 QSS65552:QSS65553 RCO65552:RCO65553 RMK65552:RMK65553 RWG65552:RWG65553 SGC65552:SGC65553 SPY65552:SPY65553 SZU65552:SZU65553 TJQ65552:TJQ65553 TTM65552:TTM65553 UDI65552:UDI65553 UNE65552:UNE65553 UXA65552:UXA65553 VGW65552:VGW65553 VQS65552:VQS65553 WAO65552:WAO65553 WKK65552:WKK65553 WUG65552:WUG65553 M131088:M131089 HU131088:HU131089 RQ131088:RQ131089 ABM131088:ABM131089 ALI131088:ALI131089 AVE131088:AVE131089 BFA131088:BFA131089 BOW131088:BOW131089 BYS131088:BYS131089 CIO131088:CIO131089 CSK131088:CSK131089 DCG131088:DCG131089 DMC131088:DMC131089 DVY131088:DVY131089 EFU131088:EFU131089 EPQ131088:EPQ131089 EZM131088:EZM131089 FJI131088:FJI131089 FTE131088:FTE131089 GDA131088:GDA131089 GMW131088:GMW131089 GWS131088:GWS131089 HGO131088:HGO131089 HQK131088:HQK131089 IAG131088:IAG131089 IKC131088:IKC131089 ITY131088:ITY131089 JDU131088:JDU131089 JNQ131088:JNQ131089 JXM131088:JXM131089 KHI131088:KHI131089 KRE131088:KRE131089 LBA131088:LBA131089 LKW131088:LKW131089 LUS131088:LUS131089 MEO131088:MEO131089 MOK131088:MOK131089 MYG131088:MYG131089 NIC131088:NIC131089 NRY131088:NRY131089 OBU131088:OBU131089 OLQ131088:OLQ131089 OVM131088:OVM131089 PFI131088:PFI131089 PPE131088:PPE131089 PZA131088:PZA131089 QIW131088:QIW131089 QSS131088:QSS131089 RCO131088:RCO131089 RMK131088:RMK131089 RWG131088:RWG131089 SGC131088:SGC131089 SPY131088:SPY131089 SZU131088:SZU131089 TJQ131088:TJQ131089 TTM131088:TTM131089 UDI131088:UDI131089 UNE131088:UNE131089 UXA131088:UXA131089 VGW131088:VGW131089 VQS131088:VQS131089 WAO131088:WAO131089 WKK131088:WKK131089 WUG131088:WUG131089 M196624:M196625 HU196624:HU196625 RQ196624:RQ196625 ABM196624:ABM196625 ALI196624:ALI196625 AVE196624:AVE196625 BFA196624:BFA196625 BOW196624:BOW196625 BYS196624:BYS196625 CIO196624:CIO196625 CSK196624:CSK196625 DCG196624:DCG196625 DMC196624:DMC196625 DVY196624:DVY196625 EFU196624:EFU196625 EPQ196624:EPQ196625 EZM196624:EZM196625 FJI196624:FJI196625 FTE196624:FTE196625 GDA196624:GDA196625 GMW196624:GMW196625 GWS196624:GWS196625 HGO196624:HGO196625 HQK196624:HQK196625 IAG196624:IAG196625 IKC196624:IKC196625 ITY196624:ITY196625 JDU196624:JDU196625 JNQ196624:JNQ196625 JXM196624:JXM196625 KHI196624:KHI196625 KRE196624:KRE196625 LBA196624:LBA196625 LKW196624:LKW196625 LUS196624:LUS196625 MEO196624:MEO196625 MOK196624:MOK196625 MYG196624:MYG196625 NIC196624:NIC196625 NRY196624:NRY196625 OBU196624:OBU196625 OLQ196624:OLQ196625 OVM196624:OVM196625 PFI196624:PFI196625 PPE196624:PPE196625 PZA196624:PZA196625 QIW196624:QIW196625 QSS196624:QSS196625 RCO196624:RCO196625 RMK196624:RMK196625 RWG196624:RWG196625 SGC196624:SGC196625 SPY196624:SPY196625 SZU196624:SZU196625 TJQ196624:TJQ196625 TTM196624:TTM196625 UDI196624:UDI196625 UNE196624:UNE196625 UXA196624:UXA196625 VGW196624:VGW196625 VQS196624:VQS196625 WAO196624:WAO196625 WKK196624:WKK196625 WUG196624:WUG196625 M262160:M262161 HU262160:HU262161 RQ262160:RQ262161 ABM262160:ABM262161 ALI262160:ALI262161 AVE262160:AVE262161 BFA262160:BFA262161 BOW262160:BOW262161 BYS262160:BYS262161 CIO262160:CIO262161 CSK262160:CSK262161 DCG262160:DCG262161 DMC262160:DMC262161 DVY262160:DVY262161 EFU262160:EFU262161 EPQ262160:EPQ262161 EZM262160:EZM262161 FJI262160:FJI262161 FTE262160:FTE262161 GDA262160:GDA262161 GMW262160:GMW262161 GWS262160:GWS262161 HGO262160:HGO262161 HQK262160:HQK262161 IAG262160:IAG262161 IKC262160:IKC262161 ITY262160:ITY262161 JDU262160:JDU262161 JNQ262160:JNQ262161 JXM262160:JXM262161 KHI262160:KHI262161 KRE262160:KRE262161 LBA262160:LBA262161 LKW262160:LKW262161 LUS262160:LUS262161 MEO262160:MEO262161 MOK262160:MOK262161 MYG262160:MYG262161 NIC262160:NIC262161 NRY262160:NRY262161 OBU262160:OBU262161 OLQ262160:OLQ262161 OVM262160:OVM262161 PFI262160:PFI262161 PPE262160:PPE262161 PZA262160:PZA262161 QIW262160:QIW262161 QSS262160:QSS262161 RCO262160:RCO262161 RMK262160:RMK262161 RWG262160:RWG262161 SGC262160:SGC262161 SPY262160:SPY262161 SZU262160:SZU262161 TJQ262160:TJQ262161 TTM262160:TTM262161 UDI262160:UDI262161 UNE262160:UNE262161 UXA262160:UXA262161 VGW262160:VGW262161 VQS262160:VQS262161 WAO262160:WAO262161 WKK262160:WKK262161 WUG262160:WUG262161 M327696:M327697 HU327696:HU327697 RQ327696:RQ327697 ABM327696:ABM327697 ALI327696:ALI327697 AVE327696:AVE327697 BFA327696:BFA327697 BOW327696:BOW327697 BYS327696:BYS327697 CIO327696:CIO327697 CSK327696:CSK327697 DCG327696:DCG327697 DMC327696:DMC327697 DVY327696:DVY327697 EFU327696:EFU327697 EPQ327696:EPQ327697 EZM327696:EZM327697 FJI327696:FJI327697 FTE327696:FTE327697 GDA327696:GDA327697 GMW327696:GMW327697 GWS327696:GWS327697 HGO327696:HGO327697 HQK327696:HQK327697 IAG327696:IAG327697 IKC327696:IKC327697 ITY327696:ITY327697 JDU327696:JDU327697 JNQ327696:JNQ327697 JXM327696:JXM327697 KHI327696:KHI327697 KRE327696:KRE327697 LBA327696:LBA327697 LKW327696:LKW327697 LUS327696:LUS327697 MEO327696:MEO327697 MOK327696:MOK327697 MYG327696:MYG327697 NIC327696:NIC327697 NRY327696:NRY327697 OBU327696:OBU327697 OLQ327696:OLQ327697 OVM327696:OVM327697 PFI327696:PFI327697 PPE327696:PPE327697 PZA327696:PZA327697 QIW327696:QIW327697 QSS327696:QSS327697 RCO327696:RCO327697 RMK327696:RMK327697 RWG327696:RWG327697 SGC327696:SGC327697 SPY327696:SPY327697 SZU327696:SZU327697 TJQ327696:TJQ327697 TTM327696:TTM327697 UDI327696:UDI327697 UNE327696:UNE327697 UXA327696:UXA327697 VGW327696:VGW327697 VQS327696:VQS327697 WAO327696:WAO327697 WKK327696:WKK327697 WUG327696:WUG327697 M393232:M393233 HU393232:HU393233 RQ393232:RQ393233 ABM393232:ABM393233 ALI393232:ALI393233 AVE393232:AVE393233 BFA393232:BFA393233 BOW393232:BOW393233 BYS393232:BYS393233 CIO393232:CIO393233 CSK393232:CSK393233 DCG393232:DCG393233 DMC393232:DMC393233 DVY393232:DVY393233 EFU393232:EFU393233 EPQ393232:EPQ393233 EZM393232:EZM393233 FJI393232:FJI393233 FTE393232:FTE393233 GDA393232:GDA393233 GMW393232:GMW393233 GWS393232:GWS393233 HGO393232:HGO393233 HQK393232:HQK393233 IAG393232:IAG393233 IKC393232:IKC393233 ITY393232:ITY393233 JDU393232:JDU393233 JNQ393232:JNQ393233 JXM393232:JXM393233 KHI393232:KHI393233 KRE393232:KRE393233 LBA393232:LBA393233 LKW393232:LKW393233 LUS393232:LUS393233 MEO393232:MEO393233 MOK393232:MOK393233 MYG393232:MYG393233 NIC393232:NIC393233 NRY393232:NRY393233 OBU393232:OBU393233 OLQ393232:OLQ393233 OVM393232:OVM393233 PFI393232:PFI393233 PPE393232:PPE393233 PZA393232:PZA393233 QIW393232:QIW393233 QSS393232:QSS393233 RCO393232:RCO393233 RMK393232:RMK393233 RWG393232:RWG393233 SGC393232:SGC393233 SPY393232:SPY393233 SZU393232:SZU393233 TJQ393232:TJQ393233 TTM393232:TTM393233 UDI393232:UDI393233 UNE393232:UNE393233 UXA393232:UXA393233 VGW393232:VGW393233 VQS393232:VQS393233 WAO393232:WAO393233 WKK393232:WKK393233 WUG393232:WUG393233 M458768:M458769 HU458768:HU458769 RQ458768:RQ458769 ABM458768:ABM458769 ALI458768:ALI458769 AVE458768:AVE458769 BFA458768:BFA458769 BOW458768:BOW458769 BYS458768:BYS458769 CIO458768:CIO458769 CSK458768:CSK458769 DCG458768:DCG458769 DMC458768:DMC458769 DVY458768:DVY458769 EFU458768:EFU458769 EPQ458768:EPQ458769 EZM458768:EZM458769 FJI458768:FJI458769 FTE458768:FTE458769 GDA458768:GDA458769 GMW458768:GMW458769 GWS458768:GWS458769 HGO458768:HGO458769 HQK458768:HQK458769 IAG458768:IAG458769 IKC458768:IKC458769 ITY458768:ITY458769 JDU458768:JDU458769 JNQ458768:JNQ458769 JXM458768:JXM458769 KHI458768:KHI458769 KRE458768:KRE458769 LBA458768:LBA458769 LKW458768:LKW458769 LUS458768:LUS458769 MEO458768:MEO458769 MOK458768:MOK458769 MYG458768:MYG458769 NIC458768:NIC458769 NRY458768:NRY458769 OBU458768:OBU458769 OLQ458768:OLQ458769 OVM458768:OVM458769 PFI458768:PFI458769 PPE458768:PPE458769 PZA458768:PZA458769 QIW458768:QIW458769 QSS458768:QSS458769 RCO458768:RCO458769 RMK458768:RMK458769 RWG458768:RWG458769 SGC458768:SGC458769 SPY458768:SPY458769 SZU458768:SZU458769 TJQ458768:TJQ458769 TTM458768:TTM458769 UDI458768:UDI458769 UNE458768:UNE458769 UXA458768:UXA458769 VGW458768:VGW458769 VQS458768:VQS458769 WAO458768:WAO458769 WKK458768:WKK458769 WUG458768:WUG458769 M524304:M524305 HU524304:HU524305 RQ524304:RQ524305 ABM524304:ABM524305 ALI524304:ALI524305 AVE524304:AVE524305 BFA524304:BFA524305 BOW524304:BOW524305 BYS524304:BYS524305 CIO524304:CIO524305 CSK524304:CSK524305 DCG524304:DCG524305 DMC524304:DMC524305 DVY524304:DVY524305 EFU524304:EFU524305 EPQ524304:EPQ524305 EZM524304:EZM524305 FJI524304:FJI524305 FTE524304:FTE524305 GDA524304:GDA524305 GMW524304:GMW524305 GWS524304:GWS524305 HGO524304:HGO524305 HQK524304:HQK524305 IAG524304:IAG524305 IKC524304:IKC524305 ITY524304:ITY524305 JDU524304:JDU524305 JNQ524304:JNQ524305 JXM524304:JXM524305 KHI524304:KHI524305 KRE524304:KRE524305 LBA524304:LBA524305 LKW524304:LKW524305 LUS524304:LUS524305 MEO524304:MEO524305 MOK524304:MOK524305 MYG524304:MYG524305 NIC524304:NIC524305 NRY524304:NRY524305 OBU524304:OBU524305 OLQ524304:OLQ524305 OVM524304:OVM524305 PFI524304:PFI524305 PPE524304:PPE524305 PZA524304:PZA524305 QIW524304:QIW524305 QSS524304:QSS524305 RCO524304:RCO524305 RMK524304:RMK524305 RWG524304:RWG524305 SGC524304:SGC524305 SPY524304:SPY524305 SZU524304:SZU524305 TJQ524304:TJQ524305 TTM524304:TTM524305 UDI524304:UDI524305 UNE524304:UNE524305 UXA524304:UXA524305 VGW524304:VGW524305 VQS524304:VQS524305 WAO524304:WAO524305 WKK524304:WKK524305 WUG524304:WUG524305 M589840:M589841 HU589840:HU589841 RQ589840:RQ589841 ABM589840:ABM589841 ALI589840:ALI589841 AVE589840:AVE589841 BFA589840:BFA589841 BOW589840:BOW589841 BYS589840:BYS589841 CIO589840:CIO589841 CSK589840:CSK589841 DCG589840:DCG589841 DMC589840:DMC589841 DVY589840:DVY589841 EFU589840:EFU589841 EPQ589840:EPQ589841 EZM589840:EZM589841 FJI589840:FJI589841 FTE589840:FTE589841 GDA589840:GDA589841 GMW589840:GMW589841 GWS589840:GWS589841 HGO589840:HGO589841 HQK589840:HQK589841 IAG589840:IAG589841 IKC589840:IKC589841 ITY589840:ITY589841 JDU589840:JDU589841 JNQ589840:JNQ589841 JXM589840:JXM589841 KHI589840:KHI589841 KRE589840:KRE589841 LBA589840:LBA589841 LKW589840:LKW589841 LUS589840:LUS589841 MEO589840:MEO589841 MOK589840:MOK589841 MYG589840:MYG589841 NIC589840:NIC589841 NRY589840:NRY589841 OBU589840:OBU589841 OLQ589840:OLQ589841 OVM589840:OVM589841 PFI589840:PFI589841 PPE589840:PPE589841 PZA589840:PZA589841 QIW589840:QIW589841 QSS589840:QSS589841 RCO589840:RCO589841 RMK589840:RMK589841 RWG589840:RWG589841 SGC589840:SGC589841 SPY589840:SPY589841 SZU589840:SZU589841 TJQ589840:TJQ589841 TTM589840:TTM589841 UDI589840:UDI589841 UNE589840:UNE589841 UXA589840:UXA589841 VGW589840:VGW589841 VQS589840:VQS589841 WAO589840:WAO589841 WKK589840:WKK589841 WUG589840:WUG589841 M655376:M655377 HU655376:HU655377 RQ655376:RQ655377 ABM655376:ABM655377 ALI655376:ALI655377 AVE655376:AVE655377 BFA655376:BFA655377 BOW655376:BOW655377 BYS655376:BYS655377 CIO655376:CIO655377 CSK655376:CSK655377 DCG655376:DCG655377 DMC655376:DMC655377 DVY655376:DVY655377 EFU655376:EFU655377 EPQ655376:EPQ655377 EZM655376:EZM655377 FJI655376:FJI655377 FTE655376:FTE655377 GDA655376:GDA655377 GMW655376:GMW655377 GWS655376:GWS655377 HGO655376:HGO655377 HQK655376:HQK655377 IAG655376:IAG655377 IKC655376:IKC655377 ITY655376:ITY655377 JDU655376:JDU655377 JNQ655376:JNQ655377 JXM655376:JXM655377 KHI655376:KHI655377 KRE655376:KRE655377 LBA655376:LBA655377 LKW655376:LKW655377 LUS655376:LUS655377 MEO655376:MEO655377 MOK655376:MOK655377 MYG655376:MYG655377 NIC655376:NIC655377 NRY655376:NRY655377 OBU655376:OBU655377 OLQ655376:OLQ655377 OVM655376:OVM655377 PFI655376:PFI655377 PPE655376:PPE655377 PZA655376:PZA655377 QIW655376:QIW655377 QSS655376:QSS655377 RCO655376:RCO655377 RMK655376:RMK655377 RWG655376:RWG655377 SGC655376:SGC655377 SPY655376:SPY655377 SZU655376:SZU655377 TJQ655376:TJQ655377 TTM655376:TTM655377 UDI655376:UDI655377 UNE655376:UNE655377 UXA655376:UXA655377 VGW655376:VGW655377 VQS655376:VQS655377 WAO655376:WAO655377 WKK655376:WKK655377 WUG655376:WUG655377 M720912:M720913 HU720912:HU720913 RQ720912:RQ720913 ABM720912:ABM720913 ALI720912:ALI720913 AVE720912:AVE720913 BFA720912:BFA720913 BOW720912:BOW720913 BYS720912:BYS720913 CIO720912:CIO720913 CSK720912:CSK720913 DCG720912:DCG720913 DMC720912:DMC720913 DVY720912:DVY720913 EFU720912:EFU720913 EPQ720912:EPQ720913 EZM720912:EZM720913 FJI720912:FJI720913 FTE720912:FTE720913 GDA720912:GDA720913 GMW720912:GMW720913 GWS720912:GWS720913 HGO720912:HGO720913 HQK720912:HQK720913 IAG720912:IAG720913 IKC720912:IKC720913 ITY720912:ITY720913 JDU720912:JDU720913 JNQ720912:JNQ720913 JXM720912:JXM720913 KHI720912:KHI720913 KRE720912:KRE720913 LBA720912:LBA720913 LKW720912:LKW720913 LUS720912:LUS720913 MEO720912:MEO720913 MOK720912:MOK720913 MYG720912:MYG720913 NIC720912:NIC720913 NRY720912:NRY720913 OBU720912:OBU720913 OLQ720912:OLQ720913 OVM720912:OVM720913 PFI720912:PFI720913 PPE720912:PPE720913 PZA720912:PZA720913 QIW720912:QIW720913 QSS720912:QSS720913 RCO720912:RCO720913 RMK720912:RMK720913 RWG720912:RWG720913 SGC720912:SGC720913 SPY720912:SPY720913 SZU720912:SZU720913 TJQ720912:TJQ720913 TTM720912:TTM720913 UDI720912:UDI720913 UNE720912:UNE720913 UXA720912:UXA720913 VGW720912:VGW720913 VQS720912:VQS720913 WAO720912:WAO720913 WKK720912:WKK720913 WUG720912:WUG720913 M786448:M786449 HU786448:HU786449 RQ786448:RQ786449 ABM786448:ABM786449 ALI786448:ALI786449 AVE786448:AVE786449 BFA786448:BFA786449 BOW786448:BOW786449 BYS786448:BYS786449 CIO786448:CIO786449 CSK786448:CSK786449 DCG786448:DCG786449 DMC786448:DMC786449 DVY786448:DVY786449 EFU786448:EFU786449 EPQ786448:EPQ786449 EZM786448:EZM786449 FJI786448:FJI786449 FTE786448:FTE786449 GDA786448:GDA786449 GMW786448:GMW786449 GWS786448:GWS786449 HGO786448:HGO786449 HQK786448:HQK786449 IAG786448:IAG786449 IKC786448:IKC786449 ITY786448:ITY786449 JDU786448:JDU786449 JNQ786448:JNQ786449 JXM786448:JXM786449 KHI786448:KHI786449 KRE786448:KRE786449 LBA786448:LBA786449 LKW786448:LKW786449 LUS786448:LUS786449 MEO786448:MEO786449 MOK786448:MOK786449 MYG786448:MYG786449 NIC786448:NIC786449 NRY786448:NRY786449 OBU786448:OBU786449 OLQ786448:OLQ786449 OVM786448:OVM786449 PFI786448:PFI786449 PPE786448:PPE786449 PZA786448:PZA786449 QIW786448:QIW786449 QSS786448:QSS786449 RCO786448:RCO786449 RMK786448:RMK786449 RWG786448:RWG786449 SGC786448:SGC786449 SPY786448:SPY786449 SZU786448:SZU786449 TJQ786448:TJQ786449 TTM786448:TTM786449 UDI786448:UDI786449 UNE786448:UNE786449 UXA786448:UXA786449 VGW786448:VGW786449 VQS786448:VQS786449 WAO786448:WAO786449 WKK786448:WKK786449 WUG786448:WUG786449 M851984:M851985 HU851984:HU851985 RQ851984:RQ851985 ABM851984:ABM851985 ALI851984:ALI851985 AVE851984:AVE851985 BFA851984:BFA851985 BOW851984:BOW851985 BYS851984:BYS851985 CIO851984:CIO851985 CSK851984:CSK851985 DCG851984:DCG851985 DMC851984:DMC851985 DVY851984:DVY851985 EFU851984:EFU851985 EPQ851984:EPQ851985 EZM851984:EZM851985 FJI851984:FJI851985 FTE851984:FTE851985 GDA851984:GDA851985 GMW851984:GMW851985 GWS851984:GWS851985 HGO851984:HGO851985 HQK851984:HQK851985 IAG851984:IAG851985 IKC851984:IKC851985 ITY851984:ITY851985 JDU851984:JDU851985 JNQ851984:JNQ851985 JXM851984:JXM851985 KHI851984:KHI851985 KRE851984:KRE851985 LBA851984:LBA851985 LKW851984:LKW851985 LUS851984:LUS851985 MEO851984:MEO851985 MOK851984:MOK851985 MYG851984:MYG851985 NIC851984:NIC851985 NRY851984:NRY851985 OBU851984:OBU851985 OLQ851984:OLQ851985 OVM851984:OVM851985 PFI851984:PFI851985 PPE851984:PPE851985 PZA851984:PZA851985 QIW851984:QIW851985 QSS851984:QSS851985 RCO851984:RCO851985 RMK851984:RMK851985 RWG851984:RWG851985 SGC851984:SGC851985 SPY851984:SPY851985 SZU851984:SZU851985 TJQ851984:TJQ851985 TTM851984:TTM851985 UDI851984:UDI851985 UNE851984:UNE851985 UXA851984:UXA851985 VGW851984:VGW851985 VQS851984:VQS851985 WAO851984:WAO851985 WKK851984:WKK851985 WUG851984:WUG851985 M917520:M917521 HU917520:HU917521 RQ917520:RQ917521 ABM917520:ABM917521 ALI917520:ALI917521 AVE917520:AVE917521 BFA917520:BFA917521 BOW917520:BOW917521 BYS917520:BYS917521 CIO917520:CIO917521 CSK917520:CSK917521 DCG917520:DCG917521 DMC917520:DMC917521 DVY917520:DVY917521 EFU917520:EFU917521 EPQ917520:EPQ917521 EZM917520:EZM917521 FJI917520:FJI917521 FTE917520:FTE917521 GDA917520:GDA917521 GMW917520:GMW917521 GWS917520:GWS917521 HGO917520:HGO917521 HQK917520:HQK917521 IAG917520:IAG917521 IKC917520:IKC917521 ITY917520:ITY917521 JDU917520:JDU917521 JNQ917520:JNQ917521 JXM917520:JXM917521 KHI917520:KHI917521 KRE917520:KRE917521 LBA917520:LBA917521 LKW917520:LKW917521 LUS917520:LUS917521 MEO917520:MEO917521 MOK917520:MOK917521 MYG917520:MYG917521 NIC917520:NIC917521 NRY917520:NRY917521 OBU917520:OBU917521 OLQ917520:OLQ917521 OVM917520:OVM917521 PFI917520:PFI917521 PPE917520:PPE917521 PZA917520:PZA917521 QIW917520:QIW917521 QSS917520:QSS917521 RCO917520:RCO917521 RMK917520:RMK917521 RWG917520:RWG917521 SGC917520:SGC917521 SPY917520:SPY917521 SZU917520:SZU917521 TJQ917520:TJQ917521 TTM917520:TTM917521 UDI917520:UDI917521 UNE917520:UNE917521 UXA917520:UXA917521 VGW917520:VGW917521 VQS917520:VQS917521 WAO917520:WAO917521 WKK917520:WKK917521 WUG917520:WUG917521 M983056:M983057 HU983056:HU983057 RQ983056:RQ983057 ABM983056:ABM983057 ALI983056:ALI983057 AVE983056:AVE983057 BFA983056:BFA983057 BOW983056:BOW983057 BYS983056:BYS983057 CIO983056:CIO983057 CSK983056:CSK983057 DCG983056:DCG983057 DMC983056:DMC983057 DVY983056:DVY983057 EFU983056:EFU983057 EPQ983056:EPQ983057 EZM983056:EZM983057 FJI983056:FJI983057 FTE983056:FTE983057 GDA983056:GDA983057 GMW983056:GMW983057 GWS983056:GWS983057 HGO983056:HGO983057 HQK983056:HQK983057 IAG983056:IAG983057 IKC983056:IKC983057 ITY983056:ITY983057 JDU983056:JDU983057 JNQ983056:JNQ983057 JXM983056:JXM983057 KHI983056:KHI983057 KRE983056:KRE983057 LBA983056:LBA983057 LKW983056:LKW983057 LUS983056:LUS983057 MEO983056:MEO983057 MOK983056:MOK983057 MYG983056:MYG983057 NIC983056:NIC983057 NRY983056:NRY983057 OBU983056:OBU983057 OLQ983056:OLQ983057 OVM983056:OVM983057 PFI983056:PFI983057 PPE983056:PPE983057 PZA983056:PZA983057 QIW983056:QIW983057 QSS983056:QSS983057 RCO983056:RCO983057 RMK983056:RMK983057 RWG983056:RWG983057 SGC983056:SGC983057 SPY983056:SPY983057 SZU983056:SZU983057 TJQ983056:TJQ983057 TTM983056:TTM983057 UDI983056:UDI983057 UNE983056:UNE983057 UXA983056:UXA983057 VGW983056:VGW983057 VQS983056:VQS983057 WAO983056:WAO983057 WKK983056:WKK983057 WUG983056:WUG983057 J65546:J65548 HR65546:HR65548 RN65546:RN65548 ABJ65546:ABJ65548 ALF65546:ALF65548 AVB65546:AVB65548 BEX65546:BEX65548 BOT65546:BOT65548 BYP65546:BYP65548 CIL65546:CIL65548 CSH65546:CSH65548 DCD65546:DCD65548 DLZ65546:DLZ65548 DVV65546:DVV65548 EFR65546:EFR65548 EPN65546:EPN65548 EZJ65546:EZJ65548 FJF65546:FJF65548 FTB65546:FTB65548 GCX65546:GCX65548 GMT65546:GMT65548 GWP65546:GWP65548 HGL65546:HGL65548 HQH65546:HQH65548 IAD65546:IAD65548 IJZ65546:IJZ65548 ITV65546:ITV65548 JDR65546:JDR65548 JNN65546:JNN65548 JXJ65546:JXJ65548 KHF65546:KHF65548 KRB65546:KRB65548 LAX65546:LAX65548 LKT65546:LKT65548 LUP65546:LUP65548 MEL65546:MEL65548 MOH65546:MOH65548 MYD65546:MYD65548 NHZ65546:NHZ65548 NRV65546:NRV65548 OBR65546:OBR65548 OLN65546:OLN65548 OVJ65546:OVJ65548 PFF65546:PFF65548 PPB65546:PPB65548 PYX65546:PYX65548 QIT65546:QIT65548 QSP65546:QSP65548 RCL65546:RCL65548 RMH65546:RMH65548 RWD65546:RWD65548 SFZ65546:SFZ65548 SPV65546:SPV65548 SZR65546:SZR65548 TJN65546:TJN65548 TTJ65546:TTJ65548 UDF65546:UDF65548 UNB65546:UNB65548 UWX65546:UWX65548 VGT65546:VGT65548 VQP65546:VQP65548 WAL65546:WAL65548 WKH65546:WKH65548 WUD65546:WUD65548 J131082:J131084 HR131082:HR131084 RN131082:RN131084 ABJ131082:ABJ131084 ALF131082:ALF131084 AVB131082:AVB131084 BEX131082:BEX131084 BOT131082:BOT131084 BYP131082:BYP131084 CIL131082:CIL131084 CSH131082:CSH131084 DCD131082:DCD131084 DLZ131082:DLZ131084 DVV131082:DVV131084 EFR131082:EFR131084 EPN131082:EPN131084 EZJ131082:EZJ131084 FJF131082:FJF131084 FTB131082:FTB131084 GCX131082:GCX131084 GMT131082:GMT131084 GWP131082:GWP131084 HGL131082:HGL131084 HQH131082:HQH131084 IAD131082:IAD131084 IJZ131082:IJZ131084 ITV131082:ITV131084 JDR131082:JDR131084 JNN131082:JNN131084 JXJ131082:JXJ131084 KHF131082:KHF131084 KRB131082:KRB131084 LAX131082:LAX131084 LKT131082:LKT131084 LUP131082:LUP131084 MEL131082:MEL131084 MOH131082:MOH131084 MYD131082:MYD131084 NHZ131082:NHZ131084 NRV131082:NRV131084 OBR131082:OBR131084 OLN131082:OLN131084 OVJ131082:OVJ131084 PFF131082:PFF131084 PPB131082:PPB131084 PYX131082:PYX131084 QIT131082:QIT131084 QSP131082:QSP131084 RCL131082:RCL131084 RMH131082:RMH131084 RWD131082:RWD131084 SFZ131082:SFZ131084 SPV131082:SPV131084 SZR131082:SZR131084 TJN131082:TJN131084 TTJ131082:TTJ131084 UDF131082:UDF131084 UNB131082:UNB131084 UWX131082:UWX131084 VGT131082:VGT131084 VQP131082:VQP131084 WAL131082:WAL131084 WKH131082:WKH131084 WUD131082:WUD131084 J196618:J196620 HR196618:HR196620 RN196618:RN196620 ABJ196618:ABJ196620 ALF196618:ALF196620 AVB196618:AVB196620 BEX196618:BEX196620 BOT196618:BOT196620 BYP196618:BYP196620 CIL196618:CIL196620 CSH196618:CSH196620 DCD196618:DCD196620 DLZ196618:DLZ196620 DVV196618:DVV196620 EFR196618:EFR196620 EPN196618:EPN196620 EZJ196618:EZJ196620 FJF196618:FJF196620 FTB196618:FTB196620 GCX196618:GCX196620 GMT196618:GMT196620 GWP196618:GWP196620 HGL196618:HGL196620 HQH196618:HQH196620 IAD196618:IAD196620 IJZ196618:IJZ196620 ITV196618:ITV196620 JDR196618:JDR196620 JNN196618:JNN196620 JXJ196618:JXJ196620 KHF196618:KHF196620 KRB196618:KRB196620 LAX196618:LAX196620 LKT196618:LKT196620 LUP196618:LUP196620 MEL196618:MEL196620 MOH196618:MOH196620 MYD196618:MYD196620 NHZ196618:NHZ196620 NRV196618:NRV196620 OBR196618:OBR196620 OLN196618:OLN196620 OVJ196618:OVJ196620 PFF196618:PFF196620 PPB196618:PPB196620 PYX196618:PYX196620 QIT196618:QIT196620 QSP196618:QSP196620 RCL196618:RCL196620 RMH196618:RMH196620 RWD196618:RWD196620 SFZ196618:SFZ196620 SPV196618:SPV196620 SZR196618:SZR196620 TJN196618:TJN196620 TTJ196618:TTJ196620 UDF196618:UDF196620 UNB196618:UNB196620 UWX196618:UWX196620 VGT196618:VGT196620 VQP196618:VQP196620 WAL196618:WAL196620 WKH196618:WKH196620 WUD196618:WUD196620 J262154:J262156 HR262154:HR262156 RN262154:RN262156 ABJ262154:ABJ262156 ALF262154:ALF262156 AVB262154:AVB262156 BEX262154:BEX262156 BOT262154:BOT262156 BYP262154:BYP262156 CIL262154:CIL262156 CSH262154:CSH262156 DCD262154:DCD262156 DLZ262154:DLZ262156 DVV262154:DVV262156 EFR262154:EFR262156 EPN262154:EPN262156 EZJ262154:EZJ262156 FJF262154:FJF262156 FTB262154:FTB262156 GCX262154:GCX262156 GMT262154:GMT262156 GWP262154:GWP262156 HGL262154:HGL262156 HQH262154:HQH262156 IAD262154:IAD262156 IJZ262154:IJZ262156 ITV262154:ITV262156 JDR262154:JDR262156 JNN262154:JNN262156 JXJ262154:JXJ262156 KHF262154:KHF262156 KRB262154:KRB262156 LAX262154:LAX262156 LKT262154:LKT262156 LUP262154:LUP262156 MEL262154:MEL262156 MOH262154:MOH262156 MYD262154:MYD262156 NHZ262154:NHZ262156 NRV262154:NRV262156 OBR262154:OBR262156 OLN262154:OLN262156 OVJ262154:OVJ262156 PFF262154:PFF262156 PPB262154:PPB262156 PYX262154:PYX262156 QIT262154:QIT262156 QSP262154:QSP262156 RCL262154:RCL262156 RMH262154:RMH262156 RWD262154:RWD262156 SFZ262154:SFZ262156 SPV262154:SPV262156 SZR262154:SZR262156 TJN262154:TJN262156 TTJ262154:TTJ262156 UDF262154:UDF262156 UNB262154:UNB262156 UWX262154:UWX262156 VGT262154:VGT262156 VQP262154:VQP262156 WAL262154:WAL262156 WKH262154:WKH262156 WUD262154:WUD262156 J327690:J327692 HR327690:HR327692 RN327690:RN327692 ABJ327690:ABJ327692 ALF327690:ALF327692 AVB327690:AVB327692 BEX327690:BEX327692 BOT327690:BOT327692 BYP327690:BYP327692 CIL327690:CIL327692 CSH327690:CSH327692 DCD327690:DCD327692 DLZ327690:DLZ327692 DVV327690:DVV327692 EFR327690:EFR327692 EPN327690:EPN327692 EZJ327690:EZJ327692 FJF327690:FJF327692 FTB327690:FTB327692 GCX327690:GCX327692 GMT327690:GMT327692 GWP327690:GWP327692 HGL327690:HGL327692 HQH327690:HQH327692 IAD327690:IAD327692 IJZ327690:IJZ327692 ITV327690:ITV327692 JDR327690:JDR327692 JNN327690:JNN327692 JXJ327690:JXJ327692 KHF327690:KHF327692 KRB327690:KRB327692 LAX327690:LAX327692 LKT327690:LKT327692 LUP327690:LUP327692 MEL327690:MEL327692 MOH327690:MOH327692 MYD327690:MYD327692 NHZ327690:NHZ327692 NRV327690:NRV327692 OBR327690:OBR327692 OLN327690:OLN327692 OVJ327690:OVJ327692 PFF327690:PFF327692 PPB327690:PPB327692 PYX327690:PYX327692 QIT327690:QIT327692 QSP327690:QSP327692 RCL327690:RCL327692 RMH327690:RMH327692 RWD327690:RWD327692 SFZ327690:SFZ327692 SPV327690:SPV327692 SZR327690:SZR327692 TJN327690:TJN327692 TTJ327690:TTJ327692 UDF327690:UDF327692 UNB327690:UNB327692 UWX327690:UWX327692 VGT327690:VGT327692 VQP327690:VQP327692 WAL327690:WAL327692 WKH327690:WKH327692 WUD327690:WUD327692 J393226:J393228 HR393226:HR393228 RN393226:RN393228 ABJ393226:ABJ393228 ALF393226:ALF393228 AVB393226:AVB393228 BEX393226:BEX393228 BOT393226:BOT393228 BYP393226:BYP393228 CIL393226:CIL393228 CSH393226:CSH393228 DCD393226:DCD393228 DLZ393226:DLZ393228 DVV393226:DVV393228 EFR393226:EFR393228 EPN393226:EPN393228 EZJ393226:EZJ393228 FJF393226:FJF393228 FTB393226:FTB393228 GCX393226:GCX393228 GMT393226:GMT393228 GWP393226:GWP393228 HGL393226:HGL393228 HQH393226:HQH393228 IAD393226:IAD393228 IJZ393226:IJZ393228 ITV393226:ITV393228 JDR393226:JDR393228 JNN393226:JNN393228 JXJ393226:JXJ393228 KHF393226:KHF393228 KRB393226:KRB393228 LAX393226:LAX393228 LKT393226:LKT393228 LUP393226:LUP393228 MEL393226:MEL393228 MOH393226:MOH393228 MYD393226:MYD393228 NHZ393226:NHZ393228 NRV393226:NRV393228 OBR393226:OBR393228 OLN393226:OLN393228 OVJ393226:OVJ393228 PFF393226:PFF393228 PPB393226:PPB393228 PYX393226:PYX393228 QIT393226:QIT393228 QSP393226:QSP393228 RCL393226:RCL393228 RMH393226:RMH393228 RWD393226:RWD393228 SFZ393226:SFZ393228 SPV393226:SPV393228 SZR393226:SZR393228 TJN393226:TJN393228 TTJ393226:TTJ393228 UDF393226:UDF393228 UNB393226:UNB393228 UWX393226:UWX393228 VGT393226:VGT393228 VQP393226:VQP393228 WAL393226:WAL393228 WKH393226:WKH393228 WUD393226:WUD393228 J458762:J458764 HR458762:HR458764 RN458762:RN458764 ABJ458762:ABJ458764 ALF458762:ALF458764 AVB458762:AVB458764 BEX458762:BEX458764 BOT458762:BOT458764 BYP458762:BYP458764 CIL458762:CIL458764 CSH458762:CSH458764 DCD458762:DCD458764 DLZ458762:DLZ458764 DVV458762:DVV458764 EFR458762:EFR458764 EPN458762:EPN458764 EZJ458762:EZJ458764 FJF458762:FJF458764 FTB458762:FTB458764 GCX458762:GCX458764 GMT458762:GMT458764 GWP458762:GWP458764 HGL458762:HGL458764 HQH458762:HQH458764 IAD458762:IAD458764 IJZ458762:IJZ458764 ITV458762:ITV458764 JDR458762:JDR458764 JNN458762:JNN458764 JXJ458762:JXJ458764 KHF458762:KHF458764 KRB458762:KRB458764 LAX458762:LAX458764 LKT458762:LKT458764 LUP458762:LUP458764 MEL458762:MEL458764 MOH458762:MOH458764 MYD458762:MYD458764 NHZ458762:NHZ458764 NRV458762:NRV458764 OBR458762:OBR458764 OLN458762:OLN458764 OVJ458762:OVJ458764 PFF458762:PFF458764 PPB458762:PPB458764 PYX458762:PYX458764 QIT458762:QIT458764 QSP458762:QSP458764 RCL458762:RCL458764 RMH458762:RMH458764 RWD458762:RWD458764 SFZ458762:SFZ458764 SPV458762:SPV458764 SZR458762:SZR458764 TJN458762:TJN458764 TTJ458762:TTJ458764 UDF458762:UDF458764 UNB458762:UNB458764 UWX458762:UWX458764 VGT458762:VGT458764 VQP458762:VQP458764 WAL458762:WAL458764 WKH458762:WKH458764 WUD458762:WUD458764 J524298:J524300 HR524298:HR524300 RN524298:RN524300 ABJ524298:ABJ524300 ALF524298:ALF524300 AVB524298:AVB524300 BEX524298:BEX524300 BOT524298:BOT524300 BYP524298:BYP524300 CIL524298:CIL524300 CSH524298:CSH524300 DCD524298:DCD524300 DLZ524298:DLZ524300 DVV524298:DVV524300 EFR524298:EFR524300 EPN524298:EPN524300 EZJ524298:EZJ524300 FJF524298:FJF524300 FTB524298:FTB524300 GCX524298:GCX524300 GMT524298:GMT524300 GWP524298:GWP524300 HGL524298:HGL524300 HQH524298:HQH524300 IAD524298:IAD524300 IJZ524298:IJZ524300 ITV524298:ITV524300 JDR524298:JDR524300 JNN524298:JNN524300 JXJ524298:JXJ524300 KHF524298:KHF524300 KRB524298:KRB524300 LAX524298:LAX524300 LKT524298:LKT524300 LUP524298:LUP524300 MEL524298:MEL524300 MOH524298:MOH524300 MYD524298:MYD524300 NHZ524298:NHZ524300 NRV524298:NRV524300 OBR524298:OBR524300 OLN524298:OLN524300 OVJ524298:OVJ524300 PFF524298:PFF524300 PPB524298:PPB524300 PYX524298:PYX524300 QIT524298:QIT524300 QSP524298:QSP524300 RCL524298:RCL524300 RMH524298:RMH524300 RWD524298:RWD524300 SFZ524298:SFZ524300 SPV524298:SPV524300 SZR524298:SZR524300 TJN524298:TJN524300 TTJ524298:TTJ524300 UDF524298:UDF524300 UNB524298:UNB524300 UWX524298:UWX524300 VGT524298:VGT524300 VQP524298:VQP524300 WAL524298:WAL524300 WKH524298:WKH524300 WUD524298:WUD524300 J589834:J589836 HR589834:HR589836 RN589834:RN589836 ABJ589834:ABJ589836 ALF589834:ALF589836 AVB589834:AVB589836 BEX589834:BEX589836 BOT589834:BOT589836 BYP589834:BYP589836 CIL589834:CIL589836 CSH589834:CSH589836 DCD589834:DCD589836 DLZ589834:DLZ589836 DVV589834:DVV589836 EFR589834:EFR589836 EPN589834:EPN589836 EZJ589834:EZJ589836 FJF589834:FJF589836 FTB589834:FTB589836 GCX589834:GCX589836 GMT589834:GMT589836 GWP589834:GWP589836 HGL589834:HGL589836 HQH589834:HQH589836 IAD589834:IAD589836 IJZ589834:IJZ589836 ITV589834:ITV589836 JDR589834:JDR589836 JNN589834:JNN589836 JXJ589834:JXJ589836 KHF589834:KHF589836 KRB589834:KRB589836 LAX589834:LAX589836 LKT589834:LKT589836 LUP589834:LUP589836 MEL589834:MEL589836 MOH589834:MOH589836 MYD589834:MYD589836 NHZ589834:NHZ589836 NRV589834:NRV589836 OBR589834:OBR589836 OLN589834:OLN589836 OVJ589834:OVJ589836 PFF589834:PFF589836 PPB589834:PPB589836 PYX589834:PYX589836 QIT589834:QIT589836 QSP589834:QSP589836 RCL589834:RCL589836 RMH589834:RMH589836 RWD589834:RWD589836 SFZ589834:SFZ589836 SPV589834:SPV589836 SZR589834:SZR589836 TJN589834:TJN589836 TTJ589834:TTJ589836 UDF589834:UDF589836 UNB589834:UNB589836 UWX589834:UWX589836 VGT589834:VGT589836 VQP589834:VQP589836 WAL589834:WAL589836 WKH589834:WKH589836 WUD589834:WUD589836 J655370:J655372 HR655370:HR655372 RN655370:RN655372 ABJ655370:ABJ655372 ALF655370:ALF655372 AVB655370:AVB655372 BEX655370:BEX655372 BOT655370:BOT655372 BYP655370:BYP655372 CIL655370:CIL655372 CSH655370:CSH655372 DCD655370:DCD655372 DLZ655370:DLZ655372 DVV655370:DVV655372 EFR655370:EFR655372 EPN655370:EPN655372 EZJ655370:EZJ655372 FJF655370:FJF655372 FTB655370:FTB655372 GCX655370:GCX655372 GMT655370:GMT655372 GWP655370:GWP655372 HGL655370:HGL655372 HQH655370:HQH655372 IAD655370:IAD655372 IJZ655370:IJZ655372 ITV655370:ITV655372 JDR655370:JDR655372 JNN655370:JNN655372 JXJ655370:JXJ655372 KHF655370:KHF655372 KRB655370:KRB655372 LAX655370:LAX655372 LKT655370:LKT655372 LUP655370:LUP655372 MEL655370:MEL655372 MOH655370:MOH655372 MYD655370:MYD655372 NHZ655370:NHZ655372 NRV655370:NRV655372 OBR655370:OBR655372 OLN655370:OLN655372 OVJ655370:OVJ655372 PFF655370:PFF655372 PPB655370:PPB655372 PYX655370:PYX655372 QIT655370:QIT655372 QSP655370:QSP655372 RCL655370:RCL655372 RMH655370:RMH655372 RWD655370:RWD655372 SFZ655370:SFZ655372 SPV655370:SPV655372 SZR655370:SZR655372 TJN655370:TJN655372 TTJ655370:TTJ655372 UDF655370:UDF655372 UNB655370:UNB655372 UWX655370:UWX655372 VGT655370:VGT655372 VQP655370:VQP655372 WAL655370:WAL655372 WKH655370:WKH655372 WUD655370:WUD655372 J720906:J720908 HR720906:HR720908 RN720906:RN720908 ABJ720906:ABJ720908 ALF720906:ALF720908 AVB720906:AVB720908 BEX720906:BEX720908 BOT720906:BOT720908 BYP720906:BYP720908 CIL720906:CIL720908 CSH720906:CSH720908 DCD720906:DCD720908 DLZ720906:DLZ720908 DVV720906:DVV720908 EFR720906:EFR720908 EPN720906:EPN720908 EZJ720906:EZJ720908 FJF720906:FJF720908 FTB720906:FTB720908 GCX720906:GCX720908 GMT720906:GMT720908 GWP720906:GWP720908 HGL720906:HGL720908 HQH720906:HQH720908 IAD720906:IAD720908 IJZ720906:IJZ720908 ITV720906:ITV720908 JDR720906:JDR720908 JNN720906:JNN720908 JXJ720906:JXJ720908 KHF720906:KHF720908 KRB720906:KRB720908 LAX720906:LAX720908 LKT720906:LKT720908 LUP720906:LUP720908 MEL720906:MEL720908 MOH720906:MOH720908 MYD720906:MYD720908 NHZ720906:NHZ720908 NRV720906:NRV720908 OBR720906:OBR720908 OLN720906:OLN720908 OVJ720906:OVJ720908 PFF720906:PFF720908 PPB720906:PPB720908 PYX720906:PYX720908 QIT720906:QIT720908 QSP720906:QSP720908 RCL720906:RCL720908 RMH720906:RMH720908 RWD720906:RWD720908 SFZ720906:SFZ720908 SPV720906:SPV720908 SZR720906:SZR720908 TJN720906:TJN720908 TTJ720906:TTJ720908 UDF720906:UDF720908 UNB720906:UNB720908 UWX720906:UWX720908 VGT720906:VGT720908 VQP720906:VQP720908 WAL720906:WAL720908 WKH720906:WKH720908 WUD720906:WUD720908 J786442:J786444 HR786442:HR786444 RN786442:RN786444 ABJ786442:ABJ786444 ALF786442:ALF786444 AVB786442:AVB786444 BEX786442:BEX786444 BOT786442:BOT786444 BYP786442:BYP786444 CIL786442:CIL786444 CSH786442:CSH786444 DCD786442:DCD786444 DLZ786442:DLZ786444 DVV786442:DVV786444 EFR786442:EFR786444 EPN786442:EPN786444 EZJ786442:EZJ786444 FJF786442:FJF786444 FTB786442:FTB786444 GCX786442:GCX786444 GMT786442:GMT786444 GWP786442:GWP786444 HGL786442:HGL786444 HQH786442:HQH786444 IAD786442:IAD786444 IJZ786442:IJZ786444 ITV786442:ITV786444 JDR786442:JDR786444 JNN786442:JNN786444 JXJ786442:JXJ786444 KHF786442:KHF786444 KRB786442:KRB786444 LAX786442:LAX786444 LKT786442:LKT786444 LUP786442:LUP786444 MEL786442:MEL786444 MOH786442:MOH786444 MYD786442:MYD786444 NHZ786442:NHZ786444 NRV786442:NRV786444 OBR786442:OBR786444 OLN786442:OLN786444 OVJ786442:OVJ786444 PFF786442:PFF786444 PPB786442:PPB786444 PYX786442:PYX786444 QIT786442:QIT786444 QSP786442:QSP786444 RCL786442:RCL786444 RMH786442:RMH786444 RWD786442:RWD786444 SFZ786442:SFZ786444 SPV786442:SPV786444 SZR786442:SZR786444 TJN786442:TJN786444 TTJ786442:TTJ786444 UDF786442:UDF786444 UNB786442:UNB786444 UWX786442:UWX786444 VGT786442:VGT786444 VQP786442:VQP786444 WAL786442:WAL786444 WKH786442:WKH786444 WUD786442:WUD786444 J851978:J851980 HR851978:HR851980 RN851978:RN851980 ABJ851978:ABJ851980 ALF851978:ALF851980 AVB851978:AVB851980 BEX851978:BEX851980 BOT851978:BOT851980 BYP851978:BYP851980 CIL851978:CIL851980 CSH851978:CSH851980 DCD851978:DCD851980 DLZ851978:DLZ851980 DVV851978:DVV851980 EFR851978:EFR851980 EPN851978:EPN851980 EZJ851978:EZJ851980 FJF851978:FJF851980 FTB851978:FTB851980 GCX851978:GCX851980 GMT851978:GMT851980 GWP851978:GWP851980 HGL851978:HGL851980 HQH851978:HQH851980 IAD851978:IAD851980 IJZ851978:IJZ851980 ITV851978:ITV851980 JDR851978:JDR851980 JNN851978:JNN851980 JXJ851978:JXJ851980 KHF851978:KHF851980 KRB851978:KRB851980 LAX851978:LAX851980 LKT851978:LKT851980 LUP851978:LUP851980 MEL851978:MEL851980 MOH851978:MOH851980 MYD851978:MYD851980 NHZ851978:NHZ851980 NRV851978:NRV851980 OBR851978:OBR851980 OLN851978:OLN851980 OVJ851978:OVJ851980 PFF851978:PFF851980 PPB851978:PPB851980 PYX851978:PYX851980 QIT851978:QIT851980 QSP851978:QSP851980 RCL851978:RCL851980 RMH851978:RMH851980 RWD851978:RWD851980 SFZ851978:SFZ851980 SPV851978:SPV851980 SZR851978:SZR851980 TJN851978:TJN851980 TTJ851978:TTJ851980 UDF851978:UDF851980 UNB851978:UNB851980 UWX851978:UWX851980 VGT851978:VGT851980 VQP851978:VQP851980 WAL851978:WAL851980 WKH851978:WKH851980 WUD851978:WUD851980 J917514:J917516 HR917514:HR917516 RN917514:RN917516 ABJ917514:ABJ917516 ALF917514:ALF917516 AVB917514:AVB917516 BEX917514:BEX917516 BOT917514:BOT917516 BYP917514:BYP917516 CIL917514:CIL917516 CSH917514:CSH917516 DCD917514:DCD917516 DLZ917514:DLZ917516 DVV917514:DVV917516 EFR917514:EFR917516 EPN917514:EPN917516 EZJ917514:EZJ917516 FJF917514:FJF917516 FTB917514:FTB917516 GCX917514:GCX917516 GMT917514:GMT917516 GWP917514:GWP917516 HGL917514:HGL917516 HQH917514:HQH917516 IAD917514:IAD917516 IJZ917514:IJZ917516 ITV917514:ITV917516 JDR917514:JDR917516 JNN917514:JNN917516 JXJ917514:JXJ917516 KHF917514:KHF917516 KRB917514:KRB917516 LAX917514:LAX917516 LKT917514:LKT917516 LUP917514:LUP917516 MEL917514:MEL917516 MOH917514:MOH917516 MYD917514:MYD917516 NHZ917514:NHZ917516 NRV917514:NRV917516 OBR917514:OBR917516 OLN917514:OLN917516 OVJ917514:OVJ917516 PFF917514:PFF917516 PPB917514:PPB917516 PYX917514:PYX917516 QIT917514:QIT917516 QSP917514:QSP917516 RCL917514:RCL917516 RMH917514:RMH917516 RWD917514:RWD917516 SFZ917514:SFZ917516 SPV917514:SPV917516 SZR917514:SZR917516 TJN917514:TJN917516 TTJ917514:TTJ917516 UDF917514:UDF917516 UNB917514:UNB917516 UWX917514:UWX917516 VGT917514:VGT917516 VQP917514:VQP917516 WAL917514:WAL917516 WKH917514:WKH917516 WUD917514:WUD917516 J983050:J983052 HR983050:HR983052 RN983050:RN983052 ABJ983050:ABJ983052 ALF983050:ALF983052 AVB983050:AVB983052 BEX983050:BEX983052 BOT983050:BOT983052 BYP983050:BYP983052 CIL983050:CIL983052 CSH983050:CSH983052 DCD983050:DCD983052 DLZ983050:DLZ983052 DVV983050:DVV983052 EFR983050:EFR983052 EPN983050:EPN983052 EZJ983050:EZJ983052 FJF983050:FJF983052 FTB983050:FTB983052 GCX983050:GCX983052 GMT983050:GMT983052 GWP983050:GWP983052 HGL983050:HGL983052 HQH983050:HQH983052 IAD983050:IAD983052 IJZ983050:IJZ983052 ITV983050:ITV983052 JDR983050:JDR983052 JNN983050:JNN983052 JXJ983050:JXJ983052 KHF983050:KHF983052 KRB983050:KRB983052 LAX983050:LAX983052 LKT983050:LKT983052 LUP983050:LUP983052 MEL983050:MEL983052 MOH983050:MOH983052 MYD983050:MYD983052 NHZ983050:NHZ983052 NRV983050:NRV983052 OBR983050:OBR983052 OLN983050:OLN983052 OVJ983050:OVJ983052 PFF983050:PFF983052 PPB983050:PPB983052 PYX983050:PYX983052 QIT983050:QIT983052 QSP983050:QSP983052 RCL983050:RCL983052 RMH983050:RMH983052 RWD983050:RWD983052 SFZ983050:SFZ983052 SPV983050:SPV983052 SZR983050:SZR983052 TJN983050:TJN983052 TTJ983050:TTJ983052 UDF983050:UDF983052 UNB983050:UNB983052 UWX983050:UWX983052 VGT983050:VGT983052 VQP983050:VQP983052 WAL983050:WAL983052 WKH983050:WKH983052 WUD983050:WUD983052 K65547:L65548 HS65547:HT65548 RO65547:RP65548 ABK65547:ABL65548 ALG65547:ALH65548 AVC65547:AVD65548 BEY65547:BEZ65548 BOU65547:BOV65548 BYQ65547:BYR65548 CIM65547:CIN65548 CSI65547:CSJ65548 DCE65547:DCF65548 DMA65547:DMB65548 DVW65547:DVX65548 EFS65547:EFT65548 EPO65547:EPP65548 EZK65547:EZL65548 FJG65547:FJH65548 FTC65547:FTD65548 GCY65547:GCZ65548 GMU65547:GMV65548 GWQ65547:GWR65548 HGM65547:HGN65548 HQI65547:HQJ65548 IAE65547:IAF65548 IKA65547:IKB65548 ITW65547:ITX65548 JDS65547:JDT65548 JNO65547:JNP65548 JXK65547:JXL65548 KHG65547:KHH65548 KRC65547:KRD65548 LAY65547:LAZ65548 LKU65547:LKV65548 LUQ65547:LUR65548 MEM65547:MEN65548 MOI65547:MOJ65548 MYE65547:MYF65548 NIA65547:NIB65548 NRW65547:NRX65548 OBS65547:OBT65548 OLO65547:OLP65548 OVK65547:OVL65548 PFG65547:PFH65548 PPC65547:PPD65548 PYY65547:PYZ65548 QIU65547:QIV65548 QSQ65547:QSR65548 RCM65547:RCN65548 RMI65547:RMJ65548 RWE65547:RWF65548 SGA65547:SGB65548 SPW65547:SPX65548 SZS65547:SZT65548 TJO65547:TJP65548 TTK65547:TTL65548 UDG65547:UDH65548 UNC65547:UND65548 UWY65547:UWZ65548 VGU65547:VGV65548 VQQ65547:VQR65548 WAM65547:WAN65548 WKI65547:WKJ65548 WUE65547:WUF65548 K131083:L131084 HS131083:HT131084 RO131083:RP131084 ABK131083:ABL131084 ALG131083:ALH131084 AVC131083:AVD131084 BEY131083:BEZ131084 BOU131083:BOV131084 BYQ131083:BYR131084 CIM131083:CIN131084 CSI131083:CSJ131084 DCE131083:DCF131084 DMA131083:DMB131084 DVW131083:DVX131084 EFS131083:EFT131084 EPO131083:EPP131084 EZK131083:EZL131084 FJG131083:FJH131084 FTC131083:FTD131084 GCY131083:GCZ131084 GMU131083:GMV131084 GWQ131083:GWR131084 HGM131083:HGN131084 HQI131083:HQJ131084 IAE131083:IAF131084 IKA131083:IKB131084 ITW131083:ITX131084 JDS131083:JDT131084 JNO131083:JNP131084 JXK131083:JXL131084 KHG131083:KHH131084 KRC131083:KRD131084 LAY131083:LAZ131084 LKU131083:LKV131084 LUQ131083:LUR131084 MEM131083:MEN131084 MOI131083:MOJ131084 MYE131083:MYF131084 NIA131083:NIB131084 NRW131083:NRX131084 OBS131083:OBT131084 OLO131083:OLP131084 OVK131083:OVL131084 PFG131083:PFH131084 PPC131083:PPD131084 PYY131083:PYZ131084 QIU131083:QIV131084 QSQ131083:QSR131084 RCM131083:RCN131084 RMI131083:RMJ131084 RWE131083:RWF131084 SGA131083:SGB131084 SPW131083:SPX131084 SZS131083:SZT131084 TJO131083:TJP131084 TTK131083:TTL131084 UDG131083:UDH131084 UNC131083:UND131084 UWY131083:UWZ131084 VGU131083:VGV131084 VQQ131083:VQR131084 WAM131083:WAN131084 WKI131083:WKJ131084 WUE131083:WUF131084 K196619:L196620 HS196619:HT196620 RO196619:RP196620 ABK196619:ABL196620 ALG196619:ALH196620 AVC196619:AVD196620 BEY196619:BEZ196620 BOU196619:BOV196620 BYQ196619:BYR196620 CIM196619:CIN196620 CSI196619:CSJ196620 DCE196619:DCF196620 DMA196619:DMB196620 DVW196619:DVX196620 EFS196619:EFT196620 EPO196619:EPP196620 EZK196619:EZL196620 FJG196619:FJH196620 FTC196619:FTD196620 GCY196619:GCZ196620 GMU196619:GMV196620 GWQ196619:GWR196620 HGM196619:HGN196620 HQI196619:HQJ196620 IAE196619:IAF196620 IKA196619:IKB196620 ITW196619:ITX196620 JDS196619:JDT196620 JNO196619:JNP196620 JXK196619:JXL196620 KHG196619:KHH196620 KRC196619:KRD196620 LAY196619:LAZ196620 LKU196619:LKV196620 LUQ196619:LUR196620 MEM196619:MEN196620 MOI196619:MOJ196620 MYE196619:MYF196620 NIA196619:NIB196620 NRW196619:NRX196620 OBS196619:OBT196620 OLO196619:OLP196620 OVK196619:OVL196620 PFG196619:PFH196620 PPC196619:PPD196620 PYY196619:PYZ196620 QIU196619:QIV196620 QSQ196619:QSR196620 RCM196619:RCN196620 RMI196619:RMJ196620 RWE196619:RWF196620 SGA196619:SGB196620 SPW196619:SPX196620 SZS196619:SZT196620 TJO196619:TJP196620 TTK196619:TTL196620 UDG196619:UDH196620 UNC196619:UND196620 UWY196619:UWZ196620 VGU196619:VGV196620 VQQ196619:VQR196620 WAM196619:WAN196620 WKI196619:WKJ196620 WUE196619:WUF196620 K262155:L262156 HS262155:HT262156 RO262155:RP262156 ABK262155:ABL262156 ALG262155:ALH262156 AVC262155:AVD262156 BEY262155:BEZ262156 BOU262155:BOV262156 BYQ262155:BYR262156 CIM262155:CIN262156 CSI262155:CSJ262156 DCE262155:DCF262156 DMA262155:DMB262156 DVW262155:DVX262156 EFS262155:EFT262156 EPO262155:EPP262156 EZK262155:EZL262156 FJG262155:FJH262156 FTC262155:FTD262156 GCY262155:GCZ262156 GMU262155:GMV262156 GWQ262155:GWR262156 HGM262155:HGN262156 HQI262155:HQJ262156 IAE262155:IAF262156 IKA262155:IKB262156 ITW262155:ITX262156 JDS262155:JDT262156 JNO262155:JNP262156 JXK262155:JXL262156 KHG262155:KHH262156 KRC262155:KRD262156 LAY262155:LAZ262156 LKU262155:LKV262156 LUQ262155:LUR262156 MEM262155:MEN262156 MOI262155:MOJ262156 MYE262155:MYF262156 NIA262155:NIB262156 NRW262155:NRX262156 OBS262155:OBT262156 OLO262155:OLP262156 OVK262155:OVL262156 PFG262155:PFH262156 PPC262155:PPD262156 PYY262155:PYZ262156 QIU262155:QIV262156 QSQ262155:QSR262156 RCM262155:RCN262156 RMI262155:RMJ262156 RWE262155:RWF262156 SGA262155:SGB262156 SPW262155:SPX262156 SZS262155:SZT262156 TJO262155:TJP262156 TTK262155:TTL262156 UDG262155:UDH262156 UNC262155:UND262156 UWY262155:UWZ262156 VGU262155:VGV262156 VQQ262155:VQR262156 WAM262155:WAN262156 WKI262155:WKJ262156 WUE262155:WUF262156 K327691:L327692 HS327691:HT327692 RO327691:RP327692 ABK327691:ABL327692 ALG327691:ALH327692 AVC327691:AVD327692 BEY327691:BEZ327692 BOU327691:BOV327692 BYQ327691:BYR327692 CIM327691:CIN327692 CSI327691:CSJ327692 DCE327691:DCF327692 DMA327691:DMB327692 DVW327691:DVX327692 EFS327691:EFT327692 EPO327691:EPP327692 EZK327691:EZL327692 FJG327691:FJH327692 FTC327691:FTD327692 GCY327691:GCZ327692 GMU327691:GMV327692 GWQ327691:GWR327692 HGM327691:HGN327692 HQI327691:HQJ327692 IAE327691:IAF327692 IKA327691:IKB327692 ITW327691:ITX327692 JDS327691:JDT327692 JNO327691:JNP327692 JXK327691:JXL327692 KHG327691:KHH327692 KRC327691:KRD327692 LAY327691:LAZ327692 LKU327691:LKV327692 LUQ327691:LUR327692 MEM327691:MEN327692 MOI327691:MOJ327692 MYE327691:MYF327692 NIA327691:NIB327692 NRW327691:NRX327692 OBS327691:OBT327692 OLO327691:OLP327692 OVK327691:OVL327692 PFG327691:PFH327692 PPC327691:PPD327692 PYY327691:PYZ327692 QIU327691:QIV327692 QSQ327691:QSR327692 RCM327691:RCN327692 RMI327691:RMJ327692 RWE327691:RWF327692 SGA327691:SGB327692 SPW327691:SPX327692 SZS327691:SZT327692 TJO327691:TJP327692 TTK327691:TTL327692 UDG327691:UDH327692 UNC327691:UND327692 UWY327691:UWZ327692 VGU327691:VGV327692 VQQ327691:VQR327692 WAM327691:WAN327692 WKI327691:WKJ327692 WUE327691:WUF327692 K393227:L393228 HS393227:HT393228 RO393227:RP393228 ABK393227:ABL393228 ALG393227:ALH393228 AVC393227:AVD393228 BEY393227:BEZ393228 BOU393227:BOV393228 BYQ393227:BYR393228 CIM393227:CIN393228 CSI393227:CSJ393228 DCE393227:DCF393228 DMA393227:DMB393228 DVW393227:DVX393228 EFS393227:EFT393228 EPO393227:EPP393228 EZK393227:EZL393228 FJG393227:FJH393228 FTC393227:FTD393228 GCY393227:GCZ393228 GMU393227:GMV393228 GWQ393227:GWR393228 HGM393227:HGN393228 HQI393227:HQJ393228 IAE393227:IAF393228 IKA393227:IKB393228 ITW393227:ITX393228 JDS393227:JDT393228 JNO393227:JNP393228 JXK393227:JXL393228 KHG393227:KHH393228 KRC393227:KRD393228 LAY393227:LAZ393228 LKU393227:LKV393228 LUQ393227:LUR393228 MEM393227:MEN393228 MOI393227:MOJ393228 MYE393227:MYF393228 NIA393227:NIB393228 NRW393227:NRX393228 OBS393227:OBT393228 OLO393227:OLP393228 OVK393227:OVL393228 PFG393227:PFH393228 PPC393227:PPD393228 PYY393227:PYZ393228 QIU393227:QIV393228 QSQ393227:QSR393228 RCM393227:RCN393228 RMI393227:RMJ393228 RWE393227:RWF393228 SGA393227:SGB393228 SPW393227:SPX393228 SZS393227:SZT393228 TJO393227:TJP393228 TTK393227:TTL393228 UDG393227:UDH393228 UNC393227:UND393228 UWY393227:UWZ393228 VGU393227:VGV393228 VQQ393227:VQR393228 WAM393227:WAN393228 WKI393227:WKJ393228 WUE393227:WUF393228 K458763:L458764 HS458763:HT458764 RO458763:RP458764 ABK458763:ABL458764 ALG458763:ALH458764 AVC458763:AVD458764 BEY458763:BEZ458764 BOU458763:BOV458764 BYQ458763:BYR458764 CIM458763:CIN458764 CSI458763:CSJ458764 DCE458763:DCF458764 DMA458763:DMB458764 DVW458763:DVX458764 EFS458763:EFT458764 EPO458763:EPP458764 EZK458763:EZL458764 FJG458763:FJH458764 FTC458763:FTD458764 GCY458763:GCZ458764 GMU458763:GMV458764 GWQ458763:GWR458764 HGM458763:HGN458764 HQI458763:HQJ458764 IAE458763:IAF458764 IKA458763:IKB458764 ITW458763:ITX458764 JDS458763:JDT458764 JNO458763:JNP458764 JXK458763:JXL458764 KHG458763:KHH458764 KRC458763:KRD458764 LAY458763:LAZ458764 LKU458763:LKV458764 LUQ458763:LUR458764 MEM458763:MEN458764 MOI458763:MOJ458764 MYE458763:MYF458764 NIA458763:NIB458764 NRW458763:NRX458764 OBS458763:OBT458764 OLO458763:OLP458764 OVK458763:OVL458764 PFG458763:PFH458764 PPC458763:PPD458764 PYY458763:PYZ458764 QIU458763:QIV458764 QSQ458763:QSR458764 RCM458763:RCN458764 RMI458763:RMJ458764 RWE458763:RWF458764 SGA458763:SGB458764 SPW458763:SPX458764 SZS458763:SZT458764 TJO458763:TJP458764 TTK458763:TTL458764 UDG458763:UDH458764 UNC458763:UND458764 UWY458763:UWZ458764 VGU458763:VGV458764 VQQ458763:VQR458764 WAM458763:WAN458764 WKI458763:WKJ458764 WUE458763:WUF458764 K524299:L524300 HS524299:HT524300 RO524299:RP524300 ABK524299:ABL524300 ALG524299:ALH524300 AVC524299:AVD524300 BEY524299:BEZ524300 BOU524299:BOV524300 BYQ524299:BYR524300 CIM524299:CIN524300 CSI524299:CSJ524300 DCE524299:DCF524300 DMA524299:DMB524300 DVW524299:DVX524300 EFS524299:EFT524300 EPO524299:EPP524300 EZK524299:EZL524300 FJG524299:FJH524300 FTC524299:FTD524300 GCY524299:GCZ524300 GMU524299:GMV524300 GWQ524299:GWR524300 HGM524299:HGN524300 HQI524299:HQJ524300 IAE524299:IAF524300 IKA524299:IKB524300 ITW524299:ITX524300 JDS524299:JDT524300 JNO524299:JNP524300 JXK524299:JXL524300 KHG524299:KHH524300 KRC524299:KRD524300 LAY524299:LAZ524300 LKU524299:LKV524300 LUQ524299:LUR524300 MEM524299:MEN524300 MOI524299:MOJ524300 MYE524299:MYF524300 NIA524299:NIB524300 NRW524299:NRX524300 OBS524299:OBT524300 OLO524299:OLP524300 OVK524299:OVL524300 PFG524299:PFH524300 PPC524299:PPD524300 PYY524299:PYZ524300 QIU524299:QIV524300 QSQ524299:QSR524300 RCM524299:RCN524300 RMI524299:RMJ524300 RWE524299:RWF524300 SGA524299:SGB524300 SPW524299:SPX524300 SZS524299:SZT524300 TJO524299:TJP524300 TTK524299:TTL524300 UDG524299:UDH524300 UNC524299:UND524300 UWY524299:UWZ524300 VGU524299:VGV524300 VQQ524299:VQR524300 WAM524299:WAN524300 WKI524299:WKJ524300 WUE524299:WUF524300 K589835:L589836 HS589835:HT589836 RO589835:RP589836 ABK589835:ABL589836 ALG589835:ALH589836 AVC589835:AVD589836 BEY589835:BEZ589836 BOU589835:BOV589836 BYQ589835:BYR589836 CIM589835:CIN589836 CSI589835:CSJ589836 DCE589835:DCF589836 DMA589835:DMB589836 DVW589835:DVX589836 EFS589835:EFT589836 EPO589835:EPP589836 EZK589835:EZL589836 FJG589835:FJH589836 FTC589835:FTD589836 GCY589835:GCZ589836 GMU589835:GMV589836 GWQ589835:GWR589836 HGM589835:HGN589836 HQI589835:HQJ589836 IAE589835:IAF589836 IKA589835:IKB589836 ITW589835:ITX589836 JDS589835:JDT589836 JNO589835:JNP589836 JXK589835:JXL589836 KHG589835:KHH589836 KRC589835:KRD589836 LAY589835:LAZ589836 LKU589835:LKV589836 LUQ589835:LUR589836 MEM589835:MEN589836 MOI589835:MOJ589836 MYE589835:MYF589836 NIA589835:NIB589836 NRW589835:NRX589836 OBS589835:OBT589836 OLO589835:OLP589836 OVK589835:OVL589836 PFG589835:PFH589836 PPC589835:PPD589836 PYY589835:PYZ589836 QIU589835:QIV589836 QSQ589835:QSR589836 RCM589835:RCN589836 RMI589835:RMJ589836 RWE589835:RWF589836 SGA589835:SGB589836 SPW589835:SPX589836 SZS589835:SZT589836 TJO589835:TJP589836 TTK589835:TTL589836 UDG589835:UDH589836 UNC589835:UND589836 UWY589835:UWZ589836 VGU589835:VGV589836 VQQ589835:VQR589836 WAM589835:WAN589836 WKI589835:WKJ589836 WUE589835:WUF589836 K655371:L655372 HS655371:HT655372 RO655371:RP655372 ABK655371:ABL655372 ALG655371:ALH655372 AVC655371:AVD655372 BEY655371:BEZ655372 BOU655371:BOV655372 BYQ655371:BYR655372 CIM655371:CIN655372 CSI655371:CSJ655372 DCE655371:DCF655372 DMA655371:DMB655372 DVW655371:DVX655372 EFS655371:EFT655372 EPO655371:EPP655372 EZK655371:EZL655372 FJG655371:FJH655372 FTC655371:FTD655372 GCY655371:GCZ655372 GMU655371:GMV655372 GWQ655371:GWR655372 HGM655371:HGN655372 HQI655371:HQJ655372 IAE655371:IAF655372 IKA655371:IKB655372 ITW655371:ITX655372 JDS655371:JDT655372 JNO655371:JNP655372 JXK655371:JXL655372 KHG655371:KHH655372 KRC655371:KRD655372 LAY655371:LAZ655372 LKU655371:LKV655372 LUQ655371:LUR655372 MEM655371:MEN655372 MOI655371:MOJ655372 MYE655371:MYF655372 NIA655371:NIB655372 NRW655371:NRX655372 OBS655371:OBT655372 OLO655371:OLP655372 OVK655371:OVL655372 PFG655371:PFH655372 PPC655371:PPD655372 PYY655371:PYZ655372 QIU655371:QIV655372 QSQ655371:QSR655372 RCM655371:RCN655372 RMI655371:RMJ655372 RWE655371:RWF655372 SGA655371:SGB655372 SPW655371:SPX655372 SZS655371:SZT655372 TJO655371:TJP655372 TTK655371:TTL655372 UDG655371:UDH655372 UNC655371:UND655372 UWY655371:UWZ655372 VGU655371:VGV655372 VQQ655371:VQR655372 WAM655371:WAN655372 WKI655371:WKJ655372 WUE655371:WUF655372 K720907:L720908 HS720907:HT720908 RO720907:RP720908 ABK720907:ABL720908 ALG720907:ALH720908 AVC720907:AVD720908 BEY720907:BEZ720908 BOU720907:BOV720908 BYQ720907:BYR720908 CIM720907:CIN720908 CSI720907:CSJ720908 DCE720907:DCF720908 DMA720907:DMB720908 DVW720907:DVX720908 EFS720907:EFT720908 EPO720907:EPP720908 EZK720907:EZL720908 FJG720907:FJH720908 FTC720907:FTD720908 GCY720907:GCZ720908 GMU720907:GMV720908 GWQ720907:GWR720908 HGM720907:HGN720908 HQI720907:HQJ720908 IAE720907:IAF720908 IKA720907:IKB720908 ITW720907:ITX720908 JDS720907:JDT720908 JNO720907:JNP720908 JXK720907:JXL720908 KHG720907:KHH720908 KRC720907:KRD720908 LAY720907:LAZ720908 LKU720907:LKV720908 LUQ720907:LUR720908 MEM720907:MEN720908 MOI720907:MOJ720908 MYE720907:MYF720908 NIA720907:NIB720908 NRW720907:NRX720908 OBS720907:OBT720908 OLO720907:OLP720908 OVK720907:OVL720908 PFG720907:PFH720908 PPC720907:PPD720908 PYY720907:PYZ720908 QIU720907:QIV720908 QSQ720907:QSR720908 RCM720907:RCN720908 RMI720907:RMJ720908 RWE720907:RWF720908 SGA720907:SGB720908 SPW720907:SPX720908 SZS720907:SZT720908 TJO720907:TJP720908 TTK720907:TTL720908 UDG720907:UDH720908 UNC720907:UND720908 UWY720907:UWZ720908 VGU720907:VGV720908 VQQ720907:VQR720908 WAM720907:WAN720908 WKI720907:WKJ720908 WUE720907:WUF720908 K786443:L786444 HS786443:HT786444 RO786443:RP786444 ABK786443:ABL786444 ALG786443:ALH786444 AVC786443:AVD786444 BEY786443:BEZ786444 BOU786443:BOV786444 BYQ786443:BYR786444 CIM786443:CIN786444 CSI786443:CSJ786444 DCE786443:DCF786444 DMA786443:DMB786444 DVW786443:DVX786444 EFS786443:EFT786444 EPO786443:EPP786444 EZK786443:EZL786444 FJG786443:FJH786444 FTC786443:FTD786444 GCY786443:GCZ786444 GMU786443:GMV786444 GWQ786443:GWR786444 HGM786443:HGN786444 HQI786443:HQJ786444 IAE786443:IAF786444 IKA786443:IKB786444 ITW786443:ITX786444 JDS786443:JDT786444 JNO786443:JNP786444 JXK786443:JXL786444 KHG786443:KHH786444 KRC786443:KRD786444 LAY786443:LAZ786444 LKU786443:LKV786444 LUQ786443:LUR786444 MEM786443:MEN786444 MOI786443:MOJ786444 MYE786443:MYF786444 NIA786443:NIB786444 NRW786443:NRX786444 OBS786443:OBT786444 OLO786443:OLP786444 OVK786443:OVL786444 PFG786443:PFH786444 PPC786443:PPD786444 PYY786443:PYZ786444 QIU786443:QIV786444 QSQ786443:QSR786444 RCM786443:RCN786444 RMI786443:RMJ786444 RWE786443:RWF786444 SGA786443:SGB786444 SPW786443:SPX786444 SZS786443:SZT786444 TJO786443:TJP786444 TTK786443:TTL786444 UDG786443:UDH786444 UNC786443:UND786444 UWY786443:UWZ786444 VGU786443:VGV786444 VQQ786443:VQR786444 WAM786443:WAN786444 WKI786443:WKJ786444 WUE786443:WUF786444 K851979:L851980 HS851979:HT851980 RO851979:RP851980 ABK851979:ABL851980 ALG851979:ALH851980 AVC851979:AVD851980 BEY851979:BEZ851980 BOU851979:BOV851980 BYQ851979:BYR851980 CIM851979:CIN851980 CSI851979:CSJ851980 DCE851979:DCF851980 DMA851979:DMB851980 DVW851979:DVX851980 EFS851979:EFT851980 EPO851979:EPP851980 EZK851979:EZL851980 FJG851979:FJH851980 FTC851979:FTD851980 GCY851979:GCZ851980 GMU851979:GMV851980 GWQ851979:GWR851980 HGM851979:HGN851980 HQI851979:HQJ851980 IAE851979:IAF851980 IKA851979:IKB851980 ITW851979:ITX851980 JDS851979:JDT851980 JNO851979:JNP851980 JXK851979:JXL851980 KHG851979:KHH851980 KRC851979:KRD851980 LAY851979:LAZ851980 LKU851979:LKV851980 LUQ851979:LUR851980 MEM851979:MEN851980 MOI851979:MOJ851980 MYE851979:MYF851980 NIA851979:NIB851980 NRW851979:NRX851980 OBS851979:OBT851980 OLO851979:OLP851980 OVK851979:OVL851980 PFG851979:PFH851980 PPC851979:PPD851980 PYY851979:PYZ851980 QIU851979:QIV851980 QSQ851979:QSR851980 RCM851979:RCN851980 RMI851979:RMJ851980 RWE851979:RWF851980 SGA851979:SGB851980 SPW851979:SPX851980 SZS851979:SZT851980 TJO851979:TJP851980 TTK851979:TTL851980 UDG851979:UDH851980 UNC851979:UND851980 UWY851979:UWZ851980 VGU851979:VGV851980 VQQ851979:VQR851980 WAM851979:WAN851980 WKI851979:WKJ851980 WUE851979:WUF851980 K917515:L917516 HS917515:HT917516 RO917515:RP917516 ABK917515:ABL917516 ALG917515:ALH917516 AVC917515:AVD917516 BEY917515:BEZ917516 BOU917515:BOV917516 BYQ917515:BYR917516 CIM917515:CIN917516 CSI917515:CSJ917516 DCE917515:DCF917516 DMA917515:DMB917516 DVW917515:DVX917516 EFS917515:EFT917516 EPO917515:EPP917516 EZK917515:EZL917516 FJG917515:FJH917516 FTC917515:FTD917516 GCY917515:GCZ917516 GMU917515:GMV917516 GWQ917515:GWR917516 HGM917515:HGN917516 HQI917515:HQJ917516 IAE917515:IAF917516 IKA917515:IKB917516 ITW917515:ITX917516 JDS917515:JDT917516 JNO917515:JNP917516 JXK917515:JXL917516 KHG917515:KHH917516 KRC917515:KRD917516 LAY917515:LAZ917516 LKU917515:LKV917516 LUQ917515:LUR917516 MEM917515:MEN917516 MOI917515:MOJ917516 MYE917515:MYF917516 NIA917515:NIB917516 NRW917515:NRX917516 OBS917515:OBT917516 OLO917515:OLP917516 OVK917515:OVL917516 PFG917515:PFH917516 PPC917515:PPD917516 PYY917515:PYZ917516 QIU917515:QIV917516 QSQ917515:QSR917516 RCM917515:RCN917516 RMI917515:RMJ917516 RWE917515:RWF917516 SGA917515:SGB917516 SPW917515:SPX917516 SZS917515:SZT917516 TJO917515:TJP917516 TTK917515:TTL917516 UDG917515:UDH917516 UNC917515:UND917516 UWY917515:UWZ917516 VGU917515:VGV917516 VQQ917515:VQR917516 WAM917515:WAN917516 WKI917515:WKJ917516 WUE917515:WUF917516 K983051:L983052 HS983051:HT983052 RO983051:RP983052 ABK983051:ABL983052 ALG983051:ALH983052 AVC983051:AVD983052 BEY983051:BEZ983052 BOU983051:BOV983052 BYQ983051:BYR983052 CIM983051:CIN983052 CSI983051:CSJ983052 DCE983051:DCF983052 DMA983051:DMB983052 DVW983051:DVX983052 EFS983051:EFT983052 EPO983051:EPP983052 EZK983051:EZL983052 FJG983051:FJH983052 FTC983051:FTD983052 GCY983051:GCZ983052 GMU983051:GMV983052 GWQ983051:GWR983052 HGM983051:HGN983052 HQI983051:HQJ983052 IAE983051:IAF983052 IKA983051:IKB983052 ITW983051:ITX983052 JDS983051:JDT983052 JNO983051:JNP983052 JXK983051:JXL983052 KHG983051:KHH983052 KRC983051:KRD983052 LAY983051:LAZ983052 LKU983051:LKV983052 LUQ983051:LUR983052 MEM983051:MEN983052 MOI983051:MOJ983052 MYE983051:MYF983052 NIA983051:NIB983052 NRW983051:NRX983052 OBS983051:OBT983052 OLO983051:OLP983052 OVK983051:OVL983052 PFG983051:PFH983052 PPC983051:PPD983052 PYY983051:PYZ983052 QIU983051:QIV983052 QSQ983051:QSR983052 RCM983051:RCN983052 RMI983051:RMJ983052 RWE983051:RWF983052 SGA983051:SGB983052 SPW983051:SPX983052 SZS983051:SZT983052 TJO983051:TJP983052 TTK983051:TTL983052 UDG983051:UDH983052 UNC983051:UND983052 UWY983051:UWZ983052 VGU983051:VGV983052 VQQ983051:VQR983052 WAM983051:WAN983052 WKI983051:WKJ983052 WUE983051:WUF983052 J65544 HR65544 RN65544 ABJ65544 ALF65544 AVB65544 BEX65544 BOT65544 BYP65544 CIL65544 CSH65544 DCD65544 DLZ65544 DVV65544 EFR65544 EPN65544 EZJ65544 FJF65544 FTB65544 GCX65544 GMT65544 GWP65544 HGL65544 HQH65544 IAD65544 IJZ65544 ITV65544 JDR65544 JNN65544 JXJ65544 KHF65544 KRB65544 LAX65544 LKT65544 LUP65544 MEL65544 MOH65544 MYD65544 NHZ65544 NRV65544 OBR65544 OLN65544 OVJ65544 PFF65544 PPB65544 PYX65544 QIT65544 QSP65544 RCL65544 RMH65544 RWD65544 SFZ65544 SPV65544 SZR65544 TJN65544 TTJ65544 UDF65544 UNB65544 UWX65544 VGT65544 VQP65544 WAL65544 WKH65544 WUD65544 J131080 HR131080 RN131080 ABJ131080 ALF131080 AVB131080 BEX131080 BOT131080 BYP131080 CIL131080 CSH131080 DCD131080 DLZ131080 DVV131080 EFR131080 EPN131080 EZJ131080 FJF131080 FTB131080 GCX131080 GMT131080 GWP131080 HGL131080 HQH131080 IAD131080 IJZ131080 ITV131080 JDR131080 JNN131080 JXJ131080 KHF131080 KRB131080 LAX131080 LKT131080 LUP131080 MEL131080 MOH131080 MYD131080 NHZ131080 NRV131080 OBR131080 OLN131080 OVJ131080 PFF131080 PPB131080 PYX131080 QIT131080 QSP131080 RCL131080 RMH131080 RWD131080 SFZ131080 SPV131080 SZR131080 TJN131080 TTJ131080 UDF131080 UNB131080 UWX131080 VGT131080 VQP131080 WAL131080 WKH131080 WUD131080 J196616 HR196616 RN196616 ABJ196616 ALF196616 AVB196616 BEX196616 BOT196616 BYP196616 CIL196616 CSH196616 DCD196616 DLZ196616 DVV196616 EFR196616 EPN196616 EZJ196616 FJF196616 FTB196616 GCX196616 GMT196616 GWP196616 HGL196616 HQH196616 IAD196616 IJZ196616 ITV196616 JDR196616 JNN196616 JXJ196616 KHF196616 KRB196616 LAX196616 LKT196616 LUP196616 MEL196616 MOH196616 MYD196616 NHZ196616 NRV196616 OBR196616 OLN196616 OVJ196616 PFF196616 PPB196616 PYX196616 QIT196616 QSP196616 RCL196616 RMH196616 RWD196616 SFZ196616 SPV196616 SZR196616 TJN196616 TTJ196616 UDF196616 UNB196616 UWX196616 VGT196616 VQP196616 WAL196616 WKH196616 WUD196616 J262152 HR262152 RN262152 ABJ262152 ALF262152 AVB262152 BEX262152 BOT262152 BYP262152 CIL262152 CSH262152 DCD262152 DLZ262152 DVV262152 EFR262152 EPN262152 EZJ262152 FJF262152 FTB262152 GCX262152 GMT262152 GWP262152 HGL262152 HQH262152 IAD262152 IJZ262152 ITV262152 JDR262152 JNN262152 JXJ262152 KHF262152 KRB262152 LAX262152 LKT262152 LUP262152 MEL262152 MOH262152 MYD262152 NHZ262152 NRV262152 OBR262152 OLN262152 OVJ262152 PFF262152 PPB262152 PYX262152 QIT262152 QSP262152 RCL262152 RMH262152 RWD262152 SFZ262152 SPV262152 SZR262152 TJN262152 TTJ262152 UDF262152 UNB262152 UWX262152 VGT262152 VQP262152 WAL262152 WKH262152 WUD262152 J327688 HR327688 RN327688 ABJ327688 ALF327688 AVB327688 BEX327688 BOT327688 BYP327688 CIL327688 CSH327688 DCD327688 DLZ327688 DVV327688 EFR327688 EPN327688 EZJ327688 FJF327688 FTB327688 GCX327688 GMT327688 GWP327688 HGL327688 HQH327688 IAD327688 IJZ327688 ITV327688 JDR327688 JNN327688 JXJ327688 KHF327688 KRB327688 LAX327688 LKT327688 LUP327688 MEL327688 MOH327688 MYD327688 NHZ327688 NRV327688 OBR327688 OLN327688 OVJ327688 PFF327688 PPB327688 PYX327688 QIT327688 QSP327688 RCL327688 RMH327688 RWD327688 SFZ327688 SPV327688 SZR327688 TJN327688 TTJ327688 UDF327688 UNB327688 UWX327688 VGT327688 VQP327688 WAL327688 WKH327688 WUD327688 J393224 HR393224 RN393224 ABJ393224 ALF393224 AVB393224 BEX393224 BOT393224 BYP393224 CIL393224 CSH393224 DCD393224 DLZ393224 DVV393224 EFR393224 EPN393224 EZJ393224 FJF393224 FTB393224 GCX393224 GMT393224 GWP393224 HGL393224 HQH393224 IAD393224 IJZ393224 ITV393224 JDR393224 JNN393224 JXJ393224 KHF393224 KRB393224 LAX393224 LKT393224 LUP393224 MEL393224 MOH393224 MYD393224 NHZ393224 NRV393224 OBR393224 OLN393224 OVJ393224 PFF393224 PPB393224 PYX393224 QIT393224 QSP393224 RCL393224 RMH393224 RWD393224 SFZ393224 SPV393224 SZR393224 TJN393224 TTJ393224 UDF393224 UNB393224 UWX393224 VGT393224 VQP393224 WAL393224 WKH393224 WUD393224 J458760 HR458760 RN458760 ABJ458760 ALF458760 AVB458760 BEX458760 BOT458760 BYP458760 CIL458760 CSH458760 DCD458760 DLZ458760 DVV458760 EFR458760 EPN458760 EZJ458760 FJF458760 FTB458760 GCX458760 GMT458760 GWP458760 HGL458760 HQH458760 IAD458760 IJZ458760 ITV458760 JDR458760 JNN458760 JXJ458760 KHF458760 KRB458760 LAX458760 LKT458760 LUP458760 MEL458760 MOH458760 MYD458760 NHZ458760 NRV458760 OBR458760 OLN458760 OVJ458760 PFF458760 PPB458760 PYX458760 QIT458760 QSP458760 RCL458760 RMH458760 RWD458760 SFZ458760 SPV458760 SZR458760 TJN458760 TTJ458760 UDF458760 UNB458760 UWX458760 VGT458760 VQP458760 WAL458760 WKH458760 WUD458760 J524296 HR524296 RN524296 ABJ524296 ALF524296 AVB524296 BEX524296 BOT524296 BYP524296 CIL524296 CSH524296 DCD524296 DLZ524296 DVV524296 EFR524296 EPN524296 EZJ524296 FJF524296 FTB524296 GCX524296 GMT524296 GWP524296 HGL524296 HQH524296 IAD524296 IJZ524296 ITV524296 JDR524296 JNN524296 JXJ524296 KHF524296 KRB524296 LAX524296 LKT524296 LUP524296 MEL524296 MOH524296 MYD524296 NHZ524296 NRV524296 OBR524296 OLN524296 OVJ524296 PFF524296 PPB524296 PYX524296 QIT524296 QSP524296 RCL524296 RMH524296 RWD524296 SFZ524296 SPV524296 SZR524296 TJN524296 TTJ524296 UDF524296 UNB524296 UWX524296 VGT524296 VQP524296 WAL524296 WKH524296 WUD524296 J589832 HR589832 RN589832 ABJ589832 ALF589832 AVB589832 BEX589832 BOT589832 BYP589832 CIL589832 CSH589832 DCD589832 DLZ589832 DVV589832 EFR589832 EPN589832 EZJ589832 FJF589832 FTB589832 GCX589832 GMT589832 GWP589832 HGL589832 HQH589832 IAD589832 IJZ589832 ITV589832 JDR589832 JNN589832 JXJ589832 KHF589832 KRB589832 LAX589832 LKT589832 LUP589832 MEL589832 MOH589832 MYD589832 NHZ589832 NRV589832 OBR589832 OLN589832 OVJ589832 PFF589832 PPB589832 PYX589832 QIT589832 QSP589832 RCL589832 RMH589832 RWD589832 SFZ589832 SPV589832 SZR589832 TJN589832 TTJ589832 UDF589832 UNB589832 UWX589832 VGT589832 VQP589832 WAL589832 WKH589832 WUD589832 J655368 HR655368 RN655368 ABJ655368 ALF655368 AVB655368 BEX655368 BOT655368 BYP655368 CIL655368 CSH655368 DCD655368 DLZ655368 DVV655368 EFR655368 EPN655368 EZJ655368 FJF655368 FTB655368 GCX655368 GMT655368 GWP655368 HGL655368 HQH655368 IAD655368 IJZ655368 ITV655368 JDR655368 JNN655368 JXJ655368 KHF655368 KRB655368 LAX655368 LKT655368 LUP655368 MEL655368 MOH655368 MYD655368 NHZ655368 NRV655368 OBR655368 OLN655368 OVJ655368 PFF655368 PPB655368 PYX655368 QIT655368 QSP655368 RCL655368 RMH655368 RWD655368 SFZ655368 SPV655368 SZR655368 TJN655368 TTJ655368 UDF655368 UNB655368 UWX655368 VGT655368 VQP655368 WAL655368 WKH655368 WUD655368 J720904 HR720904 RN720904 ABJ720904 ALF720904 AVB720904 BEX720904 BOT720904 BYP720904 CIL720904 CSH720904 DCD720904 DLZ720904 DVV720904 EFR720904 EPN720904 EZJ720904 FJF720904 FTB720904 GCX720904 GMT720904 GWP720904 HGL720904 HQH720904 IAD720904 IJZ720904 ITV720904 JDR720904 JNN720904 JXJ720904 KHF720904 KRB720904 LAX720904 LKT720904 LUP720904 MEL720904 MOH720904 MYD720904 NHZ720904 NRV720904 OBR720904 OLN720904 OVJ720904 PFF720904 PPB720904 PYX720904 QIT720904 QSP720904 RCL720904 RMH720904 RWD720904 SFZ720904 SPV720904 SZR720904 TJN720904 TTJ720904 UDF720904 UNB720904 UWX720904 VGT720904 VQP720904 WAL720904 WKH720904 WUD720904 J786440 HR786440 RN786440 ABJ786440 ALF786440 AVB786440 BEX786440 BOT786440 BYP786440 CIL786440 CSH786440 DCD786440 DLZ786440 DVV786440 EFR786440 EPN786440 EZJ786440 FJF786440 FTB786440 GCX786440 GMT786440 GWP786440 HGL786440 HQH786440 IAD786440 IJZ786440 ITV786440 JDR786440 JNN786440 JXJ786440 KHF786440 KRB786440 LAX786440 LKT786440 LUP786440 MEL786440 MOH786440 MYD786440 NHZ786440 NRV786440 OBR786440 OLN786440 OVJ786440 PFF786440 PPB786440 PYX786440 QIT786440 QSP786440 RCL786440 RMH786440 RWD786440 SFZ786440 SPV786440 SZR786440 TJN786440 TTJ786440 UDF786440 UNB786440 UWX786440 VGT786440 VQP786440 WAL786440 WKH786440 WUD786440 J851976 HR851976 RN851976 ABJ851976 ALF851976 AVB851976 BEX851976 BOT851976 BYP851976 CIL851976 CSH851976 DCD851976 DLZ851976 DVV851976 EFR851976 EPN851976 EZJ851976 FJF851976 FTB851976 GCX851976 GMT851976 GWP851976 HGL851976 HQH851976 IAD851976 IJZ851976 ITV851976 JDR851976 JNN851976 JXJ851976 KHF851976 KRB851976 LAX851976 LKT851976 LUP851976 MEL851976 MOH851976 MYD851976 NHZ851976 NRV851976 OBR851976 OLN851976 OVJ851976 PFF851976 PPB851976 PYX851976 QIT851976 QSP851976 RCL851976 RMH851976 RWD851976 SFZ851976 SPV851976 SZR851976 TJN851976 TTJ851976 UDF851976 UNB851976 UWX851976 VGT851976 VQP851976 WAL851976 WKH851976 WUD851976 J917512 HR917512 RN917512 ABJ917512 ALF917512 AVB917512 BEX917512 BOT917512 BYP917512 CIL917512 CSH917512 DCD917512 DLZ917512 DVV917512 EFR917512 EPN917512 EZJ917512 FJF917512 FTB917512 GCX917512 GMT917512 GWP917512 HGL917512 HQH917512 IAD917512 IJZ917512 ITV917512 JDR917512 JNN917512 JXJ917512 KHF917512 KRB917512 LAX917512 LKT917512 LUP917512 MEL917512 MOH917512 MYD917512 NHZ917512 NRV917512 OBR917512 OLN917512 OVJ917512 PFF917512 PPB917512 PYX917512 QIT917512 QSP917512 RCL917512 RMH917512 RWD917512 SFZ917512 SPV917512 SZR917512 TJN917512 TTJ917512 UDF917512 UNB917512 UWX917512 VGT917512 VQP917512 WAL917512 WKH917512 WUD917512 J983048 HR983048 RN983048 ABJ983048 ALF983048 AVB983048 BEX983048 BOT983048 BYP983048 CIL983048 CSH983048 DCD983048 DLZ983048 DVV983048 EFR983048 EPN983048 EZJ983048 FJF983048 FTB983048 GCX983048 GMT983048 GWP983048 HGL983048 HQH983048 IAD983048 IJZ983048 ITV983048 JDR983048 JNN983048 JXJ983048 KHF983048 KRB983048 LAX983048 LKT983048 LUP983048 MEL983048 MOH983048 MYD983048 NHZ983048 NRV983048 OBR983048 OLN983048 OVJ983048 PFF983048 PPB983048 PYX983048 QIT983048 QSP983048 RCL983048 RMH983048 RWD983048 SFZ983048 SPV983048 SZR983048 TJN983048 TTJ983048 UDF983048 UNB983048 UWX983048 VGT983048 VQP983048 WAL983048 WKH983048 WUD983048 M65544:M65548 HU65544:HU65548 RQ65544:RQ65548 ABM65544:ABM65548 ALI65544:ALI65548 AVE65544:AVE65548 BFA65544:BFA65548 BOW65544:BOW65548 BYS65544:BYS65548 CIO65544:CIO65548 CSK65544:CSK65548 DCG65544:DCG65548 DMC65544:DMC65548 DVY65544:DVY65548 EFU65544:EFU65548 EPQ65544:EPQ65548 EZM65544:EZM65548 FJI65544:FJI65548 FTE65544:FTE65548 GDA65544:GDA65548 GMW65544:GMW65548 GWS65544:GWS65548 HGO65544:HGO65548 HQK65544:HQK65548 IAG65544:IAG65548 IKC65544:IKC65548 ITY65544:ITY65548 JDU65544:JDU65548 JNQ65544:JNQ65548 JXM65544:JXM65548 KHI65544:KHI65548 KRE65544:KRE65548 LBA65544:LBA65548 LKW65544:LKW65548 LUS65544:LUS65548 MEO65544:MEO65548 MOK65544:MOK65548 MYG65544:MYG65548 NIC65544:NIC65548 NRY65544:NRY65548 OBU65544:OBU65548 OLQ65544:OLQ65548 OVM65544:OVM65548 PFI65544:PFI65548 PPE65544:PPE65548 PZA65544:PZA65548 QIW65544:QIW65548 QSS65544:QSS65548 RCO65544:RCO65548 RMK65544:RMK65548 RWG65544:RWG65548 SGC65544:SGC65548 SPY65544:SPY65548 SZU65544:SZU65548 TJQ65544:TJQ65548 TTM65544:TTM65548 UDI65544:UDI65548 UNE65544:UNE65548 UXA65544:UXA65548 VGW65544:VGW65548 VQS65544:VQS65548 WAO65544:WAO65548 WKK65544:WKK65548 WUG65544:WUG65548 M131080:M131084 HU131080:HU131084 RQ131080:RQ131084 ABM131080:ABM131084 ALI131080:ALI131084 AVE131080:AVE131084 BFA131080:BFA131084 BOW131080:BOW131084 BYS131080:BYS131084 CIO131080:CIO131084 CSK131080:CSK131084 DCG131080:DCG131084 DMC131080:DMC131084 DVY131080:DVY131084 EFU131080:EFU131084 EPQ131080:EPQ131084 EZM131080:EZM131084 FJI131080:FJI131084 FTE131080:FTE131084 GDA131080:GDA131084 GMW131080:GMW131084 GWS131080:GWS131084 HGO131080:HGO131084 HQK131080:HQK131084 IAG131080:IAG131084 IKC131080:IKC131084 ITY131080:ITY131084 JDU131080:JDU131084 JNQ131080:JNQ131084 JXM131080:JXM131084 KHI131080:KHI131084 KRE131080:KRE131084 LBA131080:LBA131084 LKW131080:LKW131084 LUS131080:LUS131084 MEO131080:MEO131084 MOK131080:MOK131084 MYG131080:MYG131084 NIC131080:NIC131084 NRY131080:NRY131084 OBU131080:OBU131084 OLQ131080:OLQ131084 OVM131080:OVM131084 PFI131080:PFI131084 PPE131080:PPE131084 PZA131080:PZA131084 QIW131080:QIW131084 QSS131080:QSS131084 RCO131080:RCO131084 RMK131080:RMK131084 RWG131080:RWG131084 SGC131080:SGC131084 SPY131080:SPY131084 SZU131080:SZU131084 TJQ131080:TJQ131084 TTM131080:TTM131084 UDI131080:UDI131084 UNE131080:UNE131084 UXA131080:UXA131084 VGW131080:VGW131084 VQS131080:VQS131084 WAO131080:WAO131084 WKK131080:WKK131084 WUG131080:WUG131084 M196616:M196620 HU196616:HU196620 RQ196616:RQ196620 ABM196616:ABM196620 ALI196616:ALI196620 AVE196616:AVE196620 BFA196616:BFA196620 BOW196616:BOW196620 BYS196616:BYS196620 CIO196616:CIO196620 CSK196616:CSK196620 DCG196616:DCG196620 DMC196616:DMC196620 DVY196616:DVY196620 EFU196616:EFU196620 EPQ196616:EPQ196620 EZM196616:EZM196620 FJI196616:FJI196620 FTE196616:FTE196620 GDA196616:GDA196620 GMW196616:GMW196620 GWS196616:GWS196620 HGO196616:HGO196620 HQK196616:HQK196620 IAG196616:IAG196620 IKC196616:IKC196620 ITY196616:ITY196620 JDU196616:JDU196620 JNQ196616:JNQ196620 JXM196616:JXM196620 KHI196616:KHI196620 KRE196616:KRE196620 LBA196616:LBA196620 LKW196616:LKW196620 LUS196616:LUS196620 MEO196616:MEO196620 MOK196616:MOK196620 MYG196616:MYG196620 NIC196616:NIC196620 NRY196616:NRY196620 OBU196616:OBU196620 OLQ196616:OLQ196620 OVM196616:OVM196620 PFI196616:PFI196620 PPE196616:PPE196620 PZA196616:PZA196620 QIW196616:QIW196620 QSS196616:QSS196620 RCO196616:RCO196620 RMK196616:RMK196620 RWG196616:RWG196620 SGC196616:SGC196620 SPY196616:SPY196620 SZU196616:SZU196620 TJQ196616:TJQ196620 TTM196616:TTM196620 UDI196616:UDI196620 UNE196616:UNE196620 UXA196616:UXA196620 VGW196616:VGW196620 VQS196616:VQS196620 WAO196616:WAO196620 WKK196616:WKK196620 WUG196616:WUG196620 M262152:M262156 HU262152:HU262156 RQ262152:RQ262156 ABM262152:ABM262156 ALI262152:ALI262156 AVE262152:AVE262156 BFA262152:BFA262156 BOW262152:BOW262156 BYS262152:BYS262156 CIO262152:CIO262156 CSK262152:CSK262156 DCG262152:DCG262156 DMC262152:DMC262156 DVY262152:DVY262156 EFU262152:EFU262156 EPQ262152:EPQ262156 EZM262152:EZM262156 FJI262152:FJI262156 FTE262152:FTE262156 GDA262152:GDA262156 GMW262152:GMW262156 GWS262152:GWS262156 HGO262152:HGO262156 HQK262152:HQK262156 IAG262152:IAG262156 IKC262152:IKC262156 ITY262152:ITY262156 JDU262152:JDU262156 JNQ262152:JNQ262156 JXM262152:JXM262156 KHI262152:KHI262156 KRE262152:KRE262156 LBA262152:LBA262156 LKW262152:LKW262156 LUS262152:LUS262156 MEO262152:MEO262156 MOK262152:MOK262156 MYG262152:MYG262156 NIC262152:NIC262156 NRY262152:NRY262156 OBU262152:OBU262156 OLQ262152:OLQ262156 OVM262152:OVM262156 PFI262152:PFI262156 PPE262152:PPE262156 PZA262152:PZA262156 QIW262152:QIW262156 QSS262152:QSS262156 RCO262152:RCO262156 RMK262152:RMK262156 RWG262152:RWG262156 SGC262152:SGC262156 SPY262152:SPY262156 SZU262152:SZU262156 TJQ262152:TJQ262156 TTM262152:TTM262156 UDI262152:UDI262156 UNE262152:UNE262156 UXA262152:UXA262156 VGW262152:VGW262156 VQS262152:VQS262156 WAO262152:WAO262156 WKK262152:WKK262156 WUG262152:WUG262156 M327688:M327692 HU327688:HU327692 RQ327688:RQ327692 ABM327688:ABM327692 ALI327688:ALI327692 AVE327688:AVE327692 BFA327688:BFA327692 BOW327688:BOW327692 BYS327688:BYS327692 CIO327688:CIO327692 CSK327688:CSK327692 DCG327688:DCG327692 DMC327688:DMC327692 DVY327688:DVY327692 EFU327688:EFU327692 EPQ327688:EPQ327692 EZM327688:EZM327692 FJI327688:FJI327692 FTE327688:FTE327692 GDA327688:GDA327692 GMW327688:GMW327692 GWS327688:GWS327692 HGO327688:HGO327692 HQK327688:HQK327692 IAG327688:IAG327692 IKC327688:IKC327692 ITY327688:ITY327692 JDU327688:JDU327692 JNQ327688:JNQ327692 JXM327688:JXM327692 KHI327688:KHI327692 KRE327688:KRE327692 LBA327688:LBA327692 LKW327688:LKW327692 LUS327688:LUS327692 MEO327688:MEO327692 MOK327688:MOK327692 MYG327688:MYG327692 NIC327688:NIC327692 NRY327688:NRY327692 OBU327688:OBU327692 OLQ327688:OLQ327692 OVM327688:OVM327692 PFI327688:PFI327692 PPE327688:PPE327692 PZA327688:PZA327692 QIW327688:QIW327692 QSS327688:QSS327692 RCO327688:RCO327692 RMK327688:RMK327692 RWG327688:RWG327692 SGC327688:SGC327692 SPY327688:SPY327692 SZU327688:SZU327692 TJQ327688:TJQ327692 TTM327688:TTM327692 UDI327688:UDI327692 UNE327688:UNE327692 UXA327688:UXA327692 VGW327688:VGW327692 VQS327688:VQS327692 WAO327688:WAO327692 WKK327688:WKK327692 WUG327688:WUG327692 M393224:M393228 HU393224:HU393228 RQ393224:RQ393228 ABM393224:ABM393228 ALI393224:ALI393228 AVE393224:AVE393228 BFA393224:BFA393228 BOW393224:BOW393228 BYS393224:BYS393228 CIO393224:CIO393228 CSK393224:CSK393228 DCG393224:DCG393228 DMC393224:DMC393228 DVY393224:DVY393228 EFU393224:EFU393228 EPQ393224:EPQ393228 EZM393224:EZM393228 FJI393224:FJI393228 FTE393224:FTE393228 GDA393224:GDA393228 GMW393224:GMW393228 GWS393224:GWS393228 HGO393224:HGO393228 HQK393224:HQK393228 IAG393224:IAG393228 IKC393224:IKC393228 ITY393224:ITY393228 JDU393224:JDU393228 JNQ393224:JNQ393228 JXM393224:JXM393228 KHI393224:KHI393228 KRE393224:KRE393228 LBA393224:LBA393228 LKW393224:LKW393228 LUS393224:LUS393228 MEO393224:MEO393228 MOK393224:MOK393228 MYG393224:MYG393228 NIC393224:NIC393228 NRY393224:NRY393228 OBU393224:OBU393228 OLQ393224:OLQ393228 OVM393224:OVM393228 PFI393224:PFI393228 PPE393224:PPE393228 PZA393224:PZA393228 QIW393224:QIW393228 QSS393224:QSS393228 RCO393224:RCO393228 RMK393224:RMK393228 RWG393224:RWG393228 SGC393224:SGC393228 SPY393224:SPY393228 SZU393224:SZU393228 TJQ393224:TJQ393228 TTM393224:TTM393228 UDI393224:UDI393228 UNE393224:UNE393228 UXA393224:UXA393228 VGW393224:VGW393228 VQS393224:VQS393228 WAO393224:WAO393228 WKK393224:WKK393228 WUG393224:WUG393228 M458760:M458764 HU458760:HU458764 RQ458760:RQ458764 ABM458760:ABM458764 ALI458760:ALI458764 AVE458760:AVE458764 BFA458760:BFA458764 BOW458760:BOW458764 BYS458760:BYS458764 CIO458760:CIO458764 CSK458760:CSK458764 DCG458760:DCG458764 DMC458760:DMC458764 DVY458760:DVY458764 EFU458760:EFU458764 EPQ458760:EPQ458764 EZM458760:EZM458764 FJI458760:FJI458764 FTE458760:FTE458764 GDA458760:GDA458764 GMW458760:GMW458764 GWS458760:GWS458764 HGO458760:HGO458764 HQK458760:HQK458764 IAG458760:IAG458764 IKC458760:IKC458764 ITY458760:ITY458764 JDU458760:JDU458764 JNQ458760:JNQ458764 JXM458760:JXM458764 KHI458760:KHI458764 KRE458760:KRE458764 LBA458760:LBA458764 LKW458760:LKW458764 LUS458760:LUS458764 MEO458760:MEO458764 MOK458760:MOK458764 MYG458760:MYG458764 NIC458760:NIC458764 NRY458760:NRY458764 OBU458760:OBU458764 OLQ458760:OLQ458764 OVM458760:OVM458764 PFI458760:PFI458764 PPE458760:PPE458764 PZA458760:PZA458764 QIW458760:QIW458764 QSS458760:QSS458764 RCO458760:RCO458764 RMK458760:RMK458764 RWG458760:RWG458764 SGC458760:SGC458764 SPY458760:SPY458764 SZU458760:SZU458764 TJQ458760:TJQ458764 TTM458760:TTM458764 UDI458760:UDI458764 UNE458760:UNE458764 UXA458760:UXA458764 VGW458760:VGW458764 VQS458760:VQS458764 WAO458760:WAO458764 WKK458760:WKK458764 WUG458760:WUG458764 M524296:M524300 HU524296:HU524300 RQ524296:RQ524300 ABM524296:ABM524300 ALI524296:ALI524300 AVE524296:AVE524300 BFA524296:BFA524300 BOW524296:BOW524300 BYS524296:BYS524300 CIO524296:CIO524300 CSK524296:CSK524300 DCG524296:DCG524300 DMC524296:DMC524300 DVY524296:DVY524300 EFU524296:EFU524300 EPQ524296:EPQ524300 EZM524296:EZM524300 FJI524296:FJI524300 FTE524296:FTE524300 GDA524296:GDA524300 GMW524296:GMW524300 GWS524296:GWS524300 HGO524296:HGO524300 HQK524296:HQK524300 IAG524296:IAG524300 IKC524296:IKC524300 ITY524296:ITY524300 JDU524296:JDU524300 JNQ524296:JNQ524300 JXM524296:JXM524300 KHI524296:KHI524300 KRE524296:KRE524300 LBA524296:LBA524300 LKW524296:LKW524300 LUS524296:LUS524300 MEO524296:MEO524300 MOK524296:MOK524300 MYG524296:MYG524300 NIC524296:NIC524300 NRY524296:NRY524300 OBU524296:OBU524300 OLQ524296:OLQ524300 OVM524296:OVM524300 PFI524296:PFI524300 PPE524296:PPE524300 PZA524296:PZA524300 QIW524296:QIW524300 QSS524296:QSS524300 RCO524296:RCO524300 RMK524296:RMK524300 RWG524296:RWG524300 SGC524296:SGC524300 SPY524296:SPY524300 SZU524296:SZU524300 TJQ524296:TJQ524300 TTM524296:TTM524300 UDI524296:UDI524300 UNE524296:UNE524300 UXA524296:UXA524300 VGW524296:VGW524300 VQS524296:VQS524300 WAO524296:WAO524300 WKK524296:WKK524300 WUG524296:WUG524300 M589832:M589836 HU589832:HU589836 RQ589832:RQ589836 ABM589832:ABM589836 ALI589832:ALI589836 AVE589832:AVE589836 BFA589832:BFA589836 BOW589832:BOW589836 BYS589832:BYS589836 CIO589832:CIO589836 CSK589832:CSK589836 DCG589832:DCG589836 DMC589832:DMC589836 DVY589832:DVY589836 EFU589832:EFU589836 EPQ589832:EPQ589836 EZM589832:EZM589836 FJI589832:FJI589836 FTE589832:FTE589836 GDA589832:GDA589836 GMW589832:GMW589836 GWS589832:GWS589836 HGO589832:HGO589836 HQK589832:HQK589836 IAG589832:IAG589836 IKC589832:IKC589836 ITY589832:ITY589836 JDU589832:JDU589836 JNQ589832:JNQ589836 JXM589832:JXM589836 KHI589832:KHI589836 KRE589832:KRE589836 LBA589832:LBA589836 LKW589832:LKW589836 LUS589832:LUS589836 MEO589832:MEO589836 MOK589832:MOK589836 MYG589832:MYG589836 NIC589832:NIC589836 NRY589832:NRY589836 OBU589832:OBU589836 OLQ589832:OLQ589836 OVM589832:OVM589836 PFI589832:PFI589836 PPE589832:PPE589836 PZA589832:PZA589836 QIW589832:QIW589836 QSS589832:QSS589836 RCO589832:RCO589836 RMK589832:RMK589836 RWG589832:RWG589836 SGC589832:SGC589836 SPY589832:SPY589836 SZU589832:SZU589836 TJQ589832:TJQ589836 TTM589832:TTM589836 UDI589832:UDI589836 UNE589832:UNE589836 UXA589832:UXA589836 VGW589832:VGW589836 VQS589832:VQS589836 WAO589832:WAO589836 WKK589832:WKK589836 WUG589832:WUG589836 M655368:M655372 HU655368:HU655372 RQ655368:RQ655372 ABM655368:ABM655372 ALI655368:ALI655372 AVE655368:AVE655372 BFA655368:BFA655372 BOW655368:BOW655372 BYS655368:BYS655372 CIO655368:CIO655372 CSK655368:CSK655372 DCG655368:DCG655372 DMC655368:DMC655372 DVY655368:DVY655372 EFU655368:EFU655372 EPQ655368:EPQ655372 EZM655368:EZM655372 FJI655368:FJI655372 FTE655368:FTE655372 GDA655368:GDA655372 GMW655368:GMW655372 GWS655368:GWS655372 HGO655368:HGO655372 HQK655368:HQK655372 IAG655368:IAG655372 IKC655368:IKC655372 ITY655368:ITY655372 JDU655368:JDU655372 JNQ655368:JNQ655372 JXM655368:JXM655372 KHI655368:KHI655372 KRE655368:KRE655372 LBA655368:LBA655372 LKW655368:LKW655372 LUS655368:LUS655372 MEO655368:MEO655372 MOK655368:MOK655372 MYG655368:MYG655372 NIC655368:NIC655372 NRY655368:NRY655372 OBU655368:OBU655372 OLQ655368:OLQ655372 OVM655368:OVM655372 PFI655368:PFI655372 PPE655368:PPE655372 PZA655368:PZA655372 QIW655368:QIW655372 QSS655368:QSS655372 RCO655368:RCO655372 RMK655368:RMK655372 RWG655368:RWG655372 SGC655368:SGC655372 SPY655368:SPY655372 SZU655368:SZU655372 TJQ655368:TJQ655372 TTM655368:TTM655372 UDI655368:UDI655372 UNE655368:UNE655372 UXA655368:UXA655372 VGW655368:VGW655372 VQS655368:VQS655372 WAO655368:WAO655372 WKK655368:WKK655372 WUG655368:WUG655372 M720904:M720908 HU720904:HU720908 RQ720904:RQ720908 ABM720904:ABM720908 ALI720904:ALI720908 AVE720904:AVE720908 BFA720904:BFA720908 BOW720904:BOW720908 BYS720904:BYS720908 CIO720904:CIO720908 CSK720904:CSK720908 DCG720904:DCG720908 DMC720904:DMC720908 DVY720904:DVY720908 EFU720904:EFU720908 EPQ720904:EPQ720908 EZM720904:EZM720908 FJI720904:FJI720908 FTE720904:FTE720908 GDA720904:GDA720908 GMW720904:GMW720908 GWS720904:GWS720908 HGO720904:HGO720908 HQK720904:HQK720908 IAG720904:IAG720908 IKC720904:IKC720908 ITY720904:ITY720908 JDU720904:JDU720908 JNQ720904:JNQ720908 JXM720904:JXM720908 KHI720904:KHI720908 KRE720904:KRE720908 LBA720904:LBA720908 LKW720904:LKW720908 LUS720904:LUS720908 MEO720904:MEO720908 MOK720904:MOK720908 MYG720904:MYG720908 NIC720904:NIC720908 NRY720904:NRY720908 OBU720904:OBU720908 OLQ720904:OLQ720908 OVM720904:OVM720908 PFI720904:PFI720908 PPE720904:PPE720908 PZA720904:PZA720908 QIW720904:QIW720908 QSS720904:QSS720908 RCO720904:RCO720908 RMK720904:RMK720908 RWG720904:RWG720908 SGC720904:SGC720908 SPY720904:SPY720908 SZU720904:SZU720908 TJQ720904:TJQ720908 TTM720904:TTM720908 UDI720904:UDI720908 UNE720904:UNE720908 UXA720904:UXA720908 VGW720904:VGW720908 VQS720904:VQS720908 WAO720904:WAO720908 WKK720904:WKK720908 WUG720904:WUG720908 M786440:M786444 HU786440:HU786444 RQ786440:RQ786444 ABM786440:ABM786444 ALI786440:ALI786444 AVE786440:AVE786444 BFA786440:BFA786444 BOW786440:BOW786444 BYS786440:BYS786444 CIO786440:CIO786444 CSK786440:CSK786444 DCG786440:DCG786444 DMC786440:DMC786444 DVY786440:DVY786444 EFU786440:EFU786444 EPQ786440:EPQ786444 EZM786440:EZM786444 FJI786440:FJI786444 FTE786440:FTE786444 GDA786440:GDA786444 GMW786440:GMW786444 GWS786440:GWS786444 HGO786440:HGO786444 HQK786440:HQK786444 IAG786440:IAG786444 IKC786440:IKC786444 ITY786440:ITY786444 JDU786440:JDU786444 JNQ786440:JNQ786444 JXM786440:JXM786444 KHI786440:KHI786444 KRE786440:KRE786444 LBA786440:LBA786444 LKW786440:LKW786444 LUS786440:LUS786444 MEO786440:MEO786444 MOK786440:MOK786444 MYG786440:MYG786444 NIC786440:NIC786444 NRY786440:NRY786444 OBU786440:OBU786444 OLQ786440:OLQ786444 OVM786440:OVM786444 PFI786440:PFI786444 PPE786440:PPE786444 PZA786440:PZA786444 QIW786440:QIW786444 QSS786440:QSS786444 RCO786440:RCO786444 RMK786440:RMK786444 RWG786440:RWG786444 SGC786440:SGC786444 SPY786440:SPY786444 SZU786440:SZU786444 TJQ786440:TJQ786444 TTM786440:TTM786444 UDI786440:UDI786444 UNE786440:UNE786444 UXA786440:UXA786444 VGW786440:VGW786444 VQS786440:VQS786444 WAO786440:WAO786444 WKK786440:WKK786444 WUG786440:WUG786444 M851976:M851980 HU851976:HU851980 RQ851976:RQ851980 ABM851976:ABM851980 ALI851976:ALI851980 AVE851976:AVE851980 BFA851976:BFA851980 BOW851976:BOW851980 BYS851976:BYS851980 CIO851976:CIO851980 CSK851976:CSK851980 DCG851976:DCG851980 DMC851976:DMC851980 DVY851976:DVY851980 EFU851976:EFU851980 EPQ851976:EPQ851980 EZM851976:EZM851980 FJI851976:FJI851980 FTE851976:FTE851980 GDA851976:GDA851980 GMW851976:GMW851980 GWS851976:GWS851980 HGO851976:HGO851980 HQK851976:HQK851980 IAG851976:IAG851980 IKC851976:IKC851980 ITY851976:ITY851980 JDU851976:JDU851980 JNQ851976:JNQ851980 JXM851976:JXM851980 KHI851976:KHI851980 KRE851976:KRE851980 LBA851976:LBA851980 LKW851976:LKW851980 LUS851976:LUS851980 MEO851976:MEO851980 MOK851976:MOK851980 MYG851976:MYG851980 NIC851976:NIC851980 NRY851976:NRY851980 OBU851976:OBU851980 OLQ851976:OLQ851980 OVM851976:OVM851980 PFI851976:PFI851980 PPE851976:PPE851980 PZA851976:PZA851980 QIW851976:QIW851980 QSS851976:QSS851980 RCO851976:RCO851980 RMK851976:RMK851980 RWG851976:RWG851980 SGC851976:SGC851980 SPY851976:SPY851980 SZU851976:SZU851980 TJQ851976:TJQ851980 TTM851976:TTM851980 UDI851976:UDI851980 UNE851976:UNE851980 UXA851976:UXA851980 VGW851976:VGW851980 VQS851976:VQS851980 WAO851976:WAO851980 WKK851976:WKK851980 WUG851976:WUG851980 M917512:M917516 HU917512:HU917516 RQ917512:RQ917516 ABM917512:ABM917516 ALI917512:ALI917516 AVE917512:AVE917516 BFA917512:BFA917516 BOW917512:BOW917516 BYS917512:BYS917516 CIO917512:CIO917516 CSK917512:CSK917516 DCG917512:DCG917516 DMC917512:DMC917516 DVY917512:DVY917516 EFU917512:EFU917516 EPQ917512:EPQ917516 EZM917512:EZM917516 FJI917512:FJI917516 FTE917512:FTE917516 GDA917512:GDA917516 GMW917512:GMW917516 GWS917512:GWS917516 HGO917512:HGO917516 HQK917512:HQK917516 IAG917512:IAG917516 IKC917512:IKC917516 ITY917512:ITY917516 JDU917512:JDU917516 JNQ917512:JNQ917516 JXM917512:JXM917516 KHI917512:KHI917516 KRE917512:KRE917516 LBA917512:LBA917516 LKW917512:LKW917516 LUS917512:LUS917516 MEO917512:MEO917516 MOK917512:MOK917516 MYG917512:MYG917516 NIC917512:NIC917516 NRY917512:NRY917516 OBU917512:OBU917516 OLQ917512:OLQ917516 OVM917512:OVM917516 PFI917512:PFI917516 PPE917512:PPE917516 PZA917512:PZA917516 QIW917512:QIW917516 QSS917512:QSS917516 RCO917512:RCO917516 RMK917512:RMK917516 RWG917512:RWG917516 SGC917512:SGC917516 SPY917512:SPY917516 SZU917512:SZU917516 TJQ917512:TJQ917516 TTM917512:TTM917516 UDI917512:UDI917516 UNE917512:UNE917516 UXA917512:UXA917516 VGW917512:VGW917516 VQS917512:VQS917516 WAO917512:WAO917516 WKK917512:WKK917516 WUG917512:WUG917516 M983048:M983052 HU983048:HU983052 RQ983048:RQ983052 ABM983048:ABM983052 ALI983048:ALI983052 AVE983048:AVE983052 BFA983048:BFA983052 BOW983048:BOW983052 BYS983048:BYS983052 CIO983048:CIO983052 CSK983048:CSK983052 DCG983048:DCG983052 DMC983048:DMC983052 DVY983048:DVY983052 EFU983048:EFU983052 EPQ983048:EPQ983052 EZM983048:EZM983052 FJI983048:FJI983052 FTE983048:FTE983052 GDA983048:GDA983052 GMW983048:GMW983052 GWS983048:GWS983052 HGO983048:HGO983052 HQK983048:HQK983052 IAG983048:IAG983052 IKC983048:IKC983052 ITY983048:ITY983052 JDU983048:JDU983052 JNQ983048:JNQ983052 JXM983048:JXM983052 KHI983048:KHI983052 KRE983048:KRE983052 LBA983048:LBA983052 LKW983048:LKW983052 LUS983048:LUS983052 MEO983048:MEO983052 MOK983048:MOK983052 MYG983048:MYG983052 NIC983048:NIC983052 NRY983048:NRY983052 OBU983048:OBU983052 OLQ983048:OLQ983052 OVM983048:OVM983052 PFI983048:PFI983052 PPE983048:PPE983052 PZA983048:PZA983052 QIW983048:QIW983052 QSS983048:QSS983052 RCO983048:RCO983052 RMK983048:RMK983052 RWG983048:RWG983052 SGC983048:SGC983052 SPY983048:SPY983052 SZU983048:SZU983052 TJQ983048:TJQ983052 TTM983048:TTM983052 UDI983048:UDI983052 UNE983048:UNE983052 UXA983048:UXA983052 VGW983048:VGW983052 VQS983048:VQS983052 WAO983048:WAO983052 WKK983048:WKK983052 WUG983048:WUG983052 HV65547:IJ65548 RR65547:SF65548 ABN65547:ACB65548 ALJ65547:ALX65548 AVF65547:AVT65548 BFB65547:BFP65548 BOX65547:BPL65548 BYT65547:BZH65548 CIP65547:CJD65548 CSL65547:CSZ65548 DCH65547:DCV65548 DMD65547:DMR65548 DVZ65547:DWN65548 EFV65547:EGJ65548 EPR65547:EQF65548 EZN65547:FAB65548 FJJ65547:FJX65548 FTF65547:FTT65548 GDB65547:GDP65548 GMX65547:GNL65548 GWT65547:GXH65548 HGP65547:HHD65548 HQL65547:HQZ65548 IAH65547:IAV65548 IKD65547:IKR65548 ITZ65547:IUN65548 JDV65547:JEJ65548 JNR65547:JOF65548 JXN65547:JYB65548 KHJ65547:KHX65548 KRF65547:KRT65548 LBB65547:LBP65548 LKX65547:LLL65548 LUT65547:LVH65548 MEP65547:MFD65548 MOL65547:MOZ65548 MYH65547:MYV65548 NID65547:NIR65548 NRZ65547:NSN65548 OBV65547:OCJ65548 OLR65547:OMF65548 OVN65547:OWB65548 PFJ65547:PFX65548 PPF65547:PPT65548 PZB65547:PZP65548 QIX65547:QJL65548 QST65547:QTH65548 RCP65547:RDD65548 RML65547:RMZ65548 RWH65547:RWV65548 SGD65547:SGR65548 SPZ65547:SQN65548 SZV65547:TAJ65548 TJR65547:TKF65548 TTN65547:TUB65548 UDJ65547:UDX65548 UNF65547:UNT65548 UXB65547:UXP65548 VGX65547:VHL65548 VQT65547:VRH65548 WAP65547:WBD65548 WKL65547:WKZ65548 WUH65547:WUV65548 HV131083:IJ131084 RR131083:SF131084 ABN131083:ACB131084 ALJ131083:ALX131084 AVF131083:AVT131084 BFB131083:BFP131084 BOX131083:BPL131084 BYT131083:BZH131084 CIP131083:CJD131084 CSL131083:CSZ131084 DCH131083:DCV131084 DMD131083:DMR131084 DVZ131083:DWN131084 EFV131083:EGJ131084 EPR131083:EQF131084 EZN131083:FAB131084 FJJ131083:FJX131084 FTF131083:FTT131084 GDB131083:GDP131084 GMX131083:GNL131084 GWT131083:GXH131084 HGP131083:HHD131084 HQL131083:HQZ131084 IAH131083:IAV131084 IKD131083:IKR131084 ITZ131083:IUN131084 JDV131083:JEJ131084 JNR131083:JOF131084 JXN131083:JYB131084 KHJ131083:KHX131084 KRF131083:KRT131084 LBB131083:LBP131084 LKX131083:LLL131084 LUT131083:LVH131084 MEP131083:MFD131084 MOL131083:MOZ131084 MYH131083:MYV131084 NID131083:NIR131084 NRZ131083:NSN131084 OBV131083:OCJ131084 OLR131083:OMF131084 OVN131083:OWB131084 PFJ131083:PFX131084 PPF131083:PPT131084 PZB131083:PZP131084 QIX131083:QJL131084 QST131083:QTH131084 RCP131083:RDD131084 RML131083:RMZ131084 RWH131083:RWV131084 SGD131083:SGR131084 SPZ131083:SQN131084 SZV131083:TAJ131084 TJR131083:TKF131084 TTN131083:TUB131084 UDJ131083:UDX131084 UNF131083:UNT131084 UXB131083:UXP131084 VGX131083:VHL131084 VQT131083:VRH131084 WAP131083:WBD131084 WKL131083:WKZ131084 WUH131083:WUV131084 HV196619:IJ196620 RR196619:SF196620 ABN196619:ACB196620 ALJ196619:ALX196620 AVF196619:AVT196620 BFB196619:BFP196620 BOX196619:BPL196620 BYT196619:BZH196620 CIP196619:CJD196620 CSL196619:CSZ196620 DCH196619:DCV196620 DMD196619:DMR196620 DVZ196619:DWN196620 EFV196619:EGJ196620 EPR196619:EQF196620 EZN196619:FAB196620 FJJ196619:FJX196620 FTF196619:FTT196620 GDB196619:GDP196620 GMX196619:GNL196620 GWT196619:GXH196620 HGP196619:HHD196620 HQL196619:HQZ196620 IAH196619:IAV196620 IKD196619:IKR196620 ITZ196619:IUN196620 JDV196619:JEJ196620 JNR196619:JOF196620 JXN196619:JYB196620 KHJ196619:KHX196620 KRF196619:KRT196620 LBB196619:LBP196620 LKX196619:LLL196620 LUT196619:LVH196620 MEP196619:MFD196620 MOL196619:MOZ196620 MYH196619:MYV196620 NID196619:NIR196620 NRZ196619:NSN196620 OBV196619:OCJ196620 OLR196619:OMF196620 OVN196619:OWB196620 PFJ196619:PFX196620 PPF196619:PPT196620 PZB196619:PZP196620 QIX196619:QJL196620 QST196619:QTH196620 RCP196619:RDD196620 RML196619:RMZ196620 RWH196619:RWV196620 SGD196619:SGR196620 SPZ196619:SQN196620 SZV196619:TAJ196620 TJR196619:TKF196620 TTN196619:TUB196620 UDJ196619:UDX196620 UNF196619:UNT196620 UXB196619:UXP196620 VGX196619:VHL196620 VQT196619:VRH196620 WAP196619:WBD196620 WKL196619:WKZ196620 WUH196619:WUV196620 HV262155:IJ262156 RR262155:SF262156 ABN262155:ACB262156 ALJ262155:ALX262156 AVF262155:AVT262156 BFB262155:BFP262156 BOX262155:BPL262156 BYT262155:BZH262156 CIP262155:CJD262156 CSL262155:CSZ262156 DCH262155:DCV262156 DMD262155:DMR262156 DVZ262155:DWN262156 EFV262155:EGJ262156 EPR262155:EQF262156 EZN262155:FAB262156 FJJ262155:FJX262156 FTF262155:FTT262156 GDB262155:GDP262156 GMX262155:GNL262156 GWT262155:GXH262156 HGP262155:HHD262156 HQL262155:HQZ262156 IAH262155:IAV262156 IKD262155:IKR262156 ITZ262155:IUN262156 JDV262155:JEJ262156 JNR262155:JOF262156 JXN262155:JYB262156 KHJ262155:KHX262156 KRF262155:KRT262156 LBB262155:LBP262156 LKX262155:LLL262156 LUT262155:LVH262156 MEP262155:MFD262156 MOL262155:MOZ262156 MYH262155:MYV262156 NID262155:NIR262156 NRZ262155:NSN262156 OBV262155:OCJ262156 OLR262155:OMF262156 OVN262155:OWB262156 PFJ262155:PFX262156 PPF262155:PPT262156 PZB262155:PZP262156 QIX262155:QJL262156 QST262155:QTH262156 RCP262155:RDD262156 RML262155:RMZ262156 RWH262155:RWV262156 SGD262155:SGR262156 SPZ262155:SQN262156 SZV262155:TAJ262156 TJR262155:TKF262156 TTN262155:TUB262156 UDJ262155:UDX262156 UNF262155:UNT262156 UXB262155:UXP262156 VGX262155:VHL262156 VQT262155:VRH262156 WAP262155:WBD262156 WKL262155:WKZ262156 WUH262155:WUV262156 HV327691:IJ327692 RR327691:SF327692 ABN327691:ACB327692 ALJ327691:ALX327692 AVF327691:AVT327692 BFB327691:BFP327692 BOX327691:BPL327692 BYT327691:BZH327692 CIP327691:CJD327692 CSL327691:CSZ327692 DCH327691:DCV327692 DMD327691:DMR327692 DVZ327691:DWN327692 EFV327691:EGJ327692 EPR327691:EQF327692 EZN327691:FAB327692 FJJ327691:FJX327692 FTF327691:FTT327692 GDB327691:GDP327692 GMX327691:GNL327692 GWT327691:GXH327692 HGP327691:HHD327692 HQL327691:HQZ327692 IAH327691:IAV327692 IKD327691:IKR327692 ITZ327691:IUN327692 JDV327691:JEJ327692 JNR327691:JOF327692 JXN327691:JYB327692 KHJ327691:KHX327692 KRF327691:KRT327692 LBB327691:LBP327692 LKX327691:LLL327692 LUT327691:LVH327692 MEP327691:MFD327692 MOL327691:MOZ327692 MYH327691:MYV327692 NID327691:NIR327692 NRZ327691:NSN327692 OBV327691:OCJ327692 OLR327691:OMF327692 OVN327691:OWB327692 PFJ327691:PFX327692 PPF327691:PPT327692 PZB327691:PZP327692 QIX327691:QJL327692 QST327691:QTH327692 RCP327691:RDD327692 RML327691:RMZ327692 RWH327691:RWV327692 SGD327691:SGR327692 SPZ327691:SQN327692 SZV327691:TAJ327692 TJR327691:TKF327692 TTN327691:TUB327692 UDJ327691:UDX327692 UNF327691:UNT327692 UXB327691:UXP327692 VGX327691:VHL327692 VQT327691:VRH327692 WAP327691:WBD327692 WKL327691:WKZ327692 WUH327691:WUV327692 HV393227:IJ393228 RR393227:SF393228 ABN393227:ACB393228 ALJ393227:ALX393228 AVF393227:AVT393228 BFB393227:BFP393228 BOX393227:BPL393228 BYT393227:BZH393228 CIP393227:CJD393228 CSL393227:CSZ393228 DCH393227:DCV393228 DMD393227:DMR393228 DVZ393227:DWN393228 EFV393227:EGJ393228 EPR393227:EQF393228 EZN393227:FAB393228 FJJ393227:FJX393228 FTF393227:FTT393228 GDB393227:GDP393228 GMX393227:GNL393228 GWT393227:GXH393228 HGP393227:HHD393228 HQL393227:HQZ393228 IAH393227:IAV393228 IKD393227:IKR393228 ITZ393227:IUN393228 JDV393227:JEJ393228 JNR393227:JOF393228 JXN393227:JYB393228 KHJ393227:KHX393228 KRF393227:KRT393228 LBB393227:LBP393228 LKX393227:LLL393228 LUT393227:LVH393228 MEP393227:MFD393228 MOL393227:MOZ393228 MYH393227:MYV393228 NID393227:NIR393228 NRZ393227:NSN393228 OBV393227:OCJ393228 OLR393227:OMF393228 OVN393227:OWB393228 PFJ393227:PFX393228 PPF393227:PPT393228 PZB393227:PZP393228 QIX393227:QJL393228 QST393227:QTH393228 RCP393227:RDD393228 RML393227:RMZ393228 RWH393227:RWV393228 SGD393227:SGR393228 SPZ393227:SQN393228 SZV393227:TAJ393228 TJR393227:TKF393228 TTN393227:TUB393228 UDJ393227:UDX393228 UNF393227:UNT393228 UXB393227:UXP393228 VGX393227:VHL393228 VQT393227:VRH393228 WAP393227:WBD393228 WKL393227:WKZ393228 WUH393227:WUV393228 HV458763:IJ458764 RR458763:SF458764 ABN458763:ACB458764 ALJ458763:ALX458764 AVF458763:AVT458764 BFB458763:BFP458764 BOX458763:BPL458764 BYT458763:BZH458764 CIP458763:CJD458764 CSL458763:CSZ458764 DCH458763:DCV458764 DMD458763:DMR458764 DVZ458763:DWN458764 EFV458763:EGJ458764 EPR458763:EQF458764 EZN458763:FAB458764 FJJ458763:FJX458764 FTF458763:FTT458764 GDB458763:GDP458764 GMX458763:GNL458764 GWT458763:GXH458764 HGP458763:HHD458764 HQL458763:HQZ458764 IAH458763:IAV458764 IKD458763:IKR458764 ITZ458763:IUN458764 JDV458763:JEJ458764 JNR458763:JOF458764 JXN458763:JYB458764 KHJ458763:KHX458764 KRF458763:KRT458764 LBB458763:LBP458764 LKX458763:LLL458764 LUT458763:LVH458764 MEP458763:MFD458764 MOL458763:MOZ458764 MYH458763:MYV458764 NID458763:NIR458764 NRZ458763:NSN458764 OBV458763:OCJ458764 OLR458763:OMF458764 OVN458763:OWB458764 PFJ458763:PFX458764 PPF458763:PPT458764 PZB458763:PZP458764 QIX458763:QJL458764 QST458763:QTH458764 RCP458763:RDD458764 RML458763:RMZ458764 RWH458763:RWV458764 SGD458763:SGR458764 SPZ458763:SQN458764 SZV458763:TAJ458764 TJR458763:TKF458764 TTN458763:TUB458764 UDJ458763:UDX458764 UNF458763:UNT458764 UXB458763:UXP458764 VGX458763:VHL458764 VQT458763:VRH458764 WAP458763:WBD458764 WKL458763:WKZ458764 WUH458763:WUV458764 HV524299:IJ524300 RR524299:SF524300 ABN524299:ACB524300 ALJ524299:ALX524300 AVF524299:AVT524300 BFB524299:BFP524300 BOX524299:BPL524300 BYT524299:BZH524300 CIP524299:CJD524300 CSL524299:CSZ524300 DCH524299:DCV524300 DMD524299:DMR524300 DVZ524299:DWN524300 EFV524299:EGJ524300 EPR524299:EQF524300 EZN524299:FAB524300 FJJ524299:FJX524300 FTF524299:FTT524300 GDB524299:GDP524300 GMX524299:GNL524300 GWT524299:GXH524300 HGP524299:HHD524300 HQL524299:HQZ524300 IAH524299:IAV524300 IKD524299:IKR524300 ITZ524299:IUN524300 JDV524299:JEJ524300 JNR524299:JOF524300 JXN524299:JYB524300 KHJ524299:KHX524300 KRF524299:KRT524300 LBB524299:LBP524300 LKX524299:LLL524300 LUT524299:LVH524300 MEP524299:MFD524300 MOL524299:MOZ524300 MYH524299:MYV524300 NID524299:NIR524300 NRZ524299:NSN524300 OBV524299:OCJ524300 OLR524299:OMF524300 OVN524299:OWB524300 PFJ524299:PFX524300 PPF524299:PPT524300 PZB524299:PZP524300 QIX524299:QJL524300 QST524299:QTH524300 RCP524299:RDD524300 RML524299:RMZ524300 RWH524299:RWV524300 SGD524299:SGR524300 SPZ524299:SQN524300 SZV524299:TAJ524300 TJR524299:TKF524300 TTN524299:TUB524300 UDJ524299:UDX524300 UNF524299:UNT524300 UXB524299:UXP524300 VGX524299:VHL524300 VQT524299:VRH524300 WAP524299:WBD524300 WKL524299:WKZ524300 WUH524299:WUV524300 HV589835:IJ589836 RR589835:SF589836 ABN589835:ACB589836 ALJ589835:ALX589836 AVF589835:AVT589836 BFB589835:BFP589836 BOX589835:BPL589836 BYT589835:BZH589836 CIP589835:CJD589836 CSL589835:CSZ589836 DCH589835:DCV589836 DMD589835:DMR589836 DVZ589835:DWN589836 EFV589835:EGJ589836 EPR589835:EQF589836 EZN589835:FAB589836 FJJ589835:FJX589836 FTF589835:FTT589836 GDB589835:GDP589836 GMX589835:GNL589836 GWT589835:GXH589836 HGP589835:HHD589836 HQL589835:HQZ589836 IAH589835:IAV589836 IKD589835:IKR589836 ITZ589835:IUN589836 JDV589835:JEJ589836 JNR589835:JOF589836 JXN589835:JYB589836 KHJ589835:KHX589836 KRF589835:KRT589836 LBB589835:LBP589836 LKX589835:LLL589836 LUT589835:LVH589836 MEP589835:MFD589836 MOL589835:MOZ589836 MYH589835:MYV589836 NID589835:NIR589836 NRZ589835:NSN589836 OBV589835:OCJ589836 OLR589835:OMF589836 OVN589835:OWB589836 PFJ589835:PFX589836 PPF589835:PPT589836 PZB589835:PZP589836 QIX589835:QJL589836 QST589835:QTH589836 RCP589835:RDD589836 RML589835:RMZ589836 RWH589835:RWV589836 SGD589835:SGR589836 SPZ589835:SQN589836 SZV589835:TAJ589836 TJR589835:TKF589836 TTN589835:TUB589836 UDJ589835:UDX589836 UNF589835:UNT589836 UXB589835:UXP589836 VGX589835:VHL589836 VQT589835:VRH589836 WAP589835:WBD589836 WKL589835:WKZ589836 WUH589835:WUV589836 HV655371:IJ655372 RR655371:SF655372 ABN655371:ACB655372 ALJ655371:ALX655372 AVF655371:AVT655372 BFB655371:BFP655372 BOX655371:BPL655372 BYT655371:BZH655372 CIP655371:CJD655372 CSL655371:CSZ655372 DCH655371:DCV655372 DMD655371:DMR655372 DVZ655371:DWN655372 EFV655371:EGJ655372 EPR655371:EQF655372 EZN655371:FAB655372 FJJ655371:FJX655372 FTF655371:FTT655372 GDB655371:GDP655372 GMX655371:GNL655372 GWT655371:GXH655372 HGP655371:HHD655372 HQL655371:HQZ655372 IAH655371:IAV655372 IKD655371:IKR655372 ITZ655371:IUN655372 JDV655371:JEJ655372 JNR655371:JOF655372 JXN655371:JYB655372 KHJ655371:KHX655372 KRF655371:KRT655372 LBB655371:LBP655372 LKX655371:LLL655372 LUT655371:LVH655372 MEP655371:MFD655372 MOL655371:MOZ655372 MYH655371:MYV655372 NID655371:NIR655372 NRZ655371:NSN655372 OBV655371:OCJ655372 OLR655371:OMF655372 OVN655371:OWB655372 PFJ655371:PFX655372 PPF655371:PPT655372 PZB655371:PZP655372 QIX655371:QJL655372 QST655371:QTH655372 RCP655371:RDD655372 RML655371:RMZ655372 RWH655371:RWV655372 SGD655371:SGR655372 SPZ655371:SQN655372 SZV655371:TAJ655372 TJR655371:TKF655372 TTN655371:TUB655372 UDJ655371:UDX655372 UNF655371:UNT655372 UXB655371:UXP655372 VGX655371:VHL655372 VQT655371:VRH655372 WAP655371:WBD655372 WKL655371:WKZ655372 WUH655371:WUV655372 HV720907:IJ720908 RR720907:SF720908 ABN720907:ACB720908 ALJ720907:ALX720908 AVF720907:AVT720908 BFB720907:BFP720908 BOX720907:BPL720908 BYT720907:BZH720908 CIP720907:CJD720908 CSL720907:CSZ720908 DCH720907:DCV720908 DMD720907:DMR720908 DVZ720907:DWN720908 EFV720907:EGJ720908 EPR720907:EQF720908 EZN720907:FAB720908 FJJ720907:FJX720908 FTF720907:FTT720908 GDB720907:GDP720908 GMX720907:GNL720908 GWT720907:GXH720908 HGP720907:HHD720908 HQL720907:HQZ720908 IAH720907:IAV720908 IKD720907:IKR720908 ITZ720907:IUN720908 JDV720907:JEJ720908 JNR720907:JOF720908 JXN720907:JYB720908 KHJ720907:KHX720908 KRF720907:KRT720908 LBB720907:LBP720908 LKX720907:LLL720908 LUT720907:LVH720908 MEP720907:MFD720908 MOL720907:MOZ720908 MYH720907:MYV720908 NID720907:NIR720908 NRZ720907:NSN720908 OBV720907:OCJ720908 OLR720907:OMF720908 OVN720907:OWB720908 PFJ720907:PFX720908 PPF720907:PPT720908 PZB720907:PZP720908 QIX720907:QJL720908 QST720907:QTH720908 RCP720907:RDD720908 RML720907:RMZ720908 RWH720907:RWV720908 SGD720907:SGR720908 SPZ720907:SQN720908 SZV720907:TAJ720908 TJR720907:TKF720908 TTN720907:TUB720908 UDJ720907:UDX720908 UNF720907:UNT720908 UXB720907:UXP720908 VGX720907:VHL720908 VQT720907:VRH720908 WAP720907:WBD720908 WKL720907:WKZ720908 WUH720907:WUV720908 HV786443:IJ786444 RR786443:SF786444 ABN786443:ACB786444 ALJ786443:ALX786444 AVF786443:AVT786444 BFB786443:BFP786444 BOX786443:BPL786444 BYT786443:BZH786444 CIP786443:CJD786444 CSL786443:CSZ786444 DCH786443:DCV786444 DMD786443:DMR786444 DVZ786443:DWN786444 EFV786443:EGJ786444 EPR786443:EQF786444 EZN786443:FAB786444 FJJ786443:FJX786444 FTF786443:FTT786444 GDB786443:GDP786444 GMX786443:GNL786444 GWT786443:GXH786444 HGP786443:HHD786444 HQL786443:HQZ786444 IAH786443:IAV786444 IKD786443:IKR786444 ITZ786443:IUN786444 JDV786443:JEJ786444 JNR786443:JOF786444 JXN786443:JYB786444 KHJ786443:KHX786444 KRF786443:KRT786444 LBB786443:LBP786444 LKX786443:LLL786444 LUT786443:LVH786444 MEP786443:MFD786444 MOL786443:MOZ786444 MYH786443:MYV786444 NID786443:NIR786444 NRZ786443:NSN786444 OBV786443:OCJ786444 OLR786443:OMF786444 OVN786443:OWB786444 PFJ786443:PFX786444 PPF786443:PPT786444 PZB786443:PZP786444 QIX786443:QJL786444 QST786443:QTH786444 RCP786443:RDD786444 RML786443:RMZ786444 RWH786443:RWV786444 SGD786443:SGR786444 SPZ786443:SQN786444 SZV786443:TAJ786444 TJR786443:TKF786444 TTN786443:TUB786444 UDJ786443:UDX786444 UNF786443:UNT786444 UXB786443:UXP786444 VGX786443:VHL786444 VQT786443:VRH786444 WAP786443:WBD786444 WKL786443:WKZ786444 WUH786443:WUV786444 HV851979:IJ851980 RR851979:SF851980 ABN851979:ACB851980 ALJ851979:ALX851980 AVF851979:AVT851980 BFB851979:BFP851980 BOX851979:BPL851980 BYT851979:BZH851980 CIP851979:CJD851980 CSL851979:CSZ851980 DCH851979:DCV851980 DMD851979:DMR851980 DVZ851979:DWN851980 EFV851979:EGJ851980 EPR851979:EQF851980 EZN851979:FAB851980 FJJ851979:FJX851980 FTF851979:FTT851980 GDB851979:GDP851980 GMX851979:GNL851980 GWT851979:GXH851980 HGP851979:HHD851980 HQL851979:HQZ851980 IAH851979:IAV851980 IKD851979:IKR851980 ITZ851979:IUN851980 JDV851979:JEJ851980 JNR851979:JOF851980 JXN851979:JYB851980 KHJ851979:KHX851980 KRF851979:KRT851980 LBB851979:LBP851980 LKX851979:LLL851980 LUT851979:LVH851980 MEP851979:MFD851980 MOL851979:MOZ851980 MYH851979:MYV851980 NID851979:NIR851980 NRZ851979:NSN851980 OBV851979:OCJ851980 OLR851979:OMF851980 OVN851979:OWB851980 PFJ851979:PFX851980 PPF851979:PPT851980 PZB851979:PZP851980 QIX851979:QJL851980 QST851979:QTH851980 RCP851979:RDD851980 RML851979:RMZ851980 RWH851979:RWV851980 SGD851979:SGR851980 SPZ851979:SQN851980 SZV851979:TAJ851980 TJR851979:TKF851980 TTN851979:TUB851980 UDJ851979:UDX851980 UNF851979:UNT851980 UXB851979:UXP851980 VGX851979:VHL851980 VQT851979:VRH851980 WAP851979:WBD851980 WKL851979:WKZ851980 WUH851979:WUV851980 HV917515:IJ917516 RR917515:SF917516 ABN917515:ACB917516 ALJ917515:ALX917516 AVF917515:AVT917516 BFB917515:BFP917516 BOX917515:BPL917516 BYT917515:BZH917516 CIP917515:CJD917516 CSL917515:CSZ917516 DCH917515:DCV917516 DMD917515:DMR917516 DVZ917515:DWN917516 EFV917515:EGJ917516 EPR917515:EQF917516 EZN917515:FAB917516 FJJ917515:FJX917516 FTF917515:FTT917516 GDB917515:GDP917516 GMX917515:GNL917516 GWT917515:GXH917516 HGP917515:HHD917516 HQL917515:HQZ917516 IAH917515:IAV917516 IKD917515:IKR917516 ITZ917515:IUN917516 JDV917515:JEJ917516 JNR917515:JOF917516 JXN917515:JYB917516 KHJ917515:KHX917516 KRF917515:KRT917516 LBB917515:LBP917516 LKX917515:LLL917516 LUT917515:LVH917516 MEP917515:MFD917516 MOL917515:MOZ917516 MYH917515:MYV917516 NID917515:NIR917516 NRZ917515:NSN917516 OBV917515:OCJ917516 OLR917515:OMF917516 OVN917515:OWB917516 PFJ917515:PFX917516 PPF917515:PPT917516 PZB917515:PZP917516 QIX917515:QJL917516 QST917515:QTH917516 RCP917515:RDD917516 RML917515:RMZ917516 RWH917515:RWV917516 SGD917515:SGR917516 SPZ917515:SQN917516 SZV917515:TAJ917516 TJR917515:TKF917516 TTN917515:TUB917516 UDJ917515:UDX917516 UNF917515:UNT917516 UXB917515:UXP917516 VGX917515:VHL917516 VQT917515:VRH917516 WAP917515:WBD917516 WKL917515:WKZ917516 WUH917515:WUV917516 HV983051:IJ983052 RR983051:SF983052 ABN983051:ACB983052 ALJ983051:ALX983052 AVF983051:AVT983052 BFB983051:BFP983052 BOX983051:BPL983052 BYT983051:BZH983052 CIP983051:CJD983052 CSL983051:CSZ983052 DCH983051:DCV983052 DMD983051:DMR983052 DVZ983051:DWN983052 EFV983051:EGJ983052 EPR983051:EQF983052 EZN983051:FAB983052 FJJ983051:FJX983052 FTF983051:FTT983052 GDB983051:GDP983052 GMX983051:GNL983052 GWT983051:GXH983052 HGP983051:HHD983052 HQL983051:HQZ983052 IAH983051:IAV983052 IKD983051:IKR983052 ITZ983051:IUN983052 JDV983051:JEJ983052 JNR983051:JOF983052 JXN983051:JYB983052 KHJ983051:KHX983052 KRF983051:KRT983052 LBB983051:LBP983052 LKX983051:LLL983052 LUT983051:LVH983052 MEP983051:MFD983052 MOL983051:MOZ983052 MYH983051:MYV983052 NID983051:NIR983052 NRZ983051:NSN983052 OBV983051:OCJ983052 OLR983051:OMF983052 OVN983051:OWB983052 PFJ983051:PFX983052 PPF983051:PPT983052 PZB983051:PZP983052 QIX983051:QJL983052 QST983051:QTH983052 RCP983051:RDD983052 RML983051:RMZ983052 RWH983051:RWV983052 SGD983051:SGR983052 SPZ983051:SQN983052 SZV983051:TAJ983052 TJR983051:TKF983052 TTN983051:TUB983052 UDJ983051:UDX983052 UNF983051:UNT983052 UXB983051:UXP983052 VGX983051:VHL983052 VQT983051:VRH983052 WAP983051:WBD983052 WKL983051:WKZ983052 WUH983051:WUV983052 HU65539:IJ65542 RQ65539:SF65542 ABM65539:ACB65542 ALI65539:ALX65542 AVE65539:AVT65542 BFA65539:BFP65542 BOW65539:BPL65542 BYS65539:BZH65542 CIO65539:CJD65542 CSK65539:CSZ65542 DCG65539:DCV65542 DMC65539:DMR65542 DVY65539:DWN65542 EFU65539:EGJ65542 EPQ65539:EQF65542 EZM65539:FAB65542 FJI65539:FJX65542 FTE65539:FTT65542 GDA65539:GDP65542 GMW65539:GNL65542 GWS65539:GXH65542 HGO65539:HHD65542 HQK65539:HQZ65542 IAG65539:IAV65542 IKC65539:IKR65542 ITY65539:IUN65542 JDU65539:JEJ65542 JNQ65539:JOF65542 JXM65539:JYB65542 KHI65539:KHX65542 KRE65539:KRT65542 LBA65539:LBP65542 LKW65539:LLL65542 LUS65539:LVH65542 MEO65539:MFD65542 MOK65539:MOZ65542 MYG65539:MYV65542 NIC65539:NIR65542 NRY65539:NSN65542 OBU65539:OCJ65542 OLQ65539:OMF65542 OVM65539:OWB65542 PFI65539:PFX65542 PPE65539:PPT65542 PZA65539:PZP65542 QIW65539:QJL65542 QSS65539:QTH65542 RCO65539:RDD65542 RMK65539:RMZ65542 RWG65539:RWV65542 SGC65539:SGR65542 SPY65539:SQN65542 SZU65539:TAJ65542 TJQ65539:TKF65542 TTM65539:TUB65542 UDI65539:UDX65542 UNE65539:UNT65542 UXA65539:UXP65542 VGW65539:VHL65542 VQS65539:VRH65542 WAO65539:WBD65542 WKK65539:WKZ65542 WUG65539:WUV65542 HU131075:IJ131078 RQ131075:SF131078 ABM131075:ACB131078 ALI131075:ALX131078 AVE131075:AVT131078 BFA131075:BFP131078 BOW131075:BPL131078 BYS131075:BZH131078 CIO131075:CJD131078 CSK131075:CSZ131078 DCG131075:DCV131078 DMC131075:DMR131078 DVY131075:DWN131078 EFU131075:EGJ131078 EPQ131075:EQF131078 EZM131075:FAB131078 FJI131075:FJX131078 FTE131075:FTT131078 GDA131075:GDP131078 GMW131075:GNL131078 GWS131075:GXH131078 HGO131075:HHD131078 HQK131075:HQZ131078 IAG131075:IAV131078 IKC131075:IKR131078 ITY131075:IUN131078 JDU131075:JEJ131078 JNQ131075:JOF131078 JXM131075:JYB131078 KHI131075:KHX131078 KRE131075:KRT131078 LBA131075:LBP131078 LKW131075:LLL131078 LUS131075:LVH131078 MEO131075:MFD131078 MOK131075:MOZ131078 MYG131075:MYV131078 NIC131075:NIR131078 NRY131075:NSN131078 OBU131075:OCJ131078 OLQ131075:OMF131078 OVM131075:OWB131078 PFI131075:PFX131078 PPE131075:PPT131078 PZA131075:PZP131078 QIW131075:QJL131078 QSS131075:QTH131078 RCO131075:RDD131078 RMK131075:RMZ131078 RWG131075:RWV131078 SGC131075:SGR131078 SPY131075:SQN131078 SZU131075:TAJ131078 TJQ131075:TKF131078 TTM131075:TUB131078 UDI131075:UDX131078 UNE131075:UNT131078 UXA131075:UXP131078 VGW131075:VHL131078 VQS131075:VRH131078 WAO131075:WBD131078 WKK131075:WKZ131078 WUG131075:WUV131078 HU196611:IJ196614 RQ196611:SF196614 ABM196611:ACB196614 ALI196611:ALX196614 AVE196611:AVT196614 BFA196611:BFP196614 BOW196611:BPL196614 BYS196611:BZH196614 CIO196611:CJD196614 CSK196611:CSZ196614 DCG196611:DCV196614 DMC196611:DMR196614 DVY196611:DWN196614 EFU196611:EGJ196614 EPQ196611:EQF196614 EZM196611:FAB196614 FJI196611:FJX196614 FTE196611:FTT196614 GDA196611:GDP196614 GMW196611:GNL196614 GWS196611:GXH196614 HGO196611:HHD196614 HQK196611:HQZ196614 IAG196611:IAV196614 IKC196611:IKR196614 ITY196611:IUN196614 JDU196611:JEJ196614 JNQ196611:JOF196614 JXM196611:JYB196614 KHI196611:KHX196614 KRE196611:KRT196614 LBA196611:LBP196614 LKW196611:LLL196614 LUS196611:LVH196614 MEO196611:MFD196614 MOK196611:MOZ196614 MYG196611:MYV196614 NIC196611:NIR196614 NRY196611:NSN196614 OBU196611:OCJ196614 OLQ196611:OMF196614 OVM196611:OWB196614 PFI196611:PFX196614 PPE196611:PPT196614 PZA196611:PZP196614 QIW196611:QJL196614 QSS196611:QTH196614 RCO196611:RDD196614 RMK196611:RMZ196614 RWG196611:RWV196614 SGC196611:SGR196614 SPY196611:SQN196614 SZU196611:TAJ196614 TJQ196611:TKF196614 TTM196611:TUB196614 UDI196611:UDX196614 UNE196611:UNT196614 UXA196611:UXP196614 VGW196611:VHL196614 VQS196611:VRH196614 WAO196611:WBD196614 WKK196611:WKZ196614 WUG196611:WUV196614 HU262147:IJ262150 RQ262147:SF262150 ABM262147:ACB262150 ALI262147:ALX262150 AVE262147:AVT262150 BFA262147:BFP262150 BOW262147:BPL262150 BYS262147:BZH262150 CIO262147:CJD262150 CSK262147:CSZ262150 DCG262147:DCV262150 DMC262147:DMR262150 DVY262147:DWN262150 EFU262147:EGJ262150 EPQ262147:EQF262150 EZM262147:FAB262150 FJI262147:FJX262150 FTE262147:FTT262150 GDA262147:GDP262150 GMW262147:GNL262150 GWS262147:GXH262150 HGO262147:HHD262150 HQK262147:HQZ262150 IAG262147:IAV262150 IKC262147:IKR262150 ITY262147:IUN262150 JDU262147:JEJ262150 JNQ262147:JOF262150 JXM262147:JYB262150 KHI262147:KHX262150 KRE262147:KRT262150 LBA262147:LBP262150 LKW262147:LLL262150 LUS262147:LVH262150 MEO262147:MFD262150 MOK262147:MOZ262150 MYG262147:MYV262150 NIC262147:NIR262150 NRY262147:NSN262150 OBU262147:OCJ262150 OLQ262147:OMF262150 OVM262147:OWB262150 PFI262147:PFX262150 PPE262147:PPT262150 PZA262147:PZP262150 QIW262147:QJL262150 QSS262147:QTH262150 RCO262147:RDD262150 RMK262147:RMZ262150 RWG262147:RWV262150 SGC262147:SGR262150 SPY262147:SQN262150 SZU262147:TAJ262150 TJQ262147:TKF262150 TTM262147:TUB262150 UDI262147:UDX262150 UNE262147:UNT262150 UXA262147:UXP262150 VGW262147:VHL262150 VQS262147:VRH262150 WAO262147:WBD262150 WKK262147:WKZ262150 WUG262147:WUV262150 HU327683:IJ327686 RQ327683:SF327686 ABM327683:ACB327686 ALI327683:ALX327686 AVE327683:AVT327686 BFA327683:BFP327686 BOW327683:BPL327686 BYS327683:BZH327686 CIO327683:CJD327686 CSK327683:CSZ327686 DCG327683:DCV327686 DMC327683:DMR327686 DVY327683:DWN327686 EFU327683:EGJ327686 EPQ327683:EQF327686 EZM327683:FAB327686 FJI327683:FJX327686 FTE327683:FTT327686 GDA327683:GDP327686 GMW327683:GNL327686 GWS327683:GXH327686 HGO327683:HHD327686 HQK327683:HQZ327686 IAG327683:IAV327686 IKC327683:IKR327686 ITY327683:IUN327686 JDU327683:JEJ327686 JNQ327683:JOF327686 JXM327683:JYB327686 KHI327683:KHX327686 KRE327683:KRT327686 LBA327683:LBP327686 LKW327683:LLL327686 LUS327683:LVH327686 MEO327683:MFD327686 MOK327683:MOZ327686 MYG327683:MYV327686 NIC327683:NIR327686 NRY327683:NSN327686 OBU327683:OCJ327686 OLQ327683:OMF327686 OVM327683:OWB327686 PFI327683:PFX327686 PPE327683:PPT327686 PZA327683:PZP327686 QIW327683:QJL327686 QSS327683:QTH327686 RCO327683:RDD327686 RMK327683:RMZ327686 RWG327683:RWV327686 SGC327683:SGR327686 SPY327683:SQN327686 SZU327683:TAJ327686 TJQ327683:TKF327686 TTM327683:TUB327686 UDI327683:UDX327686 UNE327683:UNT327686 UXA327683:UXP327686 VGW327683:VHL327686 VQS327683:VRH327686 WAO327683:WBD327686 WKK327683:WKZ327686 WUG327683:WUV327686 HU393219:IJ393222 RQ393219:SF393222 ABM393219:ACB393222 ALI393219:ALX393222 AVE393219:AVT393222 BFA393219:BFP393222 BOW393219:BPL393222 BYS393219:BZH393222 CIO393219:CJD393222 CSK393219:CSZ393222 DCG393219:DCV393222 DMC393219:DMR393222 DVY393219:DWN393222 EFU393219:EGJ393222 EPQ393219:EQF393222 EZM393219:FAB393222 FJI393219:FJX393222 FTE393219:FTT393222 GDA393219:GDP393222 GMW393219:GNL393222 GWS393219:GXH393222 HGO393219:HHD393222 HQK393219:HQZ393222 IAG393219:IAV393222 IKC393219:IKR393222 ITY393219:IUN393222 JDU393219:JEJ393222 JNQ393219:JOF393222 JXM393219:JYB393222 KHI393219:KHX393222 KRE393219:KRT393222 LBA393219:LBP393222 LKW393219:LLL393222 LUS393219:LVH393222 MEO393219:MFD393222 MOK393219:MOZ393222 MYG393219:MYV393222 NIC393219:NIR393222 NRY393219:NSN393222 OBU393219:OCJ393222 OLQ393219:OMF393222 OVM393219:OWB393222 PFI393219:PFX393222 PPE393219:PPT393222 PZA393219:PZP393222 QIW393219:QJL393222 QSS393219:QTH393222 RCO393219:RDD393222 RMK393219:RMZ393222 RWG393219:RWV393222 SGC393219:SGR393222 SPY393219:SQN393222 SZU393219:TAJ393222 TJQ393219:TKF393222 TTM393219:TUB393222 UDI393219:UDX393222 UNE393219:UNT393222 UXA393219:UXP393222 VGW393219:VHL393222 VQS393219:VRH393222 WAO393219:WBD393222 WKK393219:WKZ393222 WUG393219:WUV393222 HU458755:IJ458758 RQ458755:SF458758 ABM458755:ACB458758 ALI458755:ALX458758 AVE458755:AVT458758 BFA458755:BFP458758 BOW458755:BPL458758 BYS458755:BZH458758 CIO458755:CJD458758 CSK458755:CSZ458758 DCG458755:DCV458758 DMC458755:DMR458758 DVY458755:DWN458758 EFU458755:EGJ458758 EPQ458755:EQF458758 EZM458755:FAB458758 FJI458755:FJX458758 FTE458755:FTT458758 GDA458755:GDP458758 GMW458755:GNL458758 GWS458755:GXH458758 HGO458755:HHD458758 HQK458755:HQZ458758 IAG458755:IAV458758 IKC458755:IKR458758 ITY458755:IUN458758 JDU458755:JEJ458758 JNQ458755:JOF458758 JXM458755:JYB458758 KHI458755:KHX458758 KRE458755:KRT458758 LBA458755:LBP458758 LKW458755:LLL458758 LUS458755:LVH458758 MEO458755:MFD458758 MOK458755:MOZ458758 MYG458755:MYV458758 NIC458755:NIR458758 NRY458755:NSN458758 OBU458755:OCJ458758 OLQ458755:OMF458758 OVM458755:OWB458758 PFI458755:PFX458758 PPE458755:PPT458758 PZA458755:PZP458758 QIW458755:QJL458758 QSS458755:QTH458758 RCO458755:RDD458758 RMK458755:RMZ458758 RWG458755:RWV458758 SGC458755:SGR458758 SPY458755:SQN458758 SZU458755:TAJ458758 TJQ458755:TKF458758 TTM458755:TUB458758 UDI458755:UDX458758 UNE458755:UNT458758 UXA458755:UXP458758 VGW458755:VHL458758 VQS458755:VRH458758 WAO458755:WBD458758 WKK458755:WKZ458758 WUG458755:WUV458758 HU524291:IJ524294 RQ524291:SF524294 ABM524291:ACB524294 ALI524291:ALX524294 AVE524291:AVT524294 BFA524291:BFP524294 BOW524291:BPL524294 BYS524291:BZH524294 CIO524291:CJD524294 CSK524291:CSZ524294 DCG524291:DCV524294 DMC524291:DMR524294 DVY524291:DWN524294 EFU524291:EGJ524294 EPQ524291:EQF524294 EZM524291:FAB524294 FJI524291:FJX524294 FTE524291:FTT524294 GDA524291:GDP524294 GMW524291:GNL524294 GWS524291:GXH524294 HGO524291:HHD524294 HQK524291:HQZ524294 IAG524291:IAV524294 IKC524291:IKR524294 ITY524291:IUN524294 JDU524291:JEJ524294 JNQ524291:JOF524294 JXM524291:JYB524294 KHI524291:KHX524294 KRE524291:KRT524294 LBA524291:LBP524294 LKW524291:LLL524294 LUS524291:LVH524294 MEO524291:MFD524294 MOK524291:MOZ524294 MYG524291:MYV524294 NIC524291:NIR524294 NRY524291:NSN524294 OBU524291:OCJ524294 OLQ524291:OMF524294 OVM524291:OWB524294 PFI524291:PFX524294 PPE524291:PPT524294 PZA524291:PZP524294 QIW524291:QJL524294 QSS524291:QTH524294 RCO524291:RDD524294 RMK524291:RMZ524294 RWG524291:RWV524294 SGC524291:SGR524294 SPY524291:SQN524294 SZU524291:TAJ524294 TJQ524291:TKF524294 TTM524291:TUB524294 UDI524291:UDX524294 UNE524291:UNT524294 UXA524291:UXP524294 VGW524291:VHL524294 VQS524291:VRH524294 WAO524291:WBD524294 WKK524291:WKZ524294 WUG524291:WUV524294 HU589827:IJ589830 RQ589827:SF589830 ABM589827:ACB589830 ALI589827:ALX589830 AVE589827:AVT589830 BFA589827:BFP589830 BOW589827:BPL589830 BYS589827:BZH589830 CIO589827:CJD589830 CSK589827:CSZ589830 DCG589827:DCV589830 DMC589827:DMR589830 DVY589827:DWN589830 EFU589827:EGJ589830 EPQ589827:EQF589830 EZM589827:FAB589830 FJI589827:FJX589830 FTE589827:FTT589830 GDA589827:GDP589830 GMW589827:GNL589830 GWS589827:GXH589830 HGO589827:HHD589830 HQK589827:HQZ589830 IAG589827:IAV589830 IKC589827:IKR589830 ITY589827:IUN589830 JDU589827:JEJ589830 JNQ589827:JOF589830 JXM589827:JYB589830 KHI589827:KHX589830 KRE589827:KRT589830 LBA589827:LBP589830 LKW589827:LLL589830 LUS589827:LVH589830 MEO589827:MFD589830 MOK589827:MOZ589830 MYG589827:MYV589830 NIC589827:NIR589830 NRY589827:NSN589830 OBU589827:OCJ589830 OLQ589827:OMF589830 OVM589827:OWB589830 PFI589827:PFX589830 PPE589827:PPT589830 PZA589827:PZP589830 QIW589827:QJL589830 QSS589827:QTH589830 RCO589827:RDD589830 RMK589827:RMZ589830 RWG589827:RWV589830 SGC589827:SGR589830 SPY589827:SQN589830 SZU589827:TAJ589830 TJQ589827:TKF589830 TTM589827:TUB589830 UDI589827:UDX589830 UNE589827:UNT589830 UXA589827:UXP589830 VGW589827:VHL589830 VQS589827:VRH589830 WAO589827:WBD589830 WKK589827:WKZ589830 WUG589827:WUV589830 HU655363:IJ655366 RQ655363:SF655366 ABM655363:ACB655366 ALI655363:ALX655366 AVE655363:AVT655366 BFA655363:BFP655366 BOW655363:BPL655366 BYS655363:BZH655366 CIO655363:CJD655366 CSK655363:CSZ655366 DCG655363:DCV655366 DMC655363:DMR655366 DVY655363:DWN655366 EFU655363:EGJ655366 EPQ655363:EQF655366 EZM655363:FAB655366 FJI655363:FJX655366 FTE655363:FTT655366 GDA655363:GDP655366 GMW655363:GNL655366 GWS655363:GXH655366 HGO655363:HHD655366 HQK655363:HQZ655366 IAG655363:IAV655366 IKC655363:IKR655366 ITY655363:IUN655366 JDU655363:JEJ655366 JNQ655363:JOF655366 JXM655363:JYB655366 KHI655363:KHX655366 KRE655363:KRT655366 LBA655363:LBP655366 LKW655363:LLL655366 LUS655363:LVH655366 MEO655363:MFD655366 MOK655363:MOZ655366 MYG655363:MYV655366 NIC655363:NIR655366 NRY655363:NSN655366 OBU655363:OCJ655366 OLQ655363:OMF655366 OVM655363:OWB655366 PFI655363:PFX655366 PPE655363:PPT655366 PZA655363:PZP655366 QIW655363:QJL655366 QSS655363:QTH655366 RCO655363:RDD655366 RMK655363:RMZ655366 RWG655363:RWV655366 SGC655363:SGR655366 SPY655363:SQN655366 SZU655363:TAJ655366 TJQ655363:TKF655366 TTM655363:TUB655366 UDI655363:UDX655366 UNE655363:UNT655366 UXA655363:UXP655366 VGW655363:VHL655366 VQS655363:VRH655366 WAO655363:WBD655366 WKK655363:WKZ655366 WUG655363:WUV655366 HU720899:IJ720902 RQ720899:SF720902 ABM720899:ACB720902 ALI720899:ALX720902 AVE720899:AVT720902 BFA720899:BFP720902 BOW720899:BPL720902 BYS720899:BZH720902 CIO720899:CJD720902 CSK720899:CSZ720902 DCG720899:DCV720902 DMC720899:DMR720902 DVY720899:DWN720902 EFU720899:EGJ720902 EPQ720899:EQF720902 EZM720899:FAB720902 FJI720899:FJX720902 FTE720899:FTT720902 GDA720899:GDP720902 GMW720899:GNL720902 GWS720899:GXH720902 HGO720899:HHD720902 HQK720899:HQZ720902 IAG720899:IAV720902 IKC720899:IKR720902 ITY720899:IUN720902 JDU720899:JEJ720902 JNQ720899:JOF720902 JXM720899:JYB720902 KHI720899:KHX720902 KRE720899:KRT720902 LBA720899:LBP720902 LKW720899:LLL720902 LUS720899:LVH720902 MEO720899:MFD720902 MOK720899:MOZ720902 MYG720899:MYV720902 NIC720899:NIR720902 NRY720899:NSN720902 OBU720899:OCJ720902 OLQ720899:OMF720902 OVM720899:OWB720902 PFI720899:PFX720902 PPE720899:PPT720902 PZA720899:PZP720902 QIW720899:QJL720902 QSS720899:QTH720902 RCO720899:RDD720902 RMK720899:RMZ720902 RWG720899:RWV720902 SGC720899:SGR720902 SPY720899:SQN720902 SZU720899:TAJ720902 TJQ720899:TKF720902 TTM720899:TUB720902 UDI720899:UDX720902 UNE720899:UNT720902 UXA720899:UXP720902 VGW720899:VHL720902 VQS720899:VRH720902 WAO720899:WBD720902 WKK720899:WKZ720902 WUG720899:WUV720902 HU786435:IJ786438 RQ786435:SF786438 ABM786435:ACB786438 ALI786435:ALX786438 AVE786435:AVT786438 BFA786435:BFP786438 BOW786435:BPL786438 BYS786435:BZH786438 CIO786435:CJD786438 CSK786435:CSZ786438 DCG786435:DCV786438 DMC786435:DMR786438 DVY786435:DWN786438 EFU786435:EGJ786438 EPQ786435:EQF786438 EZM786435:FAB786438 FJI786435:FJX786438 FTE786435:FTT786438 GDA786435:GDP786438 GMW786435:GNL786438 GWS786435:GXH786438 HGO786435:HHD786438 HQK786435:HQZ786438 IAG786435:IAV786438 IKC786435:IKR786438 ITY786435:IUN786438 JDU786435:JEJ786438 JNQ786435:JOF786438 JXM786435:JYB786438 KHI786435:KHX786438 KRE786435:KRT786438 LBA786435:LBP786438 LKW786435:LLL786438 LUS786435:LVH786438 MEO786435:MFD786438 MOK786435:MOZ786438 MYG786435:MYV786438 NIC786435:NIR786438 NRY786435:NSN786438 OBU786435:OCJ786438 OLQ786435:OMF786438 OVM786435:OWB786438 PFI786435:PFX786438 PPE786435:PPT786438 PZA786435:PZP786438 QIW786435:QJL786438 QSS786435:QTH786438 RCO786435:RDD786438 RMK786435:RMZ786438 RWG786435:RWV786438 SGC786435:SGR786438 SPY786435:SQN786438 SZU786435:TAJ786438 TJQ786435:TKF786438 TTM786435:TUB786438 UDI786435:UDX786438 UNE786435:UNT786438 UXA786435:UXP786438 VGW786435:VHL786438 VQS786435:VRH786438 WAO786435:WBD786438 WKK786435:WKZ786438 WUG786435:WUV786438 HU851971:IJ851974 RQ851971:SF851974 ABM851971:ACB851974 ALI851971:ALX851974 AVE851971:AVT851974 BFA851971:BFP851974 BOW851971:BPL851974 BYS851971:BZH851974 CIO851971:CJD851974 CSK851971:CSZ851974 DCG851971:DCV851974 DMC851971:DMR851974 DVY851971:DWN851974 EFU851971:EGJ851974 EPQ851971:EQF851974 EZM851971:FAB851974 FJI851971:FJX851974 FTE851971:FTT851974 GDA851971:GDP851974 GMW851971:GNL851974 GWS851971:GXH851974 HGO851971:HHD851974 HQK851971:HQZ851974 IAG851971:IAV851974 IKC851971:IKR851974 ITY851971:IUN851974 JDU851971:JEJ851974 JNQ851971:JOF851974 JXM851971:JYB851974 KHI851971:KHX851974 KRE851971:KRT851974 LBA851971:LBP851974 LKW851971:LLL851974 LUS851971:LVH851974 MEO851971:MFD851974 MOK851971:MOZ851974 MYG851971:MYV851974 NIC851971:NIR851974 NRY851971:NSN851974 OBU851971:OCJ851974 OLQ851971:OMF851974 OVM851971:OWB851974 PFI851971:PFX851974 PPE851971:PPT851974 PZA851971:PZP851974 QIW851971:QJL851974 QSS851971:QTH851974 RCO851971:RDD851974 RMK851971:RMZ851974 RWG851971:RWV851974 SGC851971:SGR851974 SPY851971:SQN851974 SZU851971:TAJ851974 TJQ851971:TKF851974 TTM851971:TUB851974 UDI851971:UDX851974 UNE851971:UNT851974 UXA851971:UXP851974 VGW851971:VHL851974 VQS851971:VRH851974 WAO851971:WBD851974 WKK851971:WKZ851974 WUG851971:WUV851974 HU917507:IJ917510 RQ917507:SF917510 ABM917507:ACB917510 ALI917507:ALX917510 AVE917507:AVT917510 BFA917507:BFP917510 BOW917507:BPL917510 BYS917507:BZH917510 CIO917507:CJD917510 CSK917507:CSZ917510 DCG917507:DCV917510 DMC917507:DMR917510 DVY917507:DWN917510 EFU917507:EGJ917510 EPQ917507:EQF917510 EZM917507:FAB917510 FJI917507:FJX917510 FTE917507:FTT917510 GDA917507:GDP917510 GMW917507:GNL917510 GWS917507:GXH917510 HGO917507:HHD917510 HQK917507:HQZ917510 IAG917507:IAV917510 IKC917507:IKR917510 ITY917507:IUN917510 JDU917507:JEJ917510 JNQ917507:JOF917510 JXM917507:JYB917510 KHI917507:KHX917510 KRE917507:KRT917510 LBA917507:LBP917510 LKW917507:LLL917510 LUS917507:LVH917510 MEO917507:MFD917510 MOK917507:MOZ917510 MYG917507:MYV917510 NIC917507:NIR917510 NRY917507:NSN917510 OBU917507:OCJ917510 OLQ917507:OMF917510 OVM917507:OWB917510 PFI917507:PFX917510 PPE917507:PPT917510 PZA917507:PZP917510 QIW917507:QJL917510 QSS917507:QTH917510 RCO917507:RDD917510 RMK917507:RMZ917510 RWG917507:RWV917510 SGC917507:SGR917510 SPY917507:SQN917510 SZU917507:TAJ917510 TJQ917507:TKF917510 TTM917507:TUB917510 UDI917507:UDX917510 UNE917507:UNT917510 UXA917507:UXP917510 VGW917507:VHL917510 VQS917507:VRH917510 WAO917507:WBD917510 WKK917507:WKZ917510 WUG917507:WUV917510 HU983043:IJ983046 RQ983043:SF983046 ABM983043:ACB983046 ALI983043:ALX983046 AVE983043:AVT983046 BFA983043:BFP983046 BOW983043:BPL983046 BYS983043:BZH983046 CIO983043:CJD983046 CSK983043:CSZ983046 DCG983043:DCV983046 DMC983043:DMR983046 DVY983043:DWN983046 EFU983043:EGJ983046 EPQ983043:EQF983046 EZM983043:FAB983046 FJI983043:FJX983046 FTE983043:FTT983046 GDA983043:GDP983046 GMW983043:GNL983046 GWS983043:GXH983046 HGO983043:HHD983046 HQK983043:HQZ983046 IAG983043:IAV983046 IKC983043:IKR983046 ITY983043:IUN983046 JDU983043:JEJ983046 JNQ983043:JOF983046 JXM983043:JYB983046 KHI983043:KHX983046 KRE983043:KRT983046 LBA983043:LBP983046 LKW983043:LLL983046 LUS983043:LVH983046 MEO983043:MFD983046 MOK983043:MOZ983046 MYG983043:MYV983046 NIC983043:NIR983046 NRY983043:NSN983046 OBU983043:OCJ983046 OLQ983043:OMF983046 OVM983043:OWB983046 PFI983043:PFX983046 PPE983043:PPT983046 PZA983043:PZP983046 QIW983043:QJL983046 QSS983043:QTH983046 RCO983043:RDD983046 RMK983043:RMZ983046 RWG983043:RWV983046 SGC983043:SGR983046 SPY983043:SQN983046 SZU983043:TAJ983046 TJQ983043:TKF983046 TTM983043:TUB983046 UDI983043:UDX983046 UNE983043:UNT983046 UXA983043:UXP983046 VGW983043:VHL983046 VQS983043:VRH983046 WAO983043:WBD983046 WKK983043:WKZ983046 WUG983043:WUV983046 M983043:X983046 M917507:X917510 M851971:X851974 M786435:X786438 M720899:X720902 M655363:X655366 M589827:X589830 M524291:X524294 M458755:X458758 M393219:X393222 M327683:X327686 M262147:X262150 M196611:X196614 M131075:X131078 M65539:X65542 N983051:X983052 N917515:X917516 N851979:X851980 N786443:X786444 N720907:X720908 N655371:X655372 N589835:X589836 N524299:X524300 N458763:X458764 N393227:X393228 N327691:X327692 N262155:X262156 N196619:X196620 N131083:X131084 N65547:X65548 F983073:X983075 F917537:X917539 F852001:X852003 F786465:X786467 F720929:X720931 F655393:X655395 F589857:X589859 F524321:X524323 F458785:X458787 F393249:X393251 F327713:X327715 F262177:X262179 F196641:X196643 F131105:X131107 F65569:X65571 J983064:X983065 J917528:X917529 J851992:X851993 J786456:X786457 J720920:X720921 J655384:X655385 J589848:X589849 J524312:X524313 J458776:X458777 J393240:X393241 J327704:X327705 J262168:X262169 J196632:X196633 J131096:X131097 J65560:X65561 F983069:X983069 F917533:X917533 F851997:X851997 F786461:X786461 F720925:X720925 F655389:X655389 F589853:X589853 F524317:X524317 F458781:X458781 F393245:X393245 F327709:X327709 F262173:X262173 F196637:X196637 F131101:X131101 F65565:X65565 J983054:X983055 J917518:X917519 J851982:X851983 J786446:X786447 J720910:X720911 J655374:X655375 J589838:X589839 J524302:X524303 J458766:X458767 J393230:X393231 J327694:X327695 J262158:X262159 J196622:X196623 J131086:X131087 J65550:X65551 D13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D243F-5C4B-4C91-8F48-383E6323034E}">
  <sheetPr>
    <pageSetUpPr fitToPage="1"/>
  </sheetPr>
  <dimension ref="A1:AE62"/>
  <sheetViews>
    <sheetView showGridLines="0" view="pageBreakPreview" topLeftCell="B1" zoomScale="115" zoomScaleNormal="90" zoomScaleSheetLayoutView="115" workbookViewId="0">
      <selection activeCell="R7" sqref="R7:T7"/>
    </sheetView>
  </sheetViews>
  <sheetFormatPr defaultColWidth="2.83203125" defaultRowHeight="16.5" customHeight="1"/>
  <cols>
    <col min="1" max="1" width="1" style="352" hidden="1" customWidth="1"/>
    <col min="2" max="2" width="2.83203125" style="352" customWidth="1"/>
    <col min="3" max="30" width="2.83203125" style="352"/>
    <col min="31" max="31" width="1" style="352" customWidth="1"/>
    <col min="32" max="16384" width="2.83203125" style="352"/>
  </cols>
  <sheetData>
    <row r="1" spans="2:31" ht="18" customHeight="1">
      <c r="B1" s="693" t="s">
        <v>488</v>
      </c>
      <c r="C1" s="692"/>
      <c r="D1" s="692"/>
      <c r="E1" s="692"/>
      <c r="F1" s="692"/>
      <c r="G1" s="692"/>
      <c r="H1" s="692"/>
      <c r="I1" s="692"/>
      <c r="J1" s="692"/>
      <c r="K1" s="692"/>
      <c r="L1" s="692"/>
      <c r="M1" s="692"/>
      <c r="N1" s="692"/>
      <c r="O1" s="692"/>
      <c r="P1" s="692"/>
      <c r="Q1" s="692"/>
      <c r="R1" s="692"/>
      <c r="S1" s="692"/>
      <c r="T1" s="692"/>
      <c r="U1" s="692"/>
      <c r="V1" s="692"/>
      <c r="W1" s="692"/>
      <c r="X1" s="692"/>
      <c r="Y1" s="692"/>
      <c r="Z1" s="692"/>
      <c r="AA1" s="692"/>
      <c r="AB1" s="692"/>
      <c r="AC1" s="692"/>
      <c r="AD1" s="692"/>
      <c r="AE1" s="692"/>
    </row>
    <row r="2" spans="2:31" ht="18" customHeight="1">
      <c r="B2" s="693" t="s">
        <v>489</v>
      </c>
      <c r="C2" s="692"/>
      <c r="D2" s="692"/>
      <c r="E2" s="692"/>
      <c r="F2" s="692"/>
      <c r="G2" s="692"/>
      <c r="H2" s="692"/>
      <c r="I2" s="692"/>
      <c r="J2" s="692"/>
      <c r="K2" s="692"/>
      <c r="L2" s="692"/>
      <c r="M2" s="692"/>
      <c r="N2" s="692"/>
      <c r="O2" s="692"/>
      <c r="P2" s="692"/>
      <c r="Q2" s="692"/>
      <c r="R2" s="692"/>
      <c r="S2" s="692"/>
      <c r="T2" s="692"/>
      <c r="U2" s="692"/>
      <c r="V2" s="692"/>
      <c r="W2" s="692"/>
      <c r="X2" s="692"/>
      <c r="Y2" s="692"/>
      <c r="Z2" s="692"/>
      <c r="AA2" s="692"/>
      <c r="AB2" s="692"/>
      <c r="AC2" s="692"/>
      <c r="AD2" s="692"/>
      <c r="AE2" s="692"/>
    </row>
    <row r="3" spans="2:31" ht="28.5" customHeight="1">
      <c r="B3" s="2322" t="s">
        <v>582</v>
      </c>
      <c r="C3" s="2322"/>
      <c r="D3" s="2322"/>
      <c r="E3" s="2322"/>
      <c r="F3" s="2322"/>
      <c r="G3" s="2322"/>
      <c r="H3" s="2322"/>
      <c r="I3" s="2322"/>
      <c r="J3" s="2322"/>
      <c r="K3" s="2322"/>
      <c r="L3" s="2322"/>
      <c r="M3" s="2322"/>
      <c r="N3" s="2322"/>
      <c r="O3" s="2322"/>
      <c r="P3" s="2322"/>
      <c r="Q3" s="2322"/>
      <c r="R3" s="2322"/>
      <c r="S3" s="2322"/>
      <c r="T3" s="2322"/>
      <c r="U3" s="2322"/>
      <c r="V3" s="2322"/>
      <c r="W3" s="2322"/>
      <c r="X3" s="2322"/>
      <c r="Y3" s="2322"/>
      <c r="Z3" s="2322"/>
      <c r="AA3" s="2322"/>
      <c r="AB3" s="2322"/>
      <c r="AC3" s="2322"/>
      <c r="AD3" s="2322"/>
      <c r="AE3" s="2322"/>
    </row>
    <row r="4" spans="2:31" ht="16.5" customHeight="1">
      <c r="B4" s="2323" t="s">
        <v>1065</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3"/>
    </row>
    <row r="5" spans="2:31" ht="5.25" customHeight="1">
      <c r="B5" s="353"/>
      <c r="C5" s="353"/>
      <c r="D5" s="353"/>
      <c r="E5" s="353"/>
      <c r="F5" s="353"/>
      <c r="G5" s="353"/>
      <c r="H5" s="353"/>
      <c r="I5" s="353"/>
      <c r="J5" s="353"/>
      <c r="K5" s="353"/>
      <c r="L5" s="353"/>
      <c r="M5" s="353"/>
      <c r="N5" s="353"/>
      <c r="O5" s="353"/>
      <c r="P5" s="353"/>
      <c r="Q5" s="353"/>
      <c r="R5" s="353"/>
      <c r="S5" s="353"/>
      <c r="T5" s="353"/>
      <c r="U5" s="353"/>
      <c r="V5" s="353"/>
      <c r="W5" s="353"/>
      <c r="X5" s="353"/>
      <c r="Y5" s="353"/>
      <c r="Z5" s="353"/>
      <c r="AA5" s="353"/>
      <c r="AB5" s="353"/>
      <c r="AC5" s="353"/>
      <c r="AD5" s="353"/>
      <c r="AE5" s="353"/>
    </row>
    <row r="6" spans="2:31" ht="20.25" customHeight="1">
      <c r="C6" s="354" t="s">
        <v>490</v>
      </c>
      <c r="D6" s="355"/>
      <c r="E6" s="355"/>
      <c r="F6" s="355"/>
      <c r="G6" s="355"/>
      <c r="H6" s="355"/>
      <c r="I6" s="355"/>
      <c r="J6" s="355"/>
      <c r="K6" s="355"/>
      <c r="L6" s="355"/>
      <c r="M6" s="355"/>
      <c r="N6" s="355"/>
      <c r="O6" s="355"/>
      <c r="P6" s="355"/>
      <c r="Q6" s="355"/>
      <c r="R6" s="355"/>
      <c r="S6" s="355"/>
      <c r="T6" s="355"/>
      <c r="U6" s="355"/>
      <c r="V6" s="355"/>
      <c r="W6" s="355"/>
      <c r="X6" s="355"/>
      <c r="Y6" s="355"/>
      <c r="Z6" s="355"/>
      <c r="AA6" s="355"/>
      <c r="AB6" s="355"/>
      <c r="AC6" s="355"/>
      <c r="AD6" s="355"/>
    </row>
    <row r="7" spans="2:31" ht="16.5" customHeight="1">
      <c r="C7" s="2319" t="s">
        <v>858</v>
      </c>
      <c r="D7" s="2319"/>
      <c r="E7" s="2319"/>
      <c r="F7" s="2319"/>
      <c r="G7" s="2319"/>
      <c r="H7" s="2319"/>
      <c r="I7" s="2319"/>
      <c r="J7" s="2319"/>
      <c r="K7" s="2319"/>
      <c r="L7" s="2319"/>
      <c r="M7" s="2319"/>
      <c r="N7" s="2319"/>
      <c r="O7" s="2319"/>
      <c r="P7" s="2319"/>
      <c r="Q7" s="2319"/>
      <c r="R7" s="2320"/>
      <c r="S7" s="2320"/>
      <c r="T7" s="2320"/>
      <c r="U7" s="356" t="s">
        <v>491</v>
      </c>
      <c r="V7" s="2321"/>
      <c r="W7" s="2321"/>
      <c r="X7" s="2321"/>
      <c r="Y7" s="2321"/>
      <c r="Z7" s="2321"/>
      <c r="AA7" s="2321"/>
      <c r="AB7" s="357"/>
    </row>
    <row r="8" spans="2:31" ht="16.5" customHeight="1">
      <c r="C8" s="2319" t="s">
        <v>859</v>
      </c>
      <c r="D8" s="2319"/>
      <c r="E8" s="2319"/>
      <c r="F8" s="2319"/>
      <c r="G8" s="2319"/>
      <c r="H8" s="2319"/>
      <c r="I8" s="2319"/>
      <c r="J8" s="2319"/>
      <c r="K8" s="2319"/>
      <c r="L8" s="2319"/>
      <c r="M8" s="2319"/>
      <c r="N8" s="2319"/>
      <c r="O8" s="2319"/>
      <c r="P8" s="2319"/>
      <c r="Q8" s="2319"/>
      <c r="R8" s="2320"/>
      <c r="S8" s="2320"/>
      <c r="T8" s="2320"/>
      <c r="U8" s="356" t="s">
        <v>491</v>
      </c>
      <c r="V8" s="2321"/>
      <c r="W8" s="2321"/>
      <c r="X8" s="2321"/>
      <c r="Y8" s="2321"/>
      <c r="Z8" s="2321"/>
      <c r="AA8" s="2321"/>
      <c r="AB8" s="357"/>
    </row>
    <row r="9" spans="2:31" ht="22.5" customHeight="1">
      <c r="C9" s="355" t="s">
        <v>492</v>
      </c>
      <c r="D9" s="355"/>
      <c r="E9" s="355"/>
      <c r="F9" s="355"/>
      <c r="G9" s="355"/>
      <c r="H9" s="355"/>
      <c r="I9" s="355"/>
      <c r="J9" s="355"/>
      <c r="K9" s="355"/>
      <c r="L9" s="355"/>
      <c r="M9" s="355"/>
      <c r="N9" s="355"/>
      <c r="O9" s="355"/>
      <c r="P9" s="355"/>
      <c r="Q9" s="355"/>
      <c r="R9" s="355"/>
      <c r="S9" s="355"/>
      <c r="T9" s="355"/>
      <c r="U9" s="355"/>
      <c r="V9" s="355"/>
      <c r="W9" s="355"/>
      <c r="X9" s="355"/>
      <c r="Y9" s="355"/>
      <c r="Z9" s="355"/>
      <c r="AA9" s="355"/>
      <c r="AB9" s="355"/>
      <c r="AC9" s="355"/>
      <c r="AD9" s="355"/>
    </row>
    <row r="10" spans="2:31" ht="16.5" customHeight="1">
      <c r="C10" s="2310"/>
      <c r="D10" s="2311"/>
      <c r="E10" s="2311"/>
      <c r="F10" s="2311"/>
      <c r="G10" s="2311"/>
      <c r="H10" s="2311"/>
      <c r="I10" s="2311"/>
      <c r="J10" s="2311"/>
      <c r="K10" s="2311"/>
      <c r="L10" s="2311"/>
      <c r="M10" s="2311"/>
      <c r="N10" s="2311"/>
      <c r="O10" s="2311"/>
      <c r="P10" s="2311"/>
      <c r="Q10" s="2311"/>
      <c r="R10" s="2311"/>
      <c r="S10" s="2311"/>
      <c r="T10" s="2311"/>
      <c r="U10" s="2311"/>
      <c r="V10" s="2311"/>
      <c r="W10" s="2311"/>
      <c r="X10" s="2311"/>
      <c r="Y10" s="2311"/>
      <c r="Z10" s="2311"/>
      <c r="AA10" s="2311"/>
      <c r="AB10" s="2311"/>
      <c r="AC10" s="2311"/>
      <c r="AD10" s="2312"/>
    </row>
    <row r="11" spans="2:31" ht="16.5" customHeight="1">
      <c r="C11" s="2313"/>
      <c r="D11" s="2314"/>
      <c r="E11" s="2314"/>
      <c r="F11" s="2314"/>
      <c r="G11" s="2314"/>
      <c r="H11" s="2314"/>
      <c r="I11" s="2314"/>
      <c r="J11" s="2314"/>
      <c r="K11" s="2314"/>
      <c r="L11" s="2314"/>
      <c r="M11" s="2314"/>
      <c r="N11" s="2314"/>
      <c r="O11" s="2314"/>
      <c r="P11" s="2314"/>
      <c r="Q11" s="2314"/>
      <c r="R11" s="2314"/>
      <c r="S11" s="2314"/>
      <c r="T11" s="2314"/>
      <c r="U11" s="2314"/>
      <c r="V11" s="2314"/>
      <c r="W11" s="2314"/>
      <c r="X11" s="2314"/>
      <c r="Y11" s="2314"/>
      <c r="Z11" s="2314"/>
      <c r="AA11" s="2314"/>
      <c r="AB11" s="2314"/>
      <c r="AC11" s="2314"/>
      <c r="AD11" s="2315"/>
    </row>
    <row r="12" spans="2:31" ht="16.5" customHeight="1">
      <c r="C12" s="2313"/>
      <c r="D12" s="2314"/>
      <c r="E12" s="2314"/>
      <c r="F12" s="2314"/>
      <c r="G12" s="2314"/>
      <c r="H12" s="2314"/>
      <c r="I12" s="2314"/>
      <c r="J12" s="2314"/>
      <c r="K12" s="2314"/>
      <c r="L12" s="2314"/>
      <c r="M12" s="2314"/>
      <c r="N12" s="2314"/>
      <c r="O12" s="2314"/>
      <c r="P12" s="2314"/>
      <c r="Q12" s="2314"/>
      <c r="R12" s="2314"/>
      <c r="S12" s="2314"/>
      <c r="T12" s="2314"/>
      <c r="U12" s="2314"/>
      <c r="V12" s="2314"/>
      <c r="W12" s="2314"/>
      <c r="X12" s="2314"/>
      <c r="Y12" s="2314"/>
      <c r="Z12" s="2314"/>
      <c r="AA12" s="2314"/>
      <c r="AB12" s="2314"/>
      <c r="AC12" s="2314"/>
      <c r="AD12" s="2315"/>
    </row>
    <row r="13" spans="2:31" ht="16.5" customHeight="1">
      <c r="C13" s="2313"/>
      <c r="D13" s="2314"/>
      <c r="E13" s="2314"/>
      <c r="F13" s="2314"/>
      <c r="G13" s="2314"/>
      <c r="H13" s="2314"/>
      <c r="I13" s="2314"/>
      <c r="J13" s="2314"/>
      <c r="K13" s="2314"/>
      <c r="L13" s="2314"/>
      <c r="M13" s="2314"/>
      <c r="N13" s="2314"/>
      <c r="O13" s="2314"/>
      <c r="P13" s="2314"/>
      <c r="Q13" s="2314"/>
      <c r="R13" s="2314"/>
      <c r="S13" s="2314"/>
      <c r="T13" s="2314"/>
      <c r="U13" s="2314"/>
      <c r="V13" s="2314"/>
      <c r="W13" s="2314"/>
      <c r="X13" s="2314"/>
      <c r="Y13" s="2314"/>
      <c r="Z13" s="2314"/>
      <c r="AA13" s="2314"/>
      <c r="AB13" s="2314"/>
      <c r="AC13" s="2314"/>
      <c r="AD13" s="2315"/>
    </row>
    <row r="14" spans="2:31" ht="16.5" customHeight="1">
      <c r="C14" s="2313"/>
      <c r="D14" s="2314"/>
      <c r="E14" s="2314"/>
      <c r="F14" s="2314"/>
      <c r="G14" s="2314"/>
      <c r="H14" s="2314"/>
      <c r="I14" s="2314"/>
      <c r="J14" s="2314"/>
      <c r="K14" s="2314"/>
      <c r="L14" s="2314"/>
      <c r="M14" s="2314"/>
      <c r="N14" s="2314"/>
      <c r="O14" s="2314"/>
      <c r="P14" s="2314"/>
      <c r="Q14" s="2314"/>
      <c r="R14" s="2314"/>
      <c r="S14" s="2314"/>
      <c r="T14" s="2314"/>
      <c r="U14" s="2314"/>
      <c r="V14" s="2314"/>
      <c r="W14" s="2314"/>
      <c r="X14" s="2314"/>
      <c r="Y14" s="2314"/>
      <c r="Z14" s="2314"/>
      <c r="AA14" s="2314"/>
      <c r="AB14" s="2314"/>
      <c r="AC14" s="2314"/>
      <c r="AD14" s="2315"/>
    </row>
    <row r="15" spans="2:31" ht="16.5" customHeight="1">
      <c r="C15" s="2313"/>
      <c r="D15" s="2314"/>
      <c r="E15" s="2314"/>
      <c r="F15" s="2314"/>
      <c r="G15" s="2314"/>
      <c r="H15" s="2314"/>
      <c r="I15" s="2314"/>
      <c r="J15" s="2314"/>
      <c r="K15" s="2314"/>
      <c r="L15" s="2314"/>
      <c r="M15" s="2314"/>
      <c r="N15" s="2314"/>
      <c r="O15" s="2314"/>
      <c r="P15" s="2314"/>
      <c r="Q15" s="2314"/>
      <c r="R15" s="2314"/>
      <c r="S15" s="2314"/>
      <c r="T15" s="2314"/>
      <c r="U15" s="2314"/>
      <c r="V15" s="2314"/>
      <c r="W15" s="2314"/>
      <c r="X15" s="2314"/>
      <c r="Y15" s="2314"/>
      <c r="Z15" s="2314"/>
      <c r="AA15" s="2314"/>
      <c r="AB15" s="2314"/>
      <c r="AC15" s="2314"/>
      <c r="AD15" s="2315"/>
    </row>
    <row r="16" spans="2:31" ht="16.5" customHeight="1">
      <c r="C16" s="2313"/>
      <c r="D16" s="2314"/>
      <c r="E16" s="2314"/>
      <c r="F16" s="2314"/>
      <c r="G16" s="2314"/>
      <c r="H16" s="2314"/>
      <c r="I16" s="2314"/>
      <c r="J16" s="2314"/>
      <c r="K16" s="2314"/>
      <c r="L16" s="2314"/>
      <c r="M16" s="2314"/>
      <c r="N16" s="2314"/>
      <c r="O16" s="2314"/>
      <c r="P16" s="2314"/>
      <c r="Q16" s="2314"/>
      <c r="R16" s="2314"/>
      <c r="S16" s="2314"/>
      <c r="T16" s="2314"/>
      <c r="U16" s="2314"/>
      <c r="V16" s="2314"/>
      <c r="W16" s="2314"/>
      <c r="X16" s="2314"/>
      <c r="Y16" s="2314"/>
      <c r="Z16" s="2314"/>
      <c r="AA16" s="2314"/>
      <c r="AB16" s="2314"/>
      <c r="AC16" s="2314"/>
      <c r="AD16" s="2315"/>
    </row>
    <row r="17" spans="3:30" ht="16.5" customHeight="1">
      <c r="C17" s="2313"/>
      <c r="D17" s="2314"/>
      <c r="E17" s="2314"/>
      <c r="F17" s="2314"/>
      <c r="G17" s="2314"/>
      <c r="H17" s="2314"/>
      <c r="I17" s="2314"/>
      <c r="J17" s="2314"/>
      <c r="K17" s="2314"/>
      <c r="L17" s="2314"/>
      <c r="M17" s="2314"/>
      <c r="N17" s="2314"/>
      <c r="O17" s="2314"/>
      <c r="P17" s="2314"/>
      <c r="Q17" s="2314"/>
      <c r="R17" s="2314"/>
      <c r="S17" s="2314"/>
      <c r="T17" s="2314"/>
      <c r="U17" s="2314"/>
      <c r="V17" s="2314"/>
      <c r="W17" s="2314"/>
      <c r="X17" s="2314"/>
      <c r="Y17" s="2314"/>
      <c r="Z17" s="2314"/>
      <c r="AA17" s="2314"/>
      <c r="AB17" s="2314"/>
      <c r="AC17" s="2314"/>
      <c r="AD17" s="2315"/>
    </row>
    <row r="18" spans="3:30" ht="16.5" customHeight="1">
      <c r="C18" s="2313"/>
      <c r="D18" s="2314"/>
      <c r="E18" s="2314"/>
      <c r="F18" s="2314"/>
      <c r="G18" s="2314"/>
      <c r="H18" s="2314"/>
      <c r="I18" s="2314"/>
      <c r="J18" s="2314"/>
      <c r="K18" s="2314"/>
      <c r="L18" s="2314"/>
      <c r="M18" s="2314"/>
      <c r="N18" s="2314"/>
      <c r="O18" s="2314"/>
      <c r="P18" s="2314"/>
      <c r="Q18" s="2314"/>
      <c r="R18" s="2314"/>
      <c r="S18" s="2314"/>
      <c r="T18" s="2314"/>
      <c r="U18" s="2314"/>
      <c r="V18" s="2314"/>
      <c r="W18" s="2314"/>
      <c r="X18" s="2314"/>
      <c r="Y18" s="2314"/>
      <c r="Z18" s="2314"/>
      <c r="AA18" s="2314"/>
      <c r="AB18" s="2314"/>
      <c r="AC18" s="2314"/>
      <c r="AD18" s="2315"/>
    </row>
    <row r="19" spans="3:30" ht="16.5" customHeight="1">
      <c r="C19" s="2313"/>
      <c r="D19" s="2314"/>
      <c r="E19" s="2314"/>
      <c r="F19" s="2314"/>
      <c r="G19" s="2314"/>
      <c r="H19" s="2314"/>
      <c r="I19" s="2314"/>
      <c r="J19" s="2314"/>
      <c r="K19" s="2314"/>
      <c r="L19" s="2314"/>
      <c r="M19" s="2314"/>
      <c r="N19" s="2314"/>
      <c r="O19" s="2314"/>
      <c r="P19" s="2314"/>
      <c r="Q19" s="2314"/>
      <c r="R19" s="2314"/>
      <c r="S19" s="2314"/>
      <c r="T19" s="2314"/>
      <c r="U19" s="2314"/>
      <c r="V19" s="2314"/>
      <c r="W19" s="2314"/>
      <c r="X19" s="2314"/>
      <c r="Y19" s="2314"/>
      <c r="Z19" s="2314"/>
      <c r="AA19" s="2314"/>
      <c r="AB19" s="2314"/>
      <c r="AC19" s="2314"/>
      <c r="AD19" s="2315"/>
    </row>
    <row r="20" spans="3:30" ht="16.5" customHeight="1">
      <c r="C20" s="2313"/>
      <c r="D20" s="2314"/>
      <c r="E20" s="2314"/>
      <c r="F20" s="2314"/>
      <c r="G20" s="2314"/>
      <c r="H20" s="2314"/>
      <c r="I20" s="2314"/>
      <c r="J20" s="2314"/>
      <c r="K20" s="2314"/>
      <c r="L20" s="2314"/>
      <c r="M20" s="2314"/>
      <c r="N20" s="2314"/>
      <c r="O20" s="2314"/>
      <c r="P20" s="2314"/>
      <c r="Q20" s="2314"/>
      <c r="R20" s="2314"/>
      <c r="S20" s="2314"/>
      <c r="T20" s="2314"/>
      <c r="U20" s="2314"/>
      <c r="V20" s="2314"/>
      <c r="W20" s="2314"/>
      <c r="X20" s="2314"/>
      <c r="Y20" s="2314"/>
      <c r="Z20" s="2314"/>
      <c r="AA20" s="2314"/>
      <c r="AB20" s="2314"/>
      <c r="AC20" s="2314"/>
      <c r="AD20" s="2315"/>
    </row>
    <row r="21" spans="3:30" ht="16.5" customHeight="1">
      <c r="C21" s="2313"/>
      <c r="D21" s="2314"/>
      <c r="E21" s="2314"/>
      <c r="F21" s="2314"/>
      <c r="G21" s="2314"/>
      <c r="H21" s="2314"/>
      <c r="I21" s="2314"/>
      <c r="J21" s="2314"/>
      <c r="K21" s="2314"/>
      <c r="L21" s="2314"/>
      <c r="M21" s="2314"/>
      <c r="N21" s="2314"/>
      <c r="O21" s="2314"/>
      <c r="P21" s="2314"/>
      <c r="Q21" s="2314"/>
      <c r="R21" s="2314"/>
      <c r="S21" s="2314"/>
      <c r="T21" s="2314"/>
      <c r="U21" s="2314"/>
      <c r="V21" s="2314"/>
      <c r="W21" s="2314"/>
      <c r="X21" s="2314"/>
      <c r="Y21" s="2314"/>
      <c r="Z21" s="2314"/>
      <c r="AA21" s="2314"/>
      <c r="AB21" s="2314"/>
      <c r="AC21" s="2314"/>
      <c r="AD21" s="2315"/>
    </row>
    <row r="22" spans="3:30" ht="16.5" customHeight="1">
      <c r="C22" s="2313"/>
      <c r="D22" s="2314"/>
      <c r="E22" s="2314"/>
      <c r="F22" s="2314"/>
      <c r="G22" s="2314"/>
      <c r="H22" s="2314"/>
      <c r="I22" s="2314"/>
      <c r="J22" s="2314"/>
      <c r="K22" s="2314"/>
      <c r="L22" s="2314"/>
      <c r="M22" s="2314"/>
      <c r="N22" s="2314"/>
      <c r="O22" s="2314"/>
      <c r="P22" s="2314"/>
      <c r="Q22" s="2314"/>
      <c r="R22" s="2314"/>
      <c r="S22" s="2314"/>
      <c r="T22" s="2314"/>
      <c r="U22" s="2314"/>
      <c r="V22" s="2314"/>
      <c r="W22" s="2314"/>
      <c r="X22" s="2314"/>
      <c r="Y22" s="2314"/>
      <c r="Z22" s="2314"/>
      <c r="AA22" s="2314"/>
      <c r="AB22" s="2314"/>
      <c r="AC22" s="2314"/>
      <c r="AD22" s="2315"/>
    </row>
    <row r="23" spans="3:30" ht="16.5" customHeight="1">
      <c r="C23" s="2313"/>
      <c r="D23" s="2314"/>
      <c r="E23" s="2314"/>
      <c r="F23" s="2314"/>
      <c r="G23" s="2314"/>
      <c r="H23" s="2314"/>
      <c r="I23" s="2314"/>
      <c r="J23" s="2314"/>
      <c r="K23" s="2314"/>
      <c r="L23" s="2314"/>
      <c r="M23" s="2314"/>
      <c r="N23" s="2314"/>
      <c r="O23" s="2314"/>
      <c r="P23" s="2314"/>
      <c r="Q23" s="2314"/>
      <c r="R23" s="2314"/>
      <c r="S23" s="2314"/>
      <c r="T23" s="2314"/>
      <c r="U23" s="2314"/>
      <c r="V23" s="2314"/>
      <c r="W23" s="2314"/>
      <c r="X23" s="2314"/>
      <c r="Y23" s="2314"/>
      <c r="Z23" s="2314"/>
      <c r="AA23" s="2314"/>
      <c r="AB23" s="2314"/>
      <c r="AC23" s="2314"/>
      <c r="AD23" s="2315"/>
    </row>
    <row r="24" spans="3:30" ht="16.5" customHeight="1">
      <c r="C24" s="2313"/>
      <c r="D24" s="2314"/>
      <c r="E24" s="2314"/>
      <c r="F24" s="2314"/>
      <c r="G24" s="2314"/>
      <c r="H24" s="2314"/>
      <c r="I24" s="2314"/>
      <c r="J24" s="2314"/>
      <c r="K24" s="2314"/>
      <c r="L24" s="2314"/>
      <c r="M24" s="2314"/>
      <c r="N24" s="2314"/>
      <c r="O24" s="2314"/>
      <c r="P24" s="2314"/>
      <c r="Q24" s="2314"/>
      <c r="R24" s="2314"/>
      <c r="S24" s="2314"/>
      <c r="T24" s="2314"/>
      <c r="U24" s="2314"/>
      <c r="V24" s="2314"/>
      <c r="W24" s="2314"/>
      <c r="X24" s="2314"/>
      <c r="Y24" s="2314"/>
      <c r="Z24" s="2314"/>
      <c r="AA24" s="2314"/>
      <c r="AB24" s="2314"/>
      <c r="AC24" s="2314"/>
      <c r="AD24" s="2315"/>
    </row>
    <row r="25" spans="3:30" ht="16.5" customHeight="1">
      <c r="C25" s="2313"/>
      <c r="D25" s="2314"/>
      <c r="E25" s="2314"/>
      <c r="F25" s="2314"/>
      <c r="G25" s="2314"/>
      <c r="H25" s="2314"/>
      <c r="I25" s="2314"/>
      <c r="J25" s="2314"/>
      <c r="K25" s="2314"/>
      <c r="L25" s="2314"/>
      <c r="M25" s="2314"/>
      <c r="N25" s="2314"/>
      <c r="O25" s="2314"/>
      <c r="P25" s="2314"/>
      <c r="Q25" s="2314"/>
      <c r="R25" s="2314"/>
      <c r="S25" s="2314"/>
      <c r="T25" s="2314"/>
      <c r="U25" s="2314"/>
      <c r="V25" s="2314"/>
      <c r="W25" s="2314"/>
      <c r="X25" s="2314"/>
      <c r="Y25" s="2314"/>
      <c r="Z25" s="2314"/>
      <c r="AA25" s="2314"/>
      <c r="AB25" s="2314"/>
      <c r="AC25" s="2314"/>
      <c r="AD25" s="2315"/>
    </row>
    <row r="26" spans="3:30" ht="16.5" customHeight="1">
      <c r="C26" s="2313"/>
      <c r="D26" s="2314"/>
      <c r="E26" s="2314"/>
      <c r="F26" s="2314"/>
      <c r="G26" s="2314"/>
      <c r="H26" s="2314"/>
      <c r="I26" s="2314"/>
      <c r="J26" s="2314"/>
      <c r="K26" s="2314"/>
      <c r="L26" s="2314"/>
      <c r="M26" s="2314"/>
      <c r="N26" s="2314"/>
      <c r="O26" s="2314"/>
      <c r="P26" s="2314"/>
      <c r="Q26" s="2314"/>
      <c r="R26" s="2314"/>
      <c r="S26" s="2314"/>
      <c r="T26" s="2314"/>
      <c r="U26" s="2314"/>
      <c r="V26" s="2314"/>
      <c r="W26" s="2314"/>
      <c r="X26" s="2314"/>
      <c r="Y26" s="2314"/>
      <c r="Z26" s="2314"/>
      <c r="AA26" s="2314"/>
      <c r="AB26" s="2314"/>
      <c r="AC26" s="2314"/>
      <c r="AD26" s="2315"/>
    </row>
    <row r="27" spans="3:30" ht="16.5" customHeight="1">
      <c r="C27" s="2313"/>
      <c r="D27" s="2314"/>
      <c r="E27" s="2314"/>
      <c r="F27" s="2314"/>
      <c r="G27" s="2314"/>
      <c r="H27" s="2314"/>
      <c r="I27" s="2314"/>
      <c r="J27" s="2314"/>
      <c r="K27" s="2314"/>
      <c r="L27" s="2314"/>
      <c r="M27" s="2314"/>
      <c r="N27" s="2314"/>
      <c r="O27" s="2314"/>
      <c r="P27" s="2314"/>
      <c r="Q27" s="2314"/>
      <c r="R27" s="2314"/>
      <c r="S27" s="2314"/>
      <c r="T27" s="2314"/>
      <c r="U27" s="2314"/>
      <c r="V27" s="2314"/>
      <c r="W27" s="2314"/>
      <c r="X27" s="2314"/>
      <c r="Y27" s="2314"/>
      <c r="Z27" s="2314"/>
      <c r="AA27" s="2314"/>
      <c r="AB27" s="2314"/>
      <c r="AC27" s="2314"/>
      <c r="AD27" s="2315"/>
    </row>
    <row r="28" spans="3:30" ht="16.5" customHeight="1">
      <c r="C28" s="2313"/>
      <c r="D28" s="2314"/>
      <c r="E28" s="2314"/>
      <c r="F28" s="2314"/>
      <c r="G28" s="2314"/>
      <c r="H28" s="2314"/>
      <c r="I28" s="2314"/>
      <c r="J28" s="2314"/>
      <c r="K28" s="2314"/>
      <c r="L28" s="2314"/>
      <c r="M28" s="2314"/>
      <c r="N28" s="2314"/>
      <c r="O28" s="2314"/>
      <c r="P28" s="2314"/>
      <c r="Q28" s="2314"/>
      <c r="R28" s="2314"/>
      <c r="S28" s="2314"/>
      <c r="T28" s="2314"/>
      <c r="U28" s="2314"/>
      <c r="V28" s="2314"/>
      <c r="W28" s="2314"/>
      <c r="X28" s="2314"/>
      <c r="Y28" s="2314"/>
      <c r="Z28" s="2314"/>
      <c r="AA28" s="2314"/>
      <c r="AB28" s="2314"/>
      <c r="AC28" s="2314"/>
      <c r="AD28" s="2315"/>
    </row>
    <row r="29" spans="3:30" ht="16.5" customHeight="1">
      <c r="C29" s="2313"/>
      <c r="D29" s="2314"/>
      <c r="E29" s="2314"/>
      <c r="F29" s="2314"/>
      <c r="G29" s="2314"/>
      <c r="H29" s="2314"/>
      <c r="I29" s="2314"/>
      <c r="J29" s="2314"/>
      <c r="K29" s="2314"/>
      <c r="L29" s="2314"/>
      <c r="M29" s="2314"/>
      <c r="N29" s="2314"/>
      <c r="O29" s="2314"/>
      <c r="P29" s="2314"/>
      <c r="Q29" s="2314"/>
      <c r="R29" s="2314"/>
      <c r="S29" s="2314"/>
      <c r="T29" s="2314"/>
      <c r="U29" s="2314"/>
      <c r="V29" s="2314"/>
      <c r="W29" s="2314"/>
      <c r="X29" s="2314"/>
      <c r="Y29" s="2314"/>
      <c r="Z29" s="2314"/>
      <c r="AA29" s="2314"/>
      <c r="AB29" s="2314"/>
      <c r="AC29" s="2314"/>
      <c r="AD29" s="2315"/>
    </row>
    <row r="30" spans="3:30" ht="16.5" customHeight="1">
      <c r="C30" s="2313"/>
      <c r="D30" s="2314"/>
      <c r="E30" s="2314"/>
      <c r="F30" s="2314"/>
      <c r="G30" s="2314"/>
      <c r="H30" s="2314"/>
      <c r="I30" s="2314"/>
      <c r="J30" s="2314"/>
      <c r="K30" s="2314"/>
      <c r="L30" s="2314"/>
      <c r="M30" s="2314"/>
      <c r="N30" s="2314"/>
      <c r="O30" s="2314"/>
      <c r="P30" s="2314"/>
      <c r="Q30" s="2314"/>
      <c r="R30" s="2314"/>
      <c r="S30" s="2314"/>
      <c r="T30" s="2314"/>
      <c r="U30" s="2314"/>
      <c r="V30" s="2314"/>
      <c r="W30" s="2314"/>
      <c r="X30" s="2314"/>
      <c r="Y30" s="2314"/>
      <c r="Z30" s="2314"/>
      <c r="AA30" s="2314"/>
      <c r="AB30" s="2314"/>
      <c r="AC30" s="2314"/>
      <c r="AD30" s="2315"/>
    </row>
    <row r="31" spans="3:30" ht="16.5" customHeight="1">
      <c r="C31" s="2313"/>
      <c r="D31" s="2314"/>
      <c r="E31" s="2314"/>
      <c r="F31" s="2314"/>
      <c r="G31" s="2314"/>
      <c r="H31" s="2314"/>
      <c r="I31" s="2314"/>
      <c r="J31" s="2314"/>
      <c r="K31" s="2314"/>
      <c r="L31" s="2314"/>
      <c r="M31" s="2314"/>
      <c r="N31" s="2314"/>
      <c r="O31" s="2314"/>
      <c r="P31" s="2314"/>
      <c r="Q31" s="2314"/>
      <c r="R31" s="2314"/>
      <c r="S31" s="2314"/>
      <c r="T31" s="2314"/>
      <c r="U31" s="2314"/>
      <c r="V31" s="2314"/>
      <c r="W31" s="2314"/>
      <c r="X31" s="2314"/>
      <c r="Y31" s="2314"/>
      <c r="Z31" s="2314"/>
      <c r="AA31" s="2314"/>
      <c r="AB31" s="2314"/>
      <c r="AC31" s="2314"/>
      <c r="AD31" s="2315"/>
    </row>
    <row r="32" spans="3:30" ht="16.5" customHeight="1">
      <c r="C32" s="2313"/>
      <c r="D32" s="2314"/>
      <c r="E32" s="2314"/>
      <c r="F32" s="2314"/>
      <c r="G32" s="2314"/>
      <c r="H32" s="2314"/>
      <c r="I32" s="2314"/>
      <c r="J32" s="2314"/>
      <c r="K32" s="2314"/>
      <c r="L32" s="2314"/>
      <c r="M32" s="2314"/>
      <c r="N32" s="2314"/>
      <c r="O32" s="2314"/>
      <c r="P32" s="2314"/>
      <c r="Q32" s="2314"/>
      <c r="R32" s="2314"/>
      <c r="S32" s="2314"/>
      <c r="T32" s="2314"/>
      <c r="U32" s="2314"/>
      <c r="V32" s="2314"/>
      <c r="W32" s="2314"/>
      <c r="X32" s="2314"/>
      <c r="Y32" s="2314"/>
      <c r="Z32" s="2314"/>
      <c r="AA32" s="2314"/>
      <c r="AB32" s="2314"/>
      <c r="AC32" s="2314"/>
      <c r="AD32" s="2315"/>
    </row>
    <row r="33" spans="3:30" ht="16.5" customHeight="1">
      <c r="C33" s="2313"/>
      <c r="D33" s="2314"/>
      <c r="E33" s="2314"/>
      <c r="F33" s="2314"/>
      <c r="G33" s="2314"/>
      <c r="H33" s="2314"/>
      <c r="I33" s="2314"/>
      <c r="J33" s="2314"/>
      <c r="K33" s="2314"/>
      <c r="L33" s="2314"/>
      <c r="M33" s="2314"/>
      <c r="N33" s="2314"/>
      <c r="O33" s="2314"/>
      <c r="P33" s="2314"/>
      <c r="Q33" s="2314"/>
      <c r="R33" s="2314"/>
      <c r="S33" s="2314"/>
      <c r="T33" s="2314"/>
      <c r="U33" s="2314"/>
      <c r="V33" s="2314"/>
      <c r="W33" s="2314"/>
      <c r="X33" s="2314"/>
      <c r="Y33" s="2314"/>
      <c r="Z33" s="2314"/>
      <c r="AA33" s="2314"/>
      <c r="AB33" s="2314"/>
      <c r="AC33" s="2314"/>
      <c r="AD33" s="2315"/>
    </row>
    <row r="34" spans="3:30" ht="16.5" customHeight="1">
      <c r="C34" s="2313"/>
      <c r="D34" s="2314"/>
      <c r="E34" s="2314"/>
      <c r="F34" s="2314"/>
      <c r="G34" s="2314"/>
      <c r="H34" s="2314"/>
      <c r="I34" s="2314"/>
      <c r="J34" s="2314"/>
      <c r="K34" s="2314"/>
      <c r="L34" s="2314"/>
      <c r="M34" s="2314"/>
      <c r="N34" s="2314"/>
      <c r="O34" s="2314"/>
      <c r="P34" s="2314"/>
      <c r="Q34" s="2314"/>
      <c r="R34" s="2314"/>
      <c r="S34" s="2314"/>
      <c r="T34" s="2314"/>
      <c r="U34" s="2314"/>
      <c r="V34" s="2314"/>
      <c r="W34" s="2314"/>
      <c r="X34" s="2314"/>
      <c r="Y34" s="2314"/>
      <c r="Z34" s="2314"/>
      <c r="AA34" s="2314"/>
      <c r="AB34" s="2314"/>
      <c r="AC34" s="2314"/>
      <c r="AD34" s="2315"/>
    </row>
    <row r="35" spans="3:30" ht="16.5" customHeight="1">
      <c r="C35" s="2313"/>
      <c r="D35" s="2314"/>
      <c r="E35" s="2314"/>
      <c r="F35" s="2314"/>
      <c r="G35" s="2314"/>
      <c r="H35" s="2314"/>
      <c r="I35" s="2314"/>
      <c r="J35" s="2314"/>
      <c r="K35" s="2314"/>
      <c r="L35" s="2314"/>
      <c r="M35" s="2314"/>
      <c r="N35" s="2314"/>
      <c r="O35" s="2314"/>
      <c r="P35" s="2314"/>
      <c r="Q35" s="2314"/>
      <c r="R35" s="2314"/>
      <c r="S35" s="2314"/>
      <c r="T35" s="2314"/>
      <c r="U35" s="2314"/>
      <c r="V35" s="2314"/>
      <c r="W35" s="2314"/>
      <c r="X35" s="2314"/>
      <c r="Y35" s="2314"/>
      <c r="Z35" s="2314"/>
      <c r="AA35" s="2314"/>
      <c r="AB35" s="2314"/>
      <c r="AC35" s="2314"/>
      <c r="AD35" s="2315"/>
    </row>
    <row r="36" spans="3:30" ht="16.5" customHeight="1">
      <c r="C36" s="2313"/>
      <c r="D36" s="2314"/>
      <c r="E36" s="2314"/>
      <c r="F36" s="2314"/>
      <c r="G36" s="2314"/>
      <c r="H36" s="2314"/>
      <c r="I36" s="2314"/>
      <c r="J36" s="2314"/>
      <c r="K36" s="2314"/>
      <c r="L36" s="2314"/>
      <c r="M36" s="2314"/>
      <c r="N36" s="2314"/>
      <c r="O36" s="2314"/>
      <c r="P36" s="2314"/>
      <c r="Q36" s="2314"/>
      <c r="R36" s="2314"/>
      <c r="S36" s="2314"/>
      <c r="T36" s="2314"/>
      <c r="U36" s="2314"/>
      <c r="V36" s="2314"/>
      <c r="W36" s="2314"/>
      <c r="X36" s="2314"/>
      <c r="Y36" s="2314"/>
      <c r="Z36" s="2314"/>
      <c r="AA36" s="2314"/>
      <c r="AB36" s="2314"/>
      <c r="AC36" s="2314"/>
      <c r="AD36" s="2315"/>
    </row>
    <row r="37" spans="3:30" ht="16.5" customHeight="1">
      <c r="C37" s="2313"/>
      <c r="D37" s="2314"/>
      <c r="E37" s="2314"/>
      <c r="F37" s="2314"/>
      <c r="G37" s="2314"/>
      <c r="H37" s="2314"/>
      <c r="I37" s="2314"/>
      <c r="J37" s="2314"/>
      <c r="K37" s="2314"/>
      <c r="L37" s="2314"/>
      <c r="M37" s="2314"/>
      <c r="N37" s="2314"/>
      <c r="O37" s="2314"/>
      <c r="P37" s="2314"/>
      <c r="Q37" s="2314"/>
      <c r="R37" s="2314"/>
      <c r="S37" s="2314"/>
      <c r="T37" s="2314"/>
      <c r="U37" s="2314"/>
      <c r="V37" s="2314"/>
      <c r="W37" s="2314"/>
      <c r="X37" s="2314"/>
      <c r="Y37" s="2314"/>
      <c r="Z37" s="2314"/>
      <c r="AA37" s="2314"/>
      <c r="AB37" s="2314"/>
      <c r="AC37" s="2314"/>
      <c r="AD37" s="2315"/>
    </row>
    <row r="38" spans="3:30" ht="16.5" customHeight="1">
      <c r="C38" s="2313"/>
      <c r="D38" s="2314"/>
      <c r="E38" s="2314"/>
      <c r="F38" s="2314"/>
      <c r="G38" s="2314"/>
      <c r="H38" s="2314"/>
      <c r="I38" s="2314"/>
      <c r="J38" s="2314"/>
      <c r="K38" s="2314"/>
      <c r="L38" s="2314"/>
      <c r="M38" s="2314"/>
      <c r="N38" s="2314"/>
      <c r="O38" s="2314"/>
      <c r="P38" s="2314"/>
      <c r="Q38" s="2314"/>
      <c r="R38" s="2314"/>
      <c r="S38" s="2314"/>
      <c r="T38" s="2314"/>
      <c r="U38" s="2314"/>
      <c r="V38" s="2314"/>
      <c r="W38" s="2314"/>
      <c r="X38" s="2314"/>
      <c r="Y38" s="2314"/>
      <c r="Z38" s="2314"/>
      <c r="AA38" s="2314"/>
      <c r="AB38" s="2314"/>
      <c r="AC38" s="2314"/>
      <c r="AD38" s="2315"/>
    </row>
    <row r="39" spans="3:30" ht="16.5" customHeight="1">
      <c r="C39" s="2313"/>
      <c r="D39" s="2314"/>
      <c r="E39" s="2314"/>
      <c r="F39" s="2314"/>
      <c r="G39" s="2314"/>
      <c r="H39" s="2314"/>
      <c r="I39" s="2314"/>
      <c r="J39" s="2314"/>
      <c r="K39" s="2314"/>
      <c r="L39" s="2314"/>
      <c r="M39" s="2314"/>
      <c r="N39" s="2314"/>
      <c r="O39" s="2314"/>
      <c r="P39" s="2314"/>
      <c r="Q39" s="2314"/>
      <c r="R39" s="2314"/>
      <c r="S39" s="2314"/>
      <c r="T39" s="2314"/>
      <c r="U39" s="2314"/>
      <c r="V39" s="2314"/>
      <c r="W39" s="2314"/>
      <c r="X39" s="2314"/>
      <c r="Y39" s="2314"/>
      <c r="Z39" s="2314"/>
      <c r="AA39" s="2314"/>
      <c r="AB39" s="2314"/>
      <c r="AC39" s="2314"/>
      <c r="AD39" s="2315"/>
    </row>
    <row r="40" spans="3:30" ht="16.5" customHeight="1">
      <c r="C40" s="2313"/>
      <c r="D40" s="2314"/>
      <c r="E40" s="2314"/>
      <c r="F40" s="2314"/>
      <c r="G40" s="2314"/>
      <c r="H40" s="2314"/>
      <c r="I40" s="2314"/>
      <c r="J40" s="2314"/>
      <c r="K40" s="2314"/>
      <c r="L40" s="2314"/>
      <c r="M40" s="2314"/>
      <c r="N40" s="2314"/>
      <c r="O40" s="2314"/>
      <c r="P40" s="2314"/>
      <c r="Q40" s="2314"/>
      <c r="R40" s="2314"/>
      <c r="S40" s="2314"/>
      <c r="T40" s="2314"/>
      <c r="U40" s="2314"/>
      <c r="V40" s="2314"/>
      <c r="W40" s="2314"/>
      <c r="X40" s="2314"/>
      <c r="Y40" s="2314"/>
      <c r="Z40" s="2314"/>
      <c r="AA40" s="2314"/>
      <c r="AB40" s="2314"/>
      <c r="AC40" s="2314"/>
      <c r="AD40" s="2315"/>
    </row>
    <row r="41" spans="3:30" ht="16.5" customHeight="1">
      <c r="C41" s="2313"/>
      <c r="D41" s="2314"/>
      <c r="E41" s="2314"/>
      <c r="F41" s="2314"/>
      <c r="G41" s="2314"/>
      <c r="H41" s="2314"/>
      <c r="I41" s="2314"/>
      <c r="J41" s="2314"/>
      <c r="K41" s="2314"/>
      <c r="L41" s="2314"/>
      <c r="M41" s="2314"/>
      <c r="N41" s="2314"/>
      <c r="O41" s="2314"/>
      <c r="P41" s="2314"/>
      <c r="Q41" s="2314"/>
      <c r="R41" s="2314"/>
      <c r="S41" s="2314"/>
      <c r="T41" s="2314"/>
      <c r="U41" s="2314"/>
      <c r="V41" s="2314"/>
      <c r="W41" s="2314"/>
      <c r="X41" s="2314"/>
      <c r="Y41" s="2314"/>
      <c r="Z41" s="2314"/>
      <c r="AA41" s="2314"/>
      <c r="AB41" s="2314"/>
      <c r="AC41" s="2314"/>
      <c r="AD41" s="2315"/>
    </row>
    <row r="42" spans="3:30" ht="16.5" customHeight="1">
      <c r="C42" s="2313"/>
      <c r="D42" s="2314"/>
      <c r="E42" s="2314"/>
      <c r="F42" s="2314"/>
      <c r="G42" s="2314"/>
      <c r="H42" s="2314"/>
      <c r="I42" s="2314"/>
      <c r="J42" s="2314"/>
      <c r="K42" s="2314"/>
      <c r="L42" s="2314"/>
      <c r="M42" s="2314"/>
      <c r="N42" s="2314"/>
      <c r="O42" s="2314"/>
      <c r="P42" s="2314"/>
      <c r="Q42" s="2314"/>
      <c r="R42" s="2314"/>
      <c r="S42" s="2314"/>
      <c r="T42" s="2314"/>
      <c r="U42" s="2314"/>
      <c r="V42" s="2314"/>
      <c r="W42" s="2314"/>
      <c r="X42" s="2314"/>
      <c r="Y42" s="2314"/>
      <c r="Z42" s="2314"/>
      <c r="AA42" s="2314"/>
      <c r="AB42" s="2314"/>
      <c r="AC42" s="2314"/>
      <c r="AD42" s="2315"/>
    </row>
    <row r="43" spans="3:30" ht="16.5" customHeight="1">
      <c r="C43" s="2313"/>
      <c r="D43" s="2314"/>
      <c r="E43" s="2314"/>
      <c r="F43" s="2314"/>
      <c r="G43" s="2314"/>
      <c r="H43" s="2314"/>
      <c r="I43" s="2314"/>
      <c r="J43" s="2314"/>
      <c r="K43" s="2314"/>
      <c r="L43" s="2314"/>
      <c r="M43" s="2314"/>
      <c r="N43" s="2314"/>
      <c r="O43" s="2314"/>
      <c r="P43" s="2314"/>
      <c r="Q43" s="2314"/>
      <c r="R43" s="2314"/>
      <c r="S43" s="2314"/>
      <c r="T43" s="2314"/>
      <c r="U43" s="2314"/>
      <c r="V43" s="2314"/>
      <c r="W43" s="2314"/>
      <c r="X43" s="2314"/>
      <c r="Y43" s="2314"/>
      <c r="Z43" s="2314"/>
      <c r="AA43" s="2314"/>
      <c r="AB43" s="2314"/>
      <c r="AC43" s="2314"/>
      <c r="AD43" s="2315"/>
    </row>
    <row r="44" spans="3:30" ht="16.5" customHeight="1">
      <c r="C44" s="2313"/>
      <c r="D44" s="2314"/>
      <c r="E44" s="2314"/>
      <c r="F44" s="2314"/>
      <c r="G44" s="2314"/>
      <c r="H44" s="2314"/>
      <c r="I44" s="2314"/>
      <c r="J44" s="2314"/>
      <c r="K44" s="2314"/>
      <c r="L44" s="2314"/>
      <c r="M44" s="2314"/>
      <c r="N44" s="2314"/>
      <c r="O44" s="2314"/>
      <c r="P44" s="2314"/>
      <c r="Q44" s="2314"/>
      <c r="R44" s="2314"/>
      <c r="S44" s="2314"/>
      <c r="T44" s="2314"/>
      <c r="U44" s="2314"/>
      <c r="V44" s="2314"/>
      <c r="W44" s="2314"/>
      <c r="X44" s="2314"/>
      <c r="Y44" s="2314"/>
      <c r="Z44" s="2314"/>
      <c r="AA44" s="2314"/>
      <c r="AB44" s="2314"/>
      <c r="AC44" s="2314"/>
      <c r="AD44" s="2315"/>
    </row>
    <row r="45" spans="3:30" ht="16.5" customHeight="1">
      <c r="C45" s="2313"/>
      <c r="D45" s="2314"/>
      <c r="E45" s="2314"/>
      <c r="F45" s="2314"/>
      <c r="G45" s="2314"/>
      <c r="H45" s="2314"/>
      <c r="I45" s="2314"/>
      <c r="J45" s="2314"/>
      <c r="K45" s="2314"/>
      <c r="L45" s="2314"/>
      <c r="M45" s="2314"/>
      <c r="N45" s="2314"/>
      <c r="O45" s="2314"/>
      <c r="P45" s="2314"/>
      <c r="Q45" s="2314"/>
      <c r="R45" s="2314"/>
      <c r="S45" s="2314"/>
      <c r="T45" s="2314"/>
      <c r="U45" s="2314"/>
      <c r="V45" s="2314"/>
      <c r="W45" s="2314"/>
      <c r="X45" s="2314"/>
      <c r="Y45" s="2314"/>
      <c r="Z45" s="2314"/>
      <c r="AA45" s="2314"/>
      <c r="AB45" s="2314"/>
      <c r="AC45" s="2314"/>
      <c r="AD45" s="2315"/>
    </row>
    <row r="46" spans="3:30" ht="16.5" customHeight="1">
      <c r="C46" s="2313"/>
      <c r="D46" s="2314"/>
      <c r="E46" s="2314"/>
      <c r="F46" s="2314"/>
      <c r="G46" s="2314"/>
      <c r="H46" s="2314"/>
      <c r="I46" s="2314"/>
      <c r="J46" s="2314"/>
      <c r="K46" s="2314"/>
      <c r="L46" s="2314"/>
      <c r="M46" s="2314"/>
      <c r="N46" s="2314"/>
      <c r="O46" s="2314"/>
      <c r="P46" s="2314"/>
      <c r="Q46" s="2314"/>
      <c r="R46" s="2314"/>
      <c r="S46" s="2314"/>
      <c r="T46" s="2314"/>
      <c r="U46" s="2314"/>
      <c r="V46" s="2314"/>
      <c r="W46" s="2314"/>
      <c r="X46" s="2314"/>
      <c r="Y46" s="2314"/>
      <c r="Z46" s="2314"/>
      <c r="AA46" s="2314"/>
      <c r="AB46" s="2314"/>
      <c r="AC46" s="2314"/>
      <c r="AD46" s="2315"/>
    </row>
    <row r="47" spans="3:30" ht="16.5" customHeight="1">
      <c r="C47" s="2313"/>
      <c r="D47" s="2314"/>
      <c r="E47" s="2314"/>
      <c r="F47" s="2314"/>
      <c r="G47" s="2314"/>
      <c r="H47" s="2314"/>
      <c r="I47" s="2314"/>
      <c r="J47" s="2314"/>
      <c r="K47" s="2314"/>
      <c r="L47" s="2314"/>
      <c r="M47" s="2314"/>
      <c r="N47" s="2314"/>
      <c r="O47" s="2314"/>
      <c r="P47" s="2314"/>
      <c r="Q47" s="2314"/>
      <c r="R47" s="2314"/>
      <c r="S47" s="2314"/>
      <c r="T47" s="2314"/>
      <c r="U47" s="2314"/>
      <c r="V47" s="2314"/>
      <c r="W47" s="2314"/>
      <c r="X47" s="2314"/>
      <c r="Y47" s="2314"/>
      <c r="Z47" s="2314"/>
      <c r="AA47" s="2314"/>
      <c r="AB47" s="2314"/>
      <c r="AC47" s="2314"/>
      <c r="AD47" s="2315"/>
    </row>
    <row r="48" spans="3:30" ht="16.5" customHeight="1">
      <c r="C48" s="2313"/>
      <c r="D48" s="2314"/>
      <c r="E48" s="2314"/>
      <c r="F48" s="2314"/>
      <c r="G48" s="2314"/>
      <c r="H48" s="2314"/>
      <c r="I48" s="2314"/>
      <c r="J48" s="2314"/>
      <c r="K48" s="2314"/>
      <c r="L48" s="2314"/>
      <c r="M48" s="2314"/>
      <c r="N48" s="2314"/>
      <c r="O48" s="2314"/>
      <c r="P48" s="2314"/>
      <c r="Q48" s="2314"/>
      <c r="R48" s="2314"/>
      <c r="S48" s="2314"/>
      <c r="T48" s="2314"/>
      <c r="U48" s="2314"/>
      <c r="V48" s="2314"/>
      <c r="W48" s="2314"/>
      <c r="X48" s="2314"/>
      <c r="Y48" s="2314"/>
      <c r="Z48" s="2314"/>
      <c r="AA48" s="2314"/>
      <c r="AB48" s="2314"/>
      <c r="AC48" s="2314"/>
      <c r="AD48" s="2315"/>
    </row>
    <row r="49" spans="3:30" ht="16.5" customHeight="1">
      <c r="C49" s="2313"/>
      <c r="D49" s="2314"/>
      <c r="E49" s="2314"/>
      <c r="F49" s="2314"/>
      <c r="G49" s="2314"/>
      <c r="H49" s="2314"/>
      <c r="I49" s="2314"/>
      <c r="J49" s="2314"/>
      <c r="K49" s="2314"/>
      <c r="L49" s="2314"/>
      <c r="M49" s="2314"/>
      <c r="N49" s="2314"/>
      <c r="O49" s="2314"/>
      <c r="P49" s="2314"/>
      <c r="Q49" s="2314"/>
      <c r="R49" s="2314"/>
      <c r="S49" s="2314"/>
      <c r="T49" s="2314"/>
      <c r="U49" s="2314"/>
      <c r="V49" s="2314"/>
      <c r="W49" s="2314"/>
      <c r="X49" s="2314"/>
      <c r="Y49" s="2314"/>
      <c r="Z49" s="2314"/>
      <c r="AA49" s="2314"/>
      <c r="AB49" s="2314"/>
      <c r="AC49" s="2314"/>
      <c r="AD49" s="2315"/>
    </row>
    <row r="50" spans="3:30" ht="16.5" customHeight="1">
      <c r="C50" s="2313"/>
      <c r="D50" s="2314"/>
      <c r="E50" s="2314"/>
      <c r="F50" s="2314"/>
      <c r="G50" s="2314"/>
      <c r="H50" s="2314"/>
      <c r="I50" s="2314"/>
      <c r="J50" s="2314"/>
      <c r="K50" s="2314"/>
      <c r="L50" s="2314"/>
      <c r="M50" s="2314"/>
      <c r="N50" s="2314"/>
      <c r="O50" s="2314"/>
      <c r="P50" s="2314"/>
      <c r="Q50" s="2314"/>
      <c r="R50" s="2314"/>
      <c r="S50" s="2314"/>
      <c r="T50" s="2314"/>
      <c r="U50" s="2314"/>
      <c r="V50" s="2314"/>
      <c r="W50" s="2314"/>
      <c r="X50" s="2314"/>
      <c r="Y50" s="2314"/>
      <c r="Z50" s="2314"/>
      <c r="AA50" s="2314"/>
      <c r="AB50" s="2314"/>
      <c r="AC50" s="2314"/>
      <c r="AD50" s="2315"/>
    </row>
    <row r="51" spans="3:30" ht="16.5" customHeight="1">
      <c r="C51" s="2313"/>
      <c r="D51" s="2314"/>
      <c r="E51" s="2314"/>
      <c r="F51" s="2314"/>
      <c r="G51" s="2314"/>
      <c r="H51" s="2314"/>
      <c r="I51" s="2314"/>
      <c r="J51" s="2314"/>
      <c r="K51" s="2314"/>
      <c r="L51" s="2314"/>
      <c r="M51" s="2314"/>
      <c r="N51" s="2314"/>
      <c r="O51" s="2314"/>
      <c r="P51" s="2314"/>
      <c r="Q51" s="2314"/>
      <c r="R51" s="2314"/>
      <c r="S51" s="2314"/>
      <c r="T51" s="2314"/>
      <c r="U51" s="2314"/>
      <c r="V51" s="2314"/>
      <c r="W51" s="2314"/>
      <c r="X51" s="2314"/>
      <c r="Y51" s="2314"/>
      <c r="Z51" s="2314"/>
      <c r="AA51" s="2314"/>
      <c r="AB51" s="2314"/>
      <c r="AC51" s="2314"/>
      <c r="AD51" s="2315"/>
    </row>
    <row r="52" spans="3:30" ht="16.5" customHeight="1">
      <c r="C52" s="2313"/>
      <c r="D52" s="2314"/>
      <c r="E52" s="2314"/>
      <c r="F52" s="2314"/>
      <c r="G52" s="2314"/>
      <c r="H52" s="2314"/>
      <c r="I52" s="2314"/>
      <c r="J52" s="2314"/>
      <c r="K52" s="2314"/>
      <c r="L52" s="2314"/>
      <c r="M52" s="2314"/>
      <c r="N52" s="2314"/>
      <c r="O52" s="2314"/>
      <c r="P52" s="2314"/>
      <c r="Q52" s="2314"/>
      <c r="R52" s="2314"/>
      <c r="S52" s="2314"/>
      <c r="T52" s="2314"/>
      <c r="U52" s="2314"/>
      <c r="V52" s="2314"/>
      <c r="W52" s="2314"/>
      <c r="X52" s="2314"/>
      <c r="Y52" s="2314"/>
      <c r="Z52" s="2314"/>
      <c r="AA52" s="2314"/>
      <c r="AB52" s="2314"/>
      <c r="AC52" s="2314"/>
      <c r="AD52" s="2315"/>
    </row>
    <row r="53" spans="3:30" ht="16.5" customHeight="1">
      <c r="C53" s="2316"/>
      <c r="D53" s="2317"/>
      <c r="E53" s="2317"/>
      <c r="F53" s="2317"/>
      <c r="G53" s="2317"/>
      <c r="H53" s="2317"/>
      <c r="I53" s="2317"/>
      <c r="J53" s="2317"/>
      <c r="K53" s="2317"/>
      <c r="L53" s="2317"/>
      <c r="M53" s="2317"/>
      <c r="N53" s="2317"/>
      <c r="O53" s="2317"/>
      <c r="P53" s="2317"/>
      <c r="Q53" s="2317"/>
      <c r="R53" s="2317"/>
      <c r="S53" s="2317"/>
      <c r="T53" s="2317"/>
      <c r="U53" s="2317"/>
      <c r="V53" s="2317"/>
      <c r="W53" s="2317"/>
      <c r="X53" s="2317"/>
      <c r="Y53" s="2317"/>
      <c r="Z53" s="2317"/>
      <c r="AA53" s="2317"/>
      <c r="AB53" s="2317"/>
      <c r="AC53" s="2317"/>
      <c r="AD53" s="2318"/>
    </row>
    <row r="54" spans="3:30" ht="6.75" customHeight="1">
      <c r="E54" s="358"/>
      <c r="F54" s="358"/>
      <c r="G54" s="358"/>
      <c r="H54" s="358"/>
      <c r="I54" s="358"/>
      <c r="J54" s="358"/>
      <c r="K54" s="358"/>
      <c r="L54" s="358"/>
      <c r="M54" s="358"/>
    </row>
    <row r="56" spans="3:30" ht="16.5" customHeight="1">
      <c r="E56" s="358"/>
      <c r="F56" s="358"/>
      <c r="G56" s="358"/>
      <c r="H56" s="358"/>
      <c r="I56" s="358"/>
      <c r="J56" s="358"/>
      <c r="K56" s="358"/>
      <c r="L56" s="358"/>
      <c r="M56" s="358"/>
    </row>
    <row r="57" spans="3:30" ht="16.5" customHeight="1">
      <c r="E57" s="358"/>
      <c r="F57" s="358"/>
      <c r="G57" s="358"/>
      <c r="H57" s="358"/>
      <c r="I57" s="358"/>
      <c r="J57" s="358"/>
      <c r="K57" s="358"/>
      <c r="L57" s="358"/>
      <c r="M57" s="358"/>
    </row>
    <row r="58" spans="3:30" ht="16.5" customHeight="1">
      <c r="E58" s="358"/>
      <c r="F58" s="358"/>
      <c r="G58" s="358"/>
      <c r="H58" s="358"/>
      <c r="I58" s="358"/>
      <c r="J58" s="358"/>
      <c r="K58" s="358"/>
      <c r="L58" s="358"/>
      <c r="M58" s="358"/>
    </row>
    <row r="59" spans="3:30" ht="16.5" customHeight="1">
      <c r="E59" s="358"/>
      <c r="F59" s="358"/>
      <c r="G59" s="358"/>
      <c r="H59" s="358"/>
      <c r="I59" s="358"/>
      <c r="J59" s="358"/>
      <c r="K59" s="358"/>
      <c r="L59" s="358"/>
      <c r="M59" s="358"/>
    </row>
    <row r="60" spans="3:30" ht="16.5" customHeight="1">
      <c r="E60" s="358"/>
      <c r="F60" s="358"/>
      <c r="G60" s="358"/>
      <c r="H60" s="358"/>
      <c r="I60" s="358"/>
      <c r="J60" s="358"/>
      <c r="K60" s="358"/>
      <c r="L60" s="358"/>
      <c r="M60" s="358"/>
    </row>
    <row r="61" spans="3:30" ht="16.5" customHeight="1">
      <c r="E61" s="358"/>
      <c r="F61" s="358"/>
      <c r="G61" s="358"/>
      <c r="H61" s="358"/>
      <c r="I61" s="358"/>
      <c r="J61" s="358"/>
      <c r="K61" s="358"/>
      <c r="L61" s="358"/>
      <c r="M61" s="358"/>
    </row>
    <row r="62" spans="3:30" ht="16.5" customHeight="1">
      <c r="E62" s="358"/>
      <c r="F62" s="358"/>
      <c r="G62" s="358"/>
      <c r="H62" s="358"/>
      <c r="I62" s="358"/>
      <c r="J62" s="358"/>
      <c r="K62" s="358"/>
      <c r="L62" s="358"/>
      <c r="M62" s="358"/>
    </row>
  </sheetData>
  <sheetProtection algorithmName="SHA-512" hashValue="vjA55d28/0SGU/pXa0qQTLNygu40V+Q1gPz5W1inASemPjmGfSak5J52j24zir4o39jUlkoVDQRZi+glMlDvUw==" saltValue="AFXv1T+KkkSolxBBM8vjCA==" spinCount="100000" sheet="1" formatCells="0" formatRows="0" insertRows="0" selectLockedCells="1" autoFilter="0" pivotTables="0"/>
  <mergeCells count="9">
    <mergeCell ref="C10:AD53"/>
    <mergeCell ref="C8:Q8"/>
    <mergeCell ref="R8:T8"/>
    <mergeCell ref="V8:AA8"/>
    <mergeCell ref="B3:AE3"/>
    <mergeCell ref="B4:AE4"/>
    <mergeCell ref="C7:Q7"/>
    <mergeCell ref="R7:T7"/>
    <mergeCell ref="V7:AA7"/>
  </mergeCells>
  <phoneticPr fontId="22"/>
  <conditionalFormatting sqref="R7:T8">
    <cfRule type="containsBlanks" dxfId="161" priority="1">
      <formula>LEN(TRIM(R7))=0</formula>
    </cfRule>
  </conditionalFormatting>
  <printOptions horizontalCentered="1"/>
  <pageMargins left="0.51181102362204722" right="0.11811023622047245" top="0.35433070866141736" bottom="0.35433070866141736" header="0.31496062992125984" footer="0.11811023622047245"/>
  <pageSetup paperSize="9" scale="95" orientation="portrait" r:id="rId1"/>
  <headerFooter scaleWithDoc="0">
    <oddFooter>&amp;R&amp;K00-043R6中層ZEH-M_ver.1</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B33B-B845-4874-8A42-39491C7D83EC}">
  <sheetPr>
    <pageSetUpPr fitToPage="1"/>
  </sheetPr>
  <dimension ref="A1:AS201"/>
  <sheetViews>
    <sheetView showGridLines="0" view="pageBreakPreview" topLeftCell="B24" zoomScaleNormal="100" zoomScaleSheetLayoutView="100" workbookViewId="0">
      <selection activeCell="D41" sqref="D41"/>
    </sheetView>
  </sheetViews>
  <sheetFormatPr defaultRowHeight="20.149999999999999" customHeight="1"/>
  <cols>
    <col min="1" max="1" width="1.08203125" style="278" hidden="1" customWidth="1"/>
    <col min="2" max="2" width="1.5" style="278" customWidth="1"/>
    <col min="3" max="3" width="2.5" style="278" customWidth="1"/>
    <col min="4" max="23" width="3.83203125" style="278" customWidth="1"/>
    <col min="24" max="24" width="3.08203125" style="278" customWidth="1"/>
    <col min="25" max="25" width="3.83203125" style="278" customWidth="1"/>
    <col min="26" max="26" width="3.58203125" style="278" customWidth="1"/>
    <col min="27" max="27" width="2" style="278" hidden="1" customWidth="1"/>
    <col min="28" max="28" width="2.58203125" style="228" customWidth="1"/>
    <col min="29" max="29" width="9" style="346" customWidth="1"/>
    <col min="30" max="30" width="9" style="347" customWidth="1"/>
    <col min="31" max="31" width="9" style="278" customWidth="1"/>
    <col min="32"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4" width="8.58203125" style="278"/>
  </cols>
  <sheetData>
    <row r="1" spans="2:45" ht="20.149999999999999" customHeight="1">
      <c r="B1" s="722" t="s">
        <v>365</v>
      </c>
    </row>
    <row r="2" spans="2:45" ht="20.149999999999999" customHeight="1">
      <c r="B2" s="722" t="s">
        <v>583</v>
      </c>
    </row>
    <row r="3" spans="2:45" ht="20.149999999999999" customHeight="1">
      <c r="B3" s="722"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45" ht="19.5" customHeight="1">
      <c r="B5" s="283" t="s">
        <v>1060</v>
      </c>
      <c r="C5" s="280"/>
      <c r="D5" s="284"/>
      <c r="E5" s="284"/>
      <c r="F5" s="284"/>
      <c r="G5" s="284"/>
      <c r="H5" s="284"/>
      <c r="I5" s="284"/>
      <c r="J5" s="284"/>
      <c r="K5" s="284"/>
      <c r="L5" s="284"/>
      <c r="M5" s="284"/>
      <c r="N5" s="284"/>
      <c r="O5" s="284"/>
      <c r="P5" s="284"/>
      <c r="Q5" s="284"/>
      <c r="R5" s="284"/>
      <c r="S5" s="284"/>
      <c r="T5" s="284"/>
      <c r="U5" s="284"/>
      <c r="V5" s="284"/>
      <c r="W5" s="284"/>
      <c r="X5" s="284"/>
      <c r="Y5" s="284"/>
      <c r="Z5" s="285" t="s">
        <v>370</v>
      </c>
      <c r="AA5" s="285"/>
    </row>
    <row r="6" spans="2:45"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236"/>
      <c r="AC7" s="346"/>
      <c r="AD7" s="347"/>
      <c r="AR7" s="347"/>
      <c r="AS7" s="294"/>
    </row>
    <row r="8" spans="2:45" s="344" customFormat="1" ht="30" customHeight="1">
      <c r="B8" s="295"/>
      <c r="C8" s="286"/>
      <c r="D8" s="2150" t="s">
        <v>439</v>
      </c>
      <c r="E8" s="2151"/>
      <c r="F8" s="2151"/>
      <c r="G8" s="2151"/>
      <c r="H8" s="2151"/>
      <c r="I8" s="2152"/>
      <c r="J8" s="2244" t="str">
        <f>IF(入力シート!F11="","",入力シート!F11)&amp;"中層ＺＥＨ-Ｍ支援事業"</f>
        <v>中層ＺＥＨ-Ｍ支援事業</v>
      </c>
      <c r="K8" s="2244"/>
      <c r="L8" s="2244"/>
      <c r="M8" s="2244"/>
      <c r="N8" s="2244"/>
      <c r="O8" s="2244"/>
      <c r="P8" s="2244"/>
      <c r="Q8" s="2244"/>
      <c r="R8" s="2244"/>
      <c r="S8" s="2244"/>
      <c r="T8" s="2244"/>
      <c r="U8" s="2244"/>
      <c r="V8" s="2245"/>
      <c r="W8" s="279"/>
      <c r="X8" s="279"/>
      <c r="Y8" s="279"/>
      <c r="Z8" s="295"/>
      <c r="AA8" s="295"/>
      <c r="AB8" s="345"/>
      <c r="AC8" s="346"/>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295"/>
      <c r="AB9" s="345"/>
      <c r="AC9" s="346"/>
      <c r="AD9" s="347"/>
    </row>
    <row r="10" spans="2:45" s="293" customFormat="1" ht="15.5">
      <c r="B10" s="288"/>
      <c r="C10" s="289" t="s">
        <v>698</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A10" s="288"/>
      <c r="AB10" s="236"/>
      <c r="AC10" s="346"/>
      <c r="AD10" s="347"/>
    </row>
    <row r="11" spans="2:45" s="344" customFormat="1" ht="30" customHeight="1">
      <c r="B11" s="295"/>
      <c r="C11" s="286"/>
      <c r="D11" s="2150" t="s">
        <v>699</v>
      </c>
      <c r="E11" s="2151"/>
      <c r="F11" s="2151"/>
      <c r="G11" s="2151"/>
      <c r="H11" s="2151"/>
      <c r="I11" s="2152"/>
      <c r="J11" s="830" t="s">
        <v>751</v>
      </c>
      <c r="K11" s="298" t="s">
        <v>616</v>
      </c>
      <c r="L11" s="831"/>
      <c r="M11" s="831"/>
      <c r="N11" s="831"/>
      <c r="O11" s="831"/>
      <c r="P11" s="831"/>
      <c r="Q11" s="831"/>
      <c r="R11" s="298"/>
      <c r="S11" s="298"/>
      <c r="T11" s="831"/>
      <c r="U11" s="831"/>
      <c r="V11" s="300"/>
      <c r="W11" s="279"/>
      <c r="X11" s="279"/>
      <c r="Y11" s="279"/>
      <c r="Z11" s="295"/>
      <c r="AA11" s="295"/>
      <c r="AB11" s="345"/>
      <c r="AC11" s="301"/>
      <c r="AD11" s="347"/>
    </row>
    <row r="12" spans="2:45" s="344" customFormat="1" ht="30" customHeight="1">
      <c r="B12" s="295"/>
      <c r="C12" s="286"/>
      <c r="D12" s="2150" t="s">
        <v>710</v>
      </c>
      <c r="E12" s="2151"/>
      <c r="F12" s="2151"/>
      <c r="G12" s="2151"/>
      <c r="H12" s="2151"/>
      <c r="I12" s="2152"/>
      <c r="J12" s="2332"/>
      <c r="K12" s="2333"/>
      <c r="L12" s="2333"/>
      <c r="M12" s="2333"/>
      <c r="N12" s="2333"/>
      <c r="O12" s="2333"/>
      <c r="P12" s="2333"/>
      <c r="Q12" s="2333"/>
      <c r="R12" s="2334"/>
      <c r="S12" s="302" t="s">
        <v>440</v>
      </c>
      <c r="T12" s="279" t="s">
        <v>412</v>
      </c>
      <c r="U12" s="291"/>
      <c r="V12" s="291"/>
      <c r="Y12" s="279"/>
      <c r="Z12" s="295"/>
      <c r="AA12" s="295"/>
      <c r="AB12" s="345"/>
      <c r="AC12" s="346"/>
      <c r="AD12" s="347"/>
    </row>
    <row r="13" spans="2:45" s="344" customFormat="1" ht="15" customHeight="1">
      <c r="B13" s="295"/>
      <c r="C13" s="286"/>
      <c r="D13" s="296"/>
      <c r="E13" s="296"/>
      <c r="F13" s="296"/>
      <c r="G13" s="296"/>
      <c r="H13" s="296"/>
      <c r="I13" s="296"/>
      <c r="J13" s="296"/>
      <c r="K13" s="296"/>
      <c r="L13" s="296"/>
      <c r="M13" s="296"/>
      <c r="N13" s="296"/>
      <c r="O13" s="296"/>
      <c r="P13" s="296"/>
      <c r="Q13" s="296"/>
      <c r="R13" s="296"/>
      <c r="S13" s="296"/>
      <c r="T13" s="296"/>
      <c r="U13" s="296"/>
      <c r="V13" s="296"/>
      <c r="W13" s="279"/>
      <c r="X13" s="279"/>
      <c r="Y13" s="279"/>
      <c r="Z13" s="295"/>
      <c r="AA13" s="295"/>
      <c r="AB13" s="345"/>
      <c r="AC13" s="346"/>
      <c r="AD13" s="347"/>
    </row>
    <row r="14" spans="2:45" s="293" customFormat="1" ht="15.5">
      <c r="B14" s="288"/>
      <c r="C14" s="289" t="s">
        <v>521</v>
      </c>
      <c r="D14" s="290"/>
      <c r="E14" s="291"/>
      <c r="F14" s="291"/>
      <c r="G14" s="291"/>
      <c r="H14" s="291"/>
      <c r="I14" s="291"/>
      <c r="J14" s="291"/>
      <c r="K14" s="291"/>
      <c r="L14" s="291"/>
      <c r="M14" s="291"/>
      <c r="N14" s="291"/>
      <c r="O14" s="291"/>
      <c r="P14" s="291"/>
      <c r="Q14" s="291"/>
      <c r="R14" s="291"/>
      <c r="S14" s="291"/>
      <c r="T14" s="291"/>
      <c r="U14" s="292"/>
      <c r="V14" s="291"/>
      <c r="W14" s="291"/>
      <c r="X14" s="291"/>
      <c r="Y14" s="291"/>
      <c r="Z14" s="288"/>
      <c r="AA14" s="288"/>
      <c r="AB14" s="236"/>
      <c r="AC14" s="346"/>
      <c r="AD14" s="347"/>
    </row>
    <row r="15" spans="2:45" s="344" customFormat="1" ht="30" customHeight="1">
      <c r="B15" s="295"/>
      <c r="C15" s="286"/>
      <c r="D15" s="2150" t="s">
        <v>278</v>
      </c>
      <c r="E15" s="2151"/>
      <c r="F15" s="2151"/>
      <c r="G15" s="2151"/>
      <c r="H15" s="2151"/>
      <c r="I15" s="2152"/>
      <c r="J15" s="2335"/>
      <c r="K15" s="2336"/>
      <c r="L15" s="2336"/>
      <c r="M15" s="2336"/>
      <c r="N15" s="2336"/>
      <c r="O15" s="2336"/>
      <c r="P15" s="2336"/>
      <c r="Q15" s="2336"/>
      <c r="R15" s="2336"/>
      <c r="S15" s="2336"/>
      <c r="T15" s="2336"/>
      <c r="U15" s="2336"/>
      <c r="V15" s="2337"/>
      <c r="W15" s="279"/>
      <c r="X15" s="279"/>
      <c r="Y15" s="279"/>
      <c r="Z15" s="295"/>
      <c r="AA15" s="295"/>
      <c r="AB15" s="345"/>
      <c r="AC15" s="301"/>
      <c r="AD15" s="347"/>
    </row>
    <row r="16" spans="2:45" s="344" customFormat="1" ht="30" customHeight="1">
      <c r="B16" s="295"/>
      <c r="C16" s="286"/>
      <c r="D16" s="2150" t="s">
        <v>316</v>
      </c>
      <c r="E16" s="2151"/>
      <c r="F16" s="2151"/>
      <c r="G16" s="2151"/>
      <c r="H16" s="2151"/>
      <c r="I16" s="2152"/>
      <c r="J16" s="2335"/>
      <c r="K16" s="2336"/>
      <c r="L16" s="2336"/>
      <c r="M16" s="2336"/>
      <c r="N16" s="2336"/>
      <c r="O16" s="2336"/>
      <c r="P16" s="2336"/>
      <c r="Q16" s="2336"/>
      <c r="R16" s="2336"/>
      <c r="S16" s="2336"/>
      <c r="T16" s="2336"/>
      <c r="U16" s="2336"/>
      <c r="V16" s="2337"/>
      <c r="W16" s="279"/>
      <c r="X16" s="279"/>
      <c r="Y16" s="279"/>
      <c r="Z16" s="295"/>
      <c r="AA16" s="295"/>
      <c r="AB16" s="345"/>
      <c r="AC16" s="346"/>
      <c r="AD16" s="347"/>
    </row>
    <row r="17" spans="2:30" s="344" customFormat="1" ht="15" customHeight="1">
      <c r="B17" s="295"/>
      <c r="C17" s="286"/>
      <c r="D17" s="296"/>
      <c r="E17" s="296"/>
      <c r="F17" s="296"/>
      <c r="G17" s="296"/>
      <c r="H17" s="296"/>
      <c r="I17" s="296"/>
      <c r="J17" s="296"/>
      <c r="K17" s="296"/>
      <c r="L17" s="296"/>
      <c r="M17" s="296"/>
      <c r="N17" s="296"/>
      <c r="O17" s="296"/>
      <c r="P17" s="296"/>
      <c r="Q17" s="296"/>
      <c r="R17" s="296"/>
      <c r="S17" s="296"/>
      <c r="T17" s="296"/>
      <c r="U17" s="296"/>
      <c r="V17" s="296"/>
      <c r="W17" s="279"/>
      <c r="X17" s="279"/>
      <c r="Y17" s="279"/>
      <c r="Z17" s="295"/>
      <c r="AA17" s="295"/>
      <c r="AB17" s="345"/>
      <c r="AC17" s="346"/>
      <c r="AD17" s="347"/>
    </row>
    <row r="18" spans="2:30" s="293" customFormat="1" ht="15.5">
      <c r="B18" s="288"/>
      <c r="C18" s="289" t="s">
        <v>600</v>
      </c>
      <c r="D18" s="290"/>
      <c r="E18" s="291"/>
      <c r="F18" s="291"/>
      <c r="G18" s="291"/>
      <c r="H18" s="291"/>
      <c r="I18" s="291"/>
      <c r="J18" s="291"/>
      <c r="K18" s="291"/>
      <c r="L18" s="291"/>
      <c r="M18" s="291"/>
      <c r="N18" s="291"/>
      <c r="O18" s="291"/>
      <c r="P18" s="291"/>
      <c r="Q18" s="291"/>
      <c r="R18" s="291"/>
      <c r="S18" s="291"/>
      <c r="T18" s="291"/>
      <c r="U18" s="292"/>
      <c r="V18" s="291"/>
      <c r="W18" s="291"/>
      <c r="X18" s="291"/>
      <c r="Y18" s="291"/>
      <c r="Z18" s="288"/>
      <c r="AA18" s="288"/>
      <c r="AB18" s="236"/>
      <c r="AC18" s="346"/>
      <c r="AD18" s="347"/>
    </row>
    <row r="19" spans="2:30" s="293" customFormat="1" ht="15.5">
      <c r="B19" s="288"/>
      <c r="C19" s="289"/>
      <c r="D19" s="277" t="s">
        <v>740</v>
      </c>
      <c r="E19" s="291"/>
      <c r="F19" s="291"/>
      <c r="G19" s="291"/>
      <c r="H19" s="291"/>
      <c r="I19" s="291"/>
      <c r="J19" s="291"/>
      <c r="K19" s="291"/>
      <c r="L19" s="291"/>
      <c r="M19" s="291"/>
      <c r="N19" s="291"/>
      <c r="O19" s="291"/>
      <c r="P19" s="291"/>
      <c r="Q19" s="291"/>
      <c r="R19" s="291"/>
      <c r="S19" s="291"/>
      <c r="T19" s="291"/>
      <c r="U19" s="292"/>
      <c r="V19" s="291"/>
      <c r="W19" s="291"/>
      <c r="X19" s="291"/>
      <c r="Y19" s="291"/>
      <c r="Z19" s="288"/>
      <c r="AA19" s="288"/>
      <c r="AB19" s="236"/>
      <c r="AC19" s="346"/>
      <c r="AD19" s="347"/>
    </row>
    <row r="20" spans="2:30" s="344" customFormat="1" ht="30" customHeight="1">
      <c r="B20" s="295"/>
      <c r="C20" s="286"/>
      <c r="D20" s="2157" t="s">
        <v>752</v>
      </c>
      <c r="E20" s="2158"/>
      <c r="F20" s="2158"/>
      <c r="G20" s="2158"/>
      <c r="H20" s="2158"/>
      <c r="I20" s="2159"/>
      <c r="J20" s="2327"/>
      <c r="K20" s="2327"/>
      <c r="L20" s="2327"/>
      <c r="M20" s="2327"/>
      <c r="N20" s="306" t="s">
        <v>277</v>
      </c>
      <c r="O20" s="289" t="s">
        <v>441</v>
      </c>
      <c r="P20" s="2085" t="s">
        <v>708</v>
      </c>
      <c r="Q20" s="2085"/>
      <c r="R20" s="2085"/>
      <c r="S20" s="2085"/>
      <c r="T20" s="2085"/>
      <c r="U20" s="2085"/>
      <c r="V20" s="2085"/>
      <c r="W20" s="2085"/>
      <c r="X20" s="2085"/>
      <c r="Y20" s="2085"/>
      <c r="Z20" s="2085"/>
      <c r="AA20" s="295"/>
      <c r="AB20" s="345"/>
      <c r="AC20" s="346"/>
      <c r="AD20" s="347"/>
    </row>
    <row r="21" spans="2:30" s="344" customFormat="1" ht="30" customHeight="1">
      <c r="B21" s="295"/>
      <c r="C21" s="286"/>
      <c r="D21" s="2157" t="s">
        <v>741</v>
      </c>
      <c r="E21" s="2158"/>
      <c r="F21" s="2158"/>
      <c r="G21" s="2158"/>
      <c r="H21" s="2158"/>
      <c r="I21" s="2159"/>
      <c r="J21" s="2331" t="str">
        <f>IF(J20="","",ROUNDDOWN(J20/3,-3))</f>
        <v/>
      </c>
      <c r="K21" s="2331"/>
      <c r="L21" s="2331"/>
      <c r="M21" s="2331"/>
      <c r="N21" s="306" t="s">
        <v>277</v>
      </c>
      <c r="O21" s="289" t="s">
        <v>742</v>
      </c>
      <c r="P21" s="2085" t="s">
        <v>848</v>
      </c>
      <c r="Q21" s="2085"/>
      <c r="R21" s="2085"/>
      <c r="S21" s="2085"/>
      <c r="T21" s="2085"/>
      <c r="U21" s="2085"/>
      <c r="V21" s="2085"/>
      <c r="W21" s="2085"/>
      <c r="X21" s="2085"/>
      <c r="Y21" s="2085"/>
      <c r="Z21" s="2085"/>
      <c r="AA21" s="295"/>
      <c r="AB21" s="345"/>
      <c r="AC21" s="346"/>
      <c r="AD21" s="347"/>
    </row>
    <row r="22" spans="2:30" s="344" customFormat="1" ht="15" customHeight="1">
      <c r="B22" s="295"/>
      <c r="C22" s="286"/>
      <c r="D22" s="712"/>
      <c r="E22" s="303"/>
      <c r="F22" s="304"/>
      <c r="G22" s="305"/>
      <c r="H22" s="305"/>
      <c r="I22" s="305"/>
      <c r="J22" s="305"/>
      <c r="K22" s="305"/>
      <c r="L22" s="239"/>
      <c r="M22" s="239"/>
      <c r="N22" s="239"/>
      <c r="O22" s="239"/>
      <c r="P22" s="239"/>
      <c r="Q22" s="239"/>
      <c r="R22" s="239"/>
      <c r="S22" s="239"/>
      <c r="T22" s="239"/>
      <c r="U22" s="239"/>
      <c r="V22" s="239"/>
      <c r="W22" s="239"/>
      <c r="X22" s="239"/>
      <c r="Y22" s="239"/>
      <c r="Z22" s="295"/>
      <c r="AA22" s="295"/>
      <c r="AB22" s="345"/>
      <c r="AC22" s="346"/>
      <c r="AD22" s="347"/>
    </row>
    <row r="23" spans="2:30" s="344" customFormat="1" ht="15" customHeight="1">
      <c r="B23" s="295"/>
      <c r="C23" s="286"/>
      <c r="D23" s="277" t="s">
        <v>743</v>
      </c>
      <c r="E23" s="303"/>
      <c r="F23" s="304"/>
      <c r="G23" s="305"/>
      <c r="H23" s="305"/>
      <c r="I23" s="305"/>
      <c r="J23" s="305"/>
      <c r="K23" s="305"/>
      <c r="L23" s="239"/>
      <c r="M23" s="239"/>
      <c r="N23" s="239"/>
      <c r="O23" s="239"/>
      <c r="P23" s="239"/>
      <c r="Q23" s="239"/>
      <c r="R23" s="239"/>
      <c r="S23" s="239"/>
      <c r="T23" s="239"/>
      <c r="U23" s="239"/>
      <c r="V23" s="239"/>
      <c r="W23" s="239"/>
      <c r="X23" s="239"/>
      <c r="Y23" s="239"/>
      <c r="Z23" s="295"/>
      <c r="AA23" s="295"/>
      <c r="AB23" s="345"/>
      <c r="AC23" s="346"/>
      <c r="AD23" s="347"/>
    </row>
    <row r="24" spans="2:30" s="344" customFormat="1" ht="30" customHeight="1">
      <c r="B24" s="295"/>
      <c r="C24" s="286"/>
      <c r="D24" s="2157" t="s">
        <v>773</v>
      </c>
      <c r="E24" s="2158"/>
      <c r="F24" s="2158"/>
      <c r="G24" s="2158"/>
      <c r="H24" s="2158"/>
      <c r="I24" s="2159"/>
      <c r="J24" s="2327"/>
      <c r="K24" s="2327"/>
      <c r="L24" s="2327"/>
      <c r="M24" s="2327"/>
      <c r="N24" s="832" t="s">
        <v>277</v>
      </c>
      <c r="O24" s="289" t="s">
        <v>584</v>
      </c>
      <c r="P24" s="829"/>
      <c r="Q24" s="829"/>
      <c r="R24" s="829"/>
      <c r="S24" s="306"/>
      <c r="T24" s="289"/>
      <c r="U24" s="833"/>
      <c r="V24" s="833"/>
      <c r="W24" s="833"/>
      <c r="X24" s="833"/>
      <c r="Y24" s="833"/>
      <c r="Z24" s="833"/>
      <c r="AA24" s="295"/>
      <c r="AB24" s="722" t="s">
        <v>1061</v>
      </c>
      <c r="AC24" s="346"/>
      <c r="AD24" s="347"/>
    </row>
    <row r="25" spans="2:30" s="344" customFormat="1" ht="18" customHeight="1">
      <c r="B25" s="295"/>
      <c r="C25" s="286"/>
      <c r="D25" s="307" t="s">
        <v>774</v>
      </c>
      <c r="E25" s="711" t="s">
        <v>770</v>
      </c>
      <c r="F25" s="308"/>
      <c r="G25" s="307"/>
      <c r="H25" s="307"/>
      <c r="I25" s="307"/>
      <c r="J25" s="834"/>
      <c r="K25" s="834"/>
      <c r="L25" s="834"/>
      <c r="M25" s="834"/>
      <c r="N25" s="307"/>
      <c r="O25" s="307"/>
      <c r="P25" s="307"/>
      <c r="Q25" s="307"/>
      <c r="R25" s="307"/>
      <c r="S25" s="306"/>
      <c r="T25" s="289"/>
      <c r="U25" s="833"/>
      <c r="V25" s="833"/>
      <c r="W25" s="833"/>
      <c r="X25" s="833"/>
      <c r="Y25" s="833"/>
      <c r="Z25" s="833"/>
      <c r="AA25" s="295"/>
      <c r="AB25" s="722"/>
      <c r="AC25" s="346"/>
      <c r="AD25" s="347"/>
    </row>
    <row r="26" spans="2:30" s="344" customFormat="1" ht="47.15" customHeight="1">
      <c r="B26" s="295"/>
      <c r="C26" s="286"/>
      <c r="D26" s="710" t="s">
        <v>771</v>
      </c>
      <c r="E26" s="2325" t="s">
        <v>1063</v>
      </c>
      <c r="F26" s="2325"/>
      <c r="G26" s="2325"/>
      <c r="H26" s="2325"/>
      <c r="I26" s="2325"/>
      <c r="J26" s="2325"/>
      <c r="K26" s="2325"/>
      <c r="L26" s="2325"/>
      <c r="M26" s="2325"/>
      <c r="N26" s="2325"/>
      <c r="O26" s="2325"/>
      <c r="P26" s="2325"/>
      <c r="Q26" s="2325"/>
      <c r="R26" s="2325"/>
      <c r="S26" s="306"/>
      <c r="T26" s="289"/>
      <c r="U26" s="833"/>
      <c r="V26" s="833"/>
      <c r="W26" s="833"/>
      <c r="X26" s="835"/>
      <c r="Y26" s="833"/>
      <c r="Z26" s="833"/>
      <c r="AA26" s="295"/>
      <c r="AB26" s="722"/>
      <c r="AC26" s="346"/>
      <c r="AD26" s="347"/>
    </row>
    <row r="27" spans="2:30" s="344" customFormat="1" ht="13.5" customHeight="1">
      <c r="B27" s="295"/>
      <c r="C27" s="286"/>
      <c r="D27" s="307" t="s">
        <v>771</v>
      </c>
      <c r="E27" s="2326" t="s">
        <v>772</v>
      </c>
      <c r="F27" s="2326"/>
      <c r="G27" s="2326"/>
      <c r="H27" s="2326"/>
      <c r="I27" s="2326"/>
      <c r="J27" s="2326"/>
      <c r="K27" s="2326"/>
      <c r="L27" s="2326"/>
      <c r="M27" s="2326"/>
      <c r="N27" s="2326"/>
      <c r="O27" s="2326"/>
      <c r="P27" s="2326"/>
      <c r="Q27" s="2326"/>
      <c r="R27" s="2326"/>
      <c r="S27" s="306"/>
      <c r="T27" s="289"/>
      <c r="U27" s="833"/>
      <c r="V27" s="833"/>
      <c r="W27" s="833"/>
      <c r="X27" s="833"/>
      <c r="Y27" s="833"/>
      <c r="Z27" s="833"/>
      <c r="AA27" s="295"/>
      <c r="AB27" s="722"/>
      <c r="AC27" s="346"/>
      <c r="AD27" s="347"/>
    </row>
    <row r="28" spans="2:30" s="344" customFormat="1" ht="33.75" customHeight="1">
      <c r="B28" s="295"/>
      <c r="C28" s="286"/>
      <c r="D28" s="2157" t="s">
        <v>776</v>
      </c>
      <c r="E28" s="2158"/>
      <c r="F28" s="2158"/>
      <c r="G28" s="2158"/>
      <c r="H28" s="2158"/>
      <c r="I28" s="2159"/>
      <c r="J28" s="2328"/>
      <c r="K28" s="2329"/>
      <c r="L28" s="2329"/>
      <c r="M28" s="2330"/>
      <c r="N28" s="306" t="s">
        <v>277</v>
      </c>
      <c r="O28" s="289" t="s">
        <v>777</v>
      </c>
      <c r="P28" s="836"/>
      <c r="Q28" s="836"/>
      <c r="R28" s="836"/>
      <c r="S28" s="306"/>
      <c r="T28" s="289"/>
      <c r="U28" s="833"/>
      <c r="V28" s="833"/>
      <c r="W28" s="833"/>
      <c r="X28" s="833"/>
      <c r="Y28" s="833"/>
      <c r="Z28" s="833"/>
      <c r="AA28" s="295"/>
      <c r="AB28" s="722"/>
      <c r="AC28" s="346"/>
      <c r="AD28" s="347"/>
    </row>
    <row r="29" spans="2:30" s="344" customFormat="1" ht="12.75" customHeight="1">
      <c r="B29" s="295"/>
      <c r="C29" s="286"/>
      <c r="D29" s="307" t="s">
        <v>775</v>
      </c>
      <c r="E29" s="307" t="s">
        <v>1062</v>
      </c>
      <c r="F29" s="711"/>
      <c r="G29" s="711"/>
      <c r="H29" s="711"/>
      <c r="I29" s="711"/>
      <c r="J29" s="711"/>
      <c r="K29" s="711"/>
      <c r="L29" s="711"/>
      <c r="M29" s="711"/>
      <c r="N29" s="711"/>
      <c r="O29" s="711"/>
      <c r="P29" s="711"/>
      <c r="Q29" s="711"/>
      <c r="R29" s="711"/>
      <c r="S29" s="306"/>
      <c r="T29" s="289"/>
      <c r="U29" s="833"/>
      <c r="V29" s="833"/>
      <c r="W29" s="833"/>
      <c r="X29" s="833"/>
      <c r="Y29" s="833"/>
      <c r="Z29" s="833"/>
      <c r="AA29" s="295"/>
      <c r="AB29" s="722"/>
      <c r="AC29" s="346"/>
      <c r="AD29" s="347"/>
    </row>
    <row r="30" spans="2:30" s="344" customFormat="1" ht="12.75" customHeight="1">
      <c r="B30" s="295"/>
      <c r="C30" s="286"/>
      <c r="D30" s="307"/>
      <c r="E30" s="711"/>
      <c r="F30" s="711"/>
      <c r="G30" s="711"/>
      <c r="H30" s="711"/>
      <c r="I30" s="711"/>
      <c r="J30" s="711"/>
      <c r="K30" s="711"/>
      <c r="L30" s="711"/>
      <c r="M30" s="711"/>
      <c r="N30" s="711"/>
      <c r="O30" s="711"/>
      <c r="P30" s="711"/>
      <c r="Q30" s="711"/>
      <c r="R30" s="711"/>
      <c r="S30" s="306"/>
      <c r="T30" s="289"/>
      <c r="U30" s="833"/>
      <c r="V30" s="833"/>
      <c r="W30" s="833"/>
      <c r="X30" s="833"/>
      <c r="Y30" s="833"/>
      <c r="Z30" s="833"/>
      <c r="AA30" s="295"/>
      <c r="AB30" s="722"/>
      <c r="AC30" s="346"/>
      <c r="AD30" s="347"/>
    </row>
    <row r="31" spans="2:30" s="344" customFormat="1" ht="30" customHeight="1">
      <c r="B31" s="295"/>
      <c r="C31" s="286"/>
      <c r="D31" s="2157" t="s">
        <v>778</v>
      </c>
      <c r="E31" s="2158"/>
      <c r="F31" s="2158"/>
      <c r="G31" s="2158"/>
      <c r="H31" s="2158"/>
      <c r="I31" s="2159"/>
      <c r="J31" s="2331" t="str">
        <f>IF(J24&amp;J28="","",IF(J28="",ROUNDDOWN(J24/3,-3),J28))</f>
        <v/>
      </c>
      <c r="K31" s="2331"/>
      <c r="L31" s="2331"/>
      <c r="M31" s="2331"/>
      <c r="N31" s="306" t="s">
        <v>277</v>
      </c>
      <c r="O31" s="289" t="s">
        <v>580</v>
      </c>
      <c r="P31" s="2085" t="s">
        <v>779</v>
      </c>
      <c r="Q31" s="2085"/>
      <c r="R31" s="2085"/>
      <c r="S31" s="2085"/>
      <c r="T31" s="2085"/>
      <c r="U31" s="2085"/>
      <c r="V31" s="2085"/>
      <c r="W31" s="2085"/>
      <c r="X31" s="2085"/>
      <c r="Y31" s="2085"/>
      <c r="Z31" s="2085"/>
      <c r="AA31" s="295"/>
      <c r="AB31" s="345"/>
      <c r="AC31" s="346"/>
      <c r="AD31" s="347"/>
    </row>
    <row r="32" spans="2:30" s="344" customFormat="1" ht="15" customHeight="1">
      <c r="B32" s="295"/>
      <c r="C32" s="286"/>
      <c r="D32" s="303"/>
      <c r="E32" s="303"/>
      <c r="F32" s="304"/>
      <c r="G32" s="305"/>
      <c r="H32" s="305"/>
      <c r="I32" s="305"/>
      <c r="J32" s="305"/>
      <c r="K32" s="305"/>
      <c r="L32" s="239"/>
      <c r="M32" s="239"/>
      <c r="N32" s="239"/>
      <c r="O32" s="239"/>
      <c r="P32" s="239"/>
      <c r="Q32" s="239"/>
      <c r="R32" s="239"/>
      <c r="S32" s="239"/>
      <c r="T32" s="239"/>
      <c r="U32" s="239"/>
      <c r="V32" s="239"/>
      <c r="W32" s="239"/>
      <c r="X32" s="239"/>
      <c r="Y32" s="239"/>
      <c r="Z32" s="295"/>
      <c r="AA32" s="295"/>
      <c r="AB32" s="345"/>
      <c r="AC32" s="346"/>
      <c r="AD32" s="347"/>
    </row>
    <row r="33" spans="2:30" s="344" customFormat="1" ht="15" customHeight="1">
      <c r="B33" s="295"/>
      <c r="C33" s="286"/>
      <c r="D33" s="303"/>
      <c r="E33" s="303"/>
      <c r="F33" s="304"/>
      <c r="G33" s="305"/>
      <c r="H33" s="305"/>
      <c r="I33" s="305"/>
      <c r="J33" s="305"/>
      <c r="K33" s="305"/>
      <c r="L33" s="239"/>
      <c r="M33" s="239"/>
      <c r="N33" s="239"/>
      <c r="O33" s="239"/>
      <c r="P33" s="239"/>
      <c r="Q33" s="239"/>
      <c r="R33" s="239"/>
      <c r="S33" s="239"/>
      <c r="T33" s="239"/>
      <c r="U33" s="239"/>
      <c r="V33" s="239"/>
      <c r="W33" s="239"/>
      <c r="X33" s="239"/>
      <c r="Y33" s="239"/>
      <c r="Z33" s="295"/>
      <c r="AA33" s="295"/>
      <c r="AB33" s="345"/>
      <c r="AC33" s="346"/>
      <c r="AD33" s="347"/>
    </row>
    <row r="34" spans="2:30" s="293" customFormat="1" ht="15.5">
      <c r="B34" s="288"/>
      <c r="C34" s="289"/>
      <c r="D34" s="277" t="s">
        <v>744</v>
      </c>
      <c r="E34" s="291"/>
      <c r="F34" s="291"/>
      <c r="G34" s="291"/>
      <c r="H34" s="291"/>
      <c r="I34" s="291"/>
      <c r="J34" s="291"/>
      <c r="K34" s="291"/>
      <c r="L34" s="291"/>
      <c r="M34" s="291"/>
      <c r="N34" s="291"/>
      <c r="O34" s="291"/>
      <c r="P34" s="291"/>
      <c r="Q34" s="291"/>
      <c r="R34" s="291"/>
      <c r="S34" s="291"/>
      <c r="T34" s="291"/>
      <c r="U34" s="292"/>
      <c r="V34" s="291"/>
      <c r="W34" s="291"/>
      <c r="X34" s="291"/>
      <c r="Y34" s="291"/>
      <c r="Z34" s="288"/>
      <c r="AA34" s="288"/>
      <c r="AB34" s="236"/>
      <c r="AC34" s="346"/>
      <c r="AD34" s="347"/>
    </row>
    <row r="35" spans="2:30" s="344" customFormat="1" ht="30" customHeight="1">
      <c r="B35" s="295"/>
      <c r="C35" s="286"/>
      <c r="D35" s="2150" t="s">
        <v>745</v>
      </c>
      <c r="E35" s="2151"/>
      <c r="F35" s="2151"/>
      <c r="G35" s="2151"/>
      <c r="H35" s="2151"/>
      <c r="I35" s="2152"/>
      <c r="J35" s="2324">
        <v>800000</v>
      </c>
      <c r="K35" s="2324"/>
      <c r="L35" s="2324"/>
      <c r="M35" s="2324"/>
      <c r="N35" s="306" t="s">
        <v>277</v>
      </c>
      <c r="O35" s="289" t="s">
        <v>522</v>
      </c>
      <c r="P35" s="2085" t="s">
        <v>941</v>
      </c>
      <c r="Q35" s="2085"/>
      <c r="R35" s="2085"/>
      <c r="S35" s="2085"/>
      <c r="T35" s="2085"/>
      <c r="U35" s="2085"/>
      <c r="V35" s="2085"/>
      <c r="W35" s="2085"/>
      <c r="X35" s="2085"/>
      <c r="Y35" s="2085"/>
      <c r="Z35" s="2085"/>
      <c r="AA35" s="295"/>
      <c r="AB35" s="345"/>
      <c r="AC35" s="346"/>
      <c r="AD35" s="347"/>
    </row>
    <row r="36" spans="2:30" s="344" customFormat="1" ht="15" customHeight="1">
      <c r="B36" s="295"/>
      <c r="C36" s="286"/>
      <c r="D36" s="303"/>
      <c r="E36" s="303"/>
      <c r="F36" s="304"/>
      <c r="G36" s="305"/>
      <c r="H36" s="305"/>
      <c r="I36" s="710"/>
      <c r="J36" s="710"/>
      <c r="K36" s="710"/>
      <c r="L36" s="710"/>
      <c r="M36" s="710"/>
      <c r="N36" s="710"/>
      <c r="O36" s="710"/>
      <c r="P36" s="710"/>
      <c r="Q36" s="710"/>
      <c r="R36" s="710"/>
      <c r="S36" s="710"/>
      <c r="T36" s="710"/>
      <c r="U36" s="710"/>
      <c r="V36" s="710"/>
      <c r="W36" s="710"/>
      <c r="X36" s="710"/>
      <c r="Y36" s="710"/>
      <c r="Z36" s="295"/>
      <c r="AA36" s="295"/>
      <c r="AB36" s="345"/>
      <c r="AC36" s="346"/>
      <c r="AD36" s="347"/>
    </row>
    <row r="37" spans="2:30" s="293" customFormat="1" ht="15.5">
      <c r="B37" s="288"/>
      <c r="C37" s="289" t="s">
        <v>753</v>
      </c>
      <c r="D37" s="290"/>
      <c r="E37" s="291"/>
      <c r="F37" s="291"/>
      <c r="G37" s="291"/>
      <c r="H37" s="291"/>
      <c r="I37" s="291"/>
      <c r="J37" s="291"/>
      <c r="K37" s="291"/>
      <c r="L37" s="291"/>
      <c r="M37" s="291"/>
      <c r="N37" s="291"/>
      <c r="O37" s="291"/>
      <c r="P37" s="291"/>
      <c r="Q37" s="291"/>
      <c r="R37" s="291"/>
      <c r="S37" s="291"/>
      <c r="T37" s="291"/>
      <c r="U37" s="292"/>
      <c r="V37" s="291"/>
      <c r="W37" s="291"/>
      <c r="X37" s="291"/>
      <c r="Y37" s="291"/>
      <c r="Z37" s="288"/>
      <c r="AA37" s="288"/>
      <c r="AB37" s="236"/>
      <c r="AC37" s="346"/>
      <c r="AD37" s="347"/>
    </row>
    <row r="38" spans="2:30" s="344" customFormat="1" ht="30" customHeight="1">
      <c r="B38" s="295"/>
      <c r="C38" s="286"/>
      <c r="D38" s="2150" t="s">
        <v>748</v>
      </c>
      <c r="E38" s="2151"/>
      <c r="F38" s="2151"/>
      <c r="G38" s="2151"/>
      <c r="H38" s="2151"/>
      <c r="I38" s="2152"/>
      <c r="J38" s="2324" t="str">
        <f>IF(OR(J21="",J31="",J35=""),"",MIN(J21,J31,J35))</f>
        <v/>
      </c>
      <c r="K38" s="2324"/>
      <c r="L38" s="2324"/>
      <c r="M38" s="2324"/>
      <c r="N38" s="306" t="s">
        <v>277</v>
      </c>
      <c r="O38" s="289" t="s">
        <v>750</v>
      </c>
      <c r="P38" s="2085" t="s">
        <v>850</v>
      </c>
      <c r="Q38" s="2085"/>
      <c r="R38" s="2085"/>
      <c r="S38" s="2085"/>
      <c r="T38" s="2085"/>
      <c r="U38" s="2085"/>
      <c r="V38" s="2085"/>
      <c r="W38" s="2085"/>
      <c r="X38" s="2085"/>
      <c r="Y38" s="2085"/>
      <c r="Z38" s="2085"/>
      <c r="AA38" s="295"/>
      <c r="AB38" s="345"/>
      <c r="AC38" s="346"/>
      <c r="AD38" s="347"/>
    </row>
    <row r="39" spans="2:30" s="344" customFormat="1" ht="28.5" customHeight="1">
      <c r="B39" s="295"/>
      <c r="C39" s="286"/>
      <c r="D39" s="837"/>
      <c r="E39" s="711"/>
      <c r="F39" s="308"/>
      <c r="G39" s="307"/>
      <c r="H39" s="307"/>
      <c r="I39" s="710"/>
      <c r="J39" s="710"/>
      <c r="K39" s="710"/>
      <c r="L39" s="710"/>
      <c r="M39" s="710"/>
      <c r="N39" s="710"/>
      <c r="O39" s="710"/>
      <c r="P39" s="710"/>
      <c r="Q39" s="710"/>
      <c r="R39" s="710"/>
      <c r="S39" s="710"/>
      <c r="T39" s="710"/>
      <c r="U39" s="710"/>
      <c r="V39" s="710"/>
      <c r="W39" s="710"/>
      <c r="X39" s="710"/>
      <c r="Y39" s="710"/>
      <c r="Z39" s="295"/>
      <c r="AA39" s="295"/>
      <c r="AB39" s="345"/>
      <c r="AC39" s="346"/>
      <c r="AD39" s="347"/>
    </row>
    <row r="40" spans="2:30" s="344" customFormat="1" ht="50.15" customHeight="1">
      <c r="B40" s="295"/>
      <c r="C40" s="286"/>
      <c r="D40" s="2150" t="s">
        <v>749</v>
      </c>
      <c r="E40" s="2151"/>
      <c r="F40" s="2151"/>
      <c r="G40" s="2151"/>
      <c r="H40" s="2151"/>
      <c r="I40" s="2152"/>
      <c r="J40" s="2324" t="str">
        <f>IF(J38="","",J38*J12)</f>
        <v/>
      </c>
      <c r="K40" s="2324"/>
      <c r="L40" s="2324"/>
      <c r="M40" s="2324"/>
      <c r="N40" s="306" t="s">
        <v>277</v>
      </c>
      <c r="O40" s="289" t="s">
        <v>723</v>
      </c>
      <c r="P40" s="2085" t="s">
        <v>794</v>
      </c>
      <c r="Q40" s="2085"/>
      <c r="R40" s="2085"/>
      <c r="S40" s="2085"/>
      <c r="T40" s="2085"/>
      <c r="U40" s="2085"/>
      <c r="V40" s="2085"/>
      <c r="W40" s="2085"/>
      <c r="X40" s="2085"/>
      <c r="Y40" s="2085"/>
      <c r="Z40" s="2085"/>
      <c r="AA40" s="295"/>
      <c r="AB40" s="345"/>
      <c r="AC40" s="346"/>
      <c r="AD40" s="347"/>
    </row>
    <row r="41" spans="2:30" s="344" customFormat="1" ht="15" customHeight="1">
      <c r="B41" s="295"/>
      <c r="C41" s="286"/>
      <c r="D41" s="837" t="s">
        <v>940</v>
      </c>
      <c r="E41" s="710"/>
      <c r="F41" s="710"/>
      <c r="G41" s="710"/>
      <c r="H41" s="710"/>
      <c r="I41" s="710"/>
      <c r="J41" s="710"/>
      <c r="K41" s="710"/>
      <c r="L41" s="710"/>
      <c r="M41" s="710"/>
      <c r="N41" s="710"/>
      <c r="O41" s="710"/>
      <c r="P41" s="710"/>
      <c r="Q41" s="710"/>
      <c r="R41" s="710"/>
      <c r="S41" s="710"/>
      <c r="T41" s="710"/>
      <c r="U41" s="710"/>
      <c r="V41" s="710"/>
      <c r="W41" s="710"/>
      <c r="X41" s="710"/>
      <c r="Y41" s="710"/>
      <c r="Z41" s="295"/>
      <c r="AA41" s="295"/>
      <c r="AB41" s="345"/>
      <c r="AC41" s="346"/>
      <c r="AD41" s="347"/>
    </row>
    <row r="42" spans="2:30" s="293" customFormat="1" ht="15.5">
      <c r="B42" s="288"/>
      <c r="C42" s="289"/>
      <c r="D42" s="290"/>
      <c r="E42" s="291"/>
      <c r="F42" s="291"/>
      <c r="G42" s="291"/>
      <c r="H42" s="291"/>
      <c r="I42" s="291"/>
      <c r="J42" s="291"/>
      <c r="K42" s="291"/>
      <c r="L42" s="291"/>
      <c r="M42" s="291"/>
      <c r="N42" s="291"/>
      <c r="O42" s="291"/>
      <c r="P42" s="291"/>
      <c r="Q42" s="291"/>
      <c r="R42" s="291"/>
      <c r="S42" s="291"/>
      <c r="T42" s="291"/>
      <c r="U42" s="292"/>
      <c r="V42" s="291"/>
      <c r="W42" s="291"/>
      <c r="X42" s="291"/>
      <c r="Y42" s="291"/>
      <c r="Z42" s="288"/>
      <c r="AA42" s="288"/>
      <c r="AB42" s="236"/>
      <c r="AC42" s="346"/>
      <c r="AD42" s="347"/>
    </row>
    <row r="43" spans="2:30" s="293" customFormat="1" ht="15.5">
      <c r="B43" s="288"/>
      <c r="C43" s="289"/>
      <c r="D43" s="290"/>
      <c r="E43" s="291"/>
      <c r="F43" s="291"/>
      <c r="G43" s="291"/>
      <c r="H43" s="291"/>
      <c r="I43" s="291"/>
      <c r="J43" s="291"/>
      <c r="K43" s="291"/>
      <c r="L43" s="291"/>
      <c r="M43" s="291"/>
      <c r="N43" s="291"/>
      <c r="O43" s="291"/>
      <c r="P43" s="291"/>
      <c r="Q43" s="291"/>
      <c r="R43" s="291"/>
      <c r="S43" s="291"/>
      <c r="T43" s="291"/>
      <c r="U43" s="292"/>
      <c r="V43" s="291"/>
      <c r="W43" s="291"/>
      <c r="X43" s="291"/>
      <c r="Y43" s="291"/>
      <c r="Z43" s="288"/>
      <c r="AA43" s="288"/>
      <c r="AB43" s="236"/>
      <c r="AC43" s="346"/>
      <c r="AD43" s="347"/>
    </row>
    <row r="44" spans="2:30" s="293" customFormat="1" ht="15.5">
      <c r="B44" s="288"/>
      <c r="C44" s="289"/>
      <c r="D44" s="290"/>
      <c r="E44" s="291"/>
      <c r="F44" s="291"/>
      <c r="G44" s="291"/>
      <c r="H44" s="291"/>
      <c r="I44" s="291"/>
      <c r="J44" s="291"/>
      <c r="K44" s="291"/>
      <c r="L44" s="291"/>
      <c r="M44" s="291"/>
      <c r="N44" s="291"/>
      <c r="O44" s="291"/>
      <c r="P44" s="291"/>
      <c r="Q44" s="291"/>
      <c r="R44" s="291"/>
      <c r="S44" s="291"/>
      <c r="T44" s="291"/>
      <c r="U44" s="292"/>
      <c r="V44" s="291"/>
      <c r="W44" s="291"/>
      <c r="X44" s="291"/>
      <c r="Y44" s="291"/>
      <c r="Z44" s="288"/>
      <c r="AA44" s="288"/>
      <c r="AB44" s="236"/>
      <c r="AC44" s="346"/>
      <c r="AD44" s="347"/>
    </row>
    <row r="45" spans="2:30" s="293" customFormat="1" ht="15.5">
      <c r="B45" s="288"/>
      <c r="C45" s="289"/>
      <c r="D45" s="290"/>
      <c r="E45" s="291"/>
      <c r="F45" s="291"/>
      <c r="G45" s="291"/>
      <c r="H45" s="291"/>
      <c r="I45" s="291"/>
      <c r="J45" s="291"/>
      <c r="K45" s="291"/>
      <c r="L45" s="291"/>
      <c r="M45" s="291"/>
      <c r="N45" s="291"/>
      <c r="O45" s="291"/>
      <c r="P45" s="291"/>
      <c r="Q45" s="291"/>
      <c r="R45" s="291"/>
      <c r="S45" s="291"/>
      <c r="T45" s="291"/>
      <c r="U45" s="292"/>
      <c r="V45" s="291"/>
      <c r="W45" s="291"/>
      <c r="X45" s="291"/>
      <c r="Y45" s="291"/>
      <c r="Z45" s="288"/>
      <c r="AA45" s="288"/>
      <c r="AB45" s="236"/>
      <c r="AC45" s="346"/>
      <c r="AD45" s="347"/>
    </row>
    <row r="46" spans="2:30" s="293" customFormat="1" ht="15.5">
      <c r="B46" s="288"/>
      <c r="C46" s="289"/>
      <c r="D46" s="290"/>
      <c r="E46" s="291"/>
      <c r="F46" s="291"/>
      <c r="G46" s="291"/>
      <c r="H46" s="291"/>
      <c r="I46" s="291"/>
      <c r="J46" s="291"/>
      <c r="K46" s="291"/>
      <c r="L46" s="291"/>
      <c r="M46" s="291"/>
      <c r="N46" s="291"/>
      <c r="O46" s="291"/>
      <c r="P46" s="291"/>
      <c r="Q46" s="291"/>
      <c r="R46" s="291"/>
      <c r="S46" s="291"/>
      <c r="T46" s="291"/>
      <c r="U46" s="292"/>
      <c r="V46" s="291"/>
      <c r="W46" s="291"/>
      <c r="X46" s="291"/>
      <c r="Y46" s="291"/>
      <c r="Z46" s="288"/>
      <c r="AA46" s="288"/>
      <c r="AB46" s="236"/>
      <c r="AC46" s="346"/>
      <c r="AD46" s="347"/>
    </row>
    <row r="47" spans="2:30" s="293" customFormat="1" ht="15.5">
      <c r="B47" s="288"/>
      <c r="C47" s="289"/>
      <c r="D47" s="290"/>
      <c r="E47" s="291"/>
      <c r="F47" s="291"/>
      <c r="G47" s="291"/>
      <c r="H47" s="291"/>
      <c r="I47" s="291"/>
      <c r="J47" s="291"/>
      <c r="K47" s="291"/>
      <c r="L47" s="291"/>
      <c r="M47" s="291"/>
      <c r="N47" s="291"/>
      <c r="O47" s="291"/>
      <c r="P47" s="291"/>
      <c r="Q47" s="291"/>
      <c r="R47" s="291"/>
      <c r="S47" s="291"/>
      <c r="T47" s="291"/>
      <c r="U47" s="292"/>
      <c r="V47" s="291"/>
      <c r="W47" s="291"/>
      <c r="X47" s="291"/>
      <c r="Y47" s="291"/>
      <c r="Z47" s="288"/>
      <c r="AA47" s="288"/>
      <c r="AB47" s="236"/>
      <c r="AC47" s="346"/>
      <c r="AD47" s="347"/>
    </row>
    <row r="48" spans="2:30" s="293" customFormat="1" ht="15.5">
      <c r="B48" s="288"/>
      <c r="C48" s="289"/>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88"/>
      <c r="AB48" s="236"/>
      <c r="AC48" s="309"/>
      <c r="AD48" s="310"/>
    </row>
    <row r="49" spans="2:31" s="293" customFormat="1" ht="15.5">
      <c r="B49" s="288"/>
      <c r="C49" s="289"/>
      <c r="D49" s="290"/>
      <c r="E49" s="291"/>
      <c r="F49" s="291"/>
      <c r="G49" s="291"/>
      <c r="H49" s="291"/>
      <c r="I49" s="291"/>
      <c r="J49" s="291"/>
      <c r="K49" s="291"/>
      <c r="L49" s="291"/>
      <c r="M49" s="291"/>
      <c r="N49" s="291"/>
      <c r="O49" s="291"/>
      <c r="P49" s="291"/>
      <c r="Q49" s="291"/>
      <c r="R49" s="291"/>
      <c r="S49" s="291"/>
      <c r="T49" s="291"/>
      <c r="U49" s="292"/>
      <c r="V49" s="291"/>
      <c r="W49" s="291"/>
      <c r="X49" s="291"/>
      <c r="Y49" s="291"/>
      <c r="Z49" s="288"/>
      <c r="AA49" s="288"/>
      <c r="AB49" s="236"/>
      <c r="AC49" s="309"/>
      <c r="AD49" s="310"/>
    </row>
    <row r="50" spans="2:31" s="293" customFormat="1" ht="15.5">
      <c r="B50" s="288"/>
      <c r="C50" s="289"/>
      <c r="D50" s="290"/>
      <c r="E50" s="291"/>
      <c r="F50" s="291"/>
      <c r="G50" s="291"/>
      <c r="H50" s="291"/>
      <c r="I50" s="291"/>
      <c r="J50" s="291"/>
      <c r="K50" s="291"/>
      <c r="L50" s="291"/>
      <c r="M50" s="291"/>
      <c r="N50" s="291"/>
      <c r="O50" s="291"/>
      <c r="P50" s="291"/>
      <c r="Q50" s="291"/>
      <c r="R50" s="291"/>
      <c r="S50" s="291"/>
      <c r="T50" s="291"/>
      <c r="U50" s="292"/>
      <c r="V50" s="291"/>
      <c r="W50" s="291"/>
      <c r="X50" s="291"/>
      <c r="Y50" s="291"/>
      <c r="Z50" s="288"/>
      <c r="AA50" s="288"/>
      <c r="AB50" s="236"/>
      <c r="AC50" s="309"/>
      <c r="AD50" s="310"/>
    </row>
    <row r="51" spans="2:31" s="293" customFormat="1" ht="15.5">
      <c r="B51" s="288"/>
      <c r="C51" s="289"/>
      <c r="D51" s="290"/>
      <c r="E51" s="291"/>
      <c r="F51" s="291"/>
      <c r="G51" s="291"/>
      <c r="H51" s="291"/>
      <c r="I51" s="291"/>
      <c r="J51" s="291"/>
      <c r="K51" s="291"/>
      <c r="L51" s="291"/>
      <c r="M51" s="291"/>
      <c r="N51" s="291"/>
      <c r="O51" s="291"/>
      <c r="P51" s="291"/>
      <c r="Q51" s="291"/>
      <c r="R51" s="291"/>
      <c r="S51" s="291"/>
      <c r="T51" s="291"/>
      <c r="U51" s="292"/>
      <c r="V51" s="291"/>
      <c r="W51" s="291"/>
      <c r="X51" s="291"/>
      <c r="Y51" s="291"/>
      <c r="Z51" s="288"/>
      <c r="AA51" s="288"/>
      <c r="AB51" s="236"/>
      <c r="AC51" s="309"/>
      <c r="AD51" s="310"/>
    </row>
    <row r="52" spans="2:31"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88"/>
      <c r="AB52" s="236"/>
      <c r="AC52" s="309"/>
      <c r="AD52" s="310"/>
    </row>
    <row r="53" spans="2:31"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88"/>
      <c r="AB53" s="236"/>
      <c r="AC53" s="309"/>
      <c r="AD53" s="310"/>
    </row>
    <row r="54" spans="2:31"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88"/>
      <c r="AB54" s="236"/>
      <c r="AC54" s="309"/>
      <c r="AD54" s="310"/>
    </row>
    <row r="55" spans="2:31" s="293" customFormat="1" ht="15.5">
      <c r="B55" s="288"/>
      <c r="C55" s="289"/>
      <c r="D55" s="290"/>
      <c r="E55" s="291"/>
      <c r="F55" s="291"/>
      <c r="G55" s="291"/>
      <c r="H55" s="291"/>
      <c r="I55" s="291"/>
      <c r="J55" s="291"/>
      <c r="K55" s="291"/>
      <c r="L55" s="291"/>
      <c r="M55" s="291"/>
      <c r="N55" s="291"/>
      <c r="O55" s="291"/>
      <c r="P55" s="291"/>
      <c r="Q55" s="291"/>
      <c r="R55" s="291"/>
      <c r="S55" s="291"/>
      <c r="T55" s="291"/>
      <c r="U55" s="292"/>
      <c r="V55" s="291"/>
      <c r="W55" s="291"/>
      <c r="X55" s="291"/>
      <c r="Y55" s="291"/>
      <c r="Z55" s="288"/>
      <c r="AA55" s="288"/>
      <c r="AB55" s="236"/>
      <c r="AC55" s="309"/>
      <c r="AD55" s="310"/>
    </row>
    <row r="56" spans="2:31" ht="12.75" customHeight="1">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C56" s="309"/>
      <c r="AD56" s="310"/>
    </row>
    <row r="57" spans="2:31" ht="20.149999999999999" customHeight="1">
      <c r="AC57" s="309"/>
      <c r="AD57" s="310"/>
    </row>
    <row r="58" spans="2:31" ht="20.149999999999999" customHeight="1">
      <c r="AC58" s="309"/>
      <c r="AD58" s="310"/>
    </row>
    <row r="59" spans="2:31" ht="20.149999999999999" customHeight="1">
      <c r="AC59" s="309"/>
      <c r="AD59" s="310"/>
    </row>
    <row r="60" spans="2:31" ht="20.149999999999999" customHeight="1">
      <c r="AC60" s="309"/>
      <c r="AD60" s="310"/>
    </row>
    <row r="61" spans="2:31" ht="20.149999999999999" customHeight="1">
      <c r="AC61" s="309"/>
      <c r="AD61" s="310"/>
      <c r="AE61" s="311"/>
    </row>
    <row r="62" spans="2:31" ht="20.149999999999999" customHeight="1">
      <c r="AC62" s="309"/>
      <c r="AD62" s="310"/>
    </row>
    <row r="63" spans="2:31" ht="20.149999999999999" customHeight="1">
      <c r="AC63" s="309"/>
      <c r="AD63" s="310"/>
    </row>
    <row r="64" spans="2:31" ht="20.149999999999999" customHeight="1">
      <c r="AC64" s="309"/>
      <c r="AD64" s="310"/>
    </row>
    <row r="65" spans="29:30" ht="20.149999999999999" customHeight="1">
      <c r="AC65" s="309"/>
      <c r="AD65" s="310"/>
    </row>
    <row r="66" spans="29:30" ht="20.149999999999999" customHeight="1">
      <c r="AC66" s="309"/>
      <c r="AD66" s="310"/>
    </row>
    <row r="67" spans="29:30" ht="20.149999999999999" customHeight="1">
      <c r="AC67" s="309"/>
      <c r="AD67" s="310"/>
    </row>
    <row r="68" spans="29:30" ht="20.149999999999999" customHeight="1">
      <c r="AC68" s="309"/>
      <c r="AD68" s="310"/>
    </row>
    <row r="69" spans="29:30" ht="20.149999999999999" customHeight="1">
      <c r="AC69" s="309"/>
      <c r="AD69" s="310"/>
    </row>
    <row r="70" spans="29:30" ht="20.149999999999999" customHeight="1">
      <c r="AC70" s="309"/>
      <c r="AD70" s="310"/>
    </row>
    <row r="71" spans="29:30" ht="20.149999999999999" customHeight="1">
      <c r="AC71" s="309"/>
      <c r="AD71" s="310"/>
    </row>
    <row r="72" spans="29:30" ht="20.149999999999999" customHeight="1">
      <c r="AC72" s="309"/>
      <c r="AD72" s="310"/>
    </row>
    <row r="73" spans="29:30" ht="20.149999999999999" customHeight="1">
      <c r="AC73" s="312"/>
      <c r="AD73" s="313"/>
    </row>
    <row r="74" spans="29:30" ht="20.149999999999999" customHeight="1">
      <c r="AC74" s="309"/>
      <c r="AD74" s="310"/>
    </row>
    <row r="75" spans="29:30" ht="20.149999999999999" customHeight="1">
      <c r="AC75" s="309"/>
      <c r="AD75" s="310"/>
    </row>
    <row r="76" spans="29:30" ht="20.149999999999999" customHeight="1">
      <c r="AC76" s="309"/>
      <c r="AD76" s="310"/>
    </row>
    <row r="77" spans="29:30" ht="20.149999999999999" customHeight="1">
      <c r="AC77" s="309"/>
      <c r="AD77" s="310"/>
    </row>
    <row r="78" spans="29:30" ht="20.149999999999999" customHeight="1">
      <c r="AC78" s="309"/>
      <c r="AD78" s="310"/>
    </row>
    <row r="79" spans="29:30" ht="20.149999999999999" customHeight="1">
      <c r="AC79" s="309"/>
      <c r="AD79" s="310"/>
    </row>
    <row r="80" spans="29:30" ht="20.149999999999999" customHeight="1">
      <c r="AC80" s="309"/>
      <c r="AD80" s="310"/>
    </row>
    <row r="81" spans="29:30" ht="20.149999999999999" customHeight="1">
      <c r="AC81" s="309"/>
      <c r="AD81" s="310"/>
    </row>
    <row r="82" spans="29:30" ht="20.149999999999999" customHeight="1">
      <c r="AC82" s="309"/>
      <c r="AD82" s="310"/>
    </row>
    <row r="90" spans="29:30" ht="20.149999999999999" customHeight="1">
      <c r="AD90" s="314"/>
    </row>
    <row r="91" spans="29:30" ht="20.149999999999999" customHeight="1">
      <c r="AD91" s="315"/>
    </row>
    <row r="155" spans="29:30" ht="20.149999999999999" customHeight="1">
      <c r="AC155" s="316"/>
      <c r="AD155" s="317"/>
    </row>
    <row r="156" spans="29:30" ht="20.149999999999999" customHeight="1">
      <c r="AC156" s="316"/>
      <c r="AD156" s="317"/>
    </row>
    <row r="157" spans="29:30" ht="20.149999999999999" customHeight="1">
      <c r="AC157" s="316"/>
      <c r="AD157" s="317"/>
    </row>
    <row r="158" spans="29:30" ht="20.149999999999999" customHeight="1">
      <c r="AC158" s="316"/>
      <c r="AD158" s="317"/>
    </row>
    <row r="159" spans="29:30" ht="20.149999999999999" customHeight="1">
      <c r="AC159" s="316"/>
      <c r="AD159" s="317"/>
    </row>
    <row r="160" spans="29:30" ht="20.149999999999999" customHeight="1">
      <c r="AC160" s="316"/>
      <c r="AD160" s="317"/>
    </row>
    <row r="161" spans="29:30" ht="20.149999999999999" customHeight="1">
      <c r="AC161" s="316"/>
      <c r="AD161" s="317"/>
    </row>
    <row r="162" spans="29:30" ht="20.149999999999999" customHeight="1">
      <c r="AC162" s="316"/>
      <c r="AD162" s="317"/>
    </row>
    <row r="163" spans="29:30" ht="20.149999999999999" customHeight="1">
      <c r="AC163" s="316"/>
      <c r="AD163" s="317"/>
    </row>
    <row r="164" spans="29:30" ht="20.149999999999999" customHeight="1">
      <c r="AC164" s="316"/>
      <c r="AD164" s="317"/>
    </row>
    <row r="165" spans="29:30" ht="20.149999999999999" customHeight="1">
      <c r="AC165" s="316"/>
      <c r="AD165" s="317"/>
    </row>
    <row r="166" spans="29:30" ht="20.149999999999999" customHeight="1">
      <c r="AC166" s="316"/>
      <c r="AD166" s="317"/>
    </row>
    <row r="167" spans="29:30" ht="20.149999999999999" customHeight="1">
      <c r="AC167" s="316"/>
      <c r="AD167" s="317"/>
    </row>
    <row r="168" spans="29:30" ht="20.149999999999999" customHeight="1">
      <c r="AC168" s="316"/>
      <c r="AD168" s="317"/>
    </row>
    <row r="169" spans="29:30" ht="20.149999999999999" customHeight="1">
      <c r="AC169" s="316"/>
      <c r="AD169" s="317"/>
    </row>
    <row r="170" spans="29:30" ht="20.149999999999999" customHeight="1">
      <c r="AC170" s="316"/>
      <c r="AD170" s="317"/>
    </row>
    <row r="171" spans="29:30" ht="20.149999999999999" customHeight="1">
      <c r="AC171" s="316"/>
      <c r="AD171" s="317"/>
    </row>
    <row r="172" spans="29:30" ht="20.149999999999999" customHeight="1">
      <c r="AC172" s="316"/>
      <c r="AD172" s="317"/>
    </row>
    <row r="173" spans="29:30" ht="20.149999999999999" customHeight="1">
      <c r="AC173" s="316"/>
      <c r="AD173" s="317"/>
    </row>
    <row r="174" spans="29:30" ht="20.149999999999999" customHeight="1">
      <c r="AC174" s="316"/>
      <c r="AD174" s="317"/>
    </row>
    <row r="175" spans="29:30" ht="20.149999999999999" customHeight="1">
      <c r="AC175" s="316"/>
      <c r="AD175" s="317"/>
    </row>
    <row r="176" spans="29:30" ht="20.149999999999999" customHeight="1">
      <c r="AC176" s="316"/>
      <c r="AD176" s="317"/>
    </row>
    <row r="177" spans="29:30" ht="20.149999999999999" customHeight="1">
      <c r="AC177" s="316"/>
      <c r="AD177" s="317"/>
    </row>
    <row r="178" spans="29:30" ht="20.149999999999999" customHeight="1">
      <c r="AC178" s="316"/>
      <c r="AD178" s="317"/>
    </row>
    <row r="179" spans="29:30" ht="20.149999999999999" customHeight="1">
      <c r="AC179" s="316"/>
      <c r="AD179" s="317"/>
    </row>
    <row r="180" spans="29:30" ht="20.149999999999999" customHeight="1">
      <c r="AC180" s="316"/>
      <c r="AD180" s="317"/>
    </row>
    <row r="181" spans="29:30" ht="20.149999999999999" customHeight="1">
      <c r="AC181" s="316"/>
      <c r="AD181" s="317"/>
    </row>
    <row r="182" spans="29:30" ht="20.149999999999999" customHeight="1">
      <c r="AC182" s="316"/>
      <c r="AD182" s="317"/>
    </row>
    <row r="183" spans="29:30" ht="20.149999999999999" customHeight="1">
      <c r="AC183" s="316"/>
      <c r="AD183" s="317"/>
    </row>
    <row r="184" spans="29:30" ht="20.149999999999999" customHeight="1">
      <c r="AC184" s="316"/>
      <c r="AD184" s="317"/>
    </row>
    <row r="185" spans="29:30" ht="20.149999999999999" customHeight="1">
      <c r="AC185" s="316"/>
      <c r="AD185" s="317"/>
    </row>
    <row r="186" spans="29:30" ht="20.149999999999999" customHeight="1">
      <c r="AC186" s="316"/>
      <c r="AD186" s="317"/>
    </row>
    <row r="187" spans="29:30" ht="20.149999999999999" customHeight="1">
      <c r="AC187" s="316"/>
      <c r="AD187" s="317"/>
    </row>
    <row r="188" spans="29:30" ht="20.149999999999999" customHeight="1">
      <c r="AC188" s="316"/>
      <c r="AD188" s="317"/>
    </row>
    <row r="189" spans="29:30" ht="20.149999999999999" customHeight="1">
      <c r="AC189" s="316"/>
      <c r="AD189" s="317"/>
    </row>
    <row r="190" spans="29:30" ht="20.149999999999999" customHeight="1">
      <c r="AC190" s="316"/>
      <c r="AD190" s="317"/>
    </row>
    <row r="191" spans="29:30" ht="20.149999999999999" customHeight="1">
      <c r="AC191" s="316"/>
      <c r="AD191" s="317"/>
    </row>
    <row r="192" spans="29:30" ht="20.149999999999999" customHeight="1">
      <c r="AC192" s="316"/>
      <c r="AD192" s="317"/>
    </row>
    <row r="193" spans="29:30" ht="20.149999999999999" customHeight="1">
      <c r="AC193" s="316"/>
      <c r="AD193" s="317"/>
    </row>
    <row r="194" spans="29:30" ht="20.149999999999999" customHeight="1">
      <c r="AC194" s="316"/>
      <c r="AD194" s="317"/>
    </row>
    <row r="195" spans="29:30" ht="20.149999999999999" customHeight="1">
      <c r="AC195" s="316"/>
      <c r="AD195" s="317"/>
    </row>
    <row r="196" spans="29:30" ht="20.149999999999999" customHeight="1">
      <c r="AC196" s="318"/>
      <c r="AD196" s="248"/>
    </row>
    <row r="197" spans="29:30" ht="20.149999999999999" customHeight="1">
      <c r="AC197" s="318"/>
      <c r="AD197" s="248"/>
    </row>
    <row r="198" spans="29:30" ht="20.149999999999999" customHeight="1">
      <c r="AC198" s="319"/>
      <c r="AD198" s="250"/>
    </row>
    <row r="199" spans="29:30" ht="20.149999999999999" customHeight="1">
      <c r="AC199" s="319"/>
      <c r="AD199" s="250"/>
    </row>
    <row r="200" spans="29:30" ht="20.149999999999999" customHeight="1">
      <c r="AC200" s="319"/>
      <c r="AD200" s="250"/>
    </row>
    <row r="201" spans="29:30" ht="20.149999999999999" customHeight="1">
      <c r="AC201" s="319"/>
      <c r="AD201" s="250"/>
    </row>
  </sheetData>
  <sheetProtection formatCells="0" formatRows="0" insertRows="0" deleteRows="0" selectLockedCells="1" autoFilter="0" pivotTables="0"/>
  <mergeCells count="33">
    <mergeCell ref="D21:I21"/>
    <mergeCell ref="D8:I8"/>
    <mergeCell ref="J8:V8"/>
    <mergeCell ref="D11:I11"/>
    <mergeCell ref="D12:I12"/>
    <mergeCell ref="J12:R12"/>
    <mergeCell ref="D15:I15"/>
    <mergeCell ref="J15:V15"/>
    <mergeCell ref="D16:I16"/>
    <mergeCell ref="J16:V16"/>
    <mergeCell ref="D20:I20"/>
    <mergeCell ref="J20:M20"/>
    <mergeCell ref="P20:Z20"/>
    <mergeCell ref="P21:Z21"/>
    <mergeCell ref="J21:M21"/>
    <mergeCell ref="D35:I35"/>
    <mergeCell ref="D24:I24"/>
    <mergeCell ref="D31:I31"/>
    <mergeCell ref="E26:R26"/>
    <mergeCell ref="E27:R27"/>
    <mergeCell ref="D28:I28"/>
    <mergeCell ref="P31:Z31"/>
    <mergeCell ref="P35:Z35"/>
    <mergeCell ref="J24:M24"/>
    <mergeCell ref="J28:M28"/>
    <mergeCell ref="J31:M31"/>
    <mergeCell ref="J35:M35"/>
    <mergeCell ref="D38:I38"/>
    <mergeCell ref="D40:I40"/>
    <mergeCell ref="J38:M38"/>
    <mergeCell ref="J40:M40"/>
    <mergeCell ref="P38:Z38"/>
    <mergeCell ref="P40:Z40"/>
  </mergeCells>
  <phoneticPr fontId="22"/>
  <conditionalFormatting sqref="B1:B3">
    <cfRule type="expression" dxfId="160" priority="18">
      <formula>_xlfn.ISFORMULA(B1)=TRUE</formula>
    </cfRule>
  </conditionalFormatting>
  <conditionalFormatting sqref="J11">
    <cfRule type="expression" dxfId="159" priority="22">
      <formula>#REF!="■"</formula>
    </cfRule>
  </conditionalFormatting>
  <conditionalFormatting sqref="J12">
    <cfRule type="containsBlanks" dxfId="158" priority="14">
      <formula>LEN(TRIM(J12))=0</formula>
    </cfRule>
    <cfRule type="expression" dxfId="157" priority="15">
      <formula>#REF!="■"</formula>
    </cfRule>
    <cfRule type="expression" dxfId="156" priority="16">
      <formula>#REF!="■"</formula>
    </cfRule>
  </conditionalFormatting>
  <conditionalFormatting sqref="J15:J16">
    <cfRule type="containsBlanks" dxfId="155" priority="13">
      <formula>LEN(TRIM(J15))=0</formula>
    </cfRule>
  </conditionalFormatting>
  <conditionalFormatting sqref="J20">
    <cfRule type="containsBlanks" dxfId="154" priority="19">
      <formula>LEN(TRIM(J20))=0</formula>
    </cfRule>
  </conditionalFormatting>
  <conditionalFormatting sqref="J21">
    <cfRule type="notContainsBlanks" dxfId="153" priority="6">
      <formula>LEN(TRIM(J21))&gt;0</formula>
    </cfRule>
    <cfRule type="expression" dxfId="152" priority="7">
      <formula>#REF!="■"</formula>
    </cfRule>
    <cfRule type="expression" dxfId="151" priority="8">
      <formula>#REF!="■"</formula>
    </cfRule>
  </conditionalFormatting>
  <conditionalFormatting sqref="J24 P24:R24">
    <cfRule type="expression" dxfId="150" priority="1">
      <formula>$J$28&lt;&gt;""</formula>
    </cfRule>
  </conditionalFormatting>
  <conditionalFormatting sqref="J24">
    <cfRule type="containsBlanks" dxfId="149" priority="12">
      <formula>LEN(TRIM(J24))=0</formula>
    </cfRule>
  </conditionalFormatting>
  <conditionalFormatting sqref="J28">
    <cfRule type="expression" dxfId="148" priority="2">
      <formula>$J$24&lt;&gt;""</formula>
    </cfRule>
    <cfRule type="containsBlanks" dxfId="147" priority="3">
      <formula>LEN(TRIM(J28))=0</formula>
    </cfRule>
  </conditionalFormatting>
  <conditionalFormatting sqref="J31">
    <cfRule type="notContainsBlanks" dxfId="146" priority="9">
      <formula>LEN(TRIM(J31))&gt;0</formula>
    </cfRule>
    <cfRule type="expression" dxfId="145" priority="10">
      <formula>#REF!="■"</formula>
    </cfRule>
  </conditionalFormatting>
  <conditionalFormatting sqref="AB24:AB30">
    <cfRule type="expression" dxfId="144" priority="20">
      <formula>_xlfn.ISFORMULA(AB24)=TRUE</formula>
    </cfRule>
  </conditionalFormatting>
  <conditionalFormatting sqref="AD90:AD91 AC155:AD201">
    <cfRule type="expression" priority="21">
      <formula>CELL("protect",AC90)=0</formula>
    </cfRule>
  </conditionalFormatting>
  <dataValidations count="5">
    <dataValidation type="custom" imeMode="disabled" allowBlank="1" showInputMessage="1" showErrorMessage="1" error="整数で入力してください。" sqref="WVH983074:WVK983074 L65505:R65505 HS65503:HY65503 RO65503:RU65503 ABK65503:ABQ65503 ALG65503:ALM65503 AVC65503:AVI65503 BEY65503:BFE65503 BOU65503:BPA65503 BYQ65503:BYW65503 CIM65503:CIS65503 CSI65503:CSO65503 DCE65503:DCK65503 DMA65503:DMG65503 DVW65503:DWC65503 EFS65503:EFY65503 EPO65503:EPU65503 EZK65503:EZQ65503 FJG65503:FJM65503 FTC65503:FTI65503 GCY65503:GDE65503 GMU65503:GNA65503 GWQ65503:GWW65503 HGM65503:HGS65503 HQI65503:HQO65503 IAE65503:IAK65503 IKA65503:IKG65503 ITW65503:IUC65503 JDS65503:JDY65503 JNO65503:JNU65503 JXK65503:JXQ65503 KHG65503:KHM65503 KRC65503:KRI65503 LAY65503:LBE65503 LKU65503:LLA65503 LUQ65503:LUW65503 MEM65503:MES65503 MOI65503:MOO65503 MYE65503:MYK65503 NIA65503:NIG65503 NRW65503:NSC65503 OBS65503:OBY65503 OLO65503:OLU65503 OVK65503:OVQ65503 PFG65503:PFM65503 PPC65503:PPI65503 PYY65503:PZE65503 QIU65503:QJA65503 QSQ65503:QSW65503 RCM65503:RCS65503 RMI65503:RMO65503 RWE65503:RWK65503 SGA65503:SGG65503 SPW65503:SQC65503 SZS65503:SZY65503 TJO65503:TJU65503 TTK65503:TTQ65503 UDG65503:UDM65503 UNC65503:UNI65503 UWY65503:UXE65503 VGU65503:VHA65503 VQQ65503:VQW65503 WAM65503:WAS65503 WKI65503:WKO65503 WUE65503:WUK65503 L131041:R131041 HS131039:HY131039 RO131039:RU131039 ABK131039:ABQ131039 ALG131039:ALM131039 AVC131039:AVI131039 BEY131039:BFE131039 BOU131039:BPA131039 BYQ131039:BYW131039 CIM131039:CIS131039 CSI131039:CSO131039 DCE131039:DCK131039 DMA131039:DMG131039 DVW131039:DWC131039 EFS131039:EFY131039 EPO131039:EPU131039 EZK131039:EZQ131039 FJG131039:FJM131039 FTC131039:FTI131039 GCY131039:GDE131039 GMU131039:GNA131039 GWQ131039:GWW131039 HGM131039:HGS131039 HQI131039:HQO131039 IAE131039:IAK131039 IKA131039:IKG131039 ITW131039:IUC131039 JDS131039:JDY131039 JNO131039:JNU131039 JXK131039:JXQ131039 KHG131039:KHM131039 KRC131039:KRI131039 LAY131039:LBE131039 LKU131039:LLA131039 LUQ131039:LUW131039 MEM131039:MES131039 MOI131039:MOO131039 MYE131039:MYK131039 NIA131039:NIG131039 NRW131039:NSC131039 OBS131039:OBY131039 OLO131039:OLU131039 OVK131039:OVQ131039 PFG131039:PFM131039 PPC131039:PPI131039 PYY131039:PZE131039 QIU131039:QJA131039 QSQ131039:QSW131039 RCM131039:RCS131039 RMI131039:RMO131039 RWE131039:RWK131039 SGA131039:SGG131039 SPW131039:SQC131039 SZS131039:SZY131039 TJO131039:TJU131039 TTK131039:TTQ131039 UDG131039:UDM131039 UNC131039:UNI131039 UWY131039:UXE131039 VGU131039:VHA131039 VQQ131039:VQW131039 WAM131039:WAS131039 WKI131039:WKO131039 WUE131039:WUK131039 L196577:R196577 HS196575:HY196575 RO196575:RU196575 ABK196575:ABQ196575 ALG196575:ALM196575 AVC196575:AVI196575 BEY196575:BFE196575 BOU196575:BPA196575 BYQ196575:BYW196575 CIM196575:CIS196575 CSI196575:CSO196575 DCE196575:DCK196575 DMA196575:DMG196575 DVW196575:DWC196575 EFS196575:EFY196575 EPO196575:EPU196575 EZK196575:EZQ196575 FJG196575:FJM196575 FTC196575:FTI196575 GCY196575:GDE196575 GMU196575:GNA196575 GWQ196575:GWW196575 HGM196575:HGS196575 HQI196575:HQO196575 IAE196575:IAK196575 IKA196575:IKG196575 ITW196575:IUC196575 JDS196575:JDY196575 JNO196575:JNU196575 JXK196575:JXQ196575 KHG196575:KHM196575 KRC196575:KRI196575 LAY196575:LBE196575 LKU196575:LLA196575 LUQ196575:LUW196575 MEM196575:MES196575 MOI196575:MOO196575 MYE196575:MYK196575 NIA196575:NIG196575 NRW196575:NSC196575 OBS196575:OBY196575 OLO196575:OLU196575 OVK196575:OVQ196575 PFG196575:PFM196575 PPC196575:PPI196575 PYY196575:PZE196575 QIU196575:QJA196575 QSQ196575:QSW196575 RCM196575:RCS196575 RMI196575:RMO196575 RWE196575:RWK196575 SGA196575:SGG196575 SPW196575:SQC196575 SZS196575:SZY196575 TJO196575:TJU196575 TTK196575:TTQ196575 UDG196575:UDM196575 UNC196575:UNI196575 UWY196575:UXE196575 VGU196575:VHA196575 VQQ196575:VQW196575 WAM196575:WAS196575 WKI196575:WKO196575 WUE196575:WUK196575 L262113:R262113 HS262111:HY262111 RO262111:RU262111 ABK262111:ABQ262111 ALG262111:ALM262111 AVC262111:AVI262111 BEY262111:BFE262111 BOU262111:BPA262111 BYQ262111:BYW262111 CIM262111:CIS262111 CSI262111:CSO262111 DCE262111:DCK262111 DMA262111:DMG262111 DVW262111:DWC262111 EFS262111:EFY262111 EPO262111:EPU262111 EZK262111:EZQ262111 FJG262111:FJM262111 FTC262111:FTI262111 GCY262111:GDE262111 GMU262111:GNA262111 GWQ262111:GWW262111 HGM262111:HGS262111 HQI262111:HQO262111 IAE262111:IAK262111 IKA262111:IKG262111 ITW262111:IUC262111 JDS262111:JDY262111 JNO262111:JNU262111 JXK262111:JXQ262111 KHG262111:KHM262111 KRC262111:KRI262111 LAY262111:LBE262111 LKU262111:LLA262111 LUQ262111:LUW262111 MEM262111:MES262111 MOI262111:MOO262111 MYE262111:MYK262111 NIA262111:NIG262111 NRW262111:NSC262111 OBS262111:OBY262111 OLO262111:OLU262111 OVK262111:OVQ262111 PFG262111:PFM262111 PPC262111:PPI262111 PYY262111:PZE262111 QIU262111:QJA262111 QSQ262111:QSW262111 RCM262111:RCS262111 RMI262111:RMO262111 RWE262111:RWK262111 SGA262111:SGG262111 SPW262111:SQC262111 SZS262111:SZY262111 TJO262111:TJU262111 TTK262111:TTQ262111 UDG262111:UDM262111 UNC262111:UNI262111 UWY262111:UXE262111 VGU262111:VHA262111 VQQ262111:VQW262111 WAM262111:WAS262111 WKI262111:WKO262111 WUE262111:WUK262111 L327649:R327649 HS327647:HY327647 RO327647:RU327647 ABK327647:ABQ327647 ALG327647:ALM327647 AVC327647:AVI327647 BEY327647:BFE327647 BOU327647:BPA327647 BYQ327647:BYW327647 CIM327647:CIS327647 CSI327647:CSO327647 DCE327647:DCK327647 DMA327647:DMG327647 DVW327647:DWC327647 EFS327647:EFY327647 EPO327647:EPU327647 EZK327647:EZQ327647 FJG327647:FJM327647 FTC327647:FTI327647 GCY327647:GDE327647 GMU327647:GNA327647 GWQ327647:GWW327647 HGM327647:HGS327647 HQI327647:HQO327647 IAE327647:IAK327647 IKA327647:IKG327647 ITW327647:IUC327647 JDS327647:JDY327647 JNO327647:JNU327647 JXK327647:JXQ327647 KHG327647:KHM327647 KRC327647:KRI327647 LAY327647:LBE327647 LKU327647:LLA327647 LUQ327647:LUW327647 MEM327647:MES327647 MOI327647:MOO327647 MYE327647:MYK327647 NIA327647:NIG327647 NRW327647:NSC327647 OBS327647:OBY327647 OLO327647:OLU327647 OVK327647:OVQ327647 PFG327647:PFM327647 PPC327647:PPI327647 PYY327647:PZE327647 QIU327647:QJA327647 QSQ327647:QSW327647 RCM327647:RCS327647 RMI327647:RMO327647 RWE327647:RWK327647 SGA327647:SGG327647 SPW327647:SQC327647 SZS327647:SZY327647 TJO327647:TJU327647 TTK327647:TTQ327647 UDG327647:UDM327647 UNC327647:UNI327647 UWY327647:UXE327647 VGU327647:VHA327647 VQQ327647:VQW327647 WAM327647:WAS327647 WKI327647:WKO327647 WUE327647:WUK327647 L393185:R393185 HS393183:HY393183 RO393183:RU393183 ABK393183:ABQ393183 ALG393183:ALM393183 AVC393183:AVI393183 BEY393183:BFE393183 BOU393183:BPA393183 BYQ393183:BYW393183 CIM393183:CIS393183 CSI393183:CSO393183 DCE393183:DCK393183 DMA393183:DMG393183 DVW393183:DWC393183 EFS393183:EFY393183 EPO393183:EPU393183 EZK393183:EZQ393183 FJG393183:FJM393183 FTC393183:FTI393183 GCY393183:GDE393183 GMU393183:GNA393183 GWQ393183:GWW393183 HGM393183:HGS393183 HQI393183:HQO393183 IAE393183:IAK393183 IKA393183:IKG393183 ITW393183:IUC393183 JDS393183:JDY393183 JNO393183:JNU393183 JXK393183:JXQ393183 KHG393183:KHM393183 KRC393183:KRI393183 LAY393183:LBE393183 LKU393183:LLA393183 LUQ393183:LUW393183 MEM393183:MES393183 MOI393183:MOO393183 MYE393183:MYK393183 NIA393183:NIG393183 NRW393183:NSC393183 OBS393183:OBY393183 OLO393183:OLU393183 OVK393183:OVQ393183 PFG393183:PFM393183 PPC393183:PPI393183 PYY393183:PZE393183 QIU393183:QJA393183 QSQ393183:QSW393183 RCM393183:RCS393183 RMI393183:RMO393183 RWE393183:RWK393183 SGA393183:SGG393183 SPW393183:SQC393183 SZS393183:SZY393183 TJO393183:TJU393183 TTK393183:TTQ393183 UDG393183:UDM393183 UNC393183:UNI393183 UWY393183:UXE393183 VGU393183:VHA393183 VQQ393183:VQW393183 WAM393183:WAS393183 WKI393183:WKO393183 WUE393183:WUK393183 L458721:R458721 HS458719:HY458719 RO458719:RU458719 ABK458719:ABQ458719 ALG458719:ALM458719 AVC458719:AVI458719 BEY458719:BFE458719 BOU458719:BPA458719 BYQ458719:BYW458719 CIM458719:CIS458719 CSI458719:CSO458719 DCE458719:DCK458719 DMA458719:DMG458719 DVW458719:DWC458719 EFS458719:EFY458719 EPO458719:EPU458719 EZK458719:EZQ458719 FJG458719:FJM458719 FTC458719:FTI458719 GCY458719:GDE458719 GMU458719:GNA458719 GWQ458719:GWW458719 HGM458719:HGS458719 HQI458719:HQO458719 IAE458719:IAK458719 IKA458719:IKG458719 ITW458719:IUC458719 JDS458719:JDY458719 JNO458719:JNU458719 JXK458719:JXQ458719 KHG458719:KHM458719 KRC458719:KRI458719 LAY458719:LBE458719 LKU458719:LLA458719 LUQ458719:LUW458719 MEM458719:MES458719 MOI458719:MOO458719 MYE458719:MYK458719 NIA458719:NIG458719 NRW458719:NSC458719 OBS458719:OBY458719 OLO458719:OLU458719 OVK458719:OVQ458719 PFG458719:PFM458719 PPC458719:PPI458719 PYY458719:PZE458719 QIU458719:QJA458719 QSQ458719:QSW458719 RCM458719:RCS458719 RMI458719:RMO458719 RWE458719:RWK458719 SGA458719:SGG458719 SPW458719:SQC458719 SZS458719:SZY458719 TJO458719:TJU458719 TTK458719:TTQ458719 UDG458719:UDM458719 UNC458719:UNI458719 UWY458719:UXE458719 VGU458719:VHA458719 VQQ458719:VQW458719 WAM458719:WAS458719 WKI458719:WKO458719 WUE458719:WUK458719 L524257:R524257 HS524255:HY524255 RO524255:RU524255 ABK524255:ABQ524255 ALG524255:ALM524255 AVC524255:AVI524255 BEY524255:BFE524255 BOU524255:BPA524255 BYQ524255:BYW524255 CIM524255:CIS524255 CSI524255:CSO524255 DCE524255:DCK524255 DMA524255:DMG524255 DVW524255:DWC524255 EFS524255:EFY524255 EPO524255:EPU524255 EZK524255:EZQ524255 FJG524255:FJM524255 FTC524255:FTI524255 GCY524255:GDE524255 GMU524255:GNA524255 GWQ524255:GWW524255 HGM524255:HGS524255 HQI524255:HQO524255 IAE524255:IAK524255 IKA524255:IKG524255 ITW524255:IUC524255 JDS524255:JDY524255 JNO524255:JNU524255 JXK524255:JXQ524255 KHG524255:KHM524255 KRC524255:KRI524255 LAY524255:LBE524255 LKU524255:LLA524255 LUQ524255:LUW524255 MEM524255:MES524255 MOI524255:MOO524255 MYE524255:MYK524255 NIA524255:NIG524255 NRW524255:NSC524255 OBS524255:OBY524255 OLO524255:OLU524255 OVK524255:OVQ524255 PFG524255:PFM524255 PPC524255:PPI524255 PYY524255:PZE524255 QIU524255:QJA524255 QSQ524255:QSW524255 RCM524255:RCS524255 RMI524255:RMO524255 RWE524255:RWK524255 SGA524255:SGG524255 SPW524255:SQC524255 SZS524255:SZY524255 TJO524255:TJU524255 TTK524255:TTQ524255 UDG524255:UDM524255 UNC524255:UNI524255 UWY524255:UXE524255 VGU524255:VHA524255 VQQ524255:VQW524255 WAM524255:WAS524255 WKI524255:WKO524255 WUE524255:WUK524255 L589793:R589793 HS589791:HY589791 RO589791:RU589791 ABK589791:ABQ589791 ALG589791:ALM589791 AVC589791:AVI589791 BEY589791:BFE589791 BOU589791:BPA589791 BYQ589791:BYW589791 CIM589791:CIS589791 CSI589791:CSO589791 DCE589791:DCK589791 DMA589791:DMG589791 DVW589791:DWC589791 EFS589791:EFY589791 EPO589791:EPU589791 EZK589791:EZQ589791 FJG589791:FJM589791 FTC589791:FTI589791 GCY589791:GDE589791 GMU589791:GNA589791 GWQ589791:GWW589791 HGM589791:HGS589791 HQI589791:HQO589791 IAE589791:IAK589791 IKA589791:IKG589791 ITW589791:IUC589791 JDS589791:JDY589791 JNO589791:JNU589791 JXK589791:JXQ589791 KHG589791:KHM589791 KRC589791:KRI589791 LAY589791:LBE589791 LKU589791:LLA589791 LUQ589791:LUW589791 MEM589791:MES589791 MOI589791:MOO589791 MYE589791:MYK589791 NIA589791:NIG589791 NRW589791:NSC589791 OBS589791:OBY589791 OLO589791:OLU589791 OVK589791:OVQ589791 PFG589791:PFM589791 PPC589791:PPI589791 PYY589791:PZE589791 QIU589791:QJA589791 QSQ589791:QSW589791 RCM589791:RCS589791 RMI589791:RMO589791 RWE589791:RWK589791 SGA589791:SGG589791 SPW589791:SQC589791 SZS589791:SZY589791 TJO589791:TJU589791 TTK589791:TTQ589791 UDG589791:UDM589791 UNC589791:UNI589791 UWY589791:UXE589791 VGU589791:VHA589791 VQQ589791:VQW589791 WAM589791:WAS589791 WKI589791:WKO589791 WUE589791:WUK589791 L655329:R655329 HS655327:HY655327 RO655327:RU655327 ABK655327:ABQ655327 ALG655327:ALM655327 AVC655327:AVI655327 BEY655327:BFE655327 BOU655327:BPA655327 BYQ655327:BYW655327 CIM655327:CIS655327 CSI655327:CSO655327 DCE655327:DCK655327 DMA655327:DMG655327 DVW655327:DWC655327 EFS655327:EFY655327 EPO655327:EPU655327 EZK655327:EZQ655327 FJG655327:FJM655327 FTC655327:FTI655327 GCY655327:GDE655327 GMU655327:GNA655327 GWQ655327:GWW655327 HGM655327:HGS655327 HQI655327:HQO655327 IAE655327:IAK655327 IKA655327:IKG655327 ITW655327:IUC655327 JDS655327:JDY655327 JNO655327:JNU655327 JXK655327:JXQ655327 KHG655327:KHM655327 KRC655327:KRI655327 LAY655327:LBE655327 LKU655327:LLA655327 LUQ655327:LUW655327 MEM655327:MES655327 MOI655327:MOO655327 MYE655327:MYK655327 NIA655327:NIG655327 NRW655327:NSC655327 OBS655327:OBY655327 OLO655327:OLU655327 OVK655327:OVQ655327 PFG655327:PFM655327 PPC655327:PPI655327 PYY655327:PZE655327 QIU655327:QJA655327 QSQ655327:QSW655327 RCM655327:RCS655327 RMI655327:RMO655327 RWE655327:RWK655327 SGA655327:SGG655327 SPW655327:SQC655327 SZS655327:SZY655327 TJO655327:TJU655327 TTK655327:TTQ655327 UDG655327:UDM655327 UNC655327:UNI655327 UWY655327:UXE655327 VGU655327:VHA655327 VQQ655327:VQW655327 WAM655327:WAS655327 WKI655327:WKO655327 WUE655327:WUK655327 L720865:R720865 HS720863:HY720863 RO720863:RU720863 ABK720863:ABQ720863 ALG720863:ALM720863 AVC720863:AVI720863 BEY720863:BFE720863 BOU720863:BPA720863 BYQ720863:BYW720863 CIM720863:CIS720863 CSI720863:CSO720863 DCE720863:DCK720863 DMA720863:DMG720863 DVW720863:DWC720863 EFS720863:EFY720863 EPO720863:EPU720863 EZK720863:EZQ720863 FJG720863:FJM720863 FTC720863:FTI720863 GCY720863:GDE720863 GMU720863:GNA720863 GWQ720863:GWW720863 HGM720863:HGS720863 HQI720863:HQO720863 IAE720863:IAK720863 IKA720863:IKG720863 ITW720863:IUC720863 JDS720863:JDY720863 JNO720863:JNU720863 JXK720863:JXQ720863 KHG720863:KHM720863 KRC720863:KRI720863 LAY720863:LBE720863 LKU720863:LLA720863 LUQ720863:LUW720863 MEM720863:MES720863 MOI720863:MOO720863 MYE720863:MYK720863 NIA720863:NIG720863 NRW720863:NSC720863 OBS720863:OBY720863 OLO720863:OLU720863 OVK720863:OVQ720863 PFG720863:PFM720863 PPC720863:PPI720863 PYY720863:PZE720863 QIU720863:QJA720863 QSQ720863:QSW720863 RCM720863:RCS720863 RMI720863:RMO720863 RWE720863:RWK720863 SGA720863:SGG720863 SPW720863:SQC720863 SZS720863:SZY720863 TJO720863:TJU720863 TTK720863:TTQ720863 UDG720863:UDM720863 UNC720863:UNI720863 UWY720863:UXE720863 VGU720863:VHA720863 VQQ720863:VQW720863 WAM720863:WAS720863 WKI720863:WKO720863 WUE720863:WUK720863 L786401:R786401 HS786399:HY786399 RO786399:RU786399 ABK786399:ABQ786399 ALG786399:ALM786399 AVC786399:AVI786399 BEY786399:BFE786399 BOU786399:BPA786399 BYQ786399:BYW786399 CIM786399:CIS786399 CSI786399:CSO786399 DCE786399:DCK786399 DMA786399:DMG786399 DVW786399:DWC786399 EFS786399:EFY786399 EPO786399:EPU786399 EZK786399:EZQ786399 FJG786399:FJM786399 FTC786399:FTI786399 GCY786399:GDE786399 GMU786399:GNA786399 GWQ786399:GWW786399 HGM786399:HGS786399 HQI786399:HQO786399 IAE786399:IAK786399 IKA786399:IKG786399 ITW786399:IUC786399 JDS786399:JDY786399 JNO786399:JNU786399 JXK786399:JXQ786399 KHG786399:KHM786399 KRC786399:KRI786399 LAY786399:LBE786399 LKU786399:LLA786399 LUQ786399:LUW786399 MEM786399:MES786399 MOI786399:MOO786399 MYE786399:MYK786399 NIA786399:NIG786399 NRW786399:NSC786399 OBS786399:OBY786399 OLO786399:OLU786399 OVK786399:OVQ786399 PFG786399:PFM786399 PPC786399:PPI786399 PYY786399:PZE786399 QIU786399:QJA786399 QSQ786399:QSW786399 RCM786399:RCS786399 RMI786399:RMO786399 RWE786399:RWK786399 SGA786399:SGG786399 SPW786399:SQC786399 SZS786399:SZY786399 TJO786399:TJU786399 TTK786399:TTQ786399 UDG786399:UDM786399 UNC786399:UNI786399 UWY786399:UXE786399 VGU786399:VHA786399 VQQ786399:VQW786399 WAM786399:WAS786399 WKI786399:WKO786399 WUE786399:WUK786399 L851937:R851937 HS851935:HY851935 RO851935:RU851935 ABK851935:ABQ851935 ALG851935:ALM851935 AVC851935:AVI851935 BEY851935:BFE851935 BOU851935:BPA851935 BYQ851935:BYW851935 CIM851935:CIS851935 CSI851935:CSO851935 DCE851935:DCK851935 DMA851935:DMG851935 DVW851935:DWC851935 EFS851935:EFY851935 EPO851935:EPU851935 EZK851935:EZQ851935 FJG851935:FJM851935 FTC851935:FTI851935 GCY851935:GDE851935 GMU851935:GNA851935 GWQ851935:GWW851935 HGM851935:HGS851935 HQI851935:HQO851935 IAE851935:IAK851935 IKA851935:IKG851935 ITW851935:IUC851935 JDS851935:JDY851935 JNO851935:JNU851935 JXK851935:JXQ851935 KHG851935:KHM851935 KRC851935:KRI851935 LAY851935:LBE851935 LKU851935:LLA851935 LUQ851935:LUW851935 MEM851935:MES851935 MOI851935:MOO851935 MYE851935:MYK851935 NIA851935:NIG851935 NRW851935:NSC851935 OBS851935:OBY851935 OLO851935:OLU851935 OVK851935:OVQ851935 PFG851935:PFM851935 PPC851935:PPI851935 PYY851935:PZE851935 QIU851935:QJA851935 QSQ851935:QSW851935 RCM851935:RCS851935 RMI851935:RMO851935 RWE851935:RWK851935 SGA851935:SGG851935 SPW851935:SQC851935 SZS851935:SZY851935 TJO851935:TJU851935 TTK851935:TTQ851935 UDG851935:UDM851935 UNC851935:UNI851935 UWY851935:UXE851935 VGU851935:VHA851935 VQQ851935:VQW851935 WAM851935:WAS851935 WKI851935:WKO851935 WUE851935:WUK851935 L917473:R917473 HS917471:HY917471 RO917471:RU917471 ABK917471:ABQ917471 ALG917471:ALM917471 AVC917471:AVI917471 BEY917471:BFE917471 BOU917471:BPA917471 BYQ917471:BYW917471 CIM917471:CIS917471 CSI917471:CSO917471 DCE917471:DCK917471 DMA917471:DMG917471 DVW917471:DWC917471 EFS917471:EFY917471 EPO917471:EPU917471 EZK917471:EZQ917471 FJG917471:FJM917471 FTC917471:FTI917471 GCY917471:GDE917471 GMU917471:GNA917471 GWQ917471:GWW917471 HGM917471:HGS917471 HQI917471:HQO917471 IAE917471:IAK917471 IKA917471:IKG917471 ITW917471:IUC917471 JDS917471:JDY917471 JNO917471:JNU917471 JXK917471:JXQ917471 KHG917471:KHM917471 KRC917471:KRI917471 LAY917471:LBE917471 LKU917471:LLA917471 LUQ917471:LUW917471 MEM917471:MES917471 MOI917471:MOO917471 MYE917471:MYK917471 NIA917471:NIG917471 NRW917471:NSC917471 OBS917471:OBY917471 OLO917471:OLU917471 OVK917471:OVQ917471 PFG917471:PFM917471 PPC917471:PPI917471 PYY917471:PZE917471 QIU917471:QJA917471 QSQ917471:QSW917471 RCM917471:RCS917471 RMI917471:RMO917471 RWE917471:RWK917471 SGA917471:SGG917471 SPW917471:SQC917471 SZS917471:SZY917471 TJO917471:TJU917471 TTK917471:TTQ917471 UDG917471:UDM917471 UNC917471:UNI917471 UWY917471:UXE917471 VGU917471:VHA917471 VQQ917471:VQW917471 WAM917471:WAS917471 WKI917471:WKO917471 WUE917471:WUK917471 L983009:R983009 HS983007:HY983007 RO983007:RU983007 ABK983007:ABQ983007 ALG983007:ALM983007 AVC983007:AVI983007 BEY983007:BFE983007 BOU983007:BPA983007 BYQ983007:BYW983007 CIM983007:CIS983007 CSI983007:CSO983007 DCE983007:DCK983007 DMA983007:DMG983007 DVW983007:DWC983007 EFS983007:EFY983007 EPO983007:EPU983007 EZK983007:EZQ983007 FJG983007:FJM983007 FTC983007:FTI983007 GCY983007:GDE983007 GMU983007:GNA983007 GWQ983007:GWW983007 HGM983007:HGS983007 HQI983007:HQO983007 IAE983007:IAK983007 IKA983007:IKG983007 ITW983007:IUC983007 JDS983007:JDY983007 JNO983007:JNU983007 JXK983007:JXQ983007 KHG983007:KHM983007 KRC983007:KRI983007 LAY983007:LBE983007 LKU983007:LLA983007 LUQ983007:LUW983007 MEM983007:MES983007 MOI983007:MOO983007 MYE983007:MYK983007 NIA983007:NIG983007 NRW983007:NSC983007 OBS983007:OBY983007 OLO983007:OLU983007 OVK983007:OVQ983007 PFG983007:PFM983007 PPC983007:PPI983007 PYY983007:PZE983007 QIU983007:QJA983007 QSQ983007:QSW983007 RCM983007:RCS983007 RMI983007:RMO983007 RWE983007:RWK983007 SGA983007:SGG983007 SPW983007:SQC983007 SZS983007:SZY983007 TJO983007:TJU983007 TTK983007:TTQ983007 UDG983007:UDM983007 UNC983007:UNI983007 UWY983007:UXE983007 VGU983007:VHA983007 VQQ983007:VQW983007 WAM983007:WAS983007 WKI983007:WKO983007 WUE983007:WUK983007 IV65562:IY65564 SR65562:SU65564 ACN65562:ACQ65564 AMJ65562:AMM65564 AWF65562:AWI65564 BGB65562:BGE65564 BPX65562:BQA65564 BZT65562:BZW65564 CJP65562:CJS65564 CTL65562:CTO65564 DDH65562:DDK65564 DND65562:DNG65564 DWZ65562:DXC65564 EGV65562:EGY65564 EQR65562:EQU65564 FAN65562:FAQ65564 FKJ65562:FKM65564 FUF65562:FUI65564 GEB65562:GEE65564 GNX65562:GOA65564 GXT65562:GXW65564 HHP65562:HHS65564 HRL65562:HRO65564 IBH65562:IBK65564 ILD65562:ILG65564 IUZ65562:IVC65564 JEV65562:JEY65564 JOR65562:JOU65564 JYN65562:JYQ65564 KIJ65562:KIM65564 KSF65562:KSI65564 LCB65562:LCE65564 LLX65562:LMA65564 LVT65562:LVW65564 MFP65562:MFS65564 MPL65562:MPO65564 MZH65562:MZK65564 NJD65562:NJG65564 NSZ65562:NTC65564 OCV65562:OCY65564 OMR65562:OMU65564 OWN65562:OWQ65564 PGJ65562:PGM65564 PQF65562:PQI65564 QAB65562:QAE65564 QJX65562:QKA65564 QTT65562:QTW65564 RDP65562:RDS65564 RNL65562:RNO65564 RXH65562:RXK65564 SHD65562:SHG65564 SQZ65562:SRC65564 TAV65562:TAY65564 TKR65562:TKU65564 TUN65562:TUQ65564 UEJ65562:UEM65564 UOF65562:UOI65564 UYB65562:UYE65564 VHX65562:VIA65564 VRT65562:VRW65564 WBP65562:WBS65564 WLL65562:WLO65564 WVH65562:WVK65564 IV131098:IY131100 SR131098:SU131100 ACN131098:ACQ131100 AMJ131098:AMM131100 AWF131098:AWI131100 BGB131098:BGE131100 BPX131098:BQA131100 BZT131098:BZW131100 CJP131098:CJS131100 CTL131098:CTO131100 DDH131098:DDK131100 DND131098:DNG131100 DWZ131098:DXC131100 EGV131098:EGY131100 EQR131098:EQU131100 FAN131098:FAQ131100 FKJ131098:FKM131100 FUF131098:FUI131100 GEB131098:GEE131100 GNX131098:GOA131100 GXT131098:GXW131100 HHP131098:HHS131100 HRL131098:HRO131100 IBH131098:IBK131100 ILD131098:ILG131100 IUZ131098:IVC131100 JEV131098:JEY131100 JOR131098:JOU131100 JYN131098:JYQ131100 KIJ131098:KIM131100 KSF131098:KSI131100 LCB131098:LCE131100 LLX131098:LMA131100 LVT131098:LVW131100 MFP131098:MFS131100 MPL131098:MPO131100 MZH131098:MZK131100 NJD131098:NJG131100 NSZ131098:NTC131100 OCV131098:OCY131100 OMR131098:OMU131100 OWN131098:OWQ131100 PGJ131098:PGM131100 PQF131098:PQI131100 QAB131098:QAE131100 QJX131098:QKA131100 QTT131098:QTW131100 RDP131098:RDS131100 RNL131098:RNO131100 RXH131098:RXK131100 SHD131098:SHG131100 SQZ131098:SRC131100 TAV131098:TAY131100 TKR131098:TKU131100 TUN131098:TUQ131100 UEJ131098:UEM131100 UOF131098:UOI131100 UYB131098:UYE131100 VHX131098:VIA131100 VRT131098:VRW131100 WBP131098:WBS131100 WLL131098:WLO131100 WVH131098:WVK131100 IV196634:IY196636 SR196634:SU196636 ACN196634:ACQ196636 AMJ196634:AMM196636 AWF196634:AWI196636 BGB196634:BGE196636 BPX196634:BQA196636 BZT196634:BZW196636 CJP196634:CJS196636 CTL196634:CTO196636 DDH196634:DDK196636 DND196634:DNG196636 DWZ196634:DXC196636 EGV196634:EGY196636 EQR196634:EQU196636 FAN196634:FAQ196636 FKJ196634:FKM196636 FUF196634:FUI196636 GEB196634:GEE196636 GNX196634:GOA196636 GXT196634:GXW196636 HHP196634:HHS196636 HRL196634:HRO196636 IBH196634:IBK196636 ILD196634:ILG196636 IUZ196634:IVC196636 JEV196634:JEY196636 JOR196634:JOU196636 JYN196634:JYQ196636 KIJ196634:KIM196636 KSF196634:KSI196636 LCB196634:LCE196636 LLX196634:LMA196636 LVT196634:LVW196636 MFP196634:MFS196636 MPL196634:MPO196636 MZH196634:MZK196636 NJD196634:NJG196636 NSZ196634:NTC196636 OCV196634:OCY196636 OMR196634:OMU196636 OWN196634:OWQ196636 PGJ196634:PGM196636 PQF196634:PQI196636 QAB196634:QAE196636 QJX196634:QKA196636 QTT196634:QTW196636 RDP196634:RDS196636 RNL196634:RNO196636 RXH196634:RXK196636 SHD196634:SHG196636 SQZ196634:SRC196636 TAV196634:TAY196636 TKR196634:TKU196636 TUN196634:TUQ196636 UEJ196634:UEM196636 UOF196634:UOI196636 UYB196634:UYE196636 VHX196634:VIA196636 VRT196634:VRW196636 WBP196634:WBS196636 WLL196634:WLO196636 WVH196634:WVK196636 IV262170:IY262172 SR262170:SU262172 ACN262170:ACQ262172 AMJ262170:AMM262172 AWF262170:AWI262172 BGB262170:BGE262172 BPX262170:BQA262172 BZT262170:BZW262172 CJP262170:CJS262172 CTL262170:CTO262172 DDH262170:DDK262172 DND262170:DNG262172 DWZ262170:DXC262172 EGV262170:EGY262172 EQR262170:EQU262172 FAN262170:FAQ262172 FKJ262170:FKM262172 FUF262170:FUI262172 GEB262170:GEE262172 GNX262170:GOA262172 GXT262170:GXW262172 HHP262170:HHS262172 HRL262170:HRO262172 IBH262170:IBK262172 ILD262170:ILG262172 IUZ262170:IVC262172 JEV262170:JEY262172 JOR262170:JOU262172 JYN262170:JYQ262172 KIJ262170:KIM262172 KSF262170:KSI262172 LCB262170:LCE262172 LLX262170:LMA262172 LVT262170:LVW262172 MFP262170:MFS262172 MPL262170:MPO262172 MZH262170:MZK262172 NJD262170:NJG262172 NSZ262170:NTC262172 OCV262170:OCY262172 OMR262170:OMU262172 OWN262170:OWQ262172 PGJ262170:PGM262172 PQF262170:PQI262172 QAB262170:QAE262172 QJX262170:QKA262172 QTT262170:QTW262172 RDP262170:RDS262172 RNL262170:RNO262172 RXH262170:RXK262172 SHD262170:SHG262172 SQZ262170:SRC262172 TAV262170:TAY262172 TKR262170:TKU262172 TUN262170:TUQ262172 UEJ262170:UEM262172 UOF262170:UOI262172 UYB262170:UYE262172 VHX262170:VIA262172 VRT262170:VRW262172 WBP262170:WBS262172 WLL262170:WLO262172 WVH262170:WVK262172 IV327706:IY327708 SR327706:SU327708 ACN327706:ACQ327708 AMJ327706:AMM327708 AWF327706:AWI327708 BGB327706:BGE327708 BPX327706:BQA327708 BZT327706:BZW327708 CJP327706:CJS327708 CTL327706:CTO327708 DDH327706:DDK327708 DND327706:DNG327708 DWZ327706:DXC327708 EGV327706:EGY327708 EQR327706:EQU327708 FAN327706:FAQ327708 FKJ327706:FKM327708 FUF327706:FUI327708 GEB327706:GEE327708 GNX327706:GOA327708 GXT327706:GXW327708 HHP327706:HHS327708 HRL327706:HRO327708 IBH327706:IBK327708 ILD327706:ILG327708 IUZ327706:IVC327708 JEV327706:JEY327708 JOR327706:JOU327708 JYN327706:JYQ327708 KIJ327706:KIM327708 KSF327706:KSI327708 LCB327706:LCE327708 LLX327706:LMA327708 LVT327706:LVW327708 MFP327706:MFS327708 MPL327706:MPO327708 MZH327706:MZK327708 NJD327706:NJG327708 NSZ327706:NTC327708 OCV327706:OCY327708 OMR327706:OMU327708 OWN327706:OWQ327708 PGJ327706:PGM327708 PQF327706:PQI327708 QAB327706:QAE327708 QJX327706:QKA327708 QTT327706:QTW327708 RDP327706:RDS327708 RNL327706:RNO327708 RXH327706:RXK327708 SHD327706:SHG327708 SQZ327706:SRC327708 TAV327706:TAY327708 TKR327706:TKU327708 TUN327706:TUQ327708 UEJ327706:UEM327708 UOF327706:UOI327708 UYB327706:UYE327708 VHX327706:VIA327708 VRT327706:VRW327708 WBP327706:WBS327708 WLL327706:WLO327708 WVH327706:WVK327708 IV393242:IY393244 SR393242:SU393244 ACN393242:ACQ393244 AMJ393242:AMM393244 AWF393242:AWI393244 BGB393242:BGE393244 BPX393242:BQA393244 BZT393242:BZW393244 CJP393242:CJS393244 CTL393242:CTO393244 DDH393242:DDK393244 DND393242:DNG393244 DWZ393242:DXC393244 EGV393242:EGY393244 EQR393242:EQU393244 FAN393242:FAQ393244 FKJ393242:FKM393244 FUF393242:FUI393244 GEB393242:GEE393244 GNX393242:GOA393244 GXT393242:GXW393244 HHP393242:HHS393244 HRL393242:HRO393244 IBH393242:IBK393244 ILD393242:ILG393244 IUZ393242:IVC393244 JEV393242:JEY393244 JOR393242:JOU393244 JYN393242:JYQ393244 KIJ393242:KIM393244 KSF393242:KSI393244 LCB393242:LCE393244 LLX393242:LMA393244 LVT393242:LVW393244 MFP393242:MFS393244 MPL393242:MPO393244 MZH393242:MZK393244 NJD393242:NJG393244 NSZ393242:NTC393244 OCV393242:OCY393244 OMR393242:OMU393244 OWN393242:OWQ393244 PGJ393242:PGM393244 PQF393242:PQI393244 QAB393242:QAE393244 QJX393242:QKA393244 QTT393242:QTW393244 RDP393242:RDS393244 RNL393242:RNO393244 RXH393242:RXK393244 SHD393242:SHG393244 SQZ393242:SRC393244 TAV393242:TAY393244 TKR393242:TKU393244 TUN393242:TUQ393244 UEJ393242:UEM393244 UOF393242:UOI393244 UYB393242:UYE393244 VHX393242:VIA393244 VRT393242:VRW393244 WBP393242:WBS393244 WLL393242:WLO393244 WVH393242:WVK393244 IV458778:IY458780 SR458778:SU458780 ACN458778:ACQ458780 AMJ458778:AMM458780 AWF458778:AWI458780 BGB458778:BGE458780 BPX458778:BQA458780 BZT458778:BZW458780 CJP458778:CJS458780 CTL458778:CTO458780 DDH458778:DDK458780 DND458778:DNG458780 DWZ458778:DXC458780 EGV458778:EGY458780 EQR458778:EQU458780 FAN458778:FAQ458780 FKJ458778:FKM458780 FUF458778:FUI458780 GEB458778:GEE458780 GNX458778:GOA458780 GXT458778:GXW458780 HHP458778:HHS458780 HRL458778:HRO458780 IBH458778:IBK458780 ILD458778:ILG458780 IUZ458778:IVC458780 JEV458778:JEY458780 JOR458778:JOU458780 JYN458778:JYQ458780 KIJ458778:KIM458780 KSF458778:KSI458780 LCB458778:LCE458780 LLX458778:LMA458780 LVT458778:LVW458780 MFP458778:MFS458780 MPL458778:MPO458780 MZH458778:MZK458780 NJD458778:NJG458780 NSZ458778:NTC458780 OCV458778:OCY458780 OMR458778:OMU458780 OWN458778:OWQ458780 PGJ458778:PGM458780 PQF458778:PQI458780 QAB458778:QAE458780 QJX458778:QKA458780 QTT458778:QTW458780 RDP458778:RDS458780 RNL458778:RNO458780 RXH458778:RXK458780 SHD458778:SHG458780 SQZ458778:SRC458780 TAV458778:TAY458780 TKR458778:TKU458780 TUN458778:TUQ458780 UEJ458778:UEM458780 UOF458778:UOI458780 UYB458778:UYE458780 VHX458778:VIA458780 VRT458778:VRW458780 WBP458778:WBS458780 WLL458778:WLO458780 WVH458778:WVK458780 IV524314:IY524316 SR524314:SU524316 ACN524314:ACQ524316 AMJ524314:AMM524316 AWF524314:AWI524316 BGB524314:BGE524316 BPX524314:BQA524316 BZT524314:BZW524316 CJP524314:CJS524316 CTL524314:CTO524316 DDH524314:DDK524316 DND524314:DNG524316 DWZ524314:DXC524316 EGV524314:EGY524316 EQR524314:EQU524316 FAN524314:FAQ524316 FKJ524314:FKM524316 FUF524314:FUI524316 GEB524314:GEE524316 GNX524314:GOA524316 GXT524314:GXW524316 HHP524314:HHS524316 HRL524314:HRO524316 IBH524314:IBK524316 ILD524314:ILG524316 IUZ524314:IVC524316 JEV524314:JEY524316 JOR524314:JOU524316 JYN524314:JYQ524316 KIJ524314:KIM524316 KSF524314:KSI524316 LCB524314:LCE524316 LLX524314:LMA524316 LVT524314:LVW524316 MFP524314:MFS524316 MPL524314:MPO524316 MZH524314:MZK524316 NJD524314:NJG524316 NSZ524314:NTC524316 OCV524314:OCY524316 OMR524314:OMU524316 OWN524314:OWQ524316 PGJ524314:PGM524316 PQF524314:PQI524316 QAB524314:QAE524316 QJX524314:QKA524316 QTT524314:QTW524316 RDP524314:RDS524316 RNL524314:RNO524316 RXH524314:RXK524316 SHD524314:SHG524316 SQZ524314:SRC524316 TAV524314:TAY524316 TKR524314:TKU524316 TUN524314:TUQ524316 UEJ524314:UEM524316 UOF524314:UOI524316 UYB524314:UYE524316 VHX524314:VIA524316 VRT524314:VRW524316 WBP524314:WBS524316 WLL524314:WLO524316 WVH524314:WVK524316 IV589850:IY589852 SR589850:SU589852 ACN589850:ACQ589852 AMJ589850:AMM589852 AWF589850:AWI589852 BGB589850:BGE589852 BPX589850:BQA589852 BZT589850:BZW589852 CJP589850:CJS589852 CTL589850:CTO589852 DDH589850:DDK589852 DND589850:DNG589852 DWZ589850:DXC589852 EGV589850:EGY589852 EQR589850:EQU589852 FAN589850:FAQ589852 FKJ589850:FKM589852 FUF589850:FUI589852 GEB589850:GEE589852 GNX589850:GOA589852 GXT589850:GXW589852 HHP589850:HHS589852 HRL589850:HRO589852 IBH589850:IBK589852 ILD589850:ILG589852 IUZ589850:IVC589852 JEV589850:JEY589852 JOR589850:JOU589852 JYN589850:JYQ589852 KIJ589850:KIM589852 KSF589850:KSI589852 LCB589850:LCE589852 LLX589850:LMA589852 LVT589850:LVW589852 MFP589850:MFS589852 MPL589850:MPO589852 MZH589850:MZK589852 NJD589850:NJG589852 NSZ589850:NTC589852 OCV589850:OCY589852 OMR589850:OMU589852 OWN589850:OWQ589852 PGJ589850:PGM589852 PQF589850:PQI589852 QAB589850:QAE589852 QJX589850:QKA589852 QTT589850:QTW589852 RDP589850:RDS589852 RNL589850:RNO589852 RXH589850:RXK589852 SHD589850:SHG589852 SQZ589850:SRC589852 TAV589850:TAY589852 TKR589850:TKU589852 TUN589850:TUQ589852 UEJ589850:UEM589852 UOF589850:UOI589852 UYB589850:UYE589852 VHX589850:VIA589852 VRT589850:VRW589852 WBP589850:WBS589852 WLL589850:WLO589852 WVH589850:WVK589852 IV655386:IY655388 SR655386:SU655388 ACN655386:ACQ655388 AMJ655386:AMM655388 AWF655386:AWI655388 BGB655386:BGE655388 BPX655386:BQA655388 BZT655386:BZW655388 CJP655386:CJS655388 CTL655386:CTO655388 DDH655386:DDK655388 DND655386:DNG655388 DWZ655386:DXC655388 EGV655386:EGY655388 EQR655386:EQU655388 FAN655386:FAQ655388 FKJ655386:FKM655388 FUF655386:FUI655388 GEB655386:GEE655388 GNX655386:GOA655388 GXT655386:GXW655388 HHP655386:HHS655388 HRL655386:HRO655388 IBH655386:IBK655388 ILD655386:ILG655388 IUZ655386:IVC655388 JEV655386:JEY655388 JOR655386:JOU655388 JYN655386:JYQ655388 KIJ655386:KIM655388 KSF655386:KSI655388 LCB655386:LCE655388 LLX655386:LMA655388 LVT655386:LVW655388 MFP655386:MFS655388 MPL655386:MPO655388 MZH655386:MZK655388 NJD655386:NJG655388 NSZ655386:NTC655388 OCV655386:OCY655388 OMR655386:OMU655388 OWN655386:OWQ655388 PGJ655386:PGM655388 PQF655386:PQI655388 QAB655386:QAE655388 QJX655386:QKA655388 QTT655386:QTW655388 RDP655386:RDS655388 RNL655386:RNO655388 RXH655386:RXK655388 SHD655386:SHG655388 SQZ655386:SRC655388 TAV655386:TAY655388 TKR655386:TKU655388 TUN655386:TUQ655388 UEJ655386:UEM655388 UOF655386:UOI655388 UYB655386:UYE655388 VHX655386:VIA655388 VRT655386:VRW655388 WBP655386:WBS655388 WLL655386:WLO655388 WVH655386:WVK655388 IV720922:IY720924 SR720922:SU720924 ACN720922:ACQ720924 AMJ720922:AMM720924 AWF720922:AWI720924 BGB720922:BGE720924 BPX720922:BQA720924 BZT720922:BZW720924 CJP720922:CJS720924 CTL720922:CTO720924 DDH720922:DDK720924 DND720922:DNG720924 DWZ720922:DXC720924 EGV720922:EGY720924 EQR720922:EQU720924 FAN720922:FAQ720924 FKJ720922:FKM720924 FUF720922:FUI720924 GEB720922:GEE720924 GNX720922:GOA720924 GXT720922:GXW720924 HHP720922:HHS720924 HRL720922:HRO720924 IBH720922:IBK720924 ILD720922:ILG720924 IUZ720922:IVC720924 JEV720922:JEY720924 JOR720922:JOU720924 JYN720922:JYQ720924 KIJ720922:KIM720924 KSF720922:KSI720924 LCB720922:LCE720924 LLX720922:LMA720924 LVT720922:LVW720924 MFP720922:MFS720924 MPL720922:MPO720924 MZH720922:MZK720924 NJD720922:NJG720924 NSZ720922:NTC720924 OCV720922:OCY720924 OMR720922:OMU720924 OWN720922:OWQ720924 PGJ720922:PGM720924 PQF720922:PQI720924 QAB720922:QAE720924 QJX720922:QKA720924 QTT720922:QTW720924 RDP720922:RDS720924 RNL720922:RNO720924 RXH720922:RXK720924 SHD720922:SHG720924 SQZ720922:SRC720924 TAV720922:TAY720924 TKR720922:TKU720924 TUN720922:TUQ720924 UEJ720922:UEM720924 UOF720922:UOI720924 UYB720922:UYE720924 VHX720922:VIA720924 VRT720922:VRW720924 WBP720922:WBS720924 WLL720922:WLO720924 WVH720922:WVK720924 IV786458:IY786460 SR786458:SU786460 ACN786458:ACQ786460 AMJ786458:AMM786460 AWF786458:AWI786460 BGB786458:BGE786460 BPX786458:BQA786460 BZT786458:BZW786460 CJP786458:CJS786460 CTL786458:CTO786460 DDH786458:DDK786460 DND786458:DNG786460 DWZ786458:DXC786460 EGV786458:EGY786460 EQR786458:EQU786460 FAN786458:FAQ786460 FKJ786458:FKM786460 FUF786458:FUI786460 GEB786458:GEE786460 GNX786458:GOA786460 GXT786458:GXW786460 HHP786458:HHS786460 HRL786458:HRO786460 IBH786458:IBK786460 ILD786458:ILG786460 IUZ786458:IVC786460 JEV786458:JEY786460 JOR786458:JOU786460 JYN786458:JYQ786460 KIJ786458:KIM786460 KSF786458:KSI786460 LCB786458:LCE786460 LLX786458:LMA786460 LVT786458:LVW786460 MFP786458:MFS786460 MPL786458:MPO786460 MZH786458:MZK786460 NJD786458:NJG786460 NSZ786458:NTC786460 OCV786458:OCY786460 OMR786458:OMU786460 OWN786458:OWQ786460 PGJ786458:PGM786460 PQF786458:PQI786460 QAB786458:QAE786460 QJX786458:QKA786460 QTT786458:QTW786460 RDP786458:RDS786460 RNL786458:RNO786460 RXH786458:RXK786460 SHD786458:SHG786460 SQZ786458:SRC786460 TAV786458:TAY786460 TKR786458:TKU786460 TUN786458:TUQ786460 UEJ786458:UEM786460 UOF786458:UOI786460 UYB786458:UYE786460 VHX786458:VIA786460 VRT786458:VRW786460 WBP786458:WBS786460 WLL786458:WLO786460 WVH786458:WVK786460 IV851994:IY851996 SR851994:SU851996 ACN851994:ACQ851996 AMJ851994:AMM851996 AWF851994:AWI851996 BGB851994:BGE851996 BPX851994:BQA851996 BZT851994:BZW851996 CJP851994:CJS851996 CTL851994:CTO851996 DDH851994:DDK851996 DND851994:DNG851996 DWZ851994:DXC851996 EGV851994:EGY851996 EQR851994:EQU851996 FAN851994:FAQ851996 FKJ851994:FKM851996 FUF851994:FUI851996 GEB851994:GEE851996 GNX851994:GOA851996 GXT851994:GXW851996 HHP851994:HHS851996 HRL851994:HRO851996 IBH851994:IBK851996 ILD851994:ILG851996 IUZ851994:IVC851996 JEV851994:JEY851996 JOR851994:JOU851996 JYN851994:JYQ851996 KIJ851994:KIM851996 KSF851994:KSI851996 LCB851994:LCE851996 LLX851994:LMA851996 LVT851994:LVW851996 MFP851994:MFS851996 MPL851994:MPO851996 MZH851994:MZK851996 NJD851994:NJG851996 NSZ851994:NTC851996 OCV851994:OCY851996 OMR851994:OMU851996 OWN851994:OWQ851996 PGJ851994:PGM851996 PQF851994:PQI851996 QAB851994:QAE851996 QJX851994:QKA851996 QTT851994:QTW851996 RDP851994:RDS851996 RNL851994:RNO851996 RXH851994:RXK851996 SHD851994:SHG851996 SQZ851994:SRC851996 TAV851994:TAY851996 TKR851994:TKU851996 TUN851994:TUQ851996 UEJ851994:UEM851996 UOF851994:UOI851996 UYB851994:UYE851996 VHX851994:VIA851996 VRT851994:VRW851996 WBP851994:WBS851996 WLL851994:WLO851996 WVH851994:WVK851996 IV917530:IY917532 SR917530:SU917532 ACN917530:ACQ917532 AMJ917530:AMM917532 AWF917530:AWI917532 BGB917530:BGE917532 BPX917530:BQA917532 BZT917530:BZW917532 CJP917530:CJS917532 CTL917530:CTO917532 DDH917530:DDK917532 DND917530:DNG917532 DWZ917530:DXC917532 EGV917530:EGY917532 EQR917530:EQU917532 FAN917530:FAQ917532 FKJ917530:FKM917532 FUF917530:FUI917532 GEB917530:GEE917532 GNX917530:GOA917532 GXT917530:GXW917532 HHP917530:HHS917532 HRL917530:HRO917532 IBH917530:IBK917532 ILD917530:ILG917532 IUZ917530:IVC917532 JEV917530:JEY917532 JOR917530:JOU917532 JYN917530:JYQ917532 KIJ917530:KIM917532 KSF917530:KSI917532 LCB917530:LCE917532 LLX917530:LMA917532 LVT917530:LVW917532 MFP917530:MFS917532 MPL917530:MPO917532 MZH917530:MZK917532 NJD917530:NJG917532 NSZ917530:NTC917532 OCV917530:OCY917532 OMR917530:OMU917532 OWN917530:OWQ917532 PGJ917530:PGM917532 PQF917530:PQI917532 QAB917530:QAE917532 QJX917530:QKA917532 QTT917530:QTW917532 RDP917530:RDS917532 RNL917530:RNO917532 RXH917530:RXK917532 SHD917530:SHG917532 SQZ917530:SRC917532 TAV917530:TAY917532 TKR917530:TKU917532 TUN917530:TUQ917532 UEJ917530:UEM917532 UOF917530:UOI917532 UYB917530:UYE917532 VHX917530:VIA917532 VRT917530:VRW917532 WBP917530:WBS917532 WLL917530:WLO917532 WVH917530:WVK917532 IV983066:IY983068 SR983066:SU983068 ACN983066:ACQ983068 AMJ983066:AMM983068 AWF983066:AWI983068 BGB983066:BGE983068 BPX983066:BQA983068 BZT983066:BZW983068 CJP983066:CJS983068 CTL983066:CTO983068 DDH983066:DDK983068 DND983066:DNG983068 DWZ983066:DXC983068 EGV983066:EGY983068 EQR983066:EQU983068 FAN983066:FAQ983068 FKJ983066:FKM983068 FUF983066:FUI983068 GEB983066:GEE983068 GNX983066:GOA983068 GXT983066:GXW983068 HHP983066:HHS983068 HRL983066:HRO983068 IBH983066:IBK983068 ILD983066:ILG983068 IUZ983066:IVC983068 JEV983066:JEY983068 JOR983066:JOU983068 JYN983066:JYQ983068 KIJ983066:KIM983068 KSF983066:KSI983068 LCB983066:LCE983068 LLX983066:LMA983068 LVT983066:LVW983068 MFP983066:MFS983068 MPL983066:MPO983068 MZH983066:MZK983068 NJD983066:NJG983068 NSZ983066:NTC983068 OCV983066:OCY983068 OMR983066:OMU983068 OWN983066:OWQ983068 PGJ983066:PGM983068 PQF983066:PQI983068 QAB983066:QAE983068 QJX983066:QKA983068 QTT983066:QTW983068 RDP983066:RDS983068 RNL983066:RNO983068 RXH983066:RXK983068 SHD983066:SHG983068 SQZ983066:SRC983068 TAV983066:TAY983068 TKR983066:TKU983068 TUN983066:TUQ983068 UEJ983066:UEM983068 UOF983066:UOI983068 UYB983066:UYE983068 VHX983066:VIA983068 VRT983066:VRW983068 WBP983066:WBS983068 WLL983066:WLO983068 WVH983066:WVK983068 IV65570:IY65570 SR65570:SU65570 ACN65570:ACQ65570 AMJ65570:AMM65570 AWF65570:AWI65570 BGB65570:BGE65570 BPX65570:BQA65570 BZT65570:BZW65570 CJP65570:CJS65570 CTL65570:CTO65570 DDH65570:DDK65570 DND65570:DNG65570 DWZ65570:DXC65570 EGV65570:EGY65570 EQR65570:EQU65570 FAN65570:FAQ65570 FKJ65570:FKM65570 FUF65570:FUI65570 GEB65570:GEE65570 GNX65570:GOA65570 GXT65570:GXW65570 HHP65570:HHS65570 HRL65570:HRO65570 IBH65570:IBK65570 ILD65570:ILG65570 IUZ65570:IVC65570 JEV65570:JEY65570 JOR65570:JOU65570 JYN65570:JYQ65570 KIJ65570:KIM65570 KSF65570:KSI65570 LCB65570:LCE65570 LLX65570:LMA65570 LVT65570:LVW65570 MFP65570:MFS65570 MPL65570:MPO65570 MZH65570:MZK65570 NJD65570:NJG65570 NSZ65570:NTC65570 OCV65570:OCY65570 OMR65570:OMU65570 OWN65570:OWQ65570 PGJ65570:PGM65570 PQF65570:PQI65570 QAB65570:QAE65570 QJX65570:QKA65570 QTT65570:QTW65570 RDP65570:RDS65570 RNL65570:RNO65570 RXH65570:RXK65570 SHD65570:SHG65570 SQZ65570:SRC65570 TAV65570:TAY65570 TKR65570:TKU65570 TUN65570:TUQ65570 UEJ65570:UEM65570 UOF65570:UOI65570 UYB65570:UYE65570 VHX65570:VIA65570 VRT65570:VRW65570 WBP65570:WBS65570 WLL65570:WLO65570 WVH65570:WVK65570 IV131106:IY131106 SR131106:SU131106 ACN131106:ACQ131106 AMJ131106:AMM131106 AWF131106:AWI131106 BGB131106:BGE131106 BPX131106:BQA131106 BZT131106:BZW131106 CJP131106:CJS131106 CTL131106:CTO131106 DDH131106:DDK131106 DND131106:DNG131106 DWZ131106:DXC131106 EGV131106:EGY131106 EQR131106:EQU131106 FAN131106:FAQ131106 FKJ131106:FKM131106 FUF131106:FUI131106 GEB131106:GEE131106 GNX131106:GOA131106 GXT131106:GXW131106 HHP131106:HHS131106 HRL131106:HRO131106 IBH131106:IBK131106 ILD131106:ILG131106 IUZ131106:IVC131106 JEV131106:JEY131106 JOR131106:JOU131106 JYN131106:JYQ131106 KIJ131106:KIM131106 KSF131106:KSI131106 LCB131106:LCE131106 LLX131106:LMA131106 LVT131106:LVW131106 MFP131106:MFS131106 MPL131106:MPO131106 MZH131106:MZK131106 NJD131106:NJG131106 NSZ131106:NTC131106 OCV131106:OCY131106 OMR131106:OMU131106 OWN131106:OWQ131106 PGJ131106:PGM131106 PQF131106:PQI131106 QAB131106:QAE131106 QJX131106:QKA131106 QTT131106:QTW131106 RDP131106:RDS131106 RNL131106:RNO131106 RXH131106:RXK131106 SHD131106:SHG131106 SQZ131106:SRC131106 TAV131106:TAY131106 TKR131106:TKU131106 TUN131106:TUQ131106 UEJ131106:UEM131106 UOF131106:UOI131106 UYB131106:UYE131106 VHX131106:VIA131106 VRT131106:VRW131106 WBP131106:WBS131106 WLL131106:WLO131106 WVH131106:WVK131106 IV196642:IY196642 SR196642:SU196642 ACN196642:ACQ196642 AMJ196642:AMM196642 AWF196642:AWI196642 BGB196642:BGE196642 BPX196642:BQA196642 BZT196642:BZW196642 CJP196642:CJS196642 CTL196642:CTO196642 DDH196642:DDK196642 DND196642:DNG196642 DWZ196642:DXC196642 EGV196642:EGY196642 EQR196642:EQU196642 FAN196642:FAQ196642 FKJ196642:FKM196642 FUF196642:FUI196642 GEB196642:GEE196642 GNX196642:GOA196642 GXT196642:GXW196642 HHP196642:HHS196642 HRL196642:HRO196642 IBH196642:IBK196642 ILD196642:ILG196642 IUZ196642:IVC196642 JEV196642:JEY196642 JOR196642:JOU196642 JYN196642:JYQ196642 KIJ196642:KIM196642 KSF196642:KSI196642 LCB196642:LCE196642 LLX196642:LMA196642 LVT196642:LVW196642 MFP196642:MFS196642 MPL196642:MPO196642 MZH196642:MZK196642 NJD196642:NJG196642 NSZ196642:NTC196642 OCV196642:OCY196642 OMR196642:OMU196642 OWN196642:OWQ196642 PGJ196642:PGM196642 PQF196642:PQI196642 QAB196642:QAE196642 QJX196642:QKA196642 QTT196642:QTW196642 RDP196642:RDS196642 RNL196642:RNO196642 RXH196642:RXK196642 SHD196642:SHG196642 SQZ196642:SRC196642 TAV196642:TAY196642 TKR196642:TKU196642 TUN196642:TUQ196642 UEJ196642:UEM196642 UOF196642:UOI196642 UYB196642:UYE196642 VHX196642:VIA196642 VRT196642:VRW196642 WBP196642:WBS196642 WLL196642:WLO196642 WVH196642:WVK196642 IV262178:IY262178 SR262178:SU262178 ACN262178:ACQ262178 AMJ262178:AMM262178 AWF262178:AWI262178 BGB262178:BGE262178 BPX262178:BQA262178 BZT262178:BZW262178 CJP262178:CJS262178 CTL262178:CTO262178 DDH262178:DDK262178 DND262178:DNG262178 DWZ262178:DXC262178 EGV262178:EGY262178 EQR262178:EQU262178 FAN262178:FAQ262178 FKJ262178:FKM262178 FUF262178:FUI262178 GEB262178:GEE262178 GNX262178:GOA262178 GXT262178:GXW262178 HHP262178:HHS262178 HRL262178:HRO262178 IBH262178:IBK262178 ILD262178:ILG262178 IUZ262178:IVC262178 JEV262178:JEY262178 JOR262178:JOU262178 JYN262178:JYQ262178 KIJ262178:KIM262178 KSF262178:KSI262178 LCB262178:LCE262178 LLX262178:LMA262178 LVT262178:LVW262178 MFP262178:MFS262178 MPL262178:MPO262178 MZH262178:MZK262178 NJD262178:NJG262178 NSZ262178:NTC262178 OCV262178:OCY262178 OMR262178:OMU262178 OWN262178:OWQ262178 PGJ262178:PGM262178 PQF262178:PQI262178 QAB262178:QAE262178 QJX262178:QKA262178 QTT262178:QTW262178 RDP262178:RDS262178 RNL262178:RNO262178 RXH262178:RXK262178 SHD262178:SHG262178 SQZ262178:SRC262178 TAV262178:TAY262178 TKR262178:TKU262178 TUN262178:TUQ262178 UEJ262178:UEM262178 UOF262178:UOI262178 UYB262178:UYE262178 VHX262178:VIA262178 VRT262178:VRW262178 WBP262178:WBS262178 WLL262178:WLO262178 WVH262178:WVK262178 IV327714:IY327714 SR327714:SU327714 ACN327714:ACQ327714 AMJ327714:AMM327714 AWF327714:AWI327714 BGB327714:BGE327714 BPX327714:BQA327714 BZT327714:BZW327714 CJP327714:CJS327714 CTL327714:CTO327714 DDH327714:DDK327714 DND327714:DNG327714 DWZ327714:DXC327714 EGV327714:EGY327714 EQR327714:EQU327714 FAN327714:FAQ327714 FKJ327714:FKM327714 FUF327714:FUI327714 GEB327714:GEE327714 GNX327714:GOA327714 GXT327714:GXW327714 HHP327714:HHS327714 HRL327714:HRO327714 IBH327714:IBK327714 ILD327714:ILG327714 IUZ327714:IVC327714 JEV327714:JEY327714 JOR327714:JOU327714 JYN327714:JYQ327714 KIJ327714:KIM327714 KSF327714:KSI327714 LCB327714:LCE327714 LLX327714:LMA327714 LVT327714:LVW327714 MFP327714:MFS327714 MPL327714:MPO327714 MZH327714:MZK327714 NJD327714:NJG327714 NSZ327714:NTC327714 OCV327714:OCY327714 OMR327714:OMU327714 OWN327714:OWQ327714 PGJ327714:PGM327714 PQF327714:PQI327714 QAB327714:QAE327714 QJX327714:QKA327714 QTT327714:QTW327714 RDP327714:RDS327714 RNL327714:RNO327714 RXH327714:RXK327714 SHD327714:SHG327714 SQZ327714:SRC327714 TAV327714:TAY327714 TKR327714:TKU327714 TUN327714:TUQ327714 UEJ327714:UEM327714 UOF327714:UOI327714 UYB327714:UYE327714 VHX327714:VIA327714 VRT327714:VRW327714 WBP327714:WBS327714 WLL327714:WLO327714 WVH327714:WVK327714 IV393250:IY393250 SR393250:SU393250 ACN393250:ACQ393250 AMJ393250:AMM393250 AWF393250:AWI393250 BGB393250:BGE393250 BPX393250:BQA393250 BZT393250:BZW393250 CJP393250:CJS393250 CTL393250:CTO393250 DDH393250:DDK393250 DND393250:DNG393250 DWZ393250:DXC393250 EGV393250:EGY393250 EQR393250:EQU393250 FAN393250:FAQ393250 FKJ393250:FKM393250 FUF393250:FUI393250 GEB393250:GEE393250 GNX393250:GOA393250 GXT393250:GXW393250 HHP393250:HHS393250 HRL393250:HRO393250 IBH393250:IBK393250 ILD393250:ILG393250 IUZ393250:IVC393250 JEV393250:JEY393250 JOR393250:JOU393250 JYN393250:JYQ393250 KIJ393250:KIM393250 KSF393250:KSI393250 LCB393250:LCE393250 LLX393250:LMA393250 LVT393250:LVW393250 MFP393250:MFS393250 MPL393250:MPO393250 MZH393250:MZK393250 NJD393250:NJG393250 NSZ393250:NTC393250 OCV393250:OCY393250 OMR393250:OMU393250 OWN393250:OWQ393250 PGJ393250:PGM393250 PQF393250:PQI393250 QAB393250:QAE393250 QJX393250:QKA393250 QTT393250:QTW393250 RDP393250:RDS393250 RNL393250:RNO393250 RXH393250:RXK393250 SHD393250:SHG393250 SQZ393250:SRC393250 TAV393250:TAY393250 TKR393250:TKU393250 TUN393250:TUQ393250 UEJ393250:UEM393250 UOF393250:UOI393250 UYB393250:UYE393250 VHX393250:VIA393250 VRT393250:VRW393250 WBP393250:WBS393250 WLL393250:WLO393250 WVH393250:WVK393250 IV458786:IY458786 SR458786:SU458786 ACN458786:ACQ458786 AMJ458786:AMM458786 AWF458786:AWI458786 BGB458786:BGE458786 BPX458786:BQA458786 BZT458786:BZW458786 CJP458786:CJS458786 CTL458786:CTO458786 DDH458786:DDK458786 DND458786:DNG458786 DWZ458786:DXC458786 EGV458786:EGY458786 EQR458786:EQU458786 FAN458786:FAQ458786 FKJ458786:FKM458786 FUF458786:FUI458786 GEB458786:GEE458786 GNX458786:GOA458786 GXT458786:GXW458786 HHP458786:HHS458786 HRL458786:HRO458786 IBH458786:IBK458786 ILD458786:ILG458786 IUZ458786:IVC458786 JEV458786:JEY458786 JOR458786:JOU458786 JYN458786:JYQ458786 KIJ458786:KIM458786 KSF458786:KSI458786 LCB458786:LCE458786 LLX458786:LMA458786 LVT458786:LVW458786 MFP458786:MFS458786 MPL458786:MPO458786 MZH458786:MZK458786 NJD458786:NJG458786 NSZ458786:NTC458786 OCV458786:OCY458786 OMR458786:OMU458786 OWN458786:OWQ458786 PGJ458786:PGM458786 PQF458786:PQI458786 QAB458786:QAE458786 QJX458786:QKA458786 QTT458786:QTW458786 RDP458786:RDS458786 RNL458786:RNO458786 RXH458786:RXK458786 SHD458786:SHG458786 SQZ458786:SRC458786 TAV458786:TAY458786 TKR458786:TKU458786 TUN458786:TUQ458786 UEJ458786:UEM458786 UOF458786:UOI458786 UYB458786:UYE458786 VHX458786:VIA458786 VRT458786:VRW458786 WBP458786:WBS458786 WLL458786:WLO458786 WVH458786:WVK458786 IV524322:IY524322 SR524322:SU524322 ACN524322:ACQ524322 AMJ524322:AMM524322 AWF524322:AWI524322 BGB524322:BGE524322 BPX524322:BQA524322 BZT524322:BZW524322 CJP524322:CJS524322 CTL524322:CTO524322 DDH524322:DDK524322 DND524322:DNG524322 DWZ524322:DXC524322 EGV524322:EGY524322 EQR524322:EQU524322 FAN524322:FAQ524322 FKJ524322:FKM524322 FUF524322:FUI524322 GEB524322:GEE524322 GNX524322:GOA524322 GXT524322:GXW524322 HHP524322:HHS524322 HRL524322:HRO524322 IBH524322:IBK524322 ILD524322:ILG524322 IUZ524322:IVC524322 JEV524322:JEY524322 JOR524322:JOU524322 JYN524322:JYQ524322 KIJ524322:KIM524322 KSF524322:KSI524322 LCB524322:LCE524322 LLX524322:LMA524322 LVT524322:LVW524322 MFP524322:MFS524322 MPL524322:MPO524322 MZH524322:MZK524322 NJD524322:NJG524322 NSZ524322:NTC524322 OCV524322:OCY524322 OMR524322:OMU524322 OWN524322:OWQ524322 PGJ524322:PGM524322 PQF524322:PQI524322 QAB524322:QAE524322 QJX524322:QKA524322 QTT524322:QTW524322 RDP524322:RDS524322 RNL524322:RNO524322 RXH524322:RXK524322 SHD524322:SHG524322 SQZ524322:SRC524322 TAV524322:TAY524322 TKR524322:TKU524322 TUN524322:TUQ524322 UEJ524322:UEM524322 UOF524322:UOI524322 UYB524322:UYE524322 VHX524322:VIA524322 VRT524322:VRW524322 WBP524322:WBS524322 WLL524322:WLO524322 WVH524322:WVK524322 IV589858:IY589858 SR589858:SU589858 ACN589858:ACQ589858 AMJ589858:AMM589858 AWF589858:AWI589858 BGB589858:BGE589858 BPX589858:BQA589858 BZT589858:BZW589858 CJP589858:CJS589858 CTL589858:CTO589858 DDH589858:DDK589858 DND589858:DNG589858 DWZ589858:DXC589858 EGV589858:EGY589858 EQR589858:EQU589858 FAN589858:FAQ589858 FKJ589858:FKM589858 FUF589858:FUI589858 GEB589858:GEE589858 GNX589858:GOA589858 GXT589858:GXW589858 HHP589858:HHS589858 HRL589858:HRO589858 IBH589858:IBK589858 ILD589858:ILG589858 IUZ589858:IVC589858 JEV589858:JEY589858 JOR589858:JOU589858 JYN589858:JYQ589858 KIJ589858:KIM589858 KSF589858:KSI589858 LCB589858:LCE589858 LLX589858:LMA589858 LVT589858:LVW589858 MFP589858:MFS589858 MPL589858:MPO589858 MZH589858:MZK589858 NJD589858:NJG589858 NSZ589858:NTC589858 OCV589858:OCY589858 OMR589858:OMU589858 OWN589858:OWQ589858 PGJ589858:PGM589858 PQF589858:PQI589858 QAB589858:QAE589858 QJX589858:QKA589858 QTT589858:QTW589858 RDP589858:RDS589858 RNL589858:RNO589858 RXH589858:RXK589858 SHD589858:SHG589858 SQZ589858:SRC589858 TAV589858:TAY589858 TKR589858:TKU589858 TUN589858:TUQ589858 UEJ589858:UEM589858 UOF589858:UOI589858 UYB589858:UYE589858 VHX589858:VIA589858 VRT589858:VRW589858 WBP589858:WBS589858 WLL589858:WLO589858 WVH589858:WVK589858 IV655394:IY655394 SR655394:SU655394 ACN655394:ACQ655394 AMJ655394:AMM655394 AWF655394:AWI655394 BGB655394:BGE655394 BPX655394:BQA655394 BZT655394:BZW655394 CJP655394:CJS655394 CTL655394:CTO655394 DDH655394:DDK655394 DND655394:DNG655394 DWZ655394:DXC655394 EGV655394:EGY655394 EQR655394:EQU655394 FAN655394:FAQ655394 FKJ655394:FKM655394 FUF655394:FUI655394 GEB655394:GEE655394 GNX655394:GOA655394 GXT655394:GXW655394 HHP655394:HHS655394 HRL655394:HRO655394 IBH655394:IBK655394 ILD655394:ILG655394 IUZ655394:IVC655394 JEV655394:JEY655394 JOR655394:JOU655394 JYN655394:JYQ655394 KIJ655394:KIM655394 KSF655394:KSI655394 LCB655394:LCE655394 LLX655394:LMA655394 LVT655394:LVW655394 MFP655394:MFS655394 MPL655394:MPO655394 MZH655394:MZK655394 NJD655394:NJG655394 NSZ655394:NTC655394 OCV655394:OCY655394 OMR655394:OMU655394 OWN655394:OWQ655394 PGJ655394:PGM655394 PQF655394:PQI655394 QAB655394:QAE655394 QJX655394:QKA655394 QTT655394:QTW655394 RDP655394:RDS655394 RNL655394:RNO655394 RXH655394:RXK655394 SHD655394:SHG655394 SQZ655394:SRC655394 TAV655394:TAY655394 TKR655394:TKU655394 TUN655394:TUQ655394 UEJ655394:UEM655394 UOF655394:UOI655394 UYB655394:UYE655394 VHX655394:VIA655394 VRT655394:VRW655394 WBP655394:WBS655394 WLL655394:WLO655394 WVH655394:WVK655394 IV720930:IY720930 SR720930:SU720930 ACN720930:ACQ720930 AMJ720930:AMM720930 AWF720930:AWI720930 BGB720930:BGE720930 BPX720930:BQA720930 BZT720930:BZW720930 CJP720930:CJS720930 CTL720930:CTO720930 DDH720930:DDK720930 DND720930:DNG720930 DWZ720930:DXC720930 EGV720930:EGY720930 EQR720930:EQU720930 FAN720930:FAQ720930 FKJ720930:FKM720930 FUF720930:FUI720930 GEB720930:GEE720930 GNX720930:GOA720930 GXT720930:GXW720930 HHP720930:HHS720930 HRL720930:HRO720930 IBH720930:IBK720930 ILD720930:ILG720930 IUZ720930:IVC720930 JEV720930:JEY720930 JOR720930:JOU720930 JYN720930:JYQ720930 KIJ720930:KIM720930 KSF720930:KSI720930 LCB720930:LCE720930 LLX720930:LMA720930 LVT720930:LVW720930 MFP720930:MFS720930 MPL720930:MPO720930 MZH720930:MZK720930 NJD720930:NJG720930 NSZ720930:NTC720930 OCV720930:OCY720930 OMR720930:OMU720930 OWN720930:OWQ720930 PGJ720930:PGM720930 PQF720930:PQI720930 QAB720930:QAE720930 QJX720930:QKA720930 QTT720930:QTW720930 RDP720930:RDS720930 RNL720930:RNO720930 RXH720930:RXK720930 SHD720930:SHG720930 SQZ720930:SRC720930 TAV720930:TAY720930 TKR720930:TKU720930 TUN720930:TUQ720930 UEJ720930:UEM720930 UOF720930:UOI720930 UYB720930:UYE720930 VHX720930:VIA720930 VRT720930:VRW720930 WBP720930:WBS720930 WLL720930:WLO720930 WVH720930:WVK720930 IV786466:IY786466 SR786466:SU786466 ACN786466:ACQ786466 AMJ786466:AMM786466 AWF786466:AWI786466 BGB786466:BGE786466 BPX786466:BQA786466 BZT786466:BZW786466 CJP786466:CJS786466 CTL786466:CTO786466 DDH786466:DDK786466 DND786466:DNG786466 DWZ786466:DXC786466 EGV786466:EGY786466 EQR786466:EQU786466 FAN786466:FAQ786466 FKJ786466:FKM786466 FUF786466:FUI786466 GEB786466:GEE786466 GNX786466:GOA786466 GXT786466:GXW786466 HHP786466:HHS786466 HRL786466:HRO786466 IBH786466:IBK786466 ILD786466:ILG786466 IUZ786466:IVC786466 JEV786466:JEY786466 JOR786466:JOU786466 JYN786466:JYQ786466 KIJ786466:KIM786466 KSF786466:KSI786466 LCB786466:LCE786466 LLX786466:LMA786466 LVT786466:LVW786466 MFP786466:MFS786466 MPL786466:MPO786466 MZH786466:MZK786466 NJD786466:NJG786466 NSZ786466:NTC786466 OCV786466:OCY786466 OMR786466:OMU786466 OWN786466:OWQ786466 PGJ786466:PGM786466 PQF786466:PQI786466 QAB786466:QAE786466 QJX786466:QKA786466 QTT786466:QTW786466 RDP786466:RDS786466 RNL786466:RNO786466 RXH786466:RXK786466 SHD786466:SHG786466 SQZ786466:SRC786466 TAV786466:TAY786466 TKR786466:TKU786466 TUN786466:TUQ786466 UEJ786466:UEM786466 UOF786466:UOI786466 UYB786466:UYE786466 VHX786466:VIA786466 VRT786466:VRW786466 WBP786466:WBS786466 WLL786466:WLO786466 WVH786466:WVK786466 IV852002:IY852002 SR852002:SU852002 ACN852002:ACQ852002 AMJ852002:AMM852002 AWF852002:AWI852002 BGB852002:BGE852002 BPX852002:BQA852002 BZT852002:BZW852002 CJP852002:CJS852002 CTL852002:CTO852002 DDH852002:DDK852002 DND852002:DNG852002 DWZ852002:DXC852002 EGV852002:EGY852002 EQR852002:EQU852002 FAN852002:FAQ852002 FKJ852002:FKM852002 FUF852002:FUI852002 GEB852002:GEE852002 GNX852002:GOA852002 GXT852002:GXW852002 HHP852002:HHS852002 HRL852002:HRO852002 IBH852002:IBK852002 ILD852002:ILG852002 IUZ852002:IVC852002 JEV852002:JEY852002 JOR852002:JOU852002 JYN852002:JYQ852002 KIJ852002:KIM852002 KSF852002:KSI852002 LCB852002:LCE852002 LLX852002:LMA852002 LVT852002:LVW852002 MFP852002:MFS852002 MPL852002:MPO852002 MZH852002:MZK852002 NJD852002:NJG852002 NSZ852002:NTC852002 OCV852002:OCY852002 OMR852002:OMU852002 OWN852002:OWQ852002 PGJ852002:PGM852002 PQF852002:PQI852002 QAB852002:QAE852002 QJX852002:QKA852002 QTT852002:QTW852002 RDP852002:RDS852002 RNL852002:RNO852002 RXH852002:RXK852002 SHD852002:SHG852002 SQZ852002:SRC852002 TAV852002:TAY852002 TKR852002:TKU852002 TUN852002:TUQ852002 UEJ852002:UEM852002 UOF852002:UOI852002 UYB852002:UYE852002 VHX852002:VIA852002 VRT852002:VRW852002 WBP852002:WBS852002 WLL852002:WLO852002 WVH852002:WVK852002 IV917538:IY917538 SR917538:SU917538 ACN917538:ACQ917538 AMJ917538:AMM917538 AWF917538:AWI917538 BGB917538:BGE917538 BPX917538:BQA917538 BZT917538:BZW917538 CJP917538:CJS917538 CTL917538:CTO917538 DDH917538:DDK917538 DND917538:DNG917538 DWZ917538:DXC917538 EGV917538:EGY917538 EQR917538:EQU917538 FAN917538:FAQ917538 FKJ917538:FKM917538 FUF917538:FUI917538 GEB917538:GEE917538 GNX917538:GOA917538 GXT917538:GXW917538 HHP917538:HHS917538 HRL917538:HRO917538 IBH917538:IBK917538 ILD917538:ILG917538 IUZ917538:IVC917538 JEV917538:JEY917538 JOR917538:JOU917538 JYN917538:JYQ917538 KIJ917538:KIM917538 KSF917538:KSI917538 LCB917538:LCE917538 LLX917538:LMA917538 LVT917538:LVW917538 MFP917538:MFS917538 MPL917538:MPO917538 MZH917538:MZK917538 NJD917538:NJG917538 NSZ917538:NTC917538 OCV917538:OCY917538 OMR917538:OMU917538 OWN917538:OWQ917538 PGJ917538:PGM917538 PQF917538:PQI917538 QAB917538:QAE917538 QJX917538:QKA917538 QTT917538:QTW917538 RDP917538:RDS917538 RNL917538:RNO917538 RXH917538:RXK917538 SHD917538:SHG917538 SQZ917538:SRC917538 TAV917538:TAY917538 TKR917538:TKU917538 TUN917538:TUQ917538 UEJ917538:UEM917538 UOF917538:UOI917538 UYB917538:UYE917538 VHX917538:VIA917538 VRT917538:VRW917538 WBP917538:WBS917538 WLL917538:WLO917538 WVH917538:WVK917538 IV983074:IY983074 SR983074:SU983074 ACN983074:ACQ983074 AMJ983074:AMM983074 AWF983074:AWI983074 BGB983074:BGE983074 BPX983074:BQA983074 BZT983074:BZW983074 CJP983074:CJS983074 CTL983074:CTO983074 DDH983074:DDK983074 DND983074:DNG983074 DWZ983074:DXC983074 EGV983074:EGY983074 EQR983074:EQU983074 FAN983074:FAQ983074 FKJ983074:FKM983074 FUF983074:FUI983074 GEB983074:GEE983074 GNX983074:GOA983074 GXT983074:GXW983074 HHP983074:HHS983074 HRL983074:HRO983074 IBH983074:IBK983074 ILD983074:ILG983074 IUZ983074:IVC983074 JEV983074:JEY983074 JOR983074:JOU983074 JYN983074:JYQ983074 KIJ983074:KIM983074 KSF983074:KSI983074 LCB983074:LCE983074 LLX983074:LMA983074 LVT983074:LVW983074 MFP983074:MFS983074 MPL983074:MPO983074 MZH983074:MZK983074 NJD983074:NJG983074 NSZ983074:NTC983074 OCV983074:OCY983074 OMR983074:OMU983074 OWN983074:OWQ983074 PGJ983074:PGM983074 PQF983074:PQI983074 QAB983074:QAE983074 QJX983074:QKA983074 QTT983074:QTW983074 RDP983074:RDS983074 RNL983074:RNO983074 RXH983074:RXK983074 SHD983074:SHG983074 SQZ983074:SRC983074 TAV983074:TAY983074 TKR983074:TKU983074 TUN983074:TUQ983074 UEJ983074:UEM983074 UOF983074:UOI983074 UYB983074:UYE983074 VHX983074:VIA983074 VRT983074:VRW983074 WBP983074:WBS983074 WLL983074:WLO983074 HS20:HY21 WUE20:WUK21 WKI20:WKO21 WAM20:WAS21 VQQ20:VQW21 VGU20:VHA21 UWY20:UXE21 UNC20:UNI21 UDG20:UDM21 TTK20:TTQ21 TJO20:TJU21 SZS20:SZY21 SPW20:SQC21 SGA20:SGG21 RWE20:RWK21 RMI20:RMO21 RCM20:RCS21 QSQ20:QSW21 QIU20:QJA21 PYY20:PZE21 PPC20:PPI21 PFG20:PFM21 OVK20:OVQ21 OLO20:OLU21 OBS20:OBY21 NRW20:NSC21 NIA20:NIG21 MYE20:MYK21 MOI20:MOO21 MEM20:MES21 LUQ20:LUW21 LKU20:LLA21 LAY20:LBE21 KRC20:KRI21 KHG20:KHM21 JXK20:JXQ21 JNO20:JNU21 JDS20:JDY21 ITW20:IUC21 IKA20:IKG21 IAE20:IAK21 HQI20:HQO21 HGM20:HGS21 GWQ20:GWW21 GMU20:GNA21 GCY20:GDE21 FTC20:FTI21 FJG20:FJM21 EZK20:EZQ21 EPO20:EPU21 EFS20:EFY21 DVW20:DWC21 DMA20:DMG21 DCE20:DCK21 CSI20:CSO21 CIM20:CIS21 BYQ20:BYW21 BOU20:BPA21 BEY20:BFE21 AVC20:AVI21 ALG20:ALM21 ABK20:ABQ21 RO20:RU21 WAM41:WAS41 VQQ41:VQW41 VGU41:VHA41 UWY41:UXE41 UNC41:UNI41 UDG41:UDM41 TTK41:TTQ41 TJO41:TJU41 SZS41:SZY41 SPW41:SQC41 SGA41:SGG41 RWE41:RWK41 RMI41:RMO41 RCM41:RCS41 QSQ41:QSW41 QIU41:QJA41 PYY41:PZE41 PPC41:PPI41 PFG41:PFM41 OVK41:OVQ41 OLO41:OLU41 OBS41:OBY41 NRW41:NSC41 NIA41:NIG41 MYE41:MYK41 MOI41:MOO41 MEM41:MES41 LUQ41:LUW41 LKU41:LLA41 LAY41:LBE41 KRC41:KRI41 KHG41:KHM41 JXK41:JXQ41 JNO41:JNU41 JDS41:JDY41 ITW41:IUC41 IKA41:IKG41 IAE41:IAK41 HQI41:HQO41 HGM41:HGS41 GWQ41:GWW41 GMU41:GNA41 GCY41:GDE41 FTC41:FTI41 FJG41:FJM41 EZK41:EZQ41 EPO41:EPU41 EFS41:EFY41 DVW41:DWC41 DMA41:DMG41 DCE41:DCK41 CSI41:CSO41 CIM41:CIS41 BYQ41:BYW41 BOU41:BPA41 BEY41:BFE41 AVC41:AVI41 ALG41:ALM41 ABK41:ABQ41 RO41:RU41 HS41:HY41 WUE41:WUK41 WUE39:WUK39 HS39:HY39 RO39:RU39 ABK39:ABQ39 ALG39:ALM39 AVC39:AVI39 BEY39:BFE39 BOU39:BPA39 BYQ39:BYW39 CIM39:CIS39 CSI39:CSO39 DCE39:DCK39 DMA39:DMG39 DVW39:DWC39 EFS39:EFY39 EPO39:EPU39 EZK39:EZQ39 FJG39:FJM39 FTC39:FTI39 GCY39:GDE39 GMU39:GNA39 GWQ39:GWW39 HGM39:HGS39 HQI39:HQO39 IAE39:IAK39 IKA39:IKG39 ITW39:IUC39 JDS39:JDY39 JNO39:JNU39 JXK39:JXQ39 KHG39:KHM39 KRC39:KRI39 LAY39:LBE39 LKU39:LLA39 LUQ39:LUW39 MEM39:MES39 MOI39:MOO39 MYE39:MYK39 NIA39:NIG39 NRW39:NSC39 OBS39:OBY39 OLO39:OLU39 OVK39:OVQ39 PFG39:PFM39 PPC39:PPI39 PYY39:PZE39 QIU39:QJA39 QSQ39:QSW39 RCM39:RCS39 RMI39:RMO39 RWE39:RWK39 SGA39:SGG39 SPW39:SQC39 SZS39:SZY39 TJO39:TJU39 TTK39:TTQ39 UDG39:UDM39 UNC39:UNI39 UWY39:UXE39 VGU39:VHA39 VQQ39:VQW39 WAM39:WAS39 WKI39:WKO39 WKI41:WKO41 RO24:RU31 ABK24:ABQ31 ALG24:ALM31 AVC24:AVI31 BEY24:BFE31 BOU24:BPA31 BYQ24:BYW31 CIM24:CIS31 CSI24:CSO31 DCE24:DCK31 DMA24:DMG31 DVW24:DWC31 EFS24:EFY31 EPO24:EPU31 EZK24:EZQ31 FJG24:FJM31 FTC24:FTI31 GCY24:GDE31 GMU24:GNA31 GWQ24:GWW31 HGM24:HGS31 HQI24:HQO31 IAE24:IAK31 IKA24:IKG31 ITW24:IUC31 JDS24:JDY31 JNO24:JNU31 JXK24:JXQ31 KHG24:KHM31 KRC24:KRI31 LAY24:LBE31 LKU24:LLA31 LUQ24:LUW31 MEM24:MES31 MOI24:MOO31 MYE24:MYK31 NIA24:NIG31 NRW24:NSC31 OBS24:OBY31 OLO24:OLU31 OVK24:OVQ31 PFG24:PFM31 PPC24:PPI31 PYY24:PZE31 QIU24:QJA31 QSQ24:QSW31 RCM24:RCS31 RMI24:RMO31 RWE24:RWK31 SGA24:SGG31 SPW24:SQC31 SZS24:SZY31 TJO24:TJU31 TTK24:TTQ31 UDG24:UDM31 UNC24:UNI31 UWY24:UXE31 VGU24:VHA31 VQQ24:VQW31 WAM24:WAS31 WKI24:WKO31 WUE24:WUK31 HS24:HY31" xr:uid="{8D88B85D-B3B2-4454-A056-646E2D37C15A}">
      <formula1>L20-ROUNDDOWN(L20,0)=0</formula1>
    </dataValidation>
    <dataValidation type="list" allowBlank="1" showInputMessage="1" showErrorMessage="1" sqref="L65494:M65494 HS65492:HT65492 RO65492:RP65492 ABK65492:ABL65492 ALG65492:ALH65492 AVC65492:AVD65492 BEY65492:BEZ65492 BOU65492:BOV65492 BYQ65492:BYR65492 CIM65492:CIN65492 CSI65492:CSJ65492 DCE65492:DCF65492 DMA65492:DMB65492 DVW65492:DVX65492 EFS65492:EFT65492 EPO65492:EPP65492 EZK65492:EZL65492 FJG65492:FJH65492 FTC65492:FTD65492 GCY65492:GCZ65492 GMU65492:GMV65492 GWQ65492:GWR65492 HGM65492:HGN65492 HQI65492:HQJ65492 IAE65492:IAF65492 IKA65492:IKB65492 ITW65492:ITX65492 JDS65492:JDT65492 JNO65492:JNP65492 JXK65492:JXL65492 KHG65492:KHH65492 KRC65492:KRD65492 LAY65492:LAZ65492 LKU65492:LKV65492 LUQ65492:LUR65492 MEM65492:MEN65492 MOI65492:MOJ65492 MYE65492:MYF65492 NIA65492:NIB65492 NRW65492:NRX65492 OBS65492:OBT65492 OLO65492:OLP65492 OVK65492:OVL65492 PFG65492:PFH65492 PPC65492:PPD65492 PYY65492:PYZ65492 QIU65492:QIV65492 QSQ65492:QSR65492 RCM65492:RCN65492 RMI65492:RMJ65492 RWE65492:RWF65492 SGA65492:SGB65492 SPW65492:SPX65492 SZS65492:SZT65492 TJO65492:TJP65492 TTK65492:TTL65492 UDG65492:UDH65492 UNC65492:UND65492 UWY65492:UWZ65492 VGU65492:VGV65492 VQQ65492:VQR65492 WAM65492:WAN65492 WKI65492:WKJ65492 WUE65492:WUF65492 L131030:M131030 HS131028:HT131028 RO131028:RP131028 ABK131028:ABL131028 ALG131028:ALH131028 AVC131028:AVD131028 BEY131028:BEZ131028 BOU131028:BOV131028 BYQ131028:BYR131028 CIM131028:CIN131028 CSI131028:CSJ131028 DCE131028:DCF131028 DMA131028:DMB131028 DVW131028:DVX131028 EFS131028:EFT131028 EPO131028:EPP131028 EZK131028:EZL131028 FJG131028:FJH131028 FTC131028:FTD131028 GCY131028:GCZ131028 GMU131028:GMV131028 GWQ131028:GWR131028 HGM131028:HGN131028 HQI131028:HQJ131028 IAE131028:IAF131028 IKA131028:IKB131028 ITW131028:ITX131028 JDS131028:JDT131028 JNO131028:JNP131028 JXK131028:JXL131028 KHG131028:KHH131028 KRC131028:KRD131028 LAY131028:LAZ131028 LKU131028:LKV131028 LUQ131028:LUR131028 MEM131028:MEN131028 MOI131028:MOJ131028 MYE131028:MYF131028 NIA131028:NIB131028 NRW131028:NRX131028 OBS131028:OBT131028 OLO131028:OLP131028 OVK131028:OVL131028 PFG131028:PFH131028 PPC131028:PPD131028 PYY131028:PYZ131028 QIU131028:QIV131028 QSQ131028:QSR131028 RCM131028:RCN131028 RMI131028:RMJ131028 RWE131028:RWF131028 SGA131028:SGB131028 SPW131028:SPX131028 SZS131028:SZT131028 TJO131028:TJP131028 TTK131028:TTL131028 UDG131028:UDH131028 UNC131028:UND131028 UWY131028:UWZ131028 VGU131028:VGV131028 VQQ131028:VQR131028 WAM131028:WAN131028 WKI131028:WKJ131028 WUE131028:WUF131028 L196566:M196566 HS196564:HT196564 RO196564:RP196564 ABK196564:ABL196564 ALG196564:ALH196564 AVC196564:AVD196564 BEY196564:BEZ196564 BOU196564:BOV196564 BYQ196564:BYR196564 CIM196564:CIN196564 CSI196564:CSJ196564 DCE196564:DCF196564 DMA196564:DMB196564 DVW196564:DVX196564 EFS196564:EFT196564 EPO196564:EPP196564 EZK196564:EZL196564 FJG196564:FJH196564 FTC196564:FTD196564 GCY196564:GCZ196564 GMU196564:GMV196564 GWQ196564:GWR196564 HGM196564:HGN196564 HQI196564:HQJ196564 IAE196564:IAF196564 IKA196564:IKB196564 ITW196564:ITX196564 JDS196564:JDT196564 JNO196564:JNP196564 JXK196564:JXL196564 KHG196564:KHH196564 KRC196564:KRD196564 LAY196564:LAZ196564 LKU196564:LKV196564 LUQ196564:LUR196564 MEM196564:MEN196564 MOI196564:MOJ196564 MYE196564:MYF196564 NIA196564:NIB196564 NRW196564:NRX196564 OBS196564:OBT196564 OLO196564:OLP196564 OVK196564:OVL196564 PFG196564:PFH196564 PPC196564:PPD196564 PYY196564:PYZ196564 QIU196564:QIV196564 QSQ196564:QSR196564 RCM196564:RCN196564 RMI196564:RMJ196564 RWE196564:RWF196564 SGA196564:SGB196564 SPW196564:SPX196564 SZS196564:SZT196564 TJO196564:TJP196564 TTK196564:TTL196564 UDG196564:UDH196564 UNC196564:UND196564 UWY196564:UWZ196564 VGU196564:VGV196564 VQQ196564:VQR196564 WAM196564:WAN196564 WKI196564:WKJ196564 WUE196564:WUF196564 L262102:M262102 HS262100:HT262100 RO262100:RP262100 ABK262100:ABL262100 ALG262100:ALH262100 AVC262100:AVD262100 BEY262100:BEZ262100 BOU262100:BOV262100 BYQ262100:BYR262100 CIM262100:CIN262100 CSI262100:CSJ262100 DCE262100:DCF262100 DMA262100:DMB262100 DVW262100:DVX262100 EFS262100:EFT262100 EPO262100:EPP262100 EZK262100:EZL262100 FJG262100:FJH262100 FTC262100:FTD262100 GCY262100:GCZ262100 GMU262100:GMV262100 GWQ262100:GWR262100 HGM262100:HGN262100 HQI262100:HQJ262100 IAE262100:IAF262100 IKA262100:IKB262100 ITW262100:ITX262100 JDS262100:JDT262100 JNO262100:JNP262100 JXK262100:JXL262100 KHG262100:KHH262100 KRC262100:KRD262100 LAY262100:LAZ262100 LKU262100:LKV262100 LUQ262100:LUR262100 MEM262100:MEN262100 MOI262100:MOJ262100 MYE262100:MYF262100 NIA262100:NIB262100 NRW262100:NRX262100 OBS262100:OBT262100 OLO262100:OLP262100 OVK262100:OVL262100 PFG262100:PFH262100 PPC262100:PPD262100 PYY262100:PYZ262100 QIU262100:QIV262100 QSQ262100:QSR262100 RCM262100:RCN262100 RMI262100:RMJ262100 RWE262100:RWF262100 SGA262100:SGB262100 SPW262100:SPX262100 SZS262100:SZT262100 TJO262100:TJP262100 TTK262100:TTL262100 UDG262100:UDH262100 UNC262100:UND262100 UWY262100:UWZ262100 VGU262100:VGV262100 VQQ262100:VQR262100 WAM262100:WAN262100 WKI262100:WKJ262100 WUE262100:WUF262100 L327638:M327638 HS327636:HT327636 RO327636:RP327636 ABK327636:ABL327636 ALG327636:ALH327636 AVC327636:AVD327636 BEY327636:BEZ327636 BOU327636:BOV327636 BYQ327636:BYR327636 CIM327636:CIN327636 CSI327636:CSJ327636 DCE327636:DCF327636 DMA327636:DMB327636 DVW327636:DVX327636 EFS327636:EFT327636 EPO327636:EPP327636 EZK327636:EZL327636 FJG327636:FJH327636 FTC327636:FTD327636 GCY327636:GCZ327636 GMU327636:GMV327636 GWQ327636:GWR327636 HGM327636:HGN327636 HQI327636:HQJ327636 IAE327636:IAF327636 IKA327636:IKB327636 ITW327636:ITX327636 JDS327636:JDT327636 JNO327636:JNP327636 JXK327636:JXL327636 KHG327636:KHH327636 KRC327636:KRD327636 LAY327636:LAZ327636 LKU327636:LKV327636 LUQ327636:LUR327636 MEM327636:MEN327636 MOI327636:MOJ327636 MYE327636:MYF327636 NIA327636:NIB327636 NRW327636:NRX327636 OBS327636:OBT327636 OLO327636:OLP327636 OVK327636:OVL327636 PFG327636:PFH327636 PPC327636:PPD327636 PYY327636:PYZ327636 QIU327636:QIV327636 QSQ327636:QSR327636 RCM327636:RCN327636 RMI327636:RMJ327636 RWE327636:RWF327636 SGA327636:SGB327636 SPW327636:SPX327636 SZS327636:SZT327636 TJO327636:TJP327636 TTK327636:TTL327636 UDG327636:UDH327636 UNC327636:UND327636 UWY327636:UWZ327636 VGU327636:VGV327636 VQQ327636:VQR327636 WAM327636:WAN327636 WKI327636:WKJ327636 WUE327636:WUF327636 L393174:M393174 HS393172:HT393172 RO393172:RP393172 ABK393172:ABL393172 ALG393172:ALH393172 AVC393172:AVD393172 BEY393172:BEZ393172 BOU393172:BOV393172 BYQ393172:BYR393172 CIM393172:CIN393172 CSI393172:CSJ393172 DCE393172:DCF393172 DMA393172:DMB393172 DVW393172:DVX393172 EFS393172:EFT393172 EPO393172:EPP393172 EZK393172:EZL393172 FJG393172:FJH393172 FTC393172:FTD393172 GCY393172:GCZ393172 GMU393172:GMV393172 GWQ393172:GWR393172 HGM393172:HGN393172 HQI393172:HQJ393172 IAE393172:IAF393172 IKA393172:IKB393172 ITW393172:ITX393172 JDS393172:JDT393172 JNO393172:JNP393172 JXK393172:JXL393172 KHG393172:KHH393172 KRC393172:KRD393172 LAY393172:LAZ393172 LKU393172:LKV393172 LUQ393172:LUR393172 MEM393172:MEN393172 MOI393172:MOJ393172 MYE393172:MYF393172 NIA393172:NIB393172 NRW393172:NRX393172 OBS393172:OBT393172 OLO393172:OLP393172 OVK393172:OVL393172 PFG393172:PFH393172 PPC393172:PPD393172 PYY393172:PYZ393172 QIU393172:QIV393172 QSQ393172:QSR393172 RCM393172:RCN393172 RMI393172:RMJ393172 RWE393172:RWF393172 SGA393172:SGB393172 SPW393172:SPX393172 SZS393172:SZT393172 TJO393172:TJP393172 TTK393172:TTL393172 UDG393172:UDH393172 UNC393172:UND393172 UWY393172:UWZ393172 VGU393172:VGV393172 VQQ393172:VQR393172 WAM393172:WAN393172 WKI393172:WKJ393172 WUE393172:WUF393172 L458710:M458710 HS458708:HT458708 RO458708:RP458708 ABK458708:ABL458708 ALG458708:ALH458708 AVC458708:AVD458708 BEY458708:BEZ458708 BOU458708:BOV458708 BYQ458708:BYR458708 CIM458708:CIN458708 CSI458708:CSJ458708 DCE458708:DCF458708 DMA458708:DMB458708 DVW458708:DVX458708 EFS458708:EFT458708 EPO458708:EPP458708 EZK458708:EZL458708 FJG458708:FJH458708 FTC458708:FTD458708 GCY458708:GCZ458708 GMU458708:GMV458708 GWQ458708:GWR458708 HGM458708:HGN458708 HQI458708:HQJ458708 IAE458708:IAF458708 IKA458708:IKB458708 ITW458708:ITX458708 JDS458708:JDT458708 JNO458708:JNP458708 JXK458708:JXL458708 KHG458708:KHH458708 KRC458708:KRD458708 LAY458708:LAZ458708 LKU458708:LKV458708 LUQ458708:LUR458708 MEM458708:MEN458708 MOI458708:MOJ458708 MYE458708:MYF458708 NIA458708:NIB458708 NRW458708:NRX458708 OBS458708:OBT458708 OLO458708:OLP458708 OVK458708:OVL458708 PFG458708:PFH458708 PPC458708:PPD458708 PYY458708:PYZ458708 QIU458708:QIV458708 QSQ458708:QSR458708 RCM458708:RCN458708 RMI458708:RMJ458708 RWE458708:RWF458708 SGA458708:SGB458708 SPW458708:SPX458708 SZS458708:SZT458708 TJO458708:TJP458708 TTK458708:TTL458708 UDG458708:UDH458708 UNC458708:UND458708 UWY458708:UWZ458708 VGU458708:VGV458708 VQQ458708:VQR458708 WAM458708:WAN458708 WKI458708:WKJ458708 WUE458708:WUF458708 L524246:M524246 HS524244:HT524244 RO524244:RP524244 ABK524244:ABL524244 ALG524244:ALH524244 AVC524244:AVD524244 BEY524244:BEZ524244 BOU524244:BOV524244 BYQ524244:BYR524244 CIM524244:CIN524244 CSI524244:CSJ524244 DCE524244:DCF524244 DMA524244:DMB524244 DVW524244:DVX524244 EFS524244:EFT524244 EPO524244:EPP524244 EZK524244:EZL524244 FJG524244:FJH524244 FTC524244:FTD524244 GCY524244:GCZ524244 GMU524244:GMV524244 GWQ524244:GWR524244 HGM524244:HGN524244 HQI524244:HQJ524244 IAE524244:IAF524244 IKA524244:IKB524244 ITW524244:ITX524244 JDS524244:JDT524244 JNO524244:JNP524244 JXK524244:JXL524244 KHG524244:KHH524244 KRC524244:KRD524244 LAY524244:LAZ524244 LKU524244:LKV524244 LUQ524244:LUR524244 MEM524244:MEN524244 MOI524244:MOJ524244 MYE524244:MYF524244 NIA524244:NIB524244 NRW524244:NRX524244 OBS524244:OBT524244 OLO524244:OLP524244 OVK524244:OVL524244 PFG524244:PFH524244 PPC524244:PPD524244 PYY524244:PYZ524244 QIU524244:QIV524244 QSQ524244:QSR524244 RCM524244:RCN524244 RMI524244:RMJ524244 RWE524244:RWF524244 SGA524244:SGB524244 SPW524244:SPX524244 SZS524244:SZT524244 TJO524244:TJP524244 TTK524244:TTL524244 UDG524244:UDH524244 UNC524244:UND524244 UWY524244:UWZ524244 VGU524244:VGV524244 VQQ524244:VQR524244 WAM524244:WAN524244 WKI524244:WKJ524244 WUE524244:WUF524244 L589782:M589782 HS589780:HT589780 RO589780:RP589780 ABK589780:ABL589780 ALG589780:ALH589780 AVC589780:AVD589780 BEY589780:BEZ589780 BOU589780:BOV589780 BYQ589780:BYR589780 CIM589780:CIN589780 CSI589780:CSJ589780 DCE589780:DCF589780 DMA589780:DMB589780 DVW589780:DVX589780 EFS589780:EFT589780 EPO589780:EPP589780 EZK589780:EZL589780 FJG589780:FJH589780 FTC589780:FTD589780 GCY589780:GCZ589780 GMU589780:GMV589780 GWQ589780:GWR589780 HGM589780:HGN589780 HQI589780:HQJ589780 IAE589780:IAF589780 IKA589780:IKB589780 ITW589780:ITX589780 JDS589780:JDT589780 JNO589780:JNP589780 JXK589780:JXL589780 KHG589780:KHH589780 KRC589780:KRD589780 LAY589780:LAZ589780 LKU589780:LKV589780 LUQ589780:LUR589780 MEM589780:MEN589780 MOI589780:MOJ589780 MYE589780:MYF589780 NIA589780:NIB589780 NRW589780:NRX589780 OBS589780:OBT589780 OLO589780:OLP589780 OVK589780:OVL589780 PFG589780:PFH589780 PPC589780:PPD589780 PYY589780:PYZ589780 QIU589780:QIV589780 QSQ589780:QSR589780 RCM589780:RCN589780 RMI589780:RMJ589780 RWE589780:RWF589780 SGA589780:SGB589780 SPW589780:SPX589780 SZS589780:SZT589780 TJO589780:TJP589780 TTK589780:TTL589780 UDG589780:UDH589780 UNC589780:UND589780 UWY589780:UWZ589780 VGU589780:VGV589780 VQQ589780:VQR589780 WAM589780:WAN589780 WKI589780:WKJ589780 WUE589780:WUF589780 L655318:M655318 HS655316:HT655316 RO655316:RP655316 ABK655316:ABL655316 ALG655316:ALH655316 AVC655316:AVD655316 BEY655316:BEZ655316 BOU655316:BOV655316 BYQ655316:BYR655316 CIM655316:CIN655316 CSI655316:CSJ655316 DCE655316:DCF655316 DMA655316:DMB655316 DVW655316:DVX655316 EFS655316:EFT655316 EPO655316:EPP655316 EZK655316:EZL655316 FJG655316:FJH655316 FTC655316:FTD655316 GCY655316:GCZ655316 GMU655316:GMV655316 GWQ655316:GWR655316 HGM655316:HGN655316 HQI655316:HQJ655316 IAE655316:IAF655316 IKA655316:IKB655316 ITW655316:ITX655316 JDS655316:JDT655316 JNO655316:JNP655316 JXK655316:JXL655316 KHG655316:KHH655316 KRC655316:KRD655316 LAY655316:LAZ655316 LKU655316:LKV655316 LUQ655316:LUR655316 MEM655316:MEN655316 MOI655316:MOJ655316 MYE655316:MYF655316 NIA655316:NIB655316 NRW655316:NRX655316 OBS655316:OBT655316 OLO655316:OLP655316 OVK655316:OVL655316 PFG655316:PFH655316 PPC655316:PPD655316 PYY655316:PYZ655316 QIU655316:QIV655316 QSQ655316:QSR655316 RCM655316:RCN655316 RMI655316:RMJ655316 RWE655316:RWF655316 SGA655316:SGB655316 SPW655316:SPX655316 SZS655316:SZT655316 TJO655316:TJP655316 TTK655316:TTL655316 UDG655316:UDH655316 UNC655316:UND655316 UWY655316:UWZ655316 VGU655316:VGV655316 VQQ655316:VQR655316 WAM655316:WAN655316 WKI655316:WKJ655316 WUE655316:WUF655316 L720854:M720854 HS720852:HT720852 RO720852:RP720852 ABK720852:ABL720852 ALG720852:ALH720852 AVC720852:AVD720852 BEY720852:BEZ720852 BOU720852:BOV720852 BYQ720852:BYR720852 CIM720852:CIN720852 CSI720852:CSJ720852 DCE720852:DCF720852 DMA720852:DMB720852 DVW720852:DVX720852 EFS720852:EFT720852 EPO720852:EPP720852 EZK720852:EZL720852 FJG720852:FJH720852 FTC720852:FTD720852 GCY720852:GCZ720852 GMU720852:GMV720852 GWQ720852:GWR720852 HGM720852:HGN720852 HQI720852:HQJ720852 IAE720852:IAF720852 IKA720852:IKB720852 ITW720852:ITX720852 JDS720852:JDT720852 JNO720852:JNP720852 JXK720852:JXL720852 KHG720852:KHH720852 KRC720852:KRD720852 LAY720852:LAZ720852 LKU720852:LKV720852 LUQ720852:LUR720852 MEM720852:MEN720852 MOI720852:MOJ720852 MYE720852:MYF720852 NIA720852:NIB720852 NRW720852:NRX720852 OBS720852:OBT720852 OLO720852:OLP720852 OVK720852:OVL720852 PFG720852:PFH720852 PPC720852:PPD720852 PYY720852:PYZ720852 QIU720852:QIV720852 QSQ720852:QSR720852 RCM720852:RCN720852 RMI720852:RMJ720852 RWE720852:RWF720852 SGA720852:SGB720852 SPW720852:SPX720852 SZS720852:SZT720852 TJO720852:TJP720852 TTK720852:TTL720852 UDG720852:UDH720852 UNC720852:UND720852 UWY720852:UWZ720852 VGU720852:VGV720852 VQQ720852:VQR720852 WAM720852:WAN720852 WKI720852:WKJ720852 WUE720852:WUF720852 L786390:M786390 HS786388:HT786388 RO786388:RP786388 ABK786388:ABL786388 ALG786388:ALH786388 AVC786388:AVD786388 BEY786388:BEZ786388 BOU786388:BOV786388 BYQ786388:BYR786388 CIM786388:CIN786388 CSI786388:CSJ786388 DCE786388:DCF786388 DMA786388:DMB786388 DVW786388:DVX786388 EFS786388:EFT786388 EPO786388:EPP786388 EZK786388:EZL786388 FJG786388:FJH786388 FTC786388:FTD786388 GCY786388:GCZ786388 GMU786388:GMV786388 GWQ786388:GWR786388 HGM786388:HGN786388 HQI786388:HQJ786388 IAE786388:IAF786388 IKA786388:IKB786388 ITW786388:ITX786388 JDS786388:JDT786388 JNO786388:JNP786388 JXK786388:JXL786388 KHG786388:KHH786388 KRC786388:KRD786388 LAY786388:LAZ786388 LKU786388:LKV786388 LUQ786388:LUR786388 MEM786388:MEN786388 MOI786388:MOJ786388 MYE786388:MYF786388 NIA786388:NIB786388 NRW786388:NRX786388 OBS786388:OBT786388 OLO786388:OLP786388 OVK786388:OVL786388 PFG786388:PFH786388 PPC786388:PPD786388 PYY786388:PYZ786388 QIU786388:QIV786388 QSQ786388:QSR786388 RCM786388:RCN786388 RMI786388:RMJ786388 RWE786388:RWF786388 SGA786388:SGB786388 SPW786388:SPX786388 SZS786388:SZT786388 TJO786388:TJP786388 TTK786388:TTL786388 UDG786388:UDH786388 UNC786388:UND786388 UWY786388:UWZ786388 VGU786388:VGV786388 VQQ786388:VQR786388 WAM786388:WAN786388 WKI786388:WKJ786388 WUE786388:WUF786388 L851926:M851926 HS851924:HT851924 RO851924:RP851924 ABK851924:ABL851924 ALG851924:ALH851924 AVC851924:AVD851924 BEY851924:BEZ851924 BOU851924:BOV851924 BYQ851924:BYR851924 CIM851924:CIN851924 CSI851924:CSJ851924 DCE851924:DCF851924 DMA851924:DMB851924 DVW851924:DVX851924 EFS851924:EFT851924 EPO851924:EPP851924 EZK851924:EZL851924 FJG851924:FJH851924 FTC851924:FTD851924 GCY851924:GCZ851924 GMU851924:GMV851924 GWQ851924:GWR851924 HGM851924:HGN851924 HQI851924:HQJ851924 IAE851924:IAF851924 IKA851924:IKB851924 ITW851924:ITX851924 JDS851924:JDT851924 JNO851924:JNP851924 JXK851924:JXL851924 KHG851924:KHH851924 KRC851924:KRD851924 LAY851924:LAZ851924 LKU851924:LKV851924 LUQ851924:LUR851924 MEM851924:MEN851924 MOI851924:MOJ851924 MYE851924:MYF851924 NIA851924:NIB851924 NRW851924:NRX851924 OBS851924:OBT851924 OLO851924:OLP851924 OVK851924:OVL851924 PFG851924:PFH851924 PPC851924:PPD851924 PYY851924:PYZ851924 QIU851924:QIV851924 QSQ851924:QSR851924 RCM851924:RCN851924 RMI851924:RMJ851924 RWE851924:RWF851924 SGA851924:SGB851924 SPW851924:SPX851924 SZS851924:SZT851924 TJO851924:TJP851924 TTK851924:TTL851924 UDG851924:UDH851924 UNC851924:UND851924 UWY851924:UWZ851924 VGU851924:VGV851924 VQQ851924:VQR851924 WAM851924:WAN851924 WKI851924:WKJ851924 WUE851924:WUF851924 L917462:M917462 HS917460:HT917460 RO917460:RP917460 ABK917460:ABL917460 ALG917460:ALH917460 AVC917460:AVD917460 BEY917460:BEZ917460 BOU917460:BOV917460 BYQ917460:BYR917460 CIM917460:CIN917460 CSI917460:CSJ917460 DCE917460:DCF917460 DMA917460:DMB917460 DVW917460:DVX917460 EFS917460:EFT917460 EPO917460:EPP917460 EZK917460:EZL917460 FJG917460:FJH917460 FTC917460:FTD917460 GCY917460:GCZ917460 GMU917460:GMV917460 GWQ917460:GWR917460 HGM917460:HGN917460 HQI917460:HQJ917460 IAE917460:IAF917460 IKA917460:IKB917460 ITW917460:ITX917460 JDS917460:JDT917460 JNO917460:JNP917460 JXK917460:JXL917460 KHG917460:KHH917460 KRC917460:KRD917460 LAY917460:LAZ917460 LKU917460:LKV917460 LUQ917460:LUR917460 MEM917460:MEN917460 MOI917460:MOJ917460 MYE917460:MYF917460 NIA917460:NIB917460 NRW917460:NRX917460 OBS917460:OBT917460 OLO917460:OLP917460 OVK917460:OVL917460 PFG917460:PFH917460 PPC917460:PPD917460 PYY917460:PYZ917460 QIU917460:QIV917460 QSQ917460:QSR917460 RCM917460:RCN917460 RMI917460:RMJ917460 RWE917460:RWF917460 SGA917460:SGB917460 SPW917460:SPX917460 SZS917460:SZT917460 TJO917460:TJP917460 TTK917460:TTL917460 UDG917460:UDH917460 UNC917460:UND917460 UWY917460:UWZ917460 VGU917460:VGV917460 VQQ917460:VQR917460 WAM917460:WAN917460 WKI917460:WKJ917460 WUE917460:WUF917460 L982998:M982998 HS982996:HT982996 RO982996:RP982996 ABK982996:ABL982996 ALG982996:ALH982996 AVC982996:AVD982996 BEY982996:BEZ982996 BOU982996:BOV982996 BYQ982996:BYR982996 CIM982996:CIN982996 CSI982996:CSJ982996 DCE982996:DCF982996 DMA982996:DMB982996 DVW982996:DVX982996 EFS982996:EFT982996 EPO982996:EPP982996 EZK982996:EZL982996 FJG982996:FJH982996 FTC982996:FTD982996 GCY982996:GCZ982996 GMU982996:GMV982996 GWQ982996:GWR982996 HGM982996:HGN982996 HQI982996:HQJ982996 IAE982996:IAF982996 IKA982996:IKB982996 ITW982996:ITX982996 JDS982996:JDT982996 JNO982996:JNP982996 JXK982996:JXL982996 KHG982996:KHH982996 KRC982996:KRD982996 LAY982996:LAZ982996 LKU982996:LKV982996 LUQ982996:LUR982996 MEM982996:MEN982996 MOI982996:MOJ982996 MYE982996:MYF982996 NIA982996:NIB982996 NRW982996:NRX982996 OBS982996:OBT982996 OLO982996:OLP982996 OVK982996:OVL982996 PFG982996:PFH982996 PPC982996:PPD982996 PYY982996:PYZ982996 QIU982996:QIV982996 QSQ982996:QSR982996 RCM982996:RCN982996 RMI982996:RMJ982996 RWE982996:RWF982996 SGA982996:SGB982996 SPW982996:SPX982996 SZS982996:SZT982996 TJO982996:TJP982996 TTK982996:TTL982996 UDG982996:UDH982996 UNC982996:UND982996 UWY982996:UWZ982996 VGU982996:VGV982996 VQQ982996:VQR982996 WAM982996:WAN982996 WKI982996:WKJ982996 WUE982996:WUF982996 J11" xr:uid="{A87CA53E-1599-4C38-85C5-22A22395B8C4}">
      <formula1>"□,■"</formula1>
    </dataValidation>
    <dataValidation type="list" allowBlank="1" showInputMessage="1" showErrorMessage="1" sqref="WUE983002:WUK983002 L65500:R65500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6:R131036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72:R196572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8:R262108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4:R327644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80:R393180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6:R458716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52:R524252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8:R589788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4:R655324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60:R720860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6:R786396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32:R851932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8:R917468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4:R983004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xr:uid="{0DB5D432-9F58-49A2-9D2E-CA4821A9AD15}">
      <formula1>"専用,ハイブリット"</formula1>
    </dataValidation>
    <dataValidation type="list" allowBlank="1" showInputMessage="1" showErrorMessage="1" sqref="Z65582:AA65582 IG65580 SC65580 ABY65580 ALU65580 AVQ65580 BFM65580 BPI65580 BZE65580 CJA65580 CSW65580 DCS65580 DMO65580 DWK65580 EGG65580 EQC65580 EZY65580 FJU65580 FTQ65580 GDM65580 GNI65580 GXE65580 HHA65580 HQW65580 IAS65580 IKO65580 IUK65580 JEG65580 JOC65580 JXY65580 KHU65580 KRQ65580 LBM65580 LLI65580 LVE65580 MFA65580 MOW65580 MYS65580 NIO65580 NSK65580 OCG65580 OMC65580 OVY65580 PFU65580 PPQ65580 PZM65580 QJI65580 QTE65580 RDA65580 RMW65580 RWS65580 SGO65580 SQK65580 TAG65580 TKC65580 TTY65580 UDU65580 UNQ65580 UXM65580 VHI65580 VRE65580 WBA65580 WKW65580 WUS65580 Z131118:AA131118 IG131116 SC131116 ABY131116 ALU131116 AVQ131116 BFM131116 BPI131116 BZE131116 CJA131116 CSW131116 DCS131116 DMO131116 DWK131116 EGG131116 EQC131116 EZY131116 FJU131116 FTQ131116 GDM131116 GNI131116 GXE131116 HHA131116 HQW131116 IAS131116 IKO131116 IUK131116 JEG131116 JOC131116 JXY131116 KHU131116 KRQ131116 LBM131116 LLI131116 LVE131116 MFA131116 MOW131116 MYS131116 NIO131116 NSK131116 OCG131116 OMC131116 OVY131116 PFU131116 PPQ131116 PZM131116 QJI131116 QTE131116 RDA131116 RMW131116 RWS131116 SGO131116 SQK131116 TAG131116 TKC131116 TTY131116 UDU131116 UNQ131116 UXM131116 VHI131116 VRE131116 WBA131116 WKW131116 WUS131116 Z196654:AA196654 IG196652 SC196652 ABY196652 ALU196652 AVQ196652 BFM196652 BPI196652 BZE196652 CJA196652 CSW196652 DCS196652 DMO196652 DWK196652 EGG196652 EQC196652 EZY196652 FJU196652 FTQ196652 GDM196652 GNI196652 GXE196652 HHA196652 HQW196652 IAS196652 IKO196652 IUK196652 JEG196652 JOC196652 JXY196652 KHU196652 KRQ196652 LBM196652 LLI196652 LVE196652 MFA196652 MOW196652 MYS196652 NIO196652 NSK196652 OCG196652 OMC196652 OVY196652 PFU196652 PPQ196652 PZM196652 QJI196652 QTE196652 RDA196652 RMW196652 RWS196652 SGO196652 SQK196652 TAG196652 TKC196652 TTY196652 UDU196652 UNQ196652 UXM196652 VHI196652 VRE196652 WBA196652 WKW196652 WUS196652 Z262190:AA262190 IG262188 SC262188 ABY262188 ALU262188 AVQ262188 BFM262188 BPI262188 BZE262188 CJA262188 CSW262188 DCS262188 DMO262188 DWK262188 EGG262188 EQC262188 EZY262188 FJU262188 FTQ262188 GDM262188 GNI262188 GXE262188 HHA262188 HQW262188 IAS262188 IKO262188 IUK262188 JEG262188 JOC262188 JXY262188 KHU262188 KRQ262188 LBM262188 LLI262188 LVE262188 MFA262188 MOW262188 MYS262188 NIO262188 NSK262188 OCG262188 OMC262188 OVY262188 PFU262188 PPQ262188 PZM262188 QJI262188 QTE262188 RDA262188 RMW262188 RWS262188 SGO262188 SQK262188 TAG262188 TKC262188 TTY262188 UDU262188 UNQ262188 UXM262188 VHI262188 VRE262188 WBA262188 WKW262188 WUS262188 Z327726:AA327726 IG327724 SC327724 ABY327724 ALU327724 AVQ327724 BFM327724 BPI327724 BZE327724 CJA327724 CSW327724 DCS327724 DMO327724 DWK327724 EGG327724 EQC327724 EZY327724 FJU327724 FTQ327724 GDM327724 GNI327724 GXE327724 HHA327724 HQW327724 IAS327724 IKO327724 IUK327724 JEG327724 JOC327724 JXY327724 KHU327724 KRQ327724 LBM327724 LLI327724 LVE327724 MFA327724 MOW327724 MYS327724 NIO327724 NSK327724 OCG327724 OMC327724 OVY327724 PFU327724 PPQ327724 PZM327724 QJI327724 QTE327724 RDA327724 RMW327724 RWS327724 SGO327724 SQK327724 TAG327724 TKC327724 TTY327724 UDU327724 UNQ327724 UXM327724 VHI327724 VRE327724 WBA327724 WKW327724 WUS327724 Z393262:AA393262 IG393260 SC393260 ABY393260 ALU393260 AVQ393260 BFM393260 BPI393260 BZE393260 CJA393260 CSW393260 DCS393260 DMO393260 DWK393260 EGG393260 EQC393260 EZY393260 FJU393260 FTQ393260 GDM393260 GNI393260 GXE393260 HHA393260 HQW393260 IAS393260 IKO393260 IUK393260 JEG393260 JOC393260 JXY393260 KHU393260 KRQ393260 LBM393260 LLI393260 LVE393260 MFA393260 MOW393260 MYS393260 NIO393260 NSK393260 OCG393260 OMC393260 OVY393260 PFU393260 PPQ393260 PZM393260 QJI393260 QTE393260 RDA393260 RMW393260 RWS393260 SGO393260 SQK393260 TAG393260 TKC393260 TTY393260 UDU393260 UNQ393260 UXM393260 VHI393260 VRE393260 WBA393260 WKW393260 WUS393260 Z458798:AA458798 IG458796 SC458796 ABY458796 ALU458796 AVQ458796 BFM458796 BPI458796 BZE458796 CJA458796 CSW458796 DCS458796 DMO458796 DWK458796 EGG458796 EQC458796 EZY458796 FJU458796 FTQ458796 GDM458796 GNI458796 GXE458796 HHA458796 HQW458796 IAS458796 IKO458796 IUK458796 JEG458796 JOC458796 JXY458796 KHU458796 KRQ458796 LBM458796 LLI458796 LVE458796 MFA458796 MOW458796 MYS458796 NIO458796 NSK458796 OCG458796 OMC458796 OVY458796 PFU458796 PPQ458796 PZM458796 QJI458796 QTE458796 RDA458796 RMW458796 RWS458796 SGO458796 SQK458796 TAG458796 TKC458796 TTY458796 UDU458796 UNQ458796 UXM458796 VHI458796 VRE458796 WBA458796 WKW458796 WUS458796 Z524334:AA524334 IG524332 SC524332 ABY524332 ALU524332 AVQ524332 BFM524332 BPI524332 BZE524332 CJA524332 CSW524332 DCS524332 DMO524332 DWK524332 EGG524332 EQC524332 EZY524332 FJU524332 FTQ524332 GDM524332 GNI524332 GXE524332 HHA524332 HQW524332 IAS524332 IKO524332 IUK524332 JEG524332 JOC524332 JXY524332 KHU524332 KRQ524332 LBM524332 LLI524332 LVE524332 MFA524332 MOW524332 MYS524332 NIO524332 NSK524332 OCG524332 OMC524332 OVY524332 PFU524332 PPQ524332 PZM524332 QJI524332 QTE524332 RDA524332 RMW524332 RWS524332 SGO524332 SQK524332 TAG524332 TKC524332 TTY524332 UDU524332 UNQ524332 UXM524332 VHI524332 VRE524332 WBA524332 WKW524332 WUS524332 Z589870:AA589870 IG589868 SC589868 ABY589868 ALU589868 AVQ589868 BFM589868 BPI589868 BZE589868 CJA589868 CSW589868 DCS589868 DMO589868 DWK589868 EGG589868 EQC589868 EZY589868 FJU589868 FTQ589868 GDM589868 GNI589868 GXE589868 HHA589868 HQW589868 IAS589868 IKO589868 IUK589868 JEG589868 JOC589868 JXY589868 KHU589868 KRQ589868 LBM589868 LLI589868 LVE589868 MFA589868 MOW589868 MYS589868 NIO589868 NSK589868 OCG589868 OMC589868 OVY589868 PFU589868 PPQ589868 PZM589868 QJI589868 QTE589868 RDA589868 RMW589868 RWS589868 SGO589868 SQK589868 TAG589868 TKC589868 TTY589868 UDU589868 UNQ589868 UXM589868 VHI589868 VRE589868 WBA589868 WKW589868 WUS589868 Z655406:AA655406 IG655404 SC655404 ABY655404 ALU655404 AVQ655404 BFM655404 BPI655404 BZE655404 CJA655404 CSW655404 DCS655404 DMO655404 DWK655404 EGG655404 EQC655404 EZY655404 FJU655404 FTQ655404 GDM655404 GNI655404 GXE655404 HHA655404 HQW655404 IAS655404 IKO655404 IUK655404 JEG655404 JOC655404 JXY655404 KHU655404 KRQ655404 LBM655404 LLI655404 LVE655404 MFA655404 MOW655404 MYS655404 NIO655404 NSK655404 OCG655404 OMC655404 OVY655404 PFU655404 PPQ655404 PZM655404 QJI655404 QTE655404 RDA655404 RMW655404 RWS655404 SGO655404 SQK655404 TAG655404 TKC655404 TTY655404 UDU655404 UNQ655404 UXM655404 VHI655404 VRE655404 WBA655404 WKW655404 WUS655404 Z720942:AA720942 IG720940 SC720940 ABY720940 ALU720940 AVQ720940 BFM720940 BPI720940 BZE720940 CJA720940 CSW720940 DCS720940 DMO720940 DWK720940 EGG720940 EQC720940 EZY720940 FJU720940 FTQ720940 GDM720940 GNI720940 GXE720940 HHA720940 HQW720940 IAS720940 IKO720940 IUK720940 JEG720940 JOC720940 JXY720940 KHU720940 KRQ720940 LBM720940 LLI720940 LVE720940 MFA720940 MOW720940 MYS720940 NIO720940 NSK720940 OCG720940 OMC720940 OVY720940 PFU720940 PPQ720940 PZM720940 QJI720940 QTE720940 RDA720940 RMW720940 RWS720940 SGO720940 SQK720940 TAG720940 TKC720940 TTY720940 UDU720940 UNQ720940 UXM720940 VHI720940 VRE720940 WBA720940 WKW720940 WUS720940 Z786478:AA786478 IG786476 SC786476 ABY786476 ALU786476 AVQ786476 BFM786476 BPI786476 BZE786476 CJA786476 CSW786476 DCS786476 DMO786476 DWK786476 EGG786476 EQC786476 EZY786476 FJU786476 FTQ786476 GDM786476 GNI786476 GXE786476 HHA786476 HQW786476 IAS786476 IKO786476 IUK786476 JEG786476 JOC786476 JXY786476 KHU786476 KRQ786476 LBM786476 LLI786476 LVE786476 MFA786476 MOW786476 MYS786476 NIO786476 NSK786476 OCG786476 OMC786476 OVY786476 PFU786476 PPQ786476 PZM786476 QJI786476 QTE786476 RDA786476 RMW786476 RWS786476 SGO786476 SQK786476 TAG786476 TKC786476 TTY786476 UDU786476 UNQ786476 UXM786476 VHI786476 VRE786476 WBA786476 WKW786476 WUS786476 Z852014:AA852014 IG852012 SC852012 ABY852012 ALU852012 AVQ852012 BFM852012 BPI852012 BZE852012 CJA852012 CSW852012 DCS852012 DMO852012 DWK852012 EGG852012 EQC852012 EZY852012 FJU852012 FTQ852012 GDM852012 GNI852012 GXE852012 HHA852012 HQW852012 IAS852012 IKO852012 IUK852012 JEG852012 JOC852012 JXY852012 KHU852012 KRQ852012 LBM852012 LLI852012 LVE852012 MFA852012 MOW852012 MYS852012 NIO852012 NSK852012 OCG852012 OMC852012 OVY852012 PFU852012 PPQ852012 PZM852012 QJI852012 QTE852012 RDA852012 RMW852012 RWS852012 SGO852012 SQK852012 TAG852012 TKC852012 TTY852012 UDU852012 UNQ852012 UXM852012 VHI852012 VRE852012 WBA852012 WKW852012 WUS852012 Z917550:AA917550 IG917548 SC917548 ABY917548 ALU917548 AVQ917548 BFM917548 BPI917548 BZE917548 CJA917548 CSW917548 DCS917548 DMO917548 DWK917548 EGG917548 EQC917548 EZY917548 FJU917548 FTQ917548 GDM917548 GNI917548 GXE917548 HHA917548 HQW917548 IAS917548 IKO917548 IUK917548 JEG917548 JOC917548 JXY917548 KHU917548 KRQ917548 LBM917548 LLI917548 LVE917548 MFA917548 MOW917548 MYS917548 NIO917548 NSK917548 OCG917548 OMC917548 OVY917548 PFU917548 PPQ917548 PZM917548 QJI917548 QTE917548 RDA917548 RMW917548 RWS917548 SGO917548 SQK917548 TAG917548 TKC917548 TTY917548 UDU917548 UNQ917548 UXM917548 VHI917548 VRE917548 WBA917548 WKW917548 WUS917548 Z983086:AA983086 IG983084 SC983084 ABY983084 ALU983084 AVQ983084 BFM983084 BPI983084 BZE983084 CJA983084 CSW983084 DCS983084 DMO983084 DWK983084 EGG983084 EQC983084 EZY983084 FJU983084 FTQ983084 GDM983084 GNI983084 GXE983084 HHA983084 HQW983084 IAS983084 IKO983084 IUK983084 JEG983084 JOC983084 JXY983084 KHU983084 KRQ983084 LBM983084 LLI983084 LVE983084 MFA983084 MOW983084 MYS983084 NIO983084 NSK983084 OCG983084 OMC983084 OVY983084 PFU983084 PPQ983084 PZM983084 QJI983084 QTE983084 RDA983084 RMW983084 RWS983084 SGO983084 SQK983084 TAG983084 TKC983084 TTY983084 UDU983084 UNQ983084 UXM983084 VHI983084 VRE983084 WBA983084 WKW983084 WUS983084 Z65580:AA65580 IG65578 SC65578 ABY65578 ALU65578 AVQ65578 BFM65578 BPI65578 BZE65578 CJA65578 CSW65578 DCS65578 DMO65578 DWK65578 EGG65578 EQC65578 EZY65578 FJU65578 FTQ65578 GDM65578 GNI65578 GXE65578 HHA65578 HQW65578 IAS65578 IKO65578 IUK65578 JEG65578 JOC65578 JXY65578 KHU65578 KRQ65578 LBM65578 LLI65578 LVE65578 MFA65578 MOW65578 MYS65578 NIO65578 NSK65578 OCG65578 OMC65578 OVY65578 PFU65578 PPQ65578 PZM65578 QJI65578 QTE65578 RDA65578 RMW65578 RWS65578 SGO65578 SQK65578 TAG65578 TKC65578 TTY65578 UDU65578 UNQ65578 UXM65578 VHI65578 VRE65578 WBA65578 WKW65578 WUS65578 Z131116:AA131116 IG131114 SC131114 ABY131114 ALU131114 AVQ131114 BFM131114 BPI131114 BZE131114 CJA131114 CSW131114 DCS131114 DMO131114 DWK131114 EGG131114 EQC131114 EZY131114 FJU131114 FTQ131114 GDM131114 GNI131114 GXE131114 HHA131114 HQW131114 IAS131114 IKO131114 IUK131114 JEG131114 JOC131114 JXY131114 KHU131114 KRQ131114 LBM131114 LLI131114 LVE131114 MFA131114 MOW131114 MYS131114 NIO131114 NSK131114 OCG131114 OMC131114 OVY131114 PFU131114 PPQ131114 PZM131114 QJI131114 QTE131114 RDA131114 RMW131114 RWS131114 SGO131114 SQK131114 TAG131114 TKC131114 TTY131114 UDU131114 UNQ131114 UXM131114 VHI131114 VRE131114 WBA131114 WKW131114 WUS131114 Z196652:AA196652 IG196650 SC196650 ABY196650 ALU196650 AVQ196650 BFM196650 BPI196650 BZE196650 CJA196650 CSW196650 DCS196650 DMO196650 DWK196650 EGG196650 EQC196650 EZY196650 FJU196650 FTQ196650 GDM196650 GNI196650 GXE196650 HHA196650 HQW196650 IAS196650 IKO196650 IUK196650 JEG196650 JOC196650 JXY196650 KHU196650 KRQ196650 LBM196650 LLI196650 LVE196650 MFA196650 MOW196650 MYS196650 NIO196650 NSK196650 OCG196650 OMC196650 OVY196650 PFU196650 PPQ196650 PZM196650 QJI196650 QTE196650 RDA196650 RMW196650 RWS196650 SGO196650 SQK196650 TAG196650 TKC196650 TTY196650 UDU196650 UNQ196650 UXM196650 VHI196650 VRE196650 WBA196650 WKW196650 WUS196650 Z262188:AA262188 IG262186 SC262186 ABY262186 ALU262186 AVQ262186 BFM262186 BPI262186 BZE262186 CJA262186 CSW262186 DCS262186 DMO262186 DWK262186 EGG262186 EQC262186 EZY262186 FJU262186 FTQ262186 GDM262186 GNI262186 GXE262186 HHA262186 HQW262186 IAS262186 IKO262186 IUK262186 JEG262186 JOC262186 JXY262186 KHU262186 KRQ262186 LBM262186 LLI262186 LVE262186 MFA262186 MOW262186 MYS262186 NIO262186 NSK262186 OCG262186 OMC262186 OVY262186 PFU262186 PPQ262186 PZM262186 QJI262186 QTE262186 RDA262186 RMW262186 RWS262186 SGO262186 SQK262186 TAG262186 TKC262186 TTY262186 UDU262186 UNQ262186 UXM262186 VHI262186 VRE262186 WBA262186 WKW262186 WUS262186 Z327724:AA327724 IG327722 SC327722 ABY327722 ALU327722 AVQ327722 BFM327722 BPI327722 BZE327722 CJA327722 CSW327722 DCS327722 DMO327722 DWK327722 EGG327722 EQC327722 EZY327722 FJU327722 FTQ327722 GDM327722 GNI327722 GXE327722 HHA327722 HQW327722 IAS327722 IKO327722 IUK327722 JEG327722 JOC327722 JXY327722 KHU327722 KRQ327722 LBM327722 LLI327722 LVE327722 MFA327722 MOW327722 MYS327722 NIO327722 NSK327722 OCG327722 OMC327722 OVY327722 PFU327722 PPQ327722 PZM327722 QJI327722 QTE327722 RDA327722 RMW327722 RWS327722 SGO327722 SQK327722 TAG327722 TKC327722 TTY327722 UDU327722 UNQ327722 UXM327722 VHI327722 VRE327722 WBA327722 WKW327722 WUS327722 Z393260:AA393260 IG393258 SC393258 ABY393258 ALU393258 AVQ393258 BFM393258 BPI393258 BZE393258 CJA393258 CSW393258 DCS393258 DMO393258 DWK393258 EGG393258 EQC393258 EZY393258 FJU393258 FTQ393258 GDM393258 GNI393258 GXE393258 HHA393258 HQW393258 IAS393258 IKO393258 IUK393258 JEG393258 JOC393258 JXY393258 KHU393258 KRQ393258 LBM393258 LLI393258 LVE393258 MFA393258 MOW393258 MYS393258 NIO393258 NSK393258 OCG393258 OMC393258 OVY393258 PFU393258 PPQ393258 PZM393258 QJI393258 QTE393258 RDA393258 RMW393258 RWS393258 SGO393258 SQK393258 TAG393258 TKC393258 TTY393258 UDU393258 UNQ393258 UXM393258 VHI393258 VRE393258 WBA393258 WKW393258 WUS393258 Z458796:AA458796 IG458794 SC458794 ABY458794 ALU458794 AVQ458794 BFM458794 BPI458794 BZE458794 CJA458794 CSW458794 DCS458794 DMO458794 DWK458794 EGG458794 EQC458794 EZY458794 FJU458794 FTQ458794 GDM458794 GNI458794 GXE458794 HHA458794 HQW458794 IAS458794 IKO458794 IUK458794 JEG458794 JOC458794 JXY458794 KHU458794 KRQ458794 LBM458794 LLI458794 LVE458794 MFA458794 MOW458794 MYS458794 NIO458794 NSK458794 OCG458794 OMC458794 OVY458794 PFU458794 PPQ458794 PZM458794 QJI458794 QTE458794 RDA458794 RMW458794 RWS458794 SGO458794 SQK458794 TAG458794 TKC458794 TTY458794 UDU458794 UNQ458794 UXM458794 VHI458794 VRE458794 WBA458794 WKW458794 WUS458794 Z524332:AA524332 IG524330 SC524330 ABY524330 ALU524330 AVQ524330 BFM524330 BPI524330 BZE524330 CJA524330 CSW524330 DCS524330 DMO524330 DWK524330 EGG524330 EQC524330 EZY524330 FJU524330 FTQ524330 GDM524330 GNI524330 GXE524330 HHA524330 HQW524330 IAS524330 IKO524330 IUK524330 JEG524330 JOC524330 JXY524330 KHU524330 KRQ524330 LBM524330 LLI524330 LVE524330 MFA524330 MOW524330 MYS524330 NIO524330 NSK524330 OCG524330 OMC524330 OVY524330 PFU524330 PPQ524330 PZM524330 QJI524330 QTE524330 RDA524330 RMW524330 RWS524330 SGO524330 SQK524330 TAG524330 TKC524330 TTY524330 UDU524330 UNQ524330 UXM524330 VHI524330 VRE524330 WBA524330 WKW524330 WUS524330 Z589868:AA589868 IG589866 SC589866 ABY589866 ALU589866 AVQ589866 BFM589866 BPI589866 BZE589866 CJA589866 CSW589866 DCS589866 DMO589866 DWK589866 EGG589866 EQC589866 EZY589866 FJU589866 FTQ589866 GDM589866 GNI589866 GXE589866 HHA589866 HQW589866 IAS589866 IKO589866 IUK589866 JEG589866 JOC589866 JXY589866 KHU589866 KRQ589866 LBM589866 LLI589866 LVE589866 MFA589866 MOW589866 MYS589866 NIO589866 NSK589866 OCG589866 OMC589866 OVY589866 PFU589866 PPQ589866 PZM589866 QJI589866 QTE589866 RDA589866 RMW589866 RWS589866 SGO589866 SQK589866 TAG589866 TKC589866 TTY589866 UDU589866 UNQ589866 UXM589866 VHI589866 VRE589866 WBA589866 WKW589866 WUS589866 Z655404:AA655404 IG655402 SC655402 ABY655402 ALU655402 AVQ655402 BFM655402 BPI655402 BZE655402 CJA655402 CSW655402 DCS655402 DMO655402 DWK655402 EGG655402 EQC655402 EZY655402 FJU655402 FTQ655402 GDM655402 GNI655402 GXE655402 HHA655402 HQW655402 IAS655402 IKO655402 IUK655402 JEG655402 JOC655402 JXY655402 KHU655402 KRQ655402 LBM655402 LLI655402 LVE655402 MFA655402 MOW655402 MYS655402 NIO655402 NSK655402 OCG655402 OMC655402 OVY655402 PFU655402 PPQ655402 PZM655402 QJI655402 QTE655402 RDA655402 RMW655402 RWS655402 SGO655402 SQK655402 TAG655402 TKC655402 TTY655402 UDU655402 UNQ655402 UXM655402 VHI655402 VRE655402 WBA655402 WKW655402 WUS655402 Z720940:AA720940 IG720938 SC720938 ABY720938 ALU720938 AVQ720938 BFM720938 BPI720938 BZE720938 CJA720938 CSW720938 DCS720938 DMO720938 DWK720938 EGG720938 EQC720938 EZY720938 FJU720938 FTQ720938 GDM720938 GNI720938 GXE720938 HHA720938 HQW720938 IAS720938 IKO720938 IUK720938 JEG720938 JOC720938 JXY720938 KHU720938 KRQ720938 LBM720938 LLI720938 LVE720938 MFA720938 MOW720938 MYS720938 NIO720938 NSK720938 OCG720938 OMC720938 OVY720938 PFU720938 PPQ720938 PZM720938 QJI720938 QTE720938 RDA720938 RMW720938 RWS720938 SGO720938 SQK720938 TAG720938 TKC720938 TTY720938 UDU720938 UNQ720938 UXM720938 VHI720938 VRE720938 WBA720938 WKW720938 WUS720938 Z786476:AA786476 IG786474 SC786474 ABY786474 ALU786474 AVQ786474 BFM786474 BPI786474 BZE786474 CJA786474 CSW786474 DCS786474 DMO786474 DWK786474 EGG786474 EQC786474 EZY786474 FJU786474 FTQ786474 GDM786474 GNI786474 GXE786474 HHA786474 HQW786474 IAS786474 IKO786474 IUK786474 JEG786474 JOC786474 JXY786474 KHU786474 KRQ786474 LBM786474 LLI786474 LVE786474 MFA786474 MOW786474 MYS786474 NIO786474 NSK786474 OCG786474 OMC786474 OVY786474 PFU786474 PPQ786474 PZM786474 QJI786474 QTE786474 RDA786474 RMW786474 RWS786474 SGO786474 SQK786474 TAG786474 TKC786474 TTY786474 UDU786474 UNQ786474 UXM786474 VHI786474 VRE786474 WBA786474 WKW786474 WUS786474 Z852012:AA852012 IG852010 SC852010 ABY852010 ALU852010 AVQ852010 BFM852010 BPI852010 BZE852010 CJA852010 CSW852010 DCS852010 DMO852010 DWK852010 EGG852010 EQC852010 EZY852010 FJU852010 FTQ852010 GDM852010 GNI852010 GXE852010 HHA852010 HQW852010 IAS852010 IKO852010 IUK852010 JEG852010 JOC852010 JXY852010 KHU852010 KRQ852010 LBM852010 LLI852010 LVE852010 MFA852010 MOW852010 MYS852010 NIO852010 NSK852010 OCG852010 OMC852010 OVY852010 PFU852010 PPQ852010 PZM852010 QJI852010 QTE852010 RDA852010 RMW852010 RWS852010 SGO852010 SQK852010 TAG852010 TKC852010 TTY852010 UDU852010 UNQ852010 UXM852010 VHI852010 VRE852010 WBA852010 WKW852010 WUS852010 Z917548:AA917548 IG917546 SC917546 ABY917546 ALU917546 AVQ917546 BFM917546 BPI917546 BZE917546 CJA917546 CSW917546 DCS917546 DMO917546 DWK917546 EGG917546 EQC917546 EZY917546 FJU917546 FTQ917546 GDM917546 GNI917546 GXE917546 HHA917546 HQW917546 IAS917546 IKO917546 IUK917546 JEG917546 JOC917546 JXY917546 KHU917546 KRQ917546 LBM917546 LLI917546 LVE917546 MFA917546 MOW917546 MYS917546 NIO917546 NSK917546 OCG917546 OMC917546 OVY917546 PFU917546 PPQ917546 PZM917546 QJI917546 QTE917546 RDA917546 RMW917546 RWS917546 SGO917546 SQK917546 TAG917546 TKC917546 TTY917546 UDU917546 UNQ917546 UXM917546 VHI917546 VRE917546 WBA917546 WKW917546 WUS917546 Z983084:AA983084 IG983082 SC983082 ABY983082 ALU983082 AVQ983082 BFM983082 BPI983082 BZE983082 CJA983082 CSW983082 DCS983082 DMO983082 DWK983082 EGG983082 EQC983082 EZY983082 FJU983082 FTQ983082 GDM983082 GNI983082 GXE983082 HHA983082 HQW983082 IAS983082 IKO983082 IUK983082 JEG983082 JOC983082 JXY983082 KHU983082 KRQ983082 LBM983082 LLI983082 LVE983082 MFA983082 MOW983082 MYS983082 NIO983082 NSK983082 OCG983082 OMC983082 OVY983082 PFU983082 PPQ983082 PZM983082 QJI983082 QTE983082 RDA983082 RMW983082 RWS983082 SGO983082 SQK983082 TAG983082 TKC983082 TTY983082 UDU983082 UNQ983082 UXM983082 VHI983082 VRE983082 WBA983082 WKW983082 WUS983082" xr:uid="{47EB3203-983C-4B50-92C1-B309471EBA92}">
      <formula1>"無,有"</formula1>
    </dataValidation>
    <dataValidation type="custom" imeMode="disabled" allowBlank="1" showInputMessage="1" showErrorMessage="1" error="小数点以下は第一位まで、二位以下切り捨てで入力して下さい。" sqref="L65497:R65497 HS65495:HY65495 RO65495:RU65495 ABK65495:ABQ65495 ALG65495:ALM65495 AVC65495:AVI65495 BEY65495:BFE65495 BOU65495:BPA65495 BYQ65495:BYW65495 CIM65495:CIS65495 CSI65495:CSO65495 DCE65495:DCK65495 DMA65495:DMG65495 DVW65495:DWC65495 EFS65495:EFY65495 EPO65495:EPU65495 EZK65495:EZQ65495 FJG65495:FJM65495 FTC65495:FTI65495 GCY65495:GDE65495 GMU65495:GNA65495 GWQ65495:GWW65495 HGM65495:HGS65495 HQI65495:HQO65495 IAE65495:IAK65495 IKA65495:IKG65495 ITW65495:IUC65495 JDS65495:JDY65495 JNO65495:JNU65495 JXK65495:JXQ65495 KHG65495:KHM65495 KRC65495:KRI65495 LAY65495:LBE65495 LKU65495:LLA65495 LUQ65495:LUW65495 MEM65495:MES65495 MOI65495:MOO65495 MYE65495:MYK65495 NIA65495:NIG65495 NRW65495:NSC65495 OBS65495:OBY65495 OLO65495:OLU65495 OVK65495:OVQ65495 PFG65495:PFM65495 PPC65495:PPI65495 PYY65495:PZE65495 QIU65495:QJA65495 QSQ65495:QSW65495 RCM65495:RCS65495 RMI65495:RMO65495 RWE65495:RWK65495 SGA65495:SGG65495 SPW65495:SQC65495 SZS65495:SZY65495 TJO65495:TJU65495 TTK65495:TTQ65495 UDG65495:UDM65495 UNC65495:UNI65495 UWY65495:UXE65495 VGU65495:VHA65495 VQQ65495:VQW65495 WAM65495:WAS65495 WKI65495:WKO65495 WUE65495:WUK65495 L131033:R131033 HS131031:HY131031 RO131031:RU131031 ABK131031:ABQ131031 ALG131031:ALM131031 AVC131031:AVI131031 BEY131031:BFE131031 BOU131031:BPA131031 BYQ131031:BYW131031 CIM131031:CIS131031 CSI131031:CSO131031 DCE131031:DCK131031 DMA131031:DMG131031 DVW131031:DWC131031 EFS131031:EFY131031 EPO131031:EPU131031 EZK131031:EZQ131031 FJG131031:FJM131031 FTC131031:FTI131031 GCY131031:GDE131031 GMU131031:GNA131031 GWQ131031:GWW131031 HGM131031:HGS131031 HQI131031:HQO131031 IAE131031:IAK131031 IKA131031:IKG131031 ITW131031:IUC131031 JDS131031:JDY131031 JNO131031:JNU131031 JXK131031:JXQ131031 KHG131031:KHM131031 KRC131031:KRI131031 LAY131031:LBE131031 LKU131031:LLA131031 LUQ131031:LUW131031 MEM131031:MES131031 MOI131031:MOO131031 MYE131031:MYK131031 NIA131031:NIG131031 NRW131031:NSC131031 OBS131031:OBY131031 OLO131031:OLU131031 OVK131031:OVQ131031 PFG131031:PFM131031 PPC131031:PPI131031 PYY131031:PZE131031 QIU131031:QJA131031 QSQ131031:QSW131031 RCM131031:RCS131031 RMI131031:RMO131031 RWE131031:RWK131031 SGA131031:SGG131031 SPW131031:SQC131031 SZS131031:SZY131031 TJO131031:TJU131031 TTK131031:TTQ131031 UDG131031:UDM131031 UNC131031:UNI131031 UWY131031:UXE131031 VGU131031:VHA131031 VQQ131031:VQW131031 WAM131031:WAS131031 WKI131031:WKO131031 WUE131031:WUK131031 L196569:R196569 HS196567:HY196567 RO196567:RU196567 ABK196567:ABQ196567 ALG196567:ALM196567 AVC196567:AVI196567 BEY196567:BFE196567 BOU196567:BPA196567 BYQ196567:BYW196567 CIM196567:CIS196567 CSI196567:CSO196567 DCE196567:DCK196567 DMA196567:DMG196567 DVW196567:DWC196567 EFS196567:EFY196567 EPO196567:EPU196567 EZK196567:EZQ196567 FJG196567:FJM196567 FTC196567:FTI196567 GCY196567:GDE196567 GMU196567:GNA196567 GWQ196567:GWW196567 HGM196567:HGS196567 HQI196567:HQO196567 IAE196567:IAK196567 IKA196567:IKG196567 ITW196567:IUC196567 JDS196567:JDY196567 JNO196567:JNU196567 JXK196567:JXQ196567 KHG196567:KHM196567 KRC196567:KRI196567 LAY196567:LBE196567 LKU196567:LLA196567 LUQ196567:LUW196567 MEM196567:MES196567 MOI196567:MOO196567 MYE196567:MYK196567 NIA196567:NIG196567 NRW196567:NSC196567 OBS196567:OBY196567 OLO196567:OLU196567 OVK196567:OVQ196567 PFG196567:PFM196567 PPC196567:PPI196567 PYY196567:PZE196567 QIU196567:QJA196567 QSQ196567:QSW196567 RCM196567:RCS196567 RMI196567:RMO196567 RWE196567:RWK196567 SGA196567:SGG196567 SPW196567:SQC196567 SZS196567:SZY196567 TJO196567:TJU196567 TTK196567:TTQ196567 UDG196567:UDM196567 UNC196567:UNI196567 UWY196567:UXE196567 VGU196567:VHA196567 VQQ196567:VQW196567 WAM196567:WAS196567 WKI196567:WKO196567 WUE196567:WUK196567 L262105:R262105 HS262103:HY262103 RO262103:RU262103 ABK262103:ABQ262103 ALG262103:ALM262103 AVC262103:AVI262103 BEY262103:BFE262103 BOU262103:BPA262103 BYQ262103:BYW262103 CIM262103:CIS262103 CSI262103:CSO262103 DCE262103:DCK262103 DMA262103:DMG262103 DVW262103:DWC262103 EFS262103:EFY262103 EPO262103:EPU262103 EZK262103:EZQ262103 FJG262103:FJM262103 FTC262103:FTI262103 GCY262103:GDE262103 GMU262103:GNA262103 GWQ262103:GWW262103 HGM262103:HGS262103 HQI262103:HQO262103 IAE262103:IAK262103 IKA262103:IKG262103 ITW262103:IUC262103 JDS262103:JDY262103 JNO262103:JNU262103 JXK262103:JXQ262103 KHG262103:KHM262103 KRC262103:KRI262103 LAY262103:LBE262103 LKU262103:LLA262103 LUQ262103:LUW262103 MEM262103:MES262103 MOI262103:MOO262103 MYE262103:MYK262103 NIA262103:NIG262103 NRW262103:NSC262103 OBS262103:OBY262103 OLO262103:OLU262103 OVK262103:OVQ262103 PFG262103:PFM262103 PPC262103:PPI262103 PYY262103:PZE262103 QIU262103:QJA262103 QSQ262103:QSW262103 RCM262103:RCS262103 RMI262103:RMO262103 RWE262103:RWK262103 SGA262103:SGG262103 SPW262103:SQC262103 SZS262103:SZY262103 TJO262103:TJU262103 TTK262103:TTQ262103 UDG262103:UDM262103 UNC262103:UNI262103 UWY262103:UXE262103 VGU262103:VHA262103 VQQ262103:VQW262103 WAM262103:WAS262103 WKI262103:WKO262103 WUE262103:WUK262103 L327641:R327641 HS327639:HY327639 RO327639:RU327639 ABK327639:ABQ327639 ALG327639:ALM327639 AVC327639:AVI327639 BEY327639:BFE327639 BOU327639:BPA327639 BYQ327639:BYW327639 CIM327639:CIS327639 CSI327639:CSO327639 DCE327639:DCK327639 DMA327639:DMG327639 DVW327639:DWC327639 EFS327639:EFY327639 EPO327639:EPU327639 EZK327639:EZQ327639 FJG327639:FJM327639 FTC327639:FTI327639 GCY327639:GDE327639 GMU327639:GNA327639 GWQ327639:GWW327639 HGM327639:HGS327639 HQI327639:HQO327639 IAE327639:IAK327639 IKA327639:IKG327639 ITW327639:IUC327639 JDS327639:JDY327639 JNO327639:JNU327639 JXK327639:JXQ327639 KHG327639:KHM327639 KRC327639:KRI327639 LAY327639:LBE327639 LKU327639:LLA327639 LUQ327639:LUW327639 MEM327639:MES327639 MOI327639:MOO327639 MYE327639:MYK327639 NIA327639:NIG327639 NRW327639:NSC327639 OBS327639:OBY327639 OLO327639:OLU327639 OVK327639:OVQ327639 PFG327639:PFM327639 PPC327639:PPI327639 PYY327639:PZE327639 QIU327639:QJA327639 QSQ327639:QSW327639 RCM327639:RCS327639 RMI327639:RMO327639 RWE327639:RWK327639 SGA327639:SGG327639 SPW327639:SQC327639 SZS327639:SZY327639 TJO327639:TJU327639 TTK327639:TTQ327639 UDG327639:UDM327639 UNC327639:UNI327639 UWY327639:UXE327639 VGU327639:VHA327639 VQQ327639:VQW327639 WAM327639:WAS327639 WKI327639:WKO327639 WUE327639:WUK327639 L393177:R393177 HS393175:HY393175 RO393175:RU393175 ABK393175:ABQ393175 ALG393175:ALM393175 AVC393175:AVI393175 BEY393175:BFE393175 BOU393175:BPA393175 BYQ393175:BYW393175 CIM393175:CIS393175 CSI393175:CSO393175 DCE393175:DCK393175 DMA393175:DMG393175 DVW393175:DWC393175 EFS393175:EFY393175 EPO393175:EPU393175 EZK393175:EZQ393175 FJG393175:FJM393175 FTC393175:FTI393175 GCY393175:GDE393175 GMU393175:GNA393175 GWQ393175:GWW393175 HGM393175:HGS393175 HQI393175:HQO393175 IAE393175:IAK393175 IKA393175:IKG393175 ITW393175:IUC393175 JDS393175:JDY393175 JNO393175:JNU393175 JXK393175:JXQ393175 KHG393175:KHM393175 KRC393175:KRI393175 LAY393175:LBE393175 LKU393175:LLA393175 LUQ393175:LUW393175 MEM393175:MES393175 MOI393175:MOO393175 MYE393175:MYK393175 NIA393175:NIG393175 NRW393175:NSC393175 OBS393175:OBY393175 OLO393175:OLU393175 OVK393175:OVQ393175 PFG393175:PFM393175 PPC393175:PPI393175 PYY393175:PZE393175 QIU393175:QJA393175 QSQ393175:QSW393175 RCM393175:RCS393175 RMI393175:RMO393175 RWE393175:RWK393175 SGA393175:SGG393175 SPW393175:SQC393175 SZS393175:SZY393175 TJO393175:TJU393175 TTK393175:TTQ393175 UDG393175:UDM393175 UNC393175:UNI393175 UWY393175:UXE393175 VGU393175:VHA393175 VQQ393175:VQW393175 WAM393175:WAS393175 WKI393175:WKO393175 WUE393175:WUK393175 L458713:R458713 HS458711:HY458711 RO458711:RU458711 ABK458711:ABQ458711 ALG458711:ALM458711 AVC458711:AVI458711 BEY458711:BFE458711 BOU458711:BPA458711 BYQ458711:BYW458711 CIM458711:CIS458711 CSI458711:CSO458711 DCE458711:DCK458711 DMA458711:DMG458711 DVW458711:DWC458711 EFS458711:EFY458711 EPO458711:EPU458711 EZK458711:EZQ458711 FJG458711:FJM458711 FTC458711:FTI458711 GCY458711:GDE458711 GMU458711:GNA458711 GWQ458711:GWW458711 HGM458711:HGS458711 HQI458711:HQO458711 IAE458711:IAK458711 IKA458711:IKG458711 ITW458711:IUC458711 JDS458711:JDY458711 JNO458711:JNU458711 JXK458711:JXQ458711 KHG458711:KHM458711 KRC458711:KRI458711 LAY458711:LBE458711 LKU458711:LLA458711 LUQ458711:LUW458711 MEM458711:MES458711 MOI458711:MOO458711 MYE458711:MYK458711 NIA458711:NIG458711 NRW458711:NSC458711 OBS458711:OBY458711 OLO458711:OLU458711 OVK458711:OVQ458711 PFG458711:PFM458711 PPC458711:PPI458711 PYY458711:PZE458711 QIU458711:QJA458711 QSQ458711:QSW458711 RCM458711:RCS458711 RMI458711:RMO458711 RWE458711:RWK458711 SGA458711:SGG458711 SPW458711:SQC458711 SZS458711:SZY458711 TJO458711:TJU458711 TTK458711:TTQ458711 UDG458711:UDM458711 UNC458711:UNI458711 UWY458711:UXE458711 VGU458711:VHA458711 VQQ458711:VQW458711 WAM458711:WAS458711 WKI458711:WKO458711 WUE458711:WUK458711 L524249:R524249 HS524247:HY524247 RO524247:RU524247 ABK524247:ABQ524247 ALG524247:ALM524247 AVC524247:AVI524247 BEY524247:BFE524247 BOU524247:BPA524247 BYQ524247:BYW524247 CIM524247:CIS524247 CSI524247:CSO524247 DCE524247:DCK524247 DMA524247:DMG524247 DVW524247:DWC524247 EFS524247:EFY524247 EPO524247:EPU524247 EZK524247:EZQ524247 FJG524247:FJM524247 FTC524247:FTI524247 GCY524247:GDE524247 GMU524247:GNA524247 GWQ524247:GWW524247 HGM524247:HGS524247 HQI524247:HQO524247 IAE524247:IAK524247 IKA524247:IKG524247 ITW524247:IUC524247 JDS524247:JDY524247 JNO524247:JNU524247 JXK524247:JXQ524247 KHG524247:KHM524247 KRC524247:KRI524247 LAY524247:LBE524247 LKU524247:LLA524247 LUQ524247:LUW524247 MEM524247:MES524247 MOI524247:MOO524247 MYE524247:MYK524247 NIA524247:NIG524247 NRW524247:NSC524247 OBS524247:OBY524247 OLO524247:OLU524247 OVK524247:OVQ524247 PFG524247:PFM524247 PPC524247:PPI524247 PYY524247:PZE524247 QIU524247:QJA524247 QSQ524247:QSW524247 RCM524247:RCS524247 RMI524247:RMO524247 RWE524247:RWK524247 SGA524247:SGG524247 SPW524247:SQC524247 SZS524247:SZY524247 TJO524247:TJU524247 TTK524247:TTQ524247 UDG524247:UDM524247 UNC524247:UNI524247 UWY524247:UXE524247 VGU524247:VHA524247 VQQ524247:VQW524247 WAM524247:WAS524247 WKI524247:WKO524247 WUE524247:WUK524247 L589785:R589785 HS589783:HY589783 RO589783:RU589783 ABK589783:ABQ589783 ALG589783:ALM589783 AVC589783:AVI589783 BEY589783:BFE589783 BOU589783:BPA589783 BYQ589783:BYW589783 CIM589783:CIS589783 CSI589783:CSO589783 DCE589783:DCK589783 DMA589783:DMG589783 DVW589783:DWC589783 EFS589783:EFY589783 EPO589783:EPU589783 EZK589783:EZQ589783 FJG589783:FJM589783 FTC589783:FTI589783 GCY589783:GDE589783 GMU589783:GNA589783 GWQ589783:GWW589783 HGM589783:HGS589783 HQI589783:HQO589783 IAE589783:IAK589783 IKA589783:IKG589783 ITW589783:IUC589783 JDS589783:JDY589783 JNO589783:JNU589783 JXK589783:JXQ589783 KHG589783:KHM589783 KRC589783:KRI589783 LAY589783:LBE589783 LKU589783:LLA589783 LUQ589783:LUW589783 MEM589783:MES589783 MOI589783:MOO589783 MYE589783:MYK589783 NIA589783:NIG589783 NRW589783:NSC589783 OBS589783:OBY589783 OLO589783:OLU589783 OVK589783:OVQ589783 PFG589783:PFM589783 PPC589783:PPI589783 PYY589783:PZE589783 QIU589783:QJA589783 QSQ589783:QSW589783 RCM589783:RCS589783 RMI589783:RMO589783 RWE589783:RWK589783 SGA589783:SGG589783 SPW589783:SQC589783 SZS589783:SZY589783 TJO589783:TJU589783 TTK589783:TTQ589783 UDG589783:UDM589783 UNC589783:UNI589783 UWY589783:UXE589783 VGU589783:VHA589783 VQQ589783:VQW589783 WAM589783:WAS589783 WKI589783:WKO589783 WUE589783:WUK589783 L655321:R655321 HS655319:HY655319 RO655319:RU655319 ABK655319:ABQ655319 ALG655319:ALM655319 AVC655319:AVI655319 BEY655319:BFE655319 BOU655319:BPA655319 BYQ655319:BYW655319 CIM655319:CIS655319 CSI655319:CSO655319 DCE655319:DCK655319 DMA655319:DMG655319 DVW655319:DWC655319 EFS655319:EFY655319 EPO655319:EPU655319 EZK655319:EZQ655319 FJG655319:FJM655319 FTC655319:FTI655319 GCY655319:GDE655319 GMU655319:GNA655319 GWQ655319:GWW655319 HGM655319:HGS655319 HQI655319:HQO655319 IAE655319:IAK655319 IKA655319:IKG655319 ITW655319:IUC655319 JDS655319:JDY655319 JNO655319:JNU655319 JXK655319:JXQ655319 KHG655319:KHM655319 KRC655319:KRI655319 LAY655319:LBE655319 LKU655319:LLA655319 LUQ655319:LUW655319 MEM655319:MES655319 MOI655319:MOO655319 MYE655319:MYK655319 NIA655319:NIG655319 NRW655319:NSC655319 OBS655319:OBY655319 OLO655319:OLU655319 OVK655319:OVQ655319 PFG655319:PFM655319 PPC655319:PPI655319 PYY655319:PZE655319 QIU655319:QJA655319 QSQ655319:QSW655319 RCM655319:RCS655319 RMI655319:RMO655319 RWE655319:RWK655319 SGA655319:SGG655319 SPW655319:SQC655319 SZS655319:SZY655319 TJO655319:TJU655319 TTK655319:TTQ655319 UDG655319:UDM655319 UNC655319:UNI655319 UWY655319:UXE655319 VGU655319:VHA655319 VQQ655319:VQW655319 WAM655319:WAS655319 WKI655319:WKO655319 WUE655319:WUK655319 L720857:R720857 HS720855:HY720855 RO720855:RU720855 ABK720855:ABQ720855 ALG720855:ALM720855 AVC720855:AVI720855 BEY720855:BFE720855 BOU720855:BPA720855 BYQ720855:BYW720855 CIM720855:CIS720855 CSI720855:CSO720855 DCE720855:DCK720855 DMA720855:DMG720855 DVW720855:DWC720855 EFS720855:EFY720855 EPO720855:EPU720855 EZK720855:EZQ720855 FJG720855:FJM720855 FTC720855:FTI720855 GCY720855:GDE720855 GMU720855:GNA720855 GWQ720855:GWW720855 HGM720855:HGS720855 HQI720855:HQO720855 IAE720855:IAK720855 IKA720855:IKG720855 ITW720855:IUC720855 JDS720855:JDY720855 JNO720855:JNU720855 JXK720855:JXQ720855 KHG720855:KHM720855 KRC720855:KRI720855 LAY720855:LBE720855 LKU720855:LLA720855 LUQ720855:LUW720855 MEM720855:MES720855 MOI720855:MOO720855 MYE720855:MYK720855 NIA720855:NIG720855 NRW720855:NSC720855 OBS720855:OBY720855 OLO720855:OLU720855 OVK720855:OVQ720855 PFG720855:PFM720855 PPC720855:PPI720855 PYY720855:PZE720855 QIU720855:QJA720855 QSQ720855:QSW720855 RCM720855:RCS720855 RMI720855:RMO720855 RWE720855:RWK720855 SGA720855:SGG720855 SPW720855:SQC720855 SZS720855:SZY720855 TJO720855:TJU720855 TTK720855:TTQ720855 UDG720855:UDM720855 UNC720855:UNI720855 UWY720855:UXE720855 VGU720855:VHA720855 VQQ720855:VQW720855 WAM720855:WAS720855 WKI720855:WKO720855 WUE720855:WUK720855 L786393:R786393 HS786391:HY786391 RO786391:RU786391 ABK786391:ABQ786391 ALG786391:ALM786391 AVC786391:AVI786391 BEY786391:BFE786391 BOU786391:BPA786391 BYQ786391:BYW786391 CIM786391:CIS786391 CSI786391:CSO786391 DCE786391:DCK786391 DMA786391:DMG786391 DVW786391:DWC786391 EFS786391:EFY786391 EPO786391:EPU786391 EZK786391:EZQ786391 FJG786391:FJM786391 FTC786391:FTI786391 GCY786391:GDE786391 GMU786391:GNA786391 GWQ786391:GWW786391 HGM786391:HGS786391 HQI786391:HQO786391 IAE786391:IAK786391 IKA786391:IKG786391 ITW786391:IUC786391 JDS786391:JDY786391 JNO786391:JNU786391 JXK786391:JXQ786391 KHG786391:KHM786391 KRC786391:KRI786391 LAY786391:LBE786391 LKU786391:LLA786391 LUQ786391:LUW786391 MEM786391:MES786391 MOI786391:MOO786391 MYE786391:MYK786391 NIA786391:NIG786391 NRW786391:NSC786391 OBS786391:OBY786391 OLO786391:OLU786391 OVK786391:OVQ786391 PFG786391:PFM786391 PPC786391:PPI786391 PYY786391:PZE786391 QIU786391:QJA786391 QSQ786391:QSW786391 RCM786391:RCS786391 RMI786391:RMO786391 RWE786391:RWK786391 SGA786391:SGG786391 SPW786391:SQC786391 SZS786391:SZY786391 TJO786391:TJU786391 TTK786391:TTQ786391 UDG786391:UDM786391 UNC786391:UNI786391 UWY786391:UXE786391 VGU786391:VHA786391 VQQ786391:VQW786391 WAM786391:WAS786391 WKI786391:WKO786391 WUE786391:WUK786391 L851929:R851929 HS851927:HY851927 RO851927:RU851927 ABK851927:ABQ851927 ALG851927:ALM851927 AVC851927:AVI851927 BEY851927:BFE851927 BOU851927:BPA851927 BYQ851927:BYW851927 CIM851927:CIS851927 CSI851927:CSO851927 DCE851927:DCK851927 DMA851927:DMG851927 DVW851927:DWC851927 EFS851927:EFY851927 EPO851927:EPU851927 EZK851927:EZQ851927 FJG851927:FJM851927 FTC851927:FTI851927 GCY851927:GDE851927 GMU851927:GNA851927 GWQ851927:GWW851927 HGM851927:HGS851927 HQI851927:HQO851927 IAE851927:IAK851927 IKA851927:IKG851927 ITW851927:IUC851927 JDS851927:JDY851927 JNO851927:JNU851927 JXK851927:JXQ851927 KHG851927:KHM851927 KRC851927:KRI851927 LAY851927:LBE851927 LKU851927:LLA851927 LUQ851927:LUW851927 MEM851927:MES851927 MOI851927:MOO851927 MYE851927:MYK851927 NIA851927:NIG851927 NRW851927:NSC851927 OBS851927:OBY851927 OLO851927:OLU851927 OVK851927:OVQ851927 PFG851927:PFM851927 PPC851927:PPI851927 PYY851927:PZE851927 QIU851927:QJA851927 QSQ851927:QSW851927 RCM851927:RCS851927 RMI851927:RMO851927 RWE851927:RWK851927 SGA851927:SGG851927 SPW851927:SQC851927 SZS851927:SZY851927 TJO851927:TJU851927 TTK851927:TTQ851927 UDG851927:UDM851927 UNC851927:UNI851927 UWY851927:UXE851927 VGU851927:VHA851927 VQQ851927:VQW851927 WAM851927:WAS851927 WKI851927:WKO851927 WUE851927:WUK851927 L917465:R917465 HS917463:HY917463 RO917463:RU917463 ABK917463:ABQ917463 ALG917463:ALM917463 AVC917463:AVI917463 BEY917463:BFE917463 BOU917463:BPA917463 BYQ917463:BYW917463 CIM917463:CIS917463 CSI917463:CSO917463 DCE917463:DCK917463 DMA917463:DMG917463 DVW917463:DWC917463 EFS917463:EFY917463 EPO917463:EPU917463 EZK917463:EZQ917463 FJG917463:FJM917463 FTC917463:FTI917463 GCY917463:GDE917463 GMU917463:GNA917463 GWQ917463:GWW917463 HGM917463:HGS917463 HQI917463:HQO917463 IAE917463:IAK917463 IKA917463:IKG917463 ITW917463:IUC917463 JDS917463:JDY917463 JNO917463:JNU917463 JXK917463:JXQ917463 KHG917463:KHM917463 KRC917463:KRI917463 LAY917463:LBE917463 LKU917463:LLA917463 LUQ917463:LUW917463 MEM917463:MES917463 MOI917463:MOO917463 MYE917463:MYK917463 NIA917463:NIG917463 NRW917463:NSC917463 OBS917463:OBY917463 OLO917463:OLU917463 OVK917463:OVQ917463 PFG917463:PFM917463 PPC917463:PPI917463 PYY917463:PZE917463 QIU917463:QJA917463 QSQ917463:QSW917463 RCM917463:RCS917463 RMI917463:RMO917463 RWE917463:RWK917463 SGA917463:SGG917463 SPW917463:SQC917463 SZS917463:SZY917463 TJO917463:TJU917463 TTK917463:TTQ917463 UDG917463:UDM917463 UNC917463:UNI917463 UWY917463:UXE917463 VGU917463:VHA917463 VQQ917463:VQW917463 WAM917463:WAS917463 WKI917463:WKO917463 WUE917463:WUK917463 L983001:R983001 HS982999:HY982999 RO982999:RU982999 ABK982999:ABQ982999 ALG982999:ALM982999 AVC982999:AVI982999 BEY982999:BFE982999 BOU982999:BPA982999 BYQ982999:BYW982999 CIM982999:CIS982999 CSI982999:CSO982999 DCE982999:DCK982999 DMA982999:DMG982999 DVW982999:DWC982999 EFS982999:EFY982999 EPO982999:EPU982999 EZK982999:EZQ982999 FJG982999:FJM982999 FTC982999:FTI982999 GCY982999:GDE982999 GMU982999:GNA982999 GWQ982999:GWW982999 HGM982999:HGS982999 HQI982999:HQO982999 IAE982999:IAK982999 IKA982999:IKG982999 ITW982999:IUC982999 JDS982999:JDY982999 JNO982999:JNU982999 JXK982999:JXQ982999 KHG982999:KHM982999 KRC982999:KRI982999 LAY982999:LBE982999 LKU982999:LLA982999 LUQ982999:LUW982999 MEM982999:MES982999 MOI982999:MOO982999 MYE982999:MYK982999 NIA982999:NIG982999 NRW982999:NSC982999 OBS982999:OBY982999 OLO982999:OLU982999 OVK982999:OVQ982999 PFG982999:PFM982999 PPC982999:PPI982999 PYY982999:PZE982999 QIU982999:QJA982999 QSQ982999:QSW982999 RCM982999:RCS982999 RMI982999:RMO982999 RWE982999:RWK982999 SGA982999:SGG982999 SPW982999:SQC982999 SZS982999:SZY982999 TJO982999:TJU982999 TTK982999:TTQ982999 UDG982999:UDM982999 UNC982999:UNI982999 UWY982999:UXE982999 VGU982999:VHA982999 VQQ982999:VQW982999 WAM982999:WAS982999 WKI982999:WKO982999 WUE982999:WUK982999" xr:uid="{0EC3C4CB-06DC-47FA-B17F-EA9A22350D83}">
      <formula1>L65495-ROUNDDOWN(L65495,1)=0</formula1>
    </dataValidation>
  </dataValidations>
  <printOptions horizontalCentered="1"/>
  <pageMargins left="0.51181102362204722" right="0.11811023622047245" top="0.35433070866141736" bottom="0.35433070866141736" header="0.31496062992125984" footer="0.11811023622047245"/>
  <pageSetup paperSize="9" scale="95" orientation="portrait" r:id="rId1"/>
  <headerFooter scaleWithDoc="0">
    <oddFooter>&amp;R&amp;K00-043R6中層ZEH-M_ver.1</oddFooter>
  </headerFooter>
  <ignoredErrors>
    <ignoredError sqref="J31" unlockedFormula="1"/>
  </ignoredErrors>
  <extLst>
    <ext xmlns:x14="http://schemas.microsoft.com/office/spreadsheetml/2009/9/main" uri="{CCE6A557-97BC-4b89-ADB6-D9C93CAAB3DF}">
      <x14:dataValidations xmlns:xm="http://schemas.microsoft.com/office/excel/2006/main" count="2">
        <x14:dataValidation imeMode="hiragana" allowBlank="1" showInputMessage="1" showErrorMessage="1" xr:uid="{2C5C820F-8F41-435C-ADCB-88ED841BFC81}">
          <xm:sqref>L65557:AA65558 HS65555:IK65556 RO65555:SG65556 ABK65555:ACC65556 ALG65555:ALY65556 AVC65555:AVU65556 BEY65555:BFQ65556 BOU65555:BPM65556 BYQ65555:BZI65556 CIM65555:CJE65556 CSI65555:CTA65556 DCE65555:DCW65556 DMA65555:DMS65556 DVW65555:DWO65556 EFS65555:EGK65556 EPO65555:EQG65556 EZK65555:FAC65556 FJG65555:FJY65556 FTC65555:FTU65556 GCY65555:GDQ65556 GMU65555:GNM65556 GWQ65555:GXI65556 HGM65555:HHE65556 HQI65555:HRA65556 IAE65555:IAW65556 IKA65555:IKS65556 ITW65555:IUO65556 JDS65555:JEK65556 JNO65555:JOG65556 JXK65555:JYC65556 KHG65555:KHY65556 KRC65555:KRU65556 LAY65555:LBQ65556 LKU65555:LLM65556 LUQ65555:LVI65556 MEM65555:MFE65556 MOI65555:MPA65556 MYE65555:MYW65556 NIA65555:NIS65556 NRW65555:NSO65556 OBS65555:OCK65556 OLO65555:OMG65556 OVK65555:OWC65556 PFG65555:PFY65556 PPC65555:PPU65556 PYY65555:PZQ65556 QIU65555:QJM65556 QSQ65555:QTI65556 RCM65555:RDE65556 RMI65555:RNA65556 RWE65555:RWW65556 SGA65555:SGS65556 SPW65555:SQO65556 SZS65555:TAK65556 TJO65555:TKG65556 TTK65555:TUC65556 UDG65555:UDY65556 UNC65555:UNU65556 UWY65555:UXQ65556 VGU65555:VHM65556 VQQ65555:VRI65556 WAM65555:WBE65556 WKI65555:WLA65556 WUE65555:WUW65556 L131093:AA131094 HS131091:IK131092 RO131091:SG131092 ABK131091:ACC131092 ALG131091:ALY131092 AVC131091:AVU131092 BEY131091:BFQ131092 BOU131091:BPM131092 BYQ131091:BZI131092 CIM131091:CJE131092 CSI131091:CTA131092 DCE131091:DCW131092 DMA131091:DMS131092 DVW131091:DWO131092 EFS131091:EGK131092 EPO131091:EQG131092 EZK131091:FAC131092 FJG131091:FJY131092 FTC131091:FTU131092 GCY131091:GDQ131092 GMU131091:GNM131092 GWQ131091:GXI131092 HGM131091:HHE131092 HQI131091:HRA131092 IAE131091:IAW131092 IKA131091:IKS131092 ITW131091:IUO131092 JDS131091:JEK131092 JNO131091:JOG131092 JXK131091:JYC131092 KHG131091:KHY131092 KRC131091:KRU131092 LAY131091:LBQ131092 LKU131091:LLM131092 LUQ131091:LVI131092 MEM131091:MFE131092 MOI131091:MPA131092 MYE131091:MYW131092 NIA131091:NIS131092 NRW131091:NSO131092 OBS131091:OCK131092 OLO131091:OMG131092 OVK131091:OWC131092 PFG131091:PFY131092 PPC131091:PPU131092 PYY131091:PZQ131092 QIU131091:QJM131092 QSQ131091:QTI131092 RCM131091:RDE131092 RMI131091:RNA131092 RWE131091:RWW131092 SGA131091:SGS131092 SPW131091:SQO131092 SZS131091:TAK131092 TJO131091:TKG131092 TTK131091:TUC131092 UDG131091:UDY131092 UNC131091:UNU131092 UWY131091:UXQ131092 VGU131091:VHM131092 VQQ131091:VRI131092 WAM131091:WBE131092 WKI131091:WLA131092 WUE131091:WUW131092 L196629:AA196630 HS196627:IK196628 RO196627:SG196628 ABK196627:ACC196628 ALG196627:ALY196628 AVC196627:AVU196628 BEY196627:BFQ196628 BOU196627:BPM196628 BYQ196627:BZI196628 CIM196627:CJE196628 CSI196627:CTA196628 DCE196627:DCW196628 DMA196627:DMS196628 DVW196627:DWO196628 EFS196627:EGK196628 EPO196627:EQG196628 EZK196627:FAC196628 FJG196627:FJY196628 FTC196627:FTU196628 GCY196627:GDQ196628 GMU196627:GNM196628 GWQ196627:GXI196628 HGM196627:HHE196628 HQI196627:HRA196628 IAE196627:IAW196628 IKA196627:IKS196628 ITW196627:IUO196628 JDS196627:JEK196628 JNO196627:JOG196628 JXK196627:JYC196628 KHG196627:KHY196628 KRC196627:KRU196628 LAY196627:LBQ196628 LKU196627:LLM196628 LUQ196627:LVI196628 MEM196627:MFE196628 MOI196627:MPA196628 MYE196627:MYW196628 NIA196627:NIS196628 NRW196627:NSO196628 OBS196627:OCK196628 OLO196627:OMG196628 OVK196627:OWC196628 PFG196627:PFY196628 PPC196627:PPU196628 PYY196627:PZQ196628 QIU196627:QJM196628 QSQ196627:QTI196628 RCM196627:RDE196628 RMI196627:RNA196628 RWE196627:RWW196628 SGA196627:SGS196628 SPW196627:SQO196628 SZS196627:TAK196628 TJO196627:TKG196628 TTK196627:TUC196628 UDG196627:UDY196628 UNC196627:UNU196628 UWY196627:UXQ196628 VGU196627:VHM196628 VQQ196627:VRI196628 WAM196627:WBE196628 WKI196627:WLA196628 WUE196627:WUW196628 L262165:AA262166 HS262163:IK262164 RO262163:SG262164 ABK262163:ACC262164 ALG262163:ALY262164 AVC262163:AVU262164 BEY262163:BFQ262164 BOU262163:BPM262164 BYQ262163:BZI262164 CIM262163:CJE262164 CSI262163:CTA262164 DCE262163:DCW262164 DMA262163:DMS262164 DVW262163:DWO262164 EFS262163:EGK262164 EPO262163:EQG262164 EZK262163:FAC262164 FJG262163:FJY262164 FTC262163:FTU262164 GCY262163:GDQ262164 GMU262163:GNM262164 GWQ262163:GXI262164 HGM262163:HHE262164 HQI262163:HRA262164 IAE262163:IAW262164 IKA262163:IKS262164 ITW262163:IUO262164 JDS262163:JEK262164 JNO262163:JOG262164 JXK262163:JYC262164 KHG262163:KHY262164 KRC262163:KRU262164 LAY262163:LBQ262164 LKU262163:LLM262164 LUQ262163:LVI262164 MEM262163:MFE262164 MOI262163:MPA262164 MYE262163:MYW262164 NIA262163:NIS262164 NRW262163:NSO262164 OBS262163:OCK262164 OLO262163:OMG262164 OVK262163:OWC262164 PFG262163:PFY262164 PPC262163:PPU262164 PYY262163:PZQ262164 QIU262163:QJM262164 QSQ262163:QTI262164 RCM262163:RDE262164 RMI262163:RNA262164 RWE262163:RWW262164 SGA262163:SGS262164 SPW262163:SQO262164 SZS262163:TAK262164 TJO262163:TKG262164 TTK262163:TUC262164 UDG262163:UDY262164 UNC262163:UNU262164 UWY262163:UXQ262164 VGU262163:VHM262164 VQQ262163:VRI262164 WAM262163:WBE262164 WKI262163:WLA262164 WUE262163:WUW262164 L327701:AA327702 HS327699:IK327700 RO327699:SG327700 ABK327699:ACC327700 ALG327699:ALY327700 AVC327699:AVU327700 BEY327699:BFQ327700 BOU327699:BPM327700 BYQ327699:BZI327700 CIM327699:CJE327700 CSI327699:CTA327700 DCE327699:DCW327700 DMA327699:DMS327700 DVW327699:DWO327700 EFS327699:EGK327700 EPO327699:EQG327700 EZK327699:FAC327700 FJG327699:FJY327700 FTC327699:FTU327700 GCY327699:GDQ327700 GMU327699:GNM327700 GWQ327699:GXI327700 HGM327699:HHE327700 HQI327699:HRA327700 IAE327699:IAW327700 IKA327699:IKS327700 ITW327699:IUO327700 JDS327699:JEK327700 JNO327699:JOG327700 JXK327699:JYC327700 KHG327699:KHY327700 KRC327699:KRU327700 LAY327699:LBQ327700 LKU327699:LLM327700 LUQ327699:LVI327700 MEM327699:MFE327700 MOI327699:MPA327700 MYE327699:MYW327700 NIA327699:NIS327700 NRW327699:NSO327700 OBS327699:OCK327700 OLO327699:OMG327700 OVK327699:OWC327700 PFG327699:PFY327700 PPC327699:PPU327700 PYY327699:PZQ327700 QIU327699:QJM327700 QSQ327699:QTI327700 RCM327699:RDE327700 RMI327699:RNA327700 RWE327699:RWW327700 SGA327699:SGS327700 SPW327699:SQO327700 SZS327699:TAK327700 TJO327699:TKG327700 TTK327699:TUC327700 UDG327699:UDY327700 UNC327699:UNU327700 UWY327699:UXQ327700 VGU327699:VHM327700 VQQ327699:VRI327700 WAM327699:WBE327700 WKI327699:WLA327700 WUE327699:WUW327700 L393237:AA393238 HS393235:IK393236 RO393235:SG393236 ABK393235:ACC393236 ALG393235:ALY393236 AVC393235:AVU393236 BEY393235:BFQ393236 BOU393235:BPM393236 BYQ393235:BZI393236 CIM393235:CJE393236 CSI393235:CTA393236 DCE393235:DCW393236 DMA393235:DMS393236 DVW393235:DWO393236 EFS393235:EGK393236 EPO393235:EQG393236 EZK393235:FAC393236 FJG393235:FJY393236 FTC393235:FTU393236 GCY393235:GDQ393236 GMU393235:GNM393236 GWQ393235:GXI393236 HGM393235:HHE393236 HQI393235:HRA393236 IAE393235:IAW393236 IKA393235:IKS393236 ITW393235:IUO393236 JDS393235:JEK393236 JNO393235:JOG393236 JXK393235:JYC393236 KHG393235:KHY393236 KRC393235:KRU393236 LAY393235:LBQ393236 LKU393235:LLM393236 LUQ393235:LVI393236 MEM393235:MFE393236 MOI393235:MPA393236 MYE393235:MYW393236 NIA393235:NIS393236 NRW393235:NSO393236 OBS393235:OCK393236 OLO393235:OMG393236 OVK393235:OWC393236 PFG393235:PFY393236 PPC393235:PPU393236 PYY393235:PZQ393236 QIU393235:QJM393236 QSQ393235:QTI393236 RCM393235:RDE393236 RMI393235:RNA393236 RWE393235:RWW393236 SGA393235:SGS393236 SPW393235:SQO393236 SZS393235:TAK393236 TJO393235:TKG393236 TTK393235:TUC393236 UDG393235:UDY393236 UNC393235:UNU393236 UWY393235:UXQ393236 VGU393235:VHM393236 VQQ393235:VRI393236 WAM393235:WBE393236 WKI393235:WLA393236 WUE393235:WUW393236 L458773:AA458774 HS458771:IK458772 RO458771:SG458772 ABK458771:ACC458772 ALG458771:ALY458772 AVC458771:AVU458772 BEY458771:BFQ458772 BOU458771:BPM458772 BYQ458771:BZI458772 CIM458771:CJE458772 CSI458771:CTA458772 DCE458771:DCW458772 DMA458771:DMS458772 DVW458771:DWO458772 EFS458771:EGK458772 EPO458771:EQG458772 EZK458771:FAC458772 FJG458771:FJY458772 FTC458771:FTU458772 GCY458771:GDQ458772 GMU458771:GNM458772 GWQ458771:GXI458772 HGM458771:HHE458772 HQI458771:HRA458772 IAE458771:IAW458772 IKA458771:IKS458772 ITW458771:IUO458772 JDS458771:JEK458772 JNO458771:JOG458772 JXK458771:JYC458772 KHG458771:KHY458772 KRC458771:KRU458772 LAY458771:LBQ458772 LKU458771:LLM458772 LUQ458771:LVI458772 MEM458771:MFE458772 MOI458771:MPA458772 MYE458771:MYW458772 NIA458771:NIS458772 NRW458771:NSO458772 OBS458771:OCK458772 OLO458771:OMG458772 OVK458771:OWC458772 PFG458771:PFY458772 PPC458771:PPU458772 PYY458771:PZQ458772 QIU458771:QJM458772 QSQ458771:QTI458772 RCM458771:RDE458772 RMI458771:RNA458772 RWE458771:RWW458772 SGA458771:SGS458772 SPW458771:SQO458772 SZS458771:TAK458772 TJO458771:TKG458772 TTK458771:TUC458772 UDG458771:UDY458772 UNC458771:UNU458772 UWY458771:UXQ458772 VGU458771:VHM458772 VQQ458771:VRI458772 WAM458771:WBE458772 WKI458771:WLA458772 WUE458771:WUW458772 L524309:AA524310 HS524307:IK524308 RO524307:SG524308 ABK524307:ACC524308 ALG524307:ALY524308 AVC524307:AVU524308 BEY524307:BFQ524308 BOU524307:BPM524308 BYQ524307:BZI524308 CIM524307:CJE524308 CSI524307:CTA524308 DCE524307:DCW524308 DMA524307:DMS524308 DVW524307:DWO524308 EFS524307:EGK524308 EPO524307:EQG524308 EZK524307:FAC524308 FJG524307:FJY524308 FTC524307:FTU524308 GCY524307:GDQ524308 GMU524307:GNM524308 GWQ524307:GXI524308 HGM524307:HHE524308 HQI524307:HRA524308 IAE524307:IAW524308 IKA524307:IKS524308 ITW524307:IUO524308 JDS524307:JEK524308 JNO524307:JOG524308 JXK524307:JYC524308 KHG524307:KHY524308 KRC524307:KRU524308 LAY524307:LBQ524308 LKU524307:LLM524308 LUQ524307:LVI524308 MEM524307:MFE524308 MOI524307:MPA524308 MYE524307:MYW524308 NIA524307:NIS524308 NRW524307:NSO524308 OBS524307:OCK524308 OLO524307:OMG524308 OVK524307:OWC524308 PFG524307:PFY524308 PPC524307:PPU524308 PYY524307:PZQ524308 QIU524307:QJM524308 QSQ524307:QTI524308 RCM524307:RDE524308 RMI524307:RNA524308 RWE524307:RWW524308 SGA524307:SGS524308 SPW524307:SQO524308 SZS524307:TAK524308 TJO524307:TKG524308 TTK524307:TUC524308 UDG524307:UDY524308 UNC524307:UNU524308 UWY524307:UXQ524308 VGU524307:VHM524308 VQQ524307:VRI524308 WAM524307:WBE524308 WKI524307:WLA524308 WUE524307:WUW524308 L589845:AA589846 HS589843:IK589844 RO589843:SG589844 ABK589843:ACC589844 ALG589843:ALY589844 AVC589843:AVU589844 BEY589843:BFQ589844 BOU589843:BPM589844 BYQ589843:BZI589844 CIM589843:CJE589844 CSI589843:CTA589844 DCE589843:DCW589844 DMA589843:DMS589844 DVW589843:DWO589844 EFS589843:EGK589844 EPO589843:EQG589844 EZK589843:FAC589844 FJG589843:FJY589844 FTC589843:FTU589844 GCY589843:GDQ589844 GMU589843:GNM589844 GWQ589843:GXI589844 HGM589843:HHE589844 HQI589843:HRA589844 IAE589843:IAW589844 IKA589843:IKS589844 ITW589843:IUO589844 JDS589843:JEK589844 JNO589843:JOG589844 JXK589843:JYC589844 KHG589843:KHY589844 KRC589843:KRU589844 LAY589843:LBQ589844 LKU589843:LLM589844 LUQ589843:LVI589844 MEM589843:MFE589844 MOI589843:MPA589844 MYE589843:MYW589844 NIA589843:NIS589844 NRW589843:NSO589844 OBS589843:OCK589844 OLO589843:OMG589844 OVK589843:OWC589844 PFG589843:PFY589844 PPC589843:PPU589844 PYY589843:PZQ589844 QIU589843:QJM589844 QSQ589843:QTI589844 RCM589843:RDE589844 RMI589843:RNA589844 RWE589843:RWW589844 SGA589843:SGS589844 SPW589843:SQO589844 SZS589843:TAK589844 TJO589843:TKG589844 TTK589843:TUC589844 UDG589843:UDY589844 UNC589843:UNU589844 UWY589843:UXQ589844 VGU589843:VHM589844 VQQ589843:VRI589844 WAM589843:WBE589844 WKI589843:WLA589844 WUE589843:WUW589844 L655381:AA655382 HS655379:IK655380 RO655379:SG655380 ABK655379:ACC655380 ALG655379:ALY655380 AVC655379:AVU655380 BEY655379:BFQ655380 BOU655379:BPM655380 BYQ655379:BZI655380 CIM655379:CJE655380 CSI655379:CTA655380 DCE655379:DCW655380 DMA655379:DMS655380 DVW655379:DWO655380 EFS655379:EGK655380 EPO655379:EQG655380 EZK655379:FAC655380 FJG655379:FJY655380 FTC655379:FTU655380 GCY655379:GDQ655380 GMU655379:GNM655380 GWQ655379:GXI655380 HGM655379:HHE655380 HQI655379:HRA655380 IAE655379:IAW655380 IKA655379:IKS655380 ITW655379:IUO655380 JDS655379:JEK655380 JNO655379:JOG655380 JXK655379:JYC655380 KHG655379:KHY655380 KRC655379:KRU655380 LAY655379:LBQ655380 LKU655379:LLM655380 LUQ655379:LVI655380 MEM655379:MFE655380 MOI655379:MPA655380 MYE655379:MYW655380 NIA655379:NIS655380 NRW655379:NSO655380 OBS655379:OCK655380 OLO655379:OMG655380 OVK655379:OWC655380 PFG655379:PFY655380 PPC655379:PPU655380 PYY655379:PZQ655380 QIU655379:QJM655380 QSQ655379:QTI655380 RCM655379:RDE655380 RMI655379:RNA655380 RWE655379:RWW655380 SGA655379:SGS655380 SPW655379:SQO655380 SZS655379:TAK655380 TJO655379:TKG655380 TTK655379:TUC655380 UDG655379:UDY655380 UNC655379:UNU655380 UWY655379:UXQ655380 VGU655379:VHM655380 VQQ655379:VRI655380 WAM655379:WBE655380 WKI655379:WLA655380 WUE655379:WUW655380 L720917:AA720918 HS720915:IK720916 RO720915:SG720916 ABK720915:ACC720916 ALG720915:ALY720916 AVC720915:AVU720916 BEY720915:BFQ720916 BOU720915:BPM720916 BYQ720915:BZI720916 CIM720915:CJE720916 CSI720915:CTA720916 DCE720915:DCW720916 DMA720915:DMS720916 DVW720915:DWO720916 EFS720915:EGK720916 EPO720915:EQG720916 EZK720915:FAC720916 FJG720915:FJY720916 FTC720915:FTU720916 GCY720915:GDQ720916 GMU720915:GNM720916 GWQ720915:GXI720916 HGM720915:HHE720916 HQI720915:HRA720916 IAE720915:IAW720916 IKA720915:IKS720916 ITW720915:IUO720916 JDS720915:JEK720916 JNO720915:JOG720916 JXK720915:JYC720916 KHG720915:KHY720916 KRC720915:KRU720916 LAY720915:LBQ720916 LKU720915:LLM720916 LUQ720915:LVI720916 MEM720915:MFE720916 MOI720915:MPA720916 MYE720915:MYW720916 NIA720915:NIS720916 NRW720915:NSO720916 OBS720915:OCK720916 OLO720915:OMG720916 OVK720915:OWC720916 PFG720915:PFY720916 PPC720915:PPU720916 PYY720915:PZQ720916 QIU720915:QJM720916 QSQ720915:QTI720916 RCM720915:RDE720916 RMI720915:RNA720916 RWE720915:RWW720916 SGA720915:SGS720916 SPW720915:SQO720916 SZS720915:TAK720916 TJO720915:TKG720916 TTK720915:TUC720916 UDG720915:UDY720916 UNC720915:UNU720916 UWY720915:UXQ720916 VGU720915:VHM720916 VQQ720915:VRI720916 WAM720915:WBE720916 WKI720915:WLA720916 WUE720915:WUW720916 L786453:AA786454 HS786451:IK786452 RO786451:SG786452 ABK786451:ACC786452 ALG786451:ALY786452 AVC786451:AVU786452 BEY786451:BFQ786452 BOU786451:BPM786452 BYQ786451:BZI786452 CIM786451:CJE786452 CSI786451:CTA786452 DCE786451:DCW786452 DMA786451:DMS786452 DVW786451:DWO786452 EFS786451:EGK786452 EPO786451:EQG786452 EZK786451:FAC786452 FJG786451:FJY786452 FTC786451:FTU786452 GCY786451:GDQ786452 GMU786451:GNM786452 GWQ786451:GXI786452 HGM786451:HHE786452 HQI786451:HRA786452 IAE786451:IAW786452 IKA786451:IKS786452 ITW786451:IUO786452 JDS786451:JEK786452 JNO786451:JOG786452 JXK786451:JYC786452 KHG786451:KHY786452 KRC786451:KRU786452 LAY786451:LBQ786452 LKU786451:LLM786452 LUQ786451:LVI786452 MEM786451:MFE786452 MOI786451:MPA786452 MYE786451:MYW786452 NIA786451:NIS786452 NRW786451:NSO786452 OBS786451:OCK786452 OLO786451:OMG786452 OVK786451:OWC786452 PFG786451:PFY786452 PPC786451:PPU786452 PYY786451:PZQ786452 QIU786451:QJM786452 QSQ786451:QTI786452 RCM786451:RDE786452 RMI786451:RNA786452 RWE786451:RWW786452 SGA786451:SGS786452 SPW786451:SQO786452 SZS786451:TAK786452 TJO786451:TKG786452 TTK786451:TUC786452 UDG786451:UDY786452 UNC786451:UNU786452 UWY786451:UXQ786452 VGU786451:VHM786452 VQQ786451:VRI786452 WAM786451:WBE786452 WKI786451:WLA786452 WUE786451:WUW786452 L851989:AA851990 HS851987:IK851988 RO851987:SG851988 ABK851987:ACC851988 ALG851987:ALY851988 AVC851987:AVU851988 BEY851987:BFQ851988 BOU851987:BPM851988 BYQ851987:BZI851988 CIM851987:CJE851988 CSI851987:CTA851988 DCE851987:DCW851988 DMA851987:DMS851988 DVW851987:DWO851988 EFS851987:EGK851988 EPO851987:EQG851988 EZK851987:FAC851988 FJG851987:FJY851988 FTC851987:FTU851988 GCY851987:GDQ851988 GMU851987:GNM851988 GWQ851987:GXI851988 HGM851987:HHE851988 HQI851987:HRA851988 IAE851987:IAW851988 IKA851987:IKS851988 ITW851987:IUO851988 JDS851987:JEK851988 JNO851987:JOG851988 JXK851987:JYC851988 KHG851987:KHY851988 KRC851987:KRU851988 LAY851987:LBQ851988 LKU851987:LLM851988 LUQ851987:LVI851988 MEM851987:MFE851988 MOI851987:MPA851988 MYE851987:MYW851988 NIA851987:NIS851988 NRW851987:NSO851988 OBS851987:OCK851988 OLO851987:OMG851988 OVK851987:OWC851988 PFG851987:PFY851988 PPC851987:PPU851988 PYY851987:PZQ851988 QIU851987:QJM851988 QSQ851987:QTI851988 RCM851987:RDE851988 RMI851987:RNA851988 RWE851987:RWW851988 SGA851987:SGS851988 SPW851987:SQO851988 SZS851987:TAK851988 TJO851987:TKG851988 TTK851987:TUC851988 UDG851987:UDY851988 UNC851987:UNU851988 UWY851987:UXQ851988 VGU851987:VHM851988 VQQ851987:VRI851988 WAM851987:WBE851988 WKI851987:WLA851988 WUE851987:WUW851988 L917525:AA917526 HS917523:IK917524 RO917523:SG917524 ABK917523:ACC917524 ALG917523:ALY917524 AVC917523:AVU917524 BEY917523:BFQ917524 BOU917523:BPM917524 BYQ917523:BZI917524 CIM917523:CJE917524 CSI917523:CTA917524 DCE917523:DCW917524 DMA917523:DMS917524 DVW917523:DWO917524 EFS917523:EGK917524 EPO917523:EQG917524 EZK917523:FAC917524 FJG917523:FJY917524 FTC917523:FTU917524 GCY917523:GDQ917524 GMU917523:GNM917524 GWQ917523:GXI917524 HGM917523:HHE917524 HQI917523:HRA917524 IAE917523:IAW917524 IKA917523:IKS917524 ITW917523:IUO917524 JDS917523:JEK917524 JNO917523:JOG917524 JXK917523:JYC917524 KHG917523:KHY917524 KRC917523:KRU917524 LAY917523:LBQ917524 LKU917523:LLM917524 LUQ917523:LVI917524 MEM917523:MFE917524 MOI917523:MPA917524 MYE917523:MYW917524 NIA917523:NIS917524 NRW917523:NSO917524 OBS917523:OCK917524 OLO917523:OMG917524 OVK917523:OWC917524 PFG917523:PFY917524 PPC917523:PPU917524 PYY917523:PZQ917524 QIU917523:QJM917524 QSQ917523:QTI917524 RCM917523:RDE917524 RMI917523:RNA917524 RWE917523:RWW917524 SGA917523:SGS917524 SPW917523:SQO917524 SZS917523:TAK917524 TJO917523:TKG917524 TTK917523:TUC917524 UDG917523:UDY917524 UNC917523:UNU917524 UWY917523:UXQ917524 VGU917523:VHM917524 VQQ917523:VRI917524 WAM917523:WBE917524 WKI917523:WLA917524 WUE917523:WUW917524 L983061:AA983062 HS983059:IK983060 RO983059:SG983060 ABK983059:ACC983060 ALG983059:ALY983060 AVC983059:AVU983060 BEY983059:BFQ983060 BOU983059:BPM983060 BYQ983059:BZI983060 CIM983059:CJE983060 CSI983059:CTA983060 DCE983059:DCW983060 DMA983059:DMS983060 DVW983059:DWO983060 EFS983059:EGK983060 EPO983059:EQG983060 EZK983059:FAC983060 FJG983059:FJY983060 FTC983059:FTU983060 GCY983059:GDQ983060 GMU983059:GNM983060 GWQ983059:GXI983060 HGM983059:HHE983060 HQI983059:HRA983060 IAE983059:IAW983060 IKA983059:IKS983060 ITW983059:IUO983060 JDS983059:JEK983060 JNO983059:JOG983060 JXK983059:JYC983060 KHG983059:KHY983060 KRC983059:KRU983060 LAY983059:LBQ983060 LKU983059:LLM983060 LUQ983059:LVI983060 MEM983059:MFE983060 MOI983059:MPA983060 MYE983059:MYW983060 NIA983059:NIS983060 NRW983059:NSO983060 OBS983059:OCK983060 OLO983059:OMG983060 OVK983059:OWC983060 PFG983059:PFY983060 PPC983059:PPU983060 PYY983059:PZQ983060 QIU983059:QJM983060 QSQ983059:QTI983060 RCM983059:RDE983060 RMI983059:RNA983060 RWE983059:RWW983060 SGA983059:SGS983060 SPW983059:SQO983060 SZS983059:TAK983060 TJO983059:TKG983060 TTK983059:TUC983060 UDG983059:UDY983060 UNC983059:UNU983060 UWY983059:UXQ983060 VGU983059:VHM983060 VQQ983059:VRI983060 WAM983059:WBE983060 WKI983059:WLA983060 WUE983059:WUW983060 H65572:AA65572 HO65570:IK65570 RK65570:SG65570 ABG65570:ACC65570 ALC65570:ALY65570 AUY65570:AVU65570 BEU65570:BFQ65570 BOQ65570:BPM65570 BYM65570:BZI65570 CII65570:CJE65570 CSE65570:CTA65570 DCA65570:DCW65570 DLW65570:DMS65570 DVS65570:DWO65570 EFO65570:EGK65570 EPK65570:EQG65570 EZG65570:FAC65570 FJC65570:FJY65570 FSY65570:FTU65570 GCU65570:GDQ65570 GMQ65570:GNM65570 GWM65570:GXI65570 HGI65570:HHE65570 HQE65570:HRA65570 IAA65570:IAW65570 IJW65570:IKS65570 ITS65570:IUO65570 JDO65570:JEK65570 JNK65570:JOG65570 JXG65570:JYC65570 KHC65570:KHY65570 KQY65570:KRU65570 LAU65570:LBQ65570 LKQ65570:LLM65570 LUM65570:LVI65570 MEI65570:MFE65570 MOE65570:MPA65570 MYA65570:MYW65570 NHW65570:NIS65570 NRS65570:NSO65570 OBO65570:OCK65570 OLK65570:OMG65570 OVG65570:OWC65570 PFC65570:PFY65570 POY65570:PPU65570 PYU65570:PZQ65570 QIQ65570:QJM65570 QSM65570:QTI65570 RCI65570:RDE65570 RME65570:RNA65570 RWA65570:RWW65570 SFW65570:SGS65570 SPS65570:SQO65570 SZO65570:TAK65570 TJK65570:TKG65570 TTG65570:TUC65570 UDC65570:UDY65570 UMY65570:UNU65570 UWU65570:UXQ65570 VGQ65570:VHM65570 VQM65570:VRI65570 WAI65570:WBE65570 WKE65570:WLA65570 WUA65570:WUW65570 H131108:AA131108 HO131106:IK131106 RK131106:SG131106 ABG131106:ACC131106 ALC131106:ALY131106 AUY131106:AVU131106 BEU131106:BFQ131106 BOQ131106:BPM131106 BYM131106:BZI131106 CII131106:CJE131106 CSE131106:CTA131106 DCA131106:DCW131106 DLW131106:DMS131106 DVS131106:DWO131106 EFO131106:EGK131106 EPK131106:EQG131106 EZG131106:FAC131106 FJC131106:FJY131106 FSY131106:FTU131106 GCU131106:GDQ131106 GMQ131106:GNM131106 GWM131106:GXI131106 HGI131106:HHE131106 HQE131106:HRA131106 IAA131106:IAW131106 IJW131106:IKS131106 ITS131106:IUO131106 JDO131106:JEK131106 JNK131106:JOG131106 JXG131106:JYC131106 KHC131106:KHY131106 KQY131106:KRU131106 LAU131106:LBQ131106 LKQ131106:LLM131106 LUM131106:LVI131106 MEI131106:MFE131106 MOE131106:MPA131106 MYA131106:MYW131106 NHW131106:NIS131106 NRS131106:NSO131106 OBO131106:OCK131106 OLK131106:OMG131106 OVG131106:OWC131106 PFC131106:PFY131106 POY131106:PPU131106 PYU131106:PZQ131106 QIQ131106:QJM131106 QSM131106:QTI131106 RCI131106:RDE131106 RME131106:RNA131106 RWA131106:RWW131106 SFW131106:SGS131106 SPS131106:SQO131106 SZO131106:TAK131106 TJK131106:TKG131106 TTG131106:TUC131106 UDC131106:UDY131106 UMY131106:UNU131106 UWU131106:UXQ131106 VGQ131106:VHM131106 VQM131106:VRI131106 WAI131106:WBE131106 WKE131106:WLA131106 WUA131106:WUW131106 H196644:AA196644 HO196642:IK196642 RK196642:SG196642 ABG196642:ACC196642 ALC196642:ALY196642 AUY196642:AVU196642 BEU196642:BFQ196642 BOQ196642:BPM196642 BYM196642:BZI196642 CII196642:CJE196642 CSE196642:CTA196642 DCA196642:DCW196642 DLW196642:DMS196642 DVS196642:DWO196642 EFO196642:EGK196642 EPK196642:EQG196642 EZG196642:FAC196642 FJC196642:FJY196642 FSY196642:FTU196642 GCU196642:GDQ196642 GMQ196642:GNM196642 GWM196642:GXI196642 HGI196642:HHE196642 HQE196642:HRA196642 IAA196642:IAW196642 IJW196642:IKS196642 ITS196642:IUO196642 JDO196642:JEK196642 JNK196642:JOG196642 JXG196642:JYC196642 KHC196642:KHY196642 KQY196642:KRU196642 LAU196642:LBQ196642 LKQ196642:LLM196642 LUM196642:LVI196642 MEI196642:MFE196642 MOE196642:MPA196642 MYA196642:MYW196642 NHW196642:NIS196642 NRS196642:NSO196642 OBO196642:OCK196642 OLK196642:OMG196642 OVG196642:OWC196642 PFC196642:PFY196642 POY196642:PPU196642 PYU196642:PZQ196642 QIQ196642:QJM196642 QSM196642:QTI196642 RCI196642:RDE196642 RME196642:RNA196642 RWA196642:RWW196642 SFW196642:SGS196642 SPS196642:SQO196642 SZO196642:TAK196642 TJK196642:TKG196642 TTG196642:TUC196642 UDC196642:UDY196642 UMY196642:UNU196642 UWU196642:UXQ196642 VGQ196642:VHM196642 VQM196642:VRI196642 WAI196642:WBE196642 WKE196642:WLA196642 WUA196642:WUW196642 H262180:AA262180 HO262178:IK262178 RK262178:SG262178 ABG262178:ACC262178 ALC262178:ALY262178 AUY262178:AVU262178 BEU262178:BFQ262178 BOQ262178:BPM262178 BYM262178:BZI262178 CII262178:CJE262178 CSE262178:CTA262178 DCA262178:DCW262178 DLW262178:DMS262178 DVS262178:DWO262178 EFO262178:EGK262178 EPK262178:EQG262178 EZG262178:FAC262178 FJC262178:FJY262178 FSY262178:FTU262178 GCU262178:GDQ262178 GMQ262178:GNM262178 GWM262178:GXI262178 HGI262178:HHE262178 HQE262178:HRA262178 IAA262178:IAW262178 IJW262178:IKS262178 ITS262178:IUO262178 JDO262178:JEK262178 JNK262178:JOG262178 JXG262178:JYC262178 KHC262178:KHY262178 KQY262178:KRU262178 LAU262178:LBQ262178 LKQ262178:LLM262178 LUM262178:LVI262178 MEI262178:MFE262178 MOE262178:MPA262178 MYA262178:MYW262178 NHW262178:NIS262178 NRS262178:NSO262178 OBO262178:OCK262178 OLK262178:OMG262178 OVG262178:OWC262178 PFC262178:PFY262178 POY262178:PPU262178 PYU262178:PZQ262178 QIQ262178:QJM262178 QSM262178:QTI262178 RCI262178:RDE262178 RME262178:RNA262178 RWA262178:RWW262178 SFW262178:SGS262178 SPS262178:SQO262178 SZO262178:TAK262178 TJK262178:TKG262178 TTG262178:TUC262178 UDC262178:UDY262178 UMY262178:UNU262178 UWU262178:UXQ262178 VGQ262178:VHM262178 VQM262178:VRI262178 WAI262178:WBE262178 WKE262178:WLA262178 WUA262178:WUW262178 H327716:AA327716 HO327714:IK327714 RK327714:SG327714 ABG327714:ACC327714 ALC327714:ALY327714 AUY327714:AVU327714 BEU327714:BFQ327714 BOQ327714:BPM327714 BYM327714:BZI327714 CII327714:CJE327714 CSE327714:CTA327714 DCA327714:DCW327714 DLW327714:DMS327714 DVS327714:DWO327714 EFO327714:EGK327714 EPK327714:EQG327714 EZG327714:FAC327714 FJC327714:FJY327714 FSY327714:FTU327714 GCU327714:GDQ327714 GMQ327714:GNM327714 GWM327714:GXI327714 HGI327714:HHE327714 HQE327714:HRA327714 IAA327714:IAW327714 IJW327714:IKS327714 ITS327714:IUO327714 JDO327714:JEK327714 JNK327714:JOG327714 JXG327714:JYC327714 KHC327714:KHY327714 KQY327714:KRU327714 LAU327714:LBQ327714 LKQ327714:LLM327714 LUM327714:LVI327714 MEI327714:MFE327714 MOE327714:MPA327714 MYA327714:MYW327714 NHW327714:NIS327714 NRS327714:NSO327714 OBO327714:OCK327714 OLK327714:OMG327714 OVG327714:OWC327714 PFC327714:PFY327714 POY327714:PPU327714 PYU327714:PZQ327714 QIQ327714:QJM327714 QSM327714:QTI327714 RCI327714:RDE327714 RME327714:RNA327714 RWA327714:RWW327714 SFW327714:SGS327714 SPS327714:SQO327714 SZO327714:TAK327714 TJK327714:TKG327714 TTG327714:TUC327714 UDC327714:UDY327714 UMY327714:UNU327714 UWU327714:UXQ327714 VGQ327714:VHM327714 VQM327714:VRI327714 WAI327714:WBE327714 WKE327714:WLA327714 WUA327714:WUW327714 H393252:AA393252 HO393250:IK393250 RK393250:SG393250 ABG393250:ACC393250 ALC393250:ALY393250 AUY393250:AVU393250 BEU393250:BFQ393250 BOQ393250:BPM393250 BYM393250:BZI393250 CII393250:CJE393250 CSE393250:CTA393250 DCA393250:DCW393250 DLW393250:DMS393250 DVS393250:DWO393250 EFO393250:EGK393250 EPK393250:EQG393250 EZG393250:FAC393250 FJC393250:FJY393250 FSY393250:FTU393250 GCU393250:GDQ393250 GMQ393250:GNM393250 GWM393250:GXI393250 HGI393250:HHE393250 HQE393250:HRA393250 IAA393250:IAW393250 IJW393250:IKS393250 ITS393250:IUO393250 JDO393250:JEK393250 JNK393250:JOG393250 JXG393250:JYC393250 KHC393250:KHY393250 KQY393250:KRU393250 LAU393250:LBQ393250 LKQ393250:LLM393250 LUM393250:LVI393250 MEI393250:MFE393250 MOE393250:MPA393250 MYA393250:MYW393250 NHW393250:NIS393250 NRS393250:NSO393250 OBO393250:OCK393250 OLK393250:OMG393250 OVG393250:OWC393250 PFC393250:PFY393250 POY393250:PPU393250 PYU393250:PZQ393250 QIQ393250:QJM393250 QSM393250:QTI393250 RCI393250:RDE393250 RME393250:RNA393250 RWA393250:RWW393250 SFW393250:SGS393250 SPS393250:SQO393250 SZO393250:TAK393250 TJK393250:TKG393250 TTG393250:TUC393250 UDC393250:UDY393250 UMY393250:UNU393250 UWU393250:UXQ393250 VGQ393250:VHM393250 VQM393250:VRI393250 WAI393250:WBE393250 WKE393250:WLA393250 WUA393250:WUW393250 H458788:AA458788 HO458786:IK458786 RK458786:SG458786 ABG458786:ACC458786 ALC458786:ALY458786 AUY458786:AVU458786 BEU458786:BFQ458786 BOQ458786:BPM458786 BYM458786:BZI458786 CII458786:CJE458786 CSE458786:CTA458786 DCA458786:DCW458786 DLW458786:DMS458786 DVS458786:DWO458786 EFO458786:EGK458786 EPK458786:EQG458786 EZG458786:FAC458786 FJC458786:FJY458786 FSY458786:FTU458786 GCU458786:GDQ458786 GMQ458786:GNM458786 GWM458786:GXI458786 HGI458786:HHE458786 HQE458786:HRA458786 IAA458786:IAW458786 IJW458786:IKS458786 ITS458786:IUO458786 JDO458786:JEK458786 JNK458786:JOG458786 JXG458786:JYC458786 KHC458786:KHY458786 KQY458786:KRU458786 LAU458786:LBQ458786 LKQ458786:LLM458786 LUM458786:LVI458786 MEI458786:MFE458786 MOE458786:MPA458786 MYA458786:MYW458786 NHW458786:NIS458786 NRS458786:NSO458786 OBO458786:OCK458786 OLK458786:OMG458786 OVG458786:OWC458786 PFC458786:PFY458786 POY458786:PPU458786 PYU458786:PZQ458786 QIQ458786:QJM458786 QSM458786:QTI458786 RCI458786:RDE458786 RME458786:RNA458786 RWA458786:RWW458786 SFW458786:SGS458786 SPS458786:SQO458786 SZO458786:TAK458786 TJK458786:TKG458786 TTG458786:TUC458786 UDC458786:UDY458786 UMY458786:UNU458786 UWU458786:UXQ458786 VGQ458786:VHM458786 VQM458786:VRI458786 WAI458786:WBE458786 WKE458786:WLA458786 WUA458786:WUW458786 H524324:AA524324 HO524322:IK524322 RK524322:SG524322 ABG524322:ACC524322 ALC524322:ALY524322 AUY524322:AVU524322 BEU524322:BFQ524322 BOQ524322:BPM524322 BYM524322:BZI524322 CII524322:CJE524322 CSE524322:CTA524322 DCA524322:DCW524322 DLW524322:DMS524322 DVS524322:DWO524322 EFO524322:EGK524322 EPK524322:EQG524322 EZG524322:FAC524322 FJC524322:FJY524322 FSY524322:FTU524322 GCU524322:GDQ524322 GMQ524322:GNM524322 GWM524322:GXI524322 HGI524322:HHE524322 HQE524322:HRA524322 IAA524322:IAW524322 IJW524322:IKS524322 ITS524322:IUO524322 JDO524322:JEK524322 JNK524322:JOG524322 JXG524322:JYC524322 KHC524322:KHY524322 KQY524322:KRU524322 LAU524322:LBQ524322 LKQ524322:LLM524322 LUM524322:LVI524322 MEI524322:MFE524322 MOE524322:MPA524322 MYA524322:MYW524322 NHW524322:NIS524322 NRS524322:NSO524322 OBO524322:OCK524322 OLK524322:OMG524322 OVG524322:OWC524322 PFC524322:PFY524322 POY524322:PPU524322 PYU524322:PZQ524322 QIQ524322:QJM524322 QSM524322:QTI524322 RCI524322:RDE524322 RME524322:RNA524322 RWA524322:RWW524322 SFW524322:SGS524322 SPS524322:SQO524322 SZO524322:TAK524322 TJK524322:TKG524322 TTG524322:TUC524322 UDC524322:UDY524322 UMY524322:UNU524322 UWU524322:UXQ524322 VGQ524322:VHM524322 VQM524322:VRI524322 WAI524322:WBE524322 WKE524322:WLA524322 WUA524322:WUW524322 H589860:AA589860 HO589858:IK589858 RK589858:SG589858 ABG589858:ACC589858 ALC589858:ALY589858 AUY589858:AVU589858 BEU589858:BFQ589858 BOQ589858:BPM589858 BYM589858:BZI589858 CII589858:CJE589858 CSE589858:CTA589858 DCA589858:DCW589858 DLW589858:DMS589858 DVS589858:DWO589858 EFO589858:EGK589858 EPK589858:EQG589858 EZG589858:FAC589858 FJC589858:FJY589858 FSY589858:FTU589858 GCU589858:GDQ589858 GMQ589858:GNM589858 GWM589858:GXI589858 HGI589858:HHE589858 HQE589858:HRA589858 IAA589858:IAW589858 IJW589858:IKS589858 ITS589858:IUO589858 JDO589858:JEK589858 JNK589858:JOG589858 JXG589858:JYC589858 KHC589858:KHY589858 KQY589858:KRU589858 LAU589858:LBQ589858 LKQ589858:LLM589858 LUM589858:LVI589858 MEI589858:MFE589858 MOE589858:MPA589858 MYA589858:MYW589858 NHW589858:NIS589858 NRS589858:NSO589858 OBO589858:OCK589858 OLK589858:OMG589858 OVG589858:OWC589858 PFC589858:PFY589858 POY589858:PPU589858 PYU589858:PZQ589858 QIQ589858:QJM589858 QSM589858:QTI589858 RCI589858:RDE589858 RME589858:RNA589858 RWA589858:RWW589858 SFW589858:SGS589858 SPS589858:SQO589858 SZO589858:TAK589858 TJK589858:TKG589858 TTG589858:TUC589858 UDC589858:UDY589858 UMY589858:UNU589858 UWU589858:UXQ589858 VGQ589858:VHM589858 VQM589858:VRI589858 WAI589858:WBE589858 WKE589858:WLA589858 WUA589858:WUW589858 H655396:AA655396 HO655394:IK655394 RK655394:SG655394 ABG655394:ACC655394 ALC655394:ALY655394 AUY655394:AVU655394 BEU655394:BFQ655394 BOQ655394:BPM655394 BYM655394:BZI655394 CII655394:CJE655394 CSE655394:CTA655394 DCA655394:DCW655394 DLW655394:DMS655394 DVS655394:DWO655394 EFO655394:EGK655394 EPK655394:EQG655394 EZG655394:FAC655394 FJC655394:FJY655394 FSY655394:FTU655394 GCU655394:GDQ655394 GMQ655394:GNM655394 GWM655394:GXI655394 HGI655394:HHE655394 HQE655394:HRA655394 IAA655394:IAW655394 IJW655394:IKS655394 ITS655394:IUO655394 JDO655394:JEK655394 JNK655394:JOG655394 JXG655394:JYC655394 KHC655394:KHY655394 KQY655394:KRU655394 LAU655394:LBQ655394 LKQ655394:LLM655394 LUM655394:LVI655394 MEI655394:MFE655394 MOE655394:MPA655394 MYA655394:MYW655394 NHW655394:NIS655394 NRS655394:NSO655394 OBO655394:OCK655394 OLK655394:OMG655394 OVG655394:OWC655394 PFC655394:PFY655394 POY655394:PPU655394 PYU655394:PZQ655394 QIQ655394:QJM655394 QSM655394:QTI655394 RCI655394:RDE655394 RME655394:RNA655394 RWA655394:RWW655394 SFW655394:SGS655394 SPS655394:SQO655394 SZO655394:TAK655394 TJK655394:TKG655394 TTG655394:TUC655394 UDC655394:UDY655394 UMY655394:UNU655394 UWU655394:UXQ655394 VGQ655394:VHM655394 VQM655394:VRI655394 WAI655394:WBE655394 WKE655394:WLA655394 WUA655394:WUW655394 H720932:AA720932 HO720930:IK720930 RK720930:SG720930 ABG720930:ACC720930 ALC720930:ALY720930 AUY720930:AVU720930 BEU720930:BFQ720930 BOQ720930:BPM720930 BYM720930:BZI720930 CII720930:CJE720930 CSE720930:CTA720930 DCA720930:DCW720930 DLW720930:DMS720930 DVS720930:DWO720930 EFO720930:EGK720930 EPK720930:EQG720930 EZG720930:FAC720930 FJC720930:FJY720930 FSY720930:FTU720930 GCU720930:GDQ720930 GMQ720930:GNM720930 GWM720930:GXI720930 HGI720930:HHE720930 HQE720930:HRA720930 IAA720930:IAW720930 IJW720930:IKS720930 ITS720930:IUO720930 JDO720930:JEK720930 JNK720930:JOG720930 JXG720930:JYC720930 KHC720930:KHY720930 KQY720930:KRU720930 LAU720930:LBQ720930 LKQ720930:LLM720930 LUM720930:LVI720930 MEI720930:MFE720930 MOE720930:MPA720930 MYA720930:MYW720930 NHW720930:NIS720930 NRS720930:NSO720930 OBO720930:OCK720930 OLK720930:OMG720930 OVG720930:OWC720930 PFC720930:PFY720930 POY720930:PPU720930 PYU720930:PZQ720930 QIQ720930:QJM720930 QSM720930:QTI720930 RCI720930:RDE720930 RME720930:RNA720930 RWA720930:RWW720930 SFW720930:SGS720930 SPS720930:SQO720930 SZO720930:TAK720930 TJK720930:TKG720930 TTG720930:TUC720930 UDC720930:UDY720930 UMY720930:UNU720930 UWU720930:UXQ720930 VGQ720930:VHM720930 VQM720930:VRI720930 WAI720930:WBE720930 WKE720930:WLA720930 WUA720930:WUW720930 H786468:AA786468 HO786466:IK786466 RK786466:SG786466 ABG786466:ACC786466 ALC786466:ALY786466 AUY786466:AVU786466 BEU786466:BFQ786466 BOQ786466:BPM786466 BYM786466:BZI786466 CII786466:CJE786466 CSE786466:CTA786466 DCA786466:DCW786466 DLW786466:DMS786466 DVS786466:DWO786466 EFO786466:EGK786466 EPK786466:EQG786466 EZG786466:FAC786466 FJC786466:FJY786466 FSY786466:FTU786466 GCU786466:GDQ786466 GMQ786466:GNM786466 GWM786466:GXI786466 HGI786466:HHE786466 HQE786466:HRA786466 IAA786466:IAW786466 IJW786466:IKS786466 ITS786466:IUO786466 JDO786466:JEK786466 JNK786466:JOG786466 JXG786466:JYC786466 KHC786466:KHY786466 KQY786466:KRU786466 LAU786466:LBQ786466 LKQ786466:LLM786466 LUM786466:LVI786466 MEI786466:MFE786466 MOE786466:MPA786466 MYA786466:MYW786466 NHW786466:NIS786466 NRS786466:NSO786466 OBO786466:OCK786466 OLK786466:OMG786466 OVG786466:OWC786466 PFC786466:PFY786466 POY786466:PPU786466 PYU786466:PZQ786466 QIQ786466:QJM786466 QSM786466:QTI786466 RCI786466:RDE786466 RME786466:RNA786466 RWA786466:RWW786466 SFW786466:SGS786466 SPS786466:SQO786466 SZO786466:TAK786466 TJK786466:TKG786466 TTG786466:TUC786466 UDC786466:UDY786466 UMY786466:UNU786466 UWU786466:UXQ786466 VGQ786466:VHM786466 VQM786466:VRI786466 WAI786466:WBE786466 WKE786466:WLA786466 WUA786466:WUW786466 H852004:AA852004 HO852002:IK852002 RK852002:SG852002 ABG852002:ACC852002 ALC852002:ALY852002 AUY852002:AVU852002 BEU852002:BFQ852002 BOQ852002:BPM852002 BYM852002:BZI852002 CII852002:CJE852002 CSE852002:CTA852002 DCA852002:DCW852002 DLW852002:DMS852002 DVS852002:DWO852002 EFO852002:EGK852002 EPK852002:EQG852002 EZG852002:FAC852002 FJC852002:FJY852002 FSY852002:FTU852002 GCU852002:GDQ852002 GMQ852002:GNM852002 GWM852002:GXI852002 HGI852002:HHE852002 HQE852002:HRA852002 IAA852002:IAW852002 IJW852002:IKS852002 ITS852002:IUO852002 JDO852002:JEK852002 JNK852002:JOG852002 JXG852002:JYC852002 KHC852002:KHY852002 KQY852002:KRU852002 LAU852002:LBQ852002 LKQ852002:LLM852002 LUM852002:LVI852002 MEI852002:MFE852002 MOE852002:MPA852002 MYA852002:MYW852002 NHW852002:NIS852002 NRS852002:NSO852002 OBO852002:OCK852002 OLK852002:OMG852002 OVG852002:OWC852002 PFC852002:PFY852002 POY852002:PPU852002 PYU852002:PZQ852002 QIQ852002:QJM852002 QSM852002:QTI852002 RCI852002:RDE852002 RME852002:RNA852002 RWA852002:RWW852002 SFW852002:SGS852002 SPS852002:SQO852002 SZO852002:TAK852002 TJK852002:TKG852002 TTG852002:TUC852002 UDC852002:UDY852002 UMY852002:UNU852002 UWU852002:UXQ852002 VGQ852002:VHM852002 VQM852002:VRI852002 WAI852002:WBE852002 WKE852002:WLA852002 WUA852002:WUW852002 H917540:AA917540 HO917538:IK917538 RK917538:SG917538 ABG917538:ACC917538 ALC917538:ALY917538 AUY917538:AVU917538 BEU917538:BFQ917538 BOQ917538:BPM917538 BYM917538:BZI917538 CII917538:CJE917538 CSE917538:CTA917538 DCA917538:DCW917538 DLW917538:DMS917538 DVS917538:DWO917538 EFO917538:EGK917538 EPK917538:EQG917538 EZG917538:FAC917538 FJC917538:FJY917538 FSY917538:FTU917538 GCU917538:GDQ917538 GMQ917538:GNM917538 GWM917538:GXI917538 HGI917538:HHE917538 HQE917538:HRA917538 IAA917538:IAW917538 IJW917538:IKS917538 ITS917538:IUO917538 JDO917538:JEK917538 JNK917538:JOG917538 JXG917538:JYC917538 KHC917538:KHY917538 KQY917538:KRU917538 LAU917538:LBQ917538 LKQ917538:LLM917538 LUM917538:LVI917538 MEI917538:MFE917538 MOE917538:MPA917538 MYA917538:MYW917538 NHW917538:NIS917538 NRS917538:NSO917538 OBO917538:OCK917538 OLK917538:OMG917538 OVG917538:OWC917538 PFC917538:PFY917538 POY917538:PPU917538 PYU917538:PZQ917538 QIQ917538:QJM917538 QSM917538:QTI917538 RCI917538:RDE917538 RME917538:RNA917538 RWA917538:RWW917538 SFW917538:SGS917538 SPS917538:SQO917538 SZO917538:TAK917538 TJK917538:TKG917538 TTG917538:TUC917538 UDC917538:UDY917538 UMY917538:UNU917538 UWU917538:UXQ917538 VGQ917538:VHM917538 VQM917538:VRI917538 WAI917538:WBE917538 WKE917538:WLA917538 WUA917538:WUW917538 H983076:AA983076 HO983074:IK983074 RK983074:SG983074 ABG983074:ACC983074 ALC983074:ALY983074 AUY983074:AVU983074 BEU983074:BFQ983074 BOQ983074:BPM983074 BYM983074:BZI983074 CII983074:CJE983074 CSE983074:CTA983074 DCA983074:DCW983074 DLW983074:DMS983074 DVS983074:DWO983074 EFO983074:EGK983074 EPK983074:EQG983074 EZG983074:FAC983074 FJC983074:FJY983074 FSY983074:FTU983074 GCU983074:GDQ983074 GMQ983074:GNM983074 GWM983074:GXI983074 HGI983074:HHE983074 HQE983074:HRA983074 IAA983074:IAW983074 IJW983074:IKS983074 ITS983074:IUO983074 JDO983074:JEK983074 JNK983074:JOG983074 JXG983074:JYC983074 KHC983074:KHY983074 KQY983074:KRU983074 LAU983074:LBQ983074 LKQ983074:LLM983074 LUM983074:LVI983074 MEI983074:MFE983074 MOE983074:MPA983074 MYA983074:MYW983074 NHW983074:NIS983074 NRS983074:NSO983074 OBO983074:OCK983074 OLK983074:OMG983074 OVG983074:OWC983074 PFC983074:PFY983074 POY983074:PPU983074 PYU983074:PZQ983074 QIQ983074:QJM983074 QSM983074:QTI983074 RCI983074:RDE983074 RME983074:RNA983074 RWA983074:RWW983074 SFW983074:SGS983074 SPS983074:SQO983074 SZO983074:TAK983074 TJK983074:TKG983074 TTG983074:TUC983074 UDC983074:UDY983074 UMY983074:UNU983074 UWU983074:UXQ983074 VGQ983074:VHM983074 VQM983074:VRI983074 WAI983074:WBE983074 WKE983074:WLA983074 WUA983074:WUW983074 L65567:AA65568 HS65565:IK65566 RO65565:SG65566 ABK65565:ACC65566 ALG65565:ALY65566 AVC65565:AVU65566 BEY65565:BFQ65566 BOU65565:BPM65566 BYQ65565:BZI65566 CIM65565:CJE65566 CSI65565:CTA65566 DCE65565:DCW65566 DMA65565:DMS65566 DVW65565:DWO65566 EFS65565:EGK65566 EPO65565:EQG65566 EZK65565:FAC65566 FJG65565:FJY65566 FTC65565:FTU65566 GCY65565:GDQ65566 GMU65565:GNM65566 GWQ65565:GXI65566 HGM65565:HHE65566 HQI65565:HRA65566 IAE65565:IAW65566 IKA65565:IKS65566 ITW65565:IUO65566 JDS65565:JEK65566 JNO65565:JOG65566 JXK65565:JYC65566 KHG65565:KHY65566 KRC65565:KRU65566 LAY65565:LBQ65566 LKU65565:LLM65566 LUQ65565:LVI65566 MEM65565:MFE65566 MOI65565:MPA65566 MYE65565:MYW65566 NIA65565:NIS65566 NRW65565:NSO65566 OBS65565:OCK65566 OLO65565:OMG65566 OVK65565:OWC65566 PFG65565:PFY65566 PPC65565:PPU65566 PYY65565:PZQ65566 QIU65565:QJM65566 QSQ65565:QTI65566 RCM65565:RDE65566 RMI65565:RNA65566 RWE65565:RWW65566 SGA65565:SGS65566 SPW65565:SQO65566 SZS65565:TAK65566 TJO65565:TKG65566 TTK65565:TUC65566 UDG65565:UDY65566 UNC65565:UNU65566 UWY65565:UXQ65566 VGU65565:VHM65566 VQQ65565:VRI65566 WAM65565:WBE65566 WKI65565:WLA65566 WUE65565:WUW65566 L131103:AA131104 HS131101:IK131102 RO131101:SG131102 ABK131101:ACC131102 ALG131101:ALY131102 AVC131101:AVU131102 BEY131101:BFQ131102 BOU131101:BPM131102 BYQ131101:BZI131102 CIM131101:CJE131102 CSI131101:CTA131102 DCE131101:DCW131102 DMA131101:DMS131102 DVW131101:DWO131102 EFS131101:EGK131102 EPO131101:EQG131102 EZK131101:FAC131102 FJG131101:FJY131102 FTC131101:FTU131102 GCY131101:GDQ131102 GMU131101:GNM131102 GWQ131101:GXI131102 HGM131101:HHE131102 HQI131101:HRA131102 IAE131101:IAW131102 IKA131101:IKS131102 ITW131101:IUO131102 JDS131101:JEK131102 JNO131101:JOG131102 JXK131101:JYC131102 KHG131101:KHY131102 KRC131101:KRU131102 LAY131101:LBQ131102 LKU131101:LLM131102 LUQ131101:LVI131102 MEM131101:MFE131102 MOI131101:MPA131102 MYE131101:MYW131102 NIA131101:NIS131102 NRW131101:NSO131102 OBS131101:OCK131102 OLO131101:OMG131102 OVK131101:OWC131102 PFG131101:PFY131102 PPC131101:PPU131102 PYY131101:PZQ131102 QIU131101:QJM131102 QSQ131101:QTI131102 RCM131101:RDE131102 RMI131101:RNA131102 RWE131101:RWW131102 SGA131101:SGS131102 SPW131101:SQO131102 SZS131101:TAK131102 TJO131101:TKG131102 TTK131101:TUC131102 UDG131101:UDY131102 UNC131101:UNU131102 UWY131101:UXQ131102 VGU131101:VHM131102 VQQ131101:VRI131102 WAM131101:WBE131102 WKI131101:WLA131102 WUE131101:WUW131102 L196639:AA196640 HS196637:IK196638 RO196637:SG196638 ABK196637:ACC196638 ALG196637:ALY196638 AVC196637:AVU196638 BEY196637:BFQ196638 BOU196637:BPM196638 BYQ196637:BZI196638 CIM196637:CJE196638 CSI196637:CTA196638 DCE196637:DCW196638 DMA196637:DMS196638 DVW196637:DWO196638 EFS196637:EGK196638 EPO196637:EQG196638 EZK196637:FAC196638 FJG196637:FJY196638 FTC196637:FTU196638 GCY196637:GDQ196638 GMU196637:GNM196638 GWQ196637:GXI196638 HGM196637:HHE196638 HQI196637:HRA196638 IAE196637:IAW196638 IKA196637:IKS196638 ITW196637:IUO196638 JDS196637:JEK196638 JNO196637:JOG196638 JXK196637:JYC196638 KHG196637:KHY196638 KRC196637:KRU196638 LAY196637:LBQ196638 LKU196637:LLM196638 LUQ196637:LVI196638 MEM196637:MFE196638 MOI196637:MPA196638 MYE196637:MYW196638 NIA196637:NIS196638 NRW196637:NSO196638 OBS196637:OCK196638 OLO196637:OMG196638 OVK196637:OWC196638 PFG196637:PFY196638 PPC196637:PPU196638 PYY196637:PZQ196638 QIU196637:QJM196638 QSQ196637:QTI196638 RCM196637:RDE196638 RMI196637:RNA196638 RWE196637:RWW196638 SGA196637:SGS196638 SPW196637:SQO196638 SZS196637:TAK196638 TJO196637:TKG196638 TTK196637:TUC196638 UDG196637:UDY196638 UNC196637:UNU196638 UWY196637:UXQ196638 VGU196637:VHM196638 VQQ196637:VRI196638 WAM196637:WBE196638 WKI196637:WLA196638 WUE196637:WUW196638 L262175:AA262176 HS262173:IK262174 RO262173:SG262174 ABK262173:ACC262174 ALG262173:ALY262174 AVC262173:AVU262174 BEY262173:BFQ262174 BOU262173:BPM262174 BYQ262173:BZI262174 CIM262173:CJE262174 CSI262173:CTA262174 DCE262173:DCW262174 DMA262173:DMS262174 DVW262173:DWO262174 EFS262173:EGK262174 EPO262173:EQG262174 EZK262173:FAC262174 FJG262173:FJY262174 FTC262173:FTU262174 GCY262173:GDQ262174 GMU262173:GNM262174 GWQ262173:GXI262174 HGM262173:HHE262174 HQI262173:HRA262174 IAE262173:IAW262174 IKA262173:IKS262174 ITW262173:IUO262174 JDS262173:JEK262174 JNO262173:JOG262174 JXK262173:JYC262174 KHG262173:KHY262174 KRC262173:KRU262174 LAY262173:LBQ262174 LKU262173:LLM262174 LUQ262173:LVI262174 MEM262173:MFE262174 MOI262173:MPA262174 MYE262173:MYW262174 NIA262173:NIS262174 NRW262173:NSO262174 OBS262173:OCK262174 OLO262173:OMG262174 OVK262173:OWC262174 PFG262173:PFY262174 PPC262173:PPU262174 PYY262173:PZQ262174 QIU262173:QJM262174 QSQ262173:QTI262174 RCM262173:RDE262174 RMI262173:RNA262174 RWE262173:RWW262174 SGA262173:SGS262174 SPW262173:SQO262174 SZS262173:TAK262174 TJO262173:TKG262174 TTK262173:TUC262174 UDG262173:UDY262174 UNC262173:UNU262174 UWY262173:UXQ262174 VGU262173:VHM262174 VQQ262173:VRI262174 WAM262173:WBE262174 WKI262173:WLA262174 WUE262173:WUW262174 L327711:AA327712 HS327709:IK327710 RO327709:SG327710 ABK327709:ACC327710 ALG327709:ALY327710 AVC327709:AVU327710 BEY327709:BFQ327710 BOU327709:BPM327710 BYQ327709:BZI327710 CIM327709:CJE327710 CSI327709:CTA327710 DCE327709:DCW327710 DMA327709:DMS327710 DVW327709:DWO327710 EFS327709:EGK327710 EPO327709:EQG327710 EZK327709:FAC327710 FJG327709:FJY327710 FTC327709:FTU327710 GCY327709:GDQ327710 GMU327709:GNM327710 GWQ327709:GXI327710 HGM327709:HHE327710 HQI327709:HRA327710 IAE327709:IAW327710 IKA327709:IKS327710 ITW327709:IUO327710 JDS327709:JEK327710 JNO327709:JOG327710 JXK327709:JYC327710 KHG327709:KHY327710 KRC327709:KRU327710 LAY327709:LBQ327710 LKU327709:LLM327710 LUQ327709:LVI327710 MEM327709:MFE327710 MOI327709:MPA327710 MYE327709:MYW327710 NIA327709:NIS327710 NRW327709:NSO327710 OBS327709:OCK327710 OLO327709:OMG327710 OVK327709:OWC327710 PFG327709:PFY327710 PPC327709:PPU327710 PYY327709:PZQ327710 QIU327709:QJM327710 QSQ327709:QTI327710 RCM327709:RDE327710 RMI327709:RNA327710 RWE327709:RWW327710 SGA327709:SGS327710 SPW327709:SQO327710 SZS327709:TAK327710 TJO327709:TKG327710 TTK327709:TUC327710 UDG327709:UDY327710 UNC327709:UNU327710 UWY327709:UXQ327710 VGU327709:VHM327710 VQQ327709:VRI327710 WAM327709:WBE327710 WKI327709:WLA327710 WUE327709:WUW327710 L393247:AA393248 HS393245:IK393246 RO393245:SG393246 ABK393245:ACC393246 ALG393245:ALY393246 AVC393245:AVU393246 BEY393245:BFQ393246 BOU393245:BPM393246 BYQ393245:BZI393246 CIM393245:CJE393246 CSI393245:CTA393246 DCE393245:DCW393246 DMA393245:DMS393246 DVW393245:DWO393246 EFS393245:EGK393246 EPO393245:EQG393246 EZK393245:FAC393246 FJG393245:FJY393246 FTC393245:FTU393246 GCY393245:GDQ393246 GMU393245:GNM393246 GWQ393245:GXI393246 HGM393245:HHE393246 HQI393245:HRA393246 IAE393245:IAW393246 IKA393245:IKS393246 ITW393245:IUO393246 JDS393245:JEK393246 JNO393245:JOG393246 JXK393245:JYC393246 KHG393245:KHY393246 KRC393245:KRU393246 LAY393245:LBQ393246 LKU393245:LLM393246 LUQ393245:LVI393246 MEM393245:MFE393246 MOI393245:MPA393246 MYE393245:MYW393246 NIA393245:NIS393246 NRW393245:NSO393246 OBS393245:OCK393246 OLO393245:OMG393246 OVK393245:OWC393246 PFG393245:PFY393246 PPC393245:PPU393246 PYY393245:PZQ393246 QIU393245:QJM393246 QSQ393245:QTI393246 RCM393245:RDE393246 RMI393245:RNA393246 RWE393245:RWW393246 SGA393245:SGS393246 SPW393245:SQO393246 SZS393245:TAK393246 TJO393245:TKG393246 TTK393245:TUC393246 UDG393245:UDY393246 UNC393245:UNU393246 UWY393245:UXQ393246 VGU393245:VHM393246 VQQ393245:VRI393246 WAM393245:WBE393246 WKI393245:WLA393246 WUE393245:WUW393246 L458783:AA458784 HS458781:IK458782 RO458781:SG458782 ABK458781:ACC458782 ALG458781:ALY458782 AVC458781:AVU458782 BEY458781:BFQ458782 BOU458781:BPM458782 BYQ458781:BZI458782 CIM458781:CJE458782 CSI458781:CTA458782 DCE458781:DCW458782 DMA458781:DMS458782 DVW458781:DWO458782 EFS458781:EGK458782 EPO458781:EQG458782 EZK458781:FAC458782 FJG458781:FJY458782 FTC458781:FTU458782 GCY458781:GDQ458782 GMU458781:GNM458782 GWQ458781:GXI458782 HGM458781:HHE458782 HQI458781:HRA458782 IAE458781:IAW458782 IKA458781:IKS458782 ITW458781:IUO458782 JDS458781:JEK458782 JNO458781:JOG458782 JXK458781:JYC458782 KHG458781:KHY458782 KRC458781:KRU458782 LAY458781:LBQ458782 LKU458781:LLM458782 LUQ458781:LVI458782 MEM458781:MFE458782 MOI458781:MPA458782 MYE458781:MYW458782 NIA458781:NIS458782 NRW458781:NSO458782 OBS458781:OCK458782 OLO458781:OMG458782 OVK458781:OWC458782 PFG458781:PFY458782 PPC458781:PPU458782 PYY458781:PZQ458782 QIU458781:QJM458782 QSQ458781:QTI458782 RCM458781:RDE458782 RMI458781:RNA458782 RWE458781:RWW458782 SGA458781:SGS458782 SPW458781:SQO458782 SZS458781:TAK458782 TJO458781:TKG458782 TTK458781:TUC458782 UDG458781:UDY458782 UNC458781:UNU458782 UWY458781:UXQ458782 VGU458781:VHM458782 VQQ458781:VRI458782 WAM458781:WBE458782 WKI458781:WLA458782 WUE458781:WUW458782 L524319:AA524320 HS524317:IK524318 RO524317:SG524318 ABK524317:ACC524318 ALG524317:ALY524318 AVC524317:AVU524318 BEY524317:BFQ524318 BOU524317:BPM524318 BYQ524317:BZI524318 CIM524317:CJE524318 CSI524317:CTA524318 DCE524317:DCW524318 DMA524317:DMS524318 DVW524317:DWO524318 EFS524317:EGK524318 EPO524317:EQG524318 EZK524317:FAC524318 FJG524317:FJY524318 FTC524317:FTU524318 GCY524317:GDQ524318 GMU524317:GNM524318 GWQ524317:GXI524318 HGM524317:HHE524318 HQI524317:HRA524318 IAE524317:IAW524318 IKA524317:IKS524318 ITW524317:IUO524318 JDS524317:JEK524318 JNO524317:JOG524318 JXK524317:JYC524318 KHG524317:KHY524318 KRC524317:KRU524318 LAY524317:LBQ524318 LKU524317:LLM524318 LUQ524317:LVI524318 MEM524317:MFE524318 MOI524317:MPA524318 MYE524317:MYW524318 NIA524317:NIS524318 NRW524317:NSO524318 OBS524317:OCK524318 OLO524317:OMG524318 OVK524317:OWC524318 PFG524317:PFY524318 PPC524317:PPU524318 PYY524317:PZQ524318 QIU524317:QJM524318 QSQ524317:QTI524318 RCM524317:RDE524318 RMI524317:RNA524318 RWE524317:RWW524318 SGA524317:SGS524318 SPW524317:SQO524318 SZS524317:TAK524318 TJO524317:TKG524318 TTK524317:TUC524318 UDG524317:UDY524318 UNC524317:UNU524318 UWY524317:UXQ524318 VGU524317:VHM524318 VQQ524317:VRI524318 WAM524317:WBE524318 WKI524317:WLA524318 WUE524317:WUW524318 L589855:AA589856 HS589853:IK589854 RO589853:SG589854 ABK589853:ACC589854 ALG589853:ALY589854 AVC589853:AVU589854 BEY589853:BFQ589854 BOU589853:BPM589854 BYQ589853:BZI589854 CIM589853:CJE589854 CSI589853:CTA589854 DCE589853:DCW589854 DMA589853:DMS589854 DVW589853:DWO589854 EFS589853:EGK589854 EPO589853:EQG589854 EZK589853:FAC589854 FJG589853:FJY589854 FTC589853:FTU589854 GCY589853:GDQ589854 GMU589853:GNM589854 GWQ589853:GXI589854 HGM589853:HHE589854 HQI589853:HRA589854 IAE589853:IAW589854 IKA589853:IKS589854 ITW589853:IUO589854 JDS589853:JEK589854 JNO589853:JOG589854 JXK589853:JYC589854 KHG589853:KHY589854 KRC589853:KRU589854 LAY589853:LBQ589854 LKU589853:LLM589854 LUQ589853:LVI589854 MEM589853:MFE589854 MOI589853:MPA589854 MYE589853:MYW589854 NIA589853:NIS589854 NRW589853:NSO589854 OBS589853:OCK589854 OLO589853:OMG589854 OVK589853:OWC589854 PFG589853:PFY589854 PPC589853:PPU589854 PYY589853:PZQ589854 QIU589853:QJM589854 QSQ589853:QTI589854 RCM589853:RDE589854 RMI589853:RNA589854 RWE589853:RWW589854 SGA589853:SGS589854 SPW589853:SQO589854 SZS589853:TAK589854 TJO589853:TKG589854 TTK589853:TUC589854 UDG589853:UDY589854 UNC589853:UNU589854 UWY589853:UXQ589854 VGU589853:VHM589854 VQQ589853:VRI589854 WAM589853:WBE589854 WKI589853:WLA589854 WUE589853:WUW589854 L655391:AA655392 HS655389:IK655390 RO655389:SG655390 ABK655389:ACC655390 ALG655389:ALY655390 AVC655389:AVU655390 BEY655389:BFQ655390 BOU655389:BPM655390 BYQ655389:BZI655390 CIM655389:CJE655390 CSI655389:CTA655390 DCE655389:DCW655390 DMA655389:DMS655390 DVW655389:DWO655390 EFS655389:EGK655390 EPO655389:EQG655390 EZK655389:FAC655390 FJG655389:FJY655390 FTC655389:FTU655390 GCY655389:GDQ655390 GMU655389:GNM655390 GWQ655389:GXI655390 HGM655389:HHE655390 HQI655389:HRA655390 IAE655389:IAW655390 IKA655389:IKS655390 ITW655389:IUO655390 JDS655389:JEK655390 JNO655389:JOG655390 JXK655389:JYC655390 KHG655389:KHY655390 KRC655389:KRU655390 LAY655389:LBQ655390 LKU655389:LLM655390 LUQ655389:LVI655390 MEM655389:MFE655390 MOI655389:MPA655390 MYE655389:MYW655390 NIA655389:NIS655390 NRW655389:NSO655390 OBS655389:OCK655390 OLO655389:OMG655390 OVK655389:OWC655390 PFG655389:PFY655390 PPC655389:PPU655390 PYY655389:PZQ655390 QIU655389:QJM655390 QSQ655389:QTI655390 RCM655389:RDE655390 RMI655389:RNA655390 RWE655389:RWW655390 SGA655389:SGS655390 SPW655389:SQO655390 SZS655389:TAK655390 TJO655389:TKG655390 TTK655389:TUC655390 UDG655389:UDY655390 UNC655389:UNU655390 UWY655389:UXQ655390 VGU655389:VHM655390 VQQ655389:VRI655390 WAM655389:WBE655390 WKI655389:WLA655390 WUE655389:WUW655390 L720927:AA720928 HS720925:IK720926 RO720925:SG720926 ABK720925:ACC720926 ALG720925:ALY720926 AVC720925:AVU720926 BEY720925:BFQ720926 BOU720925:BPM720926 BYQ720925:BZI720926 CIM720925:CJE720926 CSI720925:CTA720926 DCE720925:DCW720926 DMA720925:DMS720926 DVW720925:DWO720926 EFS720925:EGK720926 EPO720925:EQG720926 EZK720925:FAC720926 FJG720925:FJY720926 FTC720925:FTU720926 GCY720925:GDQ720926 GMU720925:GNM720926 GWQ720925:GXI720926 HGM720925:HHE720926 HQI720925:HRA720926 IAE720925:IAW720926 IKA720925:IKS720926 ITW720925:IUO720926 JDS720925:JEK720926 JNO720925:JOG720926 JXK720925:JYC720926 KHG720925:KHY720926 KRC720925:KRU720926 LAY720925:LBQ720926 LKU720925:LLM720926 LUQ720925:LVI720926 MEM720925:MFE720926 MOI720925:MPA720926 MYE720925:MYW720926 NIA720925:NIS720926 NRW720925:NSO720926 OBS720925:OCK720926 OLO720925:OMG720926 OVK720925:OWC720926 PFG720925:PFY720926 PPC720925:PPU720926 PYY720925:PZQ720926 QIU720925:QJM720926 QSQ720925:QTI720926 RCM720925:RDE720926 RMI720925:RNA720926 RWE720925:RWW720926 SGA720925:SGS720926 SPW720925:SQO720926 SZS720925:TAK720926 TJO720925:TKG720926 TTK720925:TUC720926 UDG720925:UDY720926 UNC720925:UNU720926 UWY720925:UXQ720926 VGU720925:VHM720926 VQQ720925:VRI720926 WAM720925:WBE720926 WKI720925:WLA720926 WUE720925:WUW720926 L786463:AA786464 HS786461:IK786462 RO786461:SG786462 ABK786461:ACC786462 ALG786461:ALY786462 AVC786461:AVU786462 BEY786461:BFQ786462 BOU786461:BPM786462 BYQ786461:BZI786462 CIM786461:CJE786462 CSI786461:CTA786462 DCE786461:DCW786462 DMA786461:DMS786462 DVW786461:DWO786462 EFS786461:EGK786462 EPO786461:EQG786462 EZK786461:FAC786462 FJG786461:FJY786462 FTC786461:FTU786462 GCY786461:GDQ786462 GMU786461:GNM786462 GWQ786461:GXI786462 HGM786461:HHE786462 HQI786461:HRA786462 IAE786461:IAW786462 IKA786461:IKS786462 ITW786461:IUO786462 JDS786461:JEK786462 JNO786461:JOG786462 JXK786461:JYC786462 KHG786461:KHY786462 KRC786461:KRU786462 LAY786461:LBQ786462 LKU786461:LLM786462 LUQ786461:LVI786462 MEM786461:MFE786462 MOI786461:MPA786462 MYE786461:MYW786462 NIA786461:NIS786462 NRW786461:NSO786462 OBS786461:OCK786462 OLO786461:OMG786462 OVK786461:OWC786462 PFG786461:PFY786462 PPC786461:PPU786462 PYY786461:PZQ786462 QIU786461:QJM786462 QSQ786461:QTI786462 RCM786461:RDE786462 RMI786461:RNA786462 RWE786461:RWW786462 SGA786461:SGS786462 SPW786461:SQO786462 SZS786461:TAK786462 TJO786461:TKG786462 TTK786461:TUC786462 UDG786461:UDY786462 UNC786461:UNU786462 UWY786461:UXQ786462 VGU786461:VHM786462 VQQ786461:VRI786462 WAM786461:WBE786462 WKI786461:WLA786462 WUE786461:WUW786462 L851999:AA852000 HS851997:IK851998 RO851997:SG851998 ABK851997:ACC851998 ALG851997:ALY851998 AVC851997:AVU851998 BEY851997:BFQ851998 BOU851997:BPM851998 BYQ851997:BZI851998 CIM851997:CJE851998 CSI851997:CTA851998 DCE851997:DCW851998 DMA851997:DMS851998 DVW851997:DWO851998 EFS851997:EGK851998 EPO851997:EQG851998 EZK851997:FAC851998 FJG851997:FJY851998 FTC851997:FTU851998 GCY851997:GDQ851998 GMU851997:GNM851998 GWQ851997:GXI851998 HGM851997:HHE851998 HQI851997:HRA851998 IAE851997:IAW851998 IKA851997:IKS851998 ITW851997:IUO851998 JDS851997:JEK851998 JNO851997:JOG851998 JXK851997:JYC851998 KHG851997:KHY851998 KRC851997:KRU851998 LAY851997:LBQ851998 LKU851997:LLM851998 LUQ851997:LVI851998 MEM851997:MFE851998 MOI851997:MPA851998 MYE851997:MYW851998 NIA851997:NIS851998 NRW851997:NSO851998 OBS851997:OCK851998 OLO851997:OMG851998 OVK851997:OWC851998 PFG851997:PFY851998 PPC851997:PPU851998 PYY851997:PZQ851998 QIU851997:QJM851998 QSQ851997:QTI851998 RCM851997:RDE851998 RMI851997:RNA851998 RWE851997:RWW851998 SGA851997:SGS851998 SPW851997:SQO851998 SZS851997:TAK851998 TJO851997:TKG851998 TTK851997:TUC851998 UDG851997:UDY851998 UNC851997:UNU851998 UWY851997:UXQ851998 VGU851997:VHM851998 VQQ851997:VRI851998 WAM851997:WBE851998 WKI851997:WLA851998 WUE851997:WUW851998 L917535:AA917536 HS917533:IK917534 RO917533:SG917534 ABK917533:ACC917534 ALG917533:ALY917534 AVC917533:AVU917534 BEY917533:BFQ917534 BOU917533:BPM917534 BYQ917533:BZI917534 CIM917533:CJE917534 CSI917533:CTA917534 DCE917533:DCW917534 DMA917533:DMS917534 DVW917533:DWO917534 EFS917533:EGK917534 EPO917533:EQG917534 EZK917533:FAC917534 FJG917533:FJY917534 FTC917533:FTU917534 GCY917533:GDQ917534 GMU917533:GNM917534 GWQ917533:GXI917534 HGM917533:HHE917534 HQI917533:HRA917534 IAE917533:IAW917534 IKA917533:IKS917534 ITW917533:IUO917534 JDS917533:JEK917534 JNO917533:JOG917534 JXK917533:JYC917534 KHG917533:KHY917534 KRC917533:KRU917534 LAY917533:LBQ917534 LKU917533:LLM917534 LUQ917533:LVI917534 MEM917533:MFE917534 MOI917533:MPA917534 MYE917533:MYW917534 NIA917533:NIS917534 NRW917533:NSO917534 OBS917533:OCK917534 OLO917533:OMG917534 OVK917533:OWC917534 PFG917533:PFY917534 PPC917533:PPU917534 PYY917533:PZQ917534 QIU917533:QJM917534 QSQ917533:QTI917534 RCM917533:RDE917534 RMI917533:RNA917534 RWE917533:RWW917534 SGA917533:SGS917534 SPW917533:SQO917534 SZS917533:TAK917534 TJO917533:TKG917534 TTK917533:TUC917534 UDG917533:UDY917534 UNC917533:UNU917534 UWY917533:UXQ917534 VGU917533:VHM917534 VQQ917533:VRI917534 WAM917533:WBE917534 WKI917533:WLA917534 WUE917533:WUW917534 L983071:AA983072 HS983069:IK983070 RO983069:SG983070 ABK983069:ACC983070 ALG983069:ALY983070 AVC983069:AVU983070 BEY983069:BFQ983070 BOU983069:BPM983070 BYQ983069:BZI983070 CIM983069:CJE983070 CSI983069:CTA983070 DCE983069:DCW983070 DMA983069:DMS983070 DVW983069:DWO983070 EFS983069:EGK983070 EPO983069:EQG983070 EZK983069:FAC983070 FJG983069:FJY983070 FTC983069:FTU983070 GCY983069:GDQ983070 GMU983069:GNM983070 GWQ983069:GXI983070 HGM983069:HHE983070 HQI983069:HRA983070 IAE983069:IAW983070 IKA983069:IKS983070 ITW983069:IUO983070 JDS983069:JEK983070 JNO983069:JOG983070 JXK983069:JYC983070 KHG983069:KHY983070 KRC983069:KRU983070 LAY983069:LBQ983070 LKU983069:LLM983070 LUQ983069:LVI983070 MEM983069:MFE983070 MOI983069:MPA983070 MYE983069:MYW983070 NIA983069:NIS983070 NRW983069:NSO983070 OBS983069:OCK983070 OLO983069:OMG983070 OVK983069:OWC983070 PFG983069:PFY983070 PPC983069:PPU983070 PYY983069:PZQ983070 QIU983069:QJM983070 QSQ983069:QTI983070 RCM983069:RDE983070 RMI983069:RNA983070 RWE983069:RWW983070 SGA983069:SGS983070 SPW983069:SQO983070 SZS983069:TAK983070 TJO983069:TKG983070 TTK983069:TUC983070 UDG983069:UDY983070 UNC983069:UNU983070 UWY983069:UXQ983070 VGU983069:VHM983070 VQQ983069:VRI983070 WAM983069:WBE983070 WKI983069:WLA983070 WUE983069:WUW983070 O65562:O65565 HV65560:HV65563 RR65560:RR65563 ABN65560:ABN65563 ALJ65560:ALJ65563 AVF65560:AVF65563 BFB65560:BFB65563 BOX65560:BOX65563 BYT65560:BYT65563 CIP65560:CIP65563 CSL65560:CSL65563 DCH65560:DCH65563 DMD65560:DMD65563 DVZ65560:DVZ65563 EFV65560:EFV65563 EPR65560:EPR65563 EZN65560:EZN65563 FJJ65560:FJJ65563 FTF65560:FTF65563 GDB65560:GDB65563 GMX65560:GMX65563 GWT65560:GWT65563 HGP65560:HGP65563 HQL65560:HQL65563 IAH65560:IAH65563 IKD65560:IKD65563 ITZ65560:ITZ65563 JDV65560:JDV65563 JNR65560:JNR65563 JXN65560:JXN65563 KHJ65560:KHJ65563 KRF65560:KRF65563 LBB65560:LBB65563 LKX65560:LKX65563 LUT65560:LUT65563 MEP65560:MEP65563 MOL65560:MOL65563 MYH65560:MYH65563 NID65560:NID65563 NRZ65560:NRZ65563 OBV65560:OBV65563 OLR65560:OLR65563 OVN65560:OVN65563 PFJ65560:PFJ65563 PPF65560:PPF65563 PZB65560:PZB65563 QIX65560:QIX65563 QST65560:QST65563 RCP65560:RCP65563 RML65560:RML65563 RWH65560:RWH65563 SGD65560:SGD65563 SPZ65560:SPZ65563 SZV65560:SZV65563 TJR65560:TJR65563 TTN65560:TTN65563 UDJ65560:UDJ65563 UNF65560:UNF65563 UXB65560:UXB65563 VGX65560:VGX65563 VQT65560:VQT65563 WAP65560:WAP65563 WKL65560:WKL65563 WUH65560:WUH65563 O131098:O131101 HV131096:HV131099 RR131096:RR131099 ABN131096:ABN131099 ALJ131096:ALJ131099 AVF131096:AVF131099 BFB131096:BFB131099 BOX131096:BOX131099 BYT131096:BYT131099 CIP131096:CIP131099 CSL131096:CSL131099 DCH131096:DCH131099 DMD131096:DMD131099 DVZ131096:DVZ131099 EFV131096:EFV131099 EPR131096:EPR131099 EZN131096:EZN131099 FJJ131096:FJJ131099 FTF131096:FTF131099 GDB131096:GDB131099 GMX131096:GMX131099 GWT131096:GWT131099 HGP131096:HGP131099 HQL131096:HQL131099 IAH131096:IAH131099 IKD131096:IKD131099 ITZ131096:ITZ131099 JDV131096:JDV131099 JNR131096:JNR131099 JXN131096:JXN131099 KHJ131096:KHJ131099 KRF131096:KRF131099 LBB131096:LBB131099 LKX131096:LKX131099 LUT131096:LUT131099 MEP131096:MEP131099 MOL131096:MOL131099 MYH131096:MYH131099 NID131096:NID131099 NRZ131096:NRZ131099 OBV131096:OBV131099 OLR131096:OLR131099 OVN131096:OVN131099 PFJ131096:PFJ131099 PPF131096:PPF131099 PZB131096:PZB131099 QIX131096:QIX131099 QST131096:QST131099 RCP131096:RCP131099 RML131096:RML131099 RWH131096:RWH131099 SGD131096:SGD131099 SPZ131096:SPZ131099 SZV131096:SZV131099 TJR131096:TJR131099 TTN131096:TTN131099 UDJ131096:UDJ131099 UNF131096:UNF131099 UXB131096:UXB131099 VGX131096:VGX131099 VQT131096:VQT131099 WAP131096:WAP131099 WKL131096:WKL131099 WUH131096:WUH131099 O196634:O196637 HV196632:HV196635 RR196632:RR196635 ABN196632:ABN196635 ALJ196632:ALJ196635 AVF196632:AVF196635 BFB196632:BFB196635 BOX196632:BOX196635 BYT196632:BYT196635 CIP196632:CIP196635 CSL196632:CSL196635 DCH196632:DCH196635 DMD196632:DMD196635 DVZ196632:DVZ196635 EFV196632:EFV196635 EPR196632:EPR196635 EZN196632:EZN196635 FJJ196632:FJJ196635 FTF196632:FTF196635 GDB196632:GDB196635 GMX196632:GMX196635 GWT196632:GWT196635 HGP196632:HGP196635 HQL196632:HQL196635 IAH196632:IAH196635 IKD196632:IKD196635 ITZ196632:ITZ196635 JDV196632:JDV196635 JNR196632:JNR196635 JXN196632:JXN196635 KHJ196632:KHJ196635 KRF196632:KRF196635 LBB196632:LBB196635 LKX196632:LKX196635 LUT196632:LUT196635 MEP196632:MEP196635 MOL196632:MOL196635 MYH196632:MYH196635 NID196632:NID196635 NRZ196632:NRZ196635 OBV196632:OBV196635 OLR196632:OLR196635 OVN196632:OVN196635 PFJ196632:PFJ196635 PPF196632:PPF196635 PZB196632:PZB196635 QIX196632:QIX196635 QST196632:QST196635 RCP196632:RCP196635 RML196632:RML196635 RWH196632:RWH196635 SGD196632:SGD196635 SPZ196632:SPZ196635 SZV196632:SZV196635 TJR196632:TJR196635 TTN196632:TTN196635 UDJ196632:UDJ196635 UNF196632:UNF196635 UXB196632:UXB196635 VGX196632:VGX196635 VQT196632:VQT196635 WAP196632:WAP196635 WKL196632:WKL196635 WUH196632:WUH196635 O262170:O262173 HV262168:HV262171 RR262168:RR262171 ABN262168:ABN262171 ALJ262168:ALJ262171 AVF262168:AVF262171 BFB262168:BFB262171 BOX262168:BOX262171 BYT262168:BYT262171 CIP262168:CIP262171 CSL262168:CSL262171 DCH262168:DCH262171 DMD262168:DMD262171 DVZ262168:DVZ262171 EFV262168:EFV262171 EPR262168:EPR262171 EZN262168:EZN262171 FJJ262168:FJJ262171 FTF262168:FTF262171 GDB262168:GDB262171 GMX262168:GMX262171 GWT262168:GWT262171 HGP262168:HGP262171 HQL262168:HQL262171 IAH262168:IAH262171 IKD262168:IKD262171 ITZ262168:ITZ262171 JDV262168:JDV262171 JNR262168:JNR262171 JXN262168:JXN262171 KHJ262168:KHJ262171 KRF262168:KRF262171 LBB262168:LBB262171 LKX262168:LKX262171 LUT262168:LUT262171 MEP262168:MEP262171 MOL262168:MOL262171 MYH262168:MYH262171 NID262168:NID262171 NRZ262168:NRZ262171 OBV262168:OBV262171 OLR262168:OLR262171 OVN262168:OVN262171 PFJ262168:PFJ262171 PPF262168:PPF262171 PZB262168:PZB262171 QIX262168:QIX262171 QST262168:QST262171 RCP262168:RCP262171 RML262168:RML262171 RWH262168:RWH262171 SGD262168:SGD262171 SPZ262168:SPZ262171 SZV262168:SZV262171 TJR262168:TJR262171 TTN262168:TTN262171 UDJ262168:UDJ262171 UNF262168:UNF262171 UXB262168:UXB262171 VGX262168:VGX262171 VQT262168:VQT262171 WAP262168:WAP262171 WKL262168:WKL262171 WUH262168:WUH262171 O327706:O327709 HV327704:HV327707 RR327704:RR327707 ABN327704:ABN327707 ALJ327704:ALJ327707 AVF327704:AVF327707 BFB327704:BFB327707 BOX327704:BOX327707 BYT327704:BYT327707 CIP327704:CIP327707 CSL327704:CSL327707 DCH327704:DCH327707 DMD327704:DMD327707 DVZ327704:DVZ327707 EFV327704:EFV327707 EPR327704:EPR327707 EZN327704:EZN327707 FJJ327704:FJJ327707 FTF327704:FTF327707 GDB327704:GDB327707 GMX327704:GMX327707 GWT327704:GWT327707 HGP327704:HGP327707 HQL327704:HQL327707 IAH327704:IAH327707 IKD327704:IKD327707 ITZ327704:ITZ327707 JDV327704:JDV327707 JNR327704:JNR327707 JXN327704:JXN327707 KHJ327704:KHJ327707 KRF327704:KRF327707 LBB327704:LBB327707 LKX327704:LKX327707 LUT327704:LUT327707 MEP327704:MEP327707 MOL327704:MOL327707 MYH327704:MYH327707 NID327704:NID327707 NRZ327704:NRZ327707 OBV327704:OBV327707 OLR327704:OLR327707 OVN327704:OVN327707 PFJ327704:PFJ327707 PPF327704:PPF327707 PZB327704:PZB327707 QIX327704:QIX327707 QST327704:QST327707 RCP327704:RCP327707 RML327704:RML327707 RWH327704:RWH327707 SGD327704:SGD327707 SPZ327704:SPZ327707 SZV327704:SZV327707 TJR327704:TJR327707 TTN327704:TTN327707 UDJ327704:UDJ327707 UNF327704:UNF327707 UXB327704:UXB327707 VGX327704:VGX327707 VQT327704:VQT327707 WAP327704:WAP327707 WKL327704:WKL327707 WUH327704:WUH327707 O393242:O393245 HV393240:HV393243 RR393240:RR393243 ABN393240:ABN393243 ALJ393240:ALJ393243 AVF393240:AVF393243 BFB393240:BFB393243 BOX393240:BOX393243 BYT393240:BYT393243 CIP393240:CIP393243 CSL393240:CSL393243 DCH393240:DCH393243 DMD393240:DMD393243 DVZ393240:DVZ393243 EFV393240:EFV393243 EPR393240:EPR393243 EZN393240:EZN393243 FJJ393240:FJJ393243 FTF393240:FTF393243 GDB393240:GDB393243 GMX393240:GMX393243 GWT393240:GWT393243 HGP393240:HGP393243 HQL393240:HQL393243 IAH393240:IAH393243 IKD393240:IKD393243 ITZ393240:ITZ393243 JDV393240:JDV393243 JNR393240:JNR393243 JXN393240:JXN393243 KHJ393240:KHJ393243 KRF393240:KRF393243 LBB393240:LBB393243 LKX393240:LKX393243 LUT393240:LUT393243 MEP393240:MEP393243 MOL393240:MOL393243 MYH393240:MYH393243 NID393240:NID393243 NRZ393240:NRZ393243 OBV393240:OBV393243 OLR393240:OLR393243 OVN393240:OVN393243 PFJ393240:PFJ393243 PPF393240:PPF393243 PZB393240:PZB393243 QIX393240:QIX393243 QST393240:QST393243 RCP393240:RCP393243 RML393240:RML393243 RWH393240:RWH393243 SGD393240:SGD393243 SPZ393240:SPZ393243 SZV393240:SZV393243 TJR393240:TJR393243 TTN393240:TTN393243 UDJ393240:UDJ393243 UNF393240:UNF393243 UXB393240:UXB393243 VGX393240:VGX393243 VQT393240:VQT393243 WAP393240:WAP393243 WKL393240:WKL393243 WUH393240:WUH393243 O458778:O458781 HV458776:HV458779 RR458776:RR458779 ABN458776:ABN458779 ALJ458776:ALJ458779 AVF458776:AVF458779 BFB458776:BFB458779 BOX458776:BOX458779 BYT458776:BYT458779 CIP458776:CIP458779 CSL458776:CSL458779 DCH458776:DCH458779 DMD458776:DMD458779 DVZ458776:DVZ458779 EFV458776:EFV458779 EPR458776:EPR458779 EZN458776:EZN458779 FJJ458776:FJJ458779 FTF458776:FTF458779 GDB458776:GDB458779 GMX458776:GMX458779 GWT458776:GWT458779 HGP458776:HGP458779 HQL458776:HQL458779 IAH458776:IAH458779 IKD458776:IKD458779 ITZ458776:ITZ458779 JDV458776:JDV458779 JNR458776:JNR458779 JXN458776:JXN458779 KHJ458776:KHJ458779 KRF458776:KRF458779 LBB458776:LBB458779 LKX458776:LKX458779 LUT458776:LUT458779 MEP458776:MEP458779 MOL458776:MOL458779 MYH458776:MYH458779 NID458776:NID458779 NRZ458776:NRZ458779 OBV458776:OBV458779 OLR458776:OLR458779 OVN458776:OVN458779 PFJ458776:PFJ458779 PPF458776:PPF458779 PZB458776:PZB458779 QIX458776:QIX458779 QST458776:QST458779 RCP458776:RCP458779 RML458776:RML458779 RWH458776:RWH458779 SGD458776:SGD458779 SPZ458776:SPZ458779 SZV458776:SZV458779 TJR458776:TJR458779 TTN458776:TTN458779 UDJ458776:UDJ458779 UNF458776:UNF458779 UXB458776:UXB458779 VGX458776:VGX458779 VQT458776:VQT458779 WAP458776:WAP458779 WKL458776:WKL458779 WUH458776:WUH458779 O524314:O524317 HV524312:HV524315 RR524312:RR524315 ABN524312:ABN524315 ALJ524312:ALJ524315 AVF524312:AVF524315 BFB524312:BFB524315 BOX524312:BOX524315 BYT524312:BYT524315 CIP524312:CIP524315 CSL524312:CSL524315 DCH524312:DCH524315 DMD524312:DMD524315 DVZ524312:DVZ524315 EFV524312:EFV524315 EPR524312:EPR524315 EZN524312:EZN524315 FJJ524312:FJJ524315 FTF524312:FTF524315 GDB524312:GDB524315 GMX524312:GMX524315 GWT524312:GWT524315 HGP524312:HGP524315 HQL524312:HQL524315 IAH524312:IAH524315 IKD524312:IKD524315 ITZ524312:ITZ524315 JDV524312:JDV524315 JNR524312:JNR524315 JXN524312:JXN524315 KHJ524312:KHJ524315 KRF524312:KRF524315 LBB524312:LBB524315 LKX524312:LKX524315 LUT524312:LUT524315 MEP524312:MEP524315 MOL524312:MOL524315 MYH524312:MYH524315 NID524312:NID524315 NRZ524312:NRZ524315 OBV524312:OBV524315 OLR524312:OLR524315 OVN524312:OVN524315 PFJ524312:PFJ524315 PPF524312:PPF524315 PZB524312:PZB524315 QIX524312:QIX524315 QST524312:QST524315 RCP524312:RCP524315 RML524312:RML524315 RWH524312:RWH524315 SGD524312:SGD524315 SPZ524312:SPZ524315 SZV524312:SZV524315 TJR524312:TJR524315 TTN524312:TTN524315 UDJ524312:UDJ524315 UNF524312:UNF524315 UXB524312:UXB524315 VGX524312:VGX524315 VQT524312:VQT524315 WAP524312:WAP524315 WKL524312:WKL524315 WUH524312:WUH524315 O589850:O589853 HV589848:HV589851 RR589848:RR589851 ABN589848:ABN589851 ALJ589848:ALJ589851 AVF589848:AVF589851 BFB589848:BFB589851 BOX589848:BOX589851 BYT589848:BYT589851 CIP589848:CIP589851 CSL589848:CSL589851 DCH589848:DCH589851 DMD589848:DMD589851 DVZ589848:DVZ589851 EFV589848:EFV589851 EPR589848:EPR589851 EZN589848:EZN589851 FJJ589848:FJJ589851 FTF589848:FTF589851 GDB589848:GDB589851 GMX589848:GMX589851 GWT589848:GWT589851 HGP589848:HGP589851 HQL589848:HQL589851 IAH589848:IAH589851 IKD589848:IKD589851 ITZ589848:ITZ589851 JDV589848:JDV589851 JNR589848:JNR589851 JXN589848:JXN589851 KHJ589848:KHJ589851 KRF589848:KRF589851 LBB589848:LBB589851 LKX589848:LKX589851 LUT589848:LUT589851 MEP589848:MEP589851 MOL589848:MOL589851 MYH589848:MYH589851 NID589848:NID589851 NRZ589848:NRZ589851 OBV589848:OBV589851 OLR589848:OLR589851 OVN589848:OVN589851 PFJ589848:PFJ589851 PPF589848:PPF589851 PZB589848:PZB589851 QIX589848:QIX589851 QST589848:QST589851 RCP589848:RCP589851 RML589848:RML589851 RWH589848:RWH589851 SGD589848:SGD589851 SPZ589848:SPZ589851 SZV589848:SZV589851 TJR589848:TJR589851 TTN589848:TTN589851 UDJ589848:UDJ589851 UNF589848:UNF589851 UXB589848:UXB589851 VGX589848:VGX589851 VQT589848:VQT589851 WAP589848:WAP589851 WKL589848:WKL589851 WUH589848:WUH589851 O655386:O655389 HV655384:HV655387 RR655384:RR655387 ABN655384:ABN655387 ALJ655384:ALJ655387 AVF655384:AVF655387 BFB655384:BFB655387 BOX655384:BOX655387 BYT655384:BYT655387 CIP655384:CIP655387 CSL655384:CSL655387 DCH655384:DCH655387 DMD655384:DMD655387 DVZ655384:DVZ655387 EFV655384:EFV655387 EPR655384:EPR655387 EZN655384:EZN655387 FJJ655384:FJJ655387 FTF655384:FTF655387 GDB655384:GDB655387 GMX655384:GMX655387 GWT655384:GWT655387 HGP655384:HGP655387 HQL655384:HQL655387 IAH655384:IAH655387 IKD655384:IKD655387 ITZ655384:ITZ655387 JDV655384:JDV655387 JNR655384:JNR655387 JXN655384:JXN655387 KHJ655384:KHJ655387 KRF655384:KRF655387 LBB655384:LBB655387 LKX655384:LKX655387 LUT655384:LUT655387 MEP655384:MEP655387 MOL655384:MOL655387 MYH655384:MYH655387 NID655384:NID655387 NRZ655384:NRZ655387 OBV655384:OBV655387 OLR655384:OLR655387 OVN655384:OVN655387 PFJ655384:PFJ655387 PPF655384:PPF655387 PZB655384:PZB655387 QIX655384:QIX655387 QST655384:QST655387 RCP655384:RCP655387 RML655384:RML655387 RWH655384:RWH655387 SGD655384:SGD655387 SPZ655384:SPZ655387 SZV655384:SZV655387 TJR655384:TJR655387 TTN655384:TTN655387 UDJ655384:UDJ655387 UNF655384:UNF655387 UXB655384:UXB655387 VGX655384:VGX655387 VQT655384:VQT655387 WAP655384:WAP655387 WKL655384:WKL655387 WUH655384:WUH655387 O720922:O720925 HV720920:HV720923 RR720920:RR720923 ABN720920:ABN720923 ALJ720920:ALJ720923 AVF720920:AVF720923 BFB720920:BFB720923 BOX720920:BOX720923 BYT720920:BYT720923 CIP720920:CIP720923 CSL720920:CSL720923 DCH720920:DCH720923 DMD720920:DMD720923 DVZ720920:DVZ720923 EFV720920:EFV720923 EPR720920:EPR720923 EZN720920:EZN720923 FJJ720920:FJJ720923 FTF720920:FTF720923 GDB720920:GDB720923 GMX720920:GMX720923 GWT720920:GWT720923 HGP720920:HGP720923 HQL720920:HQL720923 IAH720920:IAH720923 IKD720920:IKD720923 ITZ720920:ITZ720923 JDV720920:JDV720923 JNR720920:JNR720923 JXN720920:JXN720923 KHJ720920:KHJ720923 KRF720920:KRF720923 LBB720920:LBB720923 LKX720920:LKX720923 LUT720920:LUT720923 MEP720920:MEP720923 MOL720920:MOL720923 MYH720920:MYH720923 NID720920:NID720923 NRZ720920:NRZ720923 OBV720920:OBV720923 OLR720920:OLR720923 OVN720920:OVN720923 PFJ720920:PFJ720923 PPF720920:PPF720923 PZB720920:PZB720923 QIX720920:QIX720923 QST720920:QST720923 RCP720920:RCP720923 RML720920:RML720923 RWH720920:RWH720923 SGD720920:SGD720923 SPZ720920:SPZ720923 SZV720920:SZV720923 TJR720920:TJR720923 TTN720920:TTN720923 UDJ720920:UDJ720923 UNF720920:UNF720923 UXB720920:UXB720923 VGX720920:VGX720923 VQT720920:VQT720923 WAP720920:WAP720923 WKL720920:WKL720923 WUH720920:WUH720923 O786458:O786461 HV786456:HV786459 RR786456:RR786459 ABN786456:ABN786459 ALJ786456:ALJ786459 AVF786456:AVF786459 BFB786456:BFB786459 BOX786456:BOX786459 BYT786456:BYT786459 CIP786456:CIP786459 CSL786456:CSL786459 DCH786456:DCH786459 DMD786456:DMD786459 DVZ786456:DVZ786459 EFV786456:EFV786459 EPR786456:EPR786459 EZN786456:EZN786459 FJJ786456:FJJ786459 FTF786456:FTF786459 GDB786456:GDB786459 GMX786456:GMX786459 GWT786456:GWT786459 HGP786456:HGP786459 HQL786456:HQL786459 IAH786456:IAH786459 IKD786456:IKD786459 ITZ786456:ITZ786459 JDV786456:JDV786459 JNR786456:JNR786459 JXN786456:JXN786459 KHJ786456:KHJ786459 KRF786456:KRF786459 LBB786456:LBB786459 LKX786456:LKX786459 LUT786456:LUT786459 MEP786456:MEP786459 MOL786456:MOL786459 MYH786456:MYH786459 NID786456:NID786459 NRZ786456:NRZ786459 OBV786456:OBV786459 OLR786456:OLR786459 OVN786456:OVN786459 PFJ786456:PFJ786459 PPF786456:PPF786459 PZB786456:PZB786459 QIX786456:QIX786459 QST786456:QST786459 RCP786456:RCP786459 RML786456:RML786459 RWH786456:RWH786459 SGD786456:SGD786459 SPZ786456:SPZ786459 SZV786456:SZV786459 TJR786456:TJR786459 TTN786456:TTN786459 UDJ786456:UDJ786459 UNF786456:UNF786459 UXB786456:UXB786459 VGX786456:VGX786459 VQT786456:VQT786459 WAP786456:WAP786459 WKL786456:WKL786459 WUH786456:WUH786459 O851994:O851997 HV851992:HV851995 RR851992:RR851995 ABN851992:ABN851995 ALJ851992:ALJ851995 AVF851992:AVF851995 BFB851992:BFB851995 BOX851992:BOX851995 BYT851992:BYT851995 CIP851992:CIP851995 CSL851992:CSL851995 DCH851992:DCH851995 DMD851992:DMD851995 DVZ851992:DVZ851995 EFV851992:EFV851995 EPR851992:EPR851995 EZN851992:EZN851995 FJJ851992:FJJ851995 FTF851992:FTF851995 GDB851992:GDB851995 GMX851992:GMX851995 GWT851992:GWT851995 HGP851992:HGP851995 HQL851992:HQL851995 IAH851992:IAH851995 IKD851992:IKD851995 ITZ851992:ITZ851995 JDV851992:JDV851995 JNR851992:JNR851995 JXN851992:JXN851995 KHJ851992:KHJ851995 KRF851992:KRF851995 LBB851992:LBB851995 LKX851992:LKX851995 LUT851992:LUT851995 MEP851992:MEP851995 MOL851992:MOL851995 MYH851992:MYH851995 NID851992:NID851995 NRZ851992:NRZ851995 OBV851992:OBV851995 OLR851992:OLR851995 OVN851992:OVN851995 PFJ851992:PFJ851995 PPF851992:PPF851995 PZB851992:PZB851995 QIX851992:QIX851995 QST851992:QST851995 RCP851992:RCP851995 RML851992:RML851995 RWH851992:RWH851995 SGD851992:SGD851995 SPZ851992:SPZ851995 SZV851992:SZV851995 TJR851992:TJR851995 TTN851992:TTN851995 UDJ851992:UDJ851995 UNF851992:UNF851995 UXB851992:UXB851995 VGX851992:VGX851995 VQT851992:VQT851995 WAP851992:WAP851995 WKL851992:WKL851995 WUH851992:WUH851995 O917530:O917533 HV917528:HV917531 RR917528:RR917531 ABN917528:ABN917531 ALJ917528:ALJ917531 AVF917528:AVF917531 BFB917528:BFB917531 BOX917528:BOX917531 BYT917528:BYT917531 CIP917528:CIP917531 CSL917528:CSL917531 DCH917528:DCH917531 DMD917528:DMD917531 DVZ917528:DVZ917531 EFV917528:EFV917531 EPR917528:EPR917531 EZN917528:EZN917531 FJJ917528:FJJ917531 FTF917528:FTF917531 GDB917528:GDB917531 GMX917528:GMX917531 GWT917528:GWT917531 HGP917528:HGP917531 HQL917528:HQL917531 IAH917528:IAH917531 IKD917528:IKD917531 ITZ917528:ITZ917531 JDV917528:JDV917531 JNR917528:JNR917531 JXN917528:JXN917531 KHJ917528:KHJ917531 KRF917528:KRF917531 LBB917528:LBB917531 LKX917528:LKX917531 LUT917528:LUT917531 MEP917528:MEP917531 MOL917528:MOL917531 MYH917528:MYH917531 NID917528:NID917531 NRZ917528:NRZ917531 OBV917528:OBV917531 OLR917528:OLR917531 OVN917528:OVN917531 PFJ917528:PFJ917531 PPF917528:PPF917531 PZB917528:PZB917531 QIX917528:QIX917531 QST917528:QST917531 RCP917528:RCP917531 RML917528:RML917531 RWH917528:RWH917531 SGD917528:SGD917531 SPZ917528:SPZ917531 SZV917528:SZV917531 TJR917528:TJR917531 TTN917528:TTN917531 UDJ917528:UDJ917531 UNF917528:UNF917531 UXB917528:UXB917531 VGX917528:VGX917531 VQT917528:VQT917531 WAP917528:WAP917531 WKL917528:WKL917531 WUH917528:WUH917531 O983066:O983069 HV983064:HV983067 RR983064:RR983067 ABN983064:ABN983067 ALJ983064:ALJ983067 AVF983064:AVF983067 BFB983064:BFB983067 BOX983064:BOX983067 BYT983064:BYT983067 CIP983064:CIP983067 CSL983064:CSL983067 DCH983064:DCH983067 DMD983064:DMD983067 DVZ983064:DVZ983067 EFV983064:EFV983067 EPR983064:EPR983067 EZN983064:EZN983067 FJJ983064:FJJ983067 FTF983064:FTF983067 GDB983064:GDB983067 GMX983064:GMX983067 GWT983064:GWT983067 HGP983064:HGP983067 HQL983064:HQL983067 IAH983064:IAH983067 IKD983064:IKD983067 ITZ983064:ITZ983067 JDV983064:JDV983067 JNR983064:JNR983067 JXN983064:JXN983067 KHJ983064:KHJ983067 KRF983064:KRF983067 LBB983064:LBB983067 LKX983064:LKX983067 LUT983064:LUT983067 MEP983064:MEP983067 MOL983064:MOL983067 MYH983064:MYH983067 NID983064:NID983067 NRZ983064:NRZ983067 OBV983064:OBV983067 OLR983064:OLR983067 OVN983064:OVN983067 PFJ983064:PFJ983067 PPF983064:PPF983067 PZB983064:PZB983067 QIX983064:QIX983067 QST983064:QST983067 RCP983064:RCP983067 RML983064:RML983067 RWH983064:RWH983067 SGD983064:SGD983067 SPZ983064:SPZ983067 SZV983064:SZV983067 TJR983064:TJR983067 TTN983064:TTN983067 UDJ983064:UDJ983067 UNF983064:UNF983067 UXB983064:UXB983067 VGX983064:VGX983067 VQT983064:VQT983067 WAP983064:WAP983067 WKL983064:WKL983067 WUH983064:WUH983067 H65576:AA65578 HO65574:IK65576 RK65574:SG65576 ABG65574:ACC65576 ALC65574:ALY65576 AUY65574:AVU65576 BEU65574:BFQ65576 BOQ65574:BPM65576 BYM65574:BZI65576 CII65574:CJE65576 CSE65574:CTA65576 DCA65574:DCW65576 DLW65574:DMS65576 DVS65574:DWO65576 EFO65574:EGK65576 EPK65574:EQG65576 EZG65574:FAC65576 FJC65574:FJY65576 FSY65574:FTU65576 GCU65574:GDQ65576 GMQ65574:GNM65576 GWM65574:GXI65576 HGI65574:HHE65576 HQE65574:HRA65576 IAA65574:IAW65576 IJW65574:IKS65576 ITS65574:IUO65576 JDO65574:JEK65576 JNK65574:JOG65576 JXG65574:JYC65576 KHC65574:KHY65576 KQY65574:KRU65576 LAU65574:LBQ65576 LKQ65574:LLM65576 LUM65574:LVI65576 MEI65574:MFE65576 MOE65574:MPA65576 MYA65574:MYW65576 NHW65574:NIS65576 NRS65574:NSO65576 OBO65574:OCK65576 OLK65574:OMG65576 OVG65574:OWC65576 PFC65574:PFY65576 POY65574:PPU65576 PYU65574:PZQ65576 QIQ65574:QJM65576 QSM65574:QTI65576 RCI65574:RDE65576 RME65574:RNA65576 RWA65574:RWW65576 SFW65574:SGS65576 SPS65574:SQO65576 SZO65574:TAK65576 TJK65574:TKG65576 TTG65574:TUC65576 UDC65574:UDY65576 UMY65574:UNU65576 UWU65574:UXQ65576 VGQ65574:VHM65576 VQM65574:VRI65576 WAI65574:WBE65576 WKE65574:WLA65576 WUA65574:WUW65576 H131112:AA131114 HO131110:IK131112 RK131110:SG131112 ABG131110:ACC131112 ALC131110:ALY131112 AUY131110:AVU131112 BEU131110:BFQ131112 BOQ131110:BPM131112 BYM131110:BZI131112 CII131110:CJE131112 CSE131110:CTA131112 DCA131110:DCW131112 DLW131110:DMS131112 DVS131110:DWO131112 EFO131110:EGK131112 EPK131110:EQG131112 EZG131110:FAC131112 FJC131110:FJY131112 FSY131110:FTU131112 GCU131110:GDQ131112 GMQ131110:GNM131112 GWM131110:GXI131112 HGI131110:HHE131112 HQE131110:HRA131112 IAA131110:IAW131112 IJW131110:IKS131112 ITS131110:IUO131112 JDO131110:JEK131112 JNK131110:JOG131112 JXG131110:JYC131112 KHC131110:KHY131112 KQY131110:KRU131112 LAU131110:LBQ131112 LKQ131110:LLM131112 LUM131110:LVI131112 MEI131110:MFE131112 MOE131110:MPA131112 MYA131110:MYW131112 NHW131110:NIS131112 NRS131110:NSO131112 OBO131110:OCK131112 OLK131110:OMG131112 OVG131110:OWC131112 PFC131110:PFY131112 POY131110:PPU131112 PYU131110:PZQ131112 QIQ131110:QJM131112 QSM131110:QTI131112 RCI131110:RDE131112 RME131110:RNA131112 RWA131110:RWW131112 SFW131110:SGS131112 SPS131110:SQO131112 SZO131110:TAK131112 TJK131110:TKG131112 TTG131110:TUC131112 UDC131110:UDY131112 UMY131110:UNU131112 UWU131110:UXQ131112 VGQ131110:VHM131112 VQM131110:VRI131112 WAI131110:WBE131112 WKE131110:WLA131112 WUA131110:WUW131112 H196648:AA196650 HO196646:IK196648 RK196646:SG196648 ABG196646:ACC196648 ALC196646:ALY196648 AUY196646:AVU196648 BEU196646:BFQ196648 BOQ196646:BPM196648 BYM196646:BZI196648 CII196646:CJE196648 CSE196646:CTA196648 DCA196646:DCW196648 DLW196646:DMS196648 DVS196646:DWO196648 EFO196646:EGK196648 EPK196646:EQG196648 EZG196646:FAC196648 FJC196646:FJY196648 FSY196646:FTU196648 GCU196646:GDQ196648 GMQ196646:GNM196648 GWM196646:GXI196648 HGI196646:HHE196648 HQE196646:HRA196648 IAA196646:IAW196648 IJW196646:IKS196648 ITS196646:IUO196648 JDO196646:JEK196648 JNK196646:JOG196648 JXG196646:JYC196648 KHC196646:KHY196648 KQY196646:KRU196648 LAU196646:LBQ196648 LKQ196646:LLM196648 LUM196646:LVI196648 MEI196646:MFE196648 MOE196646:MPA196648 MYA196646:MYW196648 NHW196646:NIS196648 NRS196646:NSO196648 OBO196646:OCK196648 OLK196646:OMG196648 OVG196646:OWC196648 PFC196646:PFY196648 POY196646:PPU196648 PYU196646:PZQ196648 QIQ196646:QJM196648 QSM196646:QTI196648 RCI196646:RDE196648 RME196646:RNA196648 RWA196646:RWW196648 SFW196646:SGS196648 SPS196646:SQO196648 SZO196646:TAK196648 TJK196646:TKG196648 TTG196646:TUC196648 UDC196646:UDY196648 UMY196646:UNU196648 UWU196646:UXQ196648 VGQ196646:VHM196648 VQM196646:VRI196648 WAI196646:WBE196648 WKE196646:WLA196648 WUA196646:WUW196648 H262184:AA262186 HO262182:IK262184 RK262182:SG262184 ABG262182:ACC262184 ALC262182:ALY262184 AUY262182:AVU262184 BEU262182:BFQ262184 BOQ262182:BPM262184 BYM262182:BZI262184 CII262182:CJE262184 CSE262182:CTA262184 DCA262182:DCW262184 DLW262182:DMS262184 DVS262182:DWO262184 EFO262182:EGK262184 EPK262182:EQG262184 EZG262182:FAC262184 FJC262182:FJY262184 FSY262182:FTU262184 GCU262182:GDQ262184 GMQ262182:GNM262184 GWM262182:GXI262184 HGI262182:HHE262184 HQE262182:HRA262184 IAA262182:IAW262184 IJW262182:IKS262184 ITS262182:IUO262184 JDO262182:JEK262184 JNK262182:JOG262184 JXG262182:JYC262184 KHC262182:KHY262184 KQY262182:KRU262184 LAU262182:LBQ262184 LKQ262182:LLM262184 LUM262182:LVI262184 MEI262182:MFE262184 MOE262182:MPA262184 MYA262182:MYW262184 NHW262182:NIS262184 NRS262182:NSO262184 OBO262182:OCK262184 OLK262182:OMG262184 OVG262182:OWC262184 PFC262182:PFY262184 POY262182:PPU262184 PYU262182:PZQ262184 QIQ262182:QJM262184 QSM262182:QTI262184 RCI262182:RDE262184 RME262182:RNA262184 RWA262182:RWW262184 SFW262182:SGS262184 SPS262182:SQO262184 SZO262182:TAK262184 TJK262182:TKG262184 TTG262182:TUC262184 UDC262182:UDY262184 UMY262182:UNU262184 UWU262182:UXQ262184 VGQ262182:VHM262184 VQM262182:VRI262184 WAI262182:WBE262184 WKE262182:WLA262184 WUA262182:WUW262184 H327720:AA327722 HO327718:IK327720 RK327718:SG327720 ABG327718:ACC327720 ALC327718:ALY327720 AUY327718:AVU327720 BEU327718:BFQ327720 BOQ327718:BPM327720 BYM327718:BZI327720 CII327718:CJE327720 CSE327718:CTA327720 DCA327718:DCW327720 DLW327718:DMS327720 DVS327718:DWO327720 EFO327718:EGK327720 EPK327718:EQG327720 EZG327718:FAC327720 FJC327718:FJY327720 FSY327718:FTU327720 GCU327718:GDQ327720 GMQ327718:GNM327720 GWM327718:GXI327720 HGI327718:HHE327720 HQE327718:HRA327720 IAA327718:IAW327720 IJW327718:IKS327720 ITS327718:IUO327720 JDO327718:JEK327720 JNK327718:JOG327720 JXG327718:JYC327720 KHC327718:KHY327720 KQY327718:KRU327720 LAU327718:LBQ327720 LKQ327718:LLM327720 LUM327718:LVI327720 MEI327718:MFE327720 MOE327718:MPA327720 MYA327718:MYW327720 NHW327718:NIS327720 NRS327718:NSO327720 OBO327718:OCK327720 OLK327718:OMG327720 OVG327718:OWC327720 PFC327718:PFY327720 POY327718:PPU327720 PYU327718:PZQ327720 QIQ327718:QJM327720 QSM327718:QTI327720 RCI327718:RDE327720 RME327718:RNA327720 RWA327718:RWW327720 SFW327718:SGS327720 SPS327718:SQO327720 SZO327718:TAK327720 TJK327718:TKG327720 TTG327718:TUC327720 UDC327718:UDY327720 UMY327718:UNU327720 UWU327718:UXQ327720 VGQ327718:VHM327720 VQM327718:VRI327720 WAI327718:WBE327720 WKE327718:WLA327720 WUA327718:WUW327720 H393256:AA393258 HO393254:IK393256 RK393254:SG393256 ABG393254:ACC393256 ALC393254:ALY393256 AUY393254:AVU393256 BEU393254:BFQ393256 BOQ393254:BPM393256 BYM393254:BZI393256 CII393254:CJE393256 CSE393254:CTA393256 DCA393254:DCW393256 DLW393254:DMS393256 DVS393254:DWO393256 EFO393254:EGK393256 EPK393254:EQG393256 EZG393254:FAC393256 FJC393254:FJY393256 FSY393254:FTU393256 GCU393254:GDQ393256 GMQ393254:GNM393256 GWM393254:GXI393256 HGI393254:HHE393256 HQE393254:HRA393256 IAA393254:IAW393256 IJW393254:IKS393256 ITS393254:IUO393256 JDO393254:JEK393256 JNK393254:JOG393256 JXG393254:JYC393256 KHC393254:KHY393256 KQY393254:KRU393256 LAU393254:LBQ393256 LKQ393254:LLM393256 LUM393254:LVI393256 MEI393254:MFE393256 MOE393254:MPA393256 MYA393254:MYW393256 NHW393254:NIS393256 NRS393254:NSO393256 OBO393254:OCK393256 OLK393254:OMG393256 OVG393254:OWC393256 PFC393254:PFY393256 POY393254:PPU393256 PYU393254:PZQ393256 QIQ393254:QJM393256 QSM393254:QTI393256 RCI393254:RDE393256 RME393254:RNA393256 RWA393254:RWW393256 SFW393254:SGS393256 SPS393254:SQO393256 SZO393254:TAK393256 TJK393254:TKG393256 TTG393254:TUC393256 UDC393254:UDY393256 UMY393254:UNU393256 UWU393254:UXQ393256 VGQ393254:VHM393256 VQM393254:VRI393256 WAI393254:WBE393256 WKE393254:WLA393256 WUA393254:WUW393256 H458792:AA458794 HO458790:IK458792 RK458790:SG458792 ABG458790:ACC458792 ALC458790:ALY458792 AUY458790:AVU458792 BEU458790:BFQ458792 BOQ458790:BPM458792 BYM458790:BZI458792 CII458790:CJE458792 CSE458790:CTA458792 DCA458790:DCW458792 DLW458790:DMS458792 DVS458790:DWO458792 EFO458790:EGK458792 EPK458790:EQG458792 EZG458790:FAC458792 FJC458790:FJY458792 FSY458790:FTU458792 GCU458790:GDQ458792 GMQ458790:GNM458792 GWM458790:GXI458792 HGI458790:HHE458792 HQE458790:HRA458792 IAA458790:IAW458792 IJW458790:IKS458792 ITS458790:IUO458792 JDO458790:JEK458792 JNK458790:JOG458792 JXG458790:JYC458792 KHC458790:KHY458792 KQY458790:KRU458792 LAU458790:LBQ458792 LKQ458790:LLM458792 LUM458790:LVI458792 MEI458790:MFE458792 MOE458790:MPA458792 MYA458790:MYW458792 NHW458790:NIS458792 NRS458790:NSO458792 OBO458790:OCK458792 OLK458790:OMG458792 OVG458790:OWC458792 PFC458790:PFY458792 POY458790:PPU458792 PYU458790:PZQ458792 QIQ458790:QJM458792 QSM458790:QTI458792 RCI458790:RDE458792 RME458790:RNA458792 RWA458790:RWW458792 SFW458790:SGS458792 SPS458790:SQO458792 SZO458790:TAK458792 TJK458790:TKG458792 TTG458790:TUC458792 UDC458790:UDY458792 UMY458790:UNU458792 UWU458790:UXQ458792 VGQ458790:VHM458792 VQM458790:VRI458792 WAI458790:WBE458792 WKE458790:WLA458792 WUA458790:WUW458792 H524328:AA524330 HO524326:IK524328 RK524326:SG524328 ABG524326:ACC524328 ALC524326:ALY524328 AUY524326:AVU524328 BEU524326:BFQ524328 BOQ524326:BPM524328 BYM524326:BZI524328 CII524326:CJE524328 CSE524326:CTA524328 DCA524326:DCW524328 DLW524326:DMS524328 DVS524326:DWO524328 EFO524326:EGK524328 EPK524326:EQG524328 EZG524326:FAC524328 FJC524326:FJY524328 FSY524326:FTU524328 GCU524326:GDQ524328 GMQ524326:GNM524328 GWM524326:GXI524328 HGI524326:HHE524328 HQE524326:HRA524328 IAA524326:IAW524328 IJW524326:IKS524328 ITS524326:IUO524328 JDO524326:JEK524328 JNK524326:JOG524328 JXG524326:JYC524328 KHC524326:KHY524328 KQY524326:KRU524328 LAU524326:LBQ524328 LKQ524326:LLM524328 LUM524326:LVI524328 MEI524326:MFE524328 MOE524326:MPA524328 MYA524326:MYW524328 NHW524326:NIS524328 NRS524326:NSO524328 OBO524326:OCK524328 OLK524326:OMG524328 OVG524326:OWC524328 PFC524326:PFY524328 POY524326:PPU524328 PYU524326:PZQ524328 QIQ524326:QJM524328 QSM524326:QTI524328 RCI524326:RDE524328 RME524326:RNA524328 RWA524326:RWW524328 SFW524326:SGS524328 SPS524326:SQO524328 SZO524326:TAK524328 TJK524326:TKG524328 TTG524326:TUC524328 UDC524326:UDY524328 UMY524326:UNU524328 UWU524326:UXQ524328 VGQ524326:VHM524328 VQM524326:VRI524328 WAI524326:WBE524328 WKE524326:WLA524328 WUA524326:WUW524328 H589864:AA589866 HO589862:IK589864 RK589862:SG589864 ABG589862:ACC589864 ALC589862:ALY589864 AUY589862:AVU589864 BEU589862:BFQ589864 BOQ589862:BPM589864 BYM589862:BZI589864 CII589862:CJE589864 CSE589862:CTA589864 DCA589862:DCW589864 DLW589862:DMS589864 DVS589862:DWO589864 EFO589862:EGK589864 EPK589862:EQG589864 EZG589862:FAC589864 FJC589862:FJY589864 FSY589862:FTU589864 GCU589862:GDQ589864 GMQ589862:GNM589864 GWM589862:GXI589864 HGI589862:HHE589864 HQE589862:HRA589864 IAA589862:IAW589864 IJW589862:IKS589864 ITS589862:IUO589864 JDO589862:JEK589864 JNK589862:JOG589864 JXG589862:JYC589864 KHC589862:KHY589864 KQY589862:KRU589864 LAU589862:LBQ589864 LKQ589862:LLM589864 LUM589862:LVI589864 MEI589862:MFE589864 MOE589862:MPA589864 MYA589862:MYW589864 NHW589862:NIS589864 NRS589862:NSO589864 OBO589862:OCK589864 OLK589862:OMG589864 OVG589862:OWC589864 PFC589862:PFY589864 POY589862:PPU589864 PYU589862:PZQ589864 QIQ589862:QJM589864 QSM589862:QTI589864 RCI589862:RDE589864 RME589862:RNA589864 RWA589862:RWW589864 SFW589862:SGS589864 SPS589862:SQO589864 SZO589862:TAK589864 TJK589862:TKG589864 TTG589862:TUC589864 UDC589862:UDY589864 UMY589862:UNU589864 UWU589862:UXQ589864 VGQ589862:VHM589864 VQM589862:VRI589864 WAI589862:WBE589864 WKE589862:WLA589864 WUA589862:WUW589864 H655400:AA655402 HO655398:IK655400 RK655398:SG655400 ABG655398:ACC655400 ALC655398:ALY655400 AUY655398:AVU655400 BEU655398:BFQ655400 BOQ655398:BPM655400 BYM655398:BZI655400 CII655398:CJE655400 CSE655398:CTA655400 DCA655398:DCW655400 DLW655398:DMS655400 DVS655398:DWO655400 EFO655398:EGK655400 EPK655398:EQG655400 EZG655398:FAC655400 FJC655398:FJY655400 FSY655398:FTU655400 GCU655398:GDQ655400 GMQ655398:GNM655400 GWM655398:GXI655400 HGI655398:HHE655400 HQE655398:HRA655400 IAA655398:IAW655400 IJW655398:IKS655400 ITS655398:IUO655400 JDO655398:JEK655400 JNK655398:JOG655400 JXG655398:JYC655400 KHC655398:KHY655400 KQY655398:KRU655400 LAU655398:LBQ655400 LKQ655398:LLM655400 LUM655398:LVI655400 MEI655398:MFE655400 MOE655398:MPA655400 MYA655398:MYW655400 NHW655398:NIS655400 NRS655398:NSO655400 OBO655398:OCK655400 OLK655398:OMG655400 OVG655398:OWC655400 PFC655398:PFY655400 POY655398:PPU655400 PYU655398:PZQ655400 QIQ655398:QJM655400 QSM655398:QTI655400 RCI655398:RDE655400 RME655398:RNA655400 RWA655398:RWW655400 SFW655398:SGS655400 SPS655398:SQO655400 SZO655398:TAK655400 TJK655398:TKG655400 TTG655398:TUC655400 UDC655398:UDY655400 UMY655398:UNU655400 UWU655398:UXQ655400 VGQ655398:VHM655400 VQM655398:VRI655400 WAI655398:WBE655400 WKE655398:WLA655400 WUA655398:WUW655400 H720936:AA720938 HO720934:IK720936 RK720934:SG720936 ABG720934:ACC720936 ALC720934:ALY720936 AUY720934:AVU720936 BEU720934:BFQ720936 BOQ720934:BPM720936 BYM720934:BZI720936 CII720934:CJE720936 CSE720934:CTA720936 DCA720934:DCW720936 DLW720934:DMS720936 DVS720934:DWO720936 EFO720934:EGK720936 EPK720934:EQG720936 EZG720934:FAC720936 FJC720934:FJY720936 FSY720934:FTU720936 GCU720934:GDQ720936 GMQ720934:GNM720936 GWM720934:GXI720936 HGI720934:HHE720936 HQE720934:HRA720936 IAA720934:IAW720936 IJW720934:IKS720936 ITS720934:IUO720936 JDO720934:JEK720936 JNK720934:JOG720936 JXG720934:JYC720936 KHC720934:KHY720936 KQY720934:KRU720936 LAU720934:LBQ720936 LKQ720934:LLM720936 LUM720934:LVI720936 MEI720934:MFE720936 MOE720934:MPA720936 MYA720934:MYW720936 NHW720934:NIS720936 NRS720934:NSO720936 OBO720934:OCK720936 OLK720934:OMG720936 OVG720934:OWC720936 PFC720934:PFY720936 POY720934:PPU720936 PYU720934:PZQ720936 QIQ720934:QJM720936 QSM720934:QTI720936 RCI720934:RDE720936 RME720934:RNA720936 RWA720934:RWW720936 SFW720934:SGS720936 SPS720934:SQO720936 SZO720934:TAK720936 TJK720934:TKG720936 TTG720934:TUC720936 UDC720934:UDY720936 UMY720934:UNU720936 UWU720934:UXQ720936 VGQ720934:VHM720936 VQM720934:VRI720936 WAI720934:WBE720936 WKE720934:WLA720936 WUA720934:WUW720936 H786472:AA786474 HO786470:IK786472 RK786470:SG786472 ABG786470:ACC786472 ALC786470:ALY786472 AUY786470:AVU786472 BEU786470:BFQ786472 BOQ786470:BPM786472 BYM786470:BZI786472 CII786470:CJE786472 CSE786470:CTA786472 DCA786470:DCW786472 DLW786470:DMS786472 DVS786470:DWO786472 EFO786470:EGK786472 EPK786470:EQG786472 EZG786470:FAC786472 FJC786470:FJY786472 FSY786470:FTU786472 GCU786470:GDQ786472 GMQ786470:GNM786472 GWM786470:GXI786472 HGI786470:HHE786472 HQE786470:HRA786472 IAA786470:IAW786472 IJW786470:IKS786472 ITS786470:IUO786472 JDO786470:JEK786472 JNK786470:JOG786472 JXG786470:JYC786472 KHC786470:KHY786472 KQY786470:KRU786472 LAU786470:LBQ786472 LKQ786470:LLM786472 LUM786470:LVI786472 MEI786470:MFE786472 MOE786470:MPA786472 MYA786470:MYW786472 NHW786470:NIS786472 NRS786470:NSO786472 OBO786470:OCK786472 OLK786470:OMG786472 OVG786470:OWC786472 PFC786470:PFY786472 POY786470:PPU786472 PYU786470:PZQ786472 QIQ786470:QJM786472 QSM786470:QTI786472 RCI786470:RDE786472 RME786470:RNA786472 RWA786470:RWW786472 SFW786470:SGS786472 SPS786470:SQO786472 SZO786470:TAK786472 TJK786470:TKG786472 TTG786470:TUC786472 UDC786470:UDY786472 UMY786470:UNU786472 UWU786470:UXQ786472 VGQ786470:VHM786472 VQM786470:VRI786472 WAI786470:WBE786472 WKE786470:WLA786472 WUA786470:WUW786472 H852008:AA852010 HO852006:IK852008 RK852006:SG852008 ABG852006:ACC852008 ALC852006:ALY852008 AUY852006:AVU852008 BEU852006:BFQ852008 BOQ852006:BPM852008 BYM852006:BZI852008 CII852006:CJE852008 CSE852006:CTA852008 DCA852006:DCW852008 DLW852006:DMS852008 DVS852006:DWO852008 EFO852006:EGK852008 EPK852006:EQG852008 EZG852006:FAC852008 FJC852006:FJY852008 FSY852006:FTU852008 GCU852006:GDQ852008 GMQ852006:GNM852008 GWM852006:GXI852008 HGI852006:HHE852008 HQE852006:HRA852008 IAA852006:IAW852008 IJW852006:IKS852008 ITS852006:IUO852008 JDO852006:JEK852008 JNK852006:JOG852008 JXG852006:JYC852008 KHC852006:KHY852008 KQY852006:KRU852008 LAU852006:LBQ852008 LKQ852006:LLM852008 LUM852006:LVI852008 MEI852006:MFE852008 MOE852006:MPA852008 MYA852006:MYW852008 NHW852006:NIS852008 NRS852006:NSO852008 OBO852006:OCK852008 OLK852006:OMG852008 OVG852006:OWC852008 PFC852006:PFY852008 POY852006:PPU852008 PYU852006:PZQ852008 QIQ852006:QJM852008 QSM852006:QTI852008 RCI852006:RDE852008 RME852006:RNA852008 RWA852006:RWW852008 SFW852006:SGS852008 SPS852006:SQO852008 SZO852006:TAK852008 TJK852006:TKG852008 TTG852006:TUC852008 UDC852006:UDY852008 UMY852006:UNU852008 UWU852006:UXQ852008 VGQ852006:VHM852008 VQM852006:VRI852008 WAI852006:WBE852008 WKE852006:WLA852008 WUA852006:WUW852008 H917544:AA917546 HO917542:IK917544 RK917542:SG917544 ABG917542:ACC917544 ALC917542:ALY917544 AUY917542:AVU917544 BEU917542:BFQ917544 BOQ917542:BPM917544 BYM917542:BZI917544 CII917542:CJE917544 CSE917542:CTA917544 DCA917542:DCW917544 DLW917542:DMS917544 DVS917542:DWO917544 EFO917542:EGK917544 EPK917542:EQG917544 EZG917542:FAC917544 FJC917542:FJY917544 FSY917542:FTU917544 GCU917542:GDQ917544 GMQ917542:GNM917544 GWM917542:GXI917544 HGI917542:HHE917544 HQE917542:HRA917544 IAA917542:IAW917544 IJW917542:IKS917544 ITS917542:IUO917544 JDO917542:JEK917544 JNK917542:JOG917544 JXG917542:JYC917544 KHC917542:KHY917544 KQY917542:KRU917544 LAU917542:LBQ917544 LKQ917542:LLM917544 LUM917542:LVI917544 MEI917542:MFE917544 MOE917542:MPA917544 MYA917542:MYW917544 NHW917542:NIS917544 NRS917542:NSO917544 OBO917542:OCK917544 OLK917542:OMG917544 OVG917542:OWC917544 PFC917542:PFY917544 POY917542:PPU917544 PYU917542:PZQ917544 QIQ917542:QJM917544 QSM917542:QTI917544 RCI917542:RDE917544 RME917542:RNA917544 RWA917542:RWW917544 SFW917542:SGS917544 SPS917542:SQO917544 SZO917542:TAK917544 TJK917542:TKG917544 TTG917542:TUC917544 UDC917542:UDY917544 UMY917542:UNU917544 UWU917542:UXQ917544 VGQ917542:VHM917544 VQM917542:VRI917544 WAI917542:WBE917544 WKE917542:WLA917544 WUA917542:WUW917544 H983080:AA983082 HO983078:IK983080 RK983078:SG983080 ABG983078:ACC983080 ALC983078:ALY983080 AUY983078:AVU983080 BEU983078:BFQ983080 BOQ983078:BPM983080 BYM983078:BZI983080 CII983078:CJE983080 CSE983078:CTA983080 DCA983078:DCW983080 DLW983078:DMS983080 DVS983078:DWO983080 EFO983078:EGK983080 EPK983078:EQG983080 EZG983078:FAC983080 FJC983078:FJY983080 FSY983078:FTU983080 GCU983078:GDQ983080 GMQ983078:GNM983080 GWM983078:GXI983080 HGI983078:HHE983080 HQE983078:HRA983080 IAA983078:IAW983080 IJW983078:IKS983080 ITS983078:IUO983080 JDO983078:JEK983080 JNK983078:JOG983080 JXG983078:JYC983080 KHC983078:KHY983080 KQY983078:KRU983080 LAU983078:LBQ983080 LKQ983078:LLM983080 LUM983078:LVI983080 MEI983078:MFE983080 MOE983078:MPA983080 MYA983078:MYW983080 NHW983078:NIS983080 NRS983078:NSO983080 OBO983078:OCK983080 OLK983078:OMG983080 OVG983078:OWC983080 PFC983078:PFY983080 POY983078:PPU983080 PYU983078:PZQ983080 QIQ983078:QJM983080 QSM983078:QTI983080 RCI983078:RDE983080 RME983078:RNA983080 RWA983078:RWW983080 SFW983078:SGS983080 SPS983078:SQO983080 SZO983078:TAK983080 TJK983078:TKG983080 TTG983078:TUC983080 UDC983078:UDY983080 UMY983078:UNU983080 UWU983078:UXQ983080 VGQ983078:VHM983080 VQM983078:VRI983080 WAI983078:WBE983080 WKE983078:WLA983080 WUA983078:WUW983080 O65559:O65560 HV65557:HV65558 RR65557:RR65558 ABN65557:ABN65558 ALJ65557:ALJ65558 AVF65557:AVF65558 BFB65557:BFB65558 BOX65557:BOX65558 BYT65557:BYT65558 CIP65557:CIP65558 CSL65557:CSL65558 DCH65557:DCH65558 DMD65557:DMD65558 DVZ65557:DVZ65558 EFV65557:EFV65558 EPR65557:EPR65558 EZN65557:EZN65558 FJJ65557:FJJ65558 FTF65557:FTF65558 GDB65557:GDB65558 GMX65557:GMX65558 GWT65557:GWT65558 HGP65557:HGP65558 HQL65557:HQL65558 IAH65557:IAH65558 IKD65557:IKD65558 ITZ65557:ITZ65558 JDV65557:JDV65558 JNR65557:JNR65558 JXN65557:JXN65558 KHJ65557:KHJ65558 KRF65557:KRF65558 LBB65557:LBB65558 LKX65557:LKX65558 LUT65557:LUT65558 MEP65557:MEP65558 MOL65557:MOL65558 MYH65557:MYH65558 NID65557:NID65558 NRZ65557:NRZ65558 OBV65557:OBV65558 OLR65557:OLR65558 OVN65557:OVN65558 PFJ65557:PFJ65558 PPF65557:PPF65558 PZB65557:PZB65558 QIX65557:QIX65558 QST65557:QST65558 RCP65557:RCP65558 RML65557:RML65558 RWH65557:RWH65558 SGD65557:SGD65558 SPZ65557:SPZ65558 SZV65557:SZV65558 TJR65557:TJR65558 TTN65557:TTN65558 UDJ65557:UDJ65558 UNF65557:UNF65558 UXB65557:UXB65558 VGX65557:VGX65558 VQT65557:VQT65558 WAP65557:WAP65558 WKL65557:WKL65558 WUH65557:WUH65558 O131095:O131096 HV131093:HV131094 RR131093:RR131094 ABN131093:ABN131094 ALJ131093:ALJ131094 AVF131093:AVF131094 BFB131093:BFB131094 BOX131093:BOX131094 BYT131093:BYT131094 CIP131093:CIP131094 CSL131093:CSL131094 DCH131093:DCH131094 DMD131093:DMD131094 DVZ131093:DVZ131094 EFV131093:EFV131094 EPR131093:EPR131094 EZN131093:EZN131094 FJJ131093:FJJ131094 FTF131093:FTF131094 GDB131093:GDB131094 GMX131093:GMX131094 GWT131093:GWT131094 HGP131093:HGP131094 HQL131093:HQL131094 IAH131093:IAH131094 IKD131093:IKD131094 ITZ131093:ITZ131094 JDV131093:JDV131094 JNR131093:JNR131094 JXN131093:JXN131094 KHJ131093:KHJ131094 KRF131093:KRF131094 LBB131093:LBB131094 LKX131093:LKX131094 LUT131093:LUT131094 MEP131093:MEP131094 MOL131093:MOL131094 MYH131093:MYH131094 NID131093:NID131094 NRZ131093:NRZ131094 OBV131093:OBV131094 OLR131093:OLR131094 OVN131093:OVN131094 PFJ131093:PFJ131094 PPF131093:PPF131094 PZB131093:PZB131094 QIX131093:QIX131094 QST131093:QST131094 RCP131093:RCP131094 RML131093:RML131094 RWH131093:RWH131094 SGD131093:SGD131094 SPZ131093:SPZ131094 SZV131093:SZV131094 TJR131093:TJR131094 TTN131093:TTN131094 UDJ131093:UDJ131094 UNF131093:UNF131094 UXB131093:UXB131094 VGX131093:VGX131094 VQT131093:VQT131094 WAP131093:WAP131094 WKL131093:WKL131094 WUH131093:WUH131094 O196631:O196632 HV196629:HV196630 RR196629:RR196630 ABN196629:ABN196630 ALJ196629:ALJ196630 AVF196629:AVF196630 BFB196629:BFB196630 BOX196629:BOX196630 BYT196629:BYT196630 CIP196629:CIP196630 CSL196629:CSL196630 DCH196629:DCH196630 DMD196629:DMD196630 DVZ196629:DVZ196630 EFV196629:EFV196630 EPR196629:EPR196630 EZN196629:EZN196630 FJJ196629:FJJ196630 FTF196629:FTF196630 GDB196629:GDB196630 GMX196629:GMX196630 GWT196629:GWT196630 HGP196629:HGP196630 HQL196629:HQL196630 IAH196629:IAH196630 IKD196629:IKD196630 ITZ196629:ITZ196630 JDV196629:JDV196630 JNR196629:JNR196630 JXN196629:JXN196630 KHJ196629:KHJ196630 KRF196629:KRF196630 LBB196629:LBB196630 LKX196629:LKX196630 LUT196629:LUT196630 MEP196629:MEP196630 MOL196629:MOL196630 MYH196629:MYH196630 NID196629:NID196630 NRZ196629:NRZ196630 OBV196629:OBV196630 OLR196629:OLR196630 OVN196629:OVN196630 PFJ196629:PFJ196630 PPF196629:PPF196630 PZB196629:PZB196630 QIX196629:QIX196630 QST196629:QST196630 RCP196629:RCP196630 RML196629:RML196630 RWH196629:RWH196630 SGD196629:SGD196630 SPZ196629:SPZ196630 SZV196629:SZV196630 TJR196629:TJR196630 TTN196629:TTN196630 UDJ196629:UDJ196630 UNF196629:UNF196630 UXB196629:UXB196630 VGX196629:VGX196630 VQT196629:VQT196630 WAP196629:WAP196630 WKL196629:WKL196630 WUH196629:WUH196630 O262167:O262168 HV262165:HV262166 RR262165:RR262166 ABN262165:ABN262166 ALJ262165:ALJ262166 AVF262165:AVF262166 BFB262165:BFB262166 BOX262165:BOX262166 BYT262165:BYT262166 CIP262165:CIP262166 CSL262165:CSL262166 DCH262165:DCH262166 DMD262165:DMD262166 DVZ262165:DVZ262166 EFV262165:EFV262166 EPR262165:EPR262166 EZN262165:EZN262166 FJJ262165:FJJ262166 FTF262165:FTF262166 GDB262165:GDB262166 GMX262165:GMX262166 GWT262165:GWT262166 HGP262165:HGP262166 HQL262165:HQL262166 IAH262165:IAH262166 IKD262165:IKD262166 ITZ262165:ITZ262166 JDV262165:JDV262166 JNR262165:JNR262166 JXN262165:JXN262166 KHJ262165:KHJ262166 KRF262165:KRF262166 LBB262165:LBB262166 LKX262165:LKX262166 LUT262165:LUT262166 MEP262165:MEP262166 MOL262165:MOL262166 MYH262165:MYH262166 NID262165:NID262166 NRZ262165:NRZ262166 OBV262165:OBV262166 OLR262165:OLR262166 OVN262165:OVN262166 PFJ262165:PFJ262166 PPF262165:PPF262166 PZB262165:PZB262166 QIX262165:QIX262166 QST262165:QST262166 RCP262165:RCP262166 RML262165:RML262166 RWH262165:RWH262166 SGD262165:SGD262166 SPZ262165:SPZ262166 SZV262165:SZV262166 TJR262165:TJR262166 TTN262165:TTN262166 UDJ262165:UDJ262166 UNF262165:UNF262166 UXB262165:UXB262166 VGX262165:VGX262166 VQT262165:VQT262166 WAP262165:WAP262166 WKL262165:WKL262166 WUH262165:WUH262166 O327703:O327704 HV327701:HV327702 RR327701:RR327702 ABN327701:ABN327702 ALJ327701:ALJ327702 AVF327701:AVF327702 BFB327701:BFB327702 BOX327701:BOX327702 BYT327701:BYT327702 CIP327701:CIP327702 CSL327701:CSL327702 DCH327701:DCH327702 DMD327701:DMD327702 DVZ327701:DVZ327702 EFV327701:EFV327702 EPR327701:EPR327702 EZN327701:EZN327702 FJJ327701:FJJ327702 FTF327701:FTF327702 GDB327701:GDB327702 GMX327701:GMX327702 GWT327701:GWT327702 HGP327701:HGP327702 HQL327701:HQL327702 IAH327701:IAH327702 IKD327701:IKD327702 ITZ327701:ITZ327702 JDV327701:JDV327702 JNR327701:JNR327702 JXN327701:JXN327702 KHJ327701:KHJ327702 KRF327701:KRF327702 LBB327701:LBB327702 LKX327701:LKX327702 LUT327701:LUT327702 MEP327701:MEP327702 MOL327701:MOL327702 MYH327701:MYH327702 NID327701:NID327702 NRZ327701:NRZ327702 OBV327701:OBV327702 OLR327701:OLR327702 OVN327701:OVN327702 PFJ327701:PFJ327702 PPF327701:PPF327702 PZB327701:PZB327702 QIX327701:QIX327702 QST327701:QST327702 RCP327701:RCP327702 RML327701:RML327702 RWH327701:RWH327702 SGD327701:SGD327702 SPZ327701:SPZ327702 SZV327701:SZV327702 TJR327701:TJR327702 TTN327701:TTN327702 UDJ327701:UDJ327702 UNF327701:UNF327702 UXB327701:UXB327702 VGX327701:VGX327702 VQT327701:VQT327702 WAP327701:WAP327702 WKL327701:WKL327702 WUH327701:WUH327702 O393239:O393240 HV393237:HV393238 RR393237:RR393238 ABN393237:ABN393238 ALJ393237:ALJ393238 AVF393237:AVF393238 BFB393237:BFB393238 BOX393237:BOX393238 BYT393237:BYT393238 CIP393237:CIP393238 CSL393237:CSL393238 DCH393237:DCH393238 DMD393237:DMD393238 DVZ393237:DVZ393238 EFV393237:EFV393238 EPR393237:EPR393238 EZN393237:EZN393238 FJJ393237:FJJ393238 FTF393237:FTF393238 GDB393237:GDB393238 GMX393237:GMX393238 GWT393237:GWT393238 HGP393237:HGP393238 HQL393237:HQL393238 IAH393237:IAH393238 IKD393237:IKD393238 ITZ393237:ITZ393238 JDV393237:JDV393238 JNR393237:JNR393238 JXN393237:JXN393238 KHJ393237:KHJ393238 KRF393237:KRF393238 LBB393237:LBB393238 LKX393237:LKX393238 LUT393237:LUT393238 MEP393237:MEP393238 MOL393237:MOL393238 MYH393237:MYH393238 NID393237:NID393238 NRZ393237:NRZ393238 OBV393237:OBV393238 OLR393237:OLR393238 OVN393237:OVN393238 PFJ393237:PFJ393238 PPF393237:PPF393238 PZB393237:PZB393238 QIX393237:QIX393238 QST393237:QST393238 RCP393237:RCP393238 RML393237:RML393238 RWH393237:RWH393238 SGD393237:SGD393238 SPZ393237:SPZ393238 SZV393237:SZV393238 TJR393237:TJR393238 TTN393237:TTN393238 UDJ393237:UDJ393238 UNF393237:UNF393238 UXB393237:UXB393238 VGX393237:VGX393238 VQT393237:VQT393238 WAP393237:WAP393238 WKL393237:WKL393238 WUH393237:WUH393238 O458775:O458776 HV458773:HV458774 RR458773:RR458774 ABN458773:ABN458774 ALJ458773:ALJ458774 AVF458773:AVF458774 BFB458773:BFB458774 BOX458773:BOX458774 BYT458773:BYT458774 CIP458773:CIP458774 CSL458773:CSL458774 DCH458773:DCH458774 DMD458773:DMD458774 DVZ458773:DVZ458774 EFV458773:EFV458774 EPR458773:EPR458774 EZN458773:EZN458774 FJJ458773:FJJ458774 FTF458773:FTF458774 GDB458773:GDB458774 GMX458773:GMX458774 GWT458773:GWT458774 HGP458773:HGP458774 HQL458773:HQL458774 IAH458773:IAH458774 IKD458773:IKD458774 ITZ458773:ITZ458774 JDV458773:JDV458774 JNR458773:JNR458774 JXN458773:JXN458774 KHJ458773:KHJ458774 KRF458773:KRF458774 LBB458773:LBB458774 LKX458773:LKX458774 LUT458773:LUT458774 MEP458773:MEP458774 MOL458773:MOL458774 MYH458773:MYH458774 NID458773:NID458774 NRZ458773:NRZ458774 OBV458773:OBV458774 OLR458773:OLR458774 OVN458773:OVN458774 PFJ458773:PFJ458774 PPF458773:PPF458774 PZB458773:PZB458774 QIX458773:QIX458774 QST458773:QST458774 RCP458773:RCP458774 RML458773:RML458774 RWH458773:RWH458774 SGD458773:SGD458774 SPZ458773:SPZ458774 SZV458773:SZV458774 TJR458773:TJR458774 TTN458773:TTN458774 UDJ458773:UDJ458774 UNF458773:UNF458774 UXB458773:UXB458774 VGX458773:VGX458774 VQT458773:VQT458774 WAP458773:WAP458774 WKL458773:WKL458774 WUH458773:WUH458774 O524311:O524312 HV524309:HV524310 RR524309:RR524310 ABN524309:ABN524310 ALJ524309:ALJ524310 AVF524309:AVF524310 BFB524309:BFB524310 BOX524309:BOX524310 BYT524309:BYT524310 CIP524309:CIP524310 CSL524309:CSL524310 DCH524309:DCH524310 DMD524309:DMD524310 DVZ524309:DVZ524310 EFV524309:EFV524310 EPR524309:EPR524310 EZN524309:EZN524310 FJJ524309:FJJ524310 FTF524309:FTF524310 GDB524309:GDB524310 GMX524309:GMX524310 GWT524309:GWT524310 HGP524309:HGP524310 HQL524309:HQL524310 IAH524309:IAH524310 IKD524309:IKD524310 ITZ524309:ITZ524310 JDV524309:JDV524310 JNR524309:JNR524310 JXN524309:JXN524310 KHJ524309:KHJ524310 KRF524309:KRF524310 LBB524309:LBB524310 LKX524309:LKX524310 LUT524309:LUT524310 MEP524309:MEP524310 MOL524309:MOL524310 MYH524309:MYH524310 NID524309:NID524310 NRZ524309:NRZ524310 OBV524309:OBV524310 OLR524309:OLR524310 OVN524309:OVN524310 PFJ524309:PFJ524310 PPF524309:PPF524310 PZB524309:PZB524310 QIX524309:QIX524310 QST524309:QST524310 RCP524309:RCP524310 RML524309:RML524310 RWH524309:RWH524310 SGD524309:SGD524310 SPZ524309:SPZ524310 SZV524309:SZV524310 TJR524309:TJR524310 TTN524309:TTN524310 UDJ524309:UDJ524310 UNF524309:UNF524310 UXB524309:UXB524310 VGX524309:VGX524310 VQT524309:VQT524310 WAP524309:WAP524310 WKL524309:WKL524310 WUH524309:WUH524310 O589847:O589848 HV589845:HV589846 RR589845:RR589846 ABN589845:ABN589846 ALJ589845:ALJ589846 AVF589845:AVF589846 BFB589845:BFB589846 BOX589845:BOX589846 BYT589845:BYT589846 CIP589845:CIP589846 CSL589845:CSL589846 DCH589845:DCH589846 DMD589845:DMD589846 DVZ589845:DVZ589846 EFV589845:EFV589846 EPR589845:EPR589846 EZN589845:EZN589846 FJJ589845:FJJ589846 FTF589845:FTF589846 GDB589845:GDB589846 GMX589845:GMX589846 GWT589845:GWT589846 HGP589845:HGP589846 HQL589845:HQL589846 IAH589845:IAH589846 IKD589845:IKD589846 ITZ589845:ITZ589846 JDV589845:JDV589846 JNR589845:JNR589846 JXN589845:JXN589846 KHJ589845:KHJ589846 KRF589845:KRF589846 LBB589845:LBB589846 LKX589845:LKX589846 LUT589845:LUT589846 MEP589845:MEP589846 MOL589845:MOL589846 MYH589845:MYH589846 NID589845:NID589846 NRZ589845:NRZ589846 OBV589845:OBV589846 OLR589845:OLR589846 OVN589845:OVN589846 PFJ589845:PFJ589846 PPF589845:PPF589846 PZB589845:PZB589846 QIX589845:QIX589846 QST589845:QST589846 RCP589845:RCP589846 RML589845:RML589846 RWH589845:RWH589846 SGD589845:SGD589846 SPZ589845:SPZ589846 SZV589845:SZV589846 TJR589845:TJR589846 TTN589845:TTN589846 UDJ589845:UDJ589846 UNF589845:UNF589846 UXB589845:UXB589846 VGX589845:VGX589846 VQT589845:VQT589846 WAP589845:WAP589846 WKL589845:WKL589846 WUH589845:WUH589846 O655383:O655384 HV655381:HV655382 RR655381:RR655382 ABN655381:ABN655382 ALJ655381:ALJ655382 AVF655381:AVF655382 BFB655381:BFB655382 BOX655381:BOX655382 BYT655381:BYT655382 CIP655381:CIP655382 CSL655381:CSL655382 DCH655381:DCH655382 DMD655381:DMD655382 DVZ655381:DVZ655382 EFV655381:EFV655382 EPR655381:EPR655382 EZN655381:EZN655382 FJJ655381:FJJ655382 FTF655381:FTF655382 GDB655381:GDB655382 GMX655381:GMX655382 GWT655381:GWT655382 HGP655381:HGP655382 HQL655381:HQL655382 IAH655381:IAH655382 IKD655381:IKD655382 ITZ655381:ITZ655382 JDV655381:JDV655382 JNR655381:JNR655382 JXN655381:JXN655382 KHJ655381:KHJ655382 KRF655381:KRF655382 LBB655381:LBB655382 LKX655381:LKX655382 LUT655381:LUT655382 MEP655381:MEP655382 MOL655381:MOL655382 MYH655381:MYH655382 NID655381:NID655382 NRZ655381:NRZ655382 OBV655381:OBV655382 OLR655381:OLR655382 OVN655381:OVN655382 PFJ655381:PFJ655382 PPF655381:PPF655382 PZB655381:PZB655382 QIX655381:QIX655382 QST655381:QST655382 RCP655381:RCP655382 RML655381:RML655382 RWH655381:RWH655382 SGD655381:SGD655382 SPZ655381:SPZ655382 SZV655381:SZV655382 TJR655381:TJR655382 TTN655381:TTN655382 UDJ655381:UDJ655382 UNF655381:UNF655382 UXB655381:UXB655382 VGX655381:VGX655382 VQT655381:VQT655382 WAP655381:WAP655382 WKL655381:WKL655382 WUH655381:WUH655382 O720919:O720920 HV720917:HV720918 RR720917:RR720918 ABN720917:ABN720918 ALJ720917:ALJ720918 AVF720917:AVF720918 BFB720917:BFB720918 BOX720917:BOX720918 BYT720917:BYT720918 CIP720917:CIP720918 CSL720917:CSL720918 DCH720917:DCH720918 DMD720917:DMD720918 DVZ720917:DVZ720918 EFV720917:EFV720918 EPR720917:EPR720918 EZN720917:EZN720918 FJJ720917:FJJ720918 FTF720917:FTF720918 GDB720917:GDB720918 GMX720917:GMX720918 GWT720917:GWT720918 HGP720917:HGP720918 HQL720917:HQL720918 IAH720917:IAH720918 IKD720917:IKD720918 ITZ720917:ITZ720918 JDV720917:JDV720918 JNR720917:JNR720918 JXN720917:JXN720918 KHJ720917:KHJ720918 KRF720917:KRF720918 LBB720917:LBB720918 LKX720917:LKX720918 LUT720917:LUT720918 MEP720917:MEP720918 MOL720917:MOL720918 MYH720917:MYH720918 NID720917:NID720918 NRZ720917:NRZ720918 OBV720917:OBV720918 OLR720917:OLR720918 OVN720917:OVN720918 PFJ720917:PFJ720918 PPF720917:PPF720918 PZB720917:PZB720918 QIX720917:QIX720918 QST720917:QST720918 RCP720917:RCP720918 RML720917:RML720918 RWH720917:RWH720918 SGD720917:SGD720918 SPZ720917:SPZ720918 SZV720917:SZV720918 TJR720917:TJR720918 TTN720917:TTN720918 UDJ720917:UDJ720918 UNF720917:UNF720918 UXB720917:UXB720918 VGX720917:VGX720918 VQT720917:VQT720918 WAP720917:WAP720918 WKL720917:WKL720918 WUH720917:WUH720918 O786455:O786456 HV786453:HV786454 RR786453:RR786454 ABN786453:ABN786454 ALJ786453:ALJ786454 AVF786453:AVF786454 BFB786453:BFB786454 BOX786453:BOX786454 BYT786453:BYT786454 CIP786453:CIP786454 CSL786453:CSL786454 DCH786453:DCH786454 DMD786453:DMD786454 DVZ786453:DVZ786454 EFV786453:EFV786454 EPR786453:EPR786454 EZN786453:EZN786454 FJJ786453:FJJ786454 FTF786453:FTF786454 GDB786453:GDB786454 GMX786453:GMX786454 GWT786453:GWT786454 HGP786453:HGP786454 HQL786453:HQL786454 IAH786453:IAH786454 IKD786453:IKD786454 ITZ786453:ITZ786454 JDV786453:JDV786454 JNR786453:JNR786454 JXN786453:JXN786454 KHJ786453:KHJ786454 KRF786453:KRF786454 LBB786453:LBB786454 LKX786453:LKX786454 LUT786453:LUT786454 MEP786453:MEP786454 MOL786453:MOL786454 MYH786453:MYH786454 NID786453:NID786454 NRZ786453:NRZ786454 OBV786453:OBV786454 OLR786453:OLR786454 OVN786453:OVN786454 PFJ786453:PFJ786454 PPF786453:PPF786454 PZB786453:PZB786454 QIX786453:QIX786454 QST786453:QST786454 RCP786453:RCP786454 RML786453:RML786454 RWH786453:RWH786454 SGD786453:SGD786454 SPZ786453:SPZ786454 SZV786453:SZV786454 TJR786453:TJR786454 TTN786453:TTN786454 UDJ786453:UDJ786454 UNF786453:UNF786454 UXB786453:UXB786454 VGX786453:VGX786454 VQT786453:VQT786454 WAP786453:WAP786454 WKL786453:WKL786454 WUH786453:WUH786454 O851991:O851992 HV851989:HV851990 RR851989:RR851990 ABN851989:ABN851990 ALJ851989:ALJ851990 AVF851989:AVF851990 BFB851989:BFB851990 BOX851989:BOX851990 BYT851989:BYT851990 CIP851989:CIP851990 CSL851989:CSL851990 DCH851989:DCH851990 DMD851989:DMD851990 DVZ851989:DVZ851990 EFV851989:EFV851990 EPR851989:EPR851990 EZN851989:EZN851990 FJJ851989:FJJ851990 FTF851989:FTF851990 GDB851989:GDB851990 GMX851989:GMX851990 GWT851989:GWT851990 HGP851989:HGP851990 HQL851989:HQL851990 IAH851989:IAH851990 IKD851989:IKD851990 ITZ851989:ITZ851990 JDV851989:JDV851990 JNR851989:JNR851990 JXN851989:JXN851990 KHJ851989:KHJ851990 KRF851989:KRF851990 LBB851989:LBB851990 LKX851989:LKX851990 LUT851989:LUT851990 MEP851989:MEP851990 MOL851989:MOL851990 MYH851989:MYH851990 NID851989:NID851990 NRZ851989:NRZ851990 OBV851989:OBV851990 OLR851989:OLR851990 OVN851989:OVN851990 PFJ851989:PFJ851990 PPF851989:PPF851990 PZB851989:PZB851990 QIX851989:QIX851990 QST851989:QST851990 RCP851989:RCP851990 RML851989:RML851990 RWH851989:RWH851990 SGD851989:SGD851990 SPZ851989:SPZ851990 SZV851989:SZV851990 TJR851989:TJR851990 TTN851989:TTN851990 UDJ851989:UDJ851990 UNF851989:UNF851990 UXB851989:UXB851990 VGX851989:VGX851990 VQT851989:VQT851990 WAP851989:WAP851990 WKL851989:WKL851990 WUH851989:WUH851990 O917527:O917528 HV917525:HV917526 RR917525:RR917526 ABN917525:ABN917526 ALJ917525:ALJ917526 AVF917525:AVF917526 BFB917525:BFB917526 BOX917525:BOX917526 BYT917525:BYT917526 CIP917525:CIP917526 CSL917525:CSL917526 DCH917525:DCH917526 DMD917525:DMD917526 DVZ917525:DVZ917526 EFV917525:EFV917526 EPR917525:EPR917526 EZN917525:EZN917526 FJJ917525:FJJ917526 FTF917525:FTF917526 GDB917525:GDB917526 GMX917525:GMX917526 GWT917525:GWT917526 HGP917525:HGP917526 HQL917525:HQL917526 IAH917525:IAH917526 IKD917525:IKD917526 ITZ917525:ITZ917526 JDV917525:JDV917526 JNR917525:JNR917526 JXN917525:JXN917526 KHJ917525:KHJ917526 KRF917525:KRF917526 LBB917525:LBB917526 LKX917525:LKX917526 LUT917525:LUT917526 MEP917525:MEP917526 MOL917525:MOL917526 MYH917525:MYH917526 NID917525:NID917526 NRZ917525:NRZ917526 OBV917525:OBV917526 OLR917525:OLR917526 OVN917525:OVN917526 PFJ917525:PFJ917526 PPF917525:PPF917526 PZB917525:PZB917526 QIX917525:QIX917526 QST917525:QST917526 RCP917525:RCP917526 RML917525:RML917526 RWH917525:RWH917526 SGD917525:SGD917526 SPZ917525:SPZ917526 SZV917525:SZV917526 TJR917525:TJR917526 TTN917525:TTN917526 UDJ917525:UDJ917526 UNF917525:UNF917526 UXB917525:UXB917526 VGX917525:VGX917526 VQT917525:VQT917526 WAP917525:WAP917526 WKL917525:WKL917526 WUH917525:WUH917526 O983063:O983064 HV983061:HV983062 RR983061:RR983062 ABN983061:ABN983062 ALJ983061:ALJ983062 AVF983061:AVF983062 BFB983061:BFB983062 BOX983061:BOX983062 BYT983061:BYT983062 CIP983061:CIP983062 CSL983061:CSL983062 DCH983061:DCH983062 DMD983061:DMD983062 DVZ983061:DVZ983062 EFV983061:EFV983062 EPR983061:EPR983062 EZN983061:EZN983062 FJJ983061:FJJ983062 FTF983061:FTF983062 GDB983061:GDB983062 GMX983061:GMX983062 GWT983061:GWT983062 HGP983061:HGP983062 HQL983061:HQL983062 IAH983061:IAH983062 IKD983061:IKD983062 ITZ983061:ITZ983062 JDV983061:JDV983062 JNR983061:JNR983062 JXN983061:JXN983062 KHJ983061:KHJ983062 KRF983061:KRF983062 LBB983061:LBB983062 LKX983061:LKX983062 LUT983061:LUT983062 MEP983061:MEP983062 MOL983061:MOL983062 MYH983061:MYH983062 NID983061:NID983062 NRZ983061:NRZ983062 OBV983061:OBV983062 OLR983061:OLR983062 OVN983061:OVN983062 PFJ983061:PFJ983062 PPF983061:PPF983062 PZB983061:PZB983062 QIX983061:QIX983062 QST983061:QST983062 RCP983061:RCP983062 RML983061:RML983062 RWH983061:RWH983062 SGD983061:SGD983062 SPZ983061:SPZ983062 SZV983061:SZV983062 TJR983061:TJR983062 TTN983061:TTN983062 UDJ983061:UDJ983062 UNF983061:UNF983062 UXB983061:UXB983062 VGX983061:VGX983062 VQT983061:VQT983062 WAP983061:WAP983062 WKL983061:WKL983062 WUH983061:WUH983062 L65553:L65555 HS65551:HS65553 RO65551:RO65553 ABK65551:ABK65553 ALG65551:ALG65553 AVC65551:AVC65553 BEY65551:BEY65553 BOU65551:BOU65553 BYQ65551:BYQ65553 CIM65551:CIM65553 CSI65551:CSI65553 DCE65551:DCE65553 DMA65551:DMA65553 DVW65551:DVW65553 EFS65551:EFS65553 EPO65551:EPO65553 EZK65551:EZK65553 FJG65551:FJG65553 FTC65551:FTC65553 GCY65551:GCY65553 GMU65551:GMU65553 GWQ65551:GWQ65553 HGM65551:HGM65553 HQI65551:HQI65553 IAE65551:IAE65553 IKA65551:IKA65553 ITW65551:ITW65553 JDS65551:JDS65553 JNO65551:JNO65553 JXK65551:JXK65553 KHG65551:KHG65553 KRC65551:KRC65553 LAY65551:LAY65553 LKU65551:LKU65553 LUQ65551:LUQ65553 MEM65551:MEM65553 MOI65551:MOI65553 MYE65551:MYE65553 NIA65551:NIA65553 NRW65551:NRW65553 OBS65551:OBS65553 OLO65551:OLO65553 OVK65551:OVK65553 PFG65551:PFG65553 PPC65551:PPC65553 PYY65551:PYY65553 QIU65551:QIU65553 QSQ65551:QSQ65553 RCM65551:RCM65553 RMI65551:RMI65553 RWE65551:RWE65553 SGA65551:SGA65553 SPW65551:SPW65553 SZS65551:SZS65553 TJO65551:TJO65553 TTK65551:TTK65553 UDG65551:UDG65553 UNC65551:UNC65553 UWY65551:UWY65553 VGU65551:VGU65553 VQQ65551:VQQ65553 WAM65551:WAM65553 WKI65551:WKI65553 WUE65551:WUE65553 L131089:L131091 HS131087:HS131089 RO131087:RO131089 ABK131087:ABK131089 ALG131087:ALG131089 AVC131087:AVC131089 BEY131087:BEY131089 BOU131087:BOU131089 BYQ131087:BYQ131089 CIM131087:CIM131089 CSI131087:CSI131089 DCE131087:DCE131089 DMA131087:DMA131089 DVW131087:DVW131089 EFS131087:EFS131089 EPO131087:EPO131089 EZK131087:EZK131089 FJG131087:FJG131089 FTC131087:FTC131089 GCY131087:GCY131089 GMU131087:GMU131089 GWQ131087:GWQ131089 HGM131087:HGM131089 HQI131087:HQI131089 IAE131087:IAE131089 IKA131087:IKA131089 ITW131087:ITW131089 JDS131087:JDS131089 JNO131087:JNO131089 JXK131087:JXK131089 KHG131087:KHG131089 KRC131087:KRC131089 LAY131087:LAY131089 LKU131087:LKU131089 LUQ131087:LUQ131089 MEM131087:MEM131089 MOI131087:MOI131089 MYE131087:MYE131089 NIA131087:NIA131089 NRW131087:NRW131089 OBS131087:OBS131089 OLO131087:OLO131089 OVK131087:OVK131089 PFG131087:PFG131089 PPC131087:PPC131089 PYY131087:PYY131089 QIU131087:QIU131089 QSQ131087:QSQ131089 RCM131087:RCM131089 RMI131087:RMI131089 RWE131087:RWE131089 SGA131087:SGA131089 SPW131087:SPW131089 SZS131087:SZS131089 TJO131087:TJO131089 TTK131087:TTK131089 UDG131087:UDG131089 UNC131087:UNC131089 UWY131087:UWY131089 VGU131087:VGU131089 VQQ131087:VQQ131089 WAM131087:WAM131089 WKI131087:WKI131089 WUE131087:WUE131089 L196625:L196627 HS196623:HS196625 RO196623:RO196625 ABK196623:ABK196625 ALG196623:ALG196625 AVC196623:AVC196625 BEY196623:BEY196625 BOU196623:BOU196625 BYQ196623:BYQ196625 CIM196623:CIM196625 CSI196623:CSI196625 DCE196623:DCE196625 DMA196623:DMA196625 DVW196623:DVW196625 EFS196623:EFS196625 EPO196623:EPO196625 EZK196623:EZK196625 FJG196623:FJG196625 FTC196623:FTC196625 GCY196623:GCY196625 GMU196623:GMU196625 GWQ196623:GWQ196625 HGM196623:HGM196625 HQI196623:HQI196625 IAE196623:IAE196625 IKA196623:IKA196625 ITW196623:ITW196625 JDS196623:JDS196625 JNO196623:JNO196625 JXK196623:JXK196625 KHG196623:KHG196625 KRC196623:KRC196625 LAY196623:LAY196625 LKU196623:LKU196625 LUQ196623:LUQ196625 MEM196623:MEM196625 MOI196623:MOI196625 MYE196623:MYE196625 NIA196623:NIA196625 NRW196623:NRW196625 OBS196623:OBS196625 OLO196623:OLO196625 OVK196623:OVK196625 PFG196623:PFG196625 PPC196623:PPC196625 PYY196623:PYY196625 QIU196623:QIU196625 QSQ196623:QSQ196625 RCM196623:RCM196625 RMI196623:RMI196625 RWE196623:RWE196625 SGA196623:SGA196625 SPW196623:SPW196625 SZS196623:SZS196625 TJO196623:TJO196625 TTK196623:TTK196625 UDG196623:UDG196625 UNC196623:UNC196625 UWY196623:UWY196625 VGU196623:VGU196625 VQQ196623:VQQ196625 WAM196623:WAM196625 WKI196623:WKI196625 WUE196623:WUE196625 L262161:L262163 HS262159:HS262161 RO262159:RO262161 ABK262159:ABK262161 ALG262159:ALG262161 AVC262159:AVC262161 BEY262159:BEY262161 BOU262159:BOU262161 BYQ262159:BYQ262161 CIM262159:CIM262161 CSI262159:CSI262161 DCE262159:DCE262161 DMA262159:DMA262161 DVW262159:DVW262161 EFS262159:EFS262161 EPO262159:EPO262161 EZK262159:EZK262161 FJG262159:FJG262161 FTC262159:FTC262161 GCY262159:GCY262161 GMU262159:GMU262161 GWQ262159:GWQ262161 HGM262159:HGM262161 HQI262159:HQI262161 IAE262159:IAE262161 IKA262159:IKA262161 ITW262159:ITW262161 JDS262159:JDS262161 JNO262159:JNO262161 JXK262159:JXK262161 KHG262159:KHG262161 KRC262159:KRC262161 LAY262159:LAY262161 LKU262159:LKU262161 LUQ262159:LUQ262161 MEM262159:MEM262161 MOI262159:MOI262161 MYE262159:MYE262161 NIA262159:NIA262161 NRW262159:NRW262161 OBS262159:OBS262161 OLO262159:OLO262161 OVK262159:OVK262161 PFG262159:PFG262161 PPC262159:PPC262161 PYY262159:PYY262161 QIU262159:QIU262161 QSQ262159:QSQ262161 RCM262159:RCM262161 RMI262159:RMI262161 RWE262159:RWE262161 SGA262159:SGA262161 SPW262159:SPW262161 SZS262159:SZS262161 TJO262159:TJO262161 TTK262159:TTK262161 UDG262159:UDG262161 UNC262159:UNC262161 UWY262159:UWY262161 VGU262159:VGU262161 VQQ262159:VQQ262161 WAM262159:WAM262161 WKI262159:WKI262161 WUE262159:WUE262161 L327697:L327699 HS327695:HS327697 RO327695:RO327697 ABK327695:ABK327697 ALG327695:ALG327697 AVC327695:AVC327697 BEY327695:BEY327697 BOU327695:BOU327697 BYQ327695:BYQ327697 CIM327695:CIM327697 CSI327695:CSI327697 DCE327695:DCE327697 DMA327695:DMA327697 DVW327695:DVW327697 EFS327695:EFS327697 EPO327695:EPO327697 EZK327695:EZK327697 FJG327695:FJG327697 FTC327695:FTC327697 GCY327695:GCY327697 GMU327695:GMU327697 GWQ327695:GWQ327697 HGM327695:HGM327697 HQI327695:HQI327697 IAE327695:IAE327697 IKA327695:IKA327697 ITW327695:ITW327697 JDS327695:JDS327697 JNO327695:JNO327697 JXK327695:JXK327697 KHG327695:KHG327697 KRC327695:KRC327697 LAY327695:LAY327697 LKU327695:LKU327697 LUQ327695:LUQ327697 MEM327695:MEM327697 MOI327695:MOI327697 MYE327695:MYE327697 NIA327695:NIA327697 NRW327695:NRW327697 OBS327695:OBS327697 OLO327695:OLO327697 OVK327695:OVK327697 PFG327695:PFG327697 PPC327695:PPC327697 PYY327695:PYY327697 QIU327695:QIU327697 QSQ327695:QSQ327697 RCM327695:RCM327697 RMI327695:RMI327697 RWE327695:RWE327697 SGA327695:SGA327697 SPW327695:SPW327697 SZS327695:SZS327697 TJO327695:TJO327697 TTK327695:TTK327697 UDG327695:UDG327697 UNC327695:UNC327697 UWY327695:UWY327697 VGU327695:VGU327697 VQQ327695:VQQ327697 WAM327695:WAM327697 WKI327695:WKI327697 WUE327695:WUE327697 L393233:L393235 HS393231:HS393233 RO393231:RO393233 ABK393231:ABK393233 ALG393231:ALG393233 AVC393231:AVC393233 BEY393231:BEY393233 BOU393231:BOU393233 BYQ393231:BYQ393233 CIM393231:CIM393233 CSI393231:CSI393233 DCE393231:DCE393233 DMA393231:DMA393233 DVW393231:DVW393233 EFS393231:EFS393233 EPO393231:EPO393233 EZK393231:EZK393233 FJG393231:FJG393233 FTC393231:FTC393233 GCY393231:GCY393233 GMU393231:GMU393233 GWQ393231:GWQ393233 HGM393231:HGM393233 HQI393231:HQI393233 IAE393231:IAE393233 IKA393231:IKA393233 ITW393231:ITW393233 JDS393231:JDS393233 JNO393231:JNO393233 JXK393231:JXK393233 KHG393231:KHG393233 KRC393231:KRC393233 LAY393231:LAY393233 LKU393231:LKU393233 LUQ393231:LUQ393233 MEM393231:MEM393233 MOI393231:MOI393233 MYE393231:MYE393233 NIA393231:NIA393233 NRW393231:NRW393233 OBS393231:OBS393233 OLO393231:OLO393233 OVK393231:OVK393233 PFG393231:PFG393233 PPC393231:PPC393233 PYY393231:PYY393233 QIU393231:QIU393233 QSQ393231:QSQ393233 RCM393231:RCM393233 RMI393231:RMI393233 RWE393231:RWE393233 SGA393231:SGA393233 SPW393231:SPW393233 SZS393231:SZS393233 TJO393231:TJO393233 TTK393231:TTK393233 UDG393231:UDG393233 UNC393231:UNC393233 UWY393231:UWY393233 VGU393231:VGU393233 VQQ393231:VQQ393233 WAM393231:WAM393233 WKI393231:WKI393233 WUE393231:WUE393233 L458769:L458771 HS458767:HS458769 RO458767:RO458769 ABK458767:ABK458769 ALG458767:ALG458769 AVC458767:AVC458769 BEY458767:BEY458769 BOU458767:BOU458769 BYQ458767:BYQ458769 CIM458767:CIM458769 CSI458767:CSI458769 DCE458767:DCE458769 DMA458767:DMA458769 DVW458767:DVW458769 EFS458767:EFS458769 EPO458767:EPO458769 EZK458767:EZK458769 FJG458767:FJG458769 FTC458767:FTC458769 GCY458767:GCY458769 GMU458767:GMU458769 GWQ458767:GWQ458769 HGM458767:HGM458769 HQI458767:HQI458769 IAE458767:IAE458769 IKA458767:IKA458769 ITW458767:ITW458769 JDS458767:JDS458769 JNO458767:JNO458769 JXK458767:JXK458769 KHG458767:KHG458769 KRC458767:KRC458769 LAY458767:LAY458769 LKU458767:LKU458769 LUQ458767:LUQ458769 MEM458767:MEM458769 MOI458767:MOI458769 MYE458767:MYE458769 NIA458767:NIA458769 NRW458767:NRW458769 OBS458767:OBS458769 OLO458767:OLO458769 OVK458767:OVK458769 PFG458767:PFG458769 PPC458767:PPC458769 PYY458767:PYY458769 QIU458767:QIU458769 QSQ458767:QSQ458769 RCM458767:RCM458769 RMI458767:RMI458769 RWE458767:RWE458769 SGA458767:SGA458769 SPW458767:SPW458769 SZS458767:SZS458769 TJO458767:TJO458769 TTK458767:TTK458769 UDG458767:UDG458769 UNC458767:UNC458769 UWY458767:UWY458769 VGU458767:VGU458769 VQQ458767:VQQ458769 WAM458767:WAM458769 WKI458767:WKI458769 WUE458767:WUE458769 L524305:L524307 HS524303:HS524305 RO524303:RO524305 ABK524303:ABK524305 ALG524303:ALG524305 AVC524303:AVC524305 BEY524303:BEY524305 BOU524303:BOU524305 BYQ524303:BYQ524305 CIM524303:CIM524305 CSI524303:CSI524305 DCE524303:DCE524305 DMA524303:DMA524305 DVW524303:DVW524305 EFS524303:EFS524305 EPO524303:EPO524305 EZK524303:EZK524305 FJG524303:FJG524305 FTC524303:FTC524305 GCY524303:GCY524305 GMU524303:GMU524305 GWQ524303:GWQ524305 HGM524303:HGM524305 HQI524303:HQI524305 IAE524303:IAE524305 IKA524303:IKA524305 ITW524303:ITW524305 JDS524303:JDS524305 JNO524303:JNO524305 JXK524303:JXK524305 KHG524303:KHG524305 KRC524303:KRC524305 LAY524303:LAY524305 LKU524303:LKU524305 LUQ524303:LUQ524305 MEM524303:MEM524305 MOI524303:MOI524305 MYE524303:MYE524305 NIA524303:NIA524305 NRW524303:NRW524305 OBS524303:OBS524305 OLO524303:OLO524305 OVK524303:OVK524305 PFG524303:PFG524305 PPC524303:PPC524305 PYY524303:PYY524305 QIU524303:QIU524305 QSQ524303:QSQ524305 RCM524303:RCM524305 RMI524303:RMI524305 RWE524303:RWE524305 SGA524303:SGA524305 SPW524303:SPW524305 SZS524303:SZS524305 TJO524303:TJO524305 TTK524303:TTK524305 UDG524303:UDG524305 UNC524303:UNC524305 UWY524303:UWY524305 VGU524303:VGU524305 VQQ524303:VQQ524305 WAM524303:WAM524305 WKI524303:WKI524305 WUE524303:WUE524305 L589841:L589843 HS589839:HS589841 RO589839:RO589841 ABK589839:ABK589841 ALG589839:ALG589841 AVC589839:AVC589841 BEY589839:BEY589841 BOU589839:BOU589841 BYQ589839:BYQ589841 CIM589839:CIM589841 CSI589839:CSI589841 DCE589839:DCE589841 DMA589839:DMA589841 DVW589839:DVW589841 EFS589839:EFS589841 EPO589839:EPO589841 EZK589839:EZK589841 FJG589839:FJG589841 FTC589839:FTC589841 GCY589839:GCY589841 GMU589839:GMU589841 GWQ589839:GWQ589841 HGM589839:HGM589841 HQI589839:HQI589841 IAE589839:IAE589841 IKA589839:IKA589841 ITW589839:ITW589841 JDS589839:JDS589841 JNO589839:JNO589841 JXK589839:JXK589841 KHG589839:KHG589841 KRC589839:KRC589841 LAY589839:LAY589841 LKU589839:LKU589841 LUQ589839:LUQ589841 MEM589839:MEM589841 MOI589839:MOI589841 MYE589839:MYE589841 NIA589839:NIA589841 NRW589839:NRW589841 OBS589839:OBS589841 OLO589839:OLO589841 OVK589839:OVK589841 PFG589839:PFG589841 PPC589839:PPC589841 PYY589839:PYY589841 QIU589839:QIU589841 QSQ589839:QSQ589841 RCM589839:RCM589841 RMI589839:RMI589841 RWE589839:RWE589841 SGA589839:SGA589841 SPW589839:SPW589841 SZS589839:SZS589841 TJO589839:TJO589841 TTK589839:TTK589841 UDG589839:UDG589841 UNC589839:UNC589841 UWY589839:UWY589841 VGU589839:VGU589841 VQQ589839:VQQ589841 WAM589839:WAM589841 WKI589839:WKI589841 WUE589839:WUE589841 L655377:L655379 HS655375:HS655377 RO655375:RO655377 ABK655375:ABK655377 ALG655375:ALG655377 AVC655375:AVC655377 BEY655375:BEY655377 BOU655375:BOU655377 BYQ655375:BYQ655377 CIM655375:CIM655377 CSI655375:CSI655377 DCE655375:DCE655377 DMA655375:DMA655377 DVW655375:DVW655377 EFS655375:EFS655377 EPO655375:EPO655377 EZK655375:EZK655377 FJG655375:FJG655377 FTC655375:FTC655377 GCY655375:GCY655377 GMU655375:GMU655377 GWQ655375:GWQ655377 HGM655375:HGM655377 HQI655375:HQI655377 IAE655375:IAE655377 IKA655375:IKA655377 ITW655375:ITW655377 JDS655375:JDS655377 JNO655375:JNO655377 JXK655375:JXK655377 KHG655375:KHG655377 KRC655375:KRC655377 LAY655375:LAY655377 LKU655375:LKU655377 LUQ655375:LUQ655377 MEM655375:MEM655377 MOI655375:MOI655377 MYE655375:MYE655377 NIA655375:NIA655377 NRW655375:NRW655377 OBS655375:OBS655377 OLO655375:OLO655377 OVK655375:OVK655377 PFG655375:PFG655377 PPC655375:PPC655377 PYY655375:PYY655377 QIU655375:QIU655377 QSQ655375:QSQ655377 RCM655375:RCM655377 RMI655375:RMI655377 RWE655375:RWE655377 SGA655375:SGA655377 SPW655375:SPW655377 SZS655375:SZS655377 TJO655375:TJO655377 TTK655375:TTK655377 UDG655375:UDG655377 UNC655375:UNC655377 UWY655375:UWY655377 VGU655375:VGU655377 VQQ655375:VQQ655377 WAM655375:WAM655377 WKI655375:WKI655377 WUE655375:WUE655377 L720913:L720915 HS720911:HS720913 RO720911:RO720913 ABK720911:ABK720913 ALG720911:ALG720913 AVC720911:AVC720913 BEY720911:BEY720913 BOU720911:BOU720913 BYQ720911:BYQ720913 CIM720911:CIM720913 CSI720911:CSI720913 DCE720911:DCE720913 DMA720911:DMA720913 DVW720911:DVW720913 EFS720911:EFS720913 EPO720911:EPO720913 EZK720911:EZK720913 FJG720911:FJG720913 FTC720911:FTC720913 GCY720911:GCY720913 GMU720911:GMU720913 GWQ720911:GWQ720913 HGM720911:HGM720913 HQI720911:HQI720913 IAE720911:IAE720913 IKA720911:IKA720913 ITW720911:ITW720913 JDS720911:JDS720913 JNO720911:JNO720913 JXK720911:JXK720913 KHG720911:KHG720913 KRC720911:KRC720913 LAY720911:LAY720913 LKU720911:LKU720913 LUQ720911:LUQ720913 MEM720911:MEM720913 MOI720911:MOI720913 MYE720911:MYE720913 NIA720911:NIA720913 NRW720911:NRW720913 OBS720911:OBS720913 OLO720911:OLO720913 OVK720911:OVK720913 PFG720911:PFG720913 PPC720911:PPC720913 PYY720911:PYY720913 QIU720911:QIU720913 QSQ720911:QSQ720913 RCM720911:RCM720913 RMI720911:RMI720913 RWE720911:RWE720913 SGA720911:SGA720913 SPW720911:SPW720913 SZS720911:SZS720913 TJO720911:TJO720913 TTK720911:TTK720913 UDG720911:UDG720913 UNC720911:UNC720913 UWY720911:UWY720913 VGU720911:VGU720913 VQQ720911:VQQ720913 WAM720911:WAM720913 WKI720911:WKI720913 WUE720911:WUE720913 L786449:L786451 HS786447:HS786449 RO786447:RO786449 ABK786447:ABK786449 ALG786447:ALG786449 AVC786447:AVC786449 BEY786447:BEY786449 BOU786447:BOU786449 BYQ786447:BYQ786449 CIM786447:CIM786449 CSI786447:CSI786449 DCE786447:DCE786449 DMA786447:DMA786449 DVW786447:DVW786449 EFS786447:EFS786449 EPO786447:EPO786449 EZK786447:EZK786449 FJG786447:FJG786449 FTC786447:FTC786449 GCY786447:GCY786449 GMU786447:GMU786449 GWQ786447:GWQ786449 HGM786447:HGM786449 HQI786447:HQI786449 IAE786447:IAE786449 IKA786447:IKA786449 ITW786447:ITW786449 JDS786447:JDS786449 JNO786447:JNO786449 JXK786447:JXK786449 KHG786447:KHG786449 KRC786447:KRC786449 LAY786447:LAY786449 LKU786447:LKU786449 LUQ786447:LUQ786449 MEM786447:MEM786449 MOI786447:MOI786449 MYE786447:MYE786449 NIA786447:NIA786449 NRW786447:NRW786449 OBS786447:OBS786449 OLO786447:OLO786449 OVK786447:OVK786449 PFG786447:PFG786449 PPC786447:PPC786449 PYY786447:PYY786449 QIU786447:QIU786449 QSQ786447:QSQ786449 RCM786447:RCM786449 RMI786447:RMI786449 RWE786447:RWE786449 SGA786447:SGA786449 SPW786447:SPW786449 SZS786447:SZS786449 TJO786447:TJO786449 TTK786447:TTK786449 UDG786447:UDG786449 UNC786447:UNC786449 UWY786447:UWY786449 VGU786447:VGU786449 VQQ786447:VQQ786449 WAM786447:WAM786449 WKI786447:WKI786449 WUE786447:WUE786449 L851985:L851987 HS851983:HS851985 RO851983:RO851985 ABK851983:ABK851985 ALG851983:ALG851985 AVC851983:AVC851985 BEY851983:BEY851985 BOU851983:BOU851985 BYQ851983:BYQ851985 CIM851983:CIM851985 CSI851983:CSI851985 DCE851983:DCE851985 DMA851983:DMA851985 DVW851983:DVW851985 EFS851983:EFS851985 EPO851983:EPO851985 EZK851983:EZK851985 FJG851983:FJG851985 FTC851983:FTC851985 GCY851983:GCY851985 GMU851983:GMU851985 GWQ851983:GWQ851985 HGM851983:HGM851985 HQI851983:HQI851985 IAE851983:IAE851985 IKA851983:IKA851985 ITW851983:ITW851985 JDS851983:JDS851985 JNO851983:JNO851985 JXK851983:JXK851985 KHG851983:KHG851985 KRC851983:KRC851985 LAY851983:LAY851985 LKU851983:LKU851985 LUQ851983:LUQ851985 MEM851983:MEM851985 MOI851983:MOI851985 MYE851983:MYE851985 NIA851983:NIA851985 NRW851983:NRW851985 OBS851983:OBS851985 OLO851983:OLO851985 OVK851983:OVK851985 PFG851983:PFG851985 PPC851983:PPC851985 PYY851983:PYY851985 QIU851983:QIU851985 QSQ851983:QSQ851985 RCM851983:RCM851985 RMI851983:RMI851985 RWE851983:RWE851985 SGA851983:SGA851985 SPW851983:SPW851985 SZS851983:SZS851985 TJO851983:TJO851985 TTK851983:TTK851985 UDG851983:UDG851985 UNC851983:UNC851985 UWY851983:UWY851985 VGU851983:VGU851985 VQQ851983:VQQ851985 WAM851983:WAM851985 WKI851983:WKI851985 WUE851983:WUE851985 L917521:L917523 HS917519:HS917521 RO917519:RO917521 ABK917519:ABK917521 ALG917519:ALG917521 AVC917519:AVC917521 BEY917519:BEY917521 BOU917519:BOU917521 BYQ917519:BYQ917521 CIM917519:CIM917521 CSI917519:CSI917521 DCE917519:DCE917521 DMA917519:DMA917521 DVW917519:DVW917521 EFS917519:EFS917521 EPO917519:EPO917521 EZK917519:EZK917521 FJG917519:FJG917521 FTC917519:FTC917521 GCY917519:GCY917521 GMU917519:GMU917521 GWQ917519:GWQ917521 HGM917519:HGM917521 HQI917519:HQI917521 IAE917519:IAE917521 IKA917519:IKA917521 ITW917519:ITW917521 JDS917519:JDS917521 JNO917519:JNO917521 JXK917519:JXK917521 KHG917519:KHG917521 KRC917519:KRC917521 LAY917519:LAY917521 LKU917519:LKU917521 LUQ917519:LUQ917521 MEM917519:MEM917521 MOI917519:MOI917521 MYE917519:MYE917521 NIA917519:NIA917521 NRW917519:NRW917521 OBS917519:OBS917521 OLO917519:OLO917521 OVK917519:OVK917521 PFG917519:PFG917521 PPC917519:PPC917521 PYY917519:PYY917521 QIU917519:QIU917521 QSQ917519:QSQ917521 RCM917519:RCM917521 RMI917519:RMI917521 RWE917519:RWE917521 SGA917519:SGA917521 SPW917519:SPW917521 SZS917519:SZS917521 TJO917519:TJO917521 TTK917519:TTK917521 UDG917519:UDG917521 UNC917519:UNC917521 UWY917519:UWY917521 VGU917519:VGU917521 VQQ917519:VQQ917521 WAM917519:WAM917521 WKI917519:WKI917521 WUE917519:WUE917521 L983057:L983059 HS983055:HS983057 RO983055:RO983057 ABK983055:ABK983057 ALG983055:ALG983057 AVC983055:AVC983057 BEY983055:BEY983057 BOU983055:BOU983057 BYQ983055:BYQ983057 CIM983055:CIM983057 CSI983055:CSI983057 DCE983055:DCE983057 DMA983055:DMA983057 DVW983055:DVW983057 EFS983055:EFS983057 EPO983055:EPO983057 EZK983055:EZK983057 FJG983055:FJG983057 FTC983055:FTC983057 GCY983055:GCY983057 GMU983055:GMU983057 GWQ983055:GWQ983057 HGM983055:HGM983057 HQI983055:HQI983057 IAE983055:IAE983057 IKA983055:IKA983057 ITW983055:ITW983057 JDS983055:JDS983057 JNO983055:JNO983057 JXK983055:JXK983057 KHG983055:KHG983057 KRC983055:KRC983057 LAY983055:LAY983057 LKU983055:LKU983057 LUQ983055:LUQ983057 MEM983055:MEM983057 MOI983055:MOI983057 MYE983055:MYE983057 NIA983055:NIA983057 NRW983055:NRW983057 OBS983055:OBS983057 OLO983055:OLO983057 OVK983055:OVK983057 PFG983055:PFG983057 PPC983055:PPC983057 PYY983055:PYY983057 QIU983055:QIU983057 QSQ983055:QSQ983057 RCM983055:RCM983057 RMI983055:RMI983057 RWE983055:RWE983057 SGA983055:SGA983057 SPW983055:SPW983057 SZS983055:SZS983057 TJO983055:TJO983057 TTK983055:TTK983057 UDG983055:UDG983057 UNC983055:UNC983057 UWY983055:UWY983057 VGU983055:VGU983057 VQQ983055:VQQ983057 WAM983055:WAM983057 WKI983055:WKI983057 WUE983055:WUE983057 M65554:N65555 HT65552:HU65553 RP65552:RQ65553 ABL65552:ABM65553 ALH65552:ALI65553 AVD65552:AVE65553 BEZ65552:BFA65553 BOV65552:BOW65553 BYR65552:BYS65553 CIN65552:CIO65553 CSJ65552:CSK65553 DCF65552:DCG65553 DMB65552:DMC65553 DVX65552:DVY65553 EFT65552:EFU65553 EPP65552:EPQ65553 EZL65552:EZM65553 FJH65552:FJI65553 FTD65552:FTE65553 GCZ65552:GDA65553 GMV65552:GMW65553 GWR65552:GWS65553 HGN65552:HGO65553 HQJ65552:HQK65553 IAF65552:IAG65553 IKB65552:IKC65553 ITX65552:ITY65553 JDT65552:JDU65553 JNP65552:JNQ65553 JXL65552:JXM65553 KHH65552:KHI65553 KRD65552:KRE65553 LAZ65552:LBA65553 LKV65552:LKW65553 LUR65552:LUS65553 MEN65552:MEO65553 MOJ65552:MOK65553 MYF65552:MYG65553 NIB65552:NIC65553 NRX65552:NRY65553 OBT65552:OBU65553 OLP65552:OLQ65553 OVL65552:OVM65553 PFH65552:PFI65553 PPD65552:PPE65553 PYZ65552:PZA65553 QIV65552:QIW65553 QSR65552:QSS65553 RCN65552:RCO65553 RMJ65552:RMK65553 RWF65552:RWG65553 SGB65552:SGC65553 SPX65552:SPY65553 SZT65552:SZU65553 TJP65552:TJQ65553 TTL65552:TTM65553 UDH65552:UDI65553 UND65552:UNE65553 UWZ65552:UXA65553 VGV65552:VGW65553 VQR65552:VQS65553 WAN65552:WAO65553 WKJ65552:WKK65553 WUF65552:WUG65553 M131090:N131091 HT131088:HU131089 RP131088:RQ131089 ABL131088:ABM131089 ALH131088:ALI131089 AVD131088:AVE131089 BEZ131088:BFA131089 BOV131088:BOW131089 BYR131088:BYS131089 CIN131088:CIO131089 CSJ131088:CSK131089 DCF131088:DCG131089 DMB131088:DMC131089 DVX131088:DVY131089 EFT131088:EFU131089 EPP131088:EPQ131089 EZL131088:EZM131089 FJH131088:FJI131089 FTD131088:FTE131089 GCZ131088:GDA131089 GMV131088:GMW131089 GWR131088:GWS131089 HGN131088:HGO131089 HQJ131088:HQK131089 IAF131088:IAG131089 IKB131088:IKC131089 ITX131088:ITY131089 JDT131088:JDU131089 JNP131088:JNQ131089 JXL131088:JXM131089 KHH131088:KHI131089 KRD131088:KRE131089 LAZ131088:LBA131089 LKV131088:LKW131089 LUR131088:LUS131089 MEN131088:MEO131089 MOJ131088:MOK131089 MYF131088:MYG131089 NIB131088:NIC131089 NRX131088:NRY131089 OBT131088:OBU131089 OLP131088:OLQ131089 OVL131088:OVM131089 PFH131088:PFI131089 PPD131088:PPE131089 PYZ131088:PZA131089 QIV131088:QIW131089 QSR131088:QSS131089 RCN131088:RCO131089 RMJ131088:RMK131089 RWF131088:RWG131089 SGB131088:SGC131089 SPX131088:SPY131089 SZT131088:SZU131089 TJP131088:TJQ131089 TTL131088:TTM131089 UDH131088:UDI131089 UND131088:UNE131089 UWZ131088:UXA131089 VGV131088:VGW131089 VQR131088:VQS131089 WAN131088:WAO131089 WKJ131088:WKK131089 WUF131088:WUG131089 M196626:N196627 HT196624:HU196625 RP196624:RQ196625 ABL196624:ABM196625 ALH196624:ALI196625 AVD196624:AVE196625 BEZ196624:BFA196625 BOV196624:BOW196625 BYR196624:BYS196625 CIN196624:CIO196625 CSJ196624:CSK196625 DCF196624:DCG196625 DMB196624:DMC196625 DVX196624:DVY196625 EFT196624:EFU196625 EPP196624:EPQ196625 EZL196624:EZM196625 FJH196624:FJI196625 FTD196624:FTE196625 GCZ196624:GDA196625 GMV196624:GMW196625 GWR196624:GWS196625 HGN196624:HGO196625 HQJ196624:HQK196625 IAF196624:IAG196625 IKB196624:IKC196625 ITX196624:ITY196625 JDT196624:JDU196625 JNP196624:JNQ196625 JXL196624:JXM196625 KHH196624:KHI196625 KRD196624:KRE196625 LAZ196624:LBA196625 LKV196624:LKW196625 LUR196624:LUS196625 MEN196624:MEO196625 MOJ196624:MOK196625 MYF196624:MYG196625 NIB196624:NIC196625 NRX196624:NRY196625 OBT196624:OBU196625 OLP196624:OLQ196625 OVL196624:OVM196625 PFH196624:PFI196625 PPD196624:PPE196625 PYZ196624:PZA196625 QIV196624:QIW196625 QSR196624:QSS196625 RCN196624:RCO196625 RMJ196624:RMK196625 RWF196624:RWG196625 SGB196624:SGC196625 SPX196624:SPY196625 SZT196624:SZU196625 TJP196624:TJQ196625 TTL196624:TTM196625 UDH196624:UDI196625 UND196624:UNE196625 UWZ196624:UXA196625 VGV196624:VGW196625 VQR196624:VQS196625 WAN196624:WAO196625 WKJ196624:WKK196625 WUF196624:WUG196625 M262162:N262163 HT262160:HU262161 RP262160:RQ262161 ABL262160:ABM262161 ALH262160:ALI262161 AVD262160:AVE262161 BEZ262160:BFA262161 BOV262160:BOW262161 BYR262160:BYS262161 CIN262160:CIO262161 CSJ262160:CSK262161 DCF262160:DCG262161 DMB262160:DMC262161 DVX262160:DVY262161 EFT262160:EFU262161 EPP262160:EPQ262161 EZL262160:EZM262161 FJH262160:FJI262161 FTD262160:FTE262161 GCZ262160:GDA262161 GMV262160:GMW262161 GWR262160:GWS262161 HGN262160:HGO262161 HQJ262160:HQK262161 IAF262160:IAG262161 IKB262160:IKC262161 ITX262160:ITY262161 JDT262160:JDU262161 JNP262160:JNQ262161 JXL262160:JXM262161 KHH262160:KHI262161 KRD262160:KRE262161 LAZ262160:LBA262161 LKV262160:LKW262161 LUR262160:LUS262161 MEN262160:MEO262161 MOJ262160:MOK262161 MYF262160:MYG262161 NIB262160:NIC262161 NRX262160:NRY262161 OBT262160:OBU262161 OLP262160:OLQ262161 OVL262160:OVM262161 PFH262160:PFI262161 PPD262160:PPE262161 PYZ262160:PZA262161 QIV262160:QIW262161 QSR262160:QSS262161 RCN262160:RCO262161 RMJ262160:RMK262161 RWF262160:RWG262161 SGB262160:SGC262161 SPX262160:SPY262161 SZT262160:SZU262161 TJP262160:TJQ262161 TTL262160:TTM262161 UDH262160:UDI262161 UND262160:UNE262161 UWZ262160:UXA262161 VGV262160:VGW262161 VQR262160:VQS262161 WAN262160:WAO262161 WKJ262160:WKK262161 WUF262160:WUG262161 M327698:N327699 HT327696:HU327697 RP327696:RQ327697 ABL327696:ABM327697 ALH327696:ALI327697 AVD327696:AVE327697 BEZ327696:BFA327697 BOV327696:BOW327697 BYR327696:BYS327697 CIN327696:CIO327697 CSJ327696:CSK327697 DCF327696:DCG327697 DMB327696:DMC327697 DVX327696:DVY327697 EFT327696:EFU327697 EPP327696:EPQ327697 EZL327696:EZM327697 FJH327696:FJI327697 FTD327696:FTE327697 GCZ327696:GDA327697 GMV327696:GMW327697 GWR327696:GWS327697 HGN327696:HGO327697 HQJ327696:HQK327697 IAF327696:IAG327697 IKB327696:IKC327697 ITX327696:ITY327697 JDT327696:JDU327697 JNP327696:JNQ327697 JXL327696:JXM327697 KHH327696:KHI327697 KRD327696:KRE327697 LAZ327696:LBA327697 LKV327696:LKW327697 LUR327696:LUS327697 MEN327696:MEO327697 MOJ327696:MOK327697 MYF327696:MYG327697 NIB327696:NIC327697 NRX327696:NRY327697 OBT327696:OBU327697 OLP327696:OLQ327697 OVL327696:OVM327697 PFH327696:PFI327697 PPD327696:PPE327697 PYZ327696:PZA327697 QIV327696:QIW327697 QSR327696:QSS327697 RCN327696:RCO327697 RMJ327696:RMK327697 RWF327696:RWG327697 SGB327696:SGC327697 SPX327696:SPY327697 SZT327696:SZU327697 TJP327696:TJQ327697 TTL327696:TTM327697 UDH327696:UDI327697 UND327696:UNE327697 UWZ327696:UXA327697 VGV327696:VGW327697 VQR327696:VQS327697 WAN327696:WAO327697 WKJ327696:WKK327697 WUF327696:WUG327697 M393234:N393235 HT393232:HU393233 RP393232:RQ393233 ABL393232:ABM393233 ALH393232:ALI393233 AVD393232:AVE393233 BEZ393232:BFA393233 BOV393232:BOW393233 BYR393232:BYS393233 CIN393232:CIO393233 CSJ393232:CSK393233 DCF393232:DCG393233 DMB393232:DMC393233 DVX393232:DVY393233 EFT393232:EFU393233 EPP393232:EPQ393233 EZL393232:EZM393233 FJH393232:FJI393233 FTD393232:FTE393233 GCZ393232:GDA393233 GMV393232:GMW393233 GWR393232:GWS393233 HGN393232:HGO393233 HQJ393232:HQK393233 IAF393232:IAG393233 IKB393232:IKC393233 ITX393232:ITY393233 JDT393232:JDU393233 JNP393232:JNQ393233 JXL393232:JXM393233 KHH393232:KHI393233 KRD393232:KRE393233 LAZ393232:LBA393233 LKV393232:LKW393233 LUR393232:LUS393233 MEN393232:MEO393233 MOJ393232:MOK393233 MYF393232:MYG393233 NIB393232:NIC393233 NRX393232:NRY393233 OBT393232:OBU393233 OLP393232:OLQ393233 OVL393232:OVM393233 PFH393232:PFI393233 PPD393232:PPE393233 PYZ393232:PZA393233 QIV393232:QIW393233 QSR393232:QSS393233 RCN393232:RCO393233 RMJ393232:RMK393233 RWF393232:RWG393233 SGB393232:SGC393233 SPX393232:SPY393233 SZT393232:SZU393233 TJP393232:TJQ393233 TTL393232:TTM393233 UDH393232:UDI393233 UND393232:UNE393233 UWZ393232:UXA393233 VGV393232:VGW393233 VQR393232:VQS393233 WAN393232:WAO393233 WKJ393232:WKK393233 WUF393232:WUG393233 M458770:N458771 HT458768:HU458769 RP458768:RQ458769 ABL458768:ABM458769 ALH458768:ALI458769 AVD458768:AVE458769 BEZ458768:BFA458769 BOV458768:BOW458769 BYR458768:BYS458769 CIN458768:CIO458769 CSJ458768:CSK458769 DCF458768:DCG458769 DMB458768:DMC458769 DVX458768:DVY458769 EFT458768:EFU458769 EPP458768:EPQ458769 EZL458768:EZM458769 FJH458768:FJI458769 FTD458768:FTE458769 GCZ458768:GDA458769 GMV458768:GMW458769 GWR458768:GWS458769 HGN458768:HGO458769 HQJ458768:HQK458769 IAF458768:IAG458769 IKB458768:IKC458769 ITX458768:ITY458769 JDT458768:JDU458769 JNP458768:JNQ458769 JXL458768:JXM458769 KHH458768:KHI458769 KRD458768:KRE458769 LAZ458768:LBA458769 LKV458768:LKW458769 LUR458768:LUS458769 MEN458768:MEO458769 MOJ458768:MOK458769 MYF458768:MYG458769 NIB458768:NIC458769 NRX458768:NRY458769 OBT458768:OBU458769 OLP458768:OLQ458769 OVL458768:OVM458769 PFH458768:PFI458769 PPD458768:PPE458769 PYZ458768:PZA458769 QIV458768:QIW458769 QSR458768:QSS458769 RCN458768:RCO458769 RMJ458768:RMK458769 RWF458768:RWG458769 SGB458768:SGC458769 SPX458768:SPY458769 SZT458768:SZU458769 TJP458768:TJQ458769 TTL458768:TTM458769 UDH458768:UDI458769 UND458768:UNE458769 UWZ458768:UXA458769 VGV458768:VGW458769 VQR458768:VQS458769 WAN458768:WAO458769 WKJ458768:WKK458769 WUF458768:WUG458769 M524306:N524307 HT524304:HU524305 RP524304:RQ524305 ABL524304:ABM524305 ALH524304:ALI524305 AVD524304:AVE524305 BEZ524304:BFA524305 BOV524304:BOW524305 BYR524304:BYS524305 CIN524304:CIO524305 CSJ524304:CSK524305 DCF524304:DCG524305 DMB524304:DMC524305 DVX524304:DVY524305 EFT524304:EFU524305 EPP524304:EPQ524305 EZL524304:EZM524305 FJH524304:FJI524305 FTD524304:FTE524305 GCZ524304:GDA524305 GMV524304:GMW524305 GWR524304:GWS524305 HGN524304:HGO524305 HQJ524304:HQK524305 IAF524304:IAG524305 IKB524304:IKC524305 ITX524304:ITY524305 JDT524304:JDU524305 JNP524304:JNQ524305 JXL524304:JXM524305 KHH524304:KHI524305 KRD524304:KRE524305 LAZ524304:LBA524305 LKV524304:LKW524305 LUR524304:LUS524305 MEN524304:MEO524305 MOJ524304:MOK524305 MYF524304:MYG524305 NIB524304:NIC524305 NRX524304:NRY524305 OBT524304:OBU524305 OLP524304:OLQ524305 OVL524304:OVM524305 PFH524304:PFI524305 PPD524304:PPE524305 PYZ524304:PZA524305 QIV524304:QIW524305 QSR524304:QSS524305 RCN524304:RCO524305 RMJ524304:RMK524305 RWF524304:RWG524305 SGB524304:SGC524305 SPX524304:SPY524305 SZT524304:SZU524305 TJP524304:TJQ524305 TTL524304:TTM524305 UDH524304:UDI524305 UND524304:UNE524305 UWZ524304:UXA524305 VGV524304:VGW524305 VQR524304:VQS524305 WAN524304:WAO524305 WKJ524304:WKK524305 WUF524304:WUG524305 M589842:N589843 HT589840:HU589841 RP589840:RQ589841 ABL589840:ABM589841 ALH589840:ALI589841 AVD589840:AVE589841 BEZ589840:BFA589841 BOV589840:BOW589841 BYR589840:BYS589841 CIN589840:CIO589841 CSJ589840:CSK589841 DCF589840:DCG589841 DMB589840:DMC589841 DVX589840:DVY589841 EFT589840:EFU589841 EPP589840:EPQ589841 EZL589840:EZM589841 FJH589840:FJI589841 FTD589840:FTE589841 GCZ589840:GDA589841 GMV589840:GMW589841 GWR589840:GWS589841 HGN589840:HGO589841 HQJ589840:HQK589841 IAF589840:IAG589841 IKB589840:IKC589841 ITX589840:ITY589841 JDT589840:JDU589841 JNP589840:JNQ589841 JXL589840:JXM589841 KHH589840:KHI589841 KRD589840:KRE589841 LAZ589840:LBA589841 LKV589840:LKW589841 LUR589840:LUS589841 MEN589840:MEO589841 MOJ589840:MOK589841 MYF589840:MYG589841 NIB589840:NIC589841 NRX589840:NRY589841 OBT589840:OBU589841 OLP589840:OLQ589841 OVL589840:OVM589841 PFH589840:PFI589841 PPD589840:PPE589841 PYZ589840:PZA589841 QIV589840:QIW589841 QSR589840:QSS589841 RCN589840:RCO589841 RMJ589840:RMK589841 RWF589840:RWG589841 SGB589840:SGC589841 SPX589840:SPY589841 SZT589840:SZU589841 TJP589840:TJQ589841 TTL589840:TTM589841 UDH589840:UDI589841 UND589840:UNE589841 UWZ589840:UXA589841 VGV589840:VGW589841 VQR589840:VQS589841 WAN589840:WAO589841 WKJ589840:WKK589841 WUF589840:WUG589841 M655378:N655379 HT655376:HU655377 RP655376:RQ655377 ABL655376:ABM655377 ALH655376:ALI655377 AVD655376:AVE655377 BEZ655376:BFA655377 BOV655376:BOW655377 BYR655376:BYS655377 CIN655376:CIO655377 CSJ655376:CSK655377 DCF655376:DCG655377 DMB655376:DMC655377 DVX655376:DVY655377 EFT655376:EFU655377 EPP655376:EPQ655377 EZL655376:EZM655377 FJH655376:FJI655377 FTD655376:FTE655377 GCZ655376:GDA655377 GMV655376:GMW655377 GWR655376:GWS655377 HGN655376:HGO655377 HQJ655376:HQK655377 IAF655376:IAG655377 IKB655376:IKC655377 ITX655376:ITY655377 JDT655376:JDU655377 JNP655376:JNQ655377 JXL655376:JXM655377 KHH655376:KHI655377 KRD655376:KRE655377 LAZ655376:LBA655377 LKV655376:LKW655377 LUR655376:LUS655377 MEN655376:MEO655377 MOJ655376:MOK655377 MYF655376:MYG655377 NIB655376:NIC655377 NRX655376:NRY655377 OBT655376:OBU655377 OLP655376:OLQ655377 OVL655376:OVM655377 PFH655376:PFI655377 PPD655376:PPE655377 PYZ655376:PZA655377 QIV655376:QIW655377 QSR655376:QSS655377 RCN655376:RCO655377 RMJ655376:RMK655377 RWF655376:RWG655377 SGB655376:SGC655377 SPX655376:SPY655377 SZT655376:SZU655377 TJP655376:TJQ655377 TTL655376:TTM655377 UDH655376:UDI655377 UND655376:UNE655377 UWZ655376:UXA655377 VGV655376:VGW655377 VQR655376:VQS655377 WAN655376:WAO655377 WKJ655376:WKK655377 WUF655376:WUG655377 M720914:N720915 HT720912:HU720913 RP720912:RQ720913 ABL720912:ABM720913 ALH720912:ALI720913 AVD720912:AVE720913 BEZ720912:BFA720913 BOV720912:BOW720913 BYR720912:BYS720913 CIN720912:CIO720913 CSJ720912:CSK720913 DCF720912:DCG720913 DMB720912:DMC720913 DVX720912:DVY720913 EFT720912:EFU720913 EPP720912:EPQ720913 EZL720912:EZM720913 FJH720912:FJI720913 FTD720912:FTE720913 GCZ720912:GDA720913 GMV720912:GMW720913 GWR720912:GWS720913 HGN720912:HGO720913 HQJ720912:HQK720913 IAF720912:IAG720913 IKB720912:IKC720913 ITX720912:ITY720913 JDT720912:JDU720913 JNP720912:JNQ720913 JXL720912:JXM720913 KHH720912:KHI720913 KRD720912:KRE720913 LAZ720912:LBA720913 LKV720912:LKW720913 LUR720912:LUS720913 MEN720912:MEO720913 MOJ720912:MOK720913 MYF720912:MYG720913 NIB720912:NIC720913 NRX720912:NRY720913 OBT720912:OBU720913 OLP720912:OLQ720913 OVL720912:OVM720913 PFH720912:PFI720913 PPD720912:PPE720913 PYZ720912:PZA720913 QIV720912:QIW720913 QSR720912:QSS720913 RCN720912:RCO720913 RMJ720912:RMK720913 RWF720912:RWG720913 SGB720912:SGC720913 SPX720912:SPY720913 SZT720912:SZU720913 TJP720912:TJQ720913 TTL720912:TTM720913 UDH720912:UDI720913 UND720912:UNE720913 UWZ720912:UXA720913 VGV720912:VGW720913 VQR720912:VQS720913 WAN720912:WAO720913 WKJ720912:WKK720913 WUF720912:WUG720913 M786450:N786451 HT786448:HU786449 RP786448:RQ786449 ABL786448:ABM786449 ALH786448:ALI786449 AVD786448:AVE786449 BEZ786448:BFA786449 BOV786448:BOW786449 BYR786448:BYS786449 CIN786448:CIO786449 CSJ786448:CSK786449 DCF786448:DCG786449 DMB786448:DMC786449 DVX786448:DVY786449 EFT786448:EFU786449 EPP786448:EPQ786449 EZL786448:EZM786449 FJH786448:FJI786449 FTD786448:FTE786449 GCZ786448:GDA786449 GMV786448:GMW786449 GWR786448:GWS786449 HGN786448:HGO786449 HQJ786448:HQK786449 IAF786448:IAG786449 IKB786448:IKC786449 ITX786448:ITY786449 JDT786448:JDU786449 JNP786448:JNQ786449 JXL786448:JXM786449 KHH786448:KHI786449 KRD786448:KRE786449 LAZ786448:LBA786449 LKV786448:LKW786449 LUR786448:LUS786449 MEN786448:MEO786449 MOJ786448:MOK786449 MYF786448:MYG786449 NIB786448:NIC786449 NRX786448:NRY786449 OBT786448:OBU786449 OLP786448:OLQ786449 OVL786448:OVM786449 PFH786448:PFI786449 PPD786448:PPE786449 PYZ786448:PZA786449 QIV786448:QIW786449 QSR786448:QSS786449 RCN786448:RCO786449 RMJ786448:RMK786449 RWF786448:RWG786449 SGB786448:SGC786449 SPX786448:SPY786449 SZT786448:SZU786449 TJP786448:TJQ786449 TTL786448:TTM786449 UDH786448:UDI786449 UND786448:UNE786449 UWZ786448:UXA786449 VGV786448:VGW786449 VQR786448:VQS786449 WAN786448:WAO786449 WKJ786448:WKK786449 WUF786448:WUG786449 M851986:N851987 HT851984:HU851985 RP851984:RQ851985 ABL851984:ABM851985 ALH851984:ALI851985 AVD851984:AVE851985 BEZ851984:BFA851985 BOV851984:BOW851985 BYR851984:BYS851985 CIN851984:CIO851985 CSJ851984:CSK851985 DCF851984:DCG851985 DMB851984:DMC851985 DVX851984:DVY851985 EFT851984:EFU851985 EPP851984:EPQ851985 EZL851984:EZM851985 FJH851984:FJI851985 FTD851984:FTE851985 GCZ851984:GDA851985 GMV851984:GMW851985 GWR851984:GWS851985 HGN851984:HGO851985 HQJ851984:HQK851985 IAF851984:IAG851985 IKB851984:IKC851985 ITX851984:ITY851985 JDT851984:JDU851985 JNP851984:JNQ851985 JXL851984:JXM851985 KHH851984:KHI851985 KRD851984:KRE851985 LAZ851984:LBA851985 LKV851984:LKW851985 LUR851984:LUS851985 MEN851984:MEO851985 MOJ851984:MOK851985 MYF851984:MYG851985 NIB851984:NIC851985 NRX851984:NRY851985 OBT851984:OBU851985 OLP851984:OLQ851985 OVL851984:OVM851985 PFH851984:PFI851985 PPD851984:PPE851985 PYZ851984:PZA851985 QIV851984:QIW851985 QSR851984:QSS851985 RCN851984:RCO851985 RMJ851984:RMK851985 RWF851984:RWG851985 SGB851984:SGC851985 SPX851984:SPY851985 SZT851984:SZU851985 TJP851984:TJQ851985 TTL851984:TTM851985 UDH851984:UDI851985 UND851984:UNE851985 UWZ851984:UXA851985 VGV851984:VGW851985 VQR851984:VQS851985 WAN851984:WAO851985 WKJ851984:WKK851985 WUF851984:WUG851985 M917522:N917523 HT917520:HU917521 RP917520:RQ917521 ABL917520:ABM917521 ALH917520:ALI917521 AVD917520:AVE917521 BEZ917520:BFA917521 BOV917520:BOW917521 BYR917520:BYS917521 CIN917520:CIO917521 CSJ917520:CSK917521 DCF917520:DCG917521 DMB917520:DMC917521 DVX917520:DVY917521 EFT917520:EFU917521 EPP917520:EPQ917521 EZL917520:EZM917521 FJH917520:FJI917521 FTD917520:FTE917521 GCZ917520:GDA917521 GMV917520:GMW917521 GWR917520:GWS917521 HGN917520:HGO917521 HQJ917520:HQK917521 IAF917520:IAG917521 IKB917520:IKC917521 ITX917520:ITY917521 JDT917520:JDU917521 JNP917520:JNQ917521 JXL917520:JXM917521 KHH917520:KHI917521 KRD917520:KRE917521 LAZ917520:LBA917521 LKV917520:LKW917521 LUR917520:LUS917521 MEN917520:MEO917521 MOJ917520:MOK917521 MYF917520:MYG917521 NIB917520:NIC917521 NRX917520:NRY917521 OBT917520:OBU917521 OLP917520:OLQ917521 OVL917520:OVM917521 PFH917520:PFI917521 PPD917520:PPE917521 PYZ917520:PZA917521 QIV917520:QIW917521 QSR917520:QSS917521 RCN917520:RCO917521 RMJ917520:RMK917521 RWF917520:RWG917521 SGB917520:SGC917521 SPX917520:SPY917521 SZT917520:SZU917521 TJP917520:TJQ917521 TTL917520:TTM917521 UDH917520:UDI917521 UND917520:UNE917521 UWZ917520:UXA917521 VGV917520:VGW917521 VQR917520:VQS917521 WAN917520:WAO917521 WKJ917520:WKK917521 WUF917520:WUG917521 M983058:N983059 HT983056:HU983057 RP983056:RQ983057 ABL983056:ABM983057 ALH983056:ALI983057 AVD983056:AVE983057 BEZ983056:BFA983057 BOV983056:BOW983057 BYR983056:BYS983057 CIN983056:CIO983057 CSJ983056:CSK983057 DCF983056:DCG983057 DMB983056:DMC983057 DVX983056:DVY983057 EFT983056:EFU983057 EPP983056:EPQ983057 EZL983056:EZM983057 FJH983056:FJI983057 FTD983056:FTE983057 GCZ983056:GDA983057 GMV983056:GMW983057 GWR983056:GWS983057 HGN983056:HGO983057 HQJ983056:HQK983057 IAF983056:IAG983057 IKB983056:IKC983057 ITX983056:ITY983057 JDT983056:JDU983057 JNP983056:JNQ983057 JXL983056:JXM983057 KHH983056:KHI983057 KRD983056:KRE983057 LAZ983056:LBA983057 LKV983056:LKW983057 LUR983056:LUS983057 MEN983056:MEO983057 MOJ983056:MOK983057 MYF983056:MYG983057 NIB983056:NIC983057 NRX983056:NRY983057 OBT983056:OBU983057 OLP983056:OLQ983057 OVL983056:OVM983057 PFH983056:PFI983057 PPD983056:PPE983057 PYZ983056:PZA983057 QIV983056:QIW983057 QSR983056:QSS983057 RCN983056:RCO983057 RMJ983056:RMK983057 RWF983056:RWG983057 SGB983056:SGC983057 SPX983056:SPY983057 SZT983056:SZU983057 TJP983056:TJQ983057 TTL983056:TTM983057 UDH983056:UDI983057 UND983056:UNE983057 UWZ983056:UXA983057 VGV983056:VGW983057 VQR983056:VQS983057 WAN983056:WAO983057 WKJ983056:WKK983057 WUF983056:WUG983057 L65551 HS65549 RO65549 ABK65549 ALG65549 AVC65549 BEY65549 BOU65549 BYQ65549 CIM65549 CSI65549 DCE65549 DMA65549 DVW65549 EFS65549 EPO65549 EZK65549 FJG65549 FTC65549 GCY65549 GMU65549 GWQ65549 HGM65549 HQI65549 IAE65549 IKA65549 ITW65549 JDS65549 JNO65549 JXK65549 KHG65549 KRC65549 LAY65549 LKU65549 LUQ65549 MEM65549 MOI65549 MYE65549 NIA65549 NRW65549 OBS65549 OLO65549 OVK65549 PFG65549 PPC65549 PYY65549 QIU65549 QSQ65549 RCM65549 RMI65549 RWE65549 SGA65549 SPW65549 SZS65549 TJO65549 TTK65549 UDG65549 UNC65549 UWY65549 VGU65549 VQQ65549 WAM65549 WKI65549 WUE65549 L131087 HS131085 RO131085 ABK131085 ALG131085 AVC131085 BEY131085 BOU131085 BYQ131085 CIM131085 CSI131085 DCE131085 DMA131085 DVW131085 EFS131085 EPO131085 EZK131085 FJG131085 FTC131085 GCY131085 GMU131085 GWQ131085 HGM131085 HQI131085 IAE131085 IKA131085 ITW131085 JDS131085 JNO131085 JXK131085 KHG131085 KRC131085 LAY131085 LKU131085 LUQ131085 MEM131085 MOI131085 MYE131085 NIA131085 NRW131085 OBS131085 OLO131085 OVK131085 PFG131085 PPC131085 PYY131085 QIU131085 QSQ131085 RCM131085 RMI131085 RWE131085 SGA131085 SPW131085 SZS131085 TJO131085 TTK131085 UDG131085 UNC131085 UWY131085 VGU131085 VQQ131085 WAM131085 WKI131085 WUE131085 L196623 HS196621 RO196621 ABK196621 ALG196621 AVC196621 BEY196621 BOU196621 BYQ196621 CIM196621 CSI196621 DCE196621 DMA196621 DVW196621 EFS196621 EPO196621 EZK196621 FJG196621 FTC196621 GCY196621 GMU196621 GWQ196621 HGM196621 HQI196621 IAE196621 IKA196621 ITW196621 JDS196621 JNO196621 JXK196621 KHG196621 KRC196621 LAY196621 LKU196621 LUQ196621 MEM196621 MOI196621 MYE196621 NIA196621 NRW196621 OBS196621 OLO196621 OVK196621 PFG196621 PPC196621 PYY196621 QIU196621 QSQ196621 RCM196621 RMI196621 RWE196621 SGA196621 SPW196621 SZS196621 TJO196621 TTK196621 UDG196621 UNC196621 UWY196621 VGU196621 VQQ196621 WAM196621 WKI196621 WUE196621 L262159 HS262157 RO262157 ABK262157 ALG262157 AVC262157 BEY262157 BOU262157 BYQ262157 CIM262157 CSI262157 DCE262157 DMA262157 DVW262157 EFS262157 EPO262157 EZK262157 FJG262157 FTC262157 GCY262157 GMU262157 GWQ262157 HGM262157 HQI262157 IAE262157 IKA262157 ITW262157 JDS262157 JNO262157 JXK262157 KHG262157 KRC262157 LAY262157 LKU262157 LUQ262157 MEM262157 MOI262157 MYE262157 NIA262157 NRW262157 OBS262157 OLO262157 OVK262157 PFG262157 PPC262157 PYY262157 QIU262157 QSQ262157 RCM262157 RMI262157 RWE262157 SGA262157 SPW262157 SZS262157 TJO262157 TTK262157 UDG262157 UNC262157 UWY262157 VGU262157 VQQ262157 WAM262157 WKI262157 WUE262157 L327695 HS327693 RO327693 ABK327693 ALG327693 AVC327693 BEY327693 BOU327693 BYQ327693 CIM327693 CSI327693 DCE327693 DMA327693 DVW327693 EFS327693 EPO327693 EZK327693 FJG327693 FTC327693 GCY327693 GMU327693 GWQ327693 HGM327693 HQI327693 IAE327693 IKA327693 ITW327693 JDS327693 JNO327693 JXK327693 KHG327693 KRC327693 LAY327693 LKU327693 LUQ327693 MEM327693 MOI327693 MYE327693 NIA327693 NRW327693 OBS327693 OLO327693 OVK327693 PFG327693 PPC327693 PYY327693 QIU327693 QSQ327693 RCM327693 RMI327693 RWE327693 SGA327693 SPW327693 SZS327693 TJO327693 TTK327693 UDG327693 UNC327693 UWY327693 VGU327693 VQQ327693 WAM327693 WKI327693 WUE327693 L393231 HS393229 RO393229 ABK393229 ALG393229 AVC393229 BEY393229 BOU393229 BYQ393229 CIM393229 CSI393229 DCE393229 DMA393229 DVW393229 EFS393229 EPO393229 EZK393229 FJG393229 FTC393229 GCY393229 GMU393229 GWQ393229 HGM393229 HQI393229 IAE393229 IKA393229 ITW393229 JDS393229 JNO393229 JXK393229 KHG393229 KRC393229 LAY393229 LKU393229 LUQ393229 MEM393229 MOI393229 MYE393229 NIA393229 NRW393229 OBS393229 OLO393229 OVK393229 PFG393229 PPC393229 PYY393229 QIU393229 QSQ393229 RCM393229 RMI393229 RWE393229 SGA393229 SPW393229 SZS393229 TJO393229 TTK393229 UDG393229 UNC393229 UWY393229 VGU393229 VQQ393229 WAM393229 WKI393229 WUE393229 L458767 HS458765 RO458765 ABK458765 ALG458765 AVC458765 BEY458765 BOU458765 BYQ458765 CIM458765 CSI458765 DCE458765 DMA458765 DVW458765 EFS458765 EPO458765 EZK458765 FJG458765 FTC458765 GCY458765 GMU458765 GWQ458765 HGM458765 HQI458765 IAE458765 IKA458765 ITW458765 JDS458765 JNO458765 JXK458765 KHG458765 KRC458765 LAY458765 LKU458765 LUQ458765 MEM458765 MOI458765 MYE458765 NIA458765 NRW458765 OBS458765 OLO458765 OVK458765 PFG458765 PPC458765 PYY458765 QIU458765 QSQ458765 RCM458765 RMI458765 RWE458765 SGA458765 SPW458765 SZS458765 TJO458765 TTK458765 UDG458765 UNC458765 UWY458765 VGU458765 VQQ458765 WAM458765 WKI458765 WUE458765 L524303 HS524301 RO524301 ABK524301 ALG524301 AVC524301 BEY524301 BOU524301 BYQ524301 CIM524301 CSI524301 DCE524301 DMA524301 DVW524301 EFS524301 EPO524301 EZK524301 FJG524301 FTC524301 GCY524301 GMU524301 GWQ524301 HGM524301 HQI524301 IAE524301 IKA524301 ITW524301 JDS524301 JNO524301 JXK524301 KHG524301 KRC524301 LAY524301 LKU524301 LUQ524301 MEM524301 MOI524301 MYE524301 NIA524301 NRW524301 OBS524301 OLO524301 OVK524301 PFG524301 PPC524301 PYY524301 QIU524301 QSQ524301 RCM524301 RMI524301 RWE524301 SGA524301 SPW524301 SZS524301 TJO524301 TTK524301 UDG524301 UNC524301 UWY524301 VGU524301 VQQ524301 WAM524301 WKI524301 WUE524301 L589839 HS589837 RO589837 ABK589837 ALG589837 AVC589837 BEY589837 BOU589837 BYQ589837 CIM589837 CSI589837 DCE589837 DMA589837 DVW589837 EFS589837 EPO589837 EZK589837 FJG589837 FTC589837 GCY589837 GMU589837 GWQ589837 HGM589837 HQI589837 IAE589837 IKA589837 ITW589837 JDS589837 JNO589837 JXK589837 KHG589837 KRC589837 LAY589837 LKU589837 LUQ589837 MEM589837 MOI589837 MYE589837 NIA589837 NRW589837 OBS589837 OLO589837 OVK589837 PFG589837 PPC589837 PYY589837 QIU589837 QSQ589837 RCM589837 RMI589837 RWE589837 SGA589837 SPW589837 SZS589837 TJO589837 TTK589837 UDG589837 UNC589837 UWY589837 VGU589837 VQQ589837 WAM589837 WKI589837 WUE589837 L655375 HS655373 RO655373 ABK655373 ALG655373 AVC655373 BEY655373 BOU655373 BYQ655373 CIM655373 CSI655373 DCE655373 DMA655373 DVW655373 EFS655373 EPO655373 EZK655373 FJG655373 FTC655373 GCY655373 GMU655373 GWQ655373 HGM655373 HQI655373 IAE655373 IKA655373 ITW655373 JDS655373 JNO655373 JXK655373 KHG655373 KRC655373 LAY655373 LKU655373 LUQ655373 MEM655373 MOI655373 MYE655373 NIA655373 NRW655373 OBS655373 OLO655373 OVK655373 PFG655373 PPC655373 PYY655373 QIU655373 QSQ655373 RCM655373 RMI655373 RWE655373 SGA655373 SPW655373 SZS655373 TJO655373 TTK655373 UDG655373 UNC655373 UWY655373 VGU655373 VQQ655373 WAM655373 WKI655373 WUE655373 L720911 HS720909 RO720909 ABK720909 ALG720909 AVC720909 BEY720909 BOU720909 BYQ720909 CIM720909 CSI720909 DCE720909 DMA720909 DVW720909 EFS720909 EPO720909 EZK720909 FJG720909 FTC720909 GCY720909 GMU720909 GWQ720909 HGM720909 HQI720909 IAE720909 IKA720909 ITW720909 JDS720909 JNO720909 JXK720909 KHG720909 KRC720909 LAY720909 LKU720909 LUQ720909 MEM720909 MOI720909 MYE720909 NIA720909 NRW720909 OBS720909 OLO720909 OVK720909 PFG720909 PPC720909 PYY720909 QIU720909 QSQ720909 RCM720909 RMI720909 RWE720909 SGA720909 SPW720909 SZS720909 TJO720909 TTK720909 UDG720909 UNC720909 UWY720909 VGU720909 VQQ720909 WAM720909 WKI720909 WUE720909 L786447 HS786445 RO786445 ABK786445 ALG786445 AVC786445 BEY786445 BOU786445 BYQ786445 CIM786445 CSI786445 DCE786445 DMA786445 DVW786445 EFS786445 EPO786445 EZK786445 FJG786445 FTC786445 GCY786445 GMU786445 GWQ786445 HGM786445 HQI786445 IAE786445 IKA786445 ITW786445 JDS786445 JNO786445 JXK786445 KHG786445 KRC786445 LAY786445 LKU786445 LUQ786445 MEM786445 MOI786445 MYE786445 NIA786445 NRW786445 OBS786445 OLO786445 OVK786445 PFG786445 PPC786445 PYY786445 QIU786445 QSQ786445 RCM786445 RMI786445 RWE786445 SGA786445 SPW786445 SZS786445 TJO786445 TTK786445 UDG786445 UNC786445 UWY786445 VGU786445 VQQ786445 WAM786445 WKI786445 WUE786445 L851983 HS851981 RO851981 ABK851981 ALG851981 AVC851981 BEY851981 BOU851981 BYQ851981 CIM851981 CSI851981 DCE851981 DMA851981 DVW851981 EFS851981 EPO851981 EZK851981 FJG851981 FTC851981 GCY851981 GMU851981 GWQ851981 HGM851981 HQI851981 IAE851981 IKA851981 ITW851981 JDS851981 JNO851981 JXK851981 KHG851981 KRC851981 LAY851981 LKU851981 LUQ851981 MEM851981 MOI851981 MYE851981 NIA851981 NRW851981 OBS851981 OLO851981 OVK851981 PFG851981 PPC851981 PYY851981 QIU851981 QSQ851981 RCM851981 RMI851981 RWE851981 SGA851981 SPW851981 SZS851981 TJO851981 TTK851981 UDG851981 UNC851981 UWY851981 VGU851981 VQQ851981 WAM851981 WKI851981 WUE851981 L917519 HS917517 RO917517 ABK917517 ALG917517 AVC917517 BEY917517 BOU917517 BYQ917517 CIM917517 CSI917517 DCE917517 DMA917517 DVW917517 EFS917517 EPO917517 EZK917517 FJG917517 FTC917517 GCY917517 GMU917517 GWQ917517 HGM917517 HQI917517 IAE917517 IKA917517 ITW917517 JDS917517 JNO917517 JXK917517 KHG917517 KRC917517 LAY917517 LKU917517 LUQ917517 MEM917517 MOI917517 MYE917517 NIA917517 NRW917517 OBS917517 OLO917517 OVK917517 PFG917517 PPC917517 PYY917517 QIU917517 QSQ917517 RCM917517 RMI917517 RWE917517 SGA917517 SPW917517 SZS917517 TJO917517 TTK917517 UDG917517 UNC917517 UWY917517 VGU917517 VQQ917517 WAM917517 WKI917517 WUE917517 L983055 HS983053 RO983053 ABK983053 ALG983053 AVC983053 BEY983053 BOU983053 BYQ983053 CIM983053 CSI983053 DCE983053 DMA983053 DVW983053 EFS983053 EPO983053 EZK983053 FJG983053 FTC983053 GCY983053 GMU983053 GWQ983053 HGM983053 HQI983053 IAE983053 IKA983053 ITW983053 JDS983053 JNO983053 JXK983053 KHG983053 KRC983053 LAY983053 LKU983053 LUQ983053 MEM983053 MOI983053 MYE983053 NIA983053 NRW983053 OBS983053 OLO983053 OVK983053 PFG983053 PPC983053 PYY983053 QIU983053 QSQ983053 RCM983053 RMI983053 RWE983053 SGA983053 SPW983053 SZS983053 TJO983053 TTK983053 UDG983053 UNC983053 UWY983053 VGU983053 VQQ983053 WAM983053 WKI983053 WUE983053 O65551:O65555 HV65549:HV65553 RR65549:RR65553 ABN65549:ABN65553 ALJ65549:ALJ65553 AVF65549:AVF65553 BFB65549:BFB65553 BOX65549:BOX65553 BYT65549:BYT65553 CIP65549:CIP65553 CSL65549:CSL65553 DCH65549:DCH65553 DMD65549:DMD65553 DVZ65549:DVZ65553 EFV65549:EFV65553 EPR65549:EPR65553 EZN65549:EZN65553 FJJ65549:FJJ65553 FTF65549:FTF65553 GDB65549:GDB65553 GMX65549:GMX65553 GWT65549:GWT65553 HGP65549:HGP65553 HQL65549:HQL65553 IAH65549:IAH65553 IKD65549:IKD65553 ITZ65549:ITZ65553 JDV65549:JDV65553 JNR65549:JNR65553 JXN65549:JXN65553 KHJ65549:KHJ65553 KRF65549:KRF65553 LBB65549:LBB65553 LKX65549:LKX65553 LUT65549:LUT65553 MEP65549:MEP65553 MOL65549:MOL65553 MYH65549:MYH65553 NID65549:NID65553 NRZ65549:NRZ65553 OBV65549:OBV65553 OLR65549:OLR65553 OVN65549:OVN65553 PFJ65549:PFJ65553 PPF65549:PPF65553 PZB65549:PZB65553 QIX65549:QIX65553 QST65549:QST65553 RCP65549:RCP65553 RML65549:RML65553 RWH65549:RWH65553 SGD65549:SGD65553 SPZ65549:SPZ65553 SZV65549:SZV65553 TJR65549:TJR65553 TTN65549:TTN65553 UDJ65549:UDJ65553 UNF65549:UNF65553 UXB65549:UXB65553 VGX65549:VGX65553 VQT65549:VQT65553 WAP65549:WAP65553 WKL65549:WKL65553 WUH65549:WUH65553 O131087:O131091 HV131085:HV131089 RR131085:RR131089 ABN131085:ABN131089 ALJ131085:ALJ131089 AVF131085:AVF131089 BFB131085:BFB131089 BOX131085:BOX131089 BYT131085:BYT131089 CIP131085:CIP131089 CSL131085:CSL131089 DCH131085:DCH131089 DMD131085:DMD131089 DVZ131085:DVZ131089 EFV131085:EFV131089 EPR131085:EPR131089 EZN131085:EZN131089 FJJ131085:FJJ131089 FTF131085:FTF131089 GDB131085:GDB131089 GMX131085:GMX131089 GWT131085:GWT131089 HGP131085:HGP131089 HQL131085:HQL131089 IAH131085:IAH131089 IKD131085:IKD131089 ITZ131085:ITZ131089 JDV131085:JDV131089 JNR131085:JNR131089 JXN131085:JXN131089 KHJ131085:KHJ131089 KRF131085:KRF131089 LBB131085:LBB131089 LKX131085:LKX131089 LUT131085:LUT131089 MEP131085:MEP131089 MOL131085:MOL131089 MYH131085:MYH131089 NID131085:NID131089 NRZ131085:NRZ131089 OBV131085:OBV131089 OLR131085:OLR131089 OVN131085:OVN131089 PFJ131085:PFJ131089 PPF131085:PPF131089 PZB131085:PZB131089 QIX131085:QIX131089 QST131085:QST131089 RCP131085:RCP131089 RML131085:RML131089 RWH131085:RWH131089 SGD131085:SGD131089 SPZ131085:SPZ131089 SZV131085:SZV131089 TJR131085:TJR131089 TTN131085:TTN131089 UDJ131085:UDJ131089 UNF131085:UNF131089 UXB131085:UXB131089 VGX131085:VGX131089 VQT131085:VQT131089 WAP131085:WAP131089 WKL131085:WKL131089 WUH131085:WUH131089 O196623:O196627 HV196621:HV196625 RR196621:RR196625 ABN196621:ABN196625 ALJ196621:ALJ196625 AVF196621:AVF196625 BFB196621:BFB196625 BOX196621:BOX196625 BYT196621:BYT196625 CIP196621:CIP196625 CSL196621:CSL196625 DCH196621:DCH196625 DMD196621:DMD196625 DVZ196621:DVZ196625 EFV196621:EFV196625 EPR196621:EPR196625 EZN196621:EZN196625 FJJ196621:FJJ196625 FTF196621:FTF196625 GDB196621:GDB196625 GMX196621:GMX196625 GWT196621:GWT196625 HGP196621:HGP196625 HQL196621:HQL196625 IAH196621:IAH196625 IKD196621:IKD196625 ITZ196621:ITZ196625 JDV196621:JDV196625 JNR196621:JNR196625 JXN196621:JXN196625 KHJ196621:KHJ196625 KRF196621:KRF196625 LBB196621:LBB196625 LKX196621:LKX196625 LUT196621:LUT196625 MEP196621:MEP196625 MOL196621:MOL196625 MYH196621:MYH196625 NID196621:NID196625 NRZ196621:NRZ196625 OBV196621:OBV196625 OLR196621:OLR196625 OVN196621:OVN196625 PFJ196621:PFJ196625 PPF196621:PPF196625 PZB196621:PZB196625 QIX196621:QIX196625 QST196621:QST196625 RCP196621:RCP196625 RML196621:RML196625 RWH196621:RWH196625 SGD196621:SGD196625 SPZ196621:SPZ196625 SZV196621:SZV196625 TJR196621:TJR196625 TTN196621:TTN196625 UDJ196621:UDJ196625 UNF196621:UNF196625 UXB196621:UXB196625 VGX196621:VGX196625 VQT196621:VQT196625 WAP196621:WAP196625 WKL196621:WKL196625 WUH196621:WUH196625 O262159:O262163 HV262157:HV262161 RR262157:RR262161 ABN262157:ABN262161 ALJ262157:ALJ262161 AVF262157:AVF262161 BFB262157:BFB262161 BOX262157:BOX262161 BYT262157:BYT262161 CIP262157:CIP262161 CSL262157:CSL262161 DCH262157:DCH262161 DMD262157:DMD262161 DVZ262157:DVZ262161 EFV262157:EFV262161 EPR262157:EPR262161 EZN262157:EZN262161 FJJ262157:FJJ262161 FTF262157:FTF262161 GDB262157:GDB262161 GMX262157:GMX262161 GWT262157:GWT262161 HGP262157:HGP262161 HQL262157:HQL262161 IAH262157:IAH262161 IKD262157:IKD262161 ITZ262157:ITZ262161 JDV262157:JDV262161 JNR262157:JNR262161 JXN262157:JXN262161 KHJ262157:KHJ262161 KRF262157:KRF262161 LBB262157:LBB262161 LKX262157:LKX262161 LUT262157:LUT262161 MEP262157:MEP262161 MOL262157:MOL262161 MYH262157:MYH262161 NID262157:NID262161 NRZ262157:NRZ262161 OBV262157:OBV262161 OLR262157:OLR262161 OVN262157:OVN262161 PFJ262157:PFJ262161 PPF262157:PPF262161 PZB262157:PZB262161 QIX262157:QIX262161 QST262157:QST262161 RCP262157:RCP262161 RML262157:RML262161 RWH262157:RWH262161 SGD262157:SGD262161 SPZ262157:SPZ262161 SZV262157:SZV262161 TJR262157:TJR262161 TTN262157:TTN262161 UDJ262157:UDJ262161 UNF262157:UNF262161 UXB262157:UXB262161 VGX262157:VGX262161 VQT262157:VQT262161 WAP262157:WAP262161 WKL262157:WKL262161 WUH262157:WUH262161 O327695:O327699 HV327693:HV327697 RR327693:RR327697 ABN327693:ABN327697 ALJ327693:ALJ327697 AVF327693:AVF327697 BFB327693:BFB327697 BOX327693:BOX327697 BYT327693:BYT327697 CIP327693:CIP327697 CSL327693:CSL327697 DCH327693:DCH327697 DMD327693:DMD327697 DVZ327693:DVZ327697 EFV327693:EFV327697 EPR327693:EPR327697 EZN327693:EZN327697 FJJ327693:FJJ327697 FTF327693:FTF327697 GDB327693:GDB327697 GMX327693:GMX327697 GWT327693:GWT327697 HGP327693:HGP327697 HQL327693:HQL327697 IAH327693:IAH327697 IKD327693:IKD327697 ITZ327693:ITZ327697 JDV327693:JDV327697 JNR327693:JNR327697 JXN327693:JXN327697 KHJ327693:KHJ327697 KRF327693:KRF327697 LBB327693:LBB327697 LKX327693:LKX327697 LUT327693:LUT327697 MEP327693:MEP327697 MOL327693:MOL327697 MYH327693:MYH327697 NID327693:NID327697 NRZ327693:NRZ327697 OBV327693:OBV327697 OLR327693:OLR327697 OVN327693:OVN327697 PFJ327693:PFJ327697 PPF327693:PPF327697 PZB327693:PZB327697 QIX327693:QIX327697 QST327693:QST327697 RCP327693:RCP327697 RML327693:RML327697 RWH327693:RWH327697 SGD327693:SGD327697 SPZ327693:SPZ327697 SZV327693:SZV327697 TJR327693:TJR327697 TTN327693:TTN327697 UDJ327693:UDJ327697 UNF327693:UNF327697 UXB327693:UXB327697 VGX327693:VGX327697 VQT327693:VQT327697 WAP327693:WAP327697 WKL327693:WKL327697 WUH327693:WUH327697 O393231:O393235 HV393229:HV393233 RR393229:RR393233 ABN393229:ABN393233 ALJ393229:ALJ393233 AVF393229:AVF393233 BFB393229:BFB393233 BOX393229:BOX393233 BYT393229:BYT393233 CIP393229:CIP393233 CSL393229:CSL393233 DCH393229:DCH393233 DMD393229:DMD393233 DVZ393229:DVZ393233 EFV393229:EFV393233 EPR393229:EPR393233 EZN393229:EZN393233 FJJ393229:FJJ393233 FTF393229:FTF393233 GDB393229:GDB393233 GMX393229:GMX393233 GWT393229:GWT393233 HGP393229:HGP393233 HQL393229:HQL393233 IAH393229:IAH393233 IKD393229:IKD393233 ITZ393229:ITZ393233 JDV393229:JDV393233 JNR393229:JNR393233 JXN393229:JXN393233 KHJ393229:KHJ393233 KRF393229:KRF393233 LBB393229:LBB393233 LKX393229:LKX393233 LUT393229:LUT393233 MEP393229:MEP393233 MOL393229:MOL393233 MYH393229:MYH393233 NID393229:NID393233 NRZ393229:NRZ393233 OBV393229:OBV393233 OLR393229:OLR393233 OVN393229:OVN393233 PFJ393229:PFJ393233 PPF393229:PPF393233 PZB393229:PZB393233 QIX393229:QIX393233 QST393229:QST393233 RCP393229:RCP393233 RML393229:RML393233 RWH393229:RWH393233 SGD393229:SGD393233 SPZ393229:SPZ393233 SZV393229:SZV393233 TJR393229:TJR393233 TTN393229:TTN393233 UDJ393229:UDJ393233 UNF393229:UNF393233 UXB393229:UXB393233 VGX393229:VGX393233 VQT393229:VQT393233 WAP393229:WAP393233 WKL393229:WKL393233 WUH393229:WUH393233 O458767:O458771 HV458765:HV458769 RR458765:RR458769 ABN458765:ABN458769 ALJ458765:ALJ458769 AVF458765:AVF458769 BFB458765:BFB458769 BOX458765:BOX458769 BYT458765:BYT458769 CIP458765:CIP458769 CSL458765:CSL458769 DCH458765:DCH458769 DMD458765:DMD458769 DVZ458765:DVZ458769 EFV458765:EFV458769 EPR458765:EPR458769 EZN458765:EZN458769 FJJ458765:FJJ458769 FTF458765:FTF458769 GDB458765:GDB458769 GMX458765:GMX458769 GWT458765:GWT458769 HGP458765:HGP458769 HQL458765:HQL458769 IAH458765:IAH458769 IKD458765:IKD458769 ITZ458765:ITZ458769 JDV458765:JDV458769 JNR458765:JNR458769 JXN458765:JXN458769 KHJ458765:KHJ458769 KRF458765:KRF458769 LBB458765:LBB458769 LKX458765:LKX458769 LUT458765:LUT458769 MEP458765:MEP458769 MOL458765:MOL458769 MYH458765:MYH458769 NID458765:NID458769 NRZ458765:NRZ458769 OBV458765:OBV458769 OLR458765:OLR458769 OVN458765:OVN458769 PFJ458765:PFJ458769 PPF458765:PPF458769 PZB458765:PZB458769 QIX458765:QIX458769 QST458765:QST458769 RCP458765:RCP458769 RML458765:RML458769 RWH458765:RWH458769 SGD458765:SGD458769 SPZ458765:SPZ458769 SZV458765:SZV458769 TJR458765:TJR458769 TTN458765:TTN458769 UDJ458765:UDJ458769 UNF458765:UNF458769 UXB458765:UXB458769 VGX458765:VGX458769 VQT458765:VQT458769 WAP458765:WAP458769 WKL458765:WKL458769 WUH458765:WUH458769 O524303:O524307 HV524301:HV524305 RR524301:RR524305 ABN524301:ABN524305 ALJ524301:ALJ524305 AVF524301:AVF524305 BFB524301:BFB524305 BOX524301:BOX524305 BYT524301:BYT524305 CIP524301:CIP524305 CSL524301:CSL524305 DCH524301:DCH524305 DMD524301:DMD524305 DVZ524301:DVZ524305 EFV524301:EFV524305 EPR524301:EPR524305 EZN524301:EZN524305 FJJ524301:FJJ524305 FTF524301:FTF524305 GDB524301:GDB524305 GMX524301:GMX524305 GWT524301:GWT524305 HGP524301:HGP524305 HQL524301:HQL524305 IAH524301:IAH524305 IKD524301:IKD524305 ITZ524301:ITZ524305 JDV524301:JDV524305 JNR524301:JNR524305 JXN524301:JXN524305 KHJ524301:KHJ524305 KRF524301:KRF524305 LBB524301:LBB524305 LKX524301:LKX524305 LUT524301:LUT524305 MEP524301:MEP524305 MOL524301:MOL524305 MYH524301:MYH524305 NID524301:NID524305 NRZ524301:NRZ524305 OBV524301:OBV524305 OLR524301:OLR524305 OVN524301:OVN524305 PFJ524301:PFJ524305 PPF524301:PPF524305 PZB524301:PZB524305 QIX524301:QIX524305 QST524301:QST524305 RCP524301:RCP524305 RML524301:RML524305 RWH524301:RWH524305 SGD524301:SGD524305 SPZ524301:SPZ524305 SZV524301:SZV524305 TJR524301:TJR524305 TTN524301:TTN524305 UDJ524301:UDJ524305 UNF524301:UNF524305 UXB524301:UXB524305 VGX524301:VGX524305 VQT524301:VQT524305 WAP524301:WAP524305 WKL524301:WKL524305 WUH524301:WUH524305 O589839:O589843 HV589837:HV589841 RR589837:RR589841 ABN589837:ABN589841 ALJ589837:ALJ589841 AVF589837:AVF589841 BFB589837:BFB589841 BOX589837:BOX589841 BYT589837:BYT589841 CIP589837:CIP589841 CSL589837:CSL589841 DCH589837:DCH589841 DMD589837:DMD589841 DVZ589837:DVZ589841 EFV589837:EFV589841 EPR589837:EPR589841 EZN589837:EZN589841 FJJ589837:FJJ589841 FTF589837:FTF589841 GDB589837:GDB589841 GMX589837:GMX589841 GWT589837:GWT589841 HGP589837:HGP589841 HQL589837:HQL589841 IAH589837:IAH589841 IKD589837:IKD589841 ITZ589837:ITZ589841 JDV589837:JDV589841 JNR589837:JNR589841 JXN589837:JXN589841 KHJ589837:KHJ589841 KRF589837:KRF589841 LBB589837:LBB589841 LKX589837:LKX589841 LUT589837:LUT589841 MEP589837:MEP589841 MOL589837:MOL589841 MYH589837:MYH589841 NID589837:NID589841 NRZ589837:NRZ589841 OBV589837:OBV589841 OLR589837:OLR589841 OVN589837:OVN589841 PFJ589837:PFJ589841 PPF589837:PPF589841 PZB589837:PZB589841 QIX589837:QIX589841 QST589837:QST589841 RCP589837:RCP589841 RML589837:RML589841 RWH589837:RWH589841 SGD589837:SGD589841 SPZ589837:SPZ589841 SZV589837:SZV589841 TJR589837:TJR589841 TTN589837:TTN589841 UDJ589837:UDJ589841 UNF589837:UNF589841 UXB589837:UXB589841 VGX589837:VGX589841 VQT589837:VQT589841 WAP589837:WAP589841 WKL589837:WKL589841 WUH589837:WUH589841 O655375:O655379 HV655373:HV655377 RR655373:RR655377 ABN655373:ABN655377 ALJ655373:ALJ655377 AVF655373:AVF655377 BFB655373:BFB655377 BOX655373:BOX655377 BYT655373:BYT655377 CIP655373:CIP655377 CSL655373:CSL655377 DCH655373:DCH655377 DMD655373:DMD655377 DVZ655373:DVZ655377 EFV655373:EFV655377 EPR655373:EPR655377 EZN655373:EZN655377 FJJ655373:FJJ655377 FTF655373:FTF655377 GDB655373:GDB655377 GMX655373:GMX655377 GWT655373:GWT655377 HGP655373:HGP655377 HQL655373:HQL655377 IAH655373:IAH655377 IKD655373:IKD655377 ITZ655373:ITZ655377 JDV655373:JDV655377 JNR655373:JNR655377 JXN655373:JXN655377 KHJ655373:KHJ655377 KRF655373:KRF655377 LBB655373:LBB655377 LKX655373:LKX655377 LUT655373:LUT655377 MEP655373:MEP655377 MOL655373:MOL655377 MYH655373:MYH655377 NID655373:NID655377 NRZ655373:NRZ655377 OBV655373:OBV655377 OLR655373:OLR655377 OVN655373:OVN655377 PFJ655373:PFJ655377 PPF655373:PPF655377 PZB655373:PZB655377 QIX655373:QIX655377 QST655373:QST655377 RCP655373:RCP655377 RML655373:RML655377 RWH655373:RWH655377 SGD655373:SGD655377 SPZ655373:SPZ655377 SZV655373:SZV655377 TJR655373:TJR655377 TTN655373:TTN655377 UDJ655373:UDJ655377 UNF655373:UNF655377 UXB655373:UXB655377 VGX655373:VGX655377 VQT655373:VQT655377 WAP655373:WAP655377 WKL655373:WKL655377 WUH655373:WUH655377 O720911:O720915 HV720909:HV720913 RR720909:RR720913 ABN720909:ABN720913 ALJ720909:ALJ720913 AVF720909:AVF720913 BFB720909:BFB720913 BOX720909:BOX720913 BYT720909:BYT720913 CIP720909:CIP720913 CSL720909:CSL720913 DCH720909:DCH720913 DMD720909:DMD720913 DVZ720909:DVZ720913 EFV720909:EFV720913 EPR720909:EPR720913 EZN720909:EZN720913 FJJ720909:FJJ720913 FTF720909:FTF720913 GDB720909:GDB720913 GMX720909:GMX720913 GWT720909:GWT720913 HGP720909:HGP720913 HQL720909:HQL720913 IAH720909:IAH720913 IKD720909:IKD720913 ITZ720909:ITZ720913 JDV720909:JDV720913 JNR720909:JNR720913 JXN720909:JXN720913 KHJ720909:KHJ720913 KRF720909:KRF720913 LBB720909:LBB720913 LKX720909:LKX720913 LUT720909:LUT720913 MEP720909:MEP720913 MOL720909:MOL720913 MYH720909:MYH720913 NID720909:NID720913 NRZ720909:NRZ720913 OBV720909:OBV720913 OLR720909:OLR720913 OVN720909:OVN720913 PFJ720909:PFJ720913 PPF720909:PPF720913 PZB720909:PZB720913 QIX720909:QIX720913 QST720909:QST720913 RCP720909:RCP720913 RML720909:RML720913 RWH720909:RWH720913 SGD720909:SGD720913 SPZ720909:SPZ720913 SZV720909:SZV720913 TJR720909:TJR720913 TTN720909:TTN720913 UDJ720909:UDJ720913 UNF720909:UNF720913 UXB720909:UXB720913 VGX720909:VGX720913 VQT720909:VQT720913 WAP720909:WAP720913 WKL720909:WKL720913 WUH720909:WUH720913 O786447:O786451 HV786445:HV786449 RR786445:RR786449 ABN786445:ABN786449 ALJ786445:ALJ786449 AVF786445:AVF786449 BFB786445:BFB786449 BOX786445:BOX786449 BYT786445:BYT786449 CIP786445:CIP786449 CSL786445:CSL786449 DCH786445:DCH786449 DMD786445:DMD786449 DVZ786445:DVZ786449 EFV786445:EFV786449 EPR786445:EPR786449 EZN786445:EZN786449 FJJ786445:FJJ786449 FTF786445:FTF786449 GDB786445:GDB786449 GMX786445:GMX786449 GWT786445:GWT786449 HGP786445:HGP786449 HQL786445:HQL786449 IAH786445:IAH786449 IKD786445:IKD786449 ITZ786445:ITZ786449 JDV786445:JDV786449 JNR786445:JNR786449 JXN786445:JXN786449 KHJ786445:KHJ786449 KRF786445:KRF786449 LBB786445:LBB786449 LKX786445:LKX786449 LUT786445:LUT786449 MEP786445:MEP786449 MOL786445:MOL786449 MYH786445:MYH786449 NID786445:NID786449 NRZ786445:NRZ786449 OBV786445:OBV786449 OLR786445:OLR786449 OVN786445:OVN786449 PFJ786445:PFJ786449 PPF786445:PPF786449 PZB786445:PZB786449 QIX786445:QIX786449 QST786445:QST786449 RCP786445:RCP786449 RML786445:RML786449 RWH786445:RWH786449 SGD786445:SGD786449 SPZ786445:SPZ786449 SZV786445:SZV786449 TJR786445:TJR786449 TTN786445:TTN786449 UDJ786445:UDJ786449 UNF786445:UNF786449 UXB786445:UXB786449 VGX786445:VGX786449 VQT786445:VQT786449 WAP786445:WAP786449 WKL786445:WKL786449 WUH786445:WUH786449 O851983:O851987 HV851981:HV851985 RR851981:RR851985 ABN851981:ABN851985 ALJ851981:ALJ851985 AVF851981:AVF851985 BFB851981:BFB851985 BOX851981:BOX851985 BYT851981:BYT851985 CIP851981:CIP851985 CSL851981:CSL851985 DCH851981:DCH851985 DMD851981:DMD851985 DVZ851981:DVZ851985 EFV851981:EFV851985 EPR851981:EPR851985 EZN851981:EZN851985 FJJ851981:FJJ851985 FTF851981:FTF851985 GDB851981:GDB851985 GMX851981:GMX851985 GWT851981:GWT851985 HGP851981:HGP851985 HQL851981:HQL851985 IAH851981:IAH851985 IKD851981:IKD851985 ITZ851981:ITZ851985 JDV851981:JDV851985 JNR851981:JNR851985 JXN851981:JXN851985 KHJ851981:KHJ851985 KRF851981:KRF851985 LBB851981:LBB851985 LKX851981:LKX851985 LUT851981:LUT851985 MEP851981:MEP851985 MOL851981:MOL851985 MYH851981:MYH851985 NID851981:NID851985 NRZ851981:NRZ851985 OBV851981:OBV851985 OLR851981:OLR851985 OVN851981:OVN851985 PFJ851981:PFJ851985 PPF851981:PPF851985 PZB851981:PZB851985 QIX851981:QIX851985 QST851981:QST851985 RCP851981:RCP851985 RML851981:RML851985 RWH851981:RWH851985 SGD851981:SGD851985 SPZ851981:SPZ851985 SZV851981:SZV851985 TJR851981:TJR851985 TTN851981:TTN851985 UDJ851981:UDJ851985 UNF851981:UNF851985 UXB851981:UXB851985 VGX851981:VGX851985 VQT851981:VQT851985 WAP851981:WAP851985 WKL851981:WKL851985 WUH851981:WUH851985 O917519:O917523 HV917517:HV917521 RR917517:RR917521 ABN917517:ABN917521 ALJ917517:ALJ917521 AVF917517:AVF917521 BFB917517:BFB917521 BOX917517:BOX917521 BYT917517:BYT917521 CIP917517:CIP917521 CSL917517:CSL917521 DCH917517:DCH917521 DMD917517:DMD917521 DVZ917517:DVZ917521 EFV917517:EFV917521 EPR917517:EPR917521 EZN917517:EZN917521 FJJ917517:FJJ917521 FTF917517:FTF917521 GDB917517:GDB917521 GMX917517:GMX917521 GWT917517:GWT917521 HGP917517:HGP917521 HQL917517:HQL917521 IAH917517:IAH917521 IKD917517:IKD917521 ITZ917517:ITZ917521 JDV917517:JDV917521 JNR917517:JNR917521 JXN917517:JXN917521 KHJ917517:KHJ917521 KRF917517:KRF917521 LBB917517:LBB917521 LKX917517:LKX917521 LUT917517:LUT917521 MEP917517:MEP917521 MOL917517:MOL917521 MYH917517:MYH917521 NID917517:NID917521 NRZ917517:NRZ917521 OBV917517:OBV917521 OLR917517:OLR917521 OVN917517:OVN917521 PFJ917517:PFJ917521 PPF917517:PPF917521 PZB917517:PZB917521 QIX917517:QIX917521 QST917517:QST917521 RCP917517:RCP917521 RML917517:RML917521 RWH917517:RWH917521 SGD917517:SGD917521 SPZ917517:SPZ917521 SZV917517:SZV917521 TJR917517:TJR917521 TTN917517:TTN917521 UDJ917517:UDJ917521 UNF917517:UNF917521 UXB917517:UXB917521 VGX917517:VGX917521 VQT917517:VQT917521 WAP917517:WAP917521 WKL917517:WKL917521 WUH917517:WUH917521 O983055:O983059 HV983053:HV983057 RR983053:RR983057 ABN983053:ABN983057 ALJ983053:ALJ983057 AVF983053:AVF983057 BFB983053:BFB983057 BOX983053:BOX983057 BYT983053:BYT983057 CIP983053:CIP983057 CSL983053:CSL983057 DCH983053:DCH983057 DMD983053:DMD983057 DVZ983053:DVZ983057 EFV983053:EFV983057 EPR983053:EPR983057 EZN983053:EZN983057 FJJ983053:FJJ983057 FTF983053:FTF983057 GDB983053:GDB983057 GMX983053:GMX983057 GWT983053:GWT983057 HGP983053:HGP983057 HQL983053:HQL983057 IAH983053:IAH983057 IKD983053:IKD983057 ITZ983053:ITZ983057 JDV983053:JDV983057 JNR983053:JNR983057 JXN983053:JXN983057 KHJ983053:KHJ983057 KRF983053:KRF983057 LBB983053:LBB983057 LKX983053:LKX983057 LUT983053:LUT983057 MEP983053:MEP983057 MOL983053:MOL983057 MYH983053:MYH983057 NID983053:NID983057 NRZ983053:NRZ983057 OBV983053:OBV983057 OLR983053:OLR983057 OVN983053:OVN983057 PFJ983053:PFJ983057 PPF983053:PPF983057 PZB983053:PZB983057 QIX983053:QIX983057 QST983053:QST983057 RCP983053:RCP983057 RML983053:RML983057 RWH983053:RWH983057 SGD983053:SGD983057 SPZ983053:SPZ983057 SZV983053:SZV983057 TJR983053:TJR983057 TTN983053:TTN983057 UDJ983053:UDJ983057 UNF983053:UNF983057 UXB983053:UXB983057 VGX983053:VGX983057 VQT983053:VQT983057 WAP983053:WAP983057 WKL983053:WKL983057 WUH983053:WUH983057 P65554:AA65555 HW65552:IK65553 RS65552:SG65553 ABO65552:ACC65553 ALK65552:ALY65553 AVG65552:AVU65553 BFC65552:BFQ65553 BOY65552:BPM65553 BYU65552:BZI65553 CIQ65552:CJE65553 CSM65552:CTA65553 DCI65552:DCW65553 DME65552:DMS65553 DWA65552:DWO65553 EFW65552:EGK65553 EPS65552:EQG65553 EZO65552:FAC65553 FJK65552:FJY65553 FTG65552:FTU65553 GDC65552:GDQ65553 GMY65552:GNM65553 GWU65552:GXI65553 HGQ65552:HHE65553 HQM65552:HRA65553 IAI65552:IAW65553 IKE65552:IKS65553 IUA65552:IUO65553 JDW65552:JEK65553 JNS65552:JOG65553 JXO65552:JYC65553 KHK65552:KHY65553 KRG65552:KRU65553 LBC65552:LBQ65553 LKY65552:LLM65553 LUU65552:LVI65553 MEQ65552:MFE65553 MOM65552:MPA65553 MYI65552:MYW65553 NIE65552:NIS65553 NSA65552:NSO65553 OBW65552:OCK65553 OLS65552:OMG65553 OVO65552:OWC65553 PFK65552:PFY65553 PPG65552:PPU65553 PZC65552:PZQ65553 QIY65552:QJM65553 QSU65552:QTI65553 RCQ65552:RDE65553 RMM65552:RNA65553 RWI65552:RWW65553 SGE65552:SGS65553 SQA65552:SQO65553 SZW65552:TAK65553 TJS65552:TKG65553 TTO65552:TUC65553 UDK65552:UDY65553 UNG65552:UNU65553 UXC65552:UXQ65553 VGY65552:VHM65553 VQU65552:VRI65553 WAQ65552:WBE65553 WKM65552:WLA65553 WUI65552:WUW65553 P131090:AA131091 HW131088:IK131089 RS131088:SG131089 ABO131088:ACC131089 ALK131088:ALY131089 AVG131088:AVU131089 BFC131088:BFQ131089 BOY131088:BPM131089 BYU131088:BZI131089 CIQ131088:CJE131089 CSM131088:CTA131089 DCI131088:DCW131089 DME131088:DMS131089 DWA131088:DWO131089 EFW131088:EGK131089 EPS131088:EQG131089 EZO131088:FAC131089 FJK131088:FJY131089 FTG131088:FTU131089 GDC131088:GDQ131089 GMY131088:GNM131089 GWU131088:GXI131089 HGQ131088:HHE131089 HQM131088:HRA131089 IAI131088:IAW131089 IKE131088:IKS131089 IUA131088:IUO131089 JDW131088:JEK131089 JNS131088:JOG131089 JXO131088:JYC131089 KHK131088:KHY131089 KRG131088:KRU131089 LBC131088:LBQ131089 LKY131088:LLM131089 LUU131088:LVI131089 MEQ131088:MFE131089 MOM131088:MPA131089 MYI131088:MYW131089 NIE131088:NIS131089 NSA131088:NSO131089 OBW131088:OCK131089 OLS131088:OMG131089 OVO131088:OWC131089 PFK131088:PFY131089 PPG131088:PPU131089 PZC131088:PZQ131089 QIY131088:QJM131089 QSU131088:QTI131089 RCQ131088:RDE131089 RMM131088:RNA131089 RWI131088:RWW131089 SGE131088:SGS131089 SQA131088:SQO131089 SZW131088:TAK131089 TJS131088:TKG131089 TTO131088:TUC131089 UDK131088:UDY131089 UNG131088:UNU131089 UXC131088:UXQ131089 VGY131088:VHM131089 VQU131088:VRI131089 WAQ131088:WBE131089 WKM131088:WLA131089 WUI131088:WUW131089 P196626:AA196627 HW196624:IK196625 RS196624:SG196625 ABO196624:ACC196625 ALK196624:ALY196625 AVG196624:AVU196625 BFC196624:BFQ196625 BOY196624:BPM196625 BYU196624:BZI196625 CIQ196624:CJE196625 CSM196624:CTA196625 DCI196624:DCW196625 DME196624:DMS196625 DWA196624:DWO196625 EFW196624:EGK196625 EPS196624:EQG196625 EZO196624:FAC196625 FJK196624:FJY196625 FTG196624:FTU196625 GDC196624:GDQ196625 GMY196624:GNM196625 GWU196624:GXI196625 HGQ196624:HHE196625 HQM196624:HRA196625 IAI196624:IAW196625 IKE196624:IKS196625 IUA196624:IUO196625 JDW196624:JEK196625 JNS196624:JOG196625 JXO196624:JYC196625 KHK196624:KHY196625 KRG196624:KRU196625 LBC196624:LBQ196625 LKY196624:LLM196625 LUU196624:LVI196625 MEQ196624:MFE196625 MOM196624:MPA196625 MYI196624:MYW196625 NIE196624:NIS196625 NSA196624:NSO196625 OBW196624:OCK196625 OLS196624:OMG196625 OVO196624:OWC196625 PFK196624:PFY196625 PPG196624:PPU196625 PZC196624:PZQ196625 QIY196624:QJM196625 QSU196624:QTI196625 RCQ196624:RDE196625 RMM196624:RNA196625 RWI196624:RWW196625 SGE196624:SGS196625 SQA196624:SQO196625 SZW196624:TAK196625 TJS196624:TKG196625 TTO196624:TUC196625 UDK196624:UDY196625 UNG196624:UNU196625 UXC196624:UXQ196625 VGY196624:VHM196625 VQU196624:VRI196625 WAQ196624:WBE196625 WKM196624:WLA196625 WUI196624:WUW196625 P262162:AA262163 HW262160:IK262161 RS262160:SG262161 ABO262160:ACC262161 ALK262160:ALY262161 AVG262160:AVU262161 BFC262160:BFQ262161 BOY262160:BPM262161 BYU262160:BZI262161 CIQ262160:CJE262161 CSM262160:CTA262161 DCI262160:DCW262161 DME262160:DMS262161 DWA262160:DWO262161 EFW262160:EGK262161 EPS262160:EQG262161 EZO262160:FAC262161 FJK262160:FJY262161 FTG262160:FTU262161 GDC262160:GDQ262161 GMY262160:GNM262161 GWU262160:GXI262161 HGQ262160:HHE262161 HQM262160:HRA262161 IAI262160:IAW262161 IKE262160:IKS262161 IUA262160:IUO262161 JDW262160:JEK262161 JNS262160:JOG262161 JXO262160:JYC262161 KHK262160:KHY262161 KRG262160:KRU262161 LBC262160:LBQ262161 LKY262160:LLM262161 LUU262160:LVI262161 MEQ262160:MFE262161 MOM262160:MPA262161 MYI262160:MYW262161 NIE262160:NIS262161 NSA262160:NSO262161 OBW262160:OCK262161 OLS262160:OMG262161 OVO262160:OWC262161 PFK262160:PFY262161 PPG262160:PPU262161 PZC262160:PZQ262161 QIY262160:QJM262161 QSU262160:QTI262161 RCQ262160:RDE262161 RMM262160:RNA262161 RWI262160:RWW262161 SGE262160:SGS262161 SQA262160:SQO262161 SZW262160:TAK262161 TJS262160:TKG262161 TTO262160:TUC262161 UDK262160:UDY262161 UNG262160:UNU262161 UXC262160:UXQ262161 VGY262160:VHM262161 VQU262160:VRI262161 WAQ262160:WBE262161 WKM262160:WLA262161 WUI262160:WUW262161 P327698:AA327699 HW327696:IK327697 RS327696:SG327697 ABO327696:ACC327697 ALK327696:ALY327697 AVG327696:AVU327697 BFC327696:BFQ327697 BOY327696:BPM327697 BYU327696:BZI327697 CIQ327696:CJE327697 CSM327696:CTA327697 DCI327696:DCW327697 DME327696:DMS327697 DWA327696:DWO327697 EFW327696:EGK327697 EPS327696:EQG327697 EZO327696:FAC327697 FJK327696:FJY327697 FTG327696:FTU327697 GDC327696:GDQ327697 GMY327696:GNM327697 GWU327696:GXI327697 HGQ327696:HHE327697 HQM327696:HRA327697 IAI327696:IAW327697 IKE327696:IKS327697 IUA327696:IUO327697 JDW327696:JEK327697 JNS327696:JOG327697 JXO327696:JYC327697 KHK327696:KHY327697 KRG327696:KRU327697 LBC327696:LBQ327697 LKY327696:LLM327697 LUU327696:LVI327697 MEQ327696:MFE327697 MOM327696:MPA327697 MYI327696:MYW327697 NIE327696:NIS327697 NSA327696:NSO327697 OBW327696:OCK327697 OLS327696:OMG327697 OVO327696:OWC327697 PFK327696:PFY327697 PPG327696:PPU327697 PZC327696:PZQ327697 QIY327696:QJM327697 QSU327696:QTI327697 RCQ327696:RDE327697 RMM327696:RNA327697 RWI327696:RWW327697 SGE327696:SGS327697 SQA327696:SQO327697 SZW327696:TAK327697 TJS327696:TKG327697 TTO327696:TUC327697 UDK327696:UDY327697 UNG327696:UNU327697 UXC327696:UXQ327697 VGY327696:VHM327697 VQU327696:VRI327697 WAQ327696:WBE327697 WKM327696:WLA327697 WUI327696:WUW327697 P393234:AA393235 HW393232:IK393233 RS393232:SG393233 ABO393232:ACC393233 ALK393232:ALY393233 AVG393232:AVU393233 BFC393232:BFQ393233 BOY393232:BPM393233 BYU393232:BZI393233 CIQ393232:CJE393233 CSM393232:CTA393233 DCI393232:DCW393233 DME393232:DMS393233 DWA393232:DWO393233 EFW393232:EGK393233 EPS393232:EQG393233 EZO393232:FAC393233 FJK393232:FJY393233 FTG393232:FTU393233 GDC393232:GDQ393233 GMY393232:GNM393233 GWU393232:GXI393233 HGQ393232:HHE393233 HQM393232:HRA393233 IAI393232:IAW393233 IKE393232:IKS393233 IUA393232:IUO393233 JDW393232:JEK393233 JNS393232:JOG393233 JXO393232:JYC393233 KHK393232:KHY393233 KRG393232:KRU393233 LBC393232:LBQ393233 LKY393232:LLM393233 LUU393232:LVI393233 MEQ393232:MFE393233 MOM393232:MPA393233 MYI393232:MYW393233 NIE393232:NIS393233 NSA393232:NSO393233 OBW393232:OCK393233 OLS393232:OMG393233 OVO393232:OWC393233 PFK393232:PFY393233 PPG393232:PPU393233 PZC393232:PZQ393233 QIY393232:QJM393233 QSU393232:QTI393233 RCQ393232:RDE393233 RMM393232:RNA393233 RWI393232:RWW393233 SGE393232:SGS393233 SQA393232:SQO393233 SZW393232:TAK393233 TJS393232:TKG393233 TTO393232:TUC393233 UDK393232:UDY393233 UNG393232:UNU393233 UXC393232:UXQ393233 VGY393232:VHM393233 VQU393232:VRI393233 WAQ393232:WBE393233 WKM393232:WLA393233 WUI393232:WUW393233 P458770:AA458771 HW458768:IK458769 RS458768:SG458769 ABO458768:ACC458769 ALK458768:ALY458769 AVG458768:AVU458769 BFC458768:BFQ458769 BOY458768:BPM458769 BYU458768:BZI458769 CIQ458768:CJE458769 CSM458768:CTA458769 DCI458768:DCW458769 DME458768:DMS458769 DWA458768:DWO458769 EFW458768:EGK458769 EPS458768:EQG458769 EZO458768:FAC458769 FJK458768:FJY458769 FTG458768:FTU458769 GDC458768:GDQ458769 GMY458768:GNM458769 GWU458768:GXI458769 HGQ458768:HHE458769 HQM458768:HRA458769 IAI458768:IAW458769 IKE458768:IKS458769 IUA458768:IUO458769 JDW458768:JEK458769 JNS458768:JOG458769 JXO458768:JYC458769 KHK458768:KHY458769 KRG458768:KRU458769 LBC458768:LBQ458769 LKY458768:LLM458769 LUU458768:LVI458769 MEQ458768:MFE458769 MOM458768:MPA458769 MYI458768:MYW458769 NIE458768:NIS458769 NSA458768:NSO458769 OBW458768:OCK458769 OLS458768:OMG458769 OVO458768:OWC458769 PFK458768:PFY458769 PPG458768:PPU458769 PZC458768:PZQ458769 QIY458768:QJM458769 QSU458768:QTI458769 RCQ458768:RDE458769 RMM458768:RNA458769 RWI458768:RWW458769 SGE458768:SGS458769 SQA458768:SQO458769 SZW458768:TAK458769 TJS458768:TKG458769 TTO458768:TUC458769 UDK458768:UDY458769 UNG458768:UNU458769 UXC458768:UXQ458769 VGY458768:VHM458769 VQU458768:VRI458769 WAQ458768:WBE458769 WKM458768:WLA458769 WUI458768:WUW458769 P524306:AA524307 HW524304:IK524305 RS524304:SG524305 ABO524304:ACC524305 ALK524304:ALY524305 AVG524304:AVU524305 BFC524304:BFQ524305 BOY524304:BPM524305 BYU524304:BZI524305 CIQ524304:CJE524305 CSM524304:CTA524305 DCI524304:DCW524305 DME524304:DMS524305 DWA524304:DWO524305 EFW524304:EGK524305 EPS524304:EQG524305 EZO524304:FAC524305 FJK524304:FJY524305 FTG524304:FTU524305 GDC524304:GDQ524305 GMY524304:GNM524305 GWU524304:GXI524305 HGQ524304:HHE524305 HQM524304:HRA524305 IAI524304:IAW524305 IKE524304:IKS524305 IUA524304:IUO524305 JDW524304:JEK524305 JNS524304:JOG524305 JXO524304:JYC524305 KHK524304:KHY524305 KRG524304:KRU524305 LBC524304:LBQ524305 LKY524304:LLM524305 LUU524304:LVI524305 MEQ524304:MFE524305 MOM524304:MPA524305 MYI524304:MYW524305 NIE524304:NIS524305 NSA524304:NSO524305 OBW524304:OCK524305 OLS524304:OMG524305 OVO524304:OWC524305 PFK524304:PFY524305 PPG524304:PPU524305 PZC524304:PZQ524305 QIY524304:QJM524305 QSU524304:QTI524305 RCQ524304:RDE524305 RMM524304:RNA524305 RWI524304:RWW524305 SGE524304:SGS524305 SQA524304:SQO524305 SZW524304:TAK524305 TJS524304:TKG524305 TTO524304:TUC524305 UDK524304:UDY524305 UNG524304:UNU524305 UXC524304:UXQ524305 VGY524304:VHM524305 VQU524304:VRI524305 WAQ524304:WBE524305 WKM524304:WLA524305 WUI524304:WUW524305 P589842:AA589843 HW589840:IK589841 RS589840:SG589841 ABO589840:ACC589841 ALK589840:ALY589841 AVG589840:AVU589841 BFC589840:BFQ589841 BOY589840:BPM589841 BYU589840:BZI589841 CIQ589840:CJE589841 CSM589840:CTA589841 DCI589840:DCW589841 DME589840:DMS589841 DWA589840:DWO589841 EFW589840:EGK589841 EPS589840:EQG589841 EZO589840:FAC589841 FJK589840:FJY589841 FTG589840:FTU589841 GDC589840:GDQ589841 GMY589840:GNM589841 GWU589840:GXI589841 HGQ589840:HHE589841 HQM589840:HRA589841 IAI589840:IAW589841 IKE589840:IKS589841 IUA589840:IUO589841 JDW589840:JEK589841 JNS589840:JOG589841 JXO589840:JYC589841 KHK589840:KHY589841 KRG589840:KRU589841 LBC589840:LBQ589841 LKY589840:LLM589841 LUU589840:LVI589841 MEQ589840:MFE589841 MOM589840:MPA589841 MYI589840:MYW589841 NIE589840:NIS589841 NSA589840:NSO589841 OBW589840:OCK589841 OLS589840:OMG589841 OVO589840:OWC589841 PFK589840:PFY589841 PPG589840:PPU589841 PZC589840:PZQ589841 QIY589840:QJM589841 QSU589840:QTI589841 RCQ589840:RDE589841 RMM589840:RNA589841 RWI589840:RWW589841 SGE589840:SGS589841 SQA589840:SQO589841 SZW589840:TAK589841 TJS589840:TKG589841 TTO589840:TUC589841 UDK589840:UDY589841 UNG589840:UNU589841 UXC589840:UXQ589841 VGY589840:VHM589841 VQU589840:VRI589841 WAQ589840:WBE589841 WKM589840:WLA589841 WUI589840:WUW589841 P655378:AA655379 HW655376:IK655377 RS655376:SG655377 ABO655376:ACC655377 ALK655376:ALY655377 AVG655376:AVU655377 BFC655376:BFQ655377 BOY655376:BPM655377 BYU655376:BZI655377 CIQ655376:CJE655377 CSM655376:CTA655377 DCI655376:DCW655377 DME655376:DMS655377 DWA655376:DWO655377 EFW655376:EGK655377 EPS655376:EQG655377 EZO655376:FAC655377 FJK655376:FJY655377 FTG655376:FTU655377 GDC655376:GDQ655377 GMY655376:GNM655377 GWU655376:GXI655377 HGQ655376:HHE655377 HQM655376:HRA655377 IAI655376:IAW655377 IKE655376:IKS655377 IUA655376:IUO655377 JDW655376:JEK655377 JNS655376:JOG655377 JXO655376:JYC655377 KHK655376:KHY655377 KRG655376:KRU655377 LBC655376:LBQ655377 LKY655376:LLM655377 LUU655376:LVI655377 MEQ655376:MFE655377 MOM655376:MPA655377 MYI655376:MYW655377 NIE655376:NIS655377 NSA655376:NSO655377 OBW655376:OCK655377 OLS655376:OMG655377 OVO655376:OWC655377 PFK655376:PFY655377 PPG655376:PPU655377 PZC655376:PZQ655377 QIY655376:QJM655377 QSU655376:QTI655377 RCQ655376:RDE655377 RMM655376:RNA655377 RWI655376:RWW655377 SGE655376:SGS655377 SQA655376:SQO655377 SZW655376:TAK655377 TJS655376:TKG655377 TTO655376:TUC655377 UDK655376:UDY655377 UNG655376:UNU655377 UXC655376:UXQ655377 VGY655376:VHM655377 VQU655376:VRI655377 WAQ655376:WBE655377 WKM655376:WLA655377 WUI655376:WUW655377 P720914:AA720915 HW720912:IK720913 RS720912:SG720913 ABO720912:ACC720913 ALK720912:ALY720913 AVG720912:AVU720913 BFC720912:BFQ720913 BOY720912:BPM720913 BYU720912:BZI720913 CIQ720912:CJE720913 CSM720912:CTA720913 DCI720912:DCW720913 DME720912:DMS720913 DWA720912:DWO720913 EFW720912:EGK720913 EPS720912:EQG720913 EZO720912:FAC720913 FJK720912:FJY720913 FTG720912:FTU720913 GDC720912:GDQ720913 GMY720912:GNM720913 GWU720912:GXI720913 HGQ720912:HHE720913 HQM720912:HRA720913 IAI720912:IAW720913 IKE720912:IKS720913 IUA720912:IUO720913 JDW720912:JEK720913 JNS720912:JOG720913 JXO720912:JYC720913 KHK720912:KHY720913 KRG720912:KRU720913 LBC720912:LBQ720913 LKY720912:LLM720913 LUU720912:LVI720913 MEQ720912:MFE720913 MOM720912:MPA720913 MYI720912:MYW720913 NIE720912:NIS720913 NSA720912:NSO720913 OBW720912:OCK720913 OLS720912:OMG720913 OVO720912:OWC720913 PFK720912:PFY720913 PPG720912:PPU720913 PZC720912:PZQ720913 QIY720912:QJM720913 QSU720912:QTI720913 RCQ720912:RDE720913 RMM720912:RNA720913 RWI720912:RWW720913 SGE720912:SGS720913 SQA720912:SQO720913 SZW720912:TAK720913 TJS720912:TKG720913 TTO720912:TUC720913 UDK720912:UDY720913 UNG720912:UNU720913 UXC720912:UXQ720913 VGY720912:VHM720913 VQU720912:VRI720913 WAQ720912:WBE720913 WKM720912:WLA720913 WUI720912:WUW720913 P786450:AA786451 HW786448:IK786449 RS786448:SG786449 ABO786448:ACC786449 ALK786448:ALY786449 AVG786448:AVU786449 BFC786448:BFQ786449 BOY786448:BPM786449 BYU786448:BZI786449 CIQ786448:CJE786449 CSM786448:CTA786449 DCI786448:DCW786449 DME786448:DMS786449 DWA786448:DWO786449 EFW786448:EGK786449 EPS786448:EQG786449 EZO786448:FAC786449 FJK786448:FJY786449 FTG786448:FTU786449 GDC786448:GDQ786449 GMY786448:GNM786449 GWU786448:GXI786449 HGQ786448:HHE786449 HQM786448:HRA786449 IAI786448:IAW786449 IKE786448:IKS786449 IUA786448:IUO786449 JDW786448:JEK786449 JNS786448:JOG786449 JXO786448:JYC786449 KHK786448:KHY786449 KRG786448:KRU786449 LBC786448:LBQ786449 LKY786448:LLM786449 LUU786448:LVI786449 MEQ786448:MFE786449 MOM786448:MPA786449 MYI786448:MYW786449 NIE786448:NIS786449 NSA786448:NSO786449 OBW786448:OCK786449 OLS786448:OMG786449 OVO786448:OWC786449 PFK786448:PFY786449 PPG786448:PPU786449 PZC786448:PZQ786449 QIY786448:QJM786449 QSU786448:QTI786449 RCQ786448:RDE786449 RMM786448:RNA786449 RWI786448:RWW786449 SGE786448:SGS786449 SQA786448:SQO786449 SZW786448:TAK786449 TJS786448:TKG786449 TTO786448:TUC786449 UDK786448:UDY786449 UNG786448:UNU786449 UXC786448:UXQ786449 VGY786448:VHM786449 VQU786448:VRI786449 WAQ786448:WBE786449 WKM786448:WLA786449 WUI786448:WUW786449 P851986:AA851987 HW851984:IK851985 RS851984:SG851985 ABO851984:ACC851985 ALK851984:ALY851985 AVG851984:AVU851985 BFC851984:BFQ851985 BOY851984:BPM851985 BYU851984:BZI851985 CIQ851984:CJE851985 CSM851984:CTA851985 DCI851984:DCW851985 DME851984:DMS851985 DWA851984:DWO851985 EFW851984:EGK851985 EPS851984:EQG851985 EZO851984:FAC851985 FJK851984:FJY851985 FTG851984:FTU851985 GDC851984:GDQ851985 GMY851984:GNM851985 GWU851984:GXI851985 HGQ851984:HHE851985 HQM851984:HRA851985 IAI851984:IAW851985 IKE851984:IKS851985 IUA851984:IUO851985 JDW851984:JEK851985 JNS851984:JOG851985 JXO851984:JYC851985 KHK851984:KHY851985 KRG851984:KRU851985 LBC851984:LBQ851985 LKY851984:LLM851985 LUU851984:LVI851985 MEQ851984:MFE851985 MOM851984:MPA851985 MYI851984:MYW851985 NIE851984:NIS851985 NSA851984:NSO851985 OBW851984:OCK851985 OLS851984:OMG851985 OVO851984:OWC851985 PFK851984:PFY851985 PPG851984:PPU851985 PZC851984:PZQ851985 QIY851984:QJM851985 QSU851984:QTI851985 RCQ851984:RDE851985 RMM851984:RNA851985 RWI851984:RWW851985 SGE851984:SGS851985 SQA851984:SQO851985 SZW851984:TAK851985 TJS851984:TKG851985 TTO851984:TUC851985 UDK851984:UDY851985 UNG851984:UNU851985 UXC851984:UXQ851985 VGY851984:VHM851985 VQU851984:VRI851985 WAQ851984:WBE851985 WKM851984:WLA851985 WUI851984:WUW851985 P917522:AA917523 HW917520:IK917521 RS917520:SG917521 ABO917520:ACC917521 ALK917520:ALY917521 AVG917520:AVU917521 BFC917520:BFQ917521 BOY917520:BPM917521 BYU917520:BZI917521 CIQ917520:CJE917521 CSM917520:CTA917521 DCI917520:DCW917521 DME917520:DMS917521 DWA917520:DWO917521 EFW917520:EGK917521 EPS917520:EQG917521 EZO917520:FAC917521 FJK917520:FJY917521 FTG917520:FTU917521 GDC917520:GDQ917521 GMY917520:GNM917521 GWU917520:GXI917521 HGQ917520:HHE917521 HQM917520:HRA917521 IAI917520:IAW917521 IKE917520:IKS917521 IUA917520:IUO917521 JDW917520:JEK917521 JNS917520:JOG917521 JXO917520:JYC917521 KHK917520:KHY917521 KRG917520:KRU917521 LBC917520:LBQ917521 LKY917520:LLM917521 LUU917520:LVI917521 MEQ917520:MFE917521 MOM917520:MPA917521 MYI917520:MYW917521 NIE917520:NIS917521 NSA917520:NSO917521 OBW917520:OCK917521 OLS917520:OMG917521 OVO917520:OWC917521 PFK917520:PFY917521 PPG917520:PPU917521 PZC917520:PZQ917521 QIY917520:QJM917521 QSU917520:QTI917521 RCQ917520:RDE917521 RMM917520:RNA917521 RWI917520:RWW917521 SGE917520:SGS917521 SQA917520:SQO917521 SZW917520:TAK917521 TJS917520:TKG917521 TTO917520:TUC917521 UDK917520:UDY917521 UNG917520:UNU917521 UXC917520:UXQ917521 VGY917520:VHM917521 VQU917520:VRI917521 WAQ917520:WBE917521 WKM917520:WLA917521 WUI917520:WUW917521 P983058:AA983059 HW983056:IK983057 RS983056:SG983057 ABO983056:ACC983057 ALK983056:ALY983057 AVG983056:AVU983057 BFC983056:BFQ983057 BOY983056:BPM983057 BYU983056:BZI983057 CIQ983056:CJE983057 CSM983056:CTA983057 DCI983056:DCW983057 DME983056:DMS983057 DWA983056:DWO983057 EFW983056:EGK983057 EPS983056:EQG983057 EZO983056:FAC983057 FJK983056:FJY983057 FTG983056:FTU983057 GDC983056:GDQ983057 GMY983056:GNM983057 GWU983056:GXI983057 HGQ983056:HHE983057 HQM983056:HRA983057 IAI983056:IAW983057 IKE983056:IKS983057 IUA983056:IUO983057 JDW983056:JEK983057 JNS983056:JOG983057 JXO983056:JYC983057 KHK983056:KHY983057 KRG983056:KRU983057 LBC983056:LBQ983057 LKY983056:LLM983057 LUU983056:LVI983057 MEQ983056:MFE983057 MOM983056:MPA983057 MYI983056:MYW983057 NIE983056:NIS983057 NSA983056:NSO983057 OBW983056:OCK983057 OLS983056:OMG983057 OVO983056:OWC983057 PFK983056:PFY983057 PPG983056:PPU983057 PZC983056:PZQ983057 QIY983056:QJM983057 QSU983056:QTI983057 RCQ983056:RDE983057 RMM983056:RNA983057 RWI983056:RWW983057 SGE983056:SGS983057 SQA983056:SQO983057 SZW983056:TAK983057 TJS983056:TKG983057 TTO983056:TUC983057 UDK983056:UDY983057 UNG983056:UNU983057 UXC983056:UXQ983057 VGY983056:VHM983057 VQU983056:VRI983057 WAQ983056:WBE983057 WKM983056:WLA983057 WUI983056:WUW983057 O65546:AA65549 HV65544:IK65547 RR65544:SG65547 ABN65544:ACC65547 ALJ65544:ALY65547 AVF65544:AVU65547 BFB65544:BFQ65547 BOX65544:BPM65547 BYT65544:BZI65547 CIP65544:CJE65547 CSL65544:CTA65547 DCH65544:DCW65547 DMD65544:DMS65547 DVZ65544:DWO65547 EFV65544:EGK65547 EPR65544:EQG65547 EZN65544:FAC65547 FJJ65544:FJY65547 FTF65544:FTU65547 GDB65544:GDQ65547 GMX65544:GNM65547 GWT65544:GXI65547 HGP65544:HHE65547 HQL65544:HRA65547 IAH65544:IAW65547 IKD65544:IKS65547 ITZ65544:IUO65547 JDV65544:JEK65547 JNR65544:JOG65547 JXN65544:JYC65547 KHJ65544:KHY65547 KRF65544:KRU65547 LBB65544:LBQ65547 LKX65544:LLM65547 LUT65544:LVI65547 MEP65544:MFE65547 MOL65544:MPA65547 MYH65544:MYW65547 NID65544:NIS65547 NRZ65544:NSO65547 OBV65544:OCK65547 OLR65544:OMG65547 OVN65544:OWC65547 PFJ65544:PFY65547 PPF65544:PPU65547 PZB65544:PZQ65547 QIX65544:QJM65547 QST65544:QTI65547 RCP65544:RDE65547 RML65544:RNA65547 RWH65544:RWW65547 SGD65544:SGS65547 SPZ65544:SQO65547 SZV65544:TAK65547 TJR65544:TKG65547 TTN65544:TUC65547 UDJ65544:UDY65547 UNF65544:UNU65547 UXB65544:UXQ65547 VGX65544:VHM65547 VQT65544:VRI65547 WAP65544:WBE65547 WKL65544:WLA65547 WUH65544:WUW65547 O131082:AA131085 HV131080:IK131083 RR131080:SG131083 ABN131080:ACC131083 ALJ131080:ALY131083 AVF131080:AVU131083 BFB131080:BFQ131083 BOX131080:BPM131083 BYT131080:BZI131083 CIP131080:CJE131083 CSL131080:CTA131083 DCH131080:DCW131083 DMD131080:DMS131083 DVZ131080:DWO131083 EFV131080:EGK131083 EPR131080:EQG131083 EZN131080:FAC131083 FJJ131080:FJY131083 FTF131080:FTU131083 GDB131080:GDQ131083 GMX131080:GNM131083 GWT131080:GXI131083 HGP131080:HHE131083 HQL131080:HRA131083 IAH131080:IAW131083 IKD131080:IKS131083 ITZ131080:IUO131083 JDV131080:JEK131083 JNR131080:JOG131083 JXN131080:JYC131083 KHJ131080:KHY131083 KRF131080:KRU131083 LBB131080:LBQ131083 LKX131080:LLM131083 LUT131080:LVI131083 MEP131080:MFE131083 MOL131080:MPA131083 MYH131080:MYW131083 NID131080:NIS131083 NRZ131080:NSO131083 OBV131080:OCK131083 OLR131080:OMG131083 OVN131080:OWC131083 PFJ131080:PFY131083 PPF131080:PPU131083 PZB131080:PZQ131083 QIX131080:QJM131083 QST131080:QTI131083 RCP131080:RDE131083 RML131080:RNA131083 RWH131080:RWW131083 SGD131080:SGS131083 SPZ131080:SQO131083 SZV131080:TAK131083 TJR131080:TKG131083 TTN131080:TUC131083 UDJ131080:UDY131083 UNF131080:UNU131083 UXB131080:UXQ131083 VGX131080:VHM131083 VQT131080:VRI131083 WAP131080:WBE131083 WKL131080:WLA131083 WUH131080:WUW131083 O196618:AA196621 HV196616:IK196619 RR196616:SG196619 ABN196616:ACC196619 ALJ196616:ALY196619 AVF196616:AVU196619 BFB196616:BFQ196619 BOX196616:BPM196619 BYT196616:BZI196619 CIP196616:CJE196619 CSL196616:CTA196619 DCH196616:DCW196619 DMD196616:DMS196619 DVZ196616:DWO196619 EFV196616:EGK196619 EPR196616:EQG196619 EZN196616:FAC196619 FJJ196616:FJY196619 FTF196616:FTU196619 GDB196616:GDQ196619 GMX196616:GNM196619 GWT196616:GXI196619 HGP196616:HHE196619 HQL196616:HRA196619 IAH196616:IAW196619 IKD196616:IKS196619 ITZ196616:IUO196619 JDV196616:JEK196619 JNR196616:JOG196619 JXN196616:JYC196619 KHJ196616:KHY196619 KRF196616:KRU196619 LBB196616:LBQ196619 LKX196616:LLM196619 LUT196616:LVI196619 MEP196616:MFE196619 MOL196616:MPA196619 MYH196616:MYW196619 NID196616:NIS196619 NRZ196616:NSO196619 OBV196616:OCK196619 OLR196616:OMG196619 OVN196616:OWC196619 PFJ196616:PFY196619 PPF196616:PPU196619 PZB196616:PZQ196619 QIX196616:QJM196619 QST196616:QTI196619 RCP196616:RDE196619 RML196616:RNA196619 RWH196616:RWW196619 SGD196616:SGS196619 SPZ196616:SQO196619 SZV196616:TAK196619 TJR196616:TKG196619 TTN196616:TUC196619 UDJ196616:UDY196619 UNF196616:UNU196619 UXB196616:UXQ196619 VGX196616:VHM196619 VQT196616:VRI196619 WAP196616:WBE196619 WKL196616:WLA196619 WUH196616:WUW196619 O262154:AA262157 HV262152:IK262155 RR262152:SG262155 ABN262152:ACC262155 ALJ262152:ALY262155 AVF262152:AVU262155 BFB262152:BFQ262155 BOX262152:BPM262155 BYT262152:BZI262155 CIP262152:CJE262155 CSL262152:CTA262155 DCH262152:DCW262155 DMD262152:DMS262155 DVZ262152:DWO262155 EFV262152:EGK262155 EPR262152:EQG262155 EZN262152:FAC262155 FJJ262152:FJY262155 FTF262152:FTU262155 GDB262152:GDQ262155 GMX262152:GNM262155 GWT262152:GXI262155 HGP262152:HHE262155 HQL262152:HRA262155 IAH262152:IAW262155 IKD262152:IKS262155 ITZ262152:IUO262155 JDV262152:JEK262155 JNR262152:JOG262155 JXN262152:JYC262155 KHJ262152:KHY262155 KRF262152:KRU262155 LBB262152:LBQ262155 LKX262152:LLM262155 LUT262152:LVI262155 MEP262152:MFE262155 MOL262152:MPA262155 MYH262152:MYW262155 NID262152:NIS262155 NRZ262152:NSO262155 OBV262152:OCK262155 OLR262152:OMG262155 OVN262152:OWC262155 PFJ262152:PFY262155 PPF262152:PPU262155 PZB262152:PZQ262155 QIX262152:QJM262155 QST262152:QTI262155 RCP262152:RDE262155 RML262152:RNA262155 RWH262152:RWW262155 SGD262152:SGS262155 SPZ262152:SQO262155 SZV262152:TAK262155 TJR262152:TKG262155 TTN262152:TUC262155 UDJ262152:UDY262155 UNF262152:UNU262155 UXB262152:UXQ262155 VGX262152:VHM262155 VQT262152:VRI262155 WAP262152:WBE262155 WKL262152:WLA262155 WUH262152:WUW262155 O327690:AA327693 HV327688:IK327691 RR327688:SG327691 ABN327688:ACC327691 ALJ327688:ALY327691 AVF327688:AVU327691 BFB327688:BFQ327691 BOX327688:BPM327691 BYT327688:BZI327691 CIP327688:CJE327691 CSL327688:CTA327691 DCH327688:DCW327691 DMD327688:DMS327691 DVZ327688:DWO327691 EFV327688:EGK327691 EPR327688:EQG327691 EZN327688:FAC327691 FJJ327688:FJY327691 FTF327688:FTU327691 GDB327688:GDQ327691 GMX327688:GNM327691 GWT327688:GXI327691 HGP327688:HHE327691 HQL327688:HRA327691 IAH327688:IAW327691 IKD327688:IKS327691 ITZ327688:IUO327691 JDV327688:JEK327691 JNR327688:JOG327691 JXN327688:JYC327691 KHJ327688:KHY327691 KRF327688:KRU327691 LBB327688:LBQ327691 LKX327688:LLM327691 LUT327688:LVI327691 MEP327688:MFE327691 MOL327688:MPA327691 MYH327688:MYW327691 NID327688:NIS327691 NRZ327688:NSO327691 OBV327688:OCK327691 OLR327688:OMG327691 OVN327688:OWC327691 PFJ327688:PFY327691 PPF327688:PPU327691 PZB327688:PZQ327691 QIX327688:QJM327691 QST327688:QTI327691 RCP327688:RDE327691 RML327688:RNA327691 RWH327688:RWW327691 SGD327688:SGS327691 SPZ327688:SQO327691 SZV327688:TAK327691 TJR327688:TKG327691 TTN327688:TUC327691 UDJ327688:UDY327691 UNF327688:UNU327691 UXB327688:UXQ327691 VGX327688:VHM327691 VQT327688:VRI327691 WAP327688:WBE327691 WKL327688:WLA327691 WUH327688:WUW327691 O393226:AA393229 HV393224:IK393227 RR393224:SG393227 ABN393224:ACC393227 ALJ393224:ALY393227 AVF393224:AVU393227 BFB393224:BFQ393227 BOX393224:BPM393227 BYT393224:BZI393227 CIP393224:CJE393227 CSL393224:CTA393227 DCH393224:DCW393227 DMD393224:DMS393227 DVZ393224:DWO393227 EFV393224:EGK393227 EPR393224:EQG393227 EZN393224:FAC393227 FJJ393224:FJY393227 FTF393224:FTU393227 GDB393224:GDQ393227 GMX393224:GNM393227 GWT393224:GXI393227 HGP393224:HHE393227 HQL393224:HRA393227 IAH393224:IAW393227 IKD393224:IKS393227 ITZ393224:IUO393227 JDV393224:JEK393227 JNR393224:JOG393227 JXN393224:JYC393227 KHJ393224:KHY393227 KRF393224:KRU393227 LBB393224:LBQ393227 LKX393224:LLM393227 LUT393224:LVI393227 MEP393224:MFE393227 MOL393224:MPA393227 MYH393224:MYW393227 NID393224:NIS393227 NRZ393224:NSO393227 OBV393224:OCK393227 OLR393224:OMG393227 OVN393224:OWC393227 PFJ393224:PFY393227 PPF393224:PPU393227 PZB393224:PZQ393227 QIX393224:QJM393227 QST393224:QTI393227 RCP393224:RDE393227 RML393224:RNA393227 RWH393224:RWW393227 SGD393224:SGS393227 SPZ393224:SQO393227 SZV393224:TAK393227 TJR393224:TKG393227 TTN393224:TUC393227 UDJ393224:UDY393227 UNF393224:UNU393227 UXB393224:UXQ393227 VGX393224:VHM393227 VQT393224:VRI393227 WAP393224:WBE393227 WKL393224:WLA393227 WUH393224:WUW393227 O458762:AA458765 HV458760:IK458763 RR458760:SG458763 ABN458760:ACC458763 ALJ458760:ALY458763 AVF458760:AVU458763 BFB458760:BFQ458763 BOX458760:BPM458763 BYT458760:BZI458763 CIP458760:CJE458763 CSL458760:CTA458763 DCH458760:DCW458763 DMD458760:DMS458763 DVZ458760:DWO458763 EFV458760:EGK458763 EPR458760:EQG458763 EZN458760:FAC458763 FJJ458760:FJY458763 FTF458760:FTU458763 GDB458760:GDQ458763 GMX458760:GNM458763 GWT458760:GXI458763 HGP458760:HHE458763 HQL458760:HRA458763 IAH458760:IAW458763 IKD458760:IKS458763 ITZ458760:IUO458763 JDV458760:JEK458763 JNR458760:JOG458763 JXN458760:JYC458763 KHJ458760:KHY458763 KRF458760:KRU458763 LBB458760:LBQ458763 LKX458760:LLM458763 LUT458760:LVI458763 MEP458760:MFE458763 MOL458760:MPA458763 MYH458760:MYW458763 NID458760:NIS458763 NRZ458760:NSO458763 OBV458760:OCK458763 OLR458760:OMG458763 OVN458760:OWC458763 PFJ458760:PFY458763 PPF458760:PPU458763 PZB458760:PZQ458763 QIX458760:QJM458763 QST458760:QTI458763 RCP458760:RDE458763 RML458760:RNA458763 RWH458760:RWW458763 SGD458760:SGS458763 SPZ458760:SQO458763 SZV458760:TAK458763 TJR458760:TKG458763 TTN458760:TUC458763 UDJ458760:UDY458763 UNF458760:UNU458763 UXB458760:UXQ458763 VGX458760:VHM458763 VQT458760:VRI458763 WAP458760:WBE458763 WKL458760:WLA458763 WUH458760:WUW458763 O524298:AA524301 HV524296:IK524299 RR524296:SG524299 ABN524296:ACC524299 ALJ524296:ALY524299 AVF524296:AVU524299 BFB524296:BFQ524299 BOX524296:BPM524299 BYT524296:BZI524299 CIP524296:CJE524299 CSL524296:CTA524299 DCH524296:DCW524299 DMD524296:DMS524299 DVZ524296:DWO524299 EFV524296:EGK524299 EPR524296:EQG524299 EZN524296:FAC524299 FJJ524296:FJY524299 FTF524296:FTU524299 GDB524296:GDQ524299 GMX524296:GNM524299 GWT524296:GXI524299 HGP524296:HHE524299 HQL524296:HRA524299 IAH524296:IAW524299 IKD524296:IKS524299 ITZ524296:IUO524299 JDV524296:JEK524299 JNR524296:JOG524299 JXN524296:JYC524299 KHJ524296:KHY524299 KRF524296:KRU524299 LBB524296:LBQ524299 LKX524296:LLM524299 LUT524296:LVI524299 MEP524296:MFE524299 MOL524296:MPA524299 MYH524296:MYW524299 NID524296:NIS524299 NRZ524296:NSO524299 OBV524296:OCK524299 OLR524296:OMG524299 OVN524296:OWC524299 PFJ524296:PFY524299 PPF524296:PPU524299 PZB524296:PZQ524299 QIX524296:QJM524299 QST524296:QTI524299 RCP524296:RDE524299 RML524296:RNA524299 RWH524296:RWW524299 SGD524296:SGS524299 SPZ524296:SQO524299 SZV524296:TAK524299 TJR524296:TKG524299 TTN524296:TUC524299 UDJ524296:UDY524299 UNF524296:UNU524299 UXB524296:UXQ524299 VGX524296:VHM524299 VQT524296:VRI524299 WAP524296:WBE524299 WKL524296:WLA524299 WUH524296:WUW524299 O589834:AA589837 HV589832:IK589835 RR589832:SG589835 ABN589832:ACC589835 ALJ589832:ALY589835 AVF589832:AVU589835 BFB589832:BFQ589835 BOX589832:BPM589835 BYT589832:BZI589835 CIP589832:CJE589835 CSL589832:CTA589835 DCH589832:DCW589835 DMD589832:DMS589835 DVZ589832:DWO589835 EFV589832:EGK589835 EPR589832:EQG589835 EZN589832:FAC589835 FJJ589832:FJY589835 FTF589832:FTU589835 GDB589832:GDQ589835 GMX589832:GNM589835 GWT589832:GXI589835 HGP589832:HHE589835 HQL589832:HRA589835 IAH589832:IAW589835 IKD589832:IKS589835 ITZ589832:IUO589835 JDV589832:JEK589835 JNR589832:JOG589835 JXN589832:JYC589835 KHJ589832:KHY589835 KRF589832:KRU589835 LBB589832:LBQ589835 LKX589832:LLM589835 LUT589832:LVI589835 MEP589832:MFE589835 MOL589832:MPA589835 MYH589832:MYW589835 NID589832:NIS589835 NRZ589832:NSO589835 OBV589832:OCK589835 OLR589832:OMG589835 OVN589832:OWC589835 PFJ589832:PFY589835 PPF589832:PPU589835 PZB589832:PZQ589835 QIX589832:QJM589835 QST589832:QTI589835 RCP589832:RDE589835 RML589832:RNA589835 RWH589832:RWW589835 SGD589832:SGS589835 SPZ589832:SQO589835 SZV589832:TAK589835 TJR589832:TKG589835 TTN589832:TUC589835 UDJ589832:UDY589835 UNF589832:UNU589835 UXB589832:UXQ589835 VGX589832:VHM589835 VQT589832:VRI589835 WAP589832:WBE589835 WKL589832:WLA589835 WUH589832:WUW589835 O655370:AA655373 HV655368:IK655371 RR655368:SG655371 ABN655368:ACC655371 ALJ655368:ALY655371 AVF655368:AVU655371 BFB655368:BFQ655371 BOX655368:BPM655371 BYT655368:BZI655371 CIP655368:CJE655371 CSL655368:CTA655371 DCH655368:DCW655371 DMD655368:DMS655371 DVZ655368:DWO655371 EFV655368:EGK655371 EPR655368:EQG655371 EZN655368:FAC655371 FJJ655368:FJY655371 FTF655368:FTU655371 GDB655368:GDQ655371 GMX655368:GNM655371 GWT655368:GXI655371 HGP655368:HHE655371 HQL655368:HRA655371 IAH655368:IAW655371 IKD655368:IKS655371 ITZ655368:IUO655371 JDV655368:JEK655371 JNR655368:JOG655371 JXN655368:JYC655371 KHJ655368:KHY655371 KRF655368:KRU655371 LBB655368:LBQ655371 LKX655368:LLM655371 LUT655368:LVI655371 MEP655368:MFE655371 MOL655368:MPA655371 MYH655368:MYW655371 NID655368:NIS655371 NRZ655368:NSO655371 OBV655368:OCK655371 OLR655368:OMG655371 OVN655368:OWC655371 PFJ655368:PFY655371 PPF655368:PPU655371 PZB655368:PZQ655371 QIX655368:QJM655371 QST655368:QTI655371 RCP655368:RDE655371 RML655368:RNA655371 RWH655368:RWW655371 SGD655368:SGS655371 SPZ655368:SQO655371 SZV655368:TAK655371 TJR655368:TKG655371 TTN655368:TUC655371 UDJ655368:UDY655371 UNF655368:UNU655371 UXB655368:UXQ655371 VGX655368:VHM655371 VQT655368:VRI655371 WAP655368:WBE655371 WKL655368:WLA655371 WUH655368:WUW655371 O720906:AA720909 HV720904:IK720907 RR720904:SG720907 ABN720904:ACC720907 ALJ720904:ALY720907 AVF720904:AVU720907 BFB720904:BFQ720907 BOX720904:BPM720907 BYT720904:BZI720907 CIP720904:CJE720907 CSL720904:CTA720907 DCH720904:DCW720907 DMD720904:DMS720907 DVZ720904:DWO720907 EFV720904:EGK720907 EPR720904:EQG720907 EZN720904:FAC720907 FJJ720904:FJY720907 FTF720904:FTU720907 GDB720904:GDQ720907 GMX720904:GNM720907 GWT720904:GXI720907 HGP720904:HHE720907 HQL720904:HRA720907 IAH720904:IAW720907 IKD720904:IKS720907 ITZ720904:IUO720907 JDV720904:JEK720907 JNR720904:JOG720907 JXN720904:JYC720907 KHJ720904:KHY720907 KRF720904:KRU720907 LBB720904:LBQ720907 LKX720904:LLM720907 LUT720904:LVI720907 MEP720904:MFE720907 MOL720904:MPA720907 MYH720904:MYW720907 NID720904:NIS720907 NRZ720904:NSO720907 OBV720904:OCK720907 OLR720904:OMG720907 OVN720904:OWC720907 PFJ720904:PFY720907 PPF720904:PPU720907 PZB720904:PZQ720907 QIX720904:QJM720907 QST720904:QTI720907 RCP720904:RDE720907 RML720904:RNA720907 RWH720904:RWW720907 SGD720904:SGS720907 SPZ720904:SQO720907 SZV720904:TAK720907 TJR720904:TKG720907 TTN720904:TUC720907 UDJ720904:UDY720907 UNF720904:UNU720907 UXB720904:UXQ720907 VGX720904:VHM720907 VQT720904:VRI720907 WAP720904:WBE720907 WKL720904:WLA720907 WUH720904:WUW720907 O786442:AA786445 HV786440:IK786443 RR786440:SG786443 ABN786440:ACC786443 ALJ786440:ALY786443 AVF786440:AVU786443 BFB786440:BFQ786443 BOX786440:BPM786443 BYT786440:BZI786443 CIP786440:CJE786443 CSL786440:CTA786443 DCH786440:DCW786443 DMD786440:DMS786443 DVZ786440:DWO786443 EFV786440:EGK786443 EPR786440:EQG786443 EZN786440:FAC786443 FJJ786440:FJY786443 FTF786440:FTU786443 GDB786440:GDQ786443 GMX786440:GNM786443 GWT786440:GXI786443 HGP786440:HHE786443 HQL786440:HRA786443 IAH786440:IAW786443 IKD786440:IKS786443 ITZ786440:IUO786443 JDV786440:JEK786443 JNR786440:JOG786443 JXN786440:JYC786443 KHJ786440:KHY786443 KRF786440:KRU786443 LBB786440:LBQ786443 LKX786440:LLM786443 LUT786440:LVI786443 MEP786440:MFE786443 MOL786440:MPA786443 MYH786440:MYW786443 NID786440:NIS786443 NRZ786440:NSO786443 OBV786440:OCK786443 OLR786440:OMG786443 OVN786440:OWC786443 PFJ786440:PFY786443 PPF786440:PPU786443 PZB786440:PZQ786443 QIX786440:QJM786443 QST786440:QTI786443 RCP786440:RDE786443 RML786440:RNA786443 RWH786440:RWW786443 SGD786440:SGS786443 SPZ786440:SQO786443 SZV786440:TAK786443 TJR786440:TKG786443 TTN786440:TUC786443 UDJ786440:UDY786443 UNF786440:UNU786443 UXB786440:UXQ786443 VGX786440:VHM786443 VQT786440:VRI786443 WAP786440:WBE786443 WKL786440:WLA786443 WUH786440:WUW786443 O851978:AA851981 HV851976:IK851979 RR851976:SG851979 ABN851976:ACC851979 ALJ851976:ALY851979 AVF851976:AVU851979 BFB851976:BFQ851979 BOX851976:BPM851979 BYT851976:BZI851979 CIP851976:CJE851979 CSL851976:CTA851979 DCH851976:DCW851979 DMD851976:DMS851979 DVZ851976:DWO851979 EFV851976:EGK851979 EPR851976:EQG851979 EZN851976:FAC851979 FJJ851976:FJY851979 FTF851976:FTU851979 GDB851976:GDQ851979 GMX851976:GNM851979 GWT851976:GXI851979 HGP851976:HHE851979 HQL851976:HRA851979 IAH851976:IAW851979 IKD851976:IKS851979 ITZ851976:IUO851979 JDV851976:JEK851979 JNR851976:JOG851979 JXN851976:JYC851979 KHJ851976:KHY851979 KRF851976:KRU851979 LBB851976:LBQ851979 LKX851976:LLM851979 LUT851976:LVI851979 MEP851976:MFE851979 MOL851976:MPA851979 MYH851976:MYW851979 NID851976:NIS851979 NRZ851976:NSO851979 OBV851976:OCK851979 OLR851976:OMG851979 OVN851976:OWC851979 PFJ851976:PFY851979 PPF851976:PPU851979 PZB851976:PZQ851979 QIX851976:QJM851979 QST851976:QTI851979 RCP851976:RDE851979 RML851976:RNA851979 RWH851976:RWW851979 SGD851976:SGS851979 SPZ851976:SQO851979 SZV851976:TAK851979 TJR851976:TKG851979 TTN851976:TUC851979 UDJ851976:UDY851979 UNF851976:UNU851979 UXB851976:UXQ851979 VGX851976:VHM851979 VQT851976:VRI851979 WAP851976:WBE851979 WKL851976:WLA851979 WUH851976:WUW851979 O917514:AA917517 HV917512:IK917515 RR917512:SG917515 ABN917512:ACC917515 ALJ917512:ALY917515 AVF917512:AVU917515 BFB917512:BFQ917515 BOX917512:BPM917515 BYT917512:BZI917515 CIP917512:CJE917515 CSL917512:CTA917515 DCH917512:DCW917515 DMD917512:DMS917515 DVZ917512:DWO917515 EFV917512:EGK917515 EPR917512:EQG917515 EZN917512:FAC917515 FJJ917512:FJY917515 FTF917512:FTU917515 GDB917512:GDQ917515 GMX917512:GNM917515 GWT917512:GXI917515 HGP917512:HHE917515 HQL917512:HRA917515 IAH917512:IAW917515 IKD917512:IKS917515 ITZ917512:IUO917515 JDV917512:JEK917515 JNR917512:JOG917515 JXN917512:JYC917515 KHJ917512:KHY917515 KRF917512:KRU917515 LBB917512:LBQ917515 LKX917512:LLM917515 LUT917512:LVI917515 MEP917512:MFE917515 MOL917512:MPA917515 MYH917512:MYW917515 NID917512:NIS917515 NRZ917512:NSO917515 OBV917512:OCK917515 OLR917512:OMG917515 OVN917512:OWC917515 PFJ917512:PFY917515 PPF917512:PPU917515 PZB917512:PZQ917515 QIX917512:QJM917515 QST917512:QTI917515 RCP917512:RDE917515 RML917512:RNA917515 RWH917512:RWW917515 SGD917512:SGS917515 SPZ917512:SQO917515 SZV917512:TAK917515 TJR917512:TKG917515 TTN917512:TUC917515 UDJ917512:UDY917515 UNF917512:UNU917515 UXB917512:UXQ917515 VGX917512:VHM917515 VQT917512:VRI917515 WAP917512:WBE917515 WKL917512:WLA917515 WUH917512:WUW917515 O983050:AA983053 HV983048:IK983051 RR983048:SG983051 ABN983048:ACC983051 ALJ983048:ALY983051 AVF983048:AVU983051 BFB983048:BFQ983051 BOX983048:BPM983051 BYT983048:BZI983051 CIP983048:CJE983051 CSL983048:CTA983051 DCH983048:DCW983051 DMD983048:DMS983051 DVZ983048:DWO983051 EFV983048:EGK983051 EPR983048:EQG983051 EZN983048:FAC983051 FJJ983048:FJY983051 FTF983048:FTU983051 GDB983048:GDQ983051 GMX983048:GNM983051 GWT983048:GXI983051 HGP983048:HHE983051 HQL983048:HRA983051 IAH983048:IAW983051 IKD983048:IKS983051 ITZ983048:IUO983051 JDV983048:JEK983051 JNR983048:JOG983051 JXN983048:JYC983051 KHJ983048:KHY983051 KRF983048:KRU983051 LBB983048:LBQ983051 LKX983048:LLM983051 LUT983048:LVI983051 MEP983048:MFE983051 MOL983048:MPA983051 MYH983048:MYW983051 NID983048:NIS983051 NRZ983048:NSO983051 OBV983048:OCK983051 OLR983048:OMG983051 OVN983048:OWC983051 PFJ983048:PFY983051 PPF983048:PPU983051 PZB983048:PZQ983051 QIX983048:QJM983051 QST983048:QTI983051 RCP983048:RDE983051 RML983048:RNA983051 RWH983048:RWW983051 SGD983048:SGS983051 SPZ983048:SQO983051 SZV983048:TAK983051 TJR983048:TKG983051 TTN983048:TUC983051 UDJ983048:UDY983051 UNF983048:UNU983051 UXB983048:UXQ983051 VGX983048:VHM983051 VQT983048:VRI983051 WAP983048:WBE983051 WKL983048:WLA983051 WUH983048:WUW983051</xm:sqref>
        </x14:dataValidation>
        <x14:dataValidation imeMode="disabled" allowBlank="1" showInputMessage="1" showErrorMessage="1" xr:uid="{DA95EC4A-C278-467F-811B-624BACAD2682}">
          <xm:sqref>IL65542 SH65542 ACD65542 ALZ65542 AVV65542 BFR65542 BPN65542 BZJ65542 CJF65542 CTB65542 DCX65542 DMT65542 DWP65542 EGL65542 EQH65542 FAD65542 FJZ65542 FTV65542 GDR65542 GNN65542 GXJ65542 HHF65542 HRB65542 IAX65542 IKT65542 IUP65542 JEL65542 JOH65542 JYD65542 KHZ65542 KRV65542 LBR65542 LLN65542 LVJ65542 MFF65542 MPB65542 MYX65542 NIT65542 NSP65542 OCL65542 OMH65542 OWD65542 PFZ65542 PPV65542 PZR65542 QJN65542 QTJ65542 RDF65542 RNB65542 RWX65542 SGT65542 SQP65542 TAL65542 TKH65542 TUD65542 UDZ65542 UNV65542 UXR65542 VHN65542 VRJ65542 WBF65542 WLB65542 WUX65542 IL131078 SH131078 ACD131078 ALZ131078 AVV131078 BFR131078 BPN131078 BZJ131078 CJF131078 CTB131078 DCX131078 DMT131078 DWP131078 EGL131078 EQH131078 FAD131078 FJZ131078 FTV131078 GDR131078 GNN131078 GXJ131078 HHF131078 HRB131078 IAX131078 IKT131078 IUP131078 JEL131078 JOH131078 JYD131078 KHZ131078 KRV131078 LBR131078 LLN131078 LVJ131078 MFF131078 MPB131078 MYX131078 NIT131078 NSP131078 OCL131078 OMH131078 OWD131078 PFZ131078 PPV131078 PZR131078 QJN131078 QTJ131078 RDF131078 RNB131078 RWX131078 SGT131078 SQP131078 TAL131078 TKH131078 TUD131078 UDZ131078 UNV131078 UXR131078 VHN131078 VRJ131078 WBF131078 WLB131078 WUX131078 IL196614 SH196614 ACD196614 ALZ196614 AVV196614 BFR196614 BPN196614 BZJ196614 CJF196614 CTB196614 DCX196614 DMT196614 DWP196614 EGL196614 EQH196614 FAD196614 FJZ196614 FTV196614 GDR196614 GNN196614 GXJ196614 HHF196614 HRB196614 IAX196614 IKT196614 IUP196614 JEL196614 JOH196614 JYD196614 KHZ196614 KRV196614 LBR196614 LLN196614 LVJ196614 MFF196614 MPB196614 MYX196614 NIT196614 NSP196614 OCL196614 OMH196614 OWD196614 PFZ196614 PPV196614 PZR196614 QJN196614 QTJ196614 RDF196614 RNB196614 RWX196614 SGT196614 SQP196614 TAL196614 TKH196614 TUD196614 UDZ196614 UNV196614 UXR196614 VHN196614 VRJ196614 WBF196614 WLB196614 WUX196614 IL262150 SH262150 ACD262150 ALZ262150 AVV262150 BFR262150 BPN262150 BZJ262150 CJF262150 CTB262150 DCX262150 DMT262150 DWP262150 EGL262150 EQH262150 FAD262150 FJZ262150 FTV262150 GDR262150 GNN262150 GXJ262150 HHF262150 HRB262150 IAX262150 IKT262150 IUP262150 JEL262150 JOH262150 JYD262150 KHZ262150 KRV262150 LBR262150 LLN262150 LVJ262150 MFF262150 MPB262150 MYX262150 NIT262150 NSP262150 OCL262150 OMH262150 OWD262150 PFZ262150 PPV262150 PZR262150 QJN262150 QTJ262150 RDF262150 RNB262150 RWX262150 SGT262150 SQP262150 TAL262150 TKH262150 TUD262150 UDZ262150 UNV262150 UXR262150 VHN262150 VRJ262150 WBF262150 WLB262150 WUX262150 IL327686 SH327686 ACD327686 ALZ327686 AVV327686 BFR327686 BPN327686 BZJ327686 CJF327686 CTB327686 DCX327686 DMT327686 DWP327686 EGL327686 EQH327686 FAD327686 FJZ327686 FTV327686 GDR327686 GNN327686 GXJ327686 HHF327686 HRB327686 IAX327686 IKT327686 IUP327686 JEL327686 JOH327686 JYD327686 KHZ327686 KRV327686 LBR327686 LLN327686 LVJ327686 MFF327686 MPB327686 MYX327686 NIT327686 NSP327686 OCL327686 OMH327686 OWD327686 PFZ327686 PPV327686 PZR327686 QJN327686 QTJ327686 RDF327686 RNB327686 RWX327686 SGT327686 SQP327686 TAL327686 TKH327686 TUD327686 UDZ327686 UNV327686 UXR327686 VHN327686 VRJ327686 WBF327686 WLB327686 WUX327686 IL393222 SH393222 ACD393222 ALZ393222 AVV393222 BFR393222 BPN393222 BZJ393222 CJF393222 CTB393222 DCX393222 DMT393222 DWP393222 EGL393222 EQH393222 FAD393222 FJZ393222 FTV393222 GDR393222 GNN393222 GXJ393222 HHF393222 HRB393222 IAX393222 IKT393222 IUP393222 JEL393222 JOH393222 JYD393222 KHZ393222 KRV393222 LBR393222 LLN393222 LVJ393222 MFF393222 MPB393222 MYX393222 NIT393222 NSP393222 OCL393222 OMH393222 OWD393222 PFZ393222 PPV393222 PZR393222 QJN393222 QTJ393222 RDF393222 RNB393222 RWX393222 SGT393222 SQP393222 TAL393222 TKH393222 TUD393222 UDZ393222 UNV393222 UXR393222 VHN393222 VRJ393222 WBF393222 WLB393222 WUX393222 IL458758 SH458758 ACD458758 ALZ458758 AVV458758 BFR458758 BPN458758 BZJ458758 CJF458758 CTB458758 DCX458758 DMT458758 DWP458758 EGL458758 EQH458758 FAD458758 FJZ458758 FTV458758 GDR458758 GNN458758 GXJ458758 HHF458758 HRB458758 IAX458758 IKT458758 IUP458758 JEL458758 JOH458758 JYD458758 KHZ458758 KRV458758 LBR458758 LLN458758 LVJ458758 MFF458758 MPB458758 MYX458758 NIT458758 NSP458758 OCL458758 OMH458758 OWD458758 PFZ458758 PPV458758 PZR458758 QJN458758 QTJ458758 RDF458758 RNB458758 RWX458758 SGT458758 SQP458758 TAL458758 TKH458758 TUD458758 UDZ458758 UNV458758 UXR458758 VHN458758 VRJ458758 WBF458758 WLB458758 WUX458758 IL524294 SH524294 ACD524294 ALZ524294 AVV524294 BFR524294 BPN524294 BZJ524294 CJF524294 CTB524294 DCX524294 DMT524294 DWP524294 EGL524294 EQH524294 FAD524294 FJZ524294 FTV524294 GDR524294 GNN524294 GXJ524294 HHF524294 HRB524294 IAX524294 IKT524294 IUP524294 JEL524294 JOH524294 JYD524294 KHZ524294 KRV524294 LBR524294 LLN524294 LVJ524294 MFF524294 MPB524294 MYX524294 NIT524294 NSP524294 OCL524294 OMH524294 OWD524294 PFZ524294 PPV524294 PZR524294 QJN524294 QTJ524294 RDF524294 RNB524294 RWX524294 SGT524294 SQP524294 TAL524294 TKH524294 TUD524294 UDZ524294 UNV524294 UXR524294 VHN524294 VRJ524294 WBF524294 WLB524294 WUX524294 IL589830 SH589830 ACD589830 ALZ589830 AVV589830 BFR589830 BPN589830 BZJ589830 CJF589830 CTB589830 DCX589830 DMT589830 DWP589830 EGL589830 EQH589830 FAD589830 FJZ589830 FTV589830 GDR589830 GNN589830 GXJ589830 HHF589830 HRB589830 IAX589830 IKT589830 IUP589830 JEL589830 JOH589830 JYD589830 KHZ589830 KRV589830 LBR589830 LLN589830 LVJ589830 MFF589830 MPB589830 MYX589830 NIT589830 NSP589830 OCL589830 OMH589830 OWD589830 PFZ589830 PPV589830 PZR589830 QJN589830 QTJ589830 RDF589830 RNB589830 RWX589830 SGT589830 SQP589830 TAL589830 TKH589830 TUD589830 UDZ589830 UNV589830 UXR589830 VHN589830 VRJ589830 WBF589830 WLB589830 WUX589830 IL655366 SH655366 ACD655366 ALZ655366 AVV655366 BFR655366 BPN655366 BZJ655366 CJF655366 CTB655366 DCX655366 DMT655366 DWP655366 EGL655366 EQH655366 FAD655366 FJZ655366 FTV655366 GDR655366 GNN655366 GXJ655366 HHF655366 HRB655366 IAX655366 IKT655366 IUP655366 JEL655366 JOH655366 JYD655366 KHZ655366 KRV655366 LBR655366 LLN655366 LVJ655366 MFF655366 MPB655366 MYX655366 NIT655366 NSP655366 OCL655366 OMH655366 OWD655366 PFZ655366 PPV655366 PZR655366 QJN655366 QTJ655366 RDF655366 RNB655366 RWX655366 SGT655366 SQP655366 TAL655366 TKH655366 TUD655366 UDZ655366 UNV655366 UXR655366 VHN655366 VRJ655366 WBF655366 WLB655366 WUX655366 IL720902 SH720902 ACD720902 ALZ720902 AVV720902 BFR720902 BPN720902 BZJ720902 CJF720902 CTB720902 DCX720902 DMT720902 DWP720902 EGL720902 EQH720902 FAD720902 FJZ720902 FTV720902 GDR720902 GNN720902 GXJ720902 HHF720902 HRB720902 IAX720902 IKT720902 IUP720902 JEL720902 JOH720902 JYD720902 KHZ720902 KRV720902 LBR720902 LLN720902 LVJ720902 MFF720902 MPB720902 MYX720902 NIT720902 NSP720902 OCL720902 OMH720902 OWD720902 PFZ720902 PPV720902 PZR720902 QJN720902 QTJ720902 RDF720902 RNB720902 RWX720902 SGT720902 SQP720902 TAL720902 TKH720902 TUD720902 UDZ720902 UNV720902 UXR720902 VHN720902 VRJ720902 WBF720902 WLB720902 WUX720902 IL786438 SH786438 ACD786438 ALZ786438 AVV786438 BFR786438 BPN786438 BZJ786438 CJF786438 CTB786438 DCX786438 DMT786438 DWP786438 EGL786438 EQH786438 FAD786438 FJZ786438 FTV786438 GDR786438 GNN786438 GXJ786438 HHF786438 HRB786438 IAX786438 IKT786438 IUP786438 JEL786438 JOH786438 JYD786438 KHZ786438 KRV786438 LBR786438 LLN786438 LVJ786438 MFF786438 MPB786438 MYX786438 NIT786438 NSP786438 OCL786438 OMH786438 OWD786438 PFZ786438 PPV786438 PZR786438 QJN786438 QTJ786438 RDF786438 RNB786438 RWX786438 SGT786438 SQP786438 TAL786438 TKH786438 TUD786438 UDZ786438 UNV786438 UXR786438 VHN786438 VRJ786438 WBF786438 WLB786438 WUX786438 IL851974 SH851974 ACD851974 ALZ851974 AVV851974 BFR851974 BPN851974 BZJ851974 CJF851974 CTB851974 DCX851974 DMT851974 DWP851974 EGL851974 EQH851974 FAD851974 FJZ851974 FTV851974 GDR851974 GNN851974 GXJ851974 HHF851974 HRB851974 IAX851974 IKT851974 IUP851974 JEL851974 JOH851974 JYD851974 KHZ851974 KRV851974 LBR851974 LLN851974 LVJ851974 MFF851974 MPB851974 MYX851974 NIT851974 NSP851974 OCL851974 OMH851974 OWD851974 PFZ851974 PPV851974 PZR851974 QJN851974 QTJ851974 RDF851974 RNB851974 RWX851974 SGT851974 SQP851974 TAL851974 TKH851974 TUD851974 UDZ851974 UNV851974 UXR851974 VHN851974 VRJ851974 WBF851974 WLB851974 WUX851974 IL917510 SH917510 ACD917510 ALZ917510 AVV917510 BFR917510 BPN917510 BZJ917510 CJF917510 CTB917510 DCX917510 DMT917510 DWP917510 EGL917510 EQH917510 FAD917510 FJZ917510 FTV917510 GDR917510 GNN917510 GXJ917510 HHF917510 HRB917510 IAX917510 IKT917510 IUP917510 JEL917510 JOH917510 JYD917510 KHZ917510 KRV917510 LBR917510 LLN917510 LVJ917510 MFF917510 MPB917510 MYX917510 NIT917510 NSP917510 OCL917510 OMH917510 OWD917510 PFZ917510 PPV917510 PZR917510 QJN917510 QTJ917510 RDF917510 RNB917510 RWX917510 SGT917510 SQP917510 TAL917510 TKH917510 TUD917510 UDZ917510 UNV917510 UXR917510 VHN917510 VRJ917510 WBF917510 WLB917510 WUX917510 IL983046 SH983046 ACD983046 ALZ983046 AVV983046 BFR983046 BPN983046 BZJ983046 CJF983046 CTB983046 DCX983046 DMT983046 DWP983046 EGL983046 EQH983046 FAD983046 FJZ983046 FTV983046 GDR983046 GNN983046 GXJ983046 HHF983046 HRB983046 IAX983046 IKT983046 IUP983046 JEL983046 JOH983046 JYD983046 KHZ983046 KRV983046 LBR983046 LLN983046 LVJ983046 MFF983046 MPB983046 MYX983046 NIT983046 NSP983046 OCL983046 OMH983046 OWD983046 PFZ983046 PPV983046 PZR983046 QJN983046 QTJ983046 RDF983046 RNB983046 RWX983046 SGT983046 SQP983046 TAL983046 TKH983046 TUD983046 UDZ983046 UNV983046 UXR983046 VHN983046 VRJ983046 WBF983046 WLB983046 WUX983046 IQ65572:IQ65573 SM65572:SM65573 ACI65572:ACI65573 AME65572:AME65573 AWA65572:AWA65573 BFW65572:BFW65573 BPS65572:BPS65573 BZO65572:BZO65573 CJK65572:CJK65573 CTG65572:CTG65573 DDC65572:DDC65573 DMY65572:DMY65573 DWU65572:DWU65573 EGQ65572:EGQ65573 EQM65572:EQM65573 FAI65572:FAI65573 FKE65572:FKE65573 FUA65572:FUA65573 GDW65572:GDW65573 GNS65572:GNS65573 GXO65572:GXO65573 HHK65572:HHK65573 HRG65572:HRG65573 IBC65572:IBC65573 IKY65572:IKY65573 IUU65572:IUU65573 JEQ65572:JEQ65573 JOM65572:JOM65573 JYI65572:JYI65573 KIE65572:KIE65573 KSA65572:KSA65573 LBW65572:LBW65573 LLS65572:LLS65573 LVO65572:LVO65573 MFK65572:MFK65573 MPG65572:MPG65573 MZC65572:MZC65573 NIY65572:NIY65573 NSU65572:NSU65573 OCQ65572:OCQ65573 OMM65572:OMM65573 OWI65572:OWI65573 PGE65572:PGE65573 PQA65572:PQA65573 PZW65572:PZW65573 QJS65572:QJS65573 QTO65572:QTO65573 RDK65572:RDK65573 RNG65572:RNG65573 RXC65572:RXC65573 SGY65572:SGY65573 SQU65572:SQU65573 TAQ65572:TAQ65573 TKM65572:TKM65573 TUI65572:TUI65573 UEE65572:UEE65573 UOA65572:UOA65573 UXW65572:UXW65573 VHS65572:VHS65573 VRO65572:VRO65573 WBK65572:WBK65573 WLG65572:WLG65573 WVC65572:WVC65573 IQ131108:IQ131109 SM131108:SM131109 ACI131108:ACI131109 AME131108:AME131109 AWA131108:AWA131109 BFW131108:BFW131109 BPS131108:BPS131109 BZO131108:BZO131109 CJK131108:CJK131109 CTG131108:CTG131109 DDC131108:DDC131109 DMY131108:DMY131109 DWU131108:DWU131109 EGQ131108:EGQ131109 EQM131108:EQM131109 FAI131108:FAI131109 FKE131108:FKE131109 FUA131108:FUA131109 GDW131108:GDW131109 GNS131108:GNS131109 GXO131108:GXO131109 HHK131108:HHK131109 HRG131108:HRG131109 IBC131108:IBC131109 IKY131108:IKY131109 IUU131108:IUU131109 JEQ131108:JEQ131109 JOM131108:JOM131109 JYI131108:JYI131109 KIE131108:KIE131109 KSA131108:KSA131109 LBW131108:LBW131109 LLS131108:LLS131109 LVO131108:LVO131109 MFK131108:MFK131109 MPG131108:MPG131109 MZC131108:MZC131109 NIY131108:NIY131109 NSU131108:NSU131109 OCQ131108:OCQ131109 OMM131108:OMM131109 OWI131108:OWI131109 PGE131108:PGE131109 PQA131108:PQA131109 PZW131108:PZW131109 QJS131108:QJS131109 QTO131108:QTO131109 RDK131108:RDK131109 RNG131108:RNG131109 RXC131108:RXC131109 SGY131108:SGY131109 SQU131108:SQU131109 TAQ131108:TAQ131109 TKM131108:TKM131109 TUI131108:TUI131109 UEE131108:UEE131109 UOA131108:UOA131109 UXW131108:UXW131109 VHS131108:VHS131109 VRO131108:VRO131109 WBK131108:WBK131109 WLG131108:WLG131109 WVC131108:WVC131109 IQ196644:IQ196645 SM196644:SM196645 ACI196644:ACI196645 AME196644:AME196645 AWA196644:AWA196645 BFW196644:BFW196645 BPS196644:BPS196645 BZO196644:BZO196645 CJK196644:CJK196645 CTG196644:CTG196645 DDC196644:DDC196645 DMY196644:DMY196645 DWU196644:DWU196645 EGQ196644:EGQ196645 EQM196644:EQM196645 FAI196644:FAI196645 FKE196644:FKE196645 FUA196644:FUA196645 GDW196644:GDW196645 GNS196644:GNS196645 GXO196644:GXO196645 HHK196644:HHK196645 HRG196644:HRG196645 IBC196644:IBC196645 IKY196644:IKY196645 IUU196644:IUU196645 JEQ196644:JEQ196645 JOM196644:JOM196645 JYI196644:JYI196645 KIE196644:KIE196645 KSA196644:KSA196645 LBW196644:LBW196645 LLS196644:LLS196645 LVO196644:LVO196645 MFK196644:MFK196645 MPG196644:MPG196645 MZC196644:MZC196645 NIY196644:NIY196645 NSU196644:NSU196645 OCQ196644:OCQ196645 OMM196644:OMM196645 OWI196644:OWI196645 PGE196644:PGE196645 PQA196644:PQA196645 PZW196644:PZW196645 QJS196644:QJS196645 QTO196644:QTO196645 RDK196644:RDK196645 RNG196644:RNG196645 RXC196644:RXC196645 SGY196644:SGY196645 SQU196644:SQU196645 TAQ196644:TAQ196645 TKM196644:TKM196645 TUI196644:TUI196645 UEE196644:UEE196645 UOA196644:UOA196645 UXW196644:UXW196645 VHS196644:VHS196645 VRO196644:VRO196645 WBK196644:WBK196645 WLG196644:WLG196645 WVC196644:WVC196645 IQ262180:IQ262181 SM262180:SM262181 ACI262180:ACI262181 AME262180:AME262181 AWA262180:AWA262181 BFW262180:BFW262181 BPS262180:BPS262181 BZO262180:BZO262181 CJK262180:CJK262181 CTG262180:CTG262181 DDC262180:DDC262181 DMY262180:DMY262181 DWU262180:DWU262181 EGQ262180:EGQ262181 EQM262180:EQM262181 FAI262180:FAI262181 FKE262180:FKE262181 FUA262180:FUA262181 GDW262180:GDW262181 GNS262180:GNS262181 GXO262180:GXO262181 HHK262180:HHK262181 HRG262180:HRG262181 IBC262180:IBC262181 IKY262180:IKY262181 IUU262180:IUU262181 JEQ262180:JEQ262181 JOM262180:JOM262181 JYI262180:JYI262181 KIE262180:KIE262181 KSA262180:KSA262181 LBW262180:LBW262181 LLS262180:LLS262181 LVO262180:LVO262181 MFK262180:MFK262181 MPG262180:MPG262181 MZC262180:MZC262181 NIY262180:NIY262181 NSU262180:NSU262181 OCQ262180:OCQ262181 OMM262180:OMM262181 OWI262180:OWI262181 PGE262180:PGE262181 PQA262180:PQA262181 PZW262180:PZW262181 QJS262180:QJS262181 QTO262180:QTO262181 RDK262180:RDK262181 RNG262180:RNG262181 RXC262180:RXC262181 SGY262180:SGY262181 SQU262180:SQU262181 TAQ262180:TAQ262181 TKM262180:TKM262181 TUI262180:TUI262181 UEE262180:UEE262181 UOA262180:UOA262181 UXW262180:UXW262181 VHS262180:VHS262181 VRO262180:VRO262181 WBK262180:WBK262181 WLG262180:WLG262181 WVC262180:WVC262181 IQ327716:IQ327717 SM327716:SM327717 ACI327716:ACI327717 AME327716:AME327717 AWA327716:AWA327717 BFW327716:BFW327717 BPS327716:BPS327717 BZO327716:BZO327717 CJK327716:CJK327717 CTG327716:CTG327717 DDC327716:DDC327717 DMY327716:DMY327717 DWU327716:DWU327717 EGQ327716:EGQ327717 EQM327716:EQM327717 FAI327716:FAI327717 FKE327716:FKE327717 FUA327716:FUA327717 GDW327716:GDW327717 GNS327716:GNS327717 GXO327716:GXO327717 HHK327716:HHK327717 HRG327716:HRG327717 IBC327716:IBC327717 IKY327716:IKY327717 IUU327716:IUU327717 JEQ327716:JEQ327717 JOM327716:JOM327717 JYI327716:JYI327717 KIE327716:KIE327717 KSA327716:KSA327717 LBW327716:LBW327717 LLS327716:LLS327717 LVO327716:LVO327717 MFK327716:MFK327717 MPG327716:MPG327717 MZC327716:MZC327717 NIY327716:NIY327717 NSU327716:NSU327717 OCQ327716:OCQ327717 OMM327716:OMM327717 OWI327716:OWI327717 PGE327716:PGE327717 PQA327716:PQA327717 PZW327716:PZW327717 QJS327716:QJS327717 QTO327716:QTO327717 RDK327716:RDK327717 RNG327716:RNG327717 RXC327716:RXC327717 SGY327716:SGY327717 SQU327716:SQU327717 TAQ327716:TAQ327717 TKM327716:TKM327717 TUI327716:TUI327717 UEE327716:UEE327717 UOA327716:UOA327717 UXW327716:UXW327717 VHS327716:VHS327717 VRO327716:VRO327717 WBK327716:WBK327717 WLG327716:WLG327717 WVC327716:WVC327717 IQ393252:IQ393253 SM393252:SM393253 ACI393252:ACI393253 AME393252:AME393253 AWA393252:AWA393253 BFW393252:BFW393253 BPS393252:BPS393253 BZO393252:BZO393253 CJK393252:CJK393253 CTG393252:CTG393253 DDC393252:DDC393253 DMY393252:DMY393253 DWU393252:DWU393253 EGQ393252:EGQ393253 EQM393252:EQM393253 FAI393252:FAI393253 FKE393252:FKE393253 FUA393252:FUA393253 GDW393252:GDW393253 GNS393252:GNS393253 GXO393252:GXO393253 HHK393252:HHK393253 HRG393252:HRG393253 IBC393252:IBC393253 IKY393252:IKY393253 IUU393252:IUU393253 JEQ393252:JEQ393253 JOM393252:JOM393253 JYI393252:JYI393253 KIE393252:KIE393253 KSA393252:KSA393253 LBW393252:LBW393253 LLS393252:LLS393253 LVO393252:LVO393253 MFK393252:MFK393253 MPG393252:MPG393253 MZC393252:MZC393253 NIY393252:NIY393253 NSU393252:NSU393253 OCQ393252:OCQ393253 OMM393252:OMM393253 OWI393252:OWI393253 PGE393252:PGE393253 PQA393252:PQA393253 PZW393252:PZW393253 QJS393252:QJS393253 QTO393252:QTO393253 RDK393252:RDK393253 RNG393252:RNG393253 RXC393252:RXC393253 SGY393252:SGY393253 SQU393252:SQU393253 TAQ393252:TAQ393253 TKM393252:TKM393253 TUI393252:TUI393253 UEE393252:UEE393253 UOA393252:UOA393253 UXW393252:UXW393253 VHS393252:VHS393253 VRO393252:VRO393253 WBK393252:WBK393253 WLG393252:WLG393253 WVC393252:WVC393253 IQ458788:IQ458789 SM458788:SM458789 ACI458788:ACI458789 AME458788:AME458789 AWA458788:AWA458789 BFW458788:BFW458789 BPS458788:BPS458789 BZO458788:BZO458789 CJK458788:CJK458789 CTG458788:CTG458789 DDC458788:DDC458789 DMY458788:DMY458789 DWU458788:DWU458789 EGQ458788:EGQ458789 EQM458788:EQM458789 FAI458788:FAI458789 FKE458788:FKE458789 FUA458788:FUA458789 GDW458788:GDW458789 GNS458788:GNS458789 GXO458788:GXO458789 HHK458788:HHK458789 HRG458788:HRG458789 IBC458788:IBC458789 IKY458788:IKY458789 IUU458788:IUU458789 JEQ458788:JEQ458789 JOM458788:JOM458789 JYI458788:JYI458789 KIE458788:KIE458789 KSA458788:KSA458789 LBW458788:LBW458789 LLS458788:LLS458789 LVO458788:LVO458789 MFK458788:MFK458789 MPG458788:MPG458789 MZC458788:MZC458789 NIY458788:NIY458789 NSU458788:NSU458789 OCQ458788:OCQ458789 OMM458788:OMM458789 OWI458788:OWI458789 PGE458788:PGE458789 PQA458788:PQA458789 PZW458788:PZW458789 QJS458788:QJS458789 QTO458788:QTO458789 RDK458788:RDK458789 RNG458788:RNG458789 RXC458788:RXC458789 SGY458788:SGY458789 SQU458788:SQU458789 TAQ458788:TAQ458789 TKM458788:TKM458789 TUI458788:TUI458789 UEE458788:UEE458789 UOA458788:UOA458789 UXW458788:UXW458789 VHS458788:VHS458789 VRO458788:VRO458789 WBK458788:WBK458789 WLG458788:WLG458789 WVC458788:WVC458789 IQ524324:IQ524325 SM524324:SM524325 ACI524324:ACI524325 AME524324:AME524325 AWA524324:AWA524325 BFW524324:BFW524325 BPS524324:BPS524325 BZO524324:BZO524325 CJK524324:CJK524325 CTG524324:CTG524325 DDC524324:DDC524325 DMY524324:DMY524325 DWU524324:DWU524325 EGQ524324:EGQ524325 EQM524324:EQM524325 FAI524324:FAI524325 FKE524324:FKE524325 FUA524324:FUA524325 GDW524324:GDW524325 GNS524324:GNS524325 GXO524324:GXO524325 HHK524324:HHK524325 HRG524324:HRG524325 IBC524324:IBC524325 IKY524324:IKY524325 IUU524324:IUU524325 JEQ524324:JEQ524325 JOM524324:JOM524325 JYI524324:JYI524325 KIE524324:KIE524325 KSA524324:KSA524325 LBW524324:LBW524325 LLS524324:LLS524325 LVO524324:LVO524325 MFK524324:MFK524325 MPG524324:MPG524325 MZC524324:MZC524325 NIY524324:NIY524325 NSU524324:NSU524325 OCQ524324:OCQ524325 OMM524324:OMM524325 OWI524324:OWI524325 PGE524324:PGE524325 PQA524324:PQA524325 PZW524324:PZW524325 QJS524324:QJS524325 QTO524324:QTO524325 RDK524324:RDK524325 RNG524324:RNG524325 RXC524324:RXC524325 SGY524324:SGY524325 SQU524324:SQU524325 TAQ524324:TAQ524325 TKM524324:TKM524325 TUI524324:TUI524325 UEE524324:UEE524325 UOA524324:UOA524325 UXW524324:UXW524325 VHS524324:VHS524325 VRO524324:VRO524325 WBK524324:WBK524325 WLG524324:WLG524325 WVC524324:WVC524325 IQ589860:IQ589861 SM589860:SM589861 ACI589860:ACI589861 AME589860:AME589861 AWA589860:AWA589861 BFW589860:BFW589861 BPS589860:BPS589861 BZO589860:BZO589861 CJK589860:CJK589861 CTG589860:CTG589861 DDC589860:DDC589861 DMY589860:DMY589861 DWU589860:DWU589861 EGQ589860:EGQ589861 EQM589860:EQM589861 FAI589860:FAI589861 FKE589860:FKE589861 FUA589860:FUA589861 GDW589860:GDW589861 GNS589860:GNS589861 GXO589860:GXO589861 HHK589860:HHK589861 HRG589860:HRG589861 IBC589860:IBC589861 IKY589860:IKY589861 IUU589860:IUU589861 JEQ589860:JEQ589861 JOM589860:JOM589861 JYI589860:JYI589861 KIE589860:KIE589861 KSA589860:KSA589861 LBW589860:LBW589861 LLS589860:LLS589861 LVO589860:LVO589861 MFK589860:MFK589861 MPG589860:MPG589861 MZC589860:MZC589861 NIY589860:NIY589861 NSU589860:NSU589861 OCQ589860:OCQ589861 OMM589860:OMM589861 OWI589860:OWI589861 PGE589860:PGE589861 PQA589860:PQA589861 PZW589860:PZW589861 QJS589860:QJS589861 QTO589860:QTO589861 RDK589860:RDK589861 RNG589860:RNG589861 RXC589860:RXC589861 SGY589860:SGY589861 SQU589860:SQU589861 TAQ589860:TAQ589861 TKM589860:TKM589861 TUI589860:TUI589861 UEE589860:UEE589861 UOA589860:UOA589861 UXW589860:UXW589861 VHS589860:VHS589861 VRO589860:VRO589861 WBK589860:WBK589861 WLG589860:WLG589861 WVC589860:WVC589861 IQ655396:IQ655397 SM655396:SM655397 ACI655396:ACI655397 AME655396:AME655397 AWA655396:AWA655397 BFW655396:BFW655397 BPS655396:BPS655397 BZO655396:BZO655397 CJK655396:CJK655397 CTG655396:CTG655397 DDC655396:DDC655397 DMY655396:DMY655397 DWU655396:DWU655397 EGQ655396:EGQ655397 EQM655396:EQM655397 FAI655396:FAI655397 FKE655396:FKE655397 FUA655396:FUA655397 GDW655396:GDW655397 GNS655396:GNS655397 GXO655396:GXO655397 HHK655396:HHK655397 HRG655396:HRG655397 IBC655396:IBC655397 IKY655396:IKY655397 IUU655396:IUU655397 JEQ655396:JEQ655397 JOM655396:JOM655397 JYI655396:JYI655397 KIE655396:KIE655397 KSA655396:KSA655397 LBW655396:LBW655397 LLS655396:LLS655397 LVO655396:LVO655397 MFK655396:MFK655397 MPG655396:MPG655397 MZC655396:MZC655397 NIY655396:NIY655397 NSU655396:NSU655397 OCQ655396:OCQ655397 OMM655396:OMM655397 OWI655396:OWI655397 PGE655396:PGE655397 PQA655396:PQA655397 PZW655396:PZW655397 QJS655396:QJS655397 QTO655396:QTO655397 RDK655396:RDK655397 RNG655396:RNG655397 RXC655396:RXC655397 SGY655396:SGY655397 SQU655396:SQU655397 TAQ655396:TAQ655397 TKM655396:TKM655397 TUI655396:TUI655397 UEE655396:UEE655397 UOA655396:UOA655397 UXW655396:UXW655397 VHS655396:VHS655397 VRO655396:VRO655397 WBK655396:WBK655397 WLG655396:WLG655397 WVC655396:WVC655397 IQ720932:IQ720933 SM720932:SM720933 ACI720932:ACI720933 AME720932:AME720933 AWA720932:AWA720933 BFW720932:BFW720933 BPS720932:BPS720933 BZO720932:BZO720933 CJK720932:CJK720933 CTG720932:CTG720933 DDC720932:DDC720933 DMY720932:DMY720933 DWU720932:DWU720933 EGQ720932:EGQ720933 EQM720932:EQM720933 FAI720932:FAI720933 FKE720932:FKE720933 FUA720932:FUA720933 GDW720932:GDW720933 GNS720932:GNS720933 GXO720932:GXO720933 HHK720932:HHK720933 HRG720932:HRG720933 IBC720932:IBC720933 IKY720932:IKY720933 IUU720932:IUU720933 JEQ720932:JEQ720933 JOM720932:JOM720933 JYI720932:JYI720933 KIE720932:KIE720933 KSA720932:KSA720933 LBW720932:LBW720933 LLS720932:LLS720933 LVO720932:LVO720933 MFK720932:MFK720933 MPG720932:MPG720933 MZC720932:MZC720933 NIY720932:NIY720933 NSU720932:NSU720933 OCQ720932:OCQ720933 OMM720932:OMM720933 OWI720932:OWI720933 PGE720932:PGE720933 PQA720932:PQA720933 PZW720932:PZW720933 QJS720932:QJS720933 QTO720932:QTO720933 RDK720932:RDK720933 RNG720932:RNG720933 RXC720932:RXC720933 SGY720932:SGY720933 SQU720932:SQU720933 TAQ720932:TAQ720933 TKM720932:TKM720933 TUI720932:TUI720933 UEE720932:UEE720933 UOA720932:UOA720933 UXW720932:UXW720933 VHS720932:VHS720933 VRO720932:VRO720933 WBK720932:WBK720933 WLG720932:WLG720933 WVC720932:WVC720933 IQ786468:IQ786469 SM786468:SM786469 ACI786468:ACI786469 AME786468:AME786469 AWA786468:AWA786469 BFW786468:BFW786469 BPS786468:BPS786469 BZO786468:BZO786469 CJK786468:CJK786469 CTG786468:CTG786469 DDC786468:DDC786469 DMY786468:DMY786469 DWU786468:DWU786469 EGQ786468:EGQ786469 EQM786468:EQM786469 FAI786468:FAI786469 FKE786468:FKE786469 FUA786468:FUA786469 GDW786468:GDW786469 GNS786468:GNS786469 GXO786468:GXO786469 HHK786468:HHK786469 HRG786468:HRG786469 IBC786468:IBC786469 IKY786468:IKY786469 IUU786468:IUU786469 JEQ786468:JEQ786469 JOM786468:JOM786469 JYI786468:JYI786469 KIE786468:KIE786469 KSA786468:KSA786469 LBW786468:LBW786469 LLS786468:LLS786469 LVO786468:LVO786469 MFK786468:MFK786469 MPG786468:MPG786469 MZC786468:MZC786469 NIY786468:NIY786469 NSU786468:NSU786469 OCQ786468:OCQ786469 OMM786468:OMM786469 OWI786468:OWI786469 PGE786468:PGE786469 PQA786468:PQA786469 PZW786468:PZW786469 QJS786468:QJS786469 QTO786468:QTO786469 RDK786468:RDK786469 RNG786468:RNG786469 RXC786468:RXC786469 SGY786468:SGY786469 SQU786468:SQU786469 TAQ786468:TAQ786469 TKM786468:TKM786469 TUI786468:TUI786469 UEE786468:UEE786469 UOA786468:UOA786469 UXW786468:UXW786469 VHS786468:VHS786469 VRO786468:VRO786469 WBK786468:WBK786469 WLG786468:WLG786469 WVC786468:WVC786469 IQ852004:IQ852005 SM852004:SM852005 ACI852004:ACI852005 AME852004:AME852005 AWA852004:AWA852005 BFW852004:BFW852005 BPS852004:BPS852005 BZO852004:BZO852005 CJK852004:CJK852005 CTG852004:CTG852005 DDC852004:DDC852005 DMY852004:DMY852005 DWU852004:DWU852005 EGQ852004:EGQ852005 EQM852004:EQM852005 FAI852004:FAI852005 FKE852004:FKE852005 FUA852004:FUA852005 GDW852004:GDW852005 GNS852004:GNS852005 GXO852004:GXO852005 HHK852004:HHK852005 HRG852004:HRG852005 IBC852004:IBC852005 IKY852004:IKY852005 IUU852004:IUU852005 JEQ852004:JEQ852005 JOM852004:JOM852005 JYI852004:JYI852005 KIE852004:KIE852005 KSA852004:KSA852005 LBW852004:LBW852005 LLS852004:LLS852005 LVO852004:LVO852005 MFK852004:MFK852005 MPG852004:MPG852005 MZC852004:MZC852005 NIY852004:NIY852005 NSU852004:NSU852005 OCQ852004:OCQ852005 OMM852004:OMM852005 OWI852004:OWI852005 PGE852004:PGE852005 PQA852004:PQA852005 PZW852004:PZW852005 QJS852004:QJS852005 QTO852004:QTO852005 RDK852004:RDK852005 RNG852004:RNG852005 RXC852004:RXC852005 SGY852004:SGY852005 SQU852004:SQU852005 TAQ852004:TAQ852005 TKM852004:TKM852005 TUI852004:TUI852005 UEE852004:UEE852005 UOA852004:UOA852005 UXW852004:UXW852005 VHS852004:VHS852005 VRO852004:VRO852005 WBK852004:WBK852005 WLG852004:WLG852005 WVC852004:WVC852005 IQ917540:IQ917541 SM917540:SM917541 ACI917540:ACI917541 AME917540:AME917541 AWA917540:AWA917541 BFW917540:BFW917541 BPS917540:BPS917541 BZO917540:BZO917541 CJK917540:CJK917541 CTG917540:CTG917541 DDC917540:DDC917541 DMY917540:DMY917541 DWU917540:DWU917541 EGQ917540:EGQ917541 EQM917540:EQM917541 FAI917540:FAI917541 FKE917540:FKE917541 FUA917540:FUA917541 GDW917540:GDW917541 GNS917540:GNS917541 GXO917540:GXO917541 HHK917540:HHK917541 HRG917540:HRG917541 IBC917540:IBC917541 IKY917540:IKY917541 IUU917540:IUU917541 JEQ917540:JEQ917541 JOM917540:JOM917541 JYI917540:JYI917541 KIE917540:KIE917541 KSA917540:KSA917541 LBW917540:LBW917541 LLS917540:LLS917541 LVO917540:LVO917541 MFK917540:MFK917541 MPG917540:MPG917541 MZC917540:MZC917541 NIY917540:NIY917541 NSU917540:NSU917541 OCQ917540:OCQ917541 OMM917540:OMM917541 OWI917540:OWI917541 PGE917540:PGE917541 PQA917540:PQA917541 PZW917540:PZW917541 QJS917540:QJS917541 QTO917540:QTO917541 RDK917540:RDK917541 RNG917540:RNG917541 RXC917540:RXC917541 SGY917540:SGY917541 SQU917540:SQU917541 TAQ917540:TAQ917541 TKM917540:TKM917541 TUI917540:TUI917541 UEE917540:UEE917541 UOA917540:UOA917541 UXW917540:UXW917541 VHS917540:VHS917541 VRO917540:VRO917541 WBK917540:WBK917541 WLG917540:WLG917541 WVC917540:WVC917541 IQ983076:IQ983077 SM983076:SM983077 ACI983076:ACI983077 AME983076:AME983077 AWA983076:AWA983077 BFW983076:BFW983077 BPS983076:BPS983077 BZO983076:BZO983077 CJK983076:CJK983077 CTG983076:CTG983077 DDC983076:DDC983077 DMY983076:DMY983077 DWU983076:DWU983077 EGQ983076:EGQ983077 EQM983076:EQM983077 FAI983076:FAI983077 FKE983076:FKE983077 FUA983076:FUA983077 GDW983076:GDW983077 GNS983076:GNS983077 GXO983076:GXO983077 HHK983076:HHK983077 HRG983076:HRG983077 IBC983076:IBC983077 IKY983076:IKY983077 IUU983076:IUU983077 JEQ983076:JEQ983077 JOM983076:JOM983077 JYI983076:JYI983077 KIE983076:KIE983077 KSA983076:KSA983077 LBW983076:LBW983077 LLS983076:LLS983077 LVO983076:LVO983077 MFK983076:MFK983077 MPG983076:MPG983077 MZC983076:MZC983077 NIY983076:NIY983077 NSU983076:NSU983077 OCQ983076:OCQ983077 OMM983076:OMM983077 OWI983076:OWI983077 PGE983076:PGE983077 PQA983076:PQA983077 PZW983076:PZW983077 QJS983076:QJS983077 QTO983076:QTO983077 RDK983076:RDK983077 RNG983076:RNG983077 RXC983076:RXC983077 SGY983076:SGY983077 SQU983076:SQU983077 TAQ983076:TAQ983077 TKM983076:TKM983077 TUI983076:TUI983077 UEE983076:UEE983077 UOA983076:UOA983077 UXW983076:UXW983077 VHS983076:VHS983077 VRO983076:VRO983077 WBK983076:WBK983077 WLG983076:WLG983077 WVC983076:WVC983077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II65559 SE65559 ACA65559 ALW65559 AVS65559 BFO65559 BPK65559 BZG65559 CJC65559 CSY65559 DCU65559 DMQ65559 DWM65559 EGI65559 EQE65559 FAA65559 FJW65559 FTS65559 GDO65559 GNK65559 GXG65559 HHC65559 HQY65559 IAU65559 IKQ65559 IUM65559 JEI65559 JOE65559 JYA65559 KHW65559 KRS65559 LBO65559 LLK65559 LVG65559 MFC65559 MOY65559 MYU65559 NIQ65559 NSM65559 OCI65559 OME65559 OWA65559 PFW65559 PPS65559 PZO65559 QJK65559 QTG65559 RDC65559 RMY65559 RWU65559 SGQ65559 SQM65559 TAI65559 TKE65559 TUA65559 UDW65559 UNS65559 UXO65559 VHK65559 VRG65559 WBC65559 WKY65559 WUU65559 II131095 SE131095 ACA131095 ALW131095 AVS131095 BFO131095 BPK131095 BZG131095 CJC131095 CSY131095 DCU131095 DMQ131095 DWM131095 EGI131095 EQE131095 FAA131095 FJW131095 FTS131095 GDO131095 GNK131095 GXG131095 HHC131095 HQY131095 IAU131095 IKQ131095 IUM131095 JEI131095 JOE131095 JYA131095 KHW131095 KRS131095 LBO131095 LLK131095 LVG131095 MFC131095 MOY131095 MYU131095 NIQ131095 NSM131095 OCI131095 OME131095 OWA131095 PFW131095 PPS131095 PZO131095 QJK131095 QTG131095 RDC131095 RMY131095 RWU131095 SGQ131095 SQM131095 TAI131095 TKE131095 TUA131095 UDW131095 UNS131095 UXO131095 VHK131095 VRG131095 WBC131095 WKY131095 WUU131095 II196631 SE196631 ACA196631 ALW196631 AVS196631 BFO196631 BPK196631 BZG196631 CJC196631 CSY196631 DCU196631 DMQ196631 DWM196631 EGI196631 EQE196631 FAA196631 FJW196631 FTS196631 GDO196631 GNK196631 GXG196631 HHC196631 HQY196631 IAU196631 IKQ196631 IUM196631 JEI196631 JOE196631 JYA196631 KHW196631 KRS196631 LBO196631 LLK196631 LVG196631 MFC196631 MOY196631 MYU196631 NIQ196631 NSM196631 OCI196631 OME196631 OWA196631 PFW196631 PPS196631 PZO196631 QJK196631 QTG196631 RDC196631 RMY196631 RWU196631 SGQ196631 SQM196631 TAI196631 TKE196631 TUA196631 UDW196631 UNS196631 UXO196631 VHK196631 VRG196631 WBC196631 WKY196631 WUU196631 II262167 SE262167 ACA262167 ALW262167 AVS262167 BFO262167 BPK262167 BZG262167 CJC262167 CSY262167 DCU262167 DMQ262167 DWM262167 EGI262167 EQE262167 FAA262167 FJW262167 FTS262167 GDO262167 GNK262167 GXG262167 HHC262167 HQY262167 IAU262167 IKQ262167 IUM262167 JEI262167 JOE262167 JYA262167 KHW262167 KRS262167 LBO262167 LLK262167 LVG262167 MFC262167 MOY262167 MYU262167 NIQ262167 NSM262167 OCI262167 OME262167 OWA262167 PFW262167 PPS262167 PZO262167 QJK262167 QTG262167 RDC262167 RMY262167 RWU262167 SGQ262167 SQM262167 TAI262167 TKE262167 TUA262167 UDW262167 UNS262167 UXO262167 VHK262167 VRG262167 WBC262167 WKY262167 WUU262167 II327703 SE327703 ACA327703 ALW327703 AVS327703 BFO327703 BPK327703 BZG327703 CJC327703 CSY327703 DCU327703 DMQ327703 DWM327703 EGI327703 EQE327703 FAA327703 FJW327703 FTS327703 GDO327703 GNK327703 GXG327703 HHC327703 HQY327703 IAU327703 IKQ327703 IUM327703 JEI327703 JOE327703 JYA327703 KHW327703 KRS327703 LBO327703 LLK327703 LVG327703 MFC327703 MOY327703 MYU327703 NIQ327703 NSM327703 OCI327703 OME327703 OWA327703 PFW327703 PPS327703 PZO327703 QJK327703 QTG327703 RDC327703 RMY327703 RWU327703 SGQ327703 SQM327703 TAI327703 TKE327703 TUA327703 UDW327703 UNS327703 UXO327703 VHK327703 VRG327703 WBC327703 WKY327703 WUU327703 II393239 SE393239 ACA393239 ALW393239 AVS393239 BFO393239 BPK393239 BZG393239 CJC393239 CSY393239 DCU393239 DMQ393239 DWM393239 EGI393239 EQE393239 FAA393239 FJW393239 FTS393239 GDO393239 GNK393239 GXG393239 HHC393239 HQY393239 IAU393239 IKQ393239 IUM393239 JEI393239 JOE393239 JYA393239 KHW393239 KRS393239 LBO393239 LLK393239 LVG393239 MFC393239 MOY393239 MYU393239 NIQ393239 NSM393239 OCI393239 OME393239 OWA393239 PFW393239 PPS393239 PZO393239 QJK393239 QTG393239 RDC393239 RMY393239 RWU393239 SGQ393239 SQM393239 TAI393239 TKE393239 TUA393239 UDW393239 UNS393239 UXO393239 VHK393239 VRG393239 WBC393239 WKY393239 WUU393239 II458775 SE458775 ACA458775 ALW458775 AVS458775 BFO458775 BPK458775 BZG458775 CJC458775 CSY458775 DCU458775 DMQ458775 DWM458775 EGI458775 EQE458775 FAA458775 FJW458775 FTS458775 GDO458775 GNK458775 GXG458775 HHC458775 HQY458775 IAU458775 IKQ458775 IUM458775 JEI458775 JOE458775 JYA458775 KHW458775 KRS458775 LBO458775 LLK458775 LVG458775 MFC458775 MOY458775 MYU458775 NIQ458775 NSM458775 OCI458775 OME458775 OWA458775 PFW458775 PPS458775 PZO458775 QJK458775 QTG458775 RDC458775 RMY458775 RWU458775 SGQ458775 SQM458775 TAI458775 TKE458775 TUA458775 UDW458775 UNS458775 UXO458775 VHK458775 VRG458775 WBC458775 WKY458775 WUU458775 II524311 SE524311 ACA524311 ALW524311 AVS524311 BFO524311 BPK524311 BZG524311 CJC524311 CSY524311 DCU524311 DMQ524311 DWM524311 EGI524311 EQE524311 FAA524311 FJW524311 FTS524311 GDO524311 GNK524311 GXG524311 HHC524311 HQY524311 IAU524311 IKQ524311 IUM524311 JEI524311 JOE524311 JYA524311 KHW524311 KRS524311 LBO524311 LLK524311 LVG524311 MFC524311 MOY524311 MYU524311 NIQ524311 NSM524311 OCI524311 OME524311 OWA524311 PFW524311 PPS524311 PZO524311 QJK524311 QTG524311 RDC524311 RMY524311 RWU524311 SGQ524311 SQM524311 TAI524311 TKE524311 TUA524311 UDW524311 UNS524311 UXO524311 VHK524311 VRG524311 WBC524311 WKY524311 WUU524311 II589847 SE589847 ACA589847 ALW589847 AVS589847 BFO589847 BPK589847 BZG589847 CJC589847 CSY589847 DCU589847 DMQ589847 DWM589847 EGI589847 EQE589847 FAA589847 FJW589847 FTS589847 GDO589847 GNK589847 GXG589847 HHC589847 HQY589847 IAU589847 IKQ589847 IUM589847 JEI589847 JOE589847 JYA589847 KHW589847 KRS589847 LBO589847 LLK589847 LVG589847 MFC589847 MOY589847 MYU589847 NIQ589847 NSM589847 OCI589847 OME589847 OWA589847 PFW589847 PPS589847 PZO589847 QJK589847 QTG589847 RDC589847 RMY589847 RWU589847 SGQ589847 SQM589847 TAI589847 TKE589847 TUA589847 UDW589847 UNS589847 UXO589847 VHK589847 VRG589847 WBC589847 WKY589847 WUU589847 II655383 SE655383 ACA655383 ALW655383 AVS655383 BFO655383 BPK655383 BZG655383 CJC655383 CSY655383 DCU655383 DMQ655383 DWM655383 EGI655383 EQE655383 FAA655383 FJW655383 FTS655383 GDO655383 GNK655383 GXG655383 HHC655383 HQY655383 IAU655383 IKQ655383 IUM655383 JEI655383 JOE655383 JYA655383 KHW655383 KRS655383 LBO655383 LLK655383 LVG655383 MFC655383 MOY655383 MYU655383 NIQ655383 NSM655383 OCI655383 OME655383 OWA655383 PFW655383 PPS655383 PZO655383 QJK655383 QTG655383 RDC655383 RMY655383 RWU655383 SGQ655383 SQM655383 TAI655383 TKE655383 TUA655383 UDW655383 UNS655383 UXO655383 VHK655383 VRG655383 WBC655383 WKY655383 WUU655383 II720919 SE720919 ACA720919 ALW720919 AVS720919 BFO720919 BPK720919 BZG720919 CJC720919 CSY720919 DCU720919 DMQ720919 DWM720919 EGI720919 EQE720919 FAA720919 FJW720919 FTS720919 GDO720919 GNK720919 GXG720919 HHC720919 HQY720919 IAU720919 IKQ720919 IUM720919 JEI720919 JOE720919 JYA720919 KHW720919 KRS720919 LBO720919 LLK720919 LVG720919 MFC720919 MOY720919 MYU720919 NIQ720919 NSM720919 OCI720919 OME720919 OWA720919 PFW720919 PPS720919 PZO720919 QJK720919 QTG720919 RDC720919 RMY720919 RWU720919 SGQ720919 SQM720919 TAI720919 TKE720919 TUA720919 UDW720919 UNS720919 UXO720919 VHK720919 VRG720919 WBC720919 WKY720919 WUU720919 II786455 SE786455 ACA786455 ALW786455 AVS786455 BFO786455 BPK786455 BZG786455 CJC786455 CSY786455 DCU786455 DMQ786455 DWM786455 EGI786455 EQE786455 FAA786455 FJW786455 FTS786455 GDO786455 GNK786455 GXG786455 HHC786455 HQY786455 IAU786455 IKQ786455 IUM786455 JEI786455 JOE786455 JYA786455 KHW786455 KRS786455 LBO786455 LLK786455 LVG786455 MFC786455 MOY786455 MYU786455 NIQ786455 NSM786455 OCI786455 OME786455 OWA786455 PFW786455 PPS786455 PZO786455 QJK786455 QTG786455 RDC786455 RMY786455 RWU786455 SGQ786455 SQM786455 TAI786455 TKE786455 TUA786455 UDW786455 UNS786455 UXO786455 VHK786455 VRG786455 WBC786455 WKY786455 WUU786455 II851991 SE851991 ACA851991 ALW851991 AVS851991 BFO851991 BPK851991 BZG851991 CJC851991 CSY851991 DCU851991 DMQ851991 DWM851991 EGI851991 EQE851991 FAA851991 FJW851991 FTS851991 GDO851991 GNK851991 GXG851991 HHC851991 HQY851991 IAU851991 IKQ851991 IUM851991 JEI851991 JOE851991 JYA851991 KHW851991 KRS851991 LBO851991 LLK851991 LVG851991 MFC851991 MOY851991 MYU851991 NIQ851991 NSM851991 OCI851991 OME851991 OWA851991 PFW851991 PPS851991 PZO851991 QJK851991 QTG851991 RDC851991 RMY851991 RWU851991 SGQ851991 SQM851991 TAI851991 TKE851991 TUA851991 UDW851991 UNS851991 UXO851991 VHK851991 VRG851991 WBC851991 WKY851991 WUU851991 II917527 SE917527 ACA917527 ALW917527 AVS917527 BFO917527 BPK917527 BZG917527 CJC917527 CSY917527 DCU917527 DMQ917527 DWM917527 EGI917527 EQE917527 FAA917527 FJW917527 FTS917527 GDO917527 GNK917527 GXG917527 HHC917527 HQY917527 IAU917527 IKQ917527 IUM917527 JEI917527 JOE917527 JYA917527 KHW917527 KRS917527 LBO917527 LLK917527 LVG917527 MFC917527 MOY917527 MYU917527 NIQ917527 NSM917527 OCI917527 OME917527 OWA917527 PFW917527 PPS917527 PZO917527 QJK917527 QTG917527 RDC917527 RMY917527 RWU917527 SGQ917527 SQM917527 TAI917527 TKE917527 TUA917527 UDW917527 UNS917527 UXO917527 VHK917527 VRG917527 WBC917527 WKY917527 WUU917527 II983063 SE983063 ACA983063 ALW983063 AVS983063 BFO983063 BPK983063 BZG983063 CJC983063 CSY983063 DCU983063 DMQ983063 DWM983063 EGI983063 EQE983063 FAA983063 FJW983063 FTS983063 GDO983063 GNK983063 GXG983063 HHC983063 HQY983063 IAU983063 IKQ983063 IUM983063 JEI983063 JOE983063 JYA983063 KHW983063 KRS983063 LBO983063 LLK983063 LVG983063 MFC983063 MOY983063 MYU983063 NIQ983063 NSM983063 OCI983063 OME983063 OWA983063 PFW983063 PPS983063 PZO983063 QJK983063 QTG983063 RDC983063 RMY983063 RWU983063 SGQ983063 SQM983063 TAI983063 TKE983063 TUA983063 UDW983063 UNS983063 UXO983063 VHK983063 VRG983063 WBC983063 WKY983063 WUU983063 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IL65576:IN65576 SH65576:SJ65576 ACD65576:ACF65576 ALZ65576:AMB65576 AVV65576:AVX65576 BFR65576:BFT65576 BPN65576:BPP65576 BZJ65576:BZL65576 CJF65576:CJH65576 CTB65576:CTD65576 DCX65576:DCZ65576 DMT65576:DMV65576 DWP65576:DWR65576 EGL65576:EGN65576 EQH65576:EQJ65576 FAD65576:FAF65576 FJZ65576:FKB65576 FTV65576:FTX65576 GDR65576:GDT65576 GNN65576:GNP65576 GXJ65576:GXL65576 HHF65576:HHH65576 HRB65576:HRD65576 IAX65576:IAZ65576 IKT65576:IKV65576 IUP65576:IUR65576 JEL65576:JEN65576 JOH65576:JOJ65576 JYD65576:JYF65576 KHZ65576:KIB65576 KRV65576:KRX65576 LBR65576:LBT65576 LLN65576:LLP65576 LVJ65576:LVL65576 MFF65576:MFH65576 MPB65576:MPD65576 MYX65576:MYZ65576 NIT65576:NIV65576 NSP65576:NSR65576 OCL65576:OCN65576 OMH65576:OMJ65576 OWD65576:OWF65576 PFZ65576:PGB65576 PPV65576:PPX65576 PZR65576:PZT65576 QJN65576:QJP65576 QTJ65576:QTL65576 RDF65576:RDH65576 RNB65576:RND65576 RWX65576:RWZ65576 SGT65576:SGV65576 SQP65576:SQR65576 TAL65576:TAN65576 TKH65576:TKJ65576 TUD65576:TUF65576 UDZ65576:UEB65576 UNV65576:UNX65576 UXR65576:UXT65576 VHN65576:VHP65576 VRJ65576:VRL65576 WBF65576:WBH65576 WLB65576:WLD65576 WUX65576:WUZ65576 IL131112:IN131112 SH131112:SJ131112 ACD131112:ACF131112 ALZ131112:AMB131112 AVV131112:AVX131112 BFR131112:BFT131112 BPN131112:BPP131112 BZJ131112:BZL131112 CJF131112:CJH131112 CTB131112:CTD131112 DCX131112:DCZ131112 DMT131112:DMV131112 DWP131112:DWR131112 EGL131112:EGN131112 EQH131112:EQJ131112 FAD131112:FAF131112 FJZ131112:FKB131112 FTV131112:FTX131112 GDR131112:GDT131112 GNN131112:GNP131112 GXJ131112:GXL131112 HHF131112:HHH131112 HRB131112:HRD131112 IAX131112:IAZ131112 IKT131112:IKV131112 IUP131112:IUR131112 JEL131112:JEN131112 JOH131112:JOJ131112 JYD131112:JYF131112 KHZ131112:KIB131112 KRV131112:KRX131112 LBR131112:LBT131112 LLN131112:LLP131112 LVJ131112:LVL131112 MFF131112:MFH131112 MPB131112:MPD131112 MYX131112:MYZ131112 NIT131112:NIV131112 NSP131112:NSR131112 OCL131112:OCN131112 OMH131112:OMJ131112 OWD131112:OWF131112 PFZ131112:PGB131112 PPV131112:PPX131112 PZR131112:PZT131112 QJN131112:QJP131112 QTJ131112:QTL131112 RDF131112:RDH131112 RNB131112:RND131112 RWX131112:RWZ131112 SGT131112:SGV131112 SQP131112:SQR131112 TAL131112:TAN131112 TKH131112:TKJ131112 TUD131112:TUF131112 UDZ131112:UEB131112 UNV131112:UNX131112 UXR131112:UXT131112 VHN131112:VHP131112 VRJ131112:VRL131112 WBF131112:WBH131112 WLB131112:WLD131112 WUX131112:WUZ131112 IL196648:IN196648 SH196648:SJ196648 ACD196648:ACF196648 ALZ196648:AMB196648 AVV196648:AVX196648 BFR196648:BFT196648 BPN196648:BPP196648 BZJ196648:BZL196648 CJF196648:CJH196648 CTB196648:CTD196648 DCX196648:DCZ196648 DMT196648:DMV196648 DWP196648:DWR196648 EGL196648:EGN196648 EQH196648:EQJ196648 FAD196648:FAF196648 FJZ196648:FKB196648 FTV196648:FTX196648 GDR196648:GDT196648 GNN196648:GNP196648 GXJ196648:GXL196648 HHF196648:HHH196648 HRB196648:HRD196648 IAX196648:IAZ196648 IKT196648:IKV196648 IUP196648:IUR196648 JEL196648:JEN196648 JOH196648:JOJ196648 JYD196648:JYF196648 KHZ196648:KIB196648 KRV196648:KRX196648 LBR196648:LBT196648 LLN196648:LLP196648 LVJ196648:LVL196648 MFF196648:MFH196648 MPB196648:MPD196648 MYX196648:MYZ196648 NIT196648:NIV196648 NSP196648:NSR196648 OCL196648:OCN196648 OMH196648:OMJ196648 OWD196648:OWF196648 PFZ196648:PGB196648 PPV196648:PPX196648 PZR196648:PZT196648 QJN196648:QJP196648 QTJ196648:QTL196648 RDF196648:RDH196648 RNB196648:RND196648 RWX196648:RWZ196648 SGT196648:SGV196648 SQP196648:SQR196648 TAL196648:TAN196648 TKH196648:TKJ196648 TUD196648:TUF196648 UDZ196648:UEB196648 UNV196648:UNX196648 UXR196648:UXT196648 VHN196648:VHP196648 VRJ196648:VRL196648 WBF196648:WBH196648 WLB196648:WLD196648 WUX196648:WUZ196648 IL262184:IN262184 SH262184:SJ262184 ACD262184:ACF262184 ALZ262184:AMB262184 AVV262184:AVX262184 BFR262184:BFT262184 BPN262184:BPP262184 BZJ262184:BZL262184 CJF262184:CJH262184 CTB262184:CTD262184 DCX262184:DCZ262184 DMT262184:DMV262184 DWP262184:DWR262184 EGL262184:EGN262184 EQH262184:EQJ262184 FAD262184:FAF262184 FJZ262184:FKB262184 FTV262184:FTX262184 GDR262184:GDT262184 GNN262184:GNP262184 GXJ262184:GXL262184 HHF262184:HHH262184 HRB262184:HRD262184 IAX262184:IAZ262184 IKT262184:IKV262184 IUP262184:IUR262184 JEL262184:JEN262184 JOH262184:JOJ262184 JYD262184:JYF262184 KHZ262184:KIB262184 KRV262184:KRX262184 LBR262184:LBT262184 LLN262184:LLP262184 LVJ262184:LVL262184 MFF262184:MFH262184 MPB262184:MPD262184 MYX262184:MYZ262184 NIT262184:NIV262184 NSP262184:NSR262184 OCL262184:OCN262184 OMH262184:OMJ262184 OWD262184:OWF262184 PFZ262184:PGB262184 PPV262184:PPX262184 PZR262184:PZT262184 QJN262184:QJP262184 QTJ262184:QTL262184 RDF262184:RDH262184 RNB262184:RND262184 RWX262184:RWZ262184 SGT262184:SGV262184 SQP262184:SQR262184 TAL262184:TAN262184 TKH262184:TKJ262184 TUD262184:TUF262184 UDZ262184:UEB262184 UNV262184:UNX262184 UXR262184:UXT262184 VHN262184:VHP262184 VRJ262184:VRL262184 WBF262184:WBH262184 WLB262184:WLD262184 WUX262184:WUZ262184 IL327720:IN327720 SH327720:SJ327720 ACD327720:ACF327720 ALZ327720:AMB327720 AVV327720:AVX327720 BFR327720:BFT327720 BPN327720:BPP327720 BZJ327720:BZL327720 CJF327720:CJH327720 CTB327720:CTD327720 DCX327720:DCZ327720 DMT327720:DMV327720 DWP327720:DWR327720 EGL327720:EGN327720 EQH327720:EQJ327720 FAD327720:FAF327720 FJZ327720:FKB327720 FTV327720:FTX327720 GDR327720:GDT327720 GNN327720:GNP327720 GXJ327720:GXL327720 HHF327720:HHH327720 HRB327720:HRD327720 IAX327720:IAZ327720 IKT327720:IKV327720 IUP327720:IUR327720 JEL327720:JEN327720 JOH327720:JOJ327720 JYD327720:JYF327720 KHZ327720:KIB327720 KRV327720:KRX327720 LBR327720:LBT327720 LLN327720:LLP327720 LVJ327720:LVL327720 MFF327720:MFH327720 MPB327720:MPD327720 MYX327720:MYZ327720 NIT327720:NIV327720 NSP327720:NSR327720 OCL327720:OCN327720 OMH327720:OMJ327720 OWD327720:OWF327720 PFZ327720:PGB327720 PPV327720:PPX327720 PZR327720:PZT327720 QJN327720:QJP327720 QTJ327720:QTL327720 RDF327720:RDH327720 RNB327720:RND327720 RWX327720:RWZ327720 SGT327720:SGV327720 SQP327720:SQR327720 TAL327720:TAN327720 TKH327720:TKJ327720 TUD327720:TUF327720 UDZ327720:UEB327720 UNV327720:UNX327720 UXR327720:UXT327720 VHN327720:VHP327720 VRJ327720:VRL327720 WBF327720:WBH327720 WLB327720:WLD327720 WUX327720:WUZ327720 IL393256:IN393256 SH393256:SJ393256 ACD393256:ACF393256 ALZ393256:AMB393256 AVV393256:AVX393256 BFR393256:BFT393256 BPN393256:BPP393256 BZJ393256:BZL393256 CJF393256:CJH393256 CTB393256:CTD393256 DCX393256:DCZ393256 DMT393256:DMV393256 DWP393256:DWR393256 EGL393256:EGN393256 EQH393256:EQJ393256 FAD393256:FAF393256 FJZ393256:FKB393256 FTV393256:FTX393256 GDR393256:GDT393256 GNN393256:GNP393256 GXJ393256:GXL393256 HHF393256:HHH393256 HRB393256:HRD393256 IAX393256:IAZ393256 IKT393256:IKV393256 IUP393256:IUR393256 JEL393256:JEN393256 JOH393256:JOJ393256 JYD393256:JYF393256 KHZ393256:KIB393256 KRV393256:KRX393256 LBR393256:LBT393256 LLN393256:LLP393256 LVJ393256:LVL393256 MFF393256:MFH393256 MPB393256:MPD393256 MYX393256:MYZ393256 NIT393256:NIV393256 NSP393256:NSR393256 OCL393256:OCN393256 OMH393256:OMJ393256 OWD393256:OWF393256 PFZ393256:PGB393256 PPV393256:PPX393256 PZR393256:PZT393256 QJN393256:QJP393256 QTJ393256:QTL393256 RDF393256:RDH393256 RNB393256:RND393256 RWX393256:RWZ393256 SGT393256:SGV393256 SQP393256:SQR393256 TAL393256:TAN393256 TKH393256:TKJ393256 TUD393256:TUF393256 UDZ393256:UEB393256 UNV393256:UNX393256 UXR393256:UXT393256 VHN393256:VHP393256 VRJ393256:VRL393256 WBF393256:WBH393256 WLB393256:WLD393256 WUX393256:WUZ393256 IL458792:IN458792 SH458792:SJ458792 ACD458792:ACF458792 ALZ458792:AMB458792 AVV458792:AVX458792 BFR458792:BFT458792 BPN458792:BPP458792 BZJ458792:BZL458792 CJF458792:CJH458792 CTB458792:CTD458792 DCX458792:DCZ458792 DMT458792:DMV458792 DWP458792:DWR458792 EGL458792:EGN458792 EQH458792:EQJ458792 FAD458792:FAF458792 FJZ458792:FKB458792 FTV458792:FTX458792 GDR458792:GDT458792 GNN458792:GNP458792 GXJ458792:GXL458792 HHF458792:HHH458792 HRB458792:HRD458792 IAX458792:IAZ458792 IKT458792:IKV458792 IUP458792:IUR458792 JEL458792:JEN458792 JOH458792:JOJ458792 JYD458792:JYF458792 KHZ458792:KIB458792 KRV458792:KRX458792 LBR458792:LBT458792 LLN458792:LLP458792 LVJ458792:LVL458792 MFF458792:MFH458792 MPB458792:MPD458792 MYX458792:MYZ458792 NIT458792:NIV458792 NSP458792:NSR458792 OCL458792:OCN458792 OMH458792:OMJ458792 OWD458792:OWF458792 PFZ458792:PGB458792 PPV458792:PPX458792 PZR458792:PZT458792 QJN458792:QJP458792 QTJ458792:QTL458792 RDF458792:RDH458792 RNB458792:RND458792 RWX458792:RWZ458792 SGT458792:SGV458792 SQP458792:SQR458792 TAL458792:TAN458792 TKH458792:TKJ458792 TUD458792:TUF458792 UDZ458792:UEB458792 UNV458792:UNX458792 UXR458792:UXT458792 VHN458792:VHP458792 VRJ458792:VRL458792 WBF458792:WBH458792 WLB458792:WLD458792 WUX458792:WUZ458792 IL524328:IN524328 SH524328:SJ524328 ACD524328:ACF524328 ALZ524328:AMB524328 AVV524328:AVX524328 BFR524328:BFT524328 BPN524328:BPP524328 BZJ524328:BZL524328 CJF524328:CJH524328 CTB524328:CTD524328 DCX524328:DCZ524328 DMT524328:DMV524328 DWP524328:DWR524328 EGL524328:EGN524328 EQH524328:EQJ524328 FAD524328:FAF524328 FJZ524328:FKB524328 FTV524328:FTX524328 GDR524328:GDT524328 GNN524328:GNP524328 GXJ524328:GXL524328 HHF524328:HHH524328 HRB524328:HRD524328 IAX524328:IAZ524328 IKT524328:IKV524328 IUP524328:IUR524328 JEL524328:JEN524328 JOH524328:JOJ524328 JYD524328:JYF524328 KHZ524328:KIB524328 KRV524328:KRX524328 LBR524328:LBT524328 LLN524328:LLP524328 LVJ524328:LVL524328 MFF524328:MFH524328 MPB524328:MPD524328 MYX524328:MYZ524328 NIT524328:NIV524328 NSP524328:NSR524328 OCL524328:OCN524328 OMH524328:OMJ524328 OWD524328:OWF524328 PFZ524328:PGB524328 PPV524328:PPX524328 PZR524328:PZT524328 QJN524328:QJP524328 QTJ524328:QTL524328 RDF524328:RDH524328 RNB524328:RND524328 RWX524328:RWZ524328 SGT524328:SGV524328 SQP524328:SQR524328 TAL524328:TAN524328 TKH524328:TKJ524328 TUD524328:TUF524328 UDZ524328:UEB524328 UNV524328:UNX524328 UXR524328:UXT524328 VHN524328:VHP524328 VRJ524328:VRL524328 WBF524328:WBH524328 WLB524328:WLD524328 WUX524328:WUZ524328 IL589864:IN589864 SH589864:SJ589864 ACD589864:ACF589864 ALZ589864:AMB589864 AVV589864:AVX589864 BFR589864:BFT589864 BPN589864:BPP589864 BZJ589864:BZL589864 CJF589864:CJH589864 CTB589864:CTD589864 DCX589864:DCZ589864 DMT589864:DMV589864 DWP589864:DWR589864 EGL589864:EGN589864 EQH589864:EQJ589864 FAD589864:FAF589864 FJZ589864:FKB589864 FTV589864:FTX589864 GDR589864:GDT589864 GNN589864:GNP589864 GXJ589864:GXL589864 HHF589864:HHH589864 HRB589864:HRD589864 IAX589864:IAZ589864 IKT589864:IKV589864 IUP589864:IUR589864 JEL589864:JEN589864 JOH589864:JOJ589864 JYD589864:JYF589864 KHZ589864:KIB589864 KRV589864:KRX589864 LBR589864:LBT589864 LLN589864:LLP589864 LVJ589864:LVL589864 MFF589864:MFH589864 MPB589864:MPD589864 MYX589864:MYZ589864 NIT589864:NIV589864 NSP589864:NSR589864 OCL589864:OCN589864 OMH589864:OMJ589864 OWD589864:OWF589864 PFZ589864:PGB589864 PPV589864:PPX589864 PZR589864:PZT589864 QJN589864:QJP589864 QTJ589864:QTL589864 RDF589864:RDH589864 RNB589864:RND589864 RWX589864:RWZ589864 SGT589864:SGV589864 SQP589864:SQR589864 TAL589864:TAN589864 TKH589864:TKJ589864 TUD589864:TUF589864 UDZ589864:UEB589864 UNV589864:UNX589864 UXR589864:UXT589864 VHN589864:VHP589864 VRJ589864:VRL589864 WBF589864:WBH589864 WLB589864:WLD589864 WUX589864:WUZ589864 IL655400:IN655400 SH655400:SJ655400 ACD655400:ACF655400 ALZ655400:AMB655400 AVV655400:AVX655400 BFR655400:BFT655400 BPN655400:BPP655400 BZJ655400:BZL655400 CJF655400:CJH655400 CTB655400:CTD655400 DCX655400:DCZ655400 DMT655400:DMV655400 DWP655400:DWR655400 EGL655400:EGN655400 EQH655400:EQJ655400 FAD655400:FAF655400 FJZ655400:FKB655400 FTV655400:FTX655400 GDR655400:GDT655400 GNN655400:GNP655400 GXJ655400:GXL655400 HHF655400:HHH655400 HRB655400:HRD655400 IAX655400:IAZ655400 IKT655400:IKV655400 IUP655400:IUR655400 JEL655400:JEN655400 JOH655400:JOJ655400 JYD655400:JYF655400 KHZ655400:KIB655400 KRV655400:KRX655400 LBR655400:LBT655400 LLN655400:LLP655400 LVJ655400:LVL655400 MFF655400:MFH655400 MPB655400:MPD655400 MYX655400:MYZ655400 NIT655400:NIV655400 NSP655400:NSR655400 OCL655400:OCN655400 OMH655400:OMJ655400 OWD655400:OWF655400 PFZ655400:PGB655400 PPV655400:PPX655400 PZR655400:PZT655400 QJN655400:QJP655400 QTJ655400:QTL655400 RDF655400:RDH655400 RNB655400:RND655400 RWX655400:RWZ655400 SGT655400:SGV655400 SQP655400:SQR655400 TAL655400:TAN655400 TKH655400:TKJ655400 TUD655400:TUF655400 UDZ655400:UEB655400 UNV655400:UNX655400 UXR655400:UXT655400 VHN655400:VHP655400 VRJ655400:VRL655400 WBF655400:WBH655400 WLB655400:WLD655400 WUX655400:WUZ655400 IL720936:IN720936 SH720936:SJ720936 ACD720936:ACF720936 ALZ720936:AMB720936 AVV720936:AVX720936 BFR720936:BFT720936 BPN720936:BPP720936 BZJ720936:BZL720936 CJF720936:CJH720936 CTB720936:CTD720936 DCX720936:DCZ720936 DMT720936:DMV720936 DWP720936:DWR720936 EGL720936:EGN720936 EQH720936:EQJ720936 FAD720936:FAF720936 FJZ720936:FKB720936 FTV720936:FTX720936 GDR720936:GDT720936 GNN720936:GNP720936 GXJ720936:GXL720936 HHF720936:HHH720936 HRB720936:HRD720936 IAX720936:IAZ720936 IKT720936:IKV720936 IUP720936:IUR720936 JEL720936:JEN720936 JOH720936:JOJ720936 JYD720936:JYF720936 KHZ720936:KIB720936 KRV720936:KRX720936 LBR720936:LBT720936 LLN720936:LLP720936 LVJ720936:LVL720936 MFF720936:MFH720936 MPB720936:MPD720936 MYX720936:MYZ720936 NIT720936:NIV720936 NSP720936:NSR720936 OCL720936:OCN720936 OMH720936:OMJ720936 OWD720936:OWF720936 PFZ720936:PGB720936 PPV720936:PPX720936 PZR720936:PZT720936 QJN720936:QJP720936 QTJ720936:QTL720936 RDF720936:RDH720936 RNB720936:RND720936 RWX720936:RWZ720936 SGT720936:SGV720936 SQP720936:SQR720936 TAL720936:TAN720936 TKH720936:TKJ720936 TUD720936:TUF720936 UDZ720936:UEB720936 UNV720936:UNX720936 UXR720936:UXT720936 VHN720936:VHP720936 VRJ720936:VRL720936 WBF720936:WBH720936 WLB720936:WLD720936 WUX720936:WUZ720936 IL786472:IN786472 SH786472:SJ786472 ACD786472:ACF786472 ALZ786472:AMB786472 AVV786472:AVX786472 BFR786472:BFT786472 BPN786472:BPP786472 BZJ786472:BZL786472 CJF786472:CJH786472 CTB786472:CTD786472 DCX786472:DCZ786472 DMT786472:DMV786472 DWP786472:DWR786472 EGL786472:EGN786472 EQH786472:EQJ786472 FAD786472:FAF786472 FJZ786472:FKB786472 FTV786472:FTX786472 GDR786472:GDT786472 GNN786472:GNP786472 GXJ786472:GXL786472 HHF786472:HHH786472 HRB786472:HRD786472 IAX786472:IAZ786472 IKT786472:IKV786472 IUP786472:IUR786472 JEL786472:JEN786472 JOH786472:JOJ786472 JYD786472:JYF786472 KHZ786472:KIB786472 KRV786472:KRX786472 LBR786472:LBT786472 LLN786472:LLP786472 LVJ786472:LVL786472 MFF786472:MFH786472 MPB786472:MPD786472 MYX786472:MYZ786472 NIT786472:NIV786472 NSP786472:NSR786472 OCL786472:OCN786472 OMH786472:OMJ786472 OWD786472:OWF786472 PFZ786472:PGB786472 PPV786472:PPX786472 PZR786472:PZT786472 QJN786472:QJP786472 QTJ786472:QTL786472 RDF786472:RDH786472 RNB786472:RND786472 RWX786472:RWZ786472 SGT786472:SGV786472 SQP786472:SQR786472 TAL786472:TAN786472 TKH786472:TKJ786472 TUD786472:TUF786472 UDZ786472:UEB786472 UNV786472:UNX786472 UXR786472:UXT786472 VHN786472:VHP786472 VRJ786472:VRL786472 WBF786472:WBH786472 WLB786472:WLD786472 WUX786472:WUZ786472 IL852008:IN852008 SH852008:SJ852008 ACD852008:ACF852008 ALZ852008:AMB852008 AVV852008:AVX852008 BFR852008:BFT852008 BPN852008:BPP852008 BZJ852008:BZL852008 CJF852008:CJH852008 CTB852008:CTD852008 DCX852008:DCZ852008 DMT852008:DMV852008 DWP852008:DWR852008 EGL852008:EGN852008 EQH852008:EQJ852008 FAD852008:FAF852008 FJZ852008:FKB852008 FTV852008:FTX852008 GDR852008:GDT852008 GNN852008:GNP852008 GXJ852008:GXL852008 HHF852008:HHH852008 HRB852008:HRD852008 IAX852008:IAZ852008 IKT852008:IKV852008 IUP852008:IUR852008 JEL852008:JEN852008 JOH852008:JOJ852008 JYD852008:JYF852008 KHZ852008:KIB852008 KRV852008:KRX852008 LBR852008:LBT852008 LLN852008:LLP852008 LVJ852008:LVL852008 MFF852008:MFH852008 MPB852008:MPD852008 MYX852008:MYZ852008 NIT852008:NIV852008 NSP852008:NSR852008 OCL852008:OCN852008 OMH852008:OMJ852008 OWD852008:OWF852008 PFZ852008:PGB852008 PPV852008:PPX852008 PZR852008:PZT852008 QJN852008:QJP852008 QTJ852008:QTL852008 RDF852008:RDH852008 RNB852008:RND852008 RWX852008:RWZ852008 SGT852008:SGV852008 SQP852008:SQR852008 TAL852008:TAN852008 TKH852008:TKJ852008 TUD852008:TUF852008 UDZ852008:UEB852008 UNV852008:UNX852008 UXR852008:UXT852008 VHN852008:VHP852008 VRJ852008:VRL852008 WBF852008:WBH852008 WLB852008:WLD852008 WUX852008:WUZ852008 IL917544:IN917544 SH917544:SJ917544 ACD917544:ACF917544 ALZ917544:AMB917544 AVV917544:AVX917544 BFR917544:BFT917544 BPN917544:BPP917544 BZJ917544:BZL917544 CJF917544:CJH917544 CTB917544:CTD917544 DCX917544:DCZ917544 DMT917544:DMV917544 DWP917544:DWR917544 EGL917544:EGN917544 EQH917544:EQJ917544 FAD917544:FAF917544 FJZ917544:FKB917544 FTV917544:FTX917544 GDR917544:GDT917544 GNN917544:GNP917544 GXJ917544:GXL917544 HHF917544:HHH917544 HRB917544:HRD917544 IAX917544:IAZ917544 IKT917544:IKV917544 IUP917544:IUR917544 JEL917544:JEN917544 JOH917544:JOJ917544 JYD917544:JYF917544 KHZ917544:KIB917544 KRV917544:KRX917544 LBR917544:LBT917544 LLN917544:LLP917544 LVJ917544:LVL917544 MFF917544:MFH917544 MPB917544:MPD917544 MYX917544:MYZ917544 NIT917544:NIV917544 NSP917544:NSR917544 OCL917544:OCN917544 OMH917544:OMJ917544 OWD917544:OWF917544 PFZ917544:PGB917544 PPV917544:PPX917544 PZR917544:PZT917544 QJN917544:QJP917544 QTJ917544:QTL917544 RDF917544:RDH917544 RNB917544:RND917544 RWX917544:RWZ917544 SGT917544:SGV917544 SQP917544:SQR917544 TAL917544:TAN917544 TKH917544:TKJ917544 TUD917544:TUF917544 UDZ917544:UEB917544 UNV917544:UNX917544 UXR917544:UXT917544 VHN917544:VHP917544 VRJ917544:VRL917544 WBF917544:WBH917544 WLB917544:WLD917544 WUX917544:WUZ917544 IL983080:IN983080 SH983080:SJ983080 ACD983080:ACF983080 ALZ983080:AMB983080 AVV983080:AVX983080 BFR983080:BFT983080 BPN983080:BPP983080 BZJ983080:BZL983080 CJF983080:CJH983080 CTB983080:CTD983080 DCX983080:DCZ983080 DMT983080:DMV983080 DWP983080:DWR983080 EGL983080:EGN983080 EQH983080:EQJ983080 FAD983080:FAF983080 FJZ983080:FKB983080 FTV983080:FTX983080 GDR983080:GDT983080 GNN983080:GNP983080 GXJ983080:GXL983080 HHF983080:HHH983080 HRB983080:HRD983080 IAX983080:IAZ983080 IKT983080:IKV983080 IUP983080:IUR983080 JEL983080:JEN983080 JOH983080:JOJ983080 JYD983080:JYF983080 KHZ983080:KIB983080 KRV983080:KRX983080 LBR983080:LBT983080 LLN983080:LLP983080 LVJ983080:LVL983080 MFF983080:MFH983080 MPB983080:MPD983080 MYX983080:MYZ983080 NIT983080:NIV983080 NSP983080:NSR983080 OCL983080:OCN983080 OMH983080:OMJ983080 OWD983080:OWF983080 PFZ983080:PGB983080 PPV983080:PPX983080 PZR983080:PZT983080 QJN983080:QJP983080 QTJ983080:QTL983080 RDF983080:RDH983080 RNB983080:RND983080 RWX983080:RWZ983080 SGT983080:SGV983080 SQP983080:SQR983080 TAL983080:TAN983080 TKH983080:TKJ983080 TUD983080:TUF983080 UDZ983080:UEB983080 UNV983080:UNX983080 UXR983080:UXT983080 VHN983080:VHP983080 VRJ983080:VRL983080 WBF983080:WBH983080 WLB983080:WLD983080 WUX983080:WUZ983080 IQ65574:IS65575 SM65574:SO65575 ACI65574:ACK65575 AME65574:AMG65575 AWA65574:AWC65575 BFW65574:BFY65575 BPS65574:BPU65575 BZO65574:BZQ65575 CJK65574:CJM65575 CTG65574:CTI65575 DDC65574:DDE65575 DMY65574:DNA65575 DWU65574:DWW65575 EGQ65574:EGS65575 EQM65574:EQO65575 FAI65574:FAK65575 FKE65574:FKG65575 FUA65574:FUC65575 GDW65574:GDY65575 GNS65574:GNU65575 GXO65574:GXQ65575 HHK65574:HHM65575 HRG65574:HRI65575 IBC65574:IBE65575 IKY65574:ILA65575 IUU65574:IUW65575 JEQ65574:JES65575 JOM65574:JOO65575 JYI65574:JYK65575 KIE65574:KIG65575 KSA65574:KSC65575 LBW65574:LBY65575 LLS65574:LLU65575 LVO65574:LVQ65575 MFK65574:MFM65575 MPG65574:MPI65575 MZC65574:MZE65575 NIY65574:NJA65575 NSU65574:NSW65575 OCQ65574:OCS65575 OMM65574:OMO65575 OWI65574:OWK65575 PGE65574:PGG65575 PQA65574:PQC65575 PZW65574:PZY65575 QJS65574:QJU65575 QTO65574:QTQ65575 RDK65574:RDM65575 RNG65574:RNI65575 RXC65574:RXE65575 SGY65574:SHA65575 SQU65574:SQW65575 TAQ65574:TAS65575 TKM65574:TKO65575 TUI65574:TUK65575 UEE65574:UEG65575 UOA65574:UOC65575 UXW65574:UXY65575 VHS65574:VHU65575 VRO65574:VRQ65575 WBK65574:WBM65575 WLG65574:WLI65575 WVC65574:WVE65575 IQ131110:IS131111 SM131110:SO131111 ACI131110:ACK131111 AME131110:AMG131111 AWA131110:AWC131111 BFW131110:BFY131111 BPS131110:BPU131111 BZO131110:BZQ131111 CJK131110:CJM131111 CTG131110:CTI131111 DDC131110:DDE131111 DMY131110:DNA131111 DWU131110:DWW131111 EGQ131110:EGS131111 EQM131110:EQO131111 FAI131110:FAK131111 FKE131110:FKG131111 FUA131110:FUC131111 GDW131110:GDY131111 GNS131110:GNU131111 GXO131110:GXQ131111 HHK131110:HHM131111 HRG131110:HRI131111 IBC131110:IBE131111 IKY131110:ILA131111 IUU131110:IUW131111 JEQ131110:JES131111 JOM131110:JOO131111 JYI131110:JYK131111 KIE131110:KIG131111 KSA131110:KSC131111 LBW131110:LBY131111 LLS131110:LLU131111 LVO131110:LVQ131111 MFK131110:MFM131111 MPG131110:MPI131111 MZC131110:MZE131111 NIY131110:NJA131111 NSU131110:NSW131111 OCQ131110:OCS131111 OMM131110:OMO131111 OWI131110:OWK131111 PGE131110:PGG131111 PQA131110:PQC131111 PZW131110:PZY131111 QJS131110:QJU131111 QTO131110:QTQ131111 RDK131110:RDM131111 RNG131110:RNI131111 RXC131110:RXE131111 SGY131110:SHA131111 SQU131110:SQW131111 TAQ131110:TAS131111 TKM131110:TKO131111 TUI131110:TUK131111 UEE131110:UEG131111 UOA131110:UOC131111 UXW131110:UXY131111 VHS131110:VHU131111 VRO131110:VRQ131111 WBK131110:WBM131111 WLG131110:WLI131111 WVC131110:WVE131111 IQ196646:IS196647 SM196646:SO196647 ACI196646:ACK196647 AME196646:AMG196647 AWA196646:AWC196647 BFW196646:BFY196647 BPS196646:BPU196647 BZO196646:BZQ196647 CJK196646:CJM196647 CTG196646:CTI196647 DDC196646:DDE196647 DMY196646:DNA196647 DWU196646:DWW196647 EGQ196646:EGS196647 EQM196646:EQO196647 FAI196646:FAK196647 FKE196646:FKG196647 FUA196646:FUC196647 GDW196646:GDY196647 GNS196646:GNU196647 GXO196646:GXQ196647 HHK196646:HHM196647 HRG196646:HRI196647 IBC196646:IBE196647 IKY196646:ILA196647 IUU196646:IUW196647 JEQ196646:JES196647 JOM196646:JOO196647 JYI196646:JYK196647 KIE196646:KIG196647 KSA196646:KSC196647 LBW196646:LBY196647 LLS196646:LLU196647 LVO196646:LVQ196647 MFK196646:MFM196647 MPG196646:MPI196647 MZC196646:MZE196647 NIY196646:NJA196647 NSU196646:NSW196647 OCQ196646:OCS196647 OMM196646:OMO196647 OWI196646:OWK196647 PGE196646:PGG196647 PQA196646:PQC196647 PZW196646:PZY196647 QJS196646:QJU196647 QTO196646:QTQ196647 RDK196646:RDM196647 RNG196646:RNI196647 RXC196646:RXE196647 SGY196646:SHA196647 SQU196646:SQW196647 TAQ196646:TAS196647 TKM196646:TKO196647 TUI196646:TUK196647 UEE196646:UEG196647 UOA196646:UOC196647 UXW196646:UXY196647 VHS196646:VHU196647 VRO196646:VRQ196647 WBK196646:WBM196647 WLG196646:WLI196647 WVC196646:WVE196647 IQ262182:IS262183 SM262182:SO262183 ACI262182:ACK262183 AME262182:AMG262183 AWA262182:AWC262183 BFW262182:BFY262183 BPS262182:BPU262183 BZO262182:BZQ262183 CJK262182:CJM262183 CTG262182:CTI262183 DDC262182:DDE262183 DMY262182:DNA262183 DWU262182:DWW262183 EGQ262182:EGS262183 EQM262182:EQO262183 FAI262182:FAK262183 FKE262182:FKG262183 FUA262182:FUC262183 GDW262182:GDY262183 GNS262182:GNU262183 GXO262182:GXQ262183 HHK262182:HHM262183 HRG262182:HRI262183 IBC262182:IBE262183 IKY262182:ILA262183 IUU262182:IUW262183 JEQ262182:JES262183 JOM262182:JOO262183 JYI262182:JYK262183 KIE262182:KIG262183 KSA262182:KSC262183 LBW262182:LBY262183 LLS262182:LLU262183 LVO262182:LVQ262183 MFK262182:MFM262183 MPG262182:MPI262183 MZC262182:MZE262183 NIY262182:NJA262183 NSU262182:NSW262183 OCQ262182:OCS262183 OMM262182:OMO262183 OWI262182:OWK262183 PGE262182:PGG262183 PQA262182:PQC262183 PZW262182:PZY262183 QJS262182:QJU262183 QTO262182:QTQ262183 RDK262182:RDM262183 RNG262182:RNI262183 RXC262182:RXE262183 SGY262182:SHA262183 SQU262182:SQW262183 TAQ262182:TAS262183 TKM262182:TKO262183 TUI262182:TUK262183 UEE262182:UEG262183 UOA262182:UOC262183 UXW262182:UXY262183 VHS262182:VHU262183 VRO262182:VRQ262183 WBK262182:WBM262183 WLG262182:WLI262183 WVC262182:WVE262183 IQ327718:IS327719 SM327718:SO327719 ACI327718:ACK327719 AME327718:AMG327719 AWA327718:AWC327719 BFW327718:BFY327719 BPS327718:BPU327719 BZO327718:BZQ327719 CJK327718:CJM327719 CTG327718:CTI327719 DDC327718:DDE327719 DMY327718:DNA327719 DWU327718:DWW327719 EGQ327718:EGS327719 EQM327718:EQO327719 FAI327718:FAK327719 FKE327718:FKG327719 FUA327718:FUC327719 GDW327718:GDY327719 GNS327718:GNU327719 GXO327718:GXQ327719 HHK327718:HHM327719 HRG327718:HRI327719 IBC327718:IBE327719 IKY327718:ILA327719 IUU327718:IUW327719 JEQ327718:JES327719 JOM327718:JOO327719 JYI327718:JYK327719 KIE327718:KIG327719 KSA327718:KSC327719 LBW327718:LBY327719 LLS327718:LLU327719 LVO327718:LVQ327719 MFK327718:MFM327719 MPG327718:MPI327719 MZC327718:MZE327719 NIY327718:NJA327719 NSU327718:NSW327719 OCQ327718:OCS327719 OMM327718:OMO327719 OWI327718:OWK327719 PGE327718:PGG327719 PQA327718:PQC327719 PZW327718:PZY327719 QJS327718:QJU327719 QTO327718:QTQ327719 RDK327718:RDM327719 RNG327718:RNI327719 RXC327718:RXE327719 SGY327718:SHA327719 SQU327718:SQW327719 TAQ327718:TAS327719 TKM327718:TKO327719 TUI327718:TUK327719 UEE327718:UEG327719 UOA327718:UOC327719 UXW327718:UXY327719 VHS327718:VHU327719 VRO327718:VRQ327719 WBK327718:WBM327719 WLG327718:WLI327719 WVC327718:WVE327719 IQ393254:IS393255 SM393254:SO393255 ACI393254:ACK393255 AME393254:AMG393255 AWA393254:AWC393255 BFW393254:BFY393255 BPS393254:BPU393255 BZO393254:BZQ393255 CJK393254:CJM393255 CTG393254:CTI393255 DDC393254:DDE393255 DMY393254:DNA393255 DWU393254:DWW393255 EGQ393254:EGS393255 EQM393254:EQO393255 FAI393254:FAK393255 FKE393254:FKG393255 FUA393254:FUC393255 GDW393254:GDY393255 GNS393254:GNU393255 GXO393254:GXQ393255 HHK393254:HHM393255 HRG393254:HRI393255 IBC393254:IBE393255 IKY393254:ILA393255 IUU393254:IUW393255 JEQ393254:JES393255 JOM393254:JOO393255 JYI393254:JYK393255 KIE393254:KIG393255 KSA393254:KSC393255 LBW393254:LBY393255 LLS393254:LLU393255 LVO393254:LVQ393255 MFK393254:MFM393255 MPG393254:MPI393255 MZC393254:MZE393255 NIY393254:NJA393255 NSU393254:NSW393255 OCQ393254:OCS393255 OMM393254:OMO393255 OWI393254:OWK393255 PGE393254:PGG393255 PQA393254:PQC393255 PZW393254:PZY393255 QJS393254:QJU393255 QTO393254:QTQ393255 RDK393254:RDM393255 RNG393254:RNI393255 RXC393254:RXE393255 SGY393254:SHA393255 SQU393254:SQW393255 TAQ393254:TAS393255 TKM393254:TKO393255 TUI393254:TUK393255 UEE393254:UEG393255 UOA393254:UOC393255 UXW393254:UXY393255 VHS393254:VHU393255 VRO393254:VRQ393255 WBK393254:WBM393255 WLG393254:WLI393255 WVC393254:WVE393255 IQ458790:IS458791 SM458790:SO458791 ACI458790:ACK458791 AME458790:AMG458791 AWA458790:AWC458791 BFW458790:BFY458791 BPS458790:BPU458791 BZO458790:BZQ458791 CJK458790:CJM458791 CTG458790:CTI458791 DDC458790:DDE458791 DMY458790:DNA458791 DWU458790:DWW458791 EGQ458790:EGS458791 EQM458790:EQO458791 FAI458790:FAK458791 FKE458790:FKG458791 FUA458790:FUC458791 GDW458790:GDY458791 GNS458790:GNU458791 GXO458790:GXQ458791 HHK458790:HHM458791 HRG458790:HRI458791 IBC458790:IBE458791 IKY458790:ILA458791 IUU458790:IUW458791 JEQ458790:JES458791 JOM458790:JOO458791 JYI458790:JYK458791 KIE458790:KIG458791 KSA458790:KSC458791 LBW458790:LBY458791 LLS458790:LLU458791 LVO458790:LVQ458791 MFK458790:MFM458791 MPG458790:MPI458791 MZC458790:MZE458791 NIY458790:NJA458791 NSU458790:NSW458791 OCQ458790:OCS458791 OMM458790:OMO458791 OWI458790:OWK458791 PGE458790:PGG458791 PQA458790:PQC458791 PZW458790:PZY458791 QJS458790:QJU458791 QTO458790:QTQ458791 RDK458790:RDM458791 RNG458790:RNI458791 RXC458790:RXE458791 SGY458790:SHA458791 SQU458790:SQW458791 TAQ458790:TAS458791 TKM458790:TKO458791 TUI458790:TUK458791 UEE458790:UEG458791 UOA458790:UOC458791 UXW458790:UXY458791 VHS458790:VHU458791 VRO458790:VRQ458791 WBK458790:WBM458791 WLG458790:WLI458791 WVC458790:WVE458791 IQ524326:IS524327 SM524326:SO524327 ACI524326:ACK524327 AME524326:AMG524327 AWA524326:AWC524327 BFW524326:BFY524327 BPS524326:BPU524327 BZO524326:BZQ524327 CJK524326:CJM524327 CTG524326:CTI524327 DDC524326:DDE524327 DMY524326:DNA524327 DWU524326:DWW524327 EGQ524326:EGS524327 EQM524326:EQO524327 FAI524326:FAK524327 FKE524326:FKG524327 FUA524326:FUC524327 GDW524326:GDY524327 GNS524326:GNU524327 GXO524326:GXQ524327 HHK524326:HHM524327 HRG524326:HRI524327 IBC524326:IBE524327 IKY524326:ILA524327 IUU524326:IUW524327 JEQ524326:JES524327 JOM524326:JOO524327 JYI524326:JYK524327 KIE524326:KIG524327 KSA524326:KSC524327 LBW524326:LBY524327 LLS524326:LLU524327 LVO524326:LVQ524327 MFK524326:MFM524327 MPG524326:MPI524327 MZC524326:MZE524327 NIY524326:NJA524327 NSU524326:NSW524327 OCQ524326:OCS524327 OMM524326:OMO524327 OWI524326:OWK524327 PGE524326:PGG524327 PQA524326:PQC524327 PZW524326:PZY524327 QJS524326:QJU524327 QTO524326:QTQ524327 RDK524326:RDM524327 RNG524326:RNI524327 RXC524326:RXE524327 SGY524326:SHA524327 SQU524326:SQW524327 TAQ524326:TAS524327 TKM524326:TKO524327 TUI524326:TUK524327 UEE524326:UEG524327 UOA524326:UOC524327 UXW524326:UXY524327 VHS524326:VHU524327 VRO524326:VRQ524327 WBK524326:WBM524327 WLG524326:WLI524327 WVC524326:WVE524327 IQ589862:IS589863 SM589862:SO589863 ACI589862:ACK589863 AME589862:AMG589863 AWA589862:AWC589863 BFW589862:BFY589863 BPS589862:BPU589863 BZO589862:BZQ589863 CJK589862:CJM589863 CTG589862:CTI589863 DDC589862:DDE589863 DMY589862:DNA589863 DWU589862:DWW589863 EGQ589862:EGS589863 EQM589862:EQO589863 FAI589862:FAK589863 FKE589862:FKG589863 FUA589862:FUC589863 GDW589862:GDY589863 GNS589862:GNU589863 GXO589862:GXQ589863 HHK589862:HHM589863 HRG589862:HRI589863 IBC589862:IBE589863 IKY589862:ILA589863 IUU589862:IUW589863 JEQ589862:JES589863 JOM589862:JOO589863 JYI589862:JYK589863 KIE589862:KIG589863 KSA589862:KSC589863 LBW589862:LBY589863 LLS589862:LLU589863 LVO589862:LVQ589863 MFK589862:MFM589863 MPG589862:MPI589863 MZC589862:MZE589863 NIY589862:NJA589863 NSU589862:NSW589863 OCQ589862:OCS589863 OMM589862:OMO589863 OWI589862:OWK589863 PGE589862:PGG589863 PQA589862:PQC589863 PZW589862:PZY589863 QJS589862:QJU589863 QTO589862:QTQ589863 RDK589862:RDM589863 RNG589862:RNI589863 RXC589862:RXE589863 SGY589862:SHA589863 SQU589862:SQW589863 TAQ589862:TAS589863 TKM589862:TKO589863 TUI589862:TUK589863 UEE589862:UEG589863 UOA589862:UOC589863 UXW589862:UXY589863 VHS589862:VHU589863 VRO589862:VRQ589863 WBK589862:WBM589863 WLG589862:WLI589863 WVC589862:WVE589863 IQ655398:IS655399 SM655398:SO655399 ACI655398:ACK655399 AME655398:AMG655399 AWA655398:AWC655399 BFW655398:BFY655399 BPS655398:BPU655399 BZO655398:BZQ655399 CJK655398:CJM655399 CTG655398:CTI655399 DDC655398:DDE655399 DMY655398:DNA655399 DWU655398:DWW655399 EGQ655398:EGS655399 EQM655398:EQO655399 FAI655398:FAK655399 FKE655398:FKG655399 FUA655398:FUC655399 GDW655398:GDY655399 GNS655398:GNU655399 GXO655398:GXQ655399 HHK655398:HHM655399 HRG655398:HRI655399 IBC655398:IBE655399 IKY655398:ILA655399 IUU655398:IUW655399 JEQ655398:JES655399 JOM655398:JOO655399 JYI655398:JYK655399 KIE655398:KIG655399 KSA655398:KSC655399 LBW655398:LBY655399 LLS655398:LLU655399 LVO655398:LVQ655399 MFK655398:MFM655399 MPG655398:MPI655399 MZC655398:MZE655399 NIY655398:NJA655399 NSU655398:NSW655399 OCQ655398:OCS655399 OMM655398:OMO655399 OWI655398:OWK655399 PGE655398:PGG655399 PQA655398:PQC655399 PZW655398:PZY655399 QJS655398:QJU655399 QTO655398:QTQ655399 RDK655398:RDM655399 RNG655398:RNI655399 RXC655398:RXE655399 SGY655398:SHA655399 SQU655398:SQW655399 TAQ655398:TAS655399 TKM655398:TKO655399 TUI655398:TUK655399 UEE655398:UEG655399 UOA655398:UOC655399 UXW655398:UXY655399 VHS655398:VHU655399 VRO655398:VRQ655399 WBK655398:WBM655399 WLG655398:WLI655399 WVC655398:WVE655399 IQ720934:IS720935 SM720934:SO720935 ACI720934:ACK720935 AME720934:AMG720935 AWA720934:AWC720935 BFW720934:BFY720935 BPS720934:BPU720935 BZO720934:BZQ720935 CJK720934:CJM720935 CTG720934:CTI720935 DDC720934:DDE720935 DMY720934:DNA720935 DWU720934:DWW720935 EGQ720934:EGS720935 EQM720934:EQO720935 FAI720934:FAK720935 FKE720934:FKG720935 FUA720934:FUC720935 GDW720934:GDY720935 GNS720934:GNU720935 GXO720934:GXQ720935 HHK720934:HHM720935 HRG720934:HRI720935 IBC720934:IBE720935 IKY720934:ILA720935 IUU720934:IUW720935 JEQ720934:JES720935 JOM720934:JOO720935 JYI720934:JYK720935 KIE720934:KIG720935 KSA720934:KSC720935 LBW720934:LBY720935 LLS720934:LLU720935 LVO720934:LVQ720935 MFK720934:MFM720935 MPG720934:MPI720935 MZC720934:MZE720935 NIY720934:NJA720935 NSU720934:NSW720935 OCQ720934:OCS720935 OMM720934:OMO720935 OWI720934:OWK720935 PGE720934:PGG720935 PQA720934:PQC720935 PZW720934:PZY720935 QJS720934:QJU720935 QTO720934:QTQ720935 RDK720934:RDM720935 RNG720934:RNI720935 RXC720934:RXE720935 SGY720934:SHA720935 SQU720934:SQW720935 TAQ720934:TAS720935 TKM720934:TKO720935 TUI720934:TUK720935 UEE720934:UEG720935 UOA720934:UOC720935 UXW720934:UXY720935 VHS720934:VHU720935 VRO720934:VRQ720935 WBK720934:WBM720935 WLG720934:WLI720935 WVC720934:WVE720935 IQ786470:IS786471 SM786470:SO786471 ACI786470:ACK786471 AME786470:AMG786471 AWA786470:AWC786471 BFW786470:BFY786471 BPS786470:BPU786471 BZO786470:BZQ786471 CJK786470:CJM786471 CTG786470:CTI786471 DDC786470:DDE786471 DMY786470:DNA786471 DWU786470:DWW786471 EGQ786470:EGS786471 EQM786470:EQO786471 FAI786470:FAK786471 FKE786470:FKG786471 FUA786470:FUC786471 GDW786470:GDY786471 GNS786470:GNU786471 GXO786470:GXQ786471 HHK786470:HHM786471 HRG786470:HRI786471 IBC786470:IBE786471 IKY786470:ILA786471 IUU786470:IUW786471 JEQ786470:JES786471 JOM786470:JOO786471 JYI786470:JYK786471 KIE786470:KIG786471 KSA786470:KSC786471 LBW786470:LBY786471 LLS786470:LLU786471 LVO786470:LVQ786471 MFK786470:MFM786471 MPG786470:MPI786471 MZC786470:MZE786471 NIY786470:NJA786471 NSU786470:NSW786471 OCQ786470:OCS786471 OMM786470:OMO786471 OWI786470:OWK786471 PGE786470:PGG786471 PQA786470:PQC786471 PZW786470:PZY786471 QJS786470:QJU786471 QTO786470:QTQ786471 RDK786470:RDM786471 RNG786470:RNI786471 RXC786470:RXE786471 SGY786470:SHA786471 SQU786470:SQW786471 TAQ786470:TAS786471 TKM786470:TKO786471 TUI786470:TUK786471 UEE786470:UEG786471 UOA786470:UOC786471 UXW786470:UXY786471 VHS786470:VHU786471 VRO786470:VRQ786471 WBK786470:WBM786471 WLG786470:WLI786471 WVC786470:WVE786471 IQ852006:IS852007 SM852006:SO852007 ACI852006:ACK852007 AME852006:AMG852007 AWA852006:AWC852007 BFW852006:BFY852007 BPS852006:BPU852007 BZO852006:BZQ852007 CJK852006:CJM852007 CTG852006:CTI852007 DDC852006:DDE852007 DMY852006:DNA852007 DWU852006:DWW852007 EGQ852006:EGS852007 EQM852006:EQO852007 FAI852006:FAK852007 FKE852006:FKG852007 FUA852006:FUC852007 GDW852006:GDY852007 GNS852006:GNU852007 GXO852006:GXQ852007 HHK852006:HHM852007 HRG852006:HRI852007 IBC852006:IBE852007 IKY852006:ILA852007 IUU852006:IUW852007 JEQ852006:JES852007 JOM852006:JOO852007 JYI852006:JYK852007 KIE852006:KIG852007 KSA852006:KSC852007 LBW852006:LBY852007 LLS852006:LLU852007 LVO852006:LVQ852007 MFK852006:MFM852007 MPG852006:MPI852007 MZC852006:MZE852007 NIY852006:NJA852007 NSU852006:NSW852007 OCQ852006:OCS852007 OMM852006:OMO852007 OWI852006:OWK852007 PGE852006:PGG852007 PQA852006:PQC852007 PZW852006:PZY852007 QJS852006:QJU852007 QTO852006:QTQ852007 RDK852006:RDM852007 RNG852006:RNI852007 RXC852006:RXE852007 SGY852006:SHA852007 SQU852006:SQW852007 TAQ852006:TAS852007 TKM852006:TKO852007 TUI852006:TUK852007 UEE852006:UEG852007 UOA852006:UOC852007 UXW852006:UXY852007 VHS852006:VHU852007 VRO852006:VRQ852007 WBK852006:WBM852007 WLG852006:WLI852007 WVC852006:WVE852007 IQ917542:IS917543 SM917542:SO917543 ACI917542:ACK917543 AME917542:AMG917543 AWA917542:AWC917543 BFW917542:BFY917543 BPS917542:BPU917543 BZO917542:BZQ917543 CJK917542:CJM917543 CTG917542:CTI917543 DDC917542:DDE917543 DMY917542:DNA917543 DWU917542:DWW917543 EGQ917542:EGS917543 EQM917542:EQO917543 FAI917542:FAK917543 FKE917542:FKG917543 FUA917542:FUC917543 GDW917542:GDY917543 GNS917542:GNU917543 GXO917542:GXQ917543 HHK917542:HHM917543 HRG917542:HRI917543 IBC917542:IBE917543 IKY917542:ILA917543 IUU917542:IUW917543 JEQ917542:JES917543 JOM917542:JOO917543 JYI917542:JYK917543 KIE917542:KIG917543 KSA917542:KSC917543 LBW917542:LBY917543 LLS917542:LLU917543 LVO917542:LVQ917543 MFK917542:MFM917543 MPG917542:MPI917543 MZC917542:MZE917543 NIY917542:NJA917543 NSU917542:NSW917543 OCQ917542:OCS917543 OMM917542:OMO917543 OWI917542:OWK917543 PGE917542:PGG917543 PQA917542:PQC917543 PZW917542:PZY917543 QJS917542:QJU917543 QTO917542:QTQ917543 RDK917542:RDM917543 RNG917542:RNI917543 RXC917542:RXE917543 SGY917542:SHA917543 SQU917542:SQW917543 TAQ917542:TAS917543 TKM917542:TKO917543 TUI917542:TUK917543 UEE917542:UEG917543 UOA917542:UOC917543 UXW917542:UXY917543 VHS917542:VHU917543 VRO917542:VRQ917543 WBK917542:WBM917543 WLG917542:WLI917543 WVC917542:WVE917543 IQ983078:IS983079 SM983078:SO983079 ACI983078:ACK983079 AME983078:AMG983079 AWA983078:AWC983079 BFW983078:BFY983079 BPS983078:BPU983079 BZO983078:BZQ983079 CJK983078:CJM983079 CTG983078:CTI983079 DDC983078:DDE983079 DMY983078:DNA983079 DWU983078:DWW983079 EGQ983078:EGS983079 EQM983078:EQO983079 FAI983078:FAK983079 FKE983078:FKG983079 FUA983078:FUC983079 GDW983078:GDY983079 GNS983078:GNU983079 GXO983078:GXQ983079 HHK983078:HHM983079 HRG983078:HRI983079 IBC983078:IBE983079 IKY983078:ILA983079 IUU983078:IUW983079 JEQ983078:JES983079 JOM983078:JOO983079 JYI983078:JYK983079 KIE983078:KIG983079 KSA983078:KSC983079 LBW983078:LBY983079 LLS983078:LLU983079 LVO983078:LVQ983079 MFK983078:MFM983079 MPG983078:MPI983079 MZC983078:MZE983079 NIY983078:NJA983079 NSU983078:NSW983079 OCQ983078:OCS983079 OMM983078:OMO983079 OWI983078:OWK983079 PGE983078:PGG983079 PQA983078:PQC983079 PZW983078:PZY983079 QJS983078:QJU983079 QTO983078:QTQ983079 RDK983078:RDM983079 RNG983078:RNI983079 RXC983078:RXE983079 SGY983078:SHA983079 SQU983078:SQW983079 TAQ983078:TAS983079 TKM983078:TKO983079 TUI983078:TUK983079 UEE983078:UEG983079 UOA983078:UOC983079 UXW983078:UXY983079 VHS983078:VHU983079 VRO983078:VRQ983079 WBK983078:WBM983079 WLG983078:WLI983079 WVC983078:WVE983079 P65539 HW65537 RS65537 ABO65537 ALK65537 AVG65537 BFC65537 BOY65537 BYU65537 CIQ65537 CSM65537 DCI65537 DME65537 DWA65537 EFW65537 EPS65537 EZO65537 FJK65537 FTG65537 GDC65537 GMY65537 GWU65537 HGQ65537 HQM65537 IAI65537 IKE65537 IUA65537 JDW65537 JNS65537 JXO65537 KHK65537 KRG65537 LBC65537 LKY65537 LUU65537 MEQ65537 MOM65537 MYI65537 NIE65537 NSA65537 OBW65537 OLS65537 OVO65537 PFK65537 PPG65537 PZC65537 QIY65537 QSU65537 RCQ65537 RMM65537 RWI65537 SGE65537 SQA65537 SZW65537 TJS65537 TTO65537 UDK65537 UNG65537 UXC65537 VGY65537 VQU65537 WAQ65537 WKM65537 WUI65537 P131075 HW131073 RS131073 ABO131073 ALK131073 AVG131073 BFC131073 BOY131073 BYU131073 CIQ131073 CSM131073 DCI131073 DME131073 DWA131073 EFW131073 EPS131073 EZO131073 FJK131073 FTG131073 GDC131073 GMY131073 GWU131073 HGQ131073 HQM131073 IAI131073 IKE131073 IUA131073 JDW131073 JNS131073 JXO131073 KHK131073 KRG131073 LBC131073 LKY131073 LUU131073 MEQ131073 MOM131073 MYI131073 NIE131073 NSA131073 OBW131073 OLS131073 OVO131073 PFK131073 PPG131073 PZC131073 QIY131073 QSU131073 RCQ131073 RMM131073 RWI131073 SGE131073 SQA131073 SZW131073 TJS131073 TTO131073 UDK131073 UNG131073 UXC131073 VGY131073 VQU131073 WAQ131073 WKM131073 WUI131073 P196611 HW196609 RS196609 ABO196609 ALK196609 AVG196609 BFC196609 BOY196609 BYU196609 CIQ196609 CSM196609 DCI196609 DME196609 DWA196609 EFW196609 EPS196609 EZO196609 FJK196609 FTG196609 GDC196609 GMY196609 GWU196609 HGQ196609 HQM196609 IAI196609 IKE196609 IUA196609 JDW196609 JNS196609 JXO196609 KHK196609 KRG196609 LBC196609 LKY196609 LUU196609 MEQ196609 MOM196609 MYI196609 NIE196609 NSA196609 OBW196609 OLS196609 OVO196609 PFK196609 PPG196609 PZC196609 QIY196609 QSU196609 RCQ196609 RMM196609 RWI196609 SGE196609 SQA196609 SZW196609 TJS196609 TTO196609 UDK196609 UNG196609 UXC196609 VGY196609 VQU196609 WAQ196609 WKM196609 WUI196609 P262147 HW262145 RS262145 ABO262145 ALK262145 AVG262145 BFC262145 BOY262145 BYU262145 CIQ262145 CSM262145 DCI262145 DME262145 DWA262145 EFW262145 EPS262145 EZO262145 FJK262145 FTG262145 GDC262145 GMY262145 GWU262145 HGQ262145 HQM262145 IAI262145 IKE262145 IUA262145 JDW262145 JNS262145 JXO262145 KHK262145 KRG262145 LBC262145 LKY262145 LUU262145 MEQ262145 MOM262145 MYI262145 NIE262145 NSA262145 OBW262145 OLS262145 OVO262145 PFK262145 PPG262145 PZC262145 QIY262145 QSU262145 RCQ262145 RMM262145 RWI262145 SGE262145 SQA262145 SZW262145 TJS262145 TTO262145 UDK262145 UNG262145 UXC262145 VGY262145 VQU262145 WAQ262145 WKM262145 WUI262145 P327683 HW327681 RS327681 ABO327681 ALK327681 AVG327681 BFC327681 BOY327681 BYU327681 CIQ327681 CSM327681 DCI327681 DME327681 DWA327681 EFW327681 EPS327681 EZO327681 FJK327681 FTG327681 GDC327681 GMY327681 GWU327681 HGQ327681 HQM327681 IAI327681 IKE327681 IUA327681 JDW327681 JNS327681 JXO327681 KHK327681 KRG327681 LBC327681 LKY327681 LUU327681 MEQ327681 MOM327681 MYI327681 NIE327681 NSA327681 OBW327681 OLS327681 OVO327681 PFK327681 PPG327681 PZC327681 QIY327681 QSU327681 RCQ327681 RMM327681 RWI327681 SGE327681 SQA327681 SZW327681 TJS327681 TTO327681 UDK327681 UNG327681 UXC327681 VGY327681 VQU327681 WAQ327681 WKM327681 WUI327681 P393219 HW393217 RS393217 ABO393217 ALK393217 AVG393217 BFC393217 BOY393217 BYU393217 CIQ393217 CSM393217 DCI393217 DME393217 DWA393217 EFW393217 EPS393217 EZO393217 FJK393217 FTG393217 GDC393217 GMY393217 GWU393217 HGQ393217 HQM393217 IAI393217 IKE393217 IUA393217 JDW393217 JNS393217 JXO393217 KHK393217 KRG393217 LBC393217 LKY393217 LUU393217 MEQ393217 MOM393217 MYI393217 NIE393217 NSA393217 OBW393217 OLS393217 OVO393217 PFK393217 PPG393217 PZC393217 QIY393217 QSU393217 RCQ393217 RMM393217 RWI393217 SGE393217 SQA393217 SZW393217 TJS393217 TTO393217 UDK393217 UNG393217 UXC393217 VGY393217 VQU393217 WAQ393217 WKM393217 WUI393217 P458755 HW458753 RS458753 ABO458753 ALK458753 AVG458753 BFC458753 BOY458753 BYU458753 CIQ458753 CSM458753 DCI458753 DME458753 DWA458753 EFW458753 EPS458753 EZO458753 FJK458753 FTG458753 GDC458753 GMY458753 GWU458753 HGQ458753 HQM458753 IAI458753 IKE458753 IUA458753 JDW458753 JNS458753 JXO458753 KHK458753 KRG458753 LBC458753 LKY458753 LUU458753 MEQ458753 MOM458753 MYI458753 NIE458753 NSA458753 OBW458753 OLS458753 OVO458753 PFK458753 PPG458753 PZC458753 QIY458753 QSU458753 RCQ458753 RMM458753 RWI458753 SGE458753 SQA458753 SZW458753 TJS458753 TTO458753 UDK458753 UNG458753 UXC458753 VGY458753 VQU458753 WAQ458753 WKM458753 WUI458753 P524291 HW524289 RS524289 ABO524289 ALK524289 AVG524289 BFC524289 BOY524289 BYU524289 CIQ524289 CSM524289 DCI524289 DME524289 DWA524289 EFW524289 EPS524289 EZO524289 FJK524289 FTG524289 GDC524289 GMY524289 GWU524289 HGQ524289 HQM524289 IAI524289 IKE524289 IUA524289 JDW524289 JNS524289 JXO524289 KHK524289 KRG524289 LBC524289 LKY524289 LUU524289 MEQ524289 MOM524289 MYI524289 NIE524289 NSA524289 OBW524289 OLS524289 OVO524289 PFK524289 PPG524289 PZC524289 QIY524289 QSU524289 RCQ524289 RMM524289 RWI524289 SGE524289 SQA524289 SZW524289 TJS524289 TTO524289 UDK524289 UNG524289 UXC524289 VGY524289 VQU524289 WAQ524289 WKM524289 WUI524289 P589827 HW589825 RS589825 ABO589825 ALK589825 AVG589825 BFC589825 BOY589825 BYU589825 CIQ589825 CSM589825 DCI589825 DME589825 DWA589825 EFW589825 EPS589825 EZO589825 FJK589825 FTG589825 GDC589825 GMY589825 GWU589825 HGQ589825 HQM589825 IAI589825 IKE589825 IUA589825 JDW589825 JNS589825 JXO589825 KHK589825 KRG589825 LBC589825 LKY589825 LUU589825 MEQ589825 MOM589825 MYI589825 NIE589825 NSA589825 OBW589825 OLS589825 OVO589825 PFK589825 PPG589825 PZC589825 QIY589825 QSU589825 RCQ589825 RMM589825 RWI589825 SGE589825 SQA589825 SZW589825 TJS589825 TTO589825 UDK589825 UNG589825 UXC589825 VGY589825 VQU589825 WAQ589825 WKM589825 WUI589825 P655363 HW655361 RS655361 ABO655361 ALK655361 AVG655361 BFC655361 BOY655361 BYU655361 CIQ655361 CSM655361 DCI655361 DME655361 DWA655361 EFW655361 EPS655361 EZO655361 FJK655361 FTG655361 GDC655361 GMY655361 GWU655361 HGQ655361 HQM655361 IAI655361 IKE655361 IUA655361 JDW655361 JNS655361 JXO655361 KHK655361 KRG655361 LBC655361 LKY655361 LUU655361 MEQ655361 MOM655361 MYI655361 NIE655361 NSA655361 OBW655361 OLS655361 OVO655361 PFK655361 PPG655361 PZC655361 QIY655361 QSU655361 RCQ655361 RMM655361 RWI655361 SGE655361 SQA655361 SZW655361 TJS655361 TTO655361 UDK655361 UNG655361 UXC655361 VGY655361 VQU655361 WAQ655361 WKM655361 WUI655361 P720899 HW720897 RS720897 ABO720897 ALK720897 AVG720897 BFC720897 BOY720897 BYU720897 CIQ720897 CSM720897 DCI720897 DME720897 DWA720897 EFW720897 EPS720897 EZO720897 FJK720897 FTG720897 GDC720897 GMY720897 GWU720897 HGQ720897 HQM720897 IAI720897 IKE720897 IUA720897 JDW720897 JNS720897 JXO720897 KHK720897 KRG720897 LBC720897 LKY720897 LUU720897 MEQ720897 MOM720897 MYI720897 NIE720897 NSA720897 OBW720897 OLS720897 OVO720897 PFK720897 PPG720897 PZC720897 QIY720897 QSU720897 RCQ720897 RMM720897 RWI720897 SGE720897 SQA720897 SZW720897 TJS720897 TTO720897 UDK720897 UNG720897 UXC720897 VGY720897 VQU720897 WAQ720897 WKM720897 WUI720897 P786435 HW786433 RS786433 ABO786433 ALK786433 AVG786433 BFC786433 BOY786433 BYU786433 CIQ786433 CSM786433 DCI786433 DME786433 DWA786433 EFW786433 EPS786433 EZO786433 FJK786433 FTG786433 GDC786433 GMY786433 GWU786433 HGQ786433 HQM786433 IAI786433 IKE786433 IUA786433 JDW786433 JNS786433 JXO786433 KHK786433 KRG786433 LBC786433 LKY786433 LUU786433 MEQ786433 MOM786433 MYI786433 NIE786433 NSA786433 OBW786433 OLS786433 OVO786433 PFK786433 PPG786433 PZC786433 QIY786433 QSU786433 RCQ786433 RMM786433 RWI786433 SGE786433 SQA786433 SZW786433 TJS786433 TTO786433 UDK786433 UNG786433 UXC786433 VGY786433 VQU786433 WAQ786433 WKM786433 WUI786433 P851971 HW851969 RS851969 ABO851969 ALK851969 AVG851969 BFC851969 BOY851969 BYU851969 CIQ851969 CSM851969 DCI851969 DME851969 DWA851969 EFW851969 EPS851969 EZO851969 FJK851969 FTG851969 GDC851969 GMY851969 GWU851969 HGQ851969 HQM851969 IAI851969 IKE851969 IUA851969 JDW851969 JNS851969 JXO851969 KHK851969 KRG851969 LBC851969 LKY851969 LUU851969 MEQ851969 MOM851969 MYI851969 NIE851969 NSA851969 OBW851969 OLS851969 OVO851969 PFK851969 PPG851969 PZC851969 QIY851969 QSU851969 RCQ851969 RMM851969 RWI851969 SGE851969 SQA851969 SZW851969 TJS851969 TTO851969 UDK851969 UNG851969 UXC851969 VGY851969 VQU851969 WAQ851969 WKM851969 WUI851969 P917507 HW917505 RS917505 ABO917505 ALK917505 AVG917505 BFC917505 BOY917505 BYU917505 CIQ917505 CSM917505 DCI917505 DME917505 DWA917505 EFW917505 EPS917505 EZO917505 FJK917505 FTG917505 GDC917505 GMY917505 GWU917505 HGQ917505 HQM917505 IAI917505 IKE917505 IUA917505 JDW917505 JNS917505 JXO917505 KHK917505 KRG917505 LBC917505 LKY917505 LUU917505 MEQ917505 MOM917505 MYI917505 NIE917505 NSA917505 OBW917505 OLS917505 OVO917505 PFK917505 PPG917505 PZC917505 QIY917505 QSU917505 RCQ917505 RMM917505 RWI917505 SGE917505 SQA917505 SZW917505 TJS917505 TTO917505 UDK917505 UNG917505 UXC917505 VGY917505 VQU917505 WAQ917505 WKM917505 WUI917505 P983043 HW983041 RS983041 ABO983041 ALK983041 AVG983041 BFC983041 BOY983041 BYU983041 CIQ983041 CSM983041 DCI983041 DME983041 DWA983041 EFW983041 EPS983041 EZO983041 FJK983041 FTG983041 GDC983041 GMY983041 GWU983041 HGQ983041 HQM983041 IAI983041 IKE983041 IUA983041 JDW983041 JNS983041 JXO983041 KHK983041 KRG983041 LBC983041 LKY983041 LUU983041 MEQ983041 MOM983041 MYI983041 NIE983041 NSA983041 OBW983041 OLS983041 OVO983041 PFK983041 PPG983041 PZC983041 QIY983041 QSU983041 RCQ983041 RMM983041 RWI983041 SGE983041 SQA983041 SZW983041 TJS983041 TTO983041 UDK983041 UNG983041 UXC983041 VGY983041 VQU983041 WAQ983041 WKM983041 WUI983041 IQ65565:IS65566 SM65565:SO65566 ACI65565:ACK65566 AME65565:AMG65566 AWA65565:AWC65566 BFW65565:BFY65566 BPS65565:BPU65566 BZO65565:BZQ65566 CJK65565:CJM65566 CTG65565:CTI65566 DDC65565:DDE65566 DMY65565:DNA65566 DWU65565:DWW65566 EGQ65565:EGS65566 EQM65565:EQO65566 FAI65565:FAK65566 FKE65565:FKG65566 FUA65565:FUC65566 GDW65565:GDY65566 GNS65565:GNU65566 GXO65565:GXQ65566 HHK65565:HHM65566 HRG65565:HRI65566 IBC65565:IBE65566 IKY65565:ILA65566 IUU65565:IUW65566 JEQ65565:JES65566 JOM65565:JOO65566 JYI65565:JYK65566 KIE65565:KIG65566 KSA65565:KSC65566 LBW65565:LBY65566 LLS65565:LLU65566 LVO65565:LVQ65566 MFK65565:MFM65566 MPG65565:MPI65566 MZC65565:MZE65566 NIY65565:NJA65566 NSU65565:NSW65566 OCQ65565:OCS65566 OMM65565:OMO65566 OWI65565:OWK65566 PGE65565:PGG65566 PQA65565:PQC65566 PZW65565:PZY65566 QJS65565:QJU65566 QTO65565:QTQ65566 RDK65565:RDM65566 RNG65565:RNI65566 RXC65565:RXE65566 SGY65565:SHA65566 SQU65565:SQW65566 TAQ65565:TAS65566 TKM65565:TKO65566 TUI65565:TUK65566 UEE65565:UEG65566 UOA65565:UOC65566 UXW65565:UXY65566 VHS65565:VHU65566 VRO65565:VRQ65566 WBK65565:WBM65566 WLG65565:WLI65566 WVC65565:WVE65566 IQ131101:IS131102 SM131101:SO131102 ACI131101:ACK131102 AME131101:AMG131102 AWA131101:AWC131102 BFW131101:BFY131102 BPS131101:BPU131102 BZO131101:BZQ131102 CJK131101:CJM131102 CTG131101:CTI131102 DDC131101:DDE131102 DMY131101:DNA131102 DWU131101:DWW131102 EGQ131101:EGS131102 EQM131101:EQO131102 FAI131101:FAK131102 FKE131101:FKG131102 FUA131101:FUC131102 GDW131101:GDY131102 GNS131101:GNU131102 GXO131101:GXQ131102 HHK131101:HHM131102 HRG131101:HRI131102 IBC131101:IBE131102 IKY131101:ILA131102 IUU131101:IUW131102 JEQ131101:JES131102 JOM131101:JOO131102 JYI131101:JYK131102 KIE131101:KIG131102 KSA131101:KSC131102 LBW131101:LBY131102 LLS131101:LLU131102 LVO131101:LVQ131102 MFK131101:MFM131102 MPG131101:MPI131102 MZC131101:MZE131102 NIY131101:NJA131102 NSU131101:NSW131102 OCQ131101:OCS131102 OMM131101:OMO131102 OWI131101:OWK131102 PGE131101:PGG131102 PQA131101:PQC131102 PZW131101:PZY131102 QJS131101:QJU131102 QTO131101:QTQ131102 RDK131101:RDM131102 RNG131101:RNI131102 RXC131101:RXE131102 SGY131101:SHA131102 SQU131101:SQW131102 TAQ131101:TAS131102 TKM131101:TKO131102 TUI131101:TUK131102 UEE131101:UEG131102 UOA131101:UOC131102 UXW131101:UXY131102 VHS131101:VHU131102 VRO131101:VRQ131102 WBK131101:WBM131102 WLG131101:WLI131102 WVC131101:WVE131102 IQ196637:IS196638 SM196637:SO196638 ACI196637:ACK196638 AME196637:AMG196638 AWA196637:AWC196638 BFW196637:BFY196638 BPS196637:BPU196638 BZO196637:BZQ196638 CJK196637:CJM196638 CTG196637:CTI196638 DDC196637:DDE196638 DMY196637:DNA196638 DWU196637:DWW196638 EGQ196637:EGS196638 EQM196637:EQO196638 FAI196637:FAK196638 FKE196637:FKG196638 FUA196637:FUC196638 GDW196637:GDY196638 GNS196637:GNU196638 GXO196637:GXQ196638 HHK196637:HHM196638 HRG196637:HRI196638 IBC196637:IBE196638 IKY196637:ILA196638 IUU196637:IUW196638 JEQ196637:JES196638 JOM196637:JOO196638 JYI196637:JYK196638 KIE196637:KIG196638 KSA196637:KSC196638 LBW196637:LBY196638 LLS196637:LLU196638 LVO196637:LVQ196638 MFK196637:MFM196638 MPG196637:MPI196638 MZC196637:MZE196638 NIY196637:NJA196638 NSU196637:NSW196638 OCQ196637:OCS196638 OMM196637:OMO196638 OWI196637:OWK196638 PGE196637:PGG196638 PQA196637:PQC196638 PZW196637:PZY196638 QJS196637:QJU196638 QTO196637:QTQ196638 RDK196637:RDM196638 RNG196637:RNI196638 RXC196637:RXE196638 SGY196637:SHA196638 SQU196637:SQW196638 TAQ196637:TAS196638 TKM196637:TKO196638 TUI196637:TUK196638 UEE196637:UEG196638 UOA196637:UOC196638 UXW196637:UXY196638 VHS196637:VHU196638 VRO196637:VRQ196638 WBK196637:WBM196638 WLG196637:WLI196638 WVC196637:WVE196638 IQ262173:IS262174 SM262173:SO262174 ACI262173:ACK262174 AME262173:AMG262174 AWA262173:AWC262174 BFW262173:BFY262174 BPS262173:BPU262174 BZO262173:BZQ262174 CJK262173:CJM262174 CTG262173:CTI262174 DDC262173:DDE262174 DMY262173:DNA262174 DWU262173:DWW262174 EGQ262173:EGS262174 EQM262173:EQO262174 FAI262173:FAK262174 FKE262173:FKG262174 FUA262173:FUC262174 GDW262173:GDY262174 GNS262173:GNU262174 GXO262173:GXQ262174 HHK262173:HHM262174 HRG262173:HRI262174 IBC262173:IBE262174 IKY262173:ILA262174 IUU262173:IUW262174 JEQ262173:JES262174 JOM262173:JOO262174 JYI262173:JYK262174 KIE262173:KIG262174 KSA262173:KSC262174 LBW262173:LBY262174 LLS262173:LLU262174 LVO262173:LVQ262174 MFK262173:MFM262174 MPG262173:MPI262174 MZC262173:MZE262174 NIY262173:NJA262174 NSU262173:NSW262174 OCQ262173:OCS262174 OMM262173:OMO262174 OWI262173:OWK262174 PGE262173:PGG262174 PQA262173:PQC262174 PZW262173:PZY262174 QJS262173:QJU262174 QTO262173:QTQ262174 RDK262173:RDM262174 RNG262173:RNI262174 RXC262173:RXE262174 SGY262173:SHA262174 SQU262173:SQW262174 TAQ262173:TAS262174 TKM262173:TKO262174 TUI262173:TUK262174 UEE262173:UEG262174 UOA262173:UOC262174 UXW262173:UXY262174 VHS262173:VHU262174 VRO262173:VRQ262174 WBK262173:WBM262174 WLG262173:WLI262174 WVC262173:WVE262174 IQ327709:IS327710 SM327709:SO327710 ACI327709:ACK327710 AME327709:AMG327710 AWA327709:AWC327710 BFW327709:BFY327710 BPS327709:BPU327710 BZO327709:BZQ327710 CJK327709:CJM327710 CTG327709:CTI327710 DDC327709:DDE327710 DMY327709:DNA327710 DWU327709:DWW327710 EGQ327709:EGS327710 EQM327709:EQO327710 FAI327709:FAK327710 FKE327709:FKG327710 FUA327709:FUC327710 GDW327709:GDY327710 GNS327709:GNU327710 GXO327709:GXQ327710 HHK327709:HHM327710 HRG327709:HRI327710 IBC327709:IBE327710 IKY327709:ILA327710 IUU327709:IUW327710 JEQ327709:JES327710 JOM327709:JOO327710 JYI327709:JYK327710 KIE327709:KIG327710 KSA327709:KSC327710 LBW327709:LBY327710 LLS327709:LLU327710 LVO327709:LVQ327710 MFK327709:MFM327710 MPG327709:MPI327710 MZC327709:MZE327710 NIY327709:NJA327710 NSU327709:NSW327710 OCQ327709:OCS327710 OMM327709:OMO327710 OWI327709:OWK327710 PGE327709:PGG327710 PQA327709:PQC327710 PZW327709:PZY327710 QJS327709:QJU327710 QTO327709:QTQ327710 RDK327709:RDM327710 RNG327709:RNI327710 RXC327709:RXE327710 SGY327709:SHA327710 SQU327709:SQW327710 TAQ327709:TAS327710 TKM327709:TKO327710 TUI327709:TUK327710 UEE327709:UEG327710 UOA327709:UOC327710 UXW327709:UXY327710 VHS327709:VHU327710 VRO327709:VRQ327710 WBK327709:WBM327710 WLG327709:WLI327710 WVC327709:WVE327710 IQ393245:IS393246 SM393245:SO393246 ACI393245:ACK393246 AME393245:AMG393246 AWA393245:AWC393246 BFW393245:BFY393246 BPS393245:BPU393246 BZO393245:BZQ393246 CJK393245:CJM393246 CTG393245:CTI393246 DDC393245:DDE393246 DMY393245:DNA393246 DWU393245:DWW393246 EGQ393245:EGS393246 EQM393245:EQO393246 FAI393245:FAK393246 FKE393245:FKG393246 FUA393245:FUC393246 GDW393245:GDY393246 GNS393245:GNU393246 GXO393245:GXQ393246 HHK393245:HHM393246 HRG393245:HRI393246 IBC393245:IBE393246 IKY393245:ILA393246 IUU393245:IUW393246 JEQ393245:JES393246 JOM393245:JOO393246 JYI393245:JYK393246 KIE393245:KIG393246 KSA393245:KSC393246 LBW393245:LBY393246 LLS393245:LLU393246 LVO393245:LVQ393246 MFK393245:MFM393246 MPG393245:MPI393246 MZC393245:MZE393246 NIY393245:NJA393246 NSU393245:NSW393246 OCQ393245:OCS393246 OMM393245:OMO393246 OWI393245:OWK393246 PGE393245:PGG393246 PQA393245:PQC393246 PZW393245:PZY393246 QJS393245:QJU393246 QTO393245:QTQ393246 RDK393245:RDM393246 RNG393245:RNI393246 RXC393245:RXE393246 SGY393245:SHA393246 SQU393245:SQW393246 TAQ393245:TAS393246 TKM393245:TKO393246 TUI393245:TUK393246 UEE393245:UEG393246 UOA393245:UOC393246 UXW393245:UXY393246 VHS393245:VHU393246 VRO393245:VRQ393246 WBK393245:WBM393246 WLG393245:WLI393246 WVC393245:WVE393246 IQ458781:IS458782 SM458781:SO458782 ACI458781:ACK458782 AME458781:AMG458782 AWA458781:AWC458782 BFW458781:BFY458782 BPS458781:BPU458782 BZO458781:BZQ458782 CJK458781:CJM458782 CTG458781:CTI458782 DDC458781:DDE458782 DMY458781:DNA458782 DWU458781:DWW458782 EGQ458781:EGS458782 EQM458781:EQO458782 FAI458781:FAK458782 FKE458781:FKG458782 FUA458781:FUC458782 GDW458781:GDY458782 GNS458781:GNU458782 GXO458781:GXQ458782 HHK458781:HHM458782 HRG458781:HRI458782 IBC458781:IBE458782 IKY458781:ILA458782 IUU458781:IUW458782 JEQ458781:JES458782 JOM458781:JOO458782 JYI458781:JYK458782 KIE458781:KIG458782 KSA458781:KSC458782 LBW458781:LBY458782 LLS458781:LLU458782 LVO458781:LVQ458782 MFK458781:MFM458782 MPG458781:MPI458782 MZC458781:MZE458782 NIY458781:NJA458782 NSU458781:NSW458782 OCQ458781:OCS458782 OMM458781:OMO458782 OWI458781:OWK458782 PGE458781:PGG458782 PQA458781:PQC458782 PZW458781:PZY458782 QJS458781:QJU458782 QTO458781:QTQ458782 RDK458781:RDM458782 RNG458781:RNI458782 RXC458781:RXE458782 SGY458781:SHA458782 SQU458781:SQW458782 TAQ458781:TAS458782 TKM458781:TKO458782 TUI458781:TUK458782 UEE458781:UEG458782 UOA458781:UOC458782 UXW458781:UXY458782 VHS458781:VHU458782 VRO458781:VRQ458782 WBK458781:WBM458782 WLG458781:WLI458782 WVC458781:WVE458782 IQ524317:IS524318 SM524317:SO524318 ACI524317:ACK524318 AME524317:AMG524318 AWA524317:AWC524318 BFW524317:BFY524318 BPS524317:BPU524318 BZO524317:BZQ524318 CJK524317:CJM524318 CTG524317:CTI524318 DDC524317:DDE524318 DMY524317:DNA524318 DWU524317:DWW524318 EGQ524317:EGS524318 EQM524317:EQO524318 FAI524317:FAK524318 FKE524317:FKG524318 FUA524317:FUC524318 GDW524317:GDY524318 GNS524317:GNU524318 GXO524317:GXQ524318 HHK524317:HHM524318 HRG524317:HRI524318 IBC524317:IBE524318 IKY524317:ILA524318 IUU524317:IUW524318 JEQ524317:JES524318 JOM524317:JOO524318 JYI524317:JYK524318 KIE524317:KIG524318 KSA524317:KSC524318 LBW524317:LBY524318 LLS524317:LLU524318 LVO524317:LVQ524318 MFK524317:MFM524318 MPG524317:MPI524318 MZC524317:MZE524318 NIY524317:NJA524318 NSU524317:NSW524318 OCQ524317:OCS524318 OMM524317:OMO524318 OWI524317:OWK524318 PGE524317:PGG524318 PQA524317:PQC524318 PZW524317:PZY524318 QJS524317:QJU524318 QTO524317:QTQ524318 RDK524317:RDM524318 RNG524317:RNI524318 RXC524317:RXE524318 SGY524317:SHA524318 SQU524317:SQW524318 TAQ524317:TAS524318 TKM524317:TKO524318 TUI524317:TUK524318 UEE524317:UEG524318 UOA524317:UOC524318 UXW524317:UXY524318 VHS524317:VHU524318 VRO524317:VRQ524318 WBK524317:WBM524318 WLG524317:WLI524318 WVC524317:WVE524318 IQ589853:IS589854 SM589853:SO589854 ACI589853:ACK589854 AME589853:AMG589854 AWA589853:AWC589854 BFW589853:BFY589854 BPS589853:BPU589854 BZO589853:BZQ589854 CJK589853:CJM589854 CTG589853:CTI589854 DDC589853:DDE589854 DMY589853:DNA589854 DWU589853:DWW589854 EGQ589853:EGS589854 EQM589853:EQO589854 FAI589853:FAK589854 FKE589853:FKG589854 FUA589853:FUC589854 GDW589853:GDY589854 GNS589853:GNU589854 GXO589853:GXQ589854 HHK589853:HHM589854 HRG589853:HRI589854 IBC589853:IBE589854 IKY589853:ILA589854 IUU589853:IUW589854 JEQ589853:JES589854 JOM589853:JOO589854 JYI589853:JYK589854 KIE589853:KIG589854 KSA589853:KSC589854 LBW589853:LBY589854 LLS589853:LLU589854 LVO589853:LVQ589854 MFK589853:MFM589854 MPG589853:MPI589854 MZC589853:MZE589854 NIY589853:NJA589854 NSU589853:NSW589854 OCQ589853:OCS589854 OMM589853:OMO589854 OWI589853:OWK589854 PGE589853:PGG589854 PQA589853:PQC589854 PZW589853:PZY589854 QJS589853:QJU589854 QTO589853:QTQ589854 RDK589853:RDM589854 RNG589853:RNI589854 RXC589853:RXE589854 SGY589853:SHA589854 SQU589853:SQW589854 TAQ589853:TAS589854 TKM589853:TKO589854 TUI589853:TUK589854 UEE589853:UEG589854 UOA589853:UOC589854 UXW589853:UXY589854 VHS589853:VHU589854 VRO589853:VRQ589854 WBK589853:WBM589854 WLG589853:WLI589854 WVC589853:WVE589854 IQ655389:IS655390 SM655389:SO655390 ACI655389:ACK655390 AME655389:AMG655390 AWA655389:AWC655390 BFW655389:BFY655390 BPS655389:BPU655390 BZO655389:BZQ655390 CJK655389:CJM655390 CTG655389:CTI655390 DDC655389:DDE655390 DMY655389:DNA655390 DWU655389:DWW655390 EGQ655389:EGS655390 EQM655389:EQO655390 FAI655389:FAK655390 FKE655389:FKG655390 FUA655389:FUC655390 GDW655389:GDY655390 GNS655389:GNU655390 GXO655389:GXQ655390 HHK655389:HHM655390 HRG655389:HRI655390 IBC655389:IBE655390 IKY655389:ILA655390 IUU655389:IUW655390 JEQ655389:JES655390 JOM655389:JOO655390 JYI655389:JYK655390 KIE655389:KIG655390 KSA655389:KSC655390 LBW655389:LBY655390 LLS655389:LLU655390 LVO655389:LVQ655390 MFK655389:MFM655390 MPG655389:MPI655390 MZC655389:MZE655390 NIY655389:NJA655390 NSU655389:NSW655390 OCQ655389:OCS655390 OMM655389:OMO655390 OWI655389:OWK655390 PGE655389:PGG655390 PQA655389:PQC655390 PZW655389:PZY655390 QJS655389:QJU655390 QTO655389:QTQ655390 RDK655389:RDM655390 RNG655389:RNI655390 RXC655389:RXE655390 SGY655389:SHA655390 SQU655389:SQW655390 TAQ655389:TAS655390 TKM655389:TKO655390 TUI655389:TUK655390 UEE655389:UEG655390 UOA655389:UOC655390 UXW655389:UXY655390 VHS655389:VHU655390 VRO655389:VRQ655390 WBK655389:WBM655390 WLG655389:WLI655390 WVC655389:WVE655390 IQ720925:IS720926 SM720925:SO720926 ACI720925:ACK720926 AME720925:AMG720926 AWA720925:AWC720926 BFW720925:BFY720926 BPS720925:BPU720926 BZO720925:BZQ720926 CJK720925:CJM720926 CTG720925:CTI720926 DDC720925:DDE720926 DMY720925:DNA720926 DWU720925:DWW720926 EGQ720925:EGS720926 EQM720925:EQO720926 FAI720925:FAK720926 FKE720925:FKG720926 FUA720925:FUC720926 GDW720925:GDY720926 GNS720925:GNU720926 GXO720925:GXQ720926 HHK720925:HHM720926 HRG720925:HRI720926 IBC720925:IBE720926 IKY720925:ILA720926 IUU720925:IUW720926 JEQ720925:JES720926 JOM720925:JOO720926 JYI720925:JYK720926 KIE720925:KIG720926 KSA720925:KSC720926 LBW720925:LBY720926 LLS720925:LLU720926 LVO720925:LVQ720926 MFK720925:MFM720926 MPG720925:MPI720926 MZC720925:MZE720926 NIY720925:NJA720926 NSU720925:NSW720926 OCQ720925:OCS720926 OMM720925:OMO720926 OWI720925:OWK720926 PGE720925:PGG720926 PQA720925:PQC720926 PZW720925:PZY720926 QJS720925:QJU720926 QTO720925:QTQ720926 RDK720925:RDM720926 RNG720925:RNI720926 RXC720925:RXE720926 SGY720925:SHA720926 SQU720925:SQW720926 TAQ720925:TAS720926 TKM720925:TKO720926 TUI720925:TUK720926 UEE720925:UEG720926 UOA720925:UOC720926 UXW720925:UXY720926 VHS720925:VHU720926 VRO720925:VRQ720926 WBK720925:WBM720926 WLG720925:WLI720926 WVC720925:WVE720926 IQ786461:IS786462 SM786461:SO786462 ACI786461:ACK786462 AME786461:AMG786462 AWA786461:AWC786462 BFW786461:BFY786462 BPS786461:BPU786462 BZO786461:BZQ786462 CJK786461:CJM786462 CTG786461:CTI786462 DDC786461:DDE786462 DMY786461:DNA786462 DWU786461:DWW786462 EGQ786461:EGS786462 EQM786461:EQO786462 FAI786461:FAK786462 FKE786461:FKG786462 FUA786461:FUC786462 GDW786461:GDY786462 GNS786461:GNU786462 GXO786461:GXQ786462 HHK786461:HHM786462 HRG786461:HRI786462 IBC786461:IBE786462 IKY786461:ILA786462 IUU786461:IUW786462 JEQ786461:JES786462 JOM786461:JOO786462 JYI786461:JYK786462 KIE786461:KIG786462 KSA786461:KSC786462 LBW786461:LBY786462 LLS786461:LLU786462 LVO786461:LVQ786462 MFK786461:MFM786462 MPG786461:MPI786462 MZC786461:MZE786462 NIY786461:NJA786462 NSU786461:NSW786462 OCQ786461:OCS786462 OMM786461:OMO786462 OWI786461:OWK786462 PGE786461:PGG786462 PQA786461:PQC786462 PZW786461:PZY786462 QJS786461:QJU786462 QTO786461:QTQ786462 RDK786461:RDM786462 RNG786461:RNI786462 RXC786461:RXE786462 SGY786461:SHA786462 SQU786461:SQW786462 TAQ786461:TAS786462 TKM786461:TKO786462 TUI786461:TUK786462 UEE786461:UEG786462 UOA786461:UOC786462 UXW786461:UXY786462 VHS786461:VHU786462 VRO786461:VRQ786462 WBK786461:WBM786462 WLG786461:WLI786462 WVC786461:WVE786462 IQ851997:IS851998 SM851997:SO851998 ACI851997:ACK851998 AME851997:AMG851998 AWA851997:AWC851998 BFW851997:BFY851998 BPS851997:BPU851998 BZO851997:BZQ851998 CJK851997:CJM851998 CTG851997:CTI851998 DDC851997:DDE851998 DMY851997:DNA851998 DWU851997:DWW851998 EGQ851997:EGS851998 EQM851997:EQO851998 FAI851997:FAK851998 FKE851997:FKG851998 FUA851997:FUC851998 GDW851997:GDY851998 GNS851997:GNU851998 GXO851997:GXQ851998 HHK851997:HHM851998 HRG851997:HRI851998 IBC851997:IBE851998 IKY851997:ILA851998 IUU851997:IUW851998 JEQ851997:JES851998 JOM851997:JOO851998 JYI851997:JYK851998 KIE851997:KIG851998 KSA851997:KSC851998 LBW851997:LBY851998 LLS851997:LLU851998 LVO851997:LVQ851998 MFK851997:MFM851998 MPG851997:MPI851998 MZC851997:MZE851998 NIY851997:NJA851998 NSU851997:NSW851998 OCQ851997:OCS851998 OMM851997:OMO851998 OWI851997:OWK851998 PGE851997:PGG851998 PQA851997:PQC851998 PZW851997:PZY851998 QJS851997:QJU851998 QTO851997:QTQ851998 RDK851997:RDM851998 RNG851997:RNI851998 RXC851997:RXE851998 SGY851997:SHA851998 SQU851997:SQW851998 TAQ851997:TAS851998 TKM851997:TKO851998 TUI851997:TUK851998 UEE851997:UEG851998 UOA851997:UOC851998 UXW851997:UXY851998 VHS851997:VHU851998 VRO851997:VRQ851998 WBK851997:WBM851998 WLG851997:WLI851998 WVC851997:WVE851998 IQ917533:IS917534 SM917533:SO917534 ACI917533:ACK917534 AME917533:AMG917534 AWA917533:AWC917534 BFW917533:BFY917534 BPS917533:BPU917534 BZO917533:BZQ917534 CJK917533:CJM917534 CTG917533:CTI917534 DDC917533:DDE917534 DMY917533:DNA917534 DWU917533:DWW917534 EGQ917533:EGS917534 EQM917533:EQO917534 FAI917533:FAK917534 FKE917533:FKG917534 FUA917533:FUC917534 GDW917533:GDY917534 GNS917533:GNU917534 GXO917533:GXQ917534 HHK917533:HHM917534 HRG917533:HRI917534 IBC917533:IBE917534 IKY917533:ILA917534 IUU917533:IUW917534 JEQ917533:JES917534 JOM917533:JOO917534 JYI917533:JYK917534 KIE917533:KIG917534 KSA917533:KSC917534 LBW917533:LBY917534 LLS917533:LLU917534 LVO917533:LVQ917534 MFK917533:MFM917534 MPG917533:MPI917534 MZC917533:MZE917534 NIY917533:NJA917534 NSU917533:NSW917534 OCQ917533:OCS917534 OMM917533:OMO917534 OWI917533:OWK917534 PGE917533:PGG917534 PQA917533:PQC917534 PZW917533:PZY917534 QJS917533:QJU917534 QTO917533:QTQ917534 RDK917533:RDM917534 RNG917533:RNI917534 RXC917533:RXE917534 SGY917533:SHA917534 SQU917533:SQW917534 TAQ917533:TAS917534 TKM917533:TKO917534 TUI917533:TUK917534 UEE917533:UEG917534 UOA917533:UOC917534 UXW917533:UXY917534 VHS917533:VHU917534 VRO917533:VRQ917534 WBK917533:WBM917534 WLG917533:WLI917534 WVC917533:WVE917534 IQ983069:IS983070 SM983069:SO983070 ACI983069:ACK983070 AME983069:AMG983070 AWA983069:AWC983070 BFW983069:BFY983070 BPS983069:BPU983070 BZO983069:BZQ983070 CJK983069:CJM983070 CTG983069:CTI983070 DDC983069:DDE983070 DMY983069:DNA983070 DWU983069:DWW983070 EGQ983069:EGS983070 EQM983069:EQO983070 FAI983069:FAK983070 FKE983069:FKG983070 FUA983069:FUC983070 GDW983069:GDY983070 GNS983069:GNU983070 GXO983069:GXQ983070 HHK983069:HHM983070 HRG983069:HRI983070 IBC983069:IBE983070 IKY983069:ILA983070 IUU983069:IUW983070 JEQ983069:JES983070 JOM983069:JOO983070 JYI983069:JYK983070 KIE983069:KIG983070 KSA983069:KSC983070 LBW983069:LBY983070 LLS983069:LLU983070 LVO983069:LVQ983070 MFK983069:MFM983070 MPG983069:MPI983070 MZC983069:MZE983070 NIY983069:NJA983070 NSU983069:NSW983070 OCQ983069:OCS983070 OMM983069:OMO983070 OWI983069:OWK983070 PGE983069:PGG983070 PQA983069:PQC983070 PZW983069:PZY983070 QJS983069:QJU983070 QTO983069:QTQ983070 RDK983069:RDM983070 RNG983069:RNI983070 RXC983069:RXE983070 SGY983069:SHA983070 SQU983069:SQW983070 TAQ983069:TAS983070 TKM983069:TKO983070 TUI983069:TUK983070 UEE983069:UEG983070 UOA983069:UOC983070 UXW983069:UXY983070 VHS983069:VHU983070 VRO983069:VRQ983070 WBK983069:WBM983070 WLG983069:WLI983070 WVC983069:WVE983070 IQ65570:IS65570 SM65570:SO65570 ACI65570:ACK65570 AME65570:AMG65570 AWA65570:AWC65570 BFW65570:BFY65570 BPS65570:BPU65570 BZO65570:BZQ65570 CJK65570:CJM65570 CTG65570:CTI65570 DDC65570:DDE65570 DMY65570:DNA65570 DWU65570:DWW65570 EGQ65570:EGS65570 EQM65570:EQO65570 FAI65570:FAK65570 FKE65570:FKG65570 FUA65570:FUC65570 GDW65570:GDY65570 GNS65570:GNU65570 GXO65570:GXQ65570 HHK65570:HHM65570 HRG65570:HRI65570 IBC65570:IBE65570 IKY65570:ILA65570 IUU65570:IUW65570 JEQ65570:JES65570 JOM65570:JOO65570 JYI65570:JYK65570 KIE65570:KIG65570 KSA65570:KSC65570 LBW65570:LBY65570 LLS65570:LLU65570 LVO65570:LVQ65570 MFK65570:MFM65570 MPG65570:MPI65570 MZC65570:MZE65570 NIY65570:NJA65570 NSU65570:NSW65570 OCQ65570:OCS65570 OMM65570:OMO65570 OWI65570:OWK65570 PGE65570:PGG65570 PQA65570:PQC65570 PZW65570:PZY65570 QJS65570:QJU65570 QTO65570:QTQ65570 RDK65570:RDM65570 RNG65570:RNI65570 RXC65570:RXE65570 SGY65570:SHA65570 SQU65570:SQW65570 TAQ65570:TAS65570 TKM65570:TKO65570 TUI65570:TUK65570 UEE65570:UEG65570 UOA65570:UOC65570 UXW65570:UXY65570 VHS65570:VHU65570 VRO65570:VRQ65570 WBK65570:WBM65570 WLG65570:WLI65570 WVC65570:WVE65570 IQ131106:IS131106 SM131106:SO131106 ACI131106:ACK131106 AME131106:AMG131106 AWA131106:AWC131106 BFW131106:BFY131106 BPS131106:BPU131106 BZO131106:BZQ131106 CJK131106:CJM131106 CTG131106:CTI131106 DDC131106:DDE131106 DMY131106:DNA131106 DWU131106:DWW131106 EGQ131106:EGS131106 EQM131106:EQO131106 FAI131106:FAK131106 FKE131106:FKG131106 FUA131106:FUC131106 GDW131106:GDY131106 GNS131106:GNU131106 GXO131106:GXQ131106 HHK131106:HHM131106 HRG131106:HRI131106 IBC131106:IBE131106 IKY131106:ILA131106 IUU131106:IUW131106 JEQ131106:JES131106 JOM131106:JOO131106 JYI131106:JYK131106 KIE131106:KIG131106 KSA131106:KSC131106 LBW131106:LBY131106 LLS131106:LLU131106 LVO131106:LVQ131106 MFK131106:MFM131106 MPG131106:MPI131106 MZC131106:MZE131106 NIY131106:NJA131106 NSU131106:NSW131106 OCQ131106:OCS131106 OMM131106:OMO131106 OWI131106:OWK131106 PGE131106:PGG131106 PQA131106:PQC131106 PZW131106:PZY131106 QJS131106:QJU131106 QTO131106:QTQ131106 RDK131106:RDM131106 RNG131106:RNI131106 RXC131106:RXE131106 SGY131106:SHA131106 SQU131106:SQW131106 TAQ131106:TAS131106 TKM131106:TKO131106 TUI131106:TUK131106 UEE131106:UEG131106 UOA131106:UOC131106 UXW131106:UXY131106 VHS131106:VHU131106 VRO131106:VRQ131106 WBK131106:WBM131106 WLG131106:WLI131106 WVC131106:WVE131106 IQ196642:IS196642 SM196642:SO196642 ACI196642:ACK196642 AME196642:AMG196642 AWA196642:AWC196642 BFW196642:BFY196642 BPS196642:BPU196642 BZO196642:BZQ196642 CJK196642:CJM196642 CTG196642:CTI196642 DDC196642:DDE196642 DMY196642:DNA196642 DWU196642:DWW196642 EGQ196642:EGS196642 EQM196642:EQO196642 FAI196642:FAK196642 FKE196642:FKG196642 FUA196642:FUC196642 GDW196642:GDY196642 GNS196642:GNU196642 GXO196642:GXQ196642 HHK196642:HHM196642 HRG196642:HRI196642 IBC196642:IBE196642 IKY196642:ILA196642 IUU196642:IUW196642 JEQ196642:JES196642 JOM196642:JOO196642 JYI196642:JYK196642 KIE196642:KIG196642 KSA196642:KSC196642 LBW196642:LBY196642 LLS196642:LLU196642 LVO196642:LVQ196642 MFK196642:MFM196642 MPG196642:MPI196642 MZC196642:MZE196642 NIY196642:NJA196642 NSU196642:NSW196642 OCQ196642:OCS196642 OMM196642:OMO196642 OWI196642:OWK196642 PGE196642:PGG196642 PQA196642:PQC196642 PZW196642:PZY196642 QJS196642:QJU196642 QTO196642:QTQ196642 RDK196642:RDM196642 RNG196642:RNI196642 RXC196642:RXE196642 SGY196642:SHA196642 SQU196642:SQW196642 TAQ196642:TAS196642 TKM196642:TKO196642 TUI196642:TUK196642 UEE196642:UEG196642 UOA196642:UOC196642 UXW196642:UXY196642 VHS196642:VHU196642 VRO196642:VRQ196642 WBK196642:WBM196642 WLG196642:WLI196642 WVC196642:WVE196642 IQ262178:IS262178 SM262178:SO262178 ACI262178:ACK262178 AME262178:AMG262178 AWA262178:AWC262178 BFW262178:BFY262178 BPS262178:BPU262178 BZO262178:BZQ262178 CJK262178:CJM262178 CTG262178:CTI262178 DDC262178:DDE262178 DMY262178:DNA262178 DWU262178:DWW262178 EGQ262178:EGS262178 EQM262178:EQO262178 FAI262178:FAK262178 FKE262178:FKG262178 FUA262178:FUC262178 GDW262178:GDY262178 GNS262178:GNU262178 GXO262178:GXQ262178 HHK262178:HHM262178 HRG262178:HRI262178 IBC262178:IBE262178 IKY262178:ILA262178 IUU262178:IUW262178 JEQ262178:JES262178 JOM262178:JOO262178 JYI262178:JYK262178 KIE262178:KIG262178 KSA262178:KSC262178 LBW262178:LBY262178 LLS262178:LLU262178 LVO262178:LVQ262178 MFK262178:MFM262178 MPG262178:MPI262178 MZC262178:MZE262178 NIY262178:NJA262178 NSU262178:NSW262178 OCQ262178:OCS262178 OMM262178:OMO262178 OWI262178:OWK262178 PGE262178:PGG262178 PQA262178:PQC262178 PZW262178:PZY262178 QJS262178:QJU262178 QTO262178:QTQ262178 RDK262178:RDM262178 RNG262178:RNI262178 RXC262178:RXE262178 SGY262178:SHA262178 SQU262178:SQW262178 TAQ262178:TAS262178 TKM262178:TKO262178 TUI262178:TUK262178 UEE262178:UEG262178 UOA262178:UOC262178 UXW262178:UXY262178 VHS262178:VHU262178 VRO262178:VRQ262178 WBK262178:WBM262178 WLG262178:WLI262178 WVC262178:WVE262178 IQ327714:IS327714 SM327714:SO327714 ACI327714:ACK327714 AME327714:AMG327714 AWA327714:AWC327714 BFW327714:BFY327714 BPS327714:BPU327714 BZO327714:BZQ327714 CJK327714:CJM327714 CTG327714:CTI327714 DDC327714:DDE327714 DMY327714:DNA327714 DWU327714:DWW327714 EGQ327714:EGS327714 EQM327714:EQO327714 FAI327714:FAK327714 FKE327714:FKG327714 FUA327714:FUC327714 GDW327714:GDY327714 GNS327714:GNU327714 GXO327714:GXQ327714 HHK327714:HHM327714 HRG327714:HRI327714 IBC327714:IBE327714 IKY327714:ILA327714 IUU327714:IUW327714 JEQ327714:JES327714 JOM327714:JOO327714 JYI327714:JYK327714 KIE327714:KIG327714 KSA327714:KSC327714 LBW327714:LBY327714 LLS327714:LLU327714 LVO327714:LVQ327714 MFK327714:MFM327714 MPG327714:MPI327714 MZC327714:MZE327714 NIY327714:NJA327714 NSU327714:NSW327714 OCQ327714:OCS327714 OMM327714:OMO327714 OWI327714:OWK327714 PGE327714:PGG327714 PQA327714:PQC327714 PZW327714:PZY327714 QJS327714:QJU327714 QTO327714:QTQ327714 RDK327714:RDM327714 RNG327714:RNI327714 RXC327714:RXE327714 SGY327714:SHA327714 SQU327714:SQW327714 TAQ327714:TAS327714 TKM327714:TKO327714 TUI327714:TUK327714 UEE327714:UEG327714 UOA327714:UOC327714 UXW327714:UXY327714 VHS327714:VHU327714 VRO327714:VRQ327714 WBK327714:WBM327714 WLG327714:WLI327714 WVC327714:WVE327714 IQ393250:IS393250 SM393250:SO393250 ACI393250:ACK393250 AME393250:AMG393250 AWA393250:AWC393250 BFW393250:BFY393250 BPS393250:BPU393250 BZO393250:BZQ393250 CJK393250:CJM393250 CTG393250:CTI393250 DDC393250:DDE393250 DMY393250:DNA393250 DWU393250:DWW393250 EGQ393250:EGS393250 EQM393250:EQO393250 FAI393250:FAK393250 FKE393250:FKG393250 FUA393250:FUC393250 GDW393250:GDY393250 GNS393250:GNU393250 GXO393250:GXQ393250 HHK393250:HHM393250 HRG393250:HRI393250 IBC393250:IBE393250 IKY393250:ILA393250 IUU393250:IUW393250 JEQ393250:JES393250 JOM393250:JOO393250 JYI393250:JYK393250 KIE393250:KIG393250 KSA393250:KSC393250 LBW393250:LBY393250 LLS393250:LLU393250 LVO393250:LVQ393250 MFK393250:MFM393250 MPG393250:MPI393250 MZC393250:MZE393250 NIY393250:NJA393250 NSU393250:NSW393250 OCQ393250:OCS393250 OMM393250:OMO393250 OWI393250:OWK393250 PGE393250:PGG393250 PQA393250:PQC393250 PZW393250:PZY393250 QJS393250:QJU393250 QTO393250:QTQ393250 RDK393250:RDM393250 RNG393250:RNI393250 RXC393250:RXE393250 SGY393250:SHA393250 SQU393250:SQW393250 TAQ393250:TAS393250 TKM393250:TKO393250 TUI393250:TUK393250 UEE393250:UEG393250 UOA393250:UOC393250 UXW393250:UXY393250 VHS393250:VHU393250 VRO393250:VRQ393250 WBK393250:WBM393250 WLG393250:WLI393250 WVC393250:WVE393250 IQ458786:IS458786 SM458786:SO458786 ACI458786:ACK458786 AME458786:AMG458786 AWA458786:AWC458786 BFW458786:BFY458786 BPS458786:BPU458786 BZO458786:BZQ458786 CJK458786:CJM458786 CTG458786:CTI458786 DDC458786:DDE458786 DMY458786:DNA458786 DWU458786:DWW458786 EGQ458786:EGS458786 EQM458786:EQO458786 FAI458786:FAK458786 FKE458786:FKG458786 FUA458786:FUC458786 GDW458786:GDY458786 GNS458786:GNU458786 GXO458786:GXQ458786 HHK458786:HHM458786 HRG458786:HRI458786 IBC458786:IBE458786 IKY458786:ILA458786 IUU458786:IUW458786 JEQ458786:JES458786 JOM458786:JOO458786 JYI458786:JYK458786 KIE458786:KIG458786 KSA458786:KSC458786 LBW458786:LBY458786 LLS458786:LLU458786 LVO458786:LVQ458786 MFK458786:MFM458786 MPG458786:MPI458786 MZC458786:MZE458786 NIY458786:NJA458786 NSU458786:NSW458786 OCQ458786:OCS458786 OMM458786:OMO458786 OWI458786:OWK458786 PGE458786:PGG458786 PQA458786:PQC458786 PZW458786:PZY458786 QJS458786:QJU458786 QTO458786:QTQ458786 RDK458786:RDM458786 RNG458786:RNI458786 RXC458786:RXE458786 SGY458786:SHA458786 SQU458786:SQW458786 TAQ458786:TAS458786 TKM458786:TKO458786 TUI458786:TUK458786 UEE458786:UEG458786 UOA458786:UOC458786 UXW458786:UXY458786 VHS458786:VHU458786 VRO458786:VRQ458786 WBK458786:WBM458786 WLG458786:WLI458786 WVC458786:WVE458786 IQ524322:IS524322 SM524322:SO524322 ACI524322:ACK524322 AME524322:AMG524322 AWA524322:AWC524322 BFW524322:BFY524322 BPS524322:BPU524322 BZO524322:BZQ524322 CJK524322:CJM524322 CTG524322:CTI524322 DDC524322:DDE524322 DMY524322:DNA524322 DWU524322:DWW524322 EGQ524322:EGS524322 EQM524322:EQO524322 FAI524322:FAK524322 FKE524322:FKG524322 FUA524322:FUC524322 GDW524322:GDY524322 GNS524322:GNU524322 GXO524322:GXQ524322 HHK524322:HHM524322 HRG524322:HRI524322 IBC524322:IBE524322 IKY524322:ILA524322 IUU524322:IUW524322 JEQ524322:JES524322 JOM524322:JOO524322 JYI524322:JYK524322 KIE524322:KIG524322 KSA524322:KSC524322 LBW524322:LBY524322 LLS524322:LLU524322 LVO524322:LVQ524322 MFK524322:MFM524322 MPG524322:MPI524322 MZC524322:MZE524322 NIY524322:NJA524322 NSU524322:NSW524322 OCQ524322:OCS524322 OMM524322:OMO524322 OWI524322:OWK524322 PGE524322:PGG524322 PQA524322:PQC524322 PZW524322:PZY524322 QJS524322:QJU524322 QTO524322:QTQ524322 RDK524322:RDM524322 RNG524322:RNI524322 RXC524322:RXE524322 SGY524322:SHA524322 SQU524322:SQW524322 TAQ524322:TAS524322 TKM524322:TKO524322 TUI524322:TUK524322 UEE524322:UEG524322 UOA524322:UOC524322 UXW524322:UXY524322 VHS524322:VHU524322 VRO524322:VRQ524322 WBK524322:WBM524322 WLG524322:WLI524322 WVC524322:WVE524322 IQ589858:IS589858 SM589858:SO589858 ACI589858:ACK589858 AME589858:AMG589858 AWA589858:AWC589858 BFW589858:BFY589858 BPS589858:BPU589858 BZO589858:BZQ589858 CJK589858:CJM589858 CTG589858:CTI589858 DDC589858:DDE589858 DMY589858:DNA589858 DWU589858:DWW589858 EGQ589858:EGS589858 EQM589858:EQO589858 FAI589858:FAK589858 FKE589858:FKG589858 FUA589858:FUC589858 GDW589858:GDY589858 GNS589858:GNU589858 GXO589858:GXQ589858 HHK589858:HHM589858 HRG589858:HRI589858 IBC589858:IBE589858 IKY589858:ILA589858 IUU589858:IUW589858 JEQ589858:JES589858 JOM589858:JOO589858 JYI589858:JYK589858 KIE589858:KIG589858 KSA589858:KSC589858 LBW589858:LBY589858 LLS589858:LLU589858 LVO589858:LVQ589858 MFK589858:MFM589858 MPG589858:MPI589858 MZC589858:MZE589858 NIY589858:NJA589858 NSU589858:NSW589858 OCQ589858:OCS589858 OMM589858:OMO589858 OWI589858:OWK589858 PGE589858:PGG589858 PQA589858:PQC589858 PZW589858:PZY589858 QJS589858:QJU589858 QTO589858:QTQ589858 RDK589858:RDM589858 RNG589858:RNI589858 RXC589858:RXE589858 SGY589858:SHA589858 SQU589858:SQW589858 TAQ589858:TAS589858 TKM589858:TKO589858 TUI589858:TUK589858 UEE589858:UEG589858 UOA589858:UOC589858 UXW589858:UXY589858 VHS589858:VHU589858 VRO589858:VRQ589858 WBK589858:WBM589858 WLG589858:WLI589858 WVC589858:WVE589858 IQ655394:IS655394 SM655394:SO655394 ACI655394:ACK655394 AME655394:AMG655394 AWA655394:AWC655394 BFW655394:BFY655394 BPS655394:BPU655394 BZO655394:BZQ655394 CJK655394:CJM655394 CTG655394:CTI655394 DDC655394:DDE655394 DMY655394:DNA655394 DWU655394:DWW655394 EGQ655394:EGS655394 EQM655394:EQO655394 FAI655394:FAK655394 FKE655394:FKG655394 FUA655394:FUC655394 GDW655394:GDY655394 GNS655394:GNU655394 GXO655394:GXQ655394 HHK655394:HHM655394 HRG655394:HRI655394 IBC655394:IBE655394 IKY655394:ILA655394 IUU655394:IUW655394 JEQ655394:JES655394 JOM655394:JOO655394 JYI655394:JYK655394 KIE655394:KIG655394 KSA655394:KSC655394 LBW655394:LBY655394 LLS655394:LLU655394 LVO655394:LVQ655394 MFK655394:MFM655394 MPG655394:MPI655394 MZC655394:MZE655394 NIY655394:NJA655394 NSU655394:NSW655394 OCQ655394:OCS655394 OMM655394:OMO655394 OWI655394:OWK655394 PGE655394:PGG655394 PQA655394:PQC655394 PZW655394:PZY655394 QJS655394:QJU655394 QTO655394:QTQ655394 RDK655394:RDM655394 RNG655394:RNI655394 RXC655394:RXE655394 SGY655394:SHA655394 SQU655394:SQW655394 TAQ655394:TAS655394 TKM655394:TKO655394 TUI655394:TUK655394 UEE655394:UEG655394 UOA655394:UOC655394 UXW655394:UXY655394 VHS655394:VHU655394 VRO655394:VRQ655394 WBK655394:WBM655394 WLG655394:WLI655394 WVC655394:WVE655394 IQ720930:IS720930 SM720930:SO720930 ACI720930:ACK720930 AME720930:AMG720930 AWA720930:AWC720930 BFW720930:BFY720930 BPS720930:BPU720930 BZO720930:BZQ720930 CJK720930:CJM720930 CTG720930:CTI720930 DDC720930:DDE720930 DMY720930:DNA720930 DWU720930:DWW720930 EGQ720930:EGS720930 EQM720930:EQO720930 FAI720930:FAK720930 FKE720930:FKG720930 FUA720930:FUC720930 GDW720930:GDY720930 GNS720930:GNU720930 GXO720930:GXQ720930 HHK720930:HHM720930 HRG720930:HRI720930 IBC720930:IBE720930 IKY720930:ILA720930 IUU720930:IUW720930 JEQ720930:JES720930 JOM720930:JOO720930 JYI720930:JYK720930 KIE720930:KIG720930 KSA720930:KSC720930 LBW720930:LBY720930 LLS720930:LLU720930 LVO720930:LVQ720930 MFK720930:MFM720930 MPG720930:MPI720930 MZC720930:MZE720930 NIY720930:NJA720930 NSU720930:NSW720930 OCQ720930:OCS720930 OMM720930:OMO720930 OWI720930:OWK720930 PGE720930:PGG720930 PQA720930:PQC720930 PZW720930:PZY720930 QJS720930:QJU720930 QTO720930:QTQ720930 RDK720930:RDM720930 RNG720930:RNI720930 RXC720930:RXE720930 SGY720930:SHA720930 SQU720930:SQW720930 TAQ720930:TAS720930 TKM720930:TKO720930 TUI720930:TUK720930 UEE720930:UEG720930 UOA720930:UOC720930 UXW720930:UXY720930 VHS720930:VHU720930 VRO720930:VRQ720930 WBK720930:WBM720930 WLG720930:WLI720930 WVC720930:WVE720930 IQ786466:IS786466 SM786466:SO786466 ACI786466:ACK786466 AME786466:AMG786466 AWA786466:AWC786466 BFW786466:BFY786466 BPS786466:BPU786466 BZO786466:BZQ786466 CJK786466:CJM786466 CTG786466:CTI786466 DDC786466:DDE786466 DMY786466:DNA786466 DWU786466:DWW786466 EGQ786466:EGS786466 EQM786466:EQO786466 FAI786466:FAK786466 FKE786466:FKG786466 FUA786466:FUC786466 GDW786466:GDY786466 GNS786466:GNU786466 GXO786466:GXQ786466 HHK786466:HHM786466 HRG786466:HRI786466 IBC786466:IBE786466 IKY786466:ILA786466 IUU786466:IUW786466 JEQ786466:JES786466 JOM786466:JOO786466 JYI786466:JYK786466 KIE786466:KIG786466 KSA786466:KSC786466 LBW786466:LBY786466 LLS786466:LLU786466 LVO786466:LVQ786466 MFK786466:MFM786466 MPG786466:MPI786466 MZC786466:MZE786466 NIY786466:NJA786466 NSU786466:NSW786466 OCQ786466:OCS786466 OMM786466:OMO786466 OWI786466:OWK786466 PGE786466:PGG786466 PQA786466:PQC786466 PZW786466:PZY786466 QJS786466:QJU786466 QTO786466:QTQ786466 RDK786466:RDM786466 RNG786466:RNI786466 RXC786466:RXE786466 SGY786466:SHA786466 SQU786466:SQW786466 TAQ786466:TAS786466 TKM786466:TKO786466 TUI786466:TUK786466 UEE786466:UEG786466 UOA786466:UOC786466 UXW786466:UXY786466 VHS786466:VHU786466 VRO786466:VRQ786466 WBK786466:WBM786466 WLG786466:WLI786466 WVC786466:WVE786466 IQ852002:IS852002 SM852002:SO852002 ACI852002:ACK852002 AME852002:AMG852002 AWA852002:AWC852002 BFW852002:BFY852002 BPS852002:BPU852002 BZO852002:BZQ852002 CJK852002:CJM852002 CTG852002:CTI852002 DDC852002:DDE852002 DMY852002:DNA852002 DWU852002:DWW852002 EGQ852002:EGS852002 EQM852002:EQO852002 FAI852002:FAK852002 FKE852002:FKG852002 FUA852002:FUC852002 GDW852002:GDY852002 GNS852002:GNU852002 GXO852002:GXQ852002 HHK852002:HHM852002 HRG852002:HRI852002 IBC852002:IBE852002 IKY852002:ILA852002 IUU852002:IUW852002 JEQ852002:JES852002 JOM852002:JOO852002 JYI852002:JYK852002 KIE852002:KIG852002 KSA852002:KSC852002 LBW852002:LBY852002 LLS852002:LLU852002 LVO852002:LVQ852002 MFK852002:MFM852002 MPG852002:MPI852002 MZC852002:MZE852002 NIY852002:NJA852002 NSU852002:NSW852002 OCQ852002:OCS852002 OMM852002:OMO852002 OWI852002:OWK852002 PGE852002:PGG852002 PQA852002:PQC852002 PZW852002:PZY852002 QJS852002:QJU852002 QTO852002:QTQ852002 RDK852002:RDM852002 RNG852002:RNI852002 RXC852002:RXE852002 SGY852002:SHA852002 SQU852002:SQW852002 TAQ852002:TAS852002 TKM852002:TKO852002 TUI852002:TUK852002 UEE852002:UEG852002 UOA852002:UOC852002 UXW852002:UXY852002 VHS852002:VHU852002 VRO852002:VRQ852002 WBK852002:WBM852002 WLG852002:WLI852002 WVC852002:WVE852002 IQ917538:IS917538 SM917538:SO917538 ACI917538:ACK917538 AME917538:AMG917538 AWA917538:AWC917538 BFW917538:BFY917538 BPS917538:BPU917538 BZO917538:BZQ917538 CJK917538:CJM917538 CTG917538:CTI917538 DDC917538:DDE917538 DMY917538:DNA917538 DWU917538:DWW917538 EGQ917538:EGS917538 EQM917538:EQO917538 FAI917538:FAK917538 FKE917538:FKG917538 FUA917538:FUC917538 GDW917538:GDY917538 GNS917538:GNU917538 GXO917538:GXQ917538 HHK917538:HHM917538 HRG917538:HRI917538 IBC917538:IBE917538 IKY917538:ILA917538 IUU917538:IUW917538 JEQ917538:JES917538 JOM917538:JOO917538 JYI917538:JYK917538 KIE917538:KIG917538 KSA917538:KSC917538 LBW917538:LBY917538 LLS917538:LLU917538 LVO917538:LVQ917538 MFK917538:MFM917538 MPG917538:MPI917538 MZC917538:MZE917538 NIY917538:NJA917538 NSU917538:NSW917538 OCQ917538:OCS917538 OMM917538:OMO917538 OWI917538:OWK917538 PGE917538:PGG917538 PQA917538:PQC917538 PZW917538:PZY917538 QJS917538:QJU917538 QTO917538:QTQ917538 RDK917538:RDM917538 RNG917538:RNI917538 RXC917538:RXE917538 SGY917538:SHA917538 SQU917538:SQW917538 TAQ917538:TAS917538 TKM917538:TKO917538 TUI917538:TUK917538 UEE917538:UEG917538 UOA917538:UOC917538 UXW917538:UXY917538 VHS917538:VHU917538 VRO917538:VRQ917538 WBK917538:WBM917538 WLG917538:WLI917538 WVC917538:WVE917538 IQ983074:IS983074 SM983074:SO983074 ACI983074:ACK983074 AME983074:AMG983074 AWA983074:AWC983074 BFW983074:BFY983074 BPS983074:BPU983074 BZO983074:BZQ983074 CJK983074:CJM983074 CTG983074:CTI983074 DDC983074:DDE983074 DMY983074:DNA983074 DWU983074:DWW983074 EGQ983074:EGS983074 EQM983074:EQO983074 FAI983074:FAK983074 FKE983074:FKG983074 FUA983074:FUC983074 GDW983074:GDY983074 GNS983074:GNU983074 GXO983074:GXQ983074 HHK983074:HHM983074 HRG983074:HRI983074 IBC983074:IBE983074 IKY983074:ILA983074 IUU983074:IUW983074 JEQ983074:JES983074 JOM983074:JOO983074 JYI983074:JYK983074 KIE983074:KIG983074 KSA983074:KSC983074 LBW983074:LBY983074 LLS983074:LLU983074 LVO983074:LVQ983074 MFK983074:MFM983074 MPG983074:MPI983074 MZC983074:MZE983074 NIY983074:NJA983074 NSU983074:NSW983074 OCQ983074:OCS983074 OMM983074:OMO983074 OWI983074:OWK983074 PGE983074:PGG983074 PQA983074:PQC983074 PZW983074:PZY983074 QJS983074:QJU983074 QTO983074:QTQ983074 RDK983074:RDM983074 RNG983074:RNI983074 RXC983074:RXE983074 SGY983074:SHA983074 SQU983074:SQW983074 TAQ983074:TAS983074 TKM983074:TKO983074 TUI983074:TUK983074 UEE983074:UEG983074 UOA983074:UOC983074 UXW983074:UXY983074 VHS983074:VHU983074 VRO983074:VRQ983074 WBK983074:WBM983074 WLG983074:WLI983074 WVC983074:WVE983074 IQ65564 SM65564 ACI65564 AME65564 AWA65564 BFW65564 BPS65564 BZO65564 CJK65564 CTG65564 DDC65564 DMY65564 DWU65564 EGQ65564 EQM65564 FAI65564 FKE65564 FUA65564 GDW65564 GNS65564 GXO65564 HHK65564 HRG65564 IBC65564 IKY65564 IUU65564 JEQ65564 JOM65564 JYI65564 KIE65564 KSA65564 LBW65564 LLS65564 LVO65564 MFK65564 MPG65564 MZC65564 NIY65564 NSU65564 OCQ65564 OMM65564 OWI65564 PGE65564 PQA65564 PZW65564 QJS65564 QTO65564 RDK65564 RNG65564 RXC65564 SGY65564 SQU65564 TAQ65564 TKM65564 TUI65564 UEE65564 UOA65564 UXW65564 VHS65564 VRO65564 WBK65564 WLG65564 WVC65564 IQ131100 SM131100 ACI131100 AME131100 AWA131100 BFW131100 BPS131100 BZO131100 CJK131100 CTG131100 DDC131100 DMY131100 DWU131100 EGQ131100 EQM131100 FAI131100 FKE131100 FUA131100 GDW131100 GNS131100 GXO131100 HHK131100 HRG131100 IBC131100 IKY131100 IUU131100 JEQ131100 JOM131100 JYI131100 KIE131100 KSA131100 LBW131100 LLS131100 LVO131100 MFK131100 MPG131100 MZC131100 NIY131100 NSU131100 OCQ131100 OMM131100 OWI131100 PGE131100 PQA131100 PZW131100 QJS131100 QTO131100 RDK131100 RNG131100 RXC131100 SGY131100 SQU131100 TAQ131100 TKM131100 TUI131100 UEE131100 UOA131100 UXW131100 VHS131100 VRO131100 WBK131100 WLG131100 WVC131100 IQ196636 SM196636 ACI196636 AME196636 AWA196636 BFW196636 BPS196636 BZO196636 CJK196636 CTG196636 DDC196636 DMY196636 DWU196636 EGQ196636 EQM196636 FAI196636 FKE196636 FUA196636 GDW196636 GNS196636 GXO196636 HHK196636 HRG196636 IBC196636 IKY196636 IUU196636 JEQ196636 JOM196636 JYI196636 KIE196636 KSA196636 LBW196636 LLS196636 LVO196636 MFK196636 MPG196636 MZC196636 NIY196636 NSU196636 OCQ196636 OMM196636 OWI196636 PGE196636 PQA196636 PZW196636 QJS196636 QTO196636 RDK196636 RNG196636 RXC196636 SGY196636 SQU196636 TAQ196636 TKM196636 TUI196636 UEE196636 UOA196636 UXW196636 VHS196636 VRO196636 WBK196636 WLG196636 WVC196636 IQ262172 SM262172 ACI262172 AME262172 AWA262172 BFW262172 BPS262172 BZO262172 CJK262172 CTG262172 DDC262172 DMY262172 DWU262172 EGQ262172 EQM262172 FAI262172 FKE262172 FUA262172 GDW262172 GNS262172 GXO262172 HHK262172 HRG262172 IBC262172 IKY262172 IUU262172 JEQ262172 JOM262172 JYI262172 KIE262172 KSA262172 LBW262172 LLS262172 LVO262172 MFK262172 MPG262172 MZC262172 NIY262172 NSU262172 OCQ262172 OMM262172 OWI262172 PGE262172 PQA262172 PZW262172 QJS262172 QTO262172 RDK262172 RNG262172 RXC262172 SGY262172 SQU262172 TAQ262172 TKM262172 TUI262172 UEE262172 UOA262172 UXW262172 VHS262172 VRO262172 WBK262172 WLG262172 WVC262172 IQ327708 SM327708 ACI327708 AME327708 AWA327708 BFW327708 BPS327708 BZO327708 CJK327708 CTG327708 DDC327708 DMY327708 DWU327708 EGQ327708 EQM327708 FAI327708 FKE327708 FUA327708 GDW327708 GNS327708 GXO327708 HHK327708 HRG327708 IBC327708 IKY327708 IUU327708 JEQ327708 JOM327708 JYI327708 KIE327708 KSA327708 LBW327708 LLS327708 LVO327708 MFK327708 MPG327708 MZC327708 NIY327708 NSU327708 OCQ327708 OMM327708 OWI327708 PGE327708 PQA327708 PZW327708 QJS327708 QTO327708 RDK327708 RNG327708 RXC327708 SGY327708 SQU327708 TAQ327708 TKM327708 TUI327708 UEE327708 UOA327708 UXW327708 VHS327708 VRO327708 WBK327708 WLG327708 WVC327708 IQ393244 SM393244 ACI393244 AME393244 AWA393244 BFW393244 BPS393244 BZO393244 CJK393244 CTG393244 DDC393244 DMY393244 DWU393244 EGQ393244 EQM393244 FAI393244 FKE393244 FUA393244 GDW393244 GNS393244 GXO393244 HHK393244 HRG393244 IBC393244 IKY393244 IUU393244 JEQ393244 JOM393244 JYI393244 KIE393244 KSA393244 LBW393244 LLS393244 LVO393244 MFK393244 MPG393244 MZC393244 NIY393244 NSU393244 OCQ393244 OMM393244 OWI393244 PGE393244 PQA393244 PZW393244 QJS393244 QTO393244 RDK393244 RNG393244 RXC393244 SGY393244 SQU393244 TAQ393244 TKM393244 TUI393244 UEE393244 UOA393244 UXW393244 VHS393244 VRO393244 WBK393244 WLG393244 WVC393244 IQ458780 SM458780 ACI458780 AME458780 AWA458780 BFW458780 BPS458780 BZO458780 CJK458780 CTG458780 DDC458780 DMY458780 DWU458780 EGQ458780 EQM458780 FAI458780 FKE458780 FUA458780 GDW458780 GNS458780 GXO458780 HHK458780 HRG458780 IBC458780 IKY458780 IUU458780 JEQ458780 JOM458780 JYI458780 KIE458780 KSA458780 LBW458780 LLS458780 LVO458780 MFK458780 MPG458780 MZC458780 NIY458780 NSU458780 OCQ458780 OMM458780 OWI458780 PGE458780 PQA458780 PZW458780 QJS458780 QTO458780 RDK458780 RNG458780 RXC458780 SGY458780 SQU458780 TAQ458780 TKM458780 TUI458780 UEE458780 UOA458780 UXW458780 VHS458780 VRO458780 WBK458780 WLG458780 WVC458780 IQ524316 SM524316 ACI524316 AME524316 AWA524316 BFW524316 BPS524316 BZO524316 CJK524316 CTG524316 DDC524316 DMY524316 DWU524316 EGQ524316 EQM524316 FAI524316 FKE524316 FUA524316 GDW524316 GNS524316 GXO524316 HHK524316 HRG524316 IBC524316 IKY524316 IUU524316 JEQ524316 JOM524316 JYI524316 KIE524316 KSA524316 LBW524316 LLS524316 LVO524316 MFK524316 MPG524316 MZC524316 NIY524316 NSU524316 OCQ524316 OMM524316 OWI524316 PGE524316 PQA524316 PZW524316 QJS524316 QTO524316 RDK524316 RNG524316 RXC524316 SGY524316 SQU524316 TAQ524316 TKM524316 TUI524316 UEE524316 UOA524316 UXW524316 VHS524316 VRO524316 WBK524316 WLG524316 WVC524316 IQ589852 SM589852 ACI589852 AME589852 AWA589852 BFW589852 BPS589852 BZO589852 CJK589852 CTG589852 DDC589852 DMY589852 DWU589852 EGQ589852 EQM589852 FAI589852 FKE589852 FUA589852 GDW589852 GNS589852 GXO589852 HHK589852 HRG589852 IBC589852 IKY589852 IUU589852 JEQ589852 JOM589852 JYI589852 KIE589852 KSA589852 LBW589852 LLS589852 LVO589852 MFK589852 MPG589852 MZC589852 NIY589852 NSU589852 OCQ589852 OMM589852 OWI589852 PGE589852 PQA589852 PZW589852 QJS589852 QTO589852 RDK589852 RNG589852 RXC589852 SGY589852 SQU589852 TAQ589852 TKM589852 TUI589852 UEE589852 UOA589852 UXW589852 VHS589852 VRO589852 WBK589852 WLG589852 WVC589852 IQ655388 SM655388 ACI655388 AME655388 AWA655388 BFW655388 BPS655388 BZO655388 CJK655388 CTG655388 DDC655388 DMY655388 DWU655388 EGQ655388 EQM655388 FAI655388 FKE655388 FUA655388 GDW655388 GNS655388 GXO655388 HHK655388 HRG655388 IBC655388 IKY655388 IUU655388 JEQ655388 JOM655388 JYI655388 KIE655388 KSA655388 LBW655388 LLS655388 LVO655388 MFK655388 MPG655388 MZC655388 NIY655388 NSU655388 OCQ655388 OMM655388 OWI655388 PGE655388 PQA655388 PZW655388 QJS655388 QTO655388 RDK655388 RNG655388 RXC655388 SGY655388 SQU655388 TAQ655388 TKM655388 TUI655388 UEE655388 UOA655388 UXW655388 VHS655388 VRO655388 WBK655388 WLG655388 WVC655388 IQ720924 SM720924 ACI720924 AME720924 AWA720924 BFW720924 BPS720924 BZO720924 CJK720924 CTG720924 DDC720924 DMY720924 DWU720924 EGQ720924 EQM720924 FAI720924 FKE720924 FUA720924 GDW720924 GNS720924 GXO720924 HHK720924 HRG720924 IBC720924 IKY720924 IUU720924 JEQ720924 JOM720924 JYI720924 KIE720924 KSA720924 LBW720924 LLS720924 LVO720924 MFK720924 MPG720924 MZC720924 NIY720924 NSU720924 OCQ720924 OMM720924 OWI720924 PGE720924 PQA720924 PZW720924 QJS720924 QTO720924 RDK720924 RNG720924 RXC720924 SGY720924 SQU720924 TAQ720924 TKM720924 TUI720924 UEE720924 UOA720924 UXW720924 VHS720924 VRO720924 WBK720924 WLG720924 WVC720924 IQ786460 SM786460 ACI786460 AME786460 AWA786460 BFW786460 BPS786460 BZO786460 CJK786460 CTG786460 DDC786460 DMY786460 DWU786460 EGQ786460 EQM786460 FAI786460 FKE786460 FUA786460 GDW786460 GNS786460 GXO786460 HHK786460 HRG786460 IBC786460 IKY786460 IUU786460 JEQ786460 JOM786460 JYI786460 KIE786460 KSA786460 LBW786460 LLS786460 LVO786460 MFK786460 MPG786460 MZC786460 NIY786460 NSU786460 OCQ786460 OMM786460 OWI786460 PGE786460 PQA786460 PZW786460 QJS786460 QTO786460 RDK786460 RNG786460 RXC786460 SGY786460 SQU786460 TAQ786460 TKM786460 TUI786460 UEE786460 UOA786460 UXW786460 VHS786460 VRO786460 WBK786460 WLG786460 WVC786460 IQ851996 SM851996 ACI851996 AME851996 AWA851996 BFW851996 BPS851996 BZO851996 CJK851996 CTG851996 DDC851996 DMY851996 DWU851996 EGQ851996 EQM851996 FAI851996 FKE851996 FUA851996 GDW851996 GNS851996 GXO851996 HHK851996 HRG851996 IBC851996 IKY851996 IUU851996 JEQ851996 JOM851996 JYI851996 KIE851996 KSA851996 LBW851996 LLS851996 LVO851996 MFK851996 MPG851996 MZC851996 NIY851996 NSU851996 OCQ851996 OMM851996 OWI851996 PGE851996 PQA851996 PZW851996 QJS851996 QTO851996 RDK851996 RNG851996 RXC851996 SGY851996 SQU851996 TAQ851996 TKM851996 TUI851996 UEE851996 UOA851996 UXW851996 VHS851996 VRO851996 WBK851996 WLG851996 WVC851996 IQ917532 SM917532 ACI917532 AME917532 AWA917532 BFW917532 BPS917532 BZO917532 CJK917532 CTG917532 DDC917532 DMY917532 DWU917532 EGQ917532 EQM917532 FAI917532 FKE917532 FUA917532 GDW917532 GNS917532 GXO917532 HHK917532 HRG917532 IBC917532 IKY917532 IUU917532 JEQ917532 JOM917532 JYI917532 KIE917532 KSA917532 LBW917532 LLS917532 LVO917532 MFK917532 MPG917532 MZC917532 NIY917532 NSU917532 OCQ917532 OMM917532 OWI917532 PGE917532 PQA917532 PZW917532 QJS917532 QTO917532 RDK917532 RNG917532 RXC917532 SGY917532 SQU917532 TAQ917532 TKM917532 TUI917532 UEE917532 UOA917532 UXW917532 VHS917532 VRO917532 WBK917532 WLG917532 WVC917532 IQ983068 SM983068 ACI983068 AME983068 AWA983068 BFW983068 BPS983068 BZO983068 CJK983068 CTG983068 DDC983068 DMY983068 DWU983068 EGQ983068 EQM983068 FAI983068 FKE983068 FUA983068 GDW983068 GNS983068 GXO983068 HHK983068 HRG983068 IBC983068 IKY983068 IUU983068 JEQ983068 JOM983068 JYI983068 KIE983068 KSA983068 LBW983068 LLS983068 LVO983068 MFK983068 MPG983068 MZC983068 NIY983068 NSU983068 OCQ983068 OMM983068 OWI983068 PGE983068 PQA983068 PZW983068 QJS983068 QTO983068 RDK983068 RNG983068 RXC983068 SGY983068 SQU983068 TAQ983068 TKM983068 TUI983068 UEE983068 UOA983068 UXW983068 VHS983068 VRO983068 WBK983068 WLG983068 WVC983068 IQ65569 SM65569 ACI65569 AME65569 AWA65569 BFW65569 BPS65569 BZO65569 CJK65569 CTG65569 DDC65569 DMY65569 DWU65569 EGQ65569 EQM65569 FAI65569 FKE65569 FUA65569 GDW65569 GNS65569 GXO65569 HHK65569 HRG65569 IBC65569 IKY65569 IUU65569 JEQ65569 JOM65569 JYI65569 KIE65569 KSA65569 LBW65569 LLS65569 LVO65569 MFK65569 MPG65569 MZC65569 NIY65569 NSU65569 OCQ65569 OMM65569 OWI65569 PGE65569 PQA65569 PZW65569 QJS65569 QTO65569 RDK65569 RNG65569 RXC65569 SGY65569 SQU65569 TAQ65569 TKM65569 TUI65569 UEE65569 UOA65569 UXW65569 VHS65569 VRO65569 WBK65569 WLG65569 WVC65569 IQ131105 SM131105 ACI131105 AME131105 AWA131105 BFW131105 BPS131105 BZO131105 CJK131105 CTG131105 DDC131105 DMY131105 DWU131105 EGQ131105 EQM131105 FAI131105 FKE131105 FUA131105 GDW131105 GNS131105 GXO131105 HHK131105 HRG131105 IBC131105 IKY131105 IUU131105 JEQ131105 JOM131105 JYI131105 KIE131105 KSA131105 LBW131105 LLS131105 LVO131105 MFK131105 MPG131105 MZC131105 NIY131105 NSU131105 OCQ131105 OMM131105 OWI131105 PGE131105 PQA131105 PZW131105 QJS131105 QTO131105 RDK131105 RNG131105 RXC131105 SGY131105 SQU131105 TAQ131105 TKM131105 TUI131105 UEE131105 UOA131105 UXW131105 VHS131105 VRO131105 WBK131105 WLG131105 WVC131105 IQ196641 SM196641 ACI196641 AME196641 AWA196641 BFW196641 BPS196641 BZO196641 CJK196641 CTG196641 DDC196641 DMY196641 DWU196641 EGQ196641 EQM196641 FAI196641 FKE196641 FUA196641 GDW196641 GNS196641 GXO196641 HHK196641 HRG196641 IBC196641 IKY196641 IUU196641 JEQ196641 JOM196641 JYI196641 KIE196641 KSA196641 LBW196641 LLS196641 LVO196641 MFK196641 MPG196641 MZC196641 NIY196641 NSU196641 OCQ196641 OMM196641 OWI196641 PGE196641 PQA196641 PZW196641 QJS196641 QTO196641 RDK196641 RNG196641 RXC196641 SGY196641 SQU196641 TAQ196641 TKM196641 TUI196641 UEE196641 UOA196641 UXW196641 VHS196641 VRO196641 WBK196641 WLG196641 WVC196641 IQ262177 SM262177 ACI262177 AME262177 AWA262177 BFW262177 BPS262177 BZO262177 CJK262177 CTG262177 DDC262177 DMY262177 DWU262177 EGQ262177 EQM262177 FAI262177 FKE262177 FUA262177 GDW262177 GNS262177 GXO262177 HHK262177 HRG262177 IBC262177 IKY262177 IUU262177 JEQ262177 JOM262177 JYI262177 KIE262177 KSA262177 LBW262177 LLS262177 LVO262177 MFK262177 MPG262177 MZC262177 NIY262177 NSU262177 OCQ262177 OMM262177 OWI262177 PGE262177 PQA262177 PZW262177 QJS262177 QTO262177 RDK262177 RNG262177 RXC262177 SGY262177 SQU262177 TAQ262177 TKM262177 TUI262177 UEE262177 UOA262177 UXW262177 VHS262177 VRO262177 WBK262177 WLG262177 WVC262177 IQ327713 SM327713 ACI327713 AME327713 AWA327713 BFW327713 BPS327713 BZO327713 CJK327713 CTG327713 DDC327713 DMY327713 DWU327713 EGQ327713 EQM327713 FAI327713 FKE327713 FUA327713 GDW327713 GNS327713 GXO327713 HHK327713 HRG327713 IBC327713 IKY327713 IUU327713 JEQ327713 JOM327713 JYI327713 KIE327713 KSA327713 LBW327713 LLS327713 LVO327713 MFK327713 MPG327713 MZC327713 NIY327713 NSU327713 OCQ327713 OMM327713 OWI327713 PGE327713 PQA327713 PZW327713 QJS327713 QTO327713 RDK327713 RNG327713 RXC327713 SGY327713 SQU327713 TAQ327713 TKM327713 TUI327713 UEE327713 UOA327713 UXW327713 VHS327713 VRO327713 WBK327713 WLG327713 WVC327713 IQ393249 SM393249 ACI393249 AME393249 AWA393249 BFW393249 BPS393249 BZO393249 CJK393249 CTG393249 DDC393249 DMY393249 DWU393249 EGQ393249 EQM393249 FAI393249 FKE393249 FUA393249 GDW393249 GNS393249 GXO393249 HHK393249 HRG393249 IBC393249 IKY393249 IUU393249 JEQ393249 JOM393249 JYI393249 KIE393249 KSA393249 LBW393249 LLS393249 LVO393249 MFK393249 MPG393249 MZC393249 NIY393249 NSU393249 OCQ393249 OMM393249 OWI393249 PGE393249 PQA393249 PZW393249 QJS393249 QTO393249 RDK393249 RNG393249 RXC393249 SGY393249 SQU393249 TAQ393249 TKM393249 TUI393249 UEE393249 UOA393249 UXW393249 VHS393249 VRO393249 WBK393249 WLG393249 WVC393249 IQ458785 SM458785 ACI458785 AME458785 AWA458785 BFW458785 BPS458785 BZO458785 CJK458785 CTG458785 DDC458785 DMY458785 DWU458785 EGQ458785 EQM458785 FAI458785 FKE458785 FUA458785 GDW458785 GNS458785 GXO458785 HHK458785 HRG458785 IBC458785 IKY458785 IUU458785 JEQ458785 JOM458785 JYI458785 KIE458785 KSA458785 LBW458785 LLS458785 LVO458785 MFK458785 MPG458785 MZC458785 NIY458785 NSU458785 OCQ458785 OMM458785 OWI458785 PGE458785 PQA458785 PZW458785 QJS458785 QTO458785 RDK458785 RNG458785 RXC458785 SGY458785 SQU458785 TAQ458785 TKM458785 TUI458785 UEE458785 UOA458785 UXW458785 VHS458785 VRO458785 WBK458785 WLG458785 WVC458785 IQ524321 SM524321 ACI524321 AME524321 AWA524321 BFW524321 BPS524321 BZO524321 CJK524321 CTG524321 DDC524321 DMY524321 DWU524321 EGQ524321 EQM524321 FAI524321 FKE524321 FUA524321 GDW524321 GNS524321 GXO524321 HHK524321 HRG524321 IBC524321 IKY524321 IUU524321 JEQ524321 JOM524321 JYI524321 KIE524321 KSA524321 LBW524321 LLS524321 LVO524321 MFK524321 MPG524321 MZC524321 NIY524321 NSU524321 OCQ524321 OMM524321 OWI524321 PGE524321 PQA524321 PZW524321 QJS524321 QTO524321 RDK524321 RNG524321 RXC524321 SGY524321 SQU524321 TAQ524321 TKM524321 TUI524321 UEE524321 UOA524321 UXW524321 VHS524321 VRO524321 WBK524321 WLG524321 WVC524321 IQ589857 SM589857 ACI589857 AME589857 AWA589857 BFW589857 BPS589857 BZO589857 CJK589857 CTG589857 DDC589857 DMY589857 DWU589857 EGQ589857 EQM589857 FAI589857 FKE589857 FUA589857 GDW589857 GNS589857 GXO589857 HHK589857 HRG589857 IBC589857 IKY589857 IUU589857 JEQ589857 JOM589857 JYI589857 KIE589857 KSA589857 LBW589857 LLS589857 LVO589857 MFK589857 MPG589857 MZC589857 NIY589857 NSU589857 OCQ589857 OMM589857 OWI589857 PGE589857 PQA589857 PZW589857 QJS589857 QTO589857 RDK589857 RNG589857 RXC589857 SGY589857 SQU589857 TAQ589857 TKM589857 TUI589857 UEE589857 UOA589857 UXW589857 VHS589857 VRO589857 WBK589857 WLG589857 WVC589857 IQ655393 SM655393 ACI655393 AME655393 AWA655393 BFW655393 BPS655393 BZO655393 CJK655393 CTG655393 DDC655393 DMY655393 DWU655393 EGQ655393 EQM655393 FAI655393 FKE655393 FUA655393 GDW655393 GNS655393 GXO655393 HHK655393 HRG655393 IBC655393 IKY655393 IUU655393 JEQ655393 JOM655393 JYI655393 KIE655393 KSA655393 LBW655393 LLS655393 LVO655393 MFK655393 MPG655393 MZC655393 NIY655393 NSU655393 OCQ655393 OMM655393 OWI655393 PGE655393 PQA655393 PZW655393 QJS655393 QTO655393 RDK655393 RNG655393 RXC655393 SGY655393 SQU655393 TAQ655393 TKM655393 TUI655393 UEE655393 UOA655393 UXW655393 VHS655393 VRO655393 WBK655393 WLG655393 WVC655393 IQ720929 SM720929 ACI720929 AME720929 AWA720929 BFW720929 BPS720929 BZO720929 CJK720929 CTG720929 DDC720929 DMY720929 DWU720929 EGQ720929 EQM720929 FAI720929 FKE720929 FUA720929 GDW720929 GNS720929 GXO720929 HHK720929 HRG720929 IBC720929 IKY720929 IUU720929 JEQ720929 JOM720929 JYI720929 KIE720929 KSA720929 LBW720929 LLS720929 LVO720929 MFK720929 MPG720929 MZC720929 NIY720929 NSU720929 OCQ720929 OMM720929 OWI720929 PGE720929 PQA720929 PZW720929 QJS720929 QTO720929 RDK720929 RNG720929 RXC720929 SGY720929 SQU720929 TAQ720929 TKM720929 TUI720929 UEE720929 UOA720929 UXW720929 VHS720929 VRO720929 WBK720929 WLG720929 WVC720929 IQ786465 SM786465 ACI786465 AME786465 AWA786465 BFW786465 BPS786465 BZO786465 CJK786465 CTG786465 DDC786465 DMY786465 DWU786465 EGQ786465 EQM786465 FAI786465 FKE786465 FUA786465 GDW786465 GNS786465 GXO786465 HHK786465 HRG786465 IBC786465 IKY786465 IUU786465 JEQ786465 JOM786465 JYI786465 KIE786465 KSA786465 LBW786465 LLS786465 LVO786465 MFK786465 MPG786465 MZC786465 NIY786465 NSU786465 OCQ786465 OMM786465 OWI786465 PGE786465 PQA786465 PZW786465 QJS786465 QTO786465 RDK786465 RNG786465 RXC786465 SGY786465 SQU786465 TAQ786465 TKM786465 TUI786465 UEE786465 UOA786465 UXW786465 VHS786465 VRO786465 WBK786465 WLG786465 WVC786465 IQ852001 SM852001 ACI852001 AME852001 AWA852001 BFW852001 BPS852001 BZO852001 CJK852001 CTG852001 DDC852001 DMY852001 DWU852001 EGQ852001 EQM852001 FAI852001 FKE852001 FUA852001 GDW852001 GNS852001 GXO852001 HHK852001 HRG852001 IBC852001 IKY852001 IUU852001 JEQ852001 JOM852001 JYI852001 KIE852001 KSA852001 LBW852001 LLS852001 LVO852001 MFK852001 MPG852001 MZC852001 NIY852001 NSU852001 OCQ852001 OMM852001 OWI852001 PGE852001 PQA852001 PZW852001 QJS852001 QTO852001 RDK852001 RNG852001 RXC852001 SGY852001 SQU852001 TAQ852001 TKM852001 TUI852001 UEE852001 UOA852001 UXW852001 VHS852001 VRO852001 WBK852001 WLG852001 WVC852001 IQ917537 SM917537 ACI917537 AME917537 AWA917537 BFW917537 BPS917537 BZO917537 CJK917537 CTG917537 DDC917537 DMY917537 DWU917537 EGQ917537 EQM917537 FAI917537 FKE917537 FUA917537 GDW917537 GNS917537 GXO917537 HHK917537 HRG917537 IBC917537 IKY917537 IUU917537 JEQ917537 JOM917537 JYI917537 KIE917537 KSA917537 LBW917537 LLS917537 LVO917537 MFK917537 MPG917537 MZC917537 NIY917537 NSU917537 OCQ917537 OMM917537 OWI917537 PGE917537 PQA917537 PZW917537 QJS917537 QTO917537 RDK917537 RNG917537 RXC917537 SGY917537 SQU917537 TAQ917537 TKM917537 TUI917537 UEE917537 UOA917537 UXW917537 VHS917537 VRO917537 WBK917537 WLG917537 WVC917537 IQ983073 SM983073 ACI983073 AME983073 AWA983073 BFW983073 BPS983073 BZO983073 CJK983073 CTG983073 DDC983073 DMY983073 DWU983073 EGQ983073 EQM983073 FAI983073 FKE983073 FUA983073 GDW983073 GNS983073 GXO983073 HHK983073 HRG983073 IBC983073 IKY983073 IUU983073 JEQ983073 JOM983073 JYI983073 KIE983073 KSA983073 LBW983073 LLS983073 LVO983073 MFK983073 MPG983073 MZC983073 NIY983073 NSU983073 OCQ983073 OMM983073 OWI983073 PGE983073 PQA983073 PZW983073 QJS983073 QTO983073 RDK983073 RNG983073 RXC983073 SGY983073 SQU983073 TAQ983073 TKM983073 TUI983073 UEE983073 UOA983073 UXW983073 VHS983073 VRO983073 WBK983073 WLG983073 WVC983073 IV65579 SR65579 ACN65579 AMJ65579 AWF65579 BGB65579 BPX65579 BZT65579 CJP65579 CTL65579 DDH65579 DND65579 DWZ65579 EGV65579 EQR65579 FAN65579 FKJ65579 FUF65579 GEB65579 GNX65579 GXT65579 HHP65579 HRL65579 IBH65579 ILD65579 IUZ65579 JEV65579 JOR65579 JYN65579 KIJ65579 KSF65579 LCB65579 LLX65579 LVT65579 MFP65579 MPL65579 MZH65579 NJD65579 NSZ65579 OCV65579 OMR65579 OWN65579 PGJ65579 PQF65579 QAB65579 QJX65579 QTT65579 RDP65579 RNL65579 RXH65579 SHD65579 SQZ65579 TAV65579 TKR65579 TUN65579 UEJ65579 UOF65579 UYB65579 VHX65579 VRT65579 WBP65579 WLL65579 WVH65579 IV131115 SR131115 ACN131115 AMJ131115 AWF131115 BGB131115 BPX131115 BZT131115 CJP131115 CTL131115 DDH131115 DND131115 DWZ131115 EGV131115 EQR131115 FAN131115 FKJ131115 FUF131115 GEB131115 GNX131115 GXT131115 HHP131115 HRL131115 IBH131115 ILD131115 IUZ131115 JEV131115 JOR131115 JYN131115 KIJ131115 KSF131115 LCB131115 LLX131115 LVT131115 MFP131115 MPL131115 MZH131115 NJD131115 NSZ131115 OCV131115 OMR131115 OWN131115 PGJ131115 PQF131115 QAB131115 QJX131115 QTT131115 RDP131115 RNL131115 RXH131115 SHD131115 SQZ131115 TAV131115 TKR131115 TUN131115 UEJ131115 UOF131115 UYB131115 VHX131115 VRT131115 WBP131115 WLL131115 WVH131115 IV196651 SR196651 ACN196651 AMJ196651 AWF196651 BGB196651 BPX196651 BZT196651 CJP196651 CTL196651 DDH196651 DND196651 DWZ196651 EGV196651 EQR196651 FAN196651 FKJ196651 FUF196651 GEB196651 GNX196651 GXT196651 HHP196651 HRL196651 IBH196651 ILD196651 IUZ196651 JEV196651 JOR196651 JYN196651 KIJ196651 KSF196651 LCB196651 LLX196651 LVT196651 MFP196651 MPL196651 MZH196651 NJD196651 NSZ196651 OCV196651 OMR196651 OWN196651 PGJ196651 PQF196651 QAB196651 QJX196651 QTT196651 RDP196651 RNL196651 RXH196651 SHD196651 SQZ196651 TAV196651 TKR196651 TUN196651 UEJ196651 UOF196651 UYB196651 VHX196651 VRT196651 WBP196651 WLL196651 WVH196651 IV262187 SR262187 ACN262187 AMJ262187 AWF262187 BGB262187 BPX262187 BZT262187 CJP262187 CTL262187 DDH262187 DND262187 DWZ262187 EGV262187 EQR262187 FAN262187 FKJ262187 FUF262187 GEB262187 GNX262187 GXT262187 HHP262187 HRL262187 IBH262187 ILD262187 IUZ262187 JEV262187 JOR262187 JYN262187 KIJ262187 KSF262187 LCB262187 LLX262187 LVT262187 MFP262187 MPL262187 MZH262187 NJD262187 NSZ262187 OCV262187 OMR262187 OWN262187 PGJ262187 PQF262187 QAB262187 QJX262187 QTT262187 RDP262187 RNL262187 RXH262187 SHD262187 SQZ262187 TAV262187 TKR262187 TUN262187 UEJ262187 UOF262187 UYB262187 VHX262187 VRT262187 WBP262187 WLL262187 WVH262187 IV327723 SR327723 ACN327723 AMJ327723 AWF327723 BGB327723 BPX327723 BZT327723 CJP327723 CTL327723 DDH327723 DND327723 DWZ327723 EGV327723 EQR327723 FAN327723 FKJ327723 FUF327723 GEB327723 GNX327723 GXT327723 HHP327723 HRL327723 IBH327723 ILD327723 IUZ327723 JEV327723 JOR327723 JYN327723 KIJ327723 KSF327723 LCB327723 LLX327723 LVT327723 MFP327723 MPL327723 MZH327723 NJD327723 NSZ327723 OCV327723 OMR327723 OWN327723 PGJ327723 PQF327723 QAB327723 QJX327723 QTT327723 RDP327723 RNL327723 RXH327723 SHD327723 SQZ327723 TAV327723 TKR327723 TUN327723 UEJ327723 UOF327723 UYB327723 VHX327723 VRT327723 WBP327723 WLL327723 WVH327723 IV393259 SR393259 ACN393259 AMJ393259 AWF393259 BGB393259 BPX393259 BZT393259 CJP393259 CTL393259 DDH393259 DND393259 DWZ393259 EGV393259 EQR393259 FAN393259 FKJ393259 FUF393259 GEB393259 GNX393259 GXT393259 HHP393259 HRL393259 IBH393259 ILD393259 IUZ393259 JEV393259 JOR393259 JYN393259 KIJ393259 KSF393259 LCB393259 LLX393259 LVT393259 MFP393259 MPL393259 MZH393259 NJD393259 NSZ393259 OCV393259 OMR393259 OWN393259 PGJ393259 PQF393259 QAB393259 QJX393259 QTT393259 RDP393259 RNL393259 RXH393259 SHD393259 SQZ393259 TAV393259 TKR393259 TUN393259 UEJ393259 UOF393259 UYB393259 VHX393259 VRT393259 WBP393259 WLL393259 WVH393259 IV458795 SR458795 ACN458795 AMJ458795 AWF458795 BGB458795 BPX458795 BZT458795 CJP458795 CTL458795 DDH458795 DND458795 DWZ458795 EGV458795 EQR458795 FAN458795 FKJ458795 FUF458795 GEB458795 GNX458795 GXT458795 HHP458795 HRL458795 IBH458795 ILD458795 IUZ458795 JEV458795 JOR458795 JYN458795 KIJ458795 KSF458795 LCB458795 LLX458795 LVT458795 MFP458795 MPL458795 MZH458795 NJD458795 NSZ458795 OCV458795 OMR458795 OWN458795 PGJ458795 PQF458795 QAB458795 QJX458795 QTT458795 RDP458795 RNL458795 RXH458795 SHD458795 SQZ458795 TAV458795 TKR458795 TUN458795 UEJ458795 UOF458795 UYB458795 VHX458795 VRT458795 WBP458795 WLL458795 WVH458795 IV524331 SR524331 ACN524331 AMJ524331 AWF524331 BGB524331 BPX524331 BZT524331 CJP524331 CTL524331 DDH524331 DND524331 DWZ524331 EGV524331 EQR524331 FAN524331 FKJ524331 FUF524331 GEB524331 GNX524331 GXT524331 HHP524331 HRL524331 IBH524331 ILD524331 IUZ524331 JEV524331 JOR524331 JYN524331 KIJ524331 KSF524331 LCB524331 LLX524331 LVT524331 MFP524331 MPL524331 MZH524331 NJD524331 NSZ524331 OCV524331 OMR524331 OWN524331 PGJ524331 PQF524331 QAB524331 QJX524331 QTT524331 RDP524331 RNL524331 RXH524331 SHD524331 SQZ524331 TAV524331 TKR524331 TUN524331 UEJ524331 UOF524331 UYB524331 VHX524331 VRT524331 WBP524331 WLL524331 WVH524331 IV589867 SR589867 ACN589867 AMJ589867 AWF589867 BGB589867 BPX589867 BZT589867 CJP589867 CTL589867 DDH589867 DND589867 DWZ589867 EGV589867 EQR589867 FAN589867 FKJ589867 FUF589867 GEB589867 GNX589867 GXT589867 HHP589867 HRL589867 IBH589867 ILD589867 IUZ589867 JEV589867 JOR589867 JYN589867 KIJ589867 KSF589867 LCB589867 LLX589867 LVT589867 MFP589867 MPL589867 MZH589867 NJD589867 NSZ589867 OCV589867 OMR589867 OWN589867 PGJ589867 PQF589867 QAB589867 QJX589867 QTT589867 RDP589867 RNL589867 RXH589867 SHD589867 SQZ589867 TAV589867 TKR589867 TUN589867 UEJ589867 UOF589867 UYB589867 VHX589867 VRT589867 WBP589867 WLL589867 WVH589867 IV655403 SR655403 ACN655403 AMJ655403 AWF655403 BGB655403 BPX655403 BZT655403 CJP655403 CTL655403 DDH655403 DND655403 DWZ655403 EGV655403 EQR655403 FAN655403 FKJ655403 FUF655403 GEB655403 GNX655403 GXT655403 HHP655403 HRL655403 IBH655403 ILD655403 IUZ655403 JEV655403 JOR655403 JYN655403 KIJ655403 KSF655403 LCB655403 LLX655403 LVT655403 MFP655403 MPL655403 MZH655403 NJD655403 NSZ655403 OCV655403 OMR655403 OWN655403 PGJ655403 PQF655403 QAB655403 QJX655403 QTT655403 RDP655403 RNL655403 RXH655403 SHD655403 SQZ655403 TAV655403 TKR655403 TUN655403 UEJ655403 UOF655403 UYB655403 VHX655403 VRT655403 WBP655403 WLL655403 WVH655403 IV720939 SR720939 ACN720939 AMJ720939 AWF720939 BGB720939 BPX720939 BZT720939 CJP720939 CTL720939 DDH720939 DND720939 DWZ720939 EGV720939 EQR720939 FAN720939 FKJ720939 FUF720939 GEB720939 GNX720939 GXT720939 HHP720939 HRL720939 IBH720939 ILD720939 IUZ720939 JEV720939 JOR720939 JYN720939 KIJ720939 KSF720939 LCB720939 LLX720939 LVT720939 MFP720939 MPL720939 MZH720939 NJD720939 NSZ720939 OCV720939 OMR720939 OWN720939 PGJ720939 PQF720939 QAB720939 QJX720939 QTT720939 RDP720939 RNL720939 RXH720939 SHD720939 SQZ720939 TAV720939 TKR720939 TUN720939 UEJ720939 UOF720939 UYB720939 VHX720939 VRT720939 WBP720939 WLL720939 WVH720939 IV786475 SR786475 ACN786475 AMJ786475 AWF786475 BGB786475 BPX786475 BZT786475 CJP786475 CTL786475 DDH786475 DND786475 DWZ786475 EGV786475 EQR786475 FAN786475 FKJ786475 FUF786475 GEB786475 GNX786475 GXT786475 HHP786475 HRL786475 IBH786475 ILD786475 IUZ786475 JEV786475 JOR786475 JYN786475 KIJ786475 KSF786475 LCB786475 LLX786475 LVT786475 MFP786475 MPL786475 MZH786475 NJD786475 NSZ786475 OCV786475 OMR786475 OWN786475 PGJ786475 PQF786475 QAB786475 QJX786475 QTT786475 RDP786475 RNL786475 RXH786475 SHD786475 SQZ786475 TAV786475 TKR786475 TUN786475 UEJ786475 UOF786475 UYB786475 VHX786475 VRT786475 WBP786475 WLL786475 WVH786475 IV852011 SR852011 ACN852011 AMJ852011 AWF852011 BGB852011 BPX852011 BZT852011 CJP852011 CTL852011 DDH852011 DND852011 DWZ852011 EGV852011 EQR852011 FAN852011 FKJ852011 FUF852011 GEB852011 GNX852011 GXT852011 HHP852011 HRL852011 IBH852011 ILD852011 IUZ852011 JEV852011 JOR852011 JYN852011 KIJ852011 KSF852011 LCB852011 LLX852011 LVT852011 MFP852011 MPL852011 MZH852011 NJD852011 NSZ852011 OCV852011 OMR852011 OWN852011 PGJ852011 PQF852011 QAB852011 QJX852011 QTT852011 RDP852011 RNL852011 RXH852011 SHD852011 SQZ852011 TAV852011 TKR852011 TUN852011 UEJ852011 UOF852011 UYB852011 VHX852011 VRT852011 WBP852011 WLL852011 WVH852011 IV917547 SR917547 ACN917547 AMJ917547 AWF917547 BGB917547 BPX917547 BZT917547 CJP917547 CTL917547 DDH917547 DND917547 DWZ917547 EGV917547 EQR917547 FAN917547 FKJ917547 FUF917547 GEB917547 GNX917547 GXT917547 HHP917547 HRL917547 IBH917547 ILD917547 IUZ917547 JEV917547 JOR917547 JYN917547 KIJ917547 KSF917547 LCB917547 LLX917547 LVT917547 MFP917547 MPL917547 MZH917547 NJD917547 NSZ917547 OCV917547 OMR917547 OWN917547 PGJ917547 PQF917547 QAB917547 QJX917547 QTT917547 RDP917547 RNL917547 RXH917547 SHD917547 SQZ917547 TAV917547 TKR917547 TUN917547 UEJ917547 UOF917547 UYB917547 VHX917547 VRT917547 WBP917547 WLL917547 WVH917547 IV983083 SR983083 ACN983083 AMJ983083 AWF983083 BGB983083 BPX983083 BZT983083 CJP983083 CTL983083 DDH983083 DND983083 DWZ983083 EGV983083 EQR983083 FAN983083 FKJ983083 FUF983083 GEB983083 GNX983083 GXT983083 HHP983083 HRL983083 IBH983083 ILD983083 IUZ983083 JEV983083 JOR983083 JYN983083 KIJ983083 KSF983083 LCB983083 LLX983083 LVT983083 MFP983083 MPL983083 MZH983083 NJD983083 NSZ983083 OCV983083 OMR983083 OWN983083 PGJ983083 PQF983083 QAB983083 QJX983083 QTT983083 RDP983083 RNL983083 RXH983083 SHD983083 SQZ983083 TAV983083 TKR983083 TUN983083 UEJ983083 UOF983083 UYB983083 VHX983083 VRT983083 WBP983083 WLL983083 WVH983083 IP65543 SL65543 ACH65543 AMD65543 AVZ65543 BFV65543 BPR65543 BZN65543 CJJ65543 CTF65543 DDB65543 DMX65543 DWT65543 EGP65543 EQL65543 FAH65543 FKD65543 FTZ65543 GDV65543 GNR65543 GXN65543 HHJ65543 HRF65543 IBB65543 IKX65543 IUT65543 JEP65543 JOL65543 JYH65543 KID65543 KRZ65543 LBV65543 LLR65543 LVN65543 MFJ65543 MPF65543 MZB65543 NIX65543 NST65543 OCP65543 OML65543 OWH65543 PGD65543 PPZ65543 PZV65543 QJR65543 QTN65543 RDJ65543 RNF65543 RXB65543 SGX65543 SQT65543 TAP65543 TKL65543 TUH65543 UED65543 UNZ65543 UXV65543 VHR65543 VRN65543 WBJ65543 WLF65543 WVB65543 IP131079 SL131079 ACH131079 AMD131079 AVZ131079 BFV131079 BPR131079 BZN131079 CJJ131079 CTF131079 DDB131079 DMX131079 DWT131079 EGP131079 EQL131079 FAH131079 FKD131079 FTZ131079 GDV131079 GNR131079 GXN131079 HHJ131079 HRF131079 IBB131079 IKX131079 IUT131079 JEP131079 JOL131079 JYH131079 KID131079 KRZ131079 LBV131079 LLR131079 LVN131079 MFJ131079 MPF131079 MZB131079 NIX131079 NST131079 OCP131079 OML131079 OWH131079 PGD131079 PPZ131079 PZV131079 QJR131079 QTN131079 RDJ131079 RNF131079 RXB131079 SGX131079 SQT131079 TAP131079 TKL131079 TUH131079 UED131079 UNZ131079 UXV131079 VHR131079 VRN131079 WBJ131079 WLF131079 WVB131079 IP196615 SL196615 ACH196615 AMD196615 AVZ196615 BFV196615 BPR196615 BZN196615 CJJ196615 CTF196615 DDB196615 DMX196615 DWT196615 EGP196615 EQL196615 FAH196615 FKD196615 FTZ196615 GDV196615 GNR196615 GXN196615 HHJ196615 HRF196615 IBB196615 IKX196615 IUT196615 JEP196615 JOL196615 JYH196615 KID196615 KRZ196615 LBV196615 LLR196615 LVN196615 MFJ196615 MPF196615 MZB196615 NIX196615 NST196615 OCP196615 OML196615 OWH196615 PGD196615 PPZ196615 PZV196615 QJR196615 QTN196615 RDJ196615 RNF196615 RXB196615 SGX196615 SQT196615 TAP196615 TKL196615 TUH196615 UED196615 UNZ196615 UXV196615 VHR196615 VRN196615 WBJ196615 WLF196615 WVB196615 IP262151 SL262151 ACH262151 AMD262151 AVZ262151 BFV262151 BPR262151 BZN262151 CJJ262151 CTF262151 DDB262151 DMX262151 DWT262151 EGP262151 EQL262151 FAH262151 FKD262151 FTZ262151 GDV262151 GNR262151 GXN262151 HHJ262151 HRF262151 IBB262151 IKX262151 IUT262151 JEP262151 JOL262151 JYH262151 KID262151 KRZ262151 LBV262151 LLR262151 LVN262151 MFJ262151 MPF262151 MZB262151 NIX262151 NST262151 OCP262151 OML262151 OWH262151 PGD262151 PPZ262151 PZV262151 QJR262151 QTN262151 RDJ262151 RNF262151 RXB262151 SGX262151 SQT262151 TAP262151 TKL262151 TUH262151 UED262151 UNZ262151 UXV262151 VHR262151 VRN262151 WBJ262151 WLF262151 WVB262151 IP327687 SL327687 ACH327687 AMD327687 AVZ327687 BFV327687 BPR327687 BZN327687 CJJ327687 CTF327687 DDB327687 DMX327687 DWT327687 EGP327687 EQL327687 FAH327687 FKD327687 FTZ327687 GDV327687 GNR327687 GXN327687 HHJ327687 HRF327687 IBB327687 IKX327687 IUT327687 JEP327687 JOL327687 JYH327687 KID327687 KRZ327687 LBV327687 LLR327687 LVN327687 MFJ327687 MPF327687 MZB327687 NIX327687 NST327687 OCP327687 OML327687 OWH327687 PGD327687 PPZ327687 PZV327687 QJR327687 QTN327687 RDJ327687 RNF327687 RXB327687 SGX327687 SQT327687 TAP327687 TKL327687 TUH327687 UED327687 UNZ327687 UXV327687 VHR327687 VRN327687 WBJ327687 WLF327687 WVB327687 IP393223 SL393223 ACH393223 AMD393223 AVZ393223 BFV393223 BPR393223 BZN393223 CJJ393223 CTF393223 DDB393223 DMX393223 DWT393223 EGP393223 EQL393223 FAH393223 FKD393223 FTZ393223 GDV393223 GNR393223 GXN393223 HHJ393223 HRF393223 IBB393223 IKX393223 IUT393223 JEP393223 JOL393223 JYH393223 KID393223 KRZ393223 LBV393223 LLR393223 LVN393223 MFJ393223 MPF393223 MZB393223 NIX393223 NST393223 OCP393223 OML393223 OWH393223 PGD393223 PPZ393223 PZV393223 QJR393223 QTN393223 RDJ393223 RNF393223 RXB393223 SGX393223 SQT393223 TAP393223 TKL393223 TUH393223 UED393223 UNZ393223 UXV393223 VHR393223 VRN393223 WBJ393223 WLF393223 WVB393223 IP458759 SL458759 ACH458759 AMD458759 AVZ458759 BFV458759 BPR458759 BZN458759 CJJ458759 CTF458759 DDB458759 DMX458759 DWT458759 EGP458759 EQL458759 FAH458759 FKD458759 FTZ458759 GDV458759 GNR458759 GXN458759 HHJ458759 HRF458759 IBB458759 IKX458759 IUT458759 JEP458759 JOL458759 JYH458759 KID458759 KRZ458759 LBV458759 LLR458759 LVN458759 MFJ458759 MPF458759 MZB458759 NIX458759 NST458759 OCP458759 OML458759 OWH458759 PGD458759 PPZ458759 PZV458759 QJR458759 QTN458759 RDJ458759 RNF458759 RXB458759 SGX458759 SQT458759 TAP458759 TKL458759 TUH458759 UED458759 UNZ458759 UXV458759 VHR458759 VRN458759 WBJ458759 WLF458759 WVB458759 IP524295 SL524295 ACH524295 AMD524295 AVZ524295 BFV524295 BPR524295 BZN524295 CJJ524295 CTF524295 DDB524295 DMX524295 DWT524295 EGP524295 EQL524295 FAH524295 FKD524295 FTZ524295 GDV524295 GNR524295 GXN524295 HHJ524295 HRF524295 IBB524295 IKX524295 IUT524295 JEP524295 JOL524295 JYH524295 KID524295 KRZ524295 LBV524295 LLR524295 LVN524295 MFJ524295 MPF524295 MZB524295 NIX524295 NST524295 OCP524295 OML524295 OWH524295 PGD524295 PPZ524295 PZV524295 QJR524295 QTN524295 RDJ524295 RNF524295 RXB524295 SGX524295 SQT524295 TAP524295 TKL524295 TUH524295 UED524295 UNZ524295 UXV524295 VHR524295 VRN524295 WBJ524295 WLF524295 WVB524295 IP589831 SL589831 ACH589831 AMD589831 AVZ589831 BFV589831 BPR589831 BZN589831 CJJ589831 CTF589831 DDB589831 DMX589831 DWT589831 EGP589831 EQL589831 FAH589831 FKD589831 FTZ589831 GDV589831 GNR589831 GXN589831 HHJ589831 HRF589831 IBB589831 IKX589831 IUT589831 JEP589831 JOL589831 JYH589831 KID589831 KRZ589831 LBV589831 LLR589831 LVN589831 MFJ589831 MPF589831 MZB589831 NIX589831 NST589831 OCP589831 OML589831 OWH589831 PGD589831 PPZ589831 PZV589831 QJR589831 QTN589831 RDJ589831 RNF589831 RXB589831 SGX589831 SQT589831 TAP589831 TKL589831 TUH589831 UED589831 UNZ589831 UXV589831 VHR589831 VRN589831 WBJ589831 WLF589831 WVB589831 IP655367 SL655367 ACH655367 AMD655367 AVZ655367 BFV655367 BPR655367 BZN655367 CJJ655367 CTF655367 DDB655367 DMX655367 DWT655367 EGP655367 EQL655367 FAH655367 FKD655367 FTZ655367 GDV655367 GNR655367 GXN655367 HHJ655367 HRF655367 IBB655367 IKX655367 IUT655367 JEP655367 JOL655367 JYH655367 KID655367 KRZ655367 LBV655367 LLR655367 LVN655367 MFJ655367 MPF655367 MZB655367 NIX655367 NST655367 OCP655367 OML655367 OWH655367 PGD655367 PPZ655367 PZV655367 QJR655367 QTN655367 RDJ655367 RNF655367 RXB655367 SGX655367 SQT655367 TAP655367 TKL655367 TUH655367 UED655367 UNZ655367 UXV655367 VHR655367 VRN655367 WBJ655367 WLF655367 WVB655367 IP720903 SL720903 ACH720903 AMD720903 AVZ720903 BFV720903 BPR720903 BZN720903 CJJ720903 CTF720903 DDB720903 DMX720903 DWT720903 EGP720903 EQL720903 FAH720903 FKD720903 FTZ720903 GDV720903 GNR720903 GXN720903 HHJ720903 HRF720903 IBB720903 IKX720903 IUT720903 JEP720903 JOL720903 JYH720903 KID720903 KRZ720903 LBV720903 LLR720903 LVN720903 MFJ720903 MPF720903 MZB720903 NIX720903 NST720903 OCP720903 OML720903 OWH720903 PGD720903 PPZ720903 PZV720903 QJR720903 QTN720903 RDJ720903 RNF720903 RXB720903 SGX720903 SQT720903 TAP720903 TKL720903 TUH720903 UED720903 UNZ720903 UXV720903 VHR720903 VRN720903 WBJ720903 WLF720903 WVB720903 IP786439 SL786439 ACH786439 AMD786439 AVZ786439 BFV786439 BPR786439 BZN786439 CJJ786439 CTF786439 DDB786439 DMX786439 DWT786439 EGP786439 EQL786439 FAH786439 FKD786439 FTZ786439 GDV786439 GNR786439 GXN786439 HHJ786439 HRF786439 IBB786439 IKX786439 IUT786439 JEP786439 JOL786439 JYH786439 KID786439 KRZ786439 LBV786439 LLR786439 LVN786439 MFJ786439 MPF786439 MZB786439 NIX786439 NST786439 OCP786439 OML786439 OWH786439 PGD786439 PPZ786439 PZV786439 QJR786439 QTN786439 RDJ786439 RNF786439 RXB786439 SGX786439 SQT786439 TAP786439 TKL786439 TUH786439 UED786439 UNZ786439 UXV786439 VHR786439 VRN786439 WBJ786439 WLF786439 WVB786439 IP851975 SL851975 ACH851975 AMD851975 AVZ851975 BFV851975 BPR851975 BZN851975 CJJ851975 CTF851975 DDB851975 DMX851975 DWT851975 EGP851975 EQL851975 FAH851975 FKD851975 FTZ851975 GDV851975 GNR851975 GXN851975 HHJ851975 HRF851975 IBB851975 IKX851975 IUT851975 JEP851975 JOL851975 JYH851975 KID851975 KRZ851975 LBV851975 LLR851975 LVN851975 MFJ851975 MPF851975 MZB851975 NIX851975 NST851975 OCP851975 OML851975 OWH851975 PGD851975 PPZ851975 PZV851975 QJR851975 QTN851975 RDJ851975 RNF851975 RXB851975 SGX851975 SQT851975 TAP851975 TKL851975 TUH851975 UED851975 UNZ851975 UXV851975 VHR851975 VRN851975 WBJ851975 WLF851975 WVB851975 IP917511 SL917511 ACH917511 AMD917511 AVZ917511 BFV917511 BPR917511 BZN917511 CJJ917511 CTF917511 DDB917511 DMX917511 DWT917511 EGP917511 EQL917511 FAH917511 FKD917511 FTZ917511 GDV917511 GNR917511 GXN917511 HHJ917511 HRF917511 IBB917511 IKX917511 IUT917511 JEP917511 JOL917511 JYH917511 KID917511 KRZ917511 LBV917511 LLR917511 LVN917511 MFJ917511 MPF917511 MZB917511 NIX917511 NST917511 OCP917511 OML917511 OWH917511 PGD917511 PPZ917511 PZV917511 QJR917511 QTN917511 RDJ917511 RNF917511 RXB917511 SGX917511 SQT917511 TAP917511 TKL917511 TUH917511 UED917511 UNZ917511 UXV917511 VHR917511 VRN917511 WBJ917511 WLF917511 WVB917511 IP983047 SL983047 ACH983047 AMD983047 AVZ983047 BFV983047 BPR983047 BZN983047 CJJ983047 CTF983047 DDB983047 DMX983047 DWT983047 EGP983047 EQL983047 FAH983047 FKD983047 FTZ983047 GDV983047 GNR983047 GXN983047 HHJ983047 HRF983047 IBB983047 IKX983047 IUT983047 JEP983047 JOL983047 JYH983047 KID983047 KRZ983047 LBV983047 LLR983047 LVN983047 MFJ983047 MPF983047 MZB983047 NIX983047 NST983047 OCP983047 OML983047 OWH983047 PGD983047 PPZ983047 PZV983047 QJR983047 QTN983047 RDJ983047 RNF983047 RXB983047 SGX983047 SQT983047 TAP983047 TKL983047 TUH983047 UED983047 UNZ983047 UXV983047 VHR983047 VRN983047 WBJ983047 WLF983047 WVB983047 IL65537 SH65537 ACD65537 ALZ65537 AVV65537 BFR65537 BPN65537 BZJ65537 CJF65537 CTB65537 DCX65537 DMT65537 DWP65537 EGL65537 EQH65537 FAD65537 FJZ65537 FTV65537 GDR65537 GNN65537 GXJ65537 HHF65537 HRB65537 IAX65537 IKT65537 IUP65537 JEL65537 JOH65537 JYD65537 KHZ65537 KRV65537 LBR65537 LLN65537 LVJ65537 MFF65537 MPB65537 MYX65537 NIT65537 NSP65537 OCL65537 OMH65537 OWD65537 PFZ65537 PPV65537 PZR65537 QJN65537 QTJ65537 RDF65537 RNB65537 RWX65537 SGT65537 SQP65537 TAL65537 TKH65537 TUD65537 UDZ65537 UNV65537 UXR65537 VHN65537 VRJ65537 WBF65537 WLB65537 WUX65537 IL131073 SH131073 ACD131073 ALZ131073 AVV131073 BFR131073 BPN131073 BZJ131073 CJF131073 CTB131073 DCX131073 DMT131073 DWP131073 EGL131073 EQH131073 FAD131073 FJZ131073 FTV131073 GDR131073 GNN131073 GXJ131073 HHF131073 HRB131073 IAX131073 IKT131073 IUP131073 JEL131073 JOH131073 JYD131073 KHZ131073 KRV131073 LBR131073 LLN131073 LVJ131073 MFF131073 MPB131073 MYX131073 NIT131073 NSP131073 OCL131073 OMH131073 OWD131073 PFZ131073 PPV131073 PZR131073 QJN131073 QTJ131073 RDF131073 RNB131073 RWX131073 SGT131073 SQP131073 TAL131073 TKH131073 TUD131073 UDZ131073 UNV131073 UXR131073 VHN131073 VRJ131073 WBF131073 WLB131073 WUX131073 IL196609 SH196609 ACD196609 ALZ196609 AVV196609 BFR196609 BPN196609 BZJ196609 CJF196609 CTB196609 DCX196609 DMT196609 DWP196609 EGL196609 EQH196609 FAD196609 FJZ196609 FTV196609 GDR196609 GNN196609 GXJ196609 HHF196609 HRB196609 IAX196609 IKT196609 IUP196609 JEL196609 JOH196609 JYD196609 KHZ196609 KRV196609 LBR196609 LLN196609 LVJ196609 MFF196609 MPB196609 MYX196609 NIT196609 NSP196609 OCL196609 OMH196609 OWD196609 PFZ196609 PPV196609 PZR196609 QJN196609 QTJ196609 RDF196609 RNB196609 RWX196609 SGT196609 SQP196609 TAL196609 TKH196609 TUD196609 UDZ196609 UNV196609 UXR196609 VHN196609 VRJ196609 WBF196609 WLB196609 WUX196609 IL262145 SH262145 ACD262145 ALZ262145 AVV262145 BFR262145 BPN262145 BZJ262145 CJF262145 CTB262145 DCX262145 DMT262145 DWP262145 EGL262145 EQH262145 FAD262145 FJZ262145 FTV262145 GDR262145 GNN262145 GXJ262145 HHF262145 HRB262145 IAX262145 IKT262145 IUP262145 JEL262145 JOH262145 JYD262145 KHZ262145 KRV262145 LBR262145 LLN262145 LVJ262145 MFF262145 MPB262145 MYX262145 NIT262145 NSP262145 OCL262145 OMH262145 OWD262145 PFZ262145 PPV262145 PZR262145 QJN262145 QTJ262145 RDF262145 RNB262145 RWX262145 SGT262145 SQP262145 TAL262145 TKH262145 TUD262145 UDZ262145 UNV262145 UXR262145 VHN262145 VRJ262145 WBF262145 WLB262145 WUX262145 IL327681 SH327681 ACD327681 ALZ327681 AVV327681 BFR327681 BPN327681 BZJ327681 CJF327681 CTB327681 DCX327681 DMT327681 DWP327681 EGL327681 EQH327681 FAD327681 FJZ327681 FTV327681 GDR327681 GNN327681 GXJ327681 HHF327681 HRB327681 IAX327681 IKT327681 IUP327681 JEL327681 JOH327681 JYD327681 KHZ327681 KRV327681 LBR327681 LLN327681 LVJ327681 MFF327681 MPB327681 MYX327681 NIT327681 NSP327681 OCL327681 OMH327681 OWD327681 PFZ327681 PPV327681 PZR327681 QJN327681 QTJ327681 RDF327681 RNB327681 RWX327681 SGT327681 SQP327681 TAL327681 TKH327681 TUD327681 UDZ327681 UNV327681 UXR327681 VHN327681 VRJ327681 WBF327681 WLB327681 WUX327681 IL393217 SH393217 ACD393217 ALZ393217 AVV393217 BFR393217 BPN393217 BZJ393217 CJF393217 CTB393217 DCX393217 DMT393217 DWP393217 EGL393217 EQH393217 FAD393217 FJZ393217 FTV393217 GDR393217 GNN393217 GXJ393217 HHF393217 HRB393217 IAX393217 IKT393217 IUP393217 JEL393217 JOH393217 JYD393217 KHZ393217 KRV393217 LBR393217 LLN393217 LVJ393217 MFF393217 MPB393217 MYX393217 NIT393217 NSP393217 OCL393217 OMH393217 OWD393217 PFZ393217 PPV393217 PZR393217 QJN393217 QTJ393217 RDF393217 RNB393217 RWX393217 SGT393217 SQP393217 TAL393217 TKH393217 TUD393217 UDZ393217 UNV393217 UXR393217 VHN393217 VRJ393217 WBF393217 WLB393217 WUX393217 IL458753 SH458753 ACD458753 ALZ458753 AVV458753 BFR458753 BPN458753 BZJ458753 CJF458753 CTB458753 DCX458753 DMT458753 DWP458753 EGL458753 EQH458753 FAD458753 FJZ458753 FTV458753 GDR458753 GNN458753 GXJ458753 HHF458753 HRB458753 IAX458753 IKT458753 IUP458753 JEL458753 JOH458753 JYD458753 KHZ458753 KRV458753 LBR458753 LLN458753 LVJ458753 MFF458753 MPB458753 MYX458753 NIT458753 NSP458753 OCL458753 OMH458753 OWD458753 PFZ458753 PPV458753 PZR458753 QJN458753 QTJ458753 RDF458753 RNB458753 RWX458753 SGT458753 SQP458753 TAL458753 TKH458753 TUD458753 UDZ458753 UNV458753 UXR458753 VHN458753 VRJ458753 WBF458753 WLB458753 WUX458753 IL524289 SH524289 ACD524289 ALZ524289 AVV524289 BFR524289 BPN524289 BZJ524289 CJF524289 CTB524289 DCX524289 DMT524289 DWP524289 EGL524289 EQH524289 FAD524289 FJZ524289 FTV524289 GDR524289 GNN524289 GXJ524289 HHF524289 HRB524289 IAX524289 IKT524289 IUP524289 JEL524289 JOH524289 JYD524289 KHZ524289 KRV524289 LBR524289 LLN524289 LVJ524289 MFF524289 MPB524289 MYX524289 NIT524289 NSP524289 OCL524289 OMH524289 OWD524289 PFZ524289 PPV524289 PZR524289 QJN524289 QTJ524289 RDF524289 RNB524289 RWX524289 SGT524289 SQP524289 TAL524289 TKH524289 TUD524289 UDZ524289 UNV524289 UXR524289 VHN524289 VRJ524289 WBF524289 WLB524289 WUX524289 IL589825 SH589825 ACD589825 ALZ589825 AVV589825 BFR589825 BPN589825 BZJ589825 CJF589825 CTB589825 DCX589825 DMT589825 DWP589825 EGL589825 EQH589825 FAD589825 FJZ589825 FTV589825 GDR589825 GNN589825 GXJ589825 HHF589825 HRB589825 IAX589825 IKT589825 IUP589825 JEL589825 JOH589825 JYD589825 KHZ589825 KRV589825 LBR589825 LLN589825 LVJ589825 MFF589825 MPB589825 MYX589825 NIT589825 NSP589825 OCL589825 OMH589825 OWD589825 PFZ589825 PPV589825 PZR589825 QJN589825 QTJ589825 RDF589825 RNB589825 RWX589825 SGT589825 SQP589825 TAL589825 TKH589825 TUD589825 UDZ589825 UNV589825 UXR589825 VHN589825 VRJ589825 WBF589825 WLB589825 WUX589825 IL655361 SH655361 ACD655361 ALZ655361 AVV655361 BFR655361 BPN655361 BZJ655361 CJF655361 CTB655361 DCX655361 DMT655361 DWP655361 EGL655361 EQH655361 FAD655361 FJZ655361 FTV655361 GDR655361 GNN655361 GXJ655361 HHF655361 HRB655361 IAX655361 IKT655361 IUP655361 JEL655361 JOH655361 JYD655361 KHZ655361 KRV655361 LBR655361 LLN655361 LVJ655361 MFF655361 MPB655361 MYX655361 NIT655361 NSP655361 OCL655361 OMH655361 OWD655361 PFZ655361 PPV655361 PZR655361 QJN655361 QTJ655361 RDF655361 RNB655361 RWX655361 SGT655361 SQP655361 TAL655361 TKH655361 TUD655361 UDZ655361 UNV655361 UXR655361 VHN655361 VRJ655361 WBF655361 WLB655361 WUX655361 IL720897 SH720897 ACD720897 ALZ720897 AVV720897 BFR720897 BPN720897 BZJ720897 CJF720897 CTB720897 DCX720897 DMT720897 DWP720897 EGL720897 EQH720897 FAD720897 FJZ720897 FTV720897 GDR720897 GNN720897 GXJ720897 HHF720897 HRB720897 IAX720897 IKT720897 IUP720897 JEL720897 JOH720897 JYD720897 KHZ720897 KRV720897 LBR720897 LLN720897 LVJ720897 MFF720897 MPB720897 MYX720897 NIT720897 NSP720897 OCL720897 OMH720897 OWD720897 PFZ720897 PPV720897 PZR720897 QJN720897 QTJ720897 RDF720897 RNB720897 RWX720897 SGT720897 SQP720897 TAL720897 TKH720897 TUD720897 UDZ720897 UNV720897 UXR720897 VHN720897 VRJ720897 WBF720897 WLB720897 WUX720897 IL786433 SH786433 ACD786433 ALZ786433 AVV786433 BFR786433 BPN786433 BZJ786433 CJF786433 CTB786433 DCX786433 DMT786433 DWP786433 EGL786433 EQH786433 FAD786433 FJZ786433 FTV786433 GDR786433 GNN786433 GXJ786433 HHF786433 HRB786433 IAX786433 IKT786433 IUP786433 JEL786433 JOH786433 JYD786433 KHZ786433 KRV786433 LBR786433 LLN786433 LVJ786433 MFF786433 MPB786433 MYX786433 NIT786433 NSP786433 OCL786433 OMH786433 OWD786433 PFZ786433 PPV786433 PZR786433 QJN786433 QTJ786433 RDF786433 RNB786433 RWX786433 SGT786433 SQP786433 TAL786433 TKH786433 TUD786433 UDZ786433 UNV786433 UXR786433 VHN786433 VRJ786433 WBF786433 WLB786433 WUX786433 IL851969 SH851969 ACD851969 ALZ851969 AVV851969 BFR851969 BPN851969 BZJ851969 CJF851969 CTB851969 DCX851969 DMT851969 DWP851969 EGL851969 EQH851969 FAD851969 FJZ851969 FTV851969 GDR851969 GNN851969 GXJ851969 HHF851969 HRB851969 IAX851969 IKT851969 IUP851969 JEL851969 JOH851969 JYD851969 KHZ851969 KRV851969 LBR851969 LLN851969 LVJ851969 MFF851969 MPB851969 MYX851969 NIT851969 NSP851969 OCL851969 OMH851969 OWD851969 PFZ851969 PPV851969 PZR851969 QJN851969 QTJ851969 RDF851969 RNB851969 RWX851969 SGT851969 SQP851969 TAL851969 TKH851969 TUD851969 UDZ851969 UNV851969 UXR851969 VHN851969 VRJ851969 WBF851969 WLB851969 WUX851969 IL917505 SH917505 ACD917505 ALZ917505 AVV917505 BFR917505 BPN917505 BZJ917505 CJF917505 CTB917505 DCX917505 DMT917505 DWP917505 EGL917505 EQH917505 FAD917505 FJZ917505 FTV917505 GDR917505 GNN917505 GXJ917505 HHF917505 HRB917505 IAX917505 IKT917505 IUP917505 JEL917505 JOH917505 JYD917505 KHZ917505 KRV917505 LBR917505 LLN917505 LVJ917505 MFF917505 MPB917505 MYX917505 NIT917505 NSP917505 OCL917505 OMH917505 OWD917505 PFZ917505 PPV917505 PZR917505 QJN917505 QTJ917505 RDF917505 RNB917505 RWX917505 SGT917505 SQP917505 TAL917505 TKH917505 TUD917505 UDZ917505 UNV917505 UXR917505 VHN917505 VRJ917505 WBF917505 WLB917505 WUX917505 IL983041 SH983041 ACD983041 ALZ983041 AVV983041 BFR983041 BPN983041 BZJ983041 CJF983041 CTB983041 DCX983041 DMT983041 DWP983041 EGL983041 EQH983041 FAD983041 FJZ983041 FTV983041 GDR983041 GNN983041 GXJ983041 HHF983041 HRB983041 IAX983041 IKT983041 IUP983041 JEL983041 JOH983041 JYD983041 KHZ983041 KRV983041 LBR983041 LLN983041 LVJ983041 MFF983041 MPB983041 MYX983041 NIT983041 NSP983041 OCL983041 OMH983041 OWD983041 PFZ983041 PPV983041 PZR983041 QJN983041 QTJ983041 RDF983041 RNB983041 RWX983041 SGT983041 SQP983041 TAL983041 TKH983041 TUD983041 UDZ983041 UNV983041 UXR983041 VHN983041 VRJ983041 WBF983041 WLB983041 WUX983041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B5B53-F38D-437A-9F8F-36F869994E08}">
  <sheetPr>
    <pageSetUpPr fitToPage="1"/>
  </sheetPr>
  <dimension ref="A1:AS207"/>
  <sheetViews>
    <sheetView showGridLines="0" view="pageBreakPreview" topLeftCell="B29" zoomScale="115" zoomScaleNormal="100" zoomScaleSheetLayoutView="115" workbookViewId="0">
      <selection activeCell="D45" sqref="D45"/>
    </sheetView>
  </sheetViews>
  <sheetFormatPr defaultRowHeight="20.149999999999999" customHeight="1"/>
  <cols>
    <col min="1" max="1" width="1.08203125" style="278" hidden="1" customWidth="1"/>
    <col min="2" max="2" width="1.5" style="278" customWidth="1"/>
    <col min="3" max="3" width="2.5" style="278" customWidth="1"/>
    <col min="4" max="9" width="3.83203125" style="278" customWidth="1"/>
    <col min="10" max="10" width="5.5" style="278" customWidth="1"/>
    <col min="11" max="14" width="3.83203125" style="278" customWidth="1"/>
    <col min="15" max="15" width="4.83203125" style="278" customWidth="1"/>
    <col min="16" max="16" width="3.83203125" style="278" customWidth="1"/>
    <col min="17" max="17" width="5.5" style="278" customWidth="1"/>
    <col min="18" max="23" width="3.83203125" style="278" customWidth="1"/>
    <col min="24" max="24" width="3.08203125" style="278" customWidth="1"/>
    <col min="25" max="25" width="3.83203125" style="278" customWidth="1"/>
    <col min="26" max="26" width="3.58203125" style="278" customWidth="1"/>
    <col min="27" max="27" width="2" style="278" hidden="1" customWidth="1"/>
    <col min="28" max="28" width="2.58203125" style="991" customWidth="1"/>
    <col min="29" max="29" width="9" style="346" customWidth="1"/>
    <col min="30" max="30" width="9" style="347" customWidth="1"/>
    <col min="31" max="31" width="9" style="278" customWidth="1"/>
    <col min="32"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4" width="8.58203125" style="278"/>
  </cols>
  <sheetData>
    <row r="1" spans="2:45" ht="15" customHeight="1">
      <c r="B1" s="989" t="s">
        <v>365</v>
      </c>
    </row>
    <row r="2" spans="2:45" ht="15" customHeight="1">
      <c r="B2" s="989" t="s">
        <v>583</v>
      </c>
    </row>
    <row r="3" spans="2:45" ht="15" customHeight="1">
      <c r="B3" s="989"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45" ht="19.5" customHeight="1">
      <c r="B5" s="283" t="s">
        <v>1057</v>
      </c>
      <c r="C5" s="280"/>
      <c r="D5" s="284"/>
      <c r="E5" s="284"/>
      <c r="F5" s="284"/>
      <c r="G5" s="284"/>
      <c r="H5" s="284"/>
      <c r="I5" s="284"/>
      <c r="J5" s="284"/>
      <c r="K5" s="284"/>
      <c r="L5" s="284"/>
      <c r="M5" s="284"/>
      <c r="N5" s="284"/>
      <c r="O5" s="284"/>
      <c r="P5" s="284"/>
      <c r="Q5" s="284"/>
      <c r="R5" s="284"/>
      <c r="S5" s="284"/>
      <c r="T5" s="284"/>
      <c r="U5" s="284"/>
      <c r="V5" s="284"/>
      <c r="W5" s="284"/>
      <c r="X5" s="284"/>
      <c r="Y5" s="284"/>
      <c r="Z5" s="285" t="s">
        <v>370</v>
      </c>
      <c r="AA5" s="285"/>
    </row>
    <row r="6" spans="2:45"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993"/>
      <c r="AC7" s="346"/>
      <c r="AD7" s="347"/>
      <c r="AR7" s="347"/>
      <c r="AS7" s="294"/>
    </row>
    <row r="8" spans="2:45" s="344" customFormat="1" ht="30" customHeight="1">
      <c r="B8" s="295"/>
      <c r="C8" s="286"/>
      <c r="D8" s="2150" t="s">
        <v>439</v>
      </c>
      <c r="E8" s="2151"/>
      <c r="F8" s="2151"/>
      <c r="G8" s="2151"/>
      <c r="H8" s="2151"/>
      <c r="I8" s="2152"/>
      <c r="J8" s="2244" t="str">
        <f>IF(入力シート!F11="","",入力シート!F11)&amp;"中層ＺＥＨ-Ｍ支援事業"</f>
        <v>中層ＺＥＨ-Ｍ支援事業</v>
      </c>
      <c r="K8" s="2244"/>
      <c r="L8" s="2244"/>
      <c r="M8" s="2244"/>
      <c r="N8" s="2244"/>
      <c r="O8" s="2244"/>
      <c r="P8" s="2244"/>
      <c r="Q8" s="2244"/>
      <c r="R8" s="2244"/>
      <c r="S8" s="2244"/>
      <c r="T8" s="2244"/>
      <c r="U8" s="2244"/>
      <c r="V8" s="2245"/>
      <c r="W8" s="279"/>
      <c r="X8" s="279"/>
      <c r="Y8" s="279"/>
      <c r="Z8" s="295"/>
      <c r="AA8" s="295"/>
      <c r="AB8" s="990"/>
      <c r="AC8" s="346"/>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295"/>
      <c r="AB9" s="990"/>
      <c r="AC9" s="346"/>
      <c r="AD9" s="347"/>
    </row>
    <row r="10" spans="2:45" s="293" customFormat="1" ht="15.5">
      <c r="B10" s="288"/>
      <c r="C10" s="289" t="s">
        <v>698</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A10" s="288"/>
      <c r="AB10" s="993"/>
      <c r="AC10" s="346"/>
      <c r="AD10" s="347"/>
    </row>
    <row r="11" spans="2:45" s="344" customFormat="1" ht="30" customHeight="1">
      <c r="B11" s="295"/>
      <c r="C11" s="286"/>
      <c r="D11" s="2150" t="s">
        <v>699</v>
      </c>
      <c r="E11" s="2151"/>
      <c r="F11" s="2151"/>
      <c r="G11" s="2151"/>
      <c r="H11" s="2151"/>
      <c r="I11" s="2152"/>
      <c r="J11" s="297" t="s">
        <v>231</v>
      </c>
      <c r="K11" s="298" t="s">
        <v>700</v>
      </c>
      <c r="L11" s="831"/>
      <c r="M11" s="831"/>
      <c r="N11" s="831"/>
      <c r="O11" s="831"/>
      <c r="P11" s="831"/>
      <c r="Q11" s="299" t="s">
        <v>231</v>
      </c>
      <c r="R11" s="298" t="s">
        <v>701</v>
      </c>
      <c r="S11" s="298"/>
      <c r="T11" s="831"/>
      <c r="U11" s="831"/>
      <c r="V11" s="300"/>
      <c r="W11" s="279"/>
      <c r="X11" s="279"/>
      <c r="Y11" s="279"/>
      <c r="Z11" s="295"/>
      <c r="AA11" s="295"/>
      <c r="AB11" s="990"/>
      <c r="AC11" s="301"/>
      <c r="AD11" s="347"/>
    </row>
    <row r="12" spans="2:45" s="344" customFormat="1" ht="40" customHeight="1">
      <c r="B12" s="295"/>
      <c r="C12" s="286"/>
      <c r="D12" s="2237" t="s">
        <v>702</v>
      </c>
      <c r="E12" s="2151"/>
      <c r="F12" s="2151"/>
      <c r="G12" s="2151"/>
      <c r="H12" s="2151"/>
      <c r="I12" s="2152"/>
      <c r="J12" s="2341"/>
      <c r="K12" s="2342"/>
      <c r="L12" s="2342"/>
      <c r="M12" s="2342"/>
      <c r="N12" s="2342"/>
      <c r="O12" s="2342"/>
      <c r="P12" s="2342"/>
      <c r="Q12" s="2342"/>
      <c r="R12" s="2342"/>
      <c r="S12" s="2342"/>
      <c r="T12" s="2342"/>
      <c r="U12" s="2342"/>
      <c r="V12" s="2343"/>
      <c r="W12" s="279"/>
      <c r="X12" s="279"/>
      <c r="Y12" s="279"/>
      <c r="Z12" s="295"/>
      <c r="AA12" s="295"/>
      <c r="AB12" s="990"/>
      <c r="AC12" s="301"/>
      <c r="AD12" s="347"/>
    </row>
    <row r="13" spans="2:45" s="344" customFormat="1" ht="30" customHeight="1">
      <c r="B13" s="295"/>
      <c r="C13" s="286"/>
      <c r="D13" s="2150" t="s">
        <v>710</v>
      </c>
      <c r="E13" s="2151"/>
      <c r="F13" s="2151"/>
      <c r="G13" s="2151"/>
      <c r="H13" s="2151"/>
      <c r="I13" s="2152"/>
      <c r="J13" s="838" t="s">
        <v>787</v>
      </c>
      <c r="K13" s="2344"/>
      <c r="L13" s="2344"/>
      <c r="M13" s="2344"/>
      <c r="N13" s="839" t="s">
        <v>788</v>
      </c>
      <c r="O13" s="838" t="s">
        <v>789</v>
      </c>
      <c r="P13" s="2345"/>
      <c r="Q13" s="2345"/>
      <c r="R13" s="2346"/>
      <c r="S13" s="840" t="s">
        <v>440</v>
      </c>
      <c r="T13" s="279" t="s">
        <v>412</v>
      </c>
      <c r="U13" s="291"/>
      <c r="V13" s="291"/>
      <c r="Y13" s="279"/>
      <c r="Z13" s="295"/>
      <c r="AA13" s="295"/>
      <c r="AB13" s="990"/>
      <c r="AC13" s="346"/>
      <c r="AD13" s="347"/>
    </row>
    <row r="14" spans="2:45" s="344" customFormat="1" ht="15" customHeight="1">
      <c r="B14" s="295"/>
      <c r="C14" s="286"/>
      <c r="D14" s="296"/>
      <c r="E14" s="296"/>
      <c r="F14" s="296"/>
      <c r="G14" s="296"/>
      <c r="H14" s="296"/>
      <c r="I14" s="296"/>
      <c r="J14" s="296"/>
      <c r="K14" s="296"/>
      <c r="L14" s="296"/>
      <c r="M14" s="296"/>
      <c r="N14" s="296"/>
      <c r="O14" s="296"/>
      <c r="P14" s="296"/>
      <c r="Q14" s="296"/>
      <c r="R14" s="296"/>
      <c r="S14" s="296"/>
      <c r="T14" s="296"/>
      <c r="U14" s="296"/>
      <c r="V14" s="296"/>
      <c r="W14" s="279"/>
      <c r="X14" s="279"/>
      <c r="Y14" s="279"/>
      <c r="Z14" s="295"/>
      <c r="AA14" s="295"/>
      <c r="AB14" s="990"/>
      <c r="AC14" s="346"/>
      <c r="AD14" s="347"/>
    </row>
    <row r="15" spans="2:45" s="293" customFormat="1" ht="15.5">
      <c r="B15" s="288"/>
      <c r="C15" s="289" t="s">
        <v>521</v>
      </c>
      <c r="D15" s="290"/>
      <c r="E15" s="291"/>
      <c r="F15" s="291"/>
      <c r="G15" s="291"/>
      <c r="H15" s="291"/>
      <c r="I15" s="291"/>
      <c r="J15" s="291"/>
      <c r="K15" s="291"/>
      <c r="L15" s="291"/>
      <c r="M15" s="291"/>
      <c r="N15" s="291"/>
      <c r="O15" s="291"/>
      <c r="P15" s="291"/>
      <c r="Q15" s="291"/>
      <c r="R15" s="291"/>
      <c r="S15" s="291"/>
      <c r="T15" s="291"/>
      <c r="U15" s="292"/>
      <c r="V15" s="291"/>
      <c r="W15" s="291"/>
      <c r="X15" s="291"/>
      <c r="Y15" s="291"/>
      <c r="Z15" s="288"/>
      <c r="AA15" s="288"/>
      <c r="AB15" s="993"/>
      <c r="AC15" s="346"/>
      <c r="AD15" s="347"/>
    </row>
    <row r="16" spans="2:45" s="344" customFormat="1" ht="30" customHeight="1">
      <c r="B16" s="295"/>
      <c r="C16" s="286"/>
      <c r="D16" s="2150" t="s">
        <v>278</v>
      </c>
      <c r="E16" s="2151"/>
      <c r="F16" s="2151"/>
      <c r="G16" s="2151"/>
      <c r="H16" s="2151"/>
      <c r="I16" s="2152"/>
      <c r="J16" s="2335"/>
      <c r="K16" s="2336"/>
      <c r="L16" s="2336"/>
      <c r="M16" s="2336"/>
      <c r="N16" s="2336"/>
      <c r="O16" s="2336"/>
      <c r="P16" s="2336"/>
      <c r="Q16" s="2336"/>
      <c r="R16" s="2336"/>
      <c r="S16" s="2336"/>
      <c r="T16" s="2336"/>
      <c r="U16" s="2336"/>
      <c r="V16" s="2337"/>
      <c r="W16" s="279"/>
      <c r="X16" s="279"/>
      <c r="Y16" s="279"/>
      <c r="Z16" s="295"/>
      <c r="AA16" s="295"/>
      <c r="AB16" s="990"/>
      <c r="AC16" s="301"/>
      <c r="AD16" s="347"/>
    </row>
    <row r="17" spans="2:33" s="344" customFormat="1" ht="30" customHeight="1">
      <c r="B17" s="295"/>
      <c r="C17" s="286"/>
      <c r="D17" s="2150" t="s">
        <v>316</v>
      </c>
      <c r="E17" s="2151"/>
      <c r="F17" s="2151"/>
      <c r="G17" s="2151"/>
      <c r="H17" s="2151"/>
      <c r="I17" s="2152"/>
      <c r="J17" s="2335"/>
      <c r="K17" s="2336"/>
      <c r="L17" s="2336"/>
      <c r="M17" s="2336"/>
      <c r="N17" s="2336"/>
      <c r="O17" s="2336"/>
      <c r="P17" s="2336"/>
      <c r="Q17" s="2336"/>
      <c r="R17" s="2336"/>
      <c r="S17" s="2336"/>
      <c r="T17" s="2336"/>
      <c r="U17" s="2336"/>
      <c r="V17" s="2337"/>
      <c r="W17" s="279"/>
      <c r="X17" s="279"/>
      <c r="Y17" s="279"/>
      <c r="Z17" s="295"/>
      <c r="AA17" s="295"/>
      <c r="AB17" s="990"/>
      <c r="AC17" s="346"/>
      <c r="AD17" s="347"/>
    </row>
    <row r="18" spans="2:33" s="344" customFormat="1" ht="15" customHeight="1">
      <c r="B18" s="295"/>
      <c r="C18" s="286"/>
      <c r="D18" s="296"/>
      <c r="E18" s="296"/>
      <c r="F18" s="296"/>
      <c r="G18" s="296"/>
      <c r="H18" s="296"/>
      <c r="I18" s="296"/>
      <c r="J18" s="296"/>
      <c r="K18" s="296"/>
      <c r="L18" s="296"/>
      <c r="M18" s="296"/>
      <c r="N18" s="296"/>
      <c r="O18" s="296"/>
      <c r="P18" s="296"/>
      <c r="Q18" s="296"/>
      <c r="R18" s="296"/>
      <c r="S18" s="296"/>
      <c r="T18" s="296"/>
      <c r="U18" s="296"/>
      <c r="V18" s="296"/>
      <c r="W18" s="279"/>
      <c r="X18" s="279"/>
      <c r="Y18" s="279"/>
      <c r="Z18" s="295"/>
      <c r="AA18" s="295"/>
      <c r="AB18" s="990"/>
      <c r="AC18" s="346"/>
      <c r="AD18" s="347"/>
    </row>
    <row r="19" spans="2:33" s="293" customFormat="1" ht="15.5">
      <c r="B19" s="288"/>
      <c r="C19" s="289" t="s">
        <v>600</v>
      </c>
      <c r="D19" s="290"/>
      <c r="E19" s="291"/>
      <c r="F19" s="291"/>
      <c r="G19" s="291"/>
      <c r="H19" s="291"/>
      <c r="I19" s="291"/>
      <c r="J19" s="291"/>
      <c r="K19" s="291"/>
      <c r="L19" s="291"/>
      <c r="M19" s="291"/>
      <c r="N19" s="291"/>
      <c r="O19" s="291"/>
      <c r="P19" s="291"/>
      <c r="Q19" s="291"/>
      <c r="R19" s="291"/>
      <c r="S19" s="291"/>
      <c r="T19" s="291"/>
      <c r="U19" s="292"/>
      <c r="V19" s="291"/>
      <c r="W19" s="291"/>
      <c r="X19" s="291"/>
      <c r="Y19" s="291"/>
      <c r="Z19" s="288"/>
      <c r="AA19" s="288"/>
      <c r="AB19" s="993"/>
      <c r="AC19" s="346"/>
      <c r="AD19" s="347"/>
    </row>
    <row r="20" spans="2:33" s="293" customFormat="1" ht="15.5">
      <c r="B20" s="288"/>
      <c r="C20" s="289"/>
      <c r="D20" s="277" t="s">
        <v>740</v>
      </c>
      <c r="E20" s="291"/>
      <c r="F20" s="291"/>
      <c r="G20" s="291"/>
      <c r="H20" s="291"/>
      <c r="I20" s="291"/>
      <c r="J20" s="291"/>
      <c r="K20" s="291"/>
      <c r="L20" s="291"/>
      <c r="M20" s="291"/>
      <c r="N20" s="291"/>
      <c r="O20" s="291"/>
      <c r="P20" s="291"/>
      <c r="Q20" s="291"/>
      <c r="R20" s="291"/>
      <c r="S20" s="291"/>
      <c r="T20" s="291"/>
      <c r="U20" s="292"/>
      <c r="V20" s="291"/>
      <c r="W20" s="291"/>
      <c r="X20" s="291"/>
      <c r="Y20" s="291"/>
      <c r="Z20" s="288"/>
      <c r="AA20" s="288"/>
      <c r="AB20" s="993"/>
      <c r="AC20" s="346"/>
      <c r="AD20" s="347"/>
    </row>
    <row r="21" spans="2:33" s="344" customFormat="1" ht="30" customHeight="1">
      <c r="B21" s="295"/>
      <c r="C21" s="286"/>
      <c r="D21" s="2157" t="s">
        <v>769</v>
      </c>
      <c r="E21" s="2158"/>
      <c r="F21" s="2158"/>
      <c r="G21" s="2158"/>
      <c r="H21" s="2158"/>
      <c r="I21" s="2159"/>
      <c r="J21" s="2347"/>
      <c r="K21" s="2347"/>
      <c r="L21" s="2347"/>
      <c r="M21" s="2347"/>
      <c r="N21" s="306" t="s">
        <v>277</v>
      </c>
      <c r="O21" s="289" t="s">
        <v>441</v>
      </c>
      <c r="P21" s="2339" t="s">
        <v>708</v>
      </c>
      <c r="Q21" s="2339"/>
      <c r="R21" s="2339"/>
      <c r="S21" s="2339"/>
      <c r="T21" s="2339"/>
      <c r="U21" s="2339"/>
      <c r="V21" s="2339"/>
      <c r="W21" s="2339"/>
      <c r="X21" s="2339"/>
      <c r="Y21" s="2339"/>
      <c r="Z21" s="2339"/>
      <c r="AA21" s="295"/>
      <c r="AB21" s="990"/>
      <c r="AC21" s="346"/>
      <c r="AD21" s="347"/>
    </row>
    <row r="22" spans="2:33" s="344" customFormat="1" ht="30" customHeight="1">
      <c r="B22" s="295"/>
      <c r="C22" s="286"/>
      <c r="D22" s="2157" t="s">
        <v>741</v>
      </c>
      <c r="E22" s="2158"/>
      <c r="F22" s="2158"/>
      <c r="G22" s="2158"/>
      <c r="H22" s="2158"/>
      <c r="I22" s="2159"/>
      <c r="J22" s="2348" t="str">
        <f>IF(J21="","",ROUNDDOWN(J21/3,-3))</f>
        <v/>
      </c>
      <c r="K22" s="2348"/>
      <c r="L22" s="2348"/>
      <c r="M22" s="2348"/>
      <c r="N22" s="306" t="s">
        <v>277</v>
      </c>
      <c r="O22" s="289" t="s">
        <v>742</v>
      </c>
      <c r="P22" s="2085" t="s">
        <v>849</v>
      </c>
      <c r="Q22" s="2085"/>
      <c r="R22" s="2085"/>
      <c r="S22" s="2085"/>
      <c r="T22" s="2085"/>
      <c r="U22" s="2085"/>
      <c r="V22" s="2085"/>
      <c r="W22" s="2085"/>
      <c r="X22" s="2085"/>
      <c r="Y22" s="2085"/>
      <c r="Z22" s="2085"/>
      <c r="AA22" s="295"/>
      <c r="AB22" s="990"/>
      <c r="AC22" s="346"/>
      <c r="AD22" s="347"/>
    </row>
    <row r="23" spans="2:33" s="344" customFormat="1" ht="15" customHeight="1">
      <c r="B23" s="295"/>
      <c r="C23" s="286"/>
      <c r="D23" s="712"/>
      <c r="E23" s="303"/>
      <c r="F23" s="304"/>
      <c r="G23" s="305"/>
      <c r="H23" s="305"/>
      <c r="I23" s="305"/>
      <c r="J23" s="305"/>
      <c r="K23" s="305"/>
      <c r="L23" s="239"/>
      <c r="M23" s="239"/>
      <c r="N23" s="239"/>
      <c r="O23" s="239"/>
      <c r="P23" s="239"/>
      <c r="Q23" s="239"/>
      <c r="R23" s="239"/>
      <c r="S23" s="239"/>
      <c r="T23" s="239"/>
      <c r="U23" s="239"/>
      <c r="V23" s="239"/>
      <c r="W23" s="239"/>
      <c r="X23" s="239"/>
      <c r="Y23" s="239"/>
      <c r="Z23" s="295"/>
      <c r="AA23" s="295"/>
      <c r="AB23" s="990"/>
      <c r="AC23" s="346"/>
      <c r="AD23" s="347"/>
    </row>
    <row r="24" spans="2:33" s="344" customFormat="1" ht="15" customHeight="1">
      <c r="B24" s="295"/>
      <c r="C24" s="286"/>
      <c r="D24" s="712"/>
      <c r="E24" s="303"/>
      <c r="F24" s="304"/>
      <c r="G24" s="305"/>
      <c r="H24" s="305"/>
      <c r="I24" s="305"/>
      <c r="J24" s="305"/>
      <c r="K24" s="305"/>
      <c r="L24" s="239"/>
      <c r="M24" s="239"/>
      <c r="N24" s="239"/>
      <c r="O24" s="239"/>
      <c r="P24" s="239"/>
      <c r="Q24" s="239"/>
      <c r="R24" s="239"/>
      <c r="S24" s="239"/>
      <c r="T24" s="239"/>
      <c r="U24" s="239"/>
      <c r="V24" s="239"/>
      <c r="W24" s="239"/>
      <c r="X24" s="239"/>
      <c r="Y24" s="239"/>
      <c r="Z24" s="295"/>
      <c r="AA24" s="295"/>
      <c r="AB24" s="994"/>
      <c r="AC24" s="841"/>
      <c r="AD24" s="841"/>
      <c r="AE24" s="841"/>
      <c r="AF24" s="841"/>
      <c r="AG24" s="841"/>
    </row>
    <row r="25" spans="2:33" s="344" customFormat="1" ht="24" customHeight="1">
      <c r="B25" s="295"/>
      <c r="C25" s="286"/>
      <c r="D25" s="277" t="s">
        <v>743</v>
      </c>
      <c r="E25" s="303"/>
      <c r="F25" s="304"/>
      <c r="G25" s="305"/>
      <c r="H25" s="305"/>
      <c r="I25" s="305"/>
      <c r="J25" s="305"/>
      <c r="K25" s="305"/>
      <c r="L25" s="239"/>
      <c r="M25" s="239"/>
      <c r="N25" s="239"/>
      <c r="O25" s="239"/>
      <c r="P25" s="239"/>
      <c r="Q25" s="239"/>
      <c r="R25" s="239"/>
      <c r="S25" s="239"/>
      <c r="T25" s="239"/>
      <c r="U25" s="239"/>
      <c r="V25" s="239"/>
      <c r="W25" s="239"/>
      <c r="X25" s="239"/>
      <c r="Y25" s="239"/>
      <c r="Z25" s="295"/>
      <c r="AA25" s="295"/>
      <c r="AB25" s="990"/>
      <c r="AC25" s="346"/>
      <c r="AD25" s="347"/>
    </row>
    <row r="26" spans="2:33" s="344" customFormat="1" ht="30" customHeight="1">
      <c r="B26" s="295"/>
      <c r="C26" s="286"/>
      <c r="D26" s="2157" t="s">
        <v>773</v>
      </c>
      <c r="E26" s="2158"/>
      <c r="F26" s="2158"/>
      <c r="G26" s="2158"/>
      <c r="H26" s="2158"/>
      <c r="I26" s="2159"/>
      <c r="J26" s="2347"/>
      <c r="K26" s="2347"/>
      <c r="L26" s="2347"/>
      <c r="M26" s="2347"/>
      <c r="N26" s="832" t="s">
        <v>277</v>
      </c>
      <c r="O26" s="289" t="s">
        <v>584</v>
      </c>
      <c r="P26" s="829"/>
      <c r="Q26" s="829"/>
      <c r="R26" s="829"/>
      <c r="S26" s="306"/>
      <c r="T26" s="289"/>
      <c r="AA26" s="295"/>
      <c r="AB26" s="722" t="s">
        <v>1058</v>
      </c>
      <c r="AC26" s="346"/>
      <c r="AD26" s="347"/>
    </row>
    <row r="27" spans="2:33" s="344" customFormat="1" ht="15" customHeight="1">
      <c r="B27" s="295"/>
      <c r="C27" s="286"/>
      <c r="D27" s="307" t="s">
        <v>774</v>
      </c>
      <c r="E27" s="711" t="s">
        <v>770</v>
      </c>
      <c r="F27" s="308"/>
      <c r="G27" s="307"/>
      <c r="H27" s="307"/>
      <c r="I27" s="307"/>
      <c r="J27" s="834"/>
      <c r="K27" s="834"/>
      <c r="L27" s="834"/>
      <c r="M27" s="834"/>
      <c r="N27" s="307"/>
      <c r="O27" s="307"/>
      <c r="P27" s="307"/>
      <c r="Q27" s="307"/>
      <c r="R27" s="307"/>
      <c r="S27" s="306"/>
      <c r="T27" s="289"/>
      <c r="U27" s="833"/>
      <c r="V27" s="833"/>
      <c r="W27" s="833"/>
      <c r="X27" s="833"/>
      <c r="Y27" s="833"/>
      <c r="Z27" s="833"/>
      <c r="AA27" s="295"/>
      <c r="AB27" s="722"/>
      <c r="AC27" s="346"/>
      <c r="AD27" s="347"/>
    </row>
    <row r="28" spans="2:33" s="344" customFormat="1" ht="47.5" customHeight="1">
      <c r="B28" s="295"/>
      <c r="C28" s="286"/>
      <c r="D28" s="710" t="s">
        <v>771</v>
      </c>
      <c r="E28" s="2325" t="s">
        <v>1064</v>
      </c>
      <c r="F28" s="2325"/>
      <c r="G28" s="2325"/>
      <c r="H28" s="2325"/>
      <c r="I28" s="2325"/>
      <c r="J28" s="2325"/>
      <c r="K28" s="2325"/>
      <c r="L28" s="2325"/>
      <c r="M28" s="2325"/>
      <c r="N28" s="2325"/>
      <c r="O28" s="2325"/>
      <c r="P28" s="2325"/>
      <c r="Q28" s="2325"/>
      <c r="R28" s="2325"/>
      <c r="S28" s="306"/>
      <c r="T28" s="289"/>
      <c r="U28" s="833"/>
      <c r="V28" s="833"/>
      <c r="W28" s="833"/>
      <c r="X28" s="833"/>
      <c r="Y28" s="833"/>
      <c r="Z28" s="833"/>
      <c r="AA28" s="295"/>
      <c r="AB28" s="722"/>
      <c r="AC28" s="346"/>
      <c r="AD28" s="347"/>
    </row>
    <row r="29" spans="2:33" s="344" customFormat="1" ht="11.25" customHeight="1">
      <c r="B29" s="295"/>
      <c r="C29" s="286"/>
      <c r="D29" s="307" t="s">
        <v>771</v>
      </c>
      <c r="E29" s="2326" t="s">
        <v>772</v>
      </c>
      <c r="F29" s="2326"/>
      <c r="G29" s="2326"/>
      <c r="H29" s="2326"/>
      <c r="I29" s="2326"/>
      <c r="J29" s="2326"/>
      <c r="K29" s="2326"/>
      <c r="L29" s="2326"/>
      <c r="M29" s="2326"/>
      <c r="N29" s="2326"/>
      <c r="O29" s="2326"/>
      <c r="P29" s="2326"/>
      <c r="Q29" s="2326"/>
      <c r="R29" s="2326"/>
      <c r="S29" s="306"/>
      <c r="T29" s="289"/>
      <c r="U29" s="833"/>
      <c r="V29" s="833"/>
      <c r="W29" s="833"/>
      <c r="X29" s="833"/>
      <c r="Y29" s="833"/>
      <c r="Z29" s="833"/>
      <c r="AA29" s="295"/>
      <c r="AB29" s="722"/>
      <c r="AC29" s="346"/>
      <c r="AD29" s="347"/>
    </row>
    <row r="30" spans="2:33" s="344" customFormat="1" ht="11.25" customHeight="1">
      <c r="B30" s="295"/>
      <c r="C30" s="286"/>
      <c r="D30" s="307"/>
      <c r="E30" s="711"/>
      <c r="F30" s="711"/>
      <c r="G30" s="711"/>
      <c r="H30" s="711"/>
      <c r="I30" s="711"/>
      <c r="J30" s="711"/>
      <c r="K30" s="711"/>
      <c r="L30" s="711"/>
      <c r="M30" s="711"/>
      <c r="N30" s="711"/>
      <c r="O30" s="711"/>
      <c r="P30" s="711"/>
      <c r="Q30" s="711"/>
      <c r="R30" s="711"/>
      <c r="S30" s="306"/>
      <c r="T30" s="289"/>
      <c r="U30" s="833"/>
      <c r="V30" s="833"/>
      <c r="W30" s="833"/>
      <c r="X30" s="833"/>
      <c r="Y30" s="833"/>
      <c r="Z30" s="833"/>
      <c r="AA30" s="295"/>
      <c r="AB30" s="722"/>
      <c r="AC30" s="346"/>
      <c r="AD30" s="347"/>
    </row>
    <row r="31" spans="2:33" s="344" customFormat="1" ht="30" customHeight="1">
      <c r="B31" s="295"/>
      <c r="C31" s="286"/>
      <c r="D31" s="2157" t="s">
        <v>967</v>
      </c>
      <c r="E31" s="2158"/>
      <c r="F31" s="2158"/>
      <c r="G31" s="2158"/>
      <c r="H31" s="2158"/>
      <c r="I31" s="2159"/>
      <c r="J31" s="2328"/>
      <c r="K31" s="2329"/>
      <c r="L31" s="2329"/>
      <c r="M31" s="2330"/>
      <c r="N31" s="306" t="s">
        <v>277</v>
      </c>
      <c r="O31" s="289" t="s">
        <v>777</v>
      </c>
      <c r="P31" s="711"/>
      <c r="Q31" s="711"/>
      <c r="R31" s="711"/>
      <c r="S31" s="306"/>
      <c r="T31" s="289"/>
      <c r="U31" s="833"/>
      <c r="V31" s="833"/>
      <c r="W31" s="833"/>
      <c r="X31" s="833"/>
      <c r="Y31" s="833"/>
      <c r="Z31" s="833"/>
      <c r="AA31" s="295"/>
      <c r="AB31" s="722"/>
      <c r="AC31" s="346"/>
      <c r="AD31" s="347"/>
    </row>
    <row r="32" spans="2:33" s="344" customFormat="1" ht="11.25" customHeight="1">
      <c r="B32" s="295"/>
      <c r="C32" s="286"/>
      <c r="D32" s="307" t="s">
        <v>775</v>
      </c>
      <c r="E32" s="307" t="s">
        <v>979</v>
      </c>
      <c r="F32" s="711"/>
      <c r="G32" s="711"/>
      <c r="H32" s="711"/>
      <c r="I32" s="711"/>
      <c r="J32" s="711"/>
      <c r="K32" s="711"/>
      <c r="L32" s="711"/>
      <c r="M32" s="711"/>
      <c r="N32" s="711"/>
      <c r="O32" s="711"/>
      <c r="P32" s="711"/>
      <c r="Q32" s="711"/>
      <c r="R32" s="711"/>
      <c r="S32" s="306"/>
      <c r="T32" s="289"/>
      <c r="U32" s="833"/>
      <c r="V32" s="833"/>
      <c r="W32" s="833"/>
      <c r="X32" s="833"/>
      <c r="Y32" s="833"/>
      <c r="Z32" s="833"/>
      <c r="AA32" s="295"/>
      <c r="AB32" s="722"/>
      <c r="AC32" s="346"/>
      <c r="AD32" s="347"/>
    </row>
    <row r="33" spans="2:30" s="344" customFormat="1" ht="11.25" customHeight="1">
      <c r="B33" s="295"/>
      <c r="C33" s="286"/>
      <c r="D33" s="307"/>
      <c r="E33" s="711"/>
      <c r="F33" s="711"/>
      <c r="G33" s="711"/>
      <c r="H33" s="711"/>
      <c r="I33" s="711"/>
      <c r="J33" s="711"/>
      <c r="K33" s="711"/>
      <c r="L33" s="711"/>
      <c r="M33" s="711"/>
      <c r="N33" s="711"/>
      <c r="O33" s="711"/>
      <c r="P33" s="711"/>
      <c r="Q33" s="711"/>
      <c r="R33" s="711"/>
      <c r="S33" s="306"/>
      <c r="T33" s="289"/>
      <c r="U33" s="833"/>
      <c r="V33" s="833"/>
      <c r="W33" s="833"/>
      <c r="X33" s="833"/>
      <c r="Y33" s="833"/>
      <c r="Z33" s="833"/>
      <c r="AA33" s="295"/>
      <c r="AB33" s="722"/>
      <c r="AC33" s="346"/>
      <c r="AD33" s="347"/>
    </row>
    <row r="34" spans="2:30" s="344" customFormat="1" ht="30" customHeight="1">
      <c r="B34" s="295"/>
      <c r="C34" s="286"/>
      <c r="D34" s="2157" t="s">
        <v>778</v>
      </c>
      <c r="E34" s="2158"/>
      <c r="F34" s="2158"/>
      <c r="G34" s="2158"/>
      <c r="H34" s="2158"/>
      <c r="I34" s="2159"/>
      <c r="J34" s="2340" t="str">
        <f>IF(J26&amp;J31="","",IF(J31="",ROUNDDOWN(J26/3,-3),J31))</f>
        <v/>
      </c>
      <c r="K34" s="2340"/>
      <c r="L34" s="2340"/>
      <c r="M34" s="2340"/>
      <c r="N34" s="306" t="s">
        <v>277</v>
      </c>
      <c r="O34" s="289" t="s">
        <v>580</v>
      </c>
      <c r="P34" s="2339" t="s">
        <v>779</v>
      </c>
      <c r="Q34" s="2339"/>
      <c r="R34" s="2339"/>
      <c r="S34" s="2339"/>
      <c r="T34" s="2339"/>
      <c r="U34" s="2339"/>
      <c r="V34" s="2339"/>
      <c r="W34" s="2339"/>
      <c r="X34" s="2339"/>
      <c r="Y34" s="2339"/>
      <c r="Z34" s="2339"/>
      <c r="AA34" s="295"/>
      <c r="AB34" s="990"/>
      <c r="AC34" s="346"/>
      <c r="AD34" s="347"/>
    </row>
    <row r="35" spans="2:30" s="344" customFormat="1" ht="15" customHeight="1">
      <c r="B35" s="295"/>
      <c r="C35" s="286"/>
      <c r="D35" s="303"/>
      <c r="E35" s="303"/>
      <c r="F35" s="304"/>
      <c r="G35" s="305"/>
      <c r="H35" s="305"/>
      <c r="I35" s="305"/>
      <c r="J35" s="305"/>
      <c r="K35" s="305"/>
      <c r="L35" s="239"/>
      <c r="M35" s="239"/>
      <c r="N35" s="239"/>
      <c r="O35" s="239"/>
      <c r="P35" s="239"/>
      <c r="Q35" s="239"/>
      <c r="R35" s="239"/>
      <c r="S35" s="239"/>
      <c r="T35" s="239"/>
      <c r="U35" s="239"/>
      <c r="V35" s="239"/>
      <c r="W35" s="239"/>
      <c r="X35" s="239"/>
      <c r="Y35" s="239"/>
      <c r="Z35" s="295"/>
      <c r="AA35" s="295"/>
      <c r="AB35" s="990"/>
      <c r="AC35" s="346"/>
      <c r="AD35" s="347"/>
    </row>
    <row r="36" spans="2:30" s="293" customFormat="1" ht="15.5">
      <c r="B36" s="288"/>
      <c r="C36" s="289"/>
      <c r="D36" s="277" t="s">
        <v>744</v>
      </c>
      <c r="E36" s="291"/>
      <c r="F36" s="291"/>
      <c r="G36" s="291"/>
      <c r="H36" s="291"/>
      <c r="I36" s="291"/>
      <c r="J36" s="291"/>
      <c r="K36" s="291"/>
      <c r="L36" s="291"/>
      <c r="M36" s="291"/>
      <c r="N36" s="291"/>
      <c r="O36" s="291"/>
      <c r="P36" s="291"/>
      <c r="Q36" s="291"/>
      <c r="R36" s="291"/>
      <c r="S36" s="291"/>
      <c r="T36" s="291"/>
      <c r="U36" s="292"/>
      <c r="V36" s="291"/>
      <c r="W36" s="291"/>
      <c r="X36" s="291"/>
      <c r="Y36" s="291"/>
      <c r="Z36" s="288"/>
      <c r="AA36" s="288"/>
      <c r="AB36" s="993"/>
      <c r="AC36" s="346"/>
      <c r="AD36" s="347"/>
    </row>
    <row r="37" spans="2:30" s="344" customFormat="1" ht="30" customHeight="1">
      <c r="B37" s="295"/>
      <c r="C37" s="286"/>
      <c r="D37" s="2150" t="s">
        <v>745</v>
      </c>
      <c r="E37" s="2151"/>
      <c r="F37" s="2151"/>
      <c r="G37" s="2151"/>
      <c r="H37" s="2151"/>
      <c r="I37" s="2152"/>
      <c r="J37" s="2324">
        <v>800000</v>
      </c>
      <c r="K37" s="2324"/>
      <c r="L37" s="2324"/>
      <c r="M37" s="2324"/>
      <c r="N37" s="306" t="s">
        <v>277</v>
      </c>
      <c r="O37" s="289" t="s">
        <v>522</v>
      </c>
      <c r="P37" s="2339" t="s">
        <v>746</v>
      </c>
      <c r="Q37" s="2339"/>
      <c r="R37" s="2339"/>
      <c r="S37" s="2339"/>
      <c r="T37" s="2339"/>
      <c r="U37" s="2339"/>
      <c r="V37" s="2339"/>
      <c r="W37" s="2339"/>
      <c r="X37" s="2339"/>
      <c r="Y37" s="2339"/>
      <c r="Z37" s="2339"/>
      <c r="AA37" s="295"/>
      <c r="AB37" s="990"/>
      <c r="AC37" s="346"/>
      <c r="AD37" s="347"/>
    </row>
    <row r="38" spans="2:30" s="344" customFormat="1" ht="15" customHeight="1">
      <c r="B38" s="295"/>
      <c r="C38" s="286"/>
      <c r="D38" s="303"/>
      <c r="E38" s="303"/>
      <c r="F38" s="304"/>
      <c r="G38" s="305"/>
      <c r="H38" s="305"/>
      <c r="I38" s="710"/>
      <c r="J38" s="710"/>
      <c r="K38" s="710"/>
      <c r="L38" s="710"/>
      <c r="M38" s="710"/>
      <c r="N38" s="710"/>
      <c r="O38" s="710"/>
      <c r="P38" s="710"/>
      <c r="Q38" s="710"/>
      <c r="R38" s="710"/>
      <c r="S38" s="710"/>
      <c r="T38" s="710"/>
      <c r="U38" s="710"/>
      <c r="V38" s="710"/>
      <c r="W38" s="710"/>
      <c r="X38" s="710"/>
      <c r="Y38" s="710"/>
      <c r="Z38" s="295"/>
      <c r="AA38" s="295"/>
      <c r="AB38" s="990"/>
      <c r="AC38" s="346"/>
      <c r="AD38" s="347"/>
    </row>
    <row r="39" spans="2:30" s="293" customFormat="1" ht="15.5">
      <c r="B39" s="288"/>
      <c r="C39" s="289" t="s">
        <v>747</v>
      </c>
      <c r="D39" s="290"/>
      <c r="E39" s="291"/>
      <c r="F39" s="291"/>
      <c r="G39" s="291"/>
      <c r="H39" s="291"/>
      <c r="I39" s="291"/>
      <c r="J39" s="291"/>
      <c r="K39" s="291"/>
      <c r="L39" s="291"/>
      <c r="M39" s="291"/>
      <c r="N39" s="291"/>
      <c r="O39" s="291"/>
      <c r="P39" s="291"/>
      <c r="Q39" s="291"/>
      <c r="R39" s="291"/>
      <c r="S39" s="291"/>
      <c r="T39" s="291"/>
      <c r="U39" s="292"/>
      <c r="V39" s="291"/>
      <c r="W39" s="291"/>
      <c r="X39" s="291"/>
      <c r="Y39" s="291"/>
      <c r="Z39" s="288"/>
      <c r="AA39" s="288"/>
      <c r="AB39" s="993"/>
      <c r="AC39" s="346"/>
      <c r="AD39" s="347"/>
    </row>
    <row r="40" spans="2:30" s="344" customFormat="1" ht="30" customHeight="1">
      <c r="B40" s="295"/>
      <c r="C40" s="286"/>
      <c r="D40" s="2150" t="s">
        <v>748</v>
      </c>
      <c r="E40" s="2151"/>
      <c r="F40" s="2151"/>
      <c r="G40" s="2151"/>
      <c r="H40" s="2151"/>
      <c r="I40" s="2152"/>
      <c r="J40" s="2324" t="str">
        <f>IF(OR(J22="",J34="",J37=""),"",MIN(J22,J34,J37))</f>
        <v/>
      </c>
      <c r="K40" s="2324"/>
      <c r="L40" s="2324"/>
      <c r="M40" s="2324"/>
      <c r="N40" s="306" t="s">
        <v>277</v>
      </c>
      <c r="O40" s="289" t="s">
        <v>750</v>
      </c>
      <c r="P40" s="2085" t="s">
        <v>850</v>
      </c>
      <c r="Q40" s="2085"/>
      <c r="R40" s="2085"/>
      <c r="S40" s="2085"/>
      <c r="T40" s="2085"/>
      <c r="U40" s="2085"/>
      <c r="V40" s="2085"/>
      <c r="W40" s="2085"/>
      <c r="X40" s="2085"/>
      <c r="Y40" s="2085"/>
      <c r="Z40" s="2085"/>
      <c r="AA40" s="295"/>
      <c r="AB40" s="990"/>
      <c r="AC40" s="346"/>
      <c r="AD40" s="347"/>
    </row>
    <row r="41" spans="2:30" s="344" customFormat="1" ht="15" customHeight="1">
      <c r="B41" s="295"/>
      <c r="C41" s="286"/>
      <c r="D41" s="837" t="s">
        <v>1059</v>
      </c>
      <c r="E41" s="711"/>
      <c r="F41" s="308"/>
      <c r="G41" s="307"/>
      <c r="H41" s="307"/>
      <c r="I41" s="710"/>
      <c r="J41" s="710"/>
      <c r="K41" s="710"/>
      <c r="L41" s="710"/>
      <c r="M41" s="710"/>
      <c r="N41" s="710"/>
      <c r="O41" s="710"/>
      <c r="P41" s="710"/>
      <c r="Q41" s="710"/>
      <c r="R41" s="710"/>
      <c r="S41" s="710"/>
      <c r="T41" s="710"/>
      <c r="U41" s="710"/>
      <c r="V41" s="710"/>
      <c r="W41" s="710"/>
      <c r="X41" s="710"/>
      <c r="Y41" s="710"/>
      <c r="Z41" s="295"/>
      <c r="AA41" s="295"/>
      <c r="AB41" s="990"/>
      <c r="AC41" s="346"/>
      <c r="AD41" s="347"/>
    </row>
    <row r="42" spans="2:30" s="344" customFormat="1" ht="21.75" customHeight="1">
      <c r="B42" s="295"/>
      <c r="C42" s="286"/>
      <c r="D42" s="2150" t="s">
        <v>790</v>
      </c>
      <c r="E42" s="2151"/>
      <c r="F42" s="2151"/>
      <c r="G42" s="2151"/>
      <c r="H42" s="2151"/>
      <c r="I42" s="2152"/>
      <c r="J42" s="2338">
        <f>IF(J11="□",0,J40*K13)</f>
        <v>0</v>
      </c>
      <c r="K42" s="2338"/>
      <c r="L42" s="2338"/>
      <c r="M42" s="2338"/>
      <c r="N42" s="832" t="s">
        <v>277</v>
      </c>
      <c r="O42" s="842" t="s">
        <v>793</v>
      </c>
      <c r="P42" s="2273" t="s">
        <v>956</v>
      </c>
      <c r="Q42" s="2273"/>
      <c r="R42" s="2273"/>
      <c r="S42" s="2273"/>
      <c r="T42" s="2273"/>
      <c r="U42" s="2273"/>
      <c r="V42" s="2273"/>
      <c r="W42" s="2273"/>
      <c r="X42" s="2273"/>
      <c r="Y42" s="2273"/>
      <c r="Z42" s="2273"/>
      <c r="AA42" s="295"/>
      <c r="AB42" s="990"/>
      <c r="AC42" s="346"/>
      <c r="AD42" s="347"/>
    </row>
    <row r="43" spans="2:30" s="344" customFormat="1" ht="21.75" customHeight="1">
      <c r="B43" s="295"/>
      <c r="C43" s="286"/>
      <c r="D43" s="837"/>
      <c r="E43" s="839"/>
      <c r="F43" s="839"/>
      <c r="G43" s="839"/>
      <c r="H43" s="839"/>
      <c r="I43" s="839"/>
      <c r="J43" s="819"/>
      <c r="K43" s="819"/>
      <c r="L43" s="819"/>
      <c r="M43" s="819"/>
      <c r="N43" s="843"/>
      <c r="O43" s="843"/>
      <c r="P43" s="843"/>
      <c r="Q43" s="843"/>
      <c r="R43" s="843"/>
      <c r="S43" s="710"/>
      <c r="T43" s="710"/>
      <c r="U43" s="307"/>
      <c r="V43" s="710"/>
      <c r="W43" s="710"/>
      <c r="X43" s="710"/>
      <c r="Y43" s="710"/>
      <c r="Z43" s="295"/>
      <c r="AA43" s="295"/>
      <c r="AB43" s="990"/>
      <c r="AC43" s="346"/>
      <c r="AD43" s="347"/>
    </row>
    <row r="44" spans="2:30" s="344" customFormat="1" ht="21.75" customHeight="1">
      <c r="B44" s="295"/>
      <c r="C44" s="286"/>
      <c r="D44" s="2150" t="s">
        <v>791</v>
      </c>
      <c r="E44" s="2151"/>
      <c r="F44" s="2151"/>
      <c r="G44" s="2151"/>
      <c r="H44" s="2151"/>
      <c r="I44" s="2152"/>
      <c r="J44" s="2338">
        <f>IF(Q11="□",0,J40*P13)</f>
        <v>0</v>
      </c>
      <c r="K44" s="2338"/>
      <c r="L44" s="2338"/>
      <c r="M44" s="2338"/>
      <c r="N44" s="306" t="s">
        <v>277</v>
      </c>
      <c r="O44" s="842" t="s">
        <v>953</v>
      </c>
      <c r="P44" s="2273" t="s">
        <v>966</v>
      </c>
      <c r="Q44" s="2273"/>
      <c r="R44" s="2273"/>
      <c r="S44" s="2273"/>
      <c r="T44" s="2273"/>
      <c r="U44" s="2273"/>
      <c r="V44" s="2273"/>
      <c r="W44" s="2273"/>
      <c r="X44" s="2273"/>
      <c r="Y44" s="2273"/>
      <c r="Z44" s="2273"/>
      <c r="AA44" s="295"/>
      <c r="AB44" s="990"/>
      <c r="AC44" s="346"/>
      <c r="AD44" s="347"/>
    </row>
    <row r="45" spans="2:30" s="344" customFormat="1" ht="21.75" customHeight="1">
      <c r="B45" s="295"/>
      <c r="C45" s="286"/>
      <c r="D45" s="837" t="s">
        <v>957</v>
      </c>
      <c r="E45" s="343"/>
      <c r="F45" s="343"/>
      <c r="G45" s="343"/>
      <c r="H45" s="343"/>
      <c r="I45" s="343"/>
      <c r="J45" s="843"/>
      <c r="K45" s="843"/>
      <c r="L45" s="843"/>
      <c r="M45" s="843"/>
      <c r="N45" s="843"/>
      <c r="O45" s="843"/>
      <c r="P45" s="843"/>
      <c r="Q45" s="843"/>
      <c r="R45" s="843"/>
      <c r="S45" s="710"/>
      <c r="T45" s="710"/>
      <c r="U45" s="307"/>
      <c r="V45" s="710"/>
      <c r="W45" s="710"/>
      <c r="X45" s="710"/>
      <c r="Y45" s="710"/>
      <c r="Z45" s="295"/>
      <c r="AA45" s="295"/>
      <c r="AB45" s="990"/>
      <c r="AC45" s="346"/>
      <c r="AD45" s="347"/>
    </row>
    <row r="46" spans="2:30" s="344" customFormat="1" ht="50.15" customHeight="1">
      <c r="B46" s="295"/>
      <c r="C46" s="286"/>
      <c r="D46" s="2157" t="s">
        <v>792</v>
      </c>
      <c r="E46" s="2158"/>
      <c r="F46" s="2158"/>
      <c r="G46" s="2158"/>
      <c r="H46" s="2158"/>
      <c r="I46" s="2159"/>
      <c r="J46" s="2324">
        <f>IFERROR(J42+J44,"")</f>
        <v>0</v>
      </c>
      <c r="K46" s="2324"/>
      <c r="L46" s="2324"/>
      <c r="M46" s="2324"/>
      <c r="N46" s="306" t="s">
        <v>277</v>
      </c>
      <c r="O46" s="289" t="s">
        <v>954</v>
      </c>
      <c r="P46" s="2085" t="s">
        <v>955</v>
      </c>
      <c r="Q46" s="2085"/>
      <c r="R46" s="2085"/>
      <c r="S46" s="2085"/>
      <c r="T46" s="2085"/>
      <c r="U46" s="2085"/>
      <c r="V46" s="2085"/>
      <c r="W46" s="2085"/>
      <c r="X46" s="2085"/>
      <c r="Y46" s="2085"/>
      <c r="Z46" s="2085"/>
      <c r="AA46" s="295"/>
      <c r="AB46" s="990"/>
      <c r="AC46" s="346"/>
      <c r="AD46" s="347"/>
    </row>
    <row r="47" spans="2:30" s="344" customFormat="1" ht="15" customHeight="1">
      <c r="B47" s="295"/>
      <c r="C47" s="286"/>
      <c r="D47" s="837"/>
      <c r="E47" s="710"/>
      <c r="F47" s="710"/>
      <c r="G47" s="710"/>
      <c r="H47" s="710"/>
      <c r="I47" s="710"/>
      <c r="J47" s="710"/>
      <c r="K47" s="710"/>
      <c r="L47" s="710"/>
      <c r="M47" s="710"/>
      <c r="N47" s="710"/>
      <c r="O47" s="710"/>
      <c r="P47" s="710"/>
      <c r="Q47" s="710"/>
      <c r="R47" s="710"/>
      <c r="S47" s="710"/>
      <c r="T47" s="710"/>
      <c r="U47" s="710"/>
      <c r="V47" s="710"/>
      <c r="W47" s="710"/>
      <c r="X47" s="710"/>
      <c r="Y47" s="710"/>
      <c r="Z47" s="295"/>
      <c r="AA47" s="295"/>
      <c r="AB47" s="990"/>
      <c r="AC47" s="346"/>
      <c r="AD47" s="347"/>
    </row>
    <row r="48" spans="2:30" s="293" customFormat="1" ht="15.5">
      <c r="B48" s="288"/>
      <c r="C48" s="289"/>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88"/>
      <c r="AB48" s="993"/>
      <c r="AC48" s="346"/>
      <c r="AD48" s="347"/>
    </row>
    <row r="49" spans="2:30" s="293" customFormat="1" ht="15.5">
      <c r="B49" s="288"/>
      <c r="C49" s="289"/>
      <c r="D49" s="290"/>
      <c r="E49" s="291"/>
      <c r="F49" s="291"/>
      <c r="G49" s="291"/>
      <c r="H49" s="291"/>
      <c r="I49" s="291"/>
      <c r="J49" s="291"/>
      <c r="K49" s="291"/>
      <c r="L49" s="291"/>
      <c r="M49" s="291"/>
      <c r="N49" s="291"/>
      <c r="O49" s="291"/>
      <c r="P49" s="291"/>
      <c r="Q49" s="291"/>
      <c r="R49" s="291"/>
      <c r="S49" s="291"/>
      <c r="T49" s="291"/>
      <c r="U49" s="292"/>
      <c r="V49" s="291"/>
      <c r="W49" s="291"/>
      <c r="X49" s="291"/>
      <c r="Y49" s="291"/>
      <c r="Z49" s="288"/>
      <c r="AA49" s="288"/>
      <c r="AB49" s="993"/>
      <c r="AC49" s="346"/>
      <c r="AD49" s="347"/>
    </row>
    <row r="50" spans="2:30" s="293" customFormat="1" ht="15.5">
      <c r="B50" s="288"/>
      <c r="C50" s="289"/>
      <c r="D50" s="290"/>
      <c r="E50" s="291"/>
      <c r="F50" s="291"/>
      <c r="G50" s="291"/>
      <c r="H50" s="291"/>
      <c r="I50" s="291"/>
      <c r="J50" s="291"/>
      <c r="K50" s="291"/>
      <c r="L50" s="291"/>
      <c r="M50" s="291"/>
      <c r="N50" s="291"/>
      <c r="O50" s="291"/>
      <c r="P50" s="291"/>
      <c r="Q50" s="291"/>
      <c r="R50" s="291"/>
      <c r="S50" s="291"/>
      <c r="T50" s="291"/>
      <c r="U50" s="292"/>
      <c r="V50" s="291"/>
      <c r="W50" s="291"/>
      <c r="X50" s="291"/>
      <c r="Y50" s="291"/>
      <c r="Z50" s="288"/>
      <c r="AA50" s="288"/>
      <c r="AB50" s="993"/>
      <c r="AC50" s="346"/>
      <c r="AD50" s="347"/>
    </row>
    <row r="51" spans="2:30" s="293" customFormat="1" ht="15.5">
      <c r="B51" s="288"/>
      <c r="C51" s="289"/>
      <c r="D51" s="290"/>
      <c r="E51" s="291"/>
      <c r="F51" s="291"/>
      <c r="G51" s="291"/>
      <c r="H51" s="291"/>
      <c r="I51" s="291"/>
      <c r="J51" s="291"/>
      <c r="K51" s="291"/>
      <c r="L51" s="291"/>
      <c r="M51" s="291"/>
      <c r="N51" s="291"/>
      <c r="O51" s="291"/>
      <c r="P51" s="291"/>
      <c r="Q51" s="291"/>
      <c r="R51" s="291"/>
      <c r="S51" s="291"/>
      <c r="T51" s="291"/>
      <c r="U51" s="292"/>
      <c r="V51" s="291"/>
      <c r="W51" s="291"/>
      <c r="X51" s="291"/>
      <c r="Y51" s="291"/>
      <c r="Z51" s="288"/>
      <c r="AA51" s="288"/>
      <c r="AB51" s="993"/>
      <c r="AC51" s="346"/>
      <c r="AD51" s="347"/>
    </row>
    <row r="52" spans="2:30"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88"/>
      <c r="AB52" s="993"/>
      <c r="AC52" s="346"/>
      <c r="AD52" s="347"/>
    </row>
    <row r="53" spans="2:30"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88"/>
      <c r="AB53" s="993"/>
      <c r="AC53" s="346"/>
      <c r="AD53" s="347"/>
    </row>
    <row r="54" spans="2:30"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88"/>
      <c r="AB54" s="993"/>
      <c r="AC54" s="309"/>
      <c r="AD54" s="310"/>
    </row>
    <row r="55" spans="2:30" s="293" customFormat="1" ht="15.5">
      <c r="B55" s="288"/>
      <c r="C55" s="289"/>
      <c r="D55" s="290"/>
      <c r="E55" s="291"/>
      <c r="F55" s="291"/>
      <c r="G55" s="291"/>
      <c r="H55" s="291"/>
      <c r="I55" s="291"/>
      <c r="J55" s="291"/>
      <c r="K55" s="291"/>
      <c r="L55" s="291"/>
      <c r="M55" s="291"/>
      <c r="N55" s="291"/>
      <c r="O55" s="291"/>
      <c r="P55" s="291"/>
      <c r="Q55" s="291"/>
      <c r="R55" s="291"/>
      <c r="S55" s="291"/>
      <c r="T55" s="291"/>
      <c r="U55" s="292"/>
      <c r="V55" s="291"/>
      <c r="W55" s="291"/>
      <c r="X55" s="291"/>
      <c r="Y55" s="291"/>
      <c r="Z55" s="288"/>
      <c r="AA55" s="288"/>
      <c r="AB55" s="993"/>
      <c r="AC55" s="309"/>
      <c r="AD55" s="310"/>
    </row>
    <row r="56" spans="2:30" s="293" customFormat="1" ht="15.5">
      <c r="B56" s="288"/>
      <c r="C56" s="289"/>
      <c r="D56" s="290"/>
      <c r="E56" s="291"/>
      <c r="F56" s="291"/>
      <c r="G56" s="291"/>
      <c r="H56" s="291"/>
      <c r="I56" s="291"/>
      <c r="J56" s="291"/>
      <c r="K56" s="291"/>
      <c r="L56" s="291"/>
      <c r="M56" s="291"/>
      <c r="N56" s="291"/>
      <c r="O56" s="291"/>
      <c r="P56" s="291"/>
      <c r="Q56" s="291"/>
      <c r="R56" s="291"/>
      <c r="S56" s="291"/>
      <c r="T56" s="291"/>
      <c r="U56" s="292"/>
      <c r="V56" s="291"/>
      <c r="W56" s="291"/>
      <c r="X56" s="291"/>
      <c r="Y56" s="291"/>
      <c r="Z56" s="288"/>
      <c r="AA56" s="288"/>
      <c r="AB56" s="993"/>
      <c r="AC56" s="309"/>
      <c r="AD56" s="310"/>
    </row>
    <row r="57" spans="2:30" s="293" customFormat="1" ht="15.5">
      <c r="B57" s="288"/>
      <c r="C57" s="289"/>
      <c r="D57" s="290"/>
      <c r="E57" s="291"/>
      <c r="F57" s="291"/>
      <c r="G57" s="291"/>
      <c r="H57" s="291"/>
      <c r="I57" s="291"/>
      <c r="J57" s="291"/>
      <c r="K57" s="291"/>
      <c r="L57" s="291"/>
      <c r="M57" s="291"/>
      <c r="N57" s="291"/>
      <c r="O57" s="291"/>
      <c r="P57" s="291"/>
      <c r="Q57" s="291"/>
      <c r="R57" s="291"/>
      <c r="S57" s="291"/>
      <c r="T57" s="291"/>
      <c r="U57" s="292"/>
      <c r="V57" s="291"/>
      <c r="W57" s="291"/>
      <c r="X57" s="291"/>
      <c r="Y57" s="291"/>
      <c r="Z57" s="288"/>
      <c r="AA57" s="288"/>
      <c r="AB57" s="993"/>
      <c r="AC57" s="309"/>
      <c r="AD57" s="310"/>
    </row>
    <row r="58" spans="2:30" s="293" customFormat="1" ht="15.5">
      <c r="B58" s="288"/>
      <c r="C58" s="289"/>
      <c r="D58" s="290"/>
      <c r="E58" s="291"/>
      <c r="F58" s="291"/>
      <c r="G58" s="291"/>
      <c r="H58" s="291"/>
      <c r="I58" s="291"/>
      <c r="J58" s="291"/>
      <c r="K58" s="291"/>
      <c r="L58" s="291"/>
      <c r="M58" s="291"/>
      <c r="N58" s="291"/>
      <c r="O58" s="291"/>
      <c r="P58" s="291"/>
      <c r="Q58" s="291"/>
      <c r="R58" s="291"/>
      <c r="S58" s="291"/>
      <c r="T58" s="291"/>
      <c r="U58" s="292"/>
      <c r="V58" s="291"/>
      <c r="W58" s="291"/>
      <c r="X58" s="291"/>
      <c r="Y58" s="291"/>
      <c r="Z58" s="288"/>
      <c r="AA58" s="288"/>
      <c r="AB58" s="993"/>
      <c r="AC58" s="309"/>
      <c r="AD58" s="310"/>
    </row>
    <row r="59" spans="2:30" s="293" customFormat="1" ht="15.5">
      <c r="B59" s="288"/>
      <c r="C59" s="289"/>
      <c r="D59" s="290"/>
      <c r="E59" s="291"/>
      <c r="F59" s="291"/>
      <c r="G59" s="291"/>
      <c r="H59" s="291"/>
      <c r="I59" s="291"/>
      <c r="J59" s="291"/>
      <c r="K59" s="291"/>
      <c r="L59" s="291"/>
      <c r="M59" s="291"/>
      <c r="N59" s="291"/>
      <c r="O59" s="291"/>
      <c r="P59" s="291"/>
      <c r="Q59" s="291"/>
      <c r="R59" s="291"/>
      <c r="S59" s="291"/>
      <c r="T59" s="291"/>
      <c r="U59" s="292"/>
      <c r="V59" s="291"/>
      <c r="W59" s="291"/>
      <c r="X59" s="291"/>
      <c r="Y59" s="291"/>
      <c r="Z59" s="288"/>
      <c r="AA59" s="288"/>
      <c r="AB59" s="993"/>
      <c r="AC59" s="309"/>
      <c r="AD59" s="310"/>
    </row>
    <row r="60" spans="2:30" s="293" customFormat="1" ht="15.5">
      <c r="B60" s="288"/>
      <c r="C60" s="289"/>
      <c r="D60" s="290"/>
      <c r="E60" s="291"/>
      <c r="F60" s="291"/>
      <c r="G60" s="291"/>
      <c r="H60" s="291"/>
      <c r="I60" s="291"/>
      <c r="J60" s="291"/>
      <c r="K60" s="291"/>
      <c r="L60" s="291"/>
      <c r="M60" s="291"/>
      <c r="N60" s="291"/>
      <c r="O60" s="291"/>
      <c r="P60" s="291"/>
      <c r="Q60" s="291"/>
      <c r="R60" s="291"/>
      <c r="S60" s="291"/>
      <c r="T60" s="291"/>
      <c r="U60" s="292"/>
      <c r="V60" s="291"/>
      <c r="W60" s="291"/>
      <c r="X60" s="291"/>
      <c r="Y60" s="291"/>
      <c r="Z60" s="288"/>
      <c r="AA60" s="288"/>
      <c r="AB60" s="993"/>
      <c r="AC60" s="309"/>
      <c r="AD60" s="310"/>
    </row>
    <row r="61" spans="2:30" s="293" customFormat="1" ht="15.5">
      <c r="B61" s="288"/>
      <c r="C61" s="289"/>
      <c r="D61" s="290"/>
      <c r="E61" s="291"/>
      <c r="F61" s="291"/>
      <c r="G61" s="291"/>
      <c r="H61" s="291"/>
      <c r="I61" s="291"/>
      <c r="J61" s="291"/>
      <c r="K61" s="291"/>
      <c r="L61" s="291"/>
      <c r="M61" s="291"/>
      <c r="N61" s="291"/>
      <c r="O61" s="291"/>
      <c r="P61" s="291"/>
      <c r="Q61" s="291"/>
      <c r="R61" s="291"/>
      <c r="S61" s="291"/>
      <c r="T61" s="291"/>
      <c r="U61" s="292"/>
      <c r="V61" s="291"/>
      <c r="W61" s="291"/>
      <c r="X61" s="291"/>
      <c r="Y61" s="291"/>
      <c r="Z61" s="288"/>
      <c r="AA61" s="288"/>
      <c r="AB61" s="993"/>
      <c r="AC61" s="309"/>
      <c r="AD61" s="310"/>
    </row>
    <row r="62" spans="2:30" ht="12.75" customHeight="1">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C62" s="309"/>
      <c r="AD62" s="310"/>
    </row>
    <row r="63" spans="2:30" ht="20.149999999999999" customHeight="1">
      <c r="AC63" s="309"/>
      <c r="AD63" s="310"/>
    </row>
    <row r="64" spans="2:30" ht="20.149999999999999" customHeight="1">
      <c r="AC64" s="309"/>
      <c r="AD64" s="310"/>
    </row>
    <row r="65" spans="29:31" ht="20.149999999999999" customHeight="1">
      <c r="AC65" s="309"/>
      <c r="AD65" s="310"/>
    </row>
    <row r="66" spans="29:31" ht="20.149999999999999" customHeight="1">
      <c r="AC66" s="309"/>
      <c r="AD66" s="310"/>
    </row>
    <row r="67" spans="29:31" ht="20.149999999999999" customHeight="1">
      <c r="AC67" s="309"/>
      <c r="AD67" s="310"/>
      <c r="AE67" s="311"/>
    </row>
    <row r="68" spans="29:31" ht="20.149999999999999" customHeight="1">
      <c r="AC68" s="309"/>
      <c r="AD68" s="310"/>
    </row>
    <row r="69" spans="29:31" ht="20.149999999999999" customHeight="1">
      <c r="AC69" s="309"/>
      <c r="AD69" s="310"/>
    </row>
    <row r="70" spans="29:31" ht="20.149999999999999" customHeight="1">
      <c r="AC70" s="309"/>
      <c r="AD70" s="310"/>
    </row>
    <row r="71" spans="29:31" ht="20.149999999999999" customHeight="1">
      <c r="AC71" s="309"/>
      <c r="AD71" s="310"/>
    </row>
    <row r="72" spans="29:31" ht="20.149999999999999" customHeight="1">
      <c r="AC72" s="309"/>
      <c r="AD72" s="310"/>
    </row>
    <row r="73" spans="29:31" ht="20.149999999999999" customHeight="1">
      <c r="AC73" s="309"/>
      <c r="AD73" s="310"/>
    </row>
    <row r="74" spans="29:31" ht="20.149999999999999" customHeight="1">
      <c r="AC74" s="309"/>
      <c r="AD74" s="310"/>
    </row>
    <row r="75" spans="29:31" ht="20.149999999999999" customHeight="1">
      <c r="AC75" s="309"/>
      <c r="AD75" s="310"/>
    </row>
    <row r="76" spans="29:31" ht="20.149999999999999" customHeight="1">
      <c r="AC76" s="309"/>
      <c r="AD76" s="310"/>
    </row>
    <row r="77" spans="29:31" ht="20.149999999999999" customHeight="1">
      <c r="AC77" s="309"/>
      <c r="AD77" s="310"/>
    </row>
    <row r="78" spans="29:31" ht="20.149999999999999" customHeight="1">
      <c r="AC78" s="309"/>
      <c r="AD78" s="310"/>
    </row>
    <row r="79" spans="29:31" ht="20.149999999999999" customHeight="1">
      <c r="AC79" s="312"/>
      <c r="AD79" s="313"/>
    </row>
    <row r="80" spans="29:31" ht="20.149999999999999" customHeight="1">
      <c r="AC80" s="309"/>
      <c r="AD80" s="310"/>
    </row>
    <row r="81" spans="29:30" ht="20.149999999999999" customHeight="1">
      <c r="AC81" s="309"/>
      <c r="AD81" s="310"/>
    </row>
    <row r="82" spans="29:30" ht="20.149999999999999" customHeight="1">
      <c r="AC82" s="309"/>
      <c r="AD82" s="310"/>
    </row>
    <row r="83" spans="29:30" ht="20.149999999999999" customHeight="1">
      <c r="AC83" s="309"/>
      <c r="AD83" s="310"/>
    </row>
    <row r="84" spans="29:30" ht="20.149999999999999" customHeight="1">
      <c r="AC84" s="309"/>
      <c r="AD84" s="310"/>
    </row>
    <row r="85" spans="29:30" ht="20.149999999999999" customHeight="1">
      <c r="AC85" s="309"/>
      <c r="AD85" s="310"/>
    </row>
    <row r="86" spans="29:30" ht="20.149999999999999" customHeight="1">
      <c r="AC86" s="309"/>
      <c r="AD86" s="310"/>
    </row>
    <row r="87" spans="29:30" ht="20.149999999999999" customHeight="1">
      <c r="AC87" s="309"/>
      <c r="AD87" s="310"/>
    </row>
    <row r="88" spans="29:30" ht="20.149999999999999" customHeight="1">
      <c r="AC88" s="309"/>
      <c r="AD88" s="310"/>
    </row>
    <row r="96" spans="29:30" ht="20.149999999999999" customHeight="1">
      <c r="AD96" s="314"/>
    </row>
    <row r="97" spans="30:30" ht="20.149999999999999" customHeight="1">
      <c r="AD97" s="315"/>
    </row>
    <row r="161" spans="29:30" ht="20.149999999999999" customHeight="1">
      <c r="AC161" s="316"/>
      <c r="AD161" s="317"/>
    </row>
    <row r="162" spans="29:30" ht="20.149999999999999" customHeight="1">
      <c r="AC162" s="316"/>
      <c r="AD162" s="317"/>
    </row>
    <row r="163" spans="29:30" ht="20.149999999999999" customHeight="1">
      <c r="AC163" s="316"/>
      <c r="AD163" s="317"/>
    </row>
    <row r="164" spans="29:30" ht="20.149999999999999" customHeight="1">
      <c r="AC164" s="316"/>
      <c r="AD164" s="317"/>
    </row>
    <row r="165" spans="29:30" ht="20.149999999999999" customHeight="1">
      <c r="AC165" s="316"/>
      <c r="AD165" s="317"/>
    </row>
    <row r="166" spans="29:30" ht="20.149999999999999" customHeight="1">
      <c r="AC166" s="316"/>
      <c r="AD166" s="317"/>
    </row>
    <row r="167" spans="29:30" ht="20.149999999999999" customHeight="1">
      <c r="AC167" s="316"/>
      <c r="AD167" s="317"/>
    </row>
    <row r="168" spans="29:30" ht="20.149999999999999" customHeight="1">
      <c r="AC168" s="316"/>
      <c r="AD168" s="317"/>
    </row>
    <row r="169" spans="29:30" ht="20.149999999999999" customHeight="1">
      <c r="AC169" s="316"/>
      <c r="AD169" s="317"/>
    </row>
    <row r="170" spans="29:30" ht="20.149999999999999" customHeight="1">
      <c r="AC170" s="316"/>
      <c r="AD170" s="317"/>
    </row>
    <row r="171" spans="29:30" ht="20.149999999999999" customHeight="1">
      <c r="AC171" s="316"/>
      <c r="AD171" s="317"/>
    </row>
    <row r="172" spans="29:30" ht="20.149999999999999" customHeight="1">
      <c r="AC172" s="316"/>
      <c r="AD172" s="317"/>
    </row>
    <row r="173" spans="29:30" ht="20.149999999999999" customHeight="1">
      <c r="AC173" s="316"/>
      <c r="AD173" s="317"/>
    </row>
    <row r="174" spans="29:30" ht="20.149999999999999" customHeight="1">
      <c r="AC174" s="316"/>
      <c r="AD174" s="317"/>
    </row>
    <row r="175" spans="29:30" ht="20.149999999999999" customHeight="1">
      <c r="AC175" s="316"/>
      <c r="AD175" s="317"/>
    </row>
    <row r="176" spans="29:30" ht="20.149999999999999" customHeight="1">
      <c r="AC176" s="316"/>
      <c r="AD176" s="317"/>
    </row>
    <row r="177" spans="29:30" ht="20.149999999999999" customHeight="1">
      <c r="AC177" s="316"/>
      <c r="AD177" s="317"/>
    </row>
    <row r="178" spans="29:30" ht="20.149999999999999" customHeight="1">
      <c r="AC178" s="316"/>
      <c r="AD178" s="317"/>
    </row>
    <row r="179" spans="29:30" ht="20.149999999999999" customHeight="1">
      <c r="AC179" s="316"/>
      <c r="AD179" s="317"/>
    </row>
    <row r="180" spans="29:30" ht="20.149999999999999" customHeight="1">
      <c r="AC180" s="316"/>
      <c r="AD180" s="317"/>
    </row>
    <row r="181" spans="29:30" ht="20.149999999999999" customHeight="1">
      <c r="AC181" s="316"/>
      <c r="AD181" s="317"/>
    </row>
    <row r="182" spans="29:30" ht="20.149999999999999" customHeight="1">
      <c r="AC182" s="316"/>
      <c r="AD182" s="317"/>
    </row>
    <row r="183" spans="29:30" ht="20.149999999999999" customHeight="1">
      <c r="AC183" s="316"/>
      <c r="AD183" s="317"/>
    </row>
    <row r="184" spans="29:30" ht="20.149999999999999" customHeight="1">
      <c r="AC184" s="316"/>
      <c r="AD184" s="317"/>
    </row>
    <row r="185" spans="29:30" ht="20.149999999999999" customHeight="1">
      <c r="AC185" s="316"/>
      <c r="AD185" s="317"/>
    </row>
    <row r="186" spans="29:30" ht="20.149999999999999" customHeight="1">
      <c r="AC186" s="316"/>
      <c r="AD186" s="317"/>
    </row>
    <row r="187" spans="29:30" ht="20.149999999999999" customHeight="1">
      <c r="AC187" s="316"/>
      <c r="AD187" s="317"/>
    </row>
    <row r="188" spans="29:30" ht="20.149999999999999" customHeight="1">
      <c r="AC188" s="316"/>
      <c r="AD188" s="317"/>
    </row>
    <row r="189" spans="29:30" ht="20.149999999999999" customHeight="1">
      <c r="AC189" s="316"/>
      <c r="AD189" s="317"/>
    </row>
    <row r="190" spans="29:30" ht="20.149999999999999" customHeight="1">
      <c r="AC190" s="316"/>
      <c r="AD190" s="317"/>
    </row>
    <row r="191" spans="29:30" ht="20.149999999999999" customHeight="1">
      <c r="AC191" s="316"/>
      <c r="AD191" s="317"/>
    </row>
    <row r="192" spans="29:30" ht="20.149999999999999" customHeight="1">
      <c r="AC192" s="316"/>
      <c r="AD192" s="317"/>
    </row>
    <row r="193" spans="29:30" ht="20.149999999999999" customHeight="1">
      <c r="AC193" s="316"/>
      <c r="AD193" s="317"/>
    </row>
    <row r="194" spans="29:30" ht="20.149999999999999" customHeight="1">
      <c r="AC194" s="316"/>
      <c r="AD194" s="317"/>
    </row>
    <row r="195" spans="29:30" ht="20.149999999999999" customHeight="1">
      <c r="AC195" s="316"/>
      <c r="AD195" s="317"/>
    </row>
    <row r="196" spans="29:30" ht="20.149999999999999" customHeight="1">
      <c r="AC196" s="316"/>
      <c r="AD196" s="317"/>
    </row>
    <row r="197" spans="29:30" ht="20.149999999999999" customHeight="1">
      <c r="AC197" s="316"/>
      <c r="AD197" s="317"/>
    </row>
    <row r="198" spans="29:30" ht="20.149999999999999" customHeight="1">
      <c r="AC198" s="316"/>
      <c r="AD198" s="317"/>
    </row>
    <row r="199" spans="29:30" ht="20.149999999999999" customHeight="1">
      <c r="AC199" s="316"/>
      <c r="AD199" s="317"/>
    </row>
    <row r="200" spans="29:30" ht="20.149999999999999" customHeight="1">
      <c r="AC200" s="316"/>
      <c r="AD200" s="317"/>
    </row>
    <row r="201" spans="29:30" ht="20.149999999999999" customHeight="1">
      <c r="AC201" s="316"/>
      <c r="AD201" s="317"/>
    </row>
    <row r="202" spans="29:30" ht="20.149999999999999" customHeight="1">
      <c r="AC202" s="318"/>
      <c r="AD202" s="248"/>
    </row>
    <row r="203" spans="29:30" ht="20.149999999999999" customHeight="1">
      <c r="AC203" s="318"/>
      <c r="AD203" s="248"/>
    </row>
    <row r="204" spans="29:30" ht="20.149999999999999" customHeight="1">
      <c r="AC204" s="319"/>
      <c r="AD204" s="250"/>
    </row>
    <row r="205" spans="29:30" ht="20.149999999999999" customHeight="1">
      <c r="AC205" s="319"/>
      <c r="AD205" s="250"/>
    </row>
    <row r="206" spans="29:30" ht="20.149999999999999" customHeight="1">
      <c r="AC206" s="319"/>
      <c r="AD206" s="250"/>
    </row>
    <row r="207" spans="29:30" ht="20.149999999999999" customHeight="1">
      <c r="AC207" s="319"/>
      <c r="AD207" s="250"/>
    </row>
  </sheetData>
  <sheetProtection formatCells="0" formatRows="0" insertRows="0" deleteRows="0" selectLockedCells="1" autoFilter="0" pivotTables="0"/>
  <mergeCells count="42">
    <mergeCell ref="D31:I31"/>
    <mergeCell ref="J31:M31"/>
    <mergeCell ref="D17:I17"/>
    <mergeCell ref="J17:V17"/>
    <mergeCell ref="D21:I21"/>
    <mergeCell ref="J21:M21"/>
    <mergeCell ref="P21:Z21"/>
    <mergeCell ref="J22:M22"/>
    <mergeCell ref="P22:Z22"/>
    <mergeCell ref="J26:M26"/>
    <mergeCell ref="E28:R28"/>
    <mergeCell ref="E29:R29"/>
    <mergeCell ref="D22:I22"/>
    <mergeCell ref="D26:I26"/>
    <mergeCell ref="D13:I13"/>
    <mergeCell ref="K13:M13"/>
    <mergeCell ref="P13:R13"/>
    <mergeCell ref="D16:I16"/>
    <mergeCell ref="J16:V16"/>
    <mergeCell ref="D8:I8"/>
    <mergeCell ref="J8:V8"/>
    <mergeCell ref="D11:I11"/>
    <mergeCell ref="D12:I12"/>
    <mergeCell ref="J12:V12"/>
    <mergeCell ref="D40:I40"/>
    <mergeCell ref="D46:I46"/>
    <mergeCell ref="D34:I34"/>
    <mergeCell ref="D37:I37"/>
    <mergeCell ref="D42:I42"/>
    <mergeCell ref="D44:I44"/>
    <mergeCell ref="J42:M42"/>
    <mergeCell ref="J44:M44"/>
    <mergeCell ref="J46:M46"/>
    <mergeCell ref="P34:Z34"/>
    <mergeCell ref="P37:Z37"/>
    <mergeCell ref="P40:Z40"/>
    <mergeCell ref="P42:Z42"/>
    <mergeCell ref="P44:Z44"/>
    <mergeCell ref="P46:Z46"/>
    <mergeCell ref="J34:M34"/>
    <mergeCell ref="J37:M37"/>
    <mergeCell ref="J40:M40"/>
  </mergeCells>
  <phoneticPr fontId="22"/>
  <conditionalFormatting sqref="B1:B3">
    <cfRule type="expression" dxfId="143" priority="23">
      <formula>_xlfn.ISFORMULA(B1)=TRUE</formula>
    </cfRule>
  </conditionalFormatting>
  <conditionalFormatting sqref="J11">
    <cfRule type="expression" dxfId="142" priority="7">
      <formula>$J$11="■"</formula>
    </cfRule>
    <cfRule type="expression" dxfId="141" priority="27">
      <formula>#REF!="■"</formula>
    </cfRule>
    <cfRule type="expression" dxfId="140" priority="28">
      <formula>#REF!="■"</formula>
    </cfRule>
  </conditionalFormatting>
  <conditionalFormatting sqref="J16:J17">
    <cfRule type="containsBlanks" dxfId="139" priority="18">
      <formula>LEN(TRIM(J16))=0</formula>
    </cfRule>
  </conditionalFormatting>
  <conditionalFormatting sqref="J21">
    <cfRule type="containsBlanks" dxfId="138" priority="24">
      <formula>LEN(TRIM(J21))=0</formula>
    </cfRule>
  </conditionalFormatting>
  <conditionalFormatting sqref="J22">
    <cfRule type="notContainsBlanks" dxfId="137" priority="11">
      <formula>LEN(TRIM(J22))&gt;0</formula>
    </cfRule>
    <cfRule type="expression" dxfId="136" priority="12">
      <formula>#REF!="■"</formula>
    </cfRule>
    <cfRule type="expression" dxfId="135" priority="13">
      <formula>#REF!="■"</formula>
    </cfRule>
  </conditionalFormatting>
  <conditionalFormatting sqref="J26">
    <cfRule type="containsBlanks" dxfId="134" priority="17">
      <formula>LEN(TRIM(J26))=0</formula>
    </cfRule>
  </conditionalFormatting>
  <conditionalFormatting sqref="J31">
    <cfRule type="expression" dxfId="133" priority="4">
      <formula>$J$26&lt;&gt;""</formula>
    </cfRule>
    <cfRule type="containsBlanks" dxfId="132" priority="5">
      <formula>LEN(TRIM(J31))=0</formula>
    </cfRule>
  </conditionalFormatting>
  <conditionalFormatting sqref="J34">
    <cfRule type="notContainsBlanks" dxfId="131" priority="14">
      <formula>LEN(TRIM(J34))&gt;0</formula>
    </cfRule>
    <cfRule type="expression" dxfId="130" priority="15">
      <formula>#REF!="■"</formula>
    </cfRule>
  </conditionalFormatting>
  <conditionalFormatting sqref="J26:M26">
    <cfRule type="expression" dxfId="129" priority="3">
      <formula>$J$31&lt;&gt;""</formula>
    </cfRule>
  </conditionalFormatting>
  <conditionalFormatting sqref="J12:V12">
    <cfRule type="containsBlanks" dxfId="128" priority="10">
      <formula>LEN(TRIM(J12))=0</formula>
    </cfRule>
  </conditionalFormatting>
  <conditionalFormatting sqref="K13:M13">
    <cfRule type="expression" dxfId="127" priority="2">
      <formula>$Q$11="■"</formula>
    </cfRule>
    <cfRule type="containsBlanks" dxfId="126" priority="9">
      <formula>LEN(TRIM(K13))=0</formula>
    </cfRule>
  </conditionalFormatting>
  <conditionalFormatting sqref="P13:R13">
    <cfRule type="expression" dxfId="125" priority="1">
      <formula>$J$11="■"</formula>
    </cfRule>
    <cfRule type="containsBlanks" dxfId="124" priority="8">
      <formula>LEN(TRIM(P13))=0</formula>
    </cfRule>
  </conditionalFormatting>
  <conditionalFormatting sqref="Q11">
    <cfRule type="expression" dxfId="123" priority="6">
      <formula>$Q$11="■"</formula>
    </cfRule>
    <cfRule type="expression" dxfId="122" priority="29">
      <formula>#REF!="■"</formula>
    </cfRule>
    <cfRule type="expression" dxfId="121" priority="30">
      <formula>#REF!="■"</formula>
    </cfRule>
  </conditionalFormatting>
  <conditionalFormatting sqref="AB26:AB33">
    <cfRule type="expression" dxfId="120" priority="25">
      <formula>_xlfn.ISFORMULA(AB26)=TRUE</formula>
    </cfRule>
  </conditionalFormatting>
  <conditionalFormatting sqref="AD96:AD97 AC161:AD207">
    <cfRule type="expression" priority="26">
      <formula>CELL("protect",AC96)=0</formula>
    </cfRule>
  </conditionalFormatting>
  <dataValidations count="5">
    <dataValidation type="custom" imeMode="disabled" allowBlank="1" showInputMessage="1" showErrorMessage="1" error="小数点以下は第一位まで、二位以下切り捨てで入力して下さい。" sqref="L65503:R65503 HS65501:HY65501 RO65501:RU65501 ABK65501:ABQ65501 ALG65501:ALM65501 AVC65501:AVI65501 BEY65501:BFE65501 BOU65501:BPA65501 BYQ65501:BYW65501 CIM65501:CIS65501 CSI65501:CSO65501 DCE65501:DCK65501 DMA65501:DMG65501 DVW65501:DWC65501 EFS65501:EFY65501 EPO65501:EPU65501 EZK65501:EZQ65501 FJG65501:FJM65501 FTC65501:FTI65501 GCY65501:GDE65501 GMU65501:GNA65501 GWQ65501:GWW65501 HGM65501:HGS65501 HQI65501:HQO65501 IAE65501:IAK65501 IKA65501:IKG65501 ITW65501:IUC65501 JDS65501:JDY65501 JNO65501:JNU65501 JXK65501:JXQ65501 KHG65501:KHM65501 KRC65501:KRI65501 LAY65501:LBE65501 LKU65501:LLA65501 LUQ65501:LUW65501 MEM65501:MES65501 MOI65501:MOO65501 MYE65501:MYK65501 NIA65501:NIG65501 NRW65501:NSC65501 OBS65501:OBY65501 OLO65501:OLU65501 OVK65501:OVQ65501 PFG65501:PFM65501 PPC65501:PPI65501 PYY65501:PZE65501 QIU65501:QJA65501 QSQ65501:QSW65501 RCM65501:RCS65501 RMI65501:RMO65501 RWE65501:RWK65501 SGA65501:SGG65501 SPW65501:SQC65501 SZS65501:SZY65501 TJO65501:TJU65501 TTK65501:TTQ65501 UDG65501:UDM65501 UNC65501:UNI65501 UWY65501:UXE65501 VGU65501:VHA65501 VQQ65501:VQW65501 WAM65501:WAS65501 WKI65501:WKO65501 WUE65501:WUK65501 L131039:R131039 HS131037:HY131037 RO131037:RU131037 ABK131037:ABQ131037 ALG131037:ALM131037 AVC131037:AVI131037 BEY131037:BFE131037 BOU131037:BPA131037 BYQ131037:BYW131037 CIM131037:CIS131037 CSI131037:CSO131037 DCE131037:DCK131037 DMA131037:DMG131037 DVW131037:DWC131037 EFS131037:EFY131037 EPO131037:EPU131037 EZK131037:EZQ131037 FJG131037:FJM131037 FTC131037:FTI131037 GCY131037:GDE131037 GMU131037:GNA131037 GWQ131037:GWW131037 HGM131037:HGS131037 HQI131037:HQO131037 IAE131037:IAK131037 IKA131037:IKG131037 ITW131037:IUC131037 JDS131037:JDY131037 JNO131037:JNU131037 JXK131037:JXQ131037 KHG131037:KHM131037 KRC131037:KRI131037 LAY131037:LBE131037 LKU131037:LLA131037 LUQ131037:LUW131037 MEM131037:MES131037 MOI131037:MOO131037 MYE131037:MYK131037 NIA131037:NIG131037 NRW131037:NSC131037 OBS131037:OBY131037 OLO131037:OLU131037 OVK131037:OVQ131037 PFG131037:PFM131037 PPC131037:PPI131037 PYY131037:PZE131037 QIU131037:QJA131037 QSQ131037:QSW131037 RCM131037:RCS131037 RMI131037:RMO131037 RWE131037:RWK131037 SGA131037:SGG131037 SPW131037:SQC131037 SZS131037:SZY131037 TJO131037:TJU131037 TTK131037:TTQ131037 UDG131037:UDM131037 UNC131037:UNI131037 UWY131037:UXE131037 VGU131037:VHA131037 VQQ131037:VQW131037 WAM131037:WAS131037 WKI131037:WKO131037 WUE131037:WUK131037 L196575:R196575 HS196573:HY196573 RO196573:RU196573 ABK196573:ABQ196573 ALG196573:ALM196573 AVC196573:AVI196573 BEY196573:BFE196573 BOU196573:BPA196573 BYQ196573:BYW196573 CIM196573:CIS196573 CSI196573:CSO196573 DCE196573:DCK196573 DMA196573:DMG196573 DVW196573:DWC196573 EFS196573:EFY196573 EPO196573:EPU196573 EZK196573:EZQ196573 FJG196573:FJM196573 FTC196573:FTI196573 GCY196573:GDE196573 GMU196573:GNA196573 GWQ196573:GWW196573 HGM196573:HGS196573 HQI196573:HQO196573 IAE196573:IAK196573 IKA196573:IKG196573 ITW196573:IUC196573 JDS196573:JDY196573 JNO196573:JNU196573 JXK196573:JXQ196573 KHG196573:KHM196573 KRC196573:KRI196573 LAY196573:LBE196573 LKU196573:LLA196573 LUQ196573:LUW196573 MEM196573:MES196573 MOI196573:MOO196573 MYE196573:MYK196573 NIA196573:NIG196573 NRW196573:NSC196573 OBS196573:OBY196573 OLO196573:OLU196573 OVK196573:OVQ196573 PFG196573:PFM196573 PPC196573:PPI196573 PYY196573:PZE196573 QIU196573:QJA196573 QSQ196573:QSW196573 RCM196573:RCS196573 RMI196573:RMO196573 RWE196573:RWK196573 SGA196573:SGG196573 SPW196573:SQC196573 SZS196573:SZY196573 TJO196573:TJU196573 TTK196573:TTQ196573 UDG196573:UDM196573 UNC196573:UNI196573 UWY196573:UXE196573 VGU196573:VHA196573 VQQ196573:VQW196573 WAM196573:WAS196573 WKI196573:WKO196573 WUE196573:WUK196573 L262111:R262111 HS262109:HY262109 RO262109:RU262109 ABK262109:ABQ262109 ALG262109:ALM262109 AVC262109:AVI262109 BEY262109:BFE262109 BOU262109:BPA262109 BYQ262109:BYW262109 CIM262109:CIS262109 CSI262109:CSO262109 DCE262109:DCK262109 DMA262109:DMG262109 DVW262109:DWC262109 EFS262109:EFY262109 EPO262109:EPU262109 EZK262109:EZQ262109 FJG262109:FJM262109 FTC262109:FTI262109 GCY262109:GDE262109 GMU262109:GNA262109 GWQ262109:GWW262109 HGM262109:HGS262109 HQI262109:HQO262109 IAE262109:IAK262109 IKA262109:IKG262109 ITW262109:IUC262109 JDS262109:JDY262109 JNO262109:JNU262109 JXK262109:JXQ262109 KHG262109:KHM262109 KRC262109:KRI262109 LAY262109:LBE262109 LKU262109:LLA262109 LUQ262109:LUW262109 MEM262109:MES262109 MOI262109:MOO262109 MYE262109:MYK262109 NIA262109:NIG262109 NRW262109:NSC262109 OBS262109:OBY262109 OLO262109:OLU262109 OVK262109:OVQ262109 PFG262109:PFM262109 PPC262109:PPI262109 PYY262109:PZE262109 QIU262109:QJA262109 QSQ262109:QSW262109 RCM262109:RCS262109 RMI262109:RMO262109 RWE262109:RWK262109 SGA262109:SGG262109 SPW262109:SQC262109 SZS262109:SZY262109 TJO262109:TJU262109 TTK262109:TTQ262109 UDG262109:UDM262109 UNC262109:UNI262109 UWY262109:UXE262109 VGU262109:VHA262109 VQQ262109:VQW262109 WAM262109:WAS262109 WKI262109:WKO262109 WUE262109:WUK262109 L327647:R327647 HS327645:HY327645 RO327645:RU327645 ABK327645:ABQ327645 ALG327645:ALM327645 AVC327645:AVI327645 BEY327645:BFE327645 BOU327645:BPA327645 BYQ327645:BYW327645 CIM327645:CIS327645 CSI327645:CSO327645 DCE327645:DCK327645 DMA327645:DMG327645 DVW327645:DWC327645 EFS327645:EFY327645 EPO327645:EPU327645 EZK327645:EZQ327645 FJG327645:FJM327645 FTC327645:FTI327645 GCY327645:GDE327645 GMU327645:GNA327645 GWQ327645:GWW327645 HGM327645:HGS327645 HQI327645:HQO327645 IAE327645:IAK327645 IKA327645:IKG327645 ITW327645:IUC327645 JDS327645:JDY327645 JNO327645:JNU327645 JXK327645:JXQ327645 KHG327645:KHM327645 KRC327645:KRI327645 LAY327645:LBE327645 LKU327645:LLA327645 LUQ327645:LUW327645 MEM327645:MES327645 MOI327645:MOO327645 MYE327645:MYK327645 NIA327645:NIG327645 NRW327645:NSC327645 OBS327645:OBY327645 OLO327645:OLU327645 OVK327645:OVQ327645 PFG327645:PFM327645 PPC327645:PPI327645 PYY327645:PZE327645 QIU327645:QJA327645 QSQ327645:QSW327645 RCM327645:RCS327645 RMI327645:RMO327645 RWE327645:RWK327645 SGA327645:SGG327645 SPW327645:SQC327645 SZS327645:SZY327645 TJO327645:TJU327645 TTK327645:TTQ327645 UDG327645:UDM327645 UNC327645:UNI327645 UWY327645:UXE327645 VGU327645:VHA327645 VQQ327645:VQW327645 WAM327645:WAS327645 WKI327645:WKO327645 WUE327645:WUK327645 L393183:R393183 HS393181:HY393181 RO393181:RU393181 ABK393181:ABQ393181 ALG393181:ALM393181 AVC393181:AVI393181 BEY393181:BFE393181 BOU393181:BPA393181 BYQ393181:BYW393181 CIM393181:CIS393181 CSI393181:CSO393181 DCE393181:DCK393181 DMA393181:DMG393181 DVW393181:DWC393181 EFS393181:EFY393181 EPO393181:EPU393181 EZK393181:EZQ393181 FJG393181:FJM393181 FTC393181:FTI393181 GCY393181:GDE393181 GMU393181:GNA393181 GWQ393181:GWW393181 HGM393181:HGS393181 HQI393181:HQO393181 IAE393181:IAK393181 IKA393181:IKG393181 ITW393181:IUC393181 JDS393181:JDY393181 JNO393181:JNU393181 JXK393181:JXQ393181 KHG393181:KHM393181 KRC393181:KRI393181 LAY393181:LBE393181 LKU393181:LLA393181 LUQ393181:LUW393181 MEM393181:MES393181 MOI393181:MOO393181 MYE393181:MYK393181 NIA393181:NIG393181 NRW393181:NSC393181 OBS393181:OBY393181 OLO393181:OLU393181 OVK393181:OVQ393181 PFG393181:PFM393181 PPC393181:PPI393181 PYY393181:PZE393181 QIU393181:QJA393181 QSQ393181:QSW393181 RCM393181:RCS393181 RMI393181:RMO393181 RWE393181:RWK393181 SGA393181:SGG393181 SPW393181:SQC393181 SZS393181:SZY393181 TJO393181:TJU393181 TTK393181:TTQ393181 UDG393181:UDM393181 UNC393181:UNI393181 UWY393181:UXE393181 VGU393181:VHA393181 VQQ393181:VQW393181 WAM393181:WAS393181 WKI393181:WKO393181 WUE393181:WUK393181 L458719:R458719 HS458717:HY458717 RO458717:RU458717 ABK458717:ABQ458717 ALG458717:ALM458717 AVC458717:AVI458717 BEY458717:BFE458717 BOU458717:BPA458717 BYQ458717:BYW458717 CIM458717:CIS458717 CSI458717:CSO458717 DCE458717:DCK458717 DMA458717:DMG458717 DVW458717:DWC458717 EFS458717:EFY458717 EPO458717:EPU458717 EZK458717:EZQ458717 FJG458717:FJM458717 FTC458717:FTI458717 GCY458717:GDE458717 GMU458717:GNA458717 GWQ458717:GWW458717 HGM458717:HGS458717 HQI458717:HQO458717 IAE458717:IAK458717 IKA458717:IKG458717 ITW458717:IUC458717 JDS458717:JDY458717 JNO458717:JNU458717 JXK458717:JXQ458717 KHG458717:KHM458717 KRC458717:KRI458717 LAY458717:LBE458717 LKU458717:LLA458717 LUQ458717:LUW458717 MEM458717:MES458717 MOI458717:MOO458717 MYE458717:MYK458717 NIA458717:NIG458717 NRW458717:NSC458717 OBS458717:OBY458717 OLO458717:OLU458717 OVK458717:OVQ458717 PFG458717:PFM458717 PPC458717:PPI458717 PYY458717:PZE458717 QIU458717:QJA458717 QSQ458717:QSW458717 RCM458717:RCS458717 RMI458717:RMO458717 RWE458717:RWK458717 SGA458717:SGG458717 SPW458717:SQC458717 SZS458717:SZY458717 TJO458717:TJU458717 TTK458717:TTQ458717 UDG458717:UDM458717 UNC458717:UNI458717 UWY458717:UXE458717 VGU458717:VHA458717 VQQ458717:VQW458717 WAM458717:WAS458717 WKI458717:WKO458717 WUE458717:WUK458717 L524255:R524255 HS524253:HY524253 RO524253:RU524253 ABK524253:ABQ524253 ALG524253:ALM524253 AVC524253:AVI524253 BEY524253:BFE524253 BOU524253:BPA524253 BYQ524253:BYW524253 CIM524253:CIS524253 CSI524253:CSO524253 DCE524253:DCK524253 DMA524253:DMG524253 DVW524253:DWC524253 EFS524253:EFY524253 EPO524253:EPU524253 EZK524253:EZQ524253 FJG524253:FJM524253 FTC524253:FTI524253 GCY524253:GDE524253 GMU524253:GNA524253 GWQ524253:GWW524253 HGM524253:HGS524253 HQI524253:HQO524253 IAE524253:IAK524253 IKA524253:IKG524253 ITW524253:IUC524253 JDS524253:JDY524253 JNO524253:JNU524253 JXK524253:JXQ524253 KHG524253:KHM524253 KRC524253:KRI524253 LAY524253:LBE524253 LKU524253:LLA524253 LUQ524253:LUW524253 MEM524253:MES524253 MOI524253:MOO524253 MYE524253:MYK524253 NIA524253:NIG524253 NRW524253:NSC524253 OBS524253:OBY524253 OLO524253:OLU524253 OVK524253:OVQ524253 PFG524253:PFM524253 PPC524253:PPI524253 PYY524253:PZE524253 QIU524253:QJA524253 QSQ524253:QSW524253 RCM524253:RCS524253 RMI524253:RMO524253 RWE524253:RWK524253 SGA524253:SGG524253 SPW524253:SQC524253 SZS524253:SZY524253 TJO524253:TJU524253 TTK524253:TTQ524253 UDG524253:UDM524253 UNC524253:UNI524253 UWY524253:UXE524253 VGU524253:VHA524253 VQQ524253:VQW524253 WAM524253:WAS524253 WKI524253:WKO524253 WUE524253:WUK524253 L589791:R589791 HS589789:HY589789 RO589789:RU589789 ABK589789:ABQ589789 ALG589789:ALM589789 AVC589789:AVI589789 BEY589789:BFE589789 BOU589789:BPA589789 BYQ589789:BYW589789 CIM589789:CIS589789 CSI589789:CSO589789 DCE589789:DCK589789 DMA589789:DMG589789 DVW589789:DWC589789 EFS589789:EFY589789 EPO589789:EPU589789 EZK589789:EZQ589789 FJG589789:FJM589789 FTC589789:FTI589789 GCY589789:GDE589789 GMU589789:GNA589789 GWQ589789:GWW589789 HGM589789:HGS589789 HQI589789:HQO589789 IAE589789:IAK589789 IKA589789:IKG589789 ITW589789:IUC589789 JDS589789:JDY589789 JNO589789:JNU589789 JXK589789:JXQ589789 KHG589789:KHM589789 KRC589789:KRI589789 LAY589789:LBE589789 LKU589789:LLA589789 LUQ589789:LUW589789 MEM589789:MES589789 MOI589789:MOO589789 MYE589789:MYK589789 NIA589789:NIG589789 NRW589789:NSC589789 OBS589789:OBY589789 OLO589789:OLU589789 OVK589789:OVQ589789 PFG589789:PFM589789 PPC589789:PPI589789 PYY589789:PZE589789 QIU589789:QJA589789 QSQ589789:QSW589789 RCM589789:RCS589789 RMI589789:RMO589789 RWE589789:RWK589789 SGA589789:SGG589789 SPW589789:SQC589789 SZS589789:SZY589789 TJO589789:TJU589789 TTK589789:TTQ589789 UDG589789:UDM589789 UNC589789:UNI589789 UWY589789:UXE589789 VGU589789:VHA589789 VQQ589789:VQW589789 WAM589789:WAS589789 WKI589789:WKO589789 WUE589789:WUK589789 L655327:R655327 HS655325:HY655325 RO655325:RU655325 ABK655325:ABQ655325 ALG655325:ALM655325 AVC655325:AVI655325 BEY655325:BFE655325 BOU655325:BPA655325 BYQ655325:BYW655325 CIM655325:CIS655325 CSI655325:CSO655325 DCE655325:DCK655325 DMA655325:DMG655325 DVW655325:DWC655325 EFS655325:EFY655325 EPO655325:EPU655325 EZK655325:EZQ655325 FJG655325:FJM655325 FTC655325:FTI655325 GCY655325:GDE655325 GMU655325:GNA655325 GWQ655325:GWW655325 HGM655325:HGS655325 HQI655325:HQO655325 IAE655325:IAK655325 IKA655325:IKG655325 ITW655325:IUC655325 JDS655325:JDY655325 JNO655325:JNU655325 JXK655325:JXQ655325 KHG655325:KHM655325 KRC655325:KRI655325 LAY655325:LBE655325 LKU655325:LLA655325 LUQ655325:LUW655325 MEM655325:MES655325 MOI655325:MOO655325 MYE655325:MYK655325 NIA655325:NIG655325 NRW655325:NSC655325 OBS655325:OBY655325 OLO655325:OLU655325 OVK655325:OVQ655325 PFG655325:PFM655325 PPC655325:PPI655325 PYY655325:PZE655325 QIU655325:QJA655325 QSQ655325:QSW655325 RCM655325:RCS655325 RMI655325:RMO655325 RWE655325:RWK655325 SGA655325:SGG655325 SPW655325:SQC655325 SZS655325:SZY655325 TJO655325:TJU655325 TTK655325:TTQ655325 UDG655325:UDM655325 UNC655325:UNI655325 UWY655325:UXE655325 VGU655325:VHA655325 VQQ655325:VQW655325 WAM655325:WAS655325 WKI655325:WKO655325 WUE655325:WUK655325 L720863:R720863 HS720861:HY720861 RO720861:RU720861 ABK720861:ABQ720861 ALG720861:ALM720861 AVC720861:AVI720861 BEY720861:BFE720861 BOU720861:BPA720861 BYQ720861:BYW720861 CIM720861:CIS720861 CSI720861:CSO720861 DCE720861:DCK720861 DMA720861:DMG720861 DVW720861:DWC720861 EFS720861:EFY720861 EPO720861:EPU720861 EZK720861:EZQ720861 FJG720861:FJM720861 FTC720861:FTI720861 GCY720861:GDE720861 GMU720861:GNA720861 GWQ720861:GWW720861 HGM720861:HGS720861 HQI720861:HQO720861 IAE720861:IAK720861 IKA720861:IKG720861 ITW720861:IUC720861 JDS720861:JDY720861 JNO720861:JNU720861 JXK720861:JXQ720861 KHG720861:KHM720861 KRC720861:KRI720861 LAY720861:LBE720861 LKU720861:LLA720861 LUQ720861:LUW720861 MEM720861:MES720861 MOI720861:MOO720861 MYE720861:MYK720861 NIA720861:NIG720861 NRW720861:NSC720861 OBS720861:OBY720861 OLO720861:OLU720861 OVK720861:OVQ720861 PFG720861:PFM720861 PPC720861:PPI720861 PYY720861:PZE720861 QIU720861:QJA720861 QSQ720861:QSW720861 RCM720861:RCS720861 RMI720861:RMO720861 RWE720861:RWK720861 SGA720861:SGG720861 SPW720861:SQC720861 SZS720861:SZY720861 TJO720861:TJU720861 TTK720861:TTQ720861 UDG720861:UDM720861 UNC720861:UNI720861 UWY720861:UXE720861 VGU720861:VHA720861 VQQ720861:VQW720861 WAM720861:WAS720861 WKI720861:WKO720861 WUE720861:WUK720861 L786399:R786399 HS786397:HY786397 RO786397:RU786397 ABK786397:ABQ786397 ALG786397:ALM786397 AVC786397:AVI786397 BEY786397:BFE786397 BOU786397:BPA786397 BYQ786397:BYW786397 CIM786397:CIS786397 CSI786397:CSO786397 DCE786397:DCK786397 DMA786397:DMG786397 DVW786397:DWC786397 EFS786397:EFY786397 EPO786397:EPU786397 EZK786397:EZQ786397 FJG786397:FJM786397 FTC786397:FTI786397 GCY786397:GDE786397 GMU786397:GNA786397 GWQ786397:GWW786397 HGM786397:HGS786397 HQI786397:HQO786397 IAE786397:IAK786397 IKA786397:IKG786397 ITW786397:IUC786397 JDS786397:JDY786397 JNO786397:JNU786397 JXK786397:JXQ786397 KHG786397:KHM786397 KRC786397:KRI786397 LAY786397:LBE786397 LKU786397:LLA786397 LUQ786397:LUW786397 MEM786397:MES786397 MOI786397:MOO786397 MYE786397:MYK786397 NIA786397:NIG786397 NRW786397:NSC786397 OBS786397:OBY786397 OLO786397:OLU786397 OVK786397:OVQ786397 PFG786397:PFM786397 PPC786397:PPI786397 PYY786397:PZE786397 QIU786397:QJA786397 QSQ786397:QSW786397 RCM786397:RCS786397 RMI786397:RMO786397 RWE786397:RWK786397 SGA786397:SGG786397 SPW786397:SQC786397 SZS786397:SZY786397 TJO786397:TJU786397 TTK786397:TTQ786397 UDG786397:UDM786397 UNC786397:UNI786397 UWY786397:UXE786397 VGU786397:VHA786397 VQQ786397:VQW786397 WAM786397:WAS786397 WKI786397:WKO786397 WUE786397:WUK786397 L851935:R851935 HS851933:HY851933 RO851933:RU851933 ABK851933:ABQ851933 ALG851933:ALM851933 AVC851933:AVI851933 BEY851933:BFE851933 BOU851933:BPA851933 BYQ851933:BYW851933 CIM851933:CIS851933 CSI851933:CSO851933 DCE851933:DCK851933 DMA851933:DMG851933 DVW851933:DWC851933 EFS851933:EFY851933 EPO851933:EPU851933 EZK851933:EZQ851933 FJG851933:FJM851933 FTC851933:FTI851933 GCY851933:GDE851933 GMU851933:GNA851933 GWQ851933:GWW851933 HGM851933:HGS851933 HQI851933:HQO851933 IAE851933:IAK851933 IKA851933:IKG851933 ITW851933:IUC851933 JDS851933:JDY851933 JNO851933:JNU851933 JXK851933:JXQ851933 KHG851933:KHM851933 KRC851933:KRI851933 LAY851933:LBE851933 LKU851933:LLA851933 LUQ851933:LUW851933 MEM851933:MES851933 MOI851933:MOO851933 MYE851933:MYK851933 NIA851933:NIG851933 NRW851933:NSC851933 OBS851933:OBY851933 OLO851933:OLU851933 OVK851933:OVQ851933 PFG851933:PFM851933 PPC851933:PPI851933 PYY851933:PZE851933 QIU851933:QJA851933 QSQ851933:QSW851933 RCM851933:RCS851933 RMI851933:RMO851933 RWE851933:RWK851933 SGA851933:SGG851933 SPW851933:SQC851933 SZS851933:SZY851933 TJO851933:TJU851933 TTK851933:TTQ851933 UDG851933:UDM851933 UNC851933:UNI851933 UWY851933:UXE851933 VGU851933:VHA851933 VQQ851933:VQW851933 WAM851933:WAS851933 WKI851933:WKO851933 WUE851933:WUK851933 L917471:R917471 HS917469:HY917469 RO917469:RU917469 ABK917469:ABQ917469 ALG917469:ALM917469 AVC917469:AVI917469 BEY917469:BFE917469 BOU917469:BPA917469 BYQ917469:BYW917469 CIM917469:CIS917469 CSI917469:CSO917469 DCE917469:DCK917469 DMA917469:DMG917469 DVW917469:DWC917469 EFS917469:EFY917469 EPO917469:EPU917469 EZK917469:EZQ917469 FJG917469:FJM917469 FTC917469:FTI917469 GCY917469:GDE917469 GMU917469:GNA917469 GWQ917469:GWW917469 HGM917469:HGS917469 HQI917469:HQO917469 IAE917469:IAK917469 IKA917469:IKG917469 ITW917469:IUC917469 JDS917469:JDY917469 JNO917469:JNU917469 JXK917469:JXQ917469 KHG917469:KHM917469 KRC917469:KRI917469 LAY917469:LBE917469 LKU917469:LLA917469 LUQ917469:LUW917469 MEM917469:MES917469 MOI917469:MOO917469 MYE917469:MYK917469 NIA917469:NIG917469 NRW917469:NSC917469 OBS917469:OBY917469 OLO917469:OLU917469 OVK917469:OVQ917469 PFG917469:PFM917469 PPC917469:PPI917469 PYY917469:PZE917469 QIU917469:QJA917469 QSQ917469:QSW917469 RCM917469:RCS917469 RMI917469:RMO917469 RWE917469:RWK917469 SGA917469:SGG917469 SPW917469:SQC917469 SZS917469:SZY917469 TJO917469:TJU917469 TTK917469:TTQ917469 UDG917469:UDM917469 UNC917469:UNI917469 UWY917469:UXE917469 VGU917469:VHA917469 VQQ917469:VQW917469 WAM917469:WAS917469 WKI917469:WKO917469 WUE917469:WUK917469 L983007:R983007 HS983005:HY983005 RO983005:RU983005 ABK983005:ABQ983005 ALG983005:ALM983005 AVC983005:AVI983005 BEY983005:BFE983005 BOU983005:BPA983005 BYQ983005:BYW983005 CIM983005:CIS983005 CSI983005:CSO983005 DCE983005:DCK983005 DMA983005:DMG983005 DVW983005:DWC983005 EFS983005:EFY983005 EPO983005:EPU983005 EZK983005:EZQ983005 FJG983005:FJM983005 FTC983005:FTI983005 GCY983005:GDE983005 GMU983005:GNA983005 GWQ983005:GWW983005 HGM983005:HGS983005 HQI983005:HQO983005 IAE983005:IAK983005 IKA983005:IKG983005 ITW983005:IUC983005 JDS983005:JDY983005 JNO983005:JNU983005 JXK983005:JXQ983005 KHG983005:KHM983005 KRC983005:KRI983005 LAY983005:LBE983005 LKU983005:LLA983005 LUQ983005:LUW983005 MEM983005:MES983005 MOI983005:MOO983005 MYE983005:MYK983005 NIA983005:NIG983005 NRW983005:NSC983005 OBS983005:OBY983005 OLO983005:OLU983005 OVK983005:OVQ983005 PFG983005:PFM983005 PPC983005:PPI983005 PYY983005:PZE983005 QIU983005:QJA983005 QSQ983005:QSW983005 RCM983005:RCS983005 RMI983005:RMO983005 RWE983005:RWK983005 SGA983005:SGG983005 SPW983005:SQC983005 SZS983005:SZY983005 TJO983005:TJU983005 TTK983005:TTQ983005 UDG983005:UDM983005 UNC983005:UNI983005 UWY983005:UXE983005 VGU983005:VHA983005 VQQ983005:VQW983005 WAM983005:WAS983005 WKI983005:WKO983005 WUE983005:WUK983005" xr:uid="{C1BF1750-E5CD-4DC3-AC25-CA86AC8BC691}">
      <formula1>L65501-ROUNDDOWN(L65501,1)=0</formula1>
    </dataValidation>
    <dataValidation type="list" allowBlank="1" showInputMessage="1" showErrorMessage="1" sqref="Z65588:AA65588 IG65586 SC65586 ABY65586 ALU65586 AVQ65586 BFM65586 BPI65586 BZE65586 CJA65586 CSW65586 DCS65586 DMO65586 DWK65586 EGG65586 EQC65586 EZY65586 FJU65586 FTQ65586 GDM65586 GNI65586 GXE65586 HHA65586 HQW65586 IAS65586 IKO65586 IUK65586 JEG65586 JOC65586 JXY65586 KHU65586 KRQ65586 LBM65586 LLI65586 LVE65586 MFA65586 MOW65586 MYS65586 NIO65586 NSK65586 OCG65586 OMC65586 OVY65586 PFU65586 PPQ65586 PZM65586 QJI65586 QTE65586 RDA65586 RMW65586 RWS65586 SGO65586 SQK65586 TAG65586 TKC65586 TTY65586 UDU65586 UNQ65586 UXM65586 VHI65586 VRE65586 WBA65586 WKW65586 WUS65586 Z131124:AA131124 IG131122 SC131122 ABY131122 ALU131122 AVQ131122 BFM131122 BPI131122 BZE131122 CJA131122 CSW131122 DCS131122 DMO131122 DWK131122 EGG131122 EQC131122 EZY131122 FJU131122 FTQ131122 GDM131122 GNI131122 GXE131122 HHA131122 HQW131122 IAS131122 IKO131122 IUK131122 JEG131122 JOC131122 JXY131122 KHU131122 KRQ131122 LBM131122 LLI131122 LVE131122 MFA131122 MOW131122 MYS131122 NIO131122 NSK131122 OCG131122 OMC131122 OVY131122 PFU131122 PPQ131122 PZM131122 QJI131122 QTE131122 RDA131122 RMW131122 RWS131122 SGO131122 SQK131122 TAG131122 TKC131122 TTY131122 UDU131122 UNQ131122 UXM131122 VHI131122 VRE131122 WBA131122 WKW131122 WUS131122 Z196660:AA196660 IG196658 SC196658 ABY196658 ALU196658 AVQ196658 BFM196658 BPI196658 BZE196658 CJA196658 CSW196658 DCS196658 DMO196658 DWK196658 EGG196658 EQC196658 EZY196658 FJU196658 FTQ196658 GDM196658 GNI196658 GXE196658 HHA196658 HQW196658 IAS196658 IKO196658 IUK196658 JEG196658 JOC196658 JXY196658 KHU196658 KRQ196658 LBM196658 LLI196658 LVE196658 MFA196658 MOW196658 MYS196658 NIO196658 NSK196658 OCG196658 OMC196658 OVY196658 PFU196658 PPQ196658 PZM196658 QJI196658 QTE196658 RDA196658 RMW196658 RWS196658 SGO196658 SQK196658 TAG196658 TKC196658 TTY196658 UDU196658 UNQ196658 UXM196658 VHI196658 VRE196658 WBA196658 WKW196658 WUS196658 Z262196:AA262196 IG262194 SC262194 ABY262194 ALU262194 AVQ262194 BFM262194 BPI262194 BZE262194 CJA262194 CSW262194 DCS262194 DMO262194 DWK262194 EGG262194 EQC262194 EZY262194 FJU262194 FTQ262194 GDM262194 GNI262194 GXE262194 HHA262194 HQW262194 IAS262194 IKO262194 IUK262194 JEG262194 JOC262194 JXY262194 KHU262194 KRQ262194 LBM262194 LLI262194 LVE262194 MFA262194 MOW262194 MYS262194 NIO262194 NSK262194 OCG262194 OMC262194 OVY262194 PFU262194 PPQ262194 PZM262194 QJI262194 QTE262194 RDA262194 RMW262194 RWS262194 SGO262194 SQK262194 TAG262194 TKC262194 TTY262194 UDU262194 UNQ262194 UXM262194 VHI262194 VRE262194 WBA262194 WKW262194 WUS262194 Z327732:AA327732 IG327730 SC327730 ABY327730 ALU327730 AVQ327730 BFM327730 BPI327730 BZE327730 CJA327730 CSW327730 DCS327730 DMO327730 DWK327730 EGG327730 EQC327730 EZY327730 FJU327730 FTQ327730 GDM327730 GNI327730 GXE327730 HHA327730 HQW327730 IAS327730 IKO327730 IUK327730 JEG327730 JOC327730 JXY327730 KHU327730 KRQ327730 LBM327730 LLI327730 LVE327730 MFA327730 MOW327730 MYS327730 NIO327730 NSK327730 OCG327730 OMC327730 OVY327730 PFU327730 PPQ327730 PZM327730 QJI327730 QTE327730 RDA327730 RMW327730 RWS327730 SGO327730 SQK327730 TAG327730 TKC327730 TTY327730 UDU327730 UNQ327730 UXM327730 VHI327730 VRE327730 WBA327730 WKW327730 WUS327730 Z393268:AA393268 IG393266 SC393266 ABY393266 ALU393266 AVQ393266 BFM393266 BPI393266 BZE393266 CJA393266 CSW393266 DCS393266 DMO393266 DWK393266 EGG393266 EQC393266 EZY393266 FJU393266 FTQ393266 GDM393266 GNI393266 GXE393266 HHA393266 HQW393266 IAS393266 IKO393266 IUK393266 JEG393266 JOC393266 JXY393266 KHU393266 KRQ393266 LBM393266 LLI393266 LVE393266 MFA393266 MOW393266 MYS393266 NIO393266 NSK393266 OCG393266 OMC393266 OVY393266 PFU393266 PPQ393266 PZM393266 QJI393266 QTE393266 RDA393266 RMW393266 RWS393266 SGO393266 SQK393266 TAG393266 TKC393266 TTY393266 UDU393266 UNQ393266 UXM393266 VHI393266 VRE393266 WBA393266 WKW393266 WUS393266 Z458804:AA458804 IG458802 SC458802 ABY458802 ALU458802 AVQ458802 BFM458802 BPI458802 BZE458802 CJA458802 CSW458802 DCS458802 DMO458802 DWK458802 EGG458802 EQC458802 EZY458802 FJU458802 FTQ458802 GDM458802 GNI458802 GXE458802 HHA458802 HQW458802 IAS458802 IKO458802 IUK458802 JEG458802 JOC458802 JXY458802 KHU458802 KRQ458802 LBM458802 LLI458802 LVE458802 MFA458802 MOW458802 MYS458802 NIO458802 NSK458802 OCG458802 OMC458802 OVY458802 PFU458802 PPQ458802 PZM458802 QJI458802 QTE458802 RDA458802 RMW458802 RWS458802 SGO458802 SQK458802 TAG458802 TKC458802 TTY458802 UDU458802 UNQ458802 UXM458802 VHI458802 VRE458802 WBA458802 WKW458802 WUS458802 Z524340:AA524340 IG524338 SC524338 ABY524338 ALU524338 AVQ524338 BFM524338 BPI524338 BZE524338 CJA524338 CSW524338 DCS524338 DMO524338 DWK524338 EGG524338 EQC524338 EZY524338 FJU524338 FTQ524338 GDM524338 GNI524338 GXE524338 HHA524338 HQW524338 IAS524338 IKO524338 IUK524338 JEG524338 JOC524338 JXY524338 KHU524338 KRQ524338 LBM524338 LLI524338 LVE524338 MFA524338 MOW524338 MYS524338 NIO524338 NSK524338 OCG524338 OMC524338 OVY524338 PFU524338 PPQ524338 PZM524338 QJI524338 QTE524338 RDA524338 RMW524338 RWS524338 SGO524338 SQK524338 TAG524338 TKC524338 TTY524338 UDU524338 UNQ524338 UXM524338 VHI524338 VRE524338 WBA524338 WKW524338 WUS524338 Z589876:AA589876 IG589874 SC589874 ABY589874 ALU589874 AVQ589874 BFM589874 BPI589874 BZE589874 CJA589874 CSW589874 DCS589874 DMO589874 DWK589874 EGG589874 EQC589874 EZY589874 FJU589874 FTQ589874 GDM589874 GNI589874 GXE589874 HHA589874 HQW589874 IAS589874 IKO589874 IUK589874 JEG589874 JOC589874 JXY589874 KHU589874 KRQ589874 LBM589874 LLI589874 LVE589874 MFA589874 MOW589874 MYS589874 NIO589874 NSK589874 OCG589874 OMC589874 OVY589874 PFU589874 PPQ589874 PZM589874 QJI589874 QTE589874 RDA589874 RMW589874 RWS589874 SGO589874 SQK589874 TAG589874 TKC589874 TTY589874 UDU589874 UNQ589874 UXM589874 VHI589874 VRE589874 WBA589874 WKW589874 WUS589874 Z655412:AA655412 IG655410 SC655410 ABY655410 ALU655410 AVQ655410 BFM655410 BPI655410 BZE655410 CJA655410 CSW655410 DCS655410 DMO655410 DWK655410 EGG655410 EQC655410 EZY655410 FJU655410 FTQ655410 GDM655410 GNI655410 GXE655410 HHA655410 HQW655410 IAS655410 IKO655410 IUK655410 JEG655410 JOC655410 JXY655410 KHU655410 KRQ655410 LBM655410 LLI655410 LVE655410 MFA655410 MOW655410 MYS655410 NIO655410 NSK655410 OCG655410 OMC655410 OVY655410 PFU655410 PPQ655410 PZM655410 QJI655410 QTE655410 RDA655410 RMW655410 RWS655410 SGO655410 SQK655410 TAG655410 TKC655410 TTY655410 UDU655410 UNQ655410 UXM655410 VHI655410 VRE655410 WBA655410 WKW655410 WUS655410 Z720948:AA720948 IG720946 SC720946 ABY720946 ALU720946 AVQ720946 BFM720946 BPI720946 BZE720946 CJA720946 CSW720946 DCS720946 DMO720946 DWK720946 EGG720946 EQC720946 EZY720946 FJU720946 FTQ720946 GDM720946 GNI720946 GXE720946 HHA720946 HQW720946 IAS720946 IKO720946 IUK720946 JEG720946 JOC720946 JXY720946 KHU720946 KRQ720946 LBM720946 LLI720946 LVE720946 MFA720946 MOW720946 MYS720946 NIO720946 NSK720946 OCG720946 OMC720946 OVY720946 PFU720946 PPQ720946 PZM720946 QJI720946 QTE720946 RDA720946 RMW720946 RWS720946 SGO720946 SQK720946 TAG720946 TKC720946 TTY720946 UDU720946 UNQ720946 UXM720946 VHI720946 VRE720946 WBA720946 WKW720946 WUS720946 Z786484:AA786484 IG786482 SC786482 ABY786482 ALU786482 AVQ786482 BFM786482 BPI786482 BZE786482 CJA786482 CSW786482 DCS786482 DMO786482 DWK786482 EGG786482 EQC786482 EZY786482 FJU786482 FTQ786482 GDM786482 GNI786482 GXE786482 HHA786482 HQW786482 IAS786482 IKO786482 IUK786482 JEG786482 JOC786482 JXY786482 KHU786482 KRQ786482 LBM786482 LLI786482 LVE786482 MFA786482 MOW786482 MYS786482 NIO786482 NSK786482 OCG786482 OMC786482 OVY786482 PFU786482 PPQ786482 PZM786482 QJI786482 QTE786482 RDA786482 RMW786482 RWS786482 SGO786482 SQK786482 TAG786482 TKC786482 TTY786482 UDU786482 UNQ786482 UXM786482 VHI786482 VRE786482 WBA786482 WKW786482 WUS786482 Z852020:AA852020 IG852018 SC852018 ABY852018 ALU852018 AVQ852018 BFM852018 BPI852018 BZE852018 CJA852018 CSW852018 DCS852018 DMO852018 DWK852018 EGG852018 EQC852018 EZY852018 FJU852018 FTQ852018 GDM852018 GNI852018 GXE852018 HHA852018 HQW852018 IAS852018 IKO852018 IUK852018 JEG852018 JOC852018 JXY852018 KHU852018 KRQ852018 LBM852018 LLI852018 LVE852018 MFA852018 MOW852018 MYS852018 NIO852018 NSK852018 OCG852018 OMC852018 OVY852018 PFU852018 PPQ852018 PZM852018 QJI852018 QTE852018 RDA852018 RMW852018 RWS852018 SGO852018 SQK852018 TAG852018 TKC852018 TTY852018 UDU852018 UNQ852018 UXM852018 VHI852018 VRE852018 WBA852018 WKW852018 WUS852018 Z917556:AA917556 IG917554 SC917554 ABY917554 ALU917554 AVQ917554 BFM917554 BPI917554 BZE917554 CJA917554 CSW917554 DCS917554 DMO917554 DWK917554 EGG917554 EQC917554 EZY917554 FJU917554 FTQ917554 GDM917554 GNI917554 GXE917554 HHA917554 HQW917554 IAS917554 IKO917554 IUK917554 JEG917554 JOC917554 JXY917554 KHU917554 KRQ917554 LBM917554 LLI917554 LVE917554 MFA917554 MOW917554 MYS917554 NIO917554 NSK917554 OCG917554 OMC917554 OVY917554 PFU917554 PPQ917554 PZM917554 QJI917554 QTE917554 RDA917554 RMW917554 RWS917554 SGO917554 SQK917554 TAG917554 TKC917554 TTY917554 UDU917554 UNQ917554 UXM917554 VHI917554 VRE917554 WBA917554 WKW917554 WUS917554 Z983092:AA983092 IG983090 SC983090 ABY983090 ALU983090 AVQ983090 BFM983090 BPI983090 BZE983090 CJA983090 CSW983090 DCS983090 DMO983090 DWK983090 EGG983090 EQC983090 EZY983090 FJU983090 FTQ983090 GDM983090 GNI983090 GXE983090 HHA983090 HQW983090 IAS983090 IKO983090 IUK983090 JEG983090 JOC983090 JXY983090 KHU983090 KRQ983090 LBM983090 LLI983090 LVE983090 MFA983090 MOW983090 MYS983090 NIO983090 NSK983090 OCG983090 OMC983090 OVY983090 PFU983090 PPQ983090 PZM983090 QJI983090 QTE983090 RDA983090 RMW983090 RWS983090 SGO983090 SQK983090 TAG983090 TKC983090 TTY983090 UDU983090 UNQ983090 UXM983090 VHI983090 VRE983090 WBA983090 WKW983090 WUS983090 Z65586:AA65586 IG65584 SC65584 ABY65584 ALU65584 AVQ65584 BFM65584 BPI65584 BZE65584 CJA65584 CSW65584 DCS65584 DMO65584 DWK65584 EGG65584 EQC65584 EZY65584 FJU65584 FTQ65584 GDM65584 GNI65584 GXE65584 HHA65584 HQW65584 IAS65584 IKO65584 IUK65584 JEG65584 JOC65584 JXY65584 KHU65584 KRQ65584 LBM65584 LLI65584 LVE65584 MFA65584 MOW65584 MYS65584 NIO65584 NSK65584 OCG65584 OMC65584 OVY65584 PFU65584 PPQ65584 PZM65584 QJI65584 QTE65584 RDA65584 RMW65584 RWS65584 SGO65584 SQK65584 TAG65584 TKC65584 TTY65584 UDU65584 UNQ65584 UXM65584 VHI65584 VRE65584 WBA65584 WKW65584 WUS65584 Z131122:AA131122 IG131120 SC131120 ABY131120 ALU131120 AVQ131120 BFM131120 BPI131120 BZE131120 CJA131120 CSW131120 DCS131120 DMO131120 DWK131120 EGG131120 EQC131120 EZY131120 FJU131120 FTQ131120 GDM131120 GNI131120 GXE131120 HHA131120 HQW131120 IAS131120 IKO131120 IUK131120 JEG131120 JOC131120 JXY131120 KHU131120 KRQ131120 LBM131120 LLI131120 LVE131120 MFA131120 MOW131120 MYS131120 NIO131120 NSK131120 OCG131120 OMC131120 OVY131120 PFU131120 PPQ131120 PZM131120 QJI131120 QTE131120 RDA131120 RMW131120 RWS131120 SGO131120 SQK131120 TAG131120 TKC131120 TTY131120 UDU131120 UNQ131120 UXM131120 VHI131120 VRE131120 WBA131120 WKW131120 WUS131120 Z196658:AA196658 IG196656 SC196656 ABY196656 ALU196656 AVQ196656 BFM196656 BPI196656 BZE196656 CJA196656 CSW196656 DCS196656 DMO196656 DWK196656 EGG196656 EQC196656 EZY196656 FJU196656 FTQ196656 GDM196656 GNI196656 GXE196656 HHA196656 HQW196656 IAS196656 IKO196656 IUK196656 JEG196656 JOC196656 JXY196656 KHU196656 KRQ196656 LBM196656 LLI196656 LVE196656 MFA196656 MOW196656 MYS196656 NIO196656 NSK196656 OCG196656 OMC196656 OVY196656 PFU196656 PPQ196656 PZM196656 QJI196656 QTE196656 RDA196656 RMW196656 RWS196656 SGO196656 SQK196656 TAG196656 TKC196656 TTY196656 UDU196656 UNQ196656 UXM196656 VHI196656 VRE196656 WBA196656 WKW196656 WUS196656 Z262194:AA262194 IG262192 SC262192 ABY262192 ALU262192 AVQ262192 BFM262192 BPI262192 BZE262192 CJA262192 CSW262192 DCS262192 DMO262192 DWK262192 EGG262192 EQC262192 EZY262192 FJU262192 FTQ262192 GDM262192 GNI262192 GXE262192 HHA262192 HQW262192 IAS262192 IKO262192 IUK262192 JEG262192 JOC262192 JXY262192 KHU262192 KRQ262192 LBM262192 LLI262192 LVE262192 MFA262192 MOW262192 MYS262192 NIO262192 NSK262192 OCG262192 OMC262192 OVY262192 PFU262192 PPQ262192 PZM262192 QJI262192 QTE262192 RDA262192 RMW262192 RWS262192 SGO262192 SQK262192 TAG262192 TKC262192 TTY262192 UDU262192 UNQ262192 UXM262192 VHI262192 VRE262192 WBA262192 WKW262192 WUS262192 Z327730:AA327730 IG327728 SC327728 ABY327728 ALU327728 AVQ327728 BFM327728 BPI327728 BZE327728 CJA327728 CSW327728 DCS327728 DMO327728 DWK327728 EGG327728 EQC327728 EZY327728 FJU327728 FTQ327728 GDM327728 GNI327728 GXE327728 HHA327728 HQW327728 IAS327728 IKO327728 IUK327728 JEG327728 JOC327728 JXY327728 KHU327728 KRQ327728 LBM327728 LLI327728 LVE327728 MFA327728 MOW327728 MYS327728 NIO327728 NSK327728 OCG327728 OMC327728 OVY327728 PFU327728 PPQ327728 PZM327728 QJI327728 QTE327728 RDA327728 RMW327728 RWS327728 SGO327728 SQK327728 TAG327728 TKC327728 TTY327728 UDU327728 UNQ327728 UXM327728 VHI327728 VRE327728 WBA327728 WKW327728 WUS327728 Z393266:AA393266 IG393264 SC393264 ABY393264 ALU393264 AVQ393264 BFM393264 BPI393264 BZE393264 CJA393264 CSW393264 DCS393264 DMO393264 DWK393264 EGG393264 EQC393264 EZY393264 FJU393264 FTQ393264 GDM393264 GNI393264 GXE393264 HHA393264 HQW393264 IAS393264 IKO393264 IUK393264 JEG393264 JOC393264 JXY393264 KHU393264 KRQ393264 LBM393264 LLI393264 LVE393264 MFA393264 MOW393264 MYS393264 NIO393264 NSK393264 OCG393264 OMC393264 OVY393264 PFU393264 PPQ393264 PZM393264 QJI393264 QTE393264 RDA393264 RMW393264 RWS393264 SGO393264 SQK393264 TAG393264 TKC393264 TTY393264 UDU393264 UNQ393264 UXM393264 VHI393264 VRE393264 WBA393264 WKW393264 WUS393264 Z458802:AA458802 IG458800 SC458800 ABY458800 ALU458800 AVQ458800 BFM458800 BPI458800 BZE458800 CJA458800 CSW458800 DCS458800 DMO458800 DWK458800 EGG458800 EQC458800 EZY458800 FJU458800 FTQ458800 GDM458800 GNI458800 GXE458800 HHA458800 HQW458800 IAS458800 IKO458800 IUK458800 JEG458800 JOC458800 JXY458800 KHU458800 KRQ458800 LBM458800 LLI458800 LVE458800 MFA458800 MOW458800 MYS458800 NIO458800 NSK458800 OCG458800 OMC458800 OVY458800 PFU458800 PPQ458800 PZM458800 QJI458800 QTE458800 RDA458800 RMW458800 RWS458800 SGO458800 SQK458800 TAG458800 TKC458800 TTY458800 UDU458800 UNQ458800 UXM458800 VHI458800 VRE458800 WBA458800 WKW458800 WUS458800 Z524338:AA524338 IG524336 SC524336 ABY524336 ALU524336 AVQ524336 BFM524336 BPI524336 BZE524336 CJA524336 CSW524336 DCS524336 DMO524336 DWK524336 EGG524336 EQC524336 EZY524336 FJU524336 FTQ524336 GDM524336 GNI524336 GXE524336 HHA524336 HQW524336 IAS524336 IKO524336 IUK524336 JEG524336 JOC524336 JXY524336 KHU524336 KRQ524336 LBM524336 LLI524336 LVE524336 MFA524336 MOW524336 MYS524336 NIO524336 NSK524336 OCG524336 OMC524336 OVY524336 PFU524336 PPQ524336 PZM524336 QJI524336 QTE524336 RDA524336 RMW524336 RWS524336 SGO524336 SQK524336 TAG524336 TKC524336 TTY524336 UDU524336 UNQ524336 UXM524336 VHI524336 VRE524336 WBA524336 WKW524336 WUS524336 Z589874:AA589874 IG589872 SC589872 ABY589872 ALU589872 AVQ589872 BFM589872 BPI589872 BZE589872 CJA589872 CSW589872 DCS589872 DMO589872 DWK589872 EGG589872 EQC589872 EZY589872 FJU589872 FTQ589872 GDM589872 GNI589872 GXE589872 HHA589872 HQW589872 IAS589872 IKO589872 IUK589872 JEG589872 JOC589872 JXY589872 KHU589872 KRQ589872 LBM589872 LLI589872 LVE589872 MFA589872 MOW589872 MYS589872 NIO589872 NSK589872 OCG589872 OMC589872 OVY589872 PFU589872 PPQ589872 PZM589872 QJI589872 QTE589872 RDA589872 RMW589872 RWS589872 SGO589872 SQK589872 TAG589872 TKC589872 TTY589872 UDU589872 UNQ589872 UXM589872 VHI589872 VRE589872 WBA589872 WKW589872 WUS589872 Z655410:AA655410 IG655408 SC655408 ABY655408 ALU655408 AVQ655408 BFM655408 BPI655408 BZE655408 CJA655408 CSW655408 DCS655408 DMO655408 DWK655408 EGG655408 EQC655408 EZY655408 FJU655408 FTQ655408 GDM655408 GNI655408 GXE655408 HHA655408 HQW655408 IAS655408 IKO655408 IUK655408 JEG655408 JOC655408 JXY655408 KHU655408 KRQ655408 LBM655408 LLI655408 LVE655408 MFA655408 MOW655408 MYS655408 NIO655408 NSK655408 OCG655408 OMC655408 OVY655408 PFU655408 PPQ655408 PZM655408 QJI655408 QTE655408 RDA655408 RMW655408 RWS655408 SGO655408 SQK655408 TAG655408 TKC655408 TTY655408 UDU655408 UNQ655408 UXM655408 VHI655408 VRE655408 WBA655408 WKW655408 WUS655408 Z720946:AA720946 IG720944 SC720944 ABY720944 ALU720944 AVQ720944 BFM720944 BPI720944 BZE720944 CJA720944 CSW720944 DCS720944 DMO720944 DWK720944 EGG720944 EQC720944 EZY720944 FJU720944 FTQ720944 GDM720944 GNI720944 GXE720944 HHA720944 HQW720944 IAS720944 IKO720944 IUK720944 JEG720944 JOC720944 JXY720944 KHU720944 KRQ720944 LBM720944 LLI720944 LVE720944 MFA720944 MOW720944 MYS720944 NIO720944 NSK720944 OCG720944 OMC720944 OVY720944 PFU720944 PPQ720944 PZM720944 QJI720944 QTE720944 RDA720944 RMW720944 RWS720944 SGO720944 SQK720944 TAG720944 TKC720944 TTY720944 UDU720944 UNQ720944 UXM720944 VHI720944 VRE720944 WBA720944 WKW720944 WUS720944 Z786482:AA786482 IG786480 SC786480 ABY786480 ALU786480 AVQ786480 BFM786480 BPI786480 BZE786480 CJA786480 CSW786480 DCS786480 DMO786480 DWK786480 EGG786480 EQC786480 EZY786480 FJU786480 FTQ786480 GDM786480 GNI786480 GXE786480 HHA786480 HQW786480 IAS786480 IKO786480 IUK786480 JEG786480 JOC786480 JXY786480 KHU786480 KRQ786480 LBM786480 LLI786480 LVE786480 MFA786480 MOW786480 MYS786480 NIO786480 NSK786480 OCG786480 OMC786480 OVY786480 PFU786480 PPQ786480 PZM786480 QJI786480 QTE786480 RDA786480 RMW786480 RWS786480 SGO786480 SQK786480 TAG786480 TKC786480 TTY786480 UDU786480 UNQ786480 UXM786480 VHI786480 VRE786480 WBA786480 WKW786480 WUS786480 Z852018:AA852018 IG852016 SC852016 ABY852016 ALU852016 AVQ852016 BFM852016 BPI852016 BZE852016 CJA852016 CSW852016 DCS852016 DMO852016 DWK852016 EGG852016 EQC852016 EZY852016 FJU852016 FTQ852016 GDM852016 GNI852016 GXE852016 HHA852016 HQW852016 IAS852016 IKO852016 IUK852016 JEG852016 JOC852016 JXY852016 KHU852016 KRQ852016 LBM852016 LLI852016 LVE852016 MFA852016 MOW852016 MYS852016 NIO852016 NSK852016 OCG852016 OMC852016 OVY852016 PFU852016 PPQ852016 PZM852016 QJI852016 QTE852016 RDA852016 RMW852016 RWS852016 SGO852016 SQK852016 TAG852016 TKC852016 TTY852016 UDU852016 UNQ852016 UXM852016 VHI852016 VRE852016 WBA852016 WKW852016 WUS852016 Z917554:AA917554 IG917552 SC917552 ABY917552 ALU917552 AVQ917552 BFM917552 BPI917552 BZE917552 CJA917552 CSW917552 DCS917552 DMO917552 DWK917552 EGG917552 EQC917552 EZY917552 FJU917552 FTQ917552 GDM917552 GNI917552 GXE917552 HHA917552 HQW917552 IAS917552 IKO917552 IUK917552 JEG917552 JOC917552 JXY917552 KHU917552 KRQ917552 LBM917552 LLI917552 LVE917552 MFA917552 MOW917552 MYS917552 NIO917552 NSK917552 OCG917552 OMC917552 OVY917552 PFU917552 PPQ917552 PZM917552 QJI917552 QTE917552 RDA917552 RMW917552 RWS917552 SGO917552 SQK917552 TAG917552 TKC917552 TTY917552 UDU917552 UNQ917552 UXM917552 VHI917552 VRE917552 WBA917552 WKW917552 WUS917552 Z983090:AA983090 IG983088 SC983088 ABY983088 ALU983088 AVQ983088 BFM983088 BPI983088 BZE983088 CJA983088 CSW983088 DCS983088 DMO983088 DWK983088 EGG983088 EQC983088 EZY983088 FJU983088 FTQ983088 GDM983088 GNI983088 GXE983088 HHA983088 HQW983088 IAS983088 IKO983088 IUK983088 JEG983088 JOC983088 JXY983088 KHU983088 KRQ983088 LBM983088 LLI983088 LVE983088 MFA983088 MOW983088 MYS983088 NIO983088 NSK983088 OCG983088 OMC983088 OVY983088 PFU983088 PPQ983088 PZM983088 QJI983088 QTE983088 RDA983088 RMW983088 RWS983088 SGO983088 SQK983088 TAG983088 TKC983088 TTY983088 UDU983088 UNQ983088 UXM983088 VHI983088 VRE983088 WBA983088 WKW983088 WUS983088" xr:uid="{B970BE17-83F7-4D5F-B633-65685DB4E2BF}">
      <formula1>"無,有"</formula1>
    </dataValidation>
    <dataValidation type="list" allowBlank="1" showInputMessage="1" showErrorMessage="1" sqref="WUE983008:WUK983008 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xr:uid="{65CA5827-504F-4161-B431-F35D023F2C1B}">
      <formula1>"専用,ハイブリット"</formula1>
    </dataValidation>
    <dataValidation type="list" allowBlank="1" showInputMessage="1" showErrorMessage="1" sqref="L65500:M65500 HS65498:HT65498 RO65498:RP65498 ABK65498:ABL65498 ALG65498:ALH65498 AVC65498:AVD65498 BEY65498:BEZ65498 BOU65498:BOV65498 BYQ65498:BYR65498 CIM65498:CIN65498 CSI65498:CSJ65498 DCE65498:DCF65498 DMA65498:DMB65498 DVW65498:DVX65498 EFS65498:EFT65498 EPO65498:EPP65498 EZK65498:EZL65498 FJG65498:FJH65498 FTC65498:FTD65498 GCY65498:GCZ65498 GMU65498:GMV65498 GWQ65498:GWR65498 HGM65498:HGN65498 HQI65498:HQJ65498 IAE65498:IAF65498 IKA65498:IKB65498 ITW65498:ITX65498 JDS65498:JDT65498 JNO65498:JNP65498 JXK65498:JXL65498 KHG65498:KHH65498 KRC65498:KRD65498 LAY65498:LAZ65498 LKU65498:LKV65498 LUQ65498:LUR65498 MEM65498:MEN65498 MOI65498:MOJ65498 MYE65498:MYF65498 NIA65498:NIB65498 NRW65498:NRX65498 OBS65498:OBT65498 OLO65498:OLP65498 OVK65498:OVL65498 PFG65498:PFH65498 PPC65498:PPD65498 PYY65498:PYZ65498 QIU65498:QIV65498 QSQ65498:QSR65498 RCM65498:RCN65498 RMI65498:RMJ65498 RWE65498:RWF65498 SGA65498:SGB65498 SPW65498:SPX65498 SZS65498:SZT65498 TJO65498:TJP65498 TTK65498:TTL65498 UDG65498:UDH65498 UNC65498:UND65498 UWY65498:UWZ65498 VGU65498:VGV65498 VQQ65498:VQR65498 WAM65498:WAN65498 WKI65498:WKJ65498 WUE65498:WUF65498 L131036:M131036 HS131034:HT131034 RO131034:RP131034 ABK131034:ABL131034 ALG131034:ALH131034 AVC131034:AVD131034 BEY131034:BEZ131034 BOU131034:BOV131034 BYQ131034:BYR131034 CIM131034:CIN131034 CSI131034:CSJ131034 DCE131034:DCF131034 DMA131034:DMB131034 DVW131034:DVX131034 EFS131034:EFT131034 EPO131034:EPP131034 EZK131034:EZL131034 FJG131034:FJH131034 FTC131034:FTD131034 GCY131034:GCZ131034 GMU131034:GMV131034 GWQ131034:GWR131034 HGM131034:HGN131034 HQI131034:HQJ131034 IAE131034:IAF131034 IKA131034:IKB131034 ITW131034:ITX131034 JDS131034:JDT131034 JNO131034:JNP131034 JXK131034:JXL131034 KHG131034:KHH131034 KRC131034:KRD131034 LAY131034:LAZ131034 LKU131034:LKV131034 LUQ131034:LUR131034 MEM131034:MEN131034 MOI131034:MOJ131034 MYE131034:MYF131034 NIA131034:NIB131034 NRW131034:NRX131034 OBS131034:OBT131034 OLO131034:OLP131034 OVK131034:OVL131034 PFG131034:PFH131034 PPC131034:PPD131034 PYY131034:PYZ131034 QIU131034:QIV131034 QSQ131034:QSR131034 RCM131034:RCN131034 RMI131034:RMJ131034 RWE131034:RWF131034 SGA131034:SGB131034 SPW131034:SPX131034 SZS131034:SZT131034 TJO131034:TJP131034 TTK131034:TTL131034 UDG131034:UDH131034 UNC131034:UND131034 UWY131034:UWZ131034 VGU131034:VGV131034 VQQ131034:VQR131034 WAM131034:WAN131034 WKI131034:WKJ131034 WUE131034:WUF131034 L196572:M196572 HS196570:HT196570 RO196570:RP196570 ABK196570:ABL196570 ALG196570:ALH196570 AVC196570:AVD196570 BEY196570:BEZ196570 BOU196570:BOV196570 BYQ196570:BYR196570 CIM196570:CIN196570 CSI196570:CSJ196570 DCE196570:DCF196570 DMA196570:DMB196570 DVW196570:DVX196570 EFS196570:EFT196570 EPO196570:EPP196570 EZK196570:EZL196570 FJG196570:FJH196570 FTC196570:FTD196570 GCY196570:GCZ196570 GMU196570:GMV196570 GWQ196570:GWR196570 HGM196570:HGN196570 HQI196570:HQJ196570 IAE196570:IAF196570 IKA196570:IKB196570 ITW196570:ITX196570 JDS196570:JDT196570 JNO196570:JNP196570 JXK196570:JXL196570 KHG196570:KHH196570 KRC196570:KRD196570 LAY196570:LAZ196570 LKU196570:LKV196570 LUQ196570:LUR196570 MEM196570:MEN196570 MOI196570:MOJ196570 MYE196570:MYF196570 NIA196570:NIB196570 NRW196570:NRX196570 OBS196570:OBT196570 OLO196570:OLP196570 OVK196570:OVL196570 PFG196570:PFH196570 PPC196570:PPD196570 PYY196570:PYZ196570 QIU196570:QIV196570 QSQ196570:QSR196570 RCM196570:RCN196570 RMI196570:RMJ196570 RWE196570:RWF196570 SGA196570:SGB196570 SPW196570:SPX196570 SZS196570:SZT196570 TJO196570:TJP196570 TTK196570:TTL196570 UDG196570:UDH196570 UNC196570:UND196570 UWY196570:UWZ196570 VGU196570:VGV196570 VQQ196570:VQR196570 WAM196570:WAN196570 WKI196570:WKJ196570 WUE196570:WUF196570 L262108:M262108 HS262106:HT262106 RO262106:RP262106 ABK262106:ABL262106 ALG262106:ALH262106 AVC262106:AVD262106 BEY262106:BEZ262106 BOU262106:BOV262106 BYQ262106:BYR262106 CIM262106:CIN262106 CSI262106:CSJ262106 DCE262106:DCF262106 DMA262106:DMB262106 DVW262106:DVX262106 EFS262106:EFT262106 EPO262106:EPP262106 EZK262106:EZL262106 FJG262106:FJH262106 FTC262106:FTD262106 GCY262106:GCZ262106 GMU262106:GMV262106 GWQ262106:GWR262106 HGM262106:HGN262106 HQI262106:HQJ262106 IAE262106:IAF262106 IKA262106:IKB262106 ITW262106:ITX262106 JDS262106:JDT262106 JNO262106:JNP262106 JXK262106:JXL262106 KHG262106:KHH262106 KRC262106:KRD262106 LAY262106:LAZ262106 LKU262106:LKV262106 LUQ262106:LUR262106 MEM262106:MEN262106 MOI262106:MOJ262106 MYE262106:MYF262106 NIA262106:NIB262106 NRW262106:NRX262106 OBS262106:OBT262106 OLO262106:OLP262106 OVK262106:OVL262106 PFG262106:PFH262106 PPC262106:PPD262106 PYY262106:PYZ262106 QIU262106:QIV262106 QSQ262106:QSR262106 RCM262106:RCN262106 RMI262106:RMJ262106 RWE262106:RWF262106 SGA262106:SGB262106 SPW262106:SPX262106 SZS262106:SZT262106 TJO262106:TJP262106 TTK262106:TTL262106 UDG262106:UDH262106 UNC262106:UND262106 UWY262106:UWZ262106 VGU262106:VGV262106 VQQ262106:VQR262106 WAM262106:WAN262106 WKI262106:WKJ262106 WUE262106:WUF262106 L327644:M327644 HS327642:HT327642 RO327642:RP327642 ABK327642:ABL327642 ALG327642:ALH327642 AVC327642:AVD327642 BEY327642:BEZ327642 BOU327642:BOV327642 BYQ327642:BYR327642 CIM327642:CIN327642 CSI327642:CSJ327642 DCE327642:DCF327642 DMA327642:DMB327642 DVW327642:DVX327642 EFS327642:EFT327642 EPO327642:EPP327642 EZK327642:EZL327642 FJG327642:FJH327642 FTC327642:FTD327642 GCY327642:GCZ327642 GMU327642:GMV327642 GWQ327642:GWR327642 HGM327642:HGN327642 HQI327642:HQJ327642 IAE327642:IAF327642 IKA327642:IKB327642 ITW327642:ITX327642 JDS327642:JDT327642 JNO327642:JNP327642 JXK327642:JXL327642 KHG327642:KHH327642 KRC327642:KRD327642 LAY327642:LAZ327642 LKU327642:LKV327642 LUQ327642:LUR327642 MEM327642:MEN327642 MOI327642:MOJ327642 MYE327642:MYF327642 NIA327642:NIB327642 NRW327642:NRX327642 OBS327642:OBT327642 OLO327642:OLP327642 OVK327642:OVL327642 PFG327642:PFH327642 PPC327642:PPD327642 PYY327642:PYZ327642 QIU327642:QIV327642 QSQ327642:QSR327642 RCM327642:RCN327642 RMI327642:RMJ327642 RWE327642:RWF327642 SGA327642:SGB327642 SPW327642:SPX327642 SZS327642:SZT327642 TJO327642:TJP327642 TTK327642:TTL327642 UDG327642:UDH327642 UNC327642:UND327642 UWY327642:UWZ327642 VGU327642:VGV327642 VQQ327642:VQR327642 WAM327642:WAN327642 WKI327642:WKJ327642 WUE327642:WUF327642 L393180:M393180 HS393178:HT393178 RO393178:RP393178 ABK393178:ABL393178 ALG393178:ALH393178 AVC393178:AVD393178 BEY393178:BEZ393178 BOU393178:BOV393178 BYQ393178:BYR393178 CIM393178:CIN393178 CSI393178:CSJ393178 DCE393178:DCF393178 DMA393178:DMB393178 DVW393178:DVX393178 EFS393178:EFT393178 EPO393178:EPP393178 EZK393178:EZL393178 FJG393178:FJH393178 FTC393178:FTD393178 GCY393178:GCZ393178 GMU393178:GMV393178 GWQ393178:GWR393178 HGM393178:HGN393178 HQI393178:HQJ393178 IAE393178:IAF393178 IKA393178:IKB393178 ITW393178:ITX393178 JDS393178:JDT393178 JNO393178:JNP393178 JXK393178:JXL393178 KHG393178:KHH393178 KRC393178:KRD393178 LAY393178:LAZ393178 LKU393178:LKV393178 LUQ393178:LUR393178 MEM393178:MEN393178 MOI393178:MOJ393178 MYE393178:MYF393178 NIA393178:NIB393178 NRW393178:NRX393178 OBS393178:OBT393178 OLO393178:OLP393178 OVK393178:OVL393178 PFG393178:PFH393178 PPC393178:PPD393178 PYY393178:PYZ393178 QIU393178:QIV393178 QSQ393178:QSR393178 RCM393178:RCN393178 RMI393178:RMJ393178 RWE393178:RWF393178 SGA393178:SGB393178 SPW393178:SPX393178 SZS393178:SZT393178 TJO393178:TJP393178 TTK393178:TTL393178 UDG393178:UDH393178 UNC393178:UND393178 UWY393178:UWZ393178 VGU393178:VGV393178 VQQ393178:VQR393178 WAM393178:WAN393178 WKI393178:WKJ393178 WUE393178:WUF393178 L458716:M458716 HS458714:HT458714 RO458714:RP458714 ABK458714:ABL458714 ALG458714:ALH458714 AVC458714:AVD458714 BEY458714:BEZ458714 BOU458714:BOV458714 BYQ458714:BYR458714 CIM458714:CIN458714 CSI458714:CSJ458714 DCE458714:DCF458714 DMA458714:DMB458714 DVW458714:DVX458714 EFS458714:EFT458714 EPO458714:EPP458714 EZK458714:EZL458714 FJG458714:FJH458714 FTC458714:FTD458714 GCY458714:GCZ458714 GMU458714:GMV458714 GWQ458714:GWR458714 HGM458714:HGN458714 HQI458714:HQJ458714 IAE458714:IAF458714 IKA458714:IKB458714 ITW458714:ITX458714 JDS458714:JDT458714 JNO458714:JNP458714 JXK458714:JXL458714 KHG458714:KHH458714 KRC458714:KRD458714 LAY458714:LAZ458714 LKU458714:LKV458714 LUQ458714:LUR458714 MEM458714:MEN458714 MOI458714:MOJ458714 MYE458714:MYF458714 NIA458714:NIB458714 NRW458714:NRX458714 OBS458714:OBT458714 OLO458714:OLP458714 OVK458714:OVL458714 PFG458714:PFH458714 PPC458714:PPD458714 PYY458714:PYZ458714 QIU458714:QIV458714 QSQ458714:QSR458714 RCM458714:RCN458714 RMI458714:RMJ458714 RWE458714:RWF458714 SGA458714:SGB458714 SPW458714:SPX458714 SZS458714:SZT458714 TJO458714:TJP458714 TTK458714:TTL458714 UDG458714:UDH458714 UNC458714:UND458714 UWY458714:UWZ458714 VGU458714:VGV458714 VQQ458714:VQR458714 WAM458714:WAN458714 WKI458714:WKJ458714 WUE458714:WUF458714 L524252:M524252 HS524250:HT524250 RO524250:RP524250 ABK524250:ABL524250 ALG524250:ALH524250 AVC524250:AVD524250 BEY524250:BEZ524250 BOU524250:BOV524250 BYQ524250:BYR524250 CIM524250:CIN524250 CSI524250:CSJ524250 DCE524250:DCF524250 DMA524250:DMB524250 DVW524250:DVX524250 EFS524250:EFT524250 EPO524250:EPP524250 EZK524250:EZL524250 FJG524250:FJH524250 FTC524250:FTD524250 GCY524250:GCZ524250 GMU524250:GMV524250 GWQ524250:GWR524250 HGM524250:HGN524250 HQI524250:HQJ524250 IAE524250:IAF524250 IKA524250:IKB524250 ITW524250:ITX524250 JDS524250:JDT524250 JNO524250:JNP524250 JXK524250:JXL524250 KHG524250:KHH524250 KRC524250:KRD524250 LAY524250:LAZ524250 LKU524250:LKV524250 LUQ524250:LUR524250 MEM524250:MEN524250 MOI524250:MOJ524250 MYE524250:MYF524250 NIA524250:NIB524250 NRW524250:NRX524250 OBS524250:OBT524250 OLO524250:OLP524250 OVK524250:OVL524250 PFG524250:PFH524250 PPC524250:PPD524250 PYY524250:PYZ524250 QIU524250:QIV524250 QSQ524250:QSR524250 RCM524250:RCN524250 RMI524250:RMJ524250 RWE524250:RWF524250 SGA524250:SGB524250 SPW524250:SPX524250 SZS524250:SZT524250 TJO524250:TJP524250 TTK524250:TTL524250 UDG524250:UDH524250 UNC524250:UND524250 UWY524250:UWZ524250 VGU524250:VGV524250 VQQ524250:VQR524250 WAM524250:WAN524250 WKI524250:WKJ524250 WUE524250:WUF524250 L589788:M589788 HS589786:HT589786 RO589786:RP589786 ABK589786:ABL589786 ALG589786:ALH589786 AVC589786:AVD589786 BEY589786:BEZ589786 BOU589786:BOV589786 BYQ589786:BYR589786 CIM589786:CIN589786 CSI589786:CSJ589786 DCE589786:DCF589786 DMA589786:DMB589786 DVW589786:DVX589786 EFS589786:EFT589786 EPO589786:EPP589786 EZK589786:EZL589786 FJG589786:FJH589786 FTC589786:FTD589786 GCY589786:GCZ589786 GMU589786:GMV589786 GWQ589786:GWR589786 HGM589786:HGN589786 HQI589786:HQJ589786 IAE589786:IAF589786 IKA589786:IKB589786 ITW589786:ITX589786 JDS589786:JDT589786 JNO589786:JNP589786 JXK589786:JXL589786 KHG589786:KHH589786 KRC589786:KRD589786 LAY589786:LAZ589786 LKU589786:LKV589786 LUQ589786:LUR589786 MEM589786:MEN589786 MOI589786:MOJ589786 MYE589786:MYF589786 NIA589786:NIB589786 NRW589786:NRX589786 OBS589786:OBT589786 OLO589786:OLP589786 OVK589786:OVL589786 PFG589786:PFH589786 PPC589786:PPD589786 PYY589786:PYZ589786 QIU589786:QIV589786 QSQ589786:QSR589786 RCM589786:RCN589786 RMI589786:RMJ589786 RWE589786:RWF589786 SGA589786:SGB589786 SPW589786:SPX589786 SZS589786:SZT589786 TJO589786:TJP589786 TTK589786:TTL589786 UDG589786:UDH589786 UNC589786:UND589786 UWY589786:UWZ589786 VGU589786:VGV589786 VQQ589786:VQR589786 WAM589786:WAN589786 WKI589786:WKJ589786 WUE589786:WUF589786 L655324:M655324 HS655322:HT655322 RO655322:RP655322 ABK655322:ABL655322 ALG655322:ALH655322 AVC655322:AVD655322 BEY655322:BEZ655322 BOU655322:BOV655322 BYQ655322:BYR655322 CIM655322:CIN655322 CSI655322:CSJ655322 DCE655322:DCF655322 DMA655322:DMB655322 DVW655322:DVX655322 EFS655322:EFT655322 EPO655322:EPP655322 EZK655322:EZL655322 FJG655322:FJH655322 FTC655322:FTD655322 GCY655322:GCZ655322 GMU655322:GMV655322 GWQ655322:GWR655322 HGM655322:HGN655322 HQI655322:HQJ655322 IAE655322:IAF655322 IKA655322:IKB655322 ITW655322:ITX655322 JDS655322:JDT655322 JNO655322:JNP655322 JXK655322:JXL655322 KHG655322:KHH655322 KRC655322:KRD655322 LAY655322:LAZ655322 LKU655322:LKV655322 LUQ655322:LUR655322 MEM655322:MEN655322 MOI655322:MOJ655322 MYE655322:MYF655322 NIA655322:NIB655322 NRW655322:NRX655322 OBS655322:OBT655322 OLO655322:OLP655322 OVK655322:OVL655322 PFG655322:PFH655322 PPC655322:PPD655322 PYY655322:PYZ655322 QIU655322:QIV655322 QSQ655322:QSR655322 RCM655322:RCN655322 RMI655322:RMJ655322 RWE655322:RWF655322 SGA655322:SGB655322 SPW655322:SPX655322 SZS655322:SZT655322 TJO655322:TJP655322 TTK655322:TTL655322 UDG655322:UDH655322 UNC655322:UND655322 UWY655322:UWZ655322 VGU655322:VGV655322 VQQ655322:VQR655322 WAM655322:WAN655322 WKI655322:WKJ655322 WUE655322:WUF655322 L720860:M720860 HS720858:HT720858 RO720858:RP720858 ABK720858:ABL720858 ALG720858:ALH720858 AVC720858:AVD720858 BEY720858:BEZ720858 BOU720858:BOV720858 BYQ720858:BYR720858 CIM720858:CIN720858 CSI720858:CSJ720858 DCE720858:DCF720858 DMA720858:DMB720858 DVW720858:DVX720858 EFS720858:EFT720858 EPO720858:EPP720858 EZK720858:EZL720858 FJG720858:FJH720858 FTC720858:FTD720858 GCY720858:GCZ720858 GMU720858:GMV720858 GWQ720858:GWR720858 HGM720858:HGN720858 HQI720858:HQJ720858 IAE720858:IAF720858 IKA720858:IKB720858 ITW720858:ITX720858 JDS720858:JDT720858 JNO720858:JNP720858 JXK720858:JXL720858 KHG720858:KHH720858 KRC720858:KRD720858 LAY720858:LAZ720858 LKU720858:LKV720858 LUQ720858:LUR720858 MEM720858:MEN720858 MOI720858:MOJ720858 MYE720858:MYF720858 NIA720858:NIB720858 NRW720858:NRX720858 OBS720858:OBT720858 OLO720858:OLP720858 OVK720858:OVL720858 PFG720858:PFH720858 PPC720858:PPD720858 PYY720858:PYZ720858 QIU720858:QIV720858 QSQ720858:QSR720858 RCM720858:RCN720858 RMI720858:RMJ720858 RWE720858:RWF720858 SGA720858:SGB720858 SPW720858:SPX720858 SZS720858:SZT720858 TJO720858:TJP720858 TTK720858:TTL720858 UDG720858:UDH720858 UNC720858:UND720858 UWY720858:UWZ720858 VGU720858:VGV720858 VQQ720858:VQR720858 WAM720858:WAN720858 WKI720858:WKJ720858 WUE720858:WUF720858 L786396:M786396 HS786394:HT786394 RO786394:RP786394 ABK786394:ABL786394 ALG786394:ALH786394 AVC786394:AVD786394 BEY786394:BEZ786394 BOU786394:BOV786394 BYQ786394:BYR786394 CIM786394:CIN786394 CSI786394:CSJ786394 DCE786394:DCF786394 DMA786394:DMB786394 DVW786394:DVX786394 EFS786394:EFT786394 EPO786394:EPP786394 EZK786394:EZL786394 FJG786394:FJH786394 FTC786394:FTD786394 GCY786394:GCZ786394 GMU786394:GMV786394 GWQ786394:GWR786394 HGM786394:HGN786394 HQI786394:HQJ786394 IAE786394:IAF786394 IKA786394:IKB786394 ITW786394:ITX786394 JDS786394:JDT786394 JNO786394:JNP786394 JXK786394:JXL786394 KHG786394:KHH786394 KRC786394:KRD786394 LAY786394:LAZ786394 LKU786394:LKV786394 LUQ786394:LUR786394 MEM786394:MEN786394 MOI786394:MOJ786394 MYE786394:MYF786394 NIA786394:NIB786394 NRW786394:NRX786394 OBS786394:OBT786394 OLO786394:OLP786394 OVK786394:OVL786394 PFG786394:PFH786394 PPC786394:PPD786394 PYY786394:PYZ786394 QIU786394:QIV786394 QSQ786394:QSR786394 RCM786394:RCN786394 RMI786394:RMJ786394 RWE786394:RWF786394 SGA786394:SGB786394 SPW786394:SPX786394 SZS786394:SZT786394 TJO786394:TJP786394 TTK786394:TTL786394 UDG786394:UDH786394 UNC786394:UND786394 UWY786394:UWZ786394 VGU786394:VGV786394 VQQ786394:VQR786394 WAM786394:WAN786394 WKI786394:WKJ786394 WUE786394:WUF786394 L851932:M851932 HS851930:HT851930 RO851930:RP851930 ABK851930:ABL851930 ALG851930:ALH851930 AVC851930:AVD851930 BEY851930:BEZ851930 BOU851930:BOV851930 BYQ851930:BYR851930 CIM851930:CIN851930 CSI851930:CSJ851930 DCE851930:DCF851930 DMA851930:DMB851930 DVW851930:DVX851930 EFS851930:EFT851930 EPO851930:EPP851930 EZK851930:EZL851930 FJG851930:FJH851930 FTC851930:FTD851930 GCY851930:GCZ851930 GMU851930:GMV851930 GWQ851930:GWR851930 HGM851930:HGN851930 HQI851930:HQJ851930 IAE851930:IAF851930 IKA851930:IKB851930 ITW851930:ITX851930 JDS851930:JDT851930 JNO851930:JNP851930 JXK851930:JXL851930 KHG851930:KHH851930 KRC851930:KRD851930 LAY851930:LAZ851930 LKU851930:LKV851930 LUQ851930:LUR851930 MEM851930:MEN851930 MOI851930:MOJ851930 MYE851930:MYF851930 NIA851930:NIB851930 NRW851930:NRX851930 OBS851930:OBT851930 OLO851930:OLP851930 OVK851930:OVL851930 PFG851930:PFH851930 PPC851930:PPD851930 PYY851930:PYZ851930 QIU851930:QIV851930 QSQ851930:QSR851930 RCM851930:RCN851930 RMI851930:RMJ851930 RWE851930:RWF851930 SGA851930:SGB851930 SPW851930:SPX851930 SZS851930:SZT851930 TJO851930:TJP851930 TTK851930:TTL851930 UDG851930:UDH851930 UNC851930:UND851930 UWY851930:UWZ851930 VGU851930:VGV851930 VQQ851930:VQR851930 WAM851930:WAN851930 WKI851930:WKJ851930 WUE851930:WUF851930 L917468:M917468 HS917466:HT917466 RO917466:RP917466 ABK917466:ABL917466 ALG917466:ALH917466 AVC917466:AVD917466 BEY917466:BEZ917466 BOU917466:BOV917466 BYQ917466:BYR917466 CIM917466:CIN917466 CSI917466:CSJ917466 DCE917466:DCF917466 DMA917466:DMB917466 DVW917466:DVX917466 EFS917466:EFT917466 EPO917466:EPP917466 EZK917466:EZL917466 FJG917466:FJH917466 FTC917466:FTD917466 GCY917466:GCZ917466 GMU917466:GMV917466 GWQ917466:GWR917466 HGM917466:HGN917466 HQI917466:HQJ917466 IAE917466:IAF917466 IKA917466:IKB917466 ITW917466:ITX917466 JDS917466:JDT917466 JNO917466:JNP917466 JXK917466:JXL917466 KHG917466:KHH917466 KRC917466:KRD917466 LAY917466:LAZ917466 LKU917466:LKV917466 LUQ917466:LUR917466 MEM917466:MEN917466 MOI917466:MOJ917466 MYE917466:MYF917466 NIA917466:NIB917466 NRW917466:NRX917466 OBS917466:OBT917466 OLO917466:OLP917466 OVK917466:OVL917466 PFG917466:PFH917466 PPC917466:PPD917466 PYY917466:PYZ917466 QIU917466:QIV917466 QSQ917466:QSR917466 RCM917466:RCN917466 RMI917466:RMJ917466 RWE917466:RWF917466 SGA917466:SGB917466 SPW917466:SPX917466 SZS917466:SZT917466 TJO917466:TJP917466 TTK917466:TTL917466 UDG917466:UDH917466 UNC917466:UND917466 UWY917466:UWZ917466 VGU917466:VGV917466 VQQ917466:VQR917466 WAM917466:WAN917466 WKI917466:WKJ917466 WUE917466:WUF917466 L983004:M983004 HS983002:HT983002 RO983002:RP983002 ABK983002:ABL983002 ALG983002:ALH983002 AVC983002:AVD983002 BEY983002:BEZ983002 BOU983002:BOV983002 BYQ983002:BYR983002 CIM983002:CIN983002 CSI983002:CSJ983002 DCE983002:DCF983002 DMA983002:DMB983002 DVW983002:DVX983002 EFS983002:EFT983002 EPO983002:EPP983002 EZK983002:EZL983002 FJG983002:FJH983002 FTC983002:FTD983002 GCY983002:GCZ983002 GMU983002:GMV983002 GWQ983002:GWR983002 HGM983002:HGN983002 HQI983002:HQJ983002 IAE983002:IAF983002 IKA983002:IKB983002 ITW983002:ITX983002 JDS983002:JDT983002 JNO983002:JNP983002 JXK983002:JXL983002 KHG983002:KHH983002 KRC983002:KRD983002 LAY983002:LAZ983002 LKU983002:LKV983002 LUQ983002:LUR983002 MEM983002:MEN983002 MOI983002:MOJ983002 MYE983002:MYF983002 NIA983002:NIB983002 NRW983002:NRX983002 OBS983002:OBT983002 OLO983002:OLP983002 OVK983002:OVL983002 PFG983002:PFH983002 PPC983002:PPD983002 PYY983002:PYZ983002 QIU983002:QIV983002 QSQ983002:QSR983002 RCM983002:RCN983002 RMI983002:RMJ983002 RWE983002:RWF983002 SGA983002:SGB983002 SPW983002:SPX983002 SZS983002:SZT983002 TJO983002:TJP983002 TTK983002:TTL983002 UDG983002:UDH983002 UNC983002:UND983002 UWY983002:UWZ983002 VGU983002:VGV983002 VQQ983002:VQR983002 WAM983002:WAN983002 WKI983002:WKJ983002 WUE983002:WUF983002 J11 Q11" xr:uid="{1269FF7B-E5E6-404E-BEEB-403B31DF0123}">
      <formula1>"□,■"</formula1>
    </dataValidation>
    <dataValidation type="custom" imeMode="disabled" allowBlank="1" showInputMessage="1" showErrorMessage="1" error="整数で入力してください。" sqref="WVH983080:WVK983080 L65511:R65511 HS65509:HY65509 RO65509:RU65509 ABK65509:ABQ65509 ALG65509:ALM65509 AVC65509:AVI65509 BEY65509:BFE65509 BOU65509:BPA65509 BYQ65509:BYW65509 CIM65509:CIS65509 CSI65509:CSO65509 DCE65509:DCK65509 DMA65509:DMG65509 DVW65509:DWC65509 EFS65509:EFY65509 EPO65509:EPU65509 EZK65509:EZQ65509 FJG65509:FJM65509 FTC65509:FTI65509 GCY65509:GDE65509 GMU65509:GNA65509 GWQ65509:GWW65509 HGM65509:HGS65509 HQI65509:HQO65509 IAE65509:IAK65509 IKA65509:IKG65509 ITW65509:IUC65509 JDS65509:JDY65509 JNO65509:JNU65509 JXK65509:JXQ65509 KHG65509:KHM65509 KRC65509:KRI65509 LAY65509:LBE65509 LKU65509:LLA65509 LUQ65509:LUW65509 MEM65509:MES65509 MOI65509:MOO65509 MYE65509:MYK65509 NIA65509:NIG65509 NRW65509:NSC65509 OBS65509:OBY65509 OLO65509:OLU65509 OVK65509:OVQ65509 PFG65509:PFM65509 PPC65509:PPI65509 PYY65509:PZE65509 QIU65509:QJA65509 QSQ65509:QSW65509 RCM65509:RCS65509 RMI65509:RMO65509 RWE65509:RWK65509 SGA65509:SGG65509 SPW65509:SQC65509 SZS65509:SZY65509 TJO65509:TJU65509 TTK65509:TTQ65509 UDG65509:UDM65509 UNC65509:UNI65509 UWY65509:UXE65509 VGU65509:VHA65509 VQQ65509:VQW65509 WAM65509:WAS65509 WKI65509:WKO65509 WUE65509:WUK65509 L131047:R131047 HS131045:HY131045 RO131045:RU131045 ABK131045:ABQ131045 ALG131045:ALM131045 AVC131045:AVI131045 BEY131045:BFE131045 BOU131045:BPA131045 BYQ131045:BYW131045 CIM131045:CIS131045 CSI131045:CSO131045 DCE131045:DCK131045 DMA131045:DMG131045 DVW131045:DWC131045 EFS131045:EFY131045 EPO131045:EPU131045 EZK131045:EZQ131045 FJG131045:FJM131045 FTC131045:FTI131045 GCY131045:GDE131045 GMU131045:GNA131045 GWQ131045:GWW131045 HGM131045:HGS131045 HQI131045:HQO131045 IAE131045:IAK131045 IKA131045:IKG131045 ITW131045:IUC131045 JDS131045:JDY131045 JNO131045:JNU131045 JXK131045:JXQ131045 KHG131045:KHM131045 KRC131045:KRI131045 LAY131045:LBE131045 LKU131045:LLA131045 LUQ131045:LUW131045 MEM131045:MES131045 MOI131045:MOO131045 MYE131045:MYK131045 NIA131045:NIG131045 NRW131045:NSC131045 OBS131045:OBY131045 OLO131045:OLU131045 OVK131045:OVQ131045 PFG131045:PFM131045 PPC131045:PPI131045 PYY131045:PZE131045 QIU131045:QJA131045 QSQ131045:QSW131045 RCM131045:RCS131045 RMI131045:RMO131045 RWE131045:RWK131045 SGA131045:SGG131045 SPW131045:SQC131045 SZS131045:SZY131045 TJO131045:TJU131045 TTK131045:TTQ131045 UDG131045:UDM131045 UNC131045:UNI131045 UWY131045:UXE131045 VGU131045:VHA131045 VQQ131045:VQW131045 WAM131045:WAS131045 WKI131045:WKO131045 WUE131045:WUK131045 L196583:R196583 HS196581:HY196581 RO196581:RU196581 ABK196581:ABQ196581 ALG196581:ALM196581 AVC196581:AVI196581 BEY196581:BFE196581 BOU196581:BPA196581 BYQ196581:BYW196581 CIM196581:CIS196581 CSI196581:CSO196581 DCE196581:DCK196581 DMA196581:DMG196581 DVW196581:DWC196581 EFS196581:EFY196581 EPO196581:EPU196581 EZK196581:EZQ196581 FJG196581:FJM196581 FTC196581:FTI196581 GCY196581:GDE196581 GMU196581:GNA196581 GWQ196581:GWW196581 HGM196581:HGS196581 HQI196581:HQO196581 IAE196581:IAK196581 IKA196581:IKG196581 ITW196581:IUC196581 JDS196581:JDY196581 JNO196581:JNU196581 JXK196581:JXQ196581 KHG196581:KHM196581 KRC196581:KRI196581 LAY196581:LBE196581 LKU196581:LLA196581 LUQ196581:LUW196581 MEM196581:MES196581 MOI196581:MOO196581 MYE196581:MYK196581 NIA196581:NIG196581 NRW196581:NSC196581 OBS196581:OBY196581 OLO196581:OLU196581 OVK196581:OVQ196581 PFG196581:PFM196581 PPC196581:PPI196581 PYY196581:PZE196581 QIU196581:QJA196581 QSQ196581:QSW196581 RCM196581:RCS196581 RMI196581:RMO196581 RWE196581:RWK196581 SGA196581:SGG196581 SPW196581:SQC196581 SZS196581:SZY196581 TJO196581:TJU196581 TTK196581:TTQ196581 UDG196581:UDM196581 UNC196581:UNI196581 UWY196581:UXE196581 VGU196581:VHA196581 VQQ196581:VQW196581 WAM196581:WAS196581 WKI196581:WKO196581 WUE196581:WUK196581 L262119:R262119 HS262117:HY262117 RO262117:RU262117 ABK262117:ABQ262117 ALG262117:ALM262117 AVC262117:AVI262117 BEY262117:BFE262117 BOU262117:BPA262117 BYQ262117:BYW262117 CIM262117:CIS262117 CSI262117:CSO262117 DCE262117:DCK262117 DMA262117:DMG262117 DVW262117:DWC262117 EFS262117:EFY262117 EPO262117:EPU262117 EZK262117:EZQ262117 FJG262117:FJM262117 FTC262117:FTI262117 GCY262117:GDE262117 GMU262117:GNA262117 GWQ262117:GWW262117 HGM262117:HGS262117 HQI262117:HQO262117 IAE262117:IAK262117 IKA262117:IKG262117 ITW262117:IUC262117 JDS262117:JDY262117 JNO262117:JNU262117 JXK262117:JXQ262117 KHG262117:KHM262117 KRC262117:KRI262117 LAY262117:LBE262117 LKU262117:LLA262117 LUQ262117:LUW262117 MEM262117:MES262117 MOI262117:MOO262117 MYE262117:MYK262117 NIA262117:NIG262117 NRW262117:NSC262117 OBS262117:OBY262117 OLO262117:OLU262117 OVK262117:OVQ262117 PFG262117:PFM262117 PPC262117:PPI262117 PYY262117:PZE262117 QIU262117:QJA262117 QSQ262117:QSW262117 RCM262117:RCS262117 RMI262117:RMO262117 RWE262117:RWK262117 SGA262117:SGG262117 SPW262117:SQC262117 SZS262117:SZY262117 TJO262117:TJU262117 TTK262117:TTQ262117 UDG262117:UDM262117 UNC262117:UNI262117 UWY262117:UXE262117 VGU262117:VHA262117 VQQ262117:VQW262117 WAM262117:WAS262117 WKI262117:WKO262117 WUE262117:WUK262117 L327655:R327655 HS327653:HY327653 RO327653:RU327653 ABK327653:ABQ327653 ALG327653:ALM327653 AVC327653:AVI327653 BEY327653:BFE327653 BOU327653:BPA327653 BYQ327653:BYW327653 CIM327653:CIS327653 CSI327653:CSO327653 DCE327653:DCK327653 DMA327653:DMG327653 DVW327653:DWC327653 EFS327653:EFY327653 EPO327653:EPU327653 EZK327653:EZQ327653 FJG327653:FJM327653 FTC327653:FTI327653 GCY327653:GDE327653 GMU327653:GNA327653 GWQ327653:GWW327653 HGM327653:HGS327653 HQI327653:HQO327653 IAE327653:IAK327653 IKA327653:IKG327653 ITW327653:IUC327653 JDS327653:JDY327653 JNO327653:JNU327653 JXK327653:JXQ327653 KHG327653:KHM327653 KRC327653:KRI327653 LAY327653:LBE327653 LKU327653:LLA327653 LUQ327653:LUW327653 MEM327653:MES327653 MOI327653:MOO327653 MYE327653:MYK327653 NIA327653:NIG327653 NRW327653:NSC327653 OBS327653:OBY327653 OLO327653:OLU327653 OVK327653:OVQ327653 PFG327653:PFM327653 PPC327653:PPI327653 PYY327653:PZE327653 QIU327653:QJA327653 QSQ327653:QSW327653 RCM327653:RCS327653 RMI327653:RMO327653 RWE327653:RWK327653 SGA327653:SGG327653 SPW327653:SQC327653 SZS327653:SZY327653 TJO327653:TJU327653 TTK327653:TTQ327653 UDG327653:UDM327653 UNC327653:UNI327653 UWY327653:UXE327653 VGU327653:VHA327653 VQQ327653:VQW327653 WAM327653:WAS327653 WKI327653:WKO327653 WUE327653:WUK327653 L393191:R393191 HS393189:HY393189 RO393189:RU393189 ABK393189:ABQ393189 ALG393189:ALM393189 AVC393189:AVI393189 BEY393189:BFE393189 BOU393189:BPA393189 BYQ393189:BYW393189 CIM393189:CIS393189 CSI393189:CSO393189 DCE393189:DCK393189 DMA393189:DMG393189 DVW393189:DWC393189 EFS393189:EFY393189 EPO393189:EPU393189 EZK393189:EZQ393189 FJG393189:FJM393189 FTC393189:FTI393189 GCY393189:GDE393189 GMU393189:GNA393189 GWQ393189:GWW393189 HGM393189:HGS393189 HQI393189:HQO393189 IAE393189:IAK393189 IKA393189:IKG393189 ITW393189:IUC393189 JDS393189:JDY393189 JNO393189:JNU393189 JXK393189:JXQ393189 KHG393189:KHM393189 KRC393189:KRI393189 LAY393189:LBE393189 LKU393189:LLA393189 LUQ393189:LUW393189 MEM393189:MES393189 MOI393189:MOO393189 MYE393189:MYK393189 NIA393189:NIG393189 NRW393189:NSC393189 OBS393189:OBY393189 OLO393189:OLU393189 OVK393189:OVQ393189 PFG393189:PFM393189 PPC393189:PPI393189 PYY393189:PZE393189 QIU393189:QJA393189 QSQ393189:QSW393189 RCM393189:RCS393189 RMI393189:RMO393189 RWE393189:RWK393189 SGA393189:SGG393189 SPW393189:SQC393189 SZS393189:SZY393189 TJO393189:TJU393189 TTK393189:TTQ393189 UDG393189:UDM393189 UNC393189:UNI393189 UWY393189:UXE393189 VGU393189:VHA393189 VQQ393189:VQW393189 WAM393189:WAS393189 WKI393189:WKO393189 WUE393189:WUK393189 L458727:R458727 HS458725:HY458725 RO458725:RU458725 ABK458725:ABQ458725 ALG458725:ALM458725 AVC458725:AVI458725 BEY458725:BFE458725 BOU458725:BPA458725 BYQ458725:BYW458725 CIM458725:CIS458725 CSI458725:CSO458725 DCE458725:DCK458725 DMA458725:DMG458725 DVW458725:DWC458725 EFS458725:EFY458725 EPO458725:EPU458725 EZK458725:EZQ458725 FJG458725:FJM458725 FTC458725:FTI458725 GCY458725:GDE458725 GMU458725:GNA458725 GWQ458725:GWW458725 HGM458725:HGS458725 HQI458725:HQO458725 IAE458725:IAK458725 IKA458725:IKG458725 ITW458725:IUC458725 JDS458725:JDY458725 JNO458725:JNU458725 JXK458725:JXQ458725 KHG458725:KHM458725 KRC458725:KRI458725 LAY458725:LBE458725 LKU458725:LLA458725 LUQ458725:LUW458725 MEM458725:MES458725 MOI458725:MOO458725 MYE458725:MYK458725 NIA458725:NIG458725 NRW458725:NSC458725 OBS458725:OBY458725 OLO458725:OLU458725 OVK458725:OVQ458725 PFG458725:PFM458725 PPC458725:PPI458725 PYY458725:PZE458725 QIU458725:QJA458725 QSQ458725:QSW458725 RCM458725:RCS458725 RMI458725:RMO458725 RWE458725:RWK458725 SGA458725:SGG458725 SPW458725:SQC458725 SZS458725:SZY458725 TJO458725:TJU458725 TTK458725:TTQ458725 UDG458725:UDM458725 UNC458725:UNI458725 UWY458725:UXE458725 VGU458725:VHA458725 VQQ458725:VQW458725 WAM458725:WAS458725 WKI458725:WKO458725 WUE458725:WUK458725 L524263:R524263 HS524261:HY524261 RO524261:RU524261 ABK524261:ABQ524261 ALG524261:ALM524261 AVC524261:AVI524261 BEY524261:BFE524261 BOU524261:BPA524261 BYQ524261:BYW524261 CIM524261:CIS524261 CSI524261:CSO524261 DCE524261:DCK524261 DMA524261:DMG524261 DVW524261:DWC524261 EFS524261:EFY524261 EPO524261:EPU524261 EZK524261:EZQ524261 FJG524261:FJM524261 FTC524261:FTI524261 GCY524261:GDE524261 GMU524261:GNA524261 GWQ524261:GWW524261 HGM524261:HGS524261 HQI524261:HQO524261 IAE524261:IAK524261 IKA524261:IKG524261 ITW524261:IUC524261 JDS524261:JDY524261 JNO524261:JNU524261 JXK524261:JXQ524261 KHG524261:KHM524261 KRC524261:KRI524261 LAY524261:LBE524261 LKU524261:LLA524261 LUQ524261:LUW524261 MEM524261:MES524261 MOI524261:MOO524261 MYE524261:MYK524261 NIA524261:NIG524261 NRW524261:NSC524261 OBS524261:OBY524261 OLO524261:OLU524261 OVK524261:OVQ524261 PFG524261:PFM524261 PPC524261:PPI524261 PYY524261:PZE524261 QIU524261:QJA524261 QSQ524261:QSW524261 RCM524261:RCS524261 RMI524261:RMO524261 RWE524261:RWK524261 SGA524261:SGG524261 SPW524261:SQC524261 SZS524261:SZY524261 TJO524261:TJU524261 TTK524261:TTQ524261 UDG524261:UDM524261 UNC524261:UNI524261 UWY524261:UXE524261 VGU524261:VHA524261 VQQ524261:VQW524261 WAM524261:WAS524261 WKI524261:WKO524261 WUE524261:WUK524261 L589799:R589799 HS589797:HY589797 RO589797:RU589797 ABK589797:ABQ589797 ALG589797:ALM589797 AVC589797:AVI589797 BEY589797:BFE589797 BOU589797:BPA589797 BYQ589797:BYW589797 CIM589797:CIS589797 CSI589797:CSO589797 DCE589797:DCK589797 DMA589797:DMG589797 DVW589797:DWC589797 EFS589797:EFY589797 EPO589797:EPU589797 EZK589797:EZQ589797 FJG589797:FJM589797 FTC589797:FTI589797 GCY589797:GDE589797 GMU589797:GNA589797 GWQ589797:GWW589797 HGM589797:HGS589797 HQI589797:HQO589797 IAE589797:IAK589797 IKA589797:IKG589797 ITW589797:IUC589797 JDS589797:JDY589797 JNO589797:JNU589797 JXK589797:JXQ589797 KHG589797:KHM589797 KRC589797:KRI589797 LAY589797:LBE589797 LKU589797:LLA589797 LUQ589797:LUW589797 MEM589797:MES589797 MOI589797:MOO589797 MYE589797:MYK589797 NIA589797:NIG589797 NRW589797:NSC589797 OBS589797:OBY589797 OLO589797:OLU589797 OVK589797:OVQ589797 PFG589797:PFM589797 PPC589797:PPI589797 PYY589797:PZE589797 QIU589797:QJA589797 QSQ589797:QSW589797 RCM589797:RCS589797 RMI589797:RMO589797 RWE589797:RWK589797 SGA589797:SGG589797 SPW589797:SQC589797 SZS589797:SZY589797 TJO589797:TJU589797 TTK589797:TTQ589797 UDG589797:UDM589797 UNC589797:UNI589797 UWY589797:UXE589797 VGU589797:VHA589797 VQQ589797:VQW589797 WAM589797:WAS589797 WKI589797:WKO589797 WUE589797:WUK589797 L655335:R655335 HS655333:HY655333 RO655333:RU655333 ABK655333:ABQ655333 ALG655333:ALM655333 AVC655333:AVI655333 BEY655333:BFE655333 BOU655333:BPA655333 BYQ655333:BYW655333 CIM655333:CIS655333 CSI655333:CSO655333 DCE655333:DCK655333 DMA655333:DMG655333 DVW655333:DWC655333 EFS655333:EFY655333 EPO655333:EPU655333 EZK655333:EZQ655333 FJG655333:FJM655333 FTC655333:FTI655333 GCY655333:GDE655333 GMU655333:GNA655333 GWQ655333:GWW655333 HGM655333:HGS655333 HQI655333:HQO655333 IAE655333:IAK655333 IKA655333:IKG655333 ITW655333:IUC655333 JDS655333:JDY655333 JNO655333:JNU655333 JXK655333:JXQ655333 KHG655333:KHM655333 KRC655333:KRI655333 LAY655333:LBE655333 LKU655333:LLA655333 LUQ655333:LUW655333 MEM655333:MES655333 MOI655333:MOO655333 MYE655333:MYK655333 NIA655333:NIG655333 NRW655333:NSC655333 OBS655333:OBY655333 OLO655333:OLU655333 OVK655333:OVQ655333 PFG655333:PFM655333 PPC655333:PPI655333 PYY655333:PZE655333 QIU655333:QJA655333 QSQ655333:QSW655333 RCM655333:RCS655333 RMI655333:RMO655333 RWE655333:RWK655333 SGA655333:SGG655333 SPW655333:SQC655333 SZS655333:SZY655333 TJO655333:TJU655333 TTK655333:TTQ655333 UDG655333:UDM655333 UNC655333:UNI655333 UWY655333:UXE655333 VGU655333:VHA655333 VQQ655333:VQW655333 WAM655333:WAS655333 WKI655333:WKO655333 WUE655333:WUK655333 L720871:R720871 HS720869:HY720869 RO720869:RU720869 ABK720869:ABQ720869 ALG720869:ALM720869 AVC720869:AVI720869 BEY720869:BFE720869 BOU720869:BPA720869 BYQ720869:BYW720869 CIM720869:CIS720869 CSI720869:CSO720869 DCE720869:DCK720869 DMA720869:DMG720869 DVW720869:DWC720869 EFS720869:EFY720869 EPO720869:EPU720869 EZK720869:EZQ720869 FJG720869:FJM720869 FTC720869:FTI720869 GCY720869:GDE720869 GMU720869:GNA720869 GWQ720869:GWW720869 HGM720869:HGS720869 HQI720869:HQO720869 IAE720869:IAK720869 IKA720869:IKG720869 ITW720869:IUC720869 JDS720869:JDY720869 JNO720869:JNU720869 JXK720869:JXQ720869 KHG720869:KHM720869 KRC720869:KRI720869 LAY720869:LBE720869 LKU720869:LLA720869 LUQ720869:LUW720869 MEM720869:MES720869 MOI720869:MOO720869 MYE720869:MYK720869 NIA720869:NIG720869 NRW720869:NSC720869 OBS720869:OBY720869 OLO720869:OLU720869 OVK720869:OVQ720869 PFG720869:PFM720869 PPC720869:PPI720869 PYY720869:PZE720869 QIU720869:QJA720869 QSQ720869:QSW720869 RCM720869:RCS720869 RMI720869:RMO720869 RWE720869:RWK720869 SGA720869:SGG720869 SPW720869:SQC720869 SZS720869:SZY720869 TJO720869:TJU720869 TTK720869:TTQ720869 UDG720869:UDM720869 UNC720869:UNI720869 UWY720869:UXE720869 VGU720869:VHA720869 VQQ720869:VQW720869 WAM720869:WAS720869 WKI720869:WKO720869 WUE720869:WUK720869 L786407:R786407 HS786405:HY786405 RO786405:RU786405 ABK786405:ABQ786405 ALG786405:ALM786405 AVC786405:AVI786405 BEY786405:BFE786405 BOU786405:BPA786405 BYQ786405:BYW786405 CIM786405:CIS786405 CSI786405:CSO786405 DCE786405:DCK786405 DMA786405:DMG786405 DVW786405:DWC786405 EFS786405:EFY786405 EPO786405:EPU786405 EZK786405:EZQ786405 FJG786405:FJM786405 FTC786405:FTI786405 GCY786405:GDE786405 GMU786405:GNA786405 GWQ786405:GWW786405 HGM786405:HGS786405 HQI786405:HQO786405 IAE786405:IAK786405 IKA786405:IKG786405 ITW786405:IUC786405 JDS786405:JDY786405 JNO786405:JNU786405 JXK786405:JXQ786405 KHG786405:KHM786405 KRC786405:KRI786405 LAY786405:LBE786405 LKU786405:LLA786405 LUQ786405:LUW786405 MEM786405:MES786405 MOI786405:MOO786405 MYE786405:MYK786405 NIA786405:NIG786405 NRW786405:NSC786405 OBS786405:OBY786405 OLO786405:OLU786405 OVK786405:OVQ786405 PFG786405:PFM786405 PPC786405:PPI786405 PYY786405:PZE786405 QIU786405:QJA786405 QSQ786405:QSW786405 RCM786405:RCS786405 RMI786405:RMO786405 RWE786405:RWK786405 SGA786405:SGG786405 SPW786405:SQC786405 SZS786405:SZY786405 TJO786405:TJU786405 TTK786405:TTQ786405 UDG786405:UDM786405 UNC786405:UNI786405 UWY786405:UXE786405 VGU786405:VHA786405 VQQ786405:VQW786405 WAM786405:WAS786405 WKI786405:WKO786405 WUE786405:WUK786405 L851943:R851943 HS851941:HY851941 RO851941:RU851941 ABK851941:ABQ851941 ALG851941:ALM851941 AVC851941:AVI851941 BEY851941:BFE851941 BOU851941:BPA851941 BYQ851941:BYW851941 CIM851941:CIS851941 CSI851941:CSO851941 DCE851941:DCK851941 DMA851941:DMG851941 DVW851941:DWC851941 EFS851941:EFY851941 EPO851941:EPU851941 EZK851941:EZQ851941 FJG851941:FJM851941 FTC851941:FTI851941 GCY851941:GDE851941 GMU851941:GNA851941 GWQ851941:GWW851941 HGM851941:HGS851941 HQI851941:HQO851941 IAE851941:IAK851941 IKA851941:IKG851941 ITW851941:IUC851941 JDS851941:JDY851941 JNO851941:JNU851941 JXK851941:JXQ851941 KHG851941:KHM851941 KRC851941:KRI851941 LAY851941:LBE851941 LKU851941:LLA851941 LUQ851941:LUW851941 MEM851941:MES851941 MOI851941:MOO851941 MYE851941:MYK851941 NIA851941:NIG851941 NRW851941:NSC851941 OBS851941:OBY851941 OLO851941:OLU851941 OVK851941:OVQ851941 PFG851941:PFM851941 PPC851941:PPI851941 PYY851941:PZE851941 QIU851941:QJA851941 QSQ851941:QSW851941 RCM851941:RCS851941 RMI851941:RMO851941 RWE851941:RWK851941 SGA851941:SGG851941 SPW851941:SQC851941 SZS851941:SZY851941 TJO851941:TJU851941 TTK851941:TTQ851941 UDG851941:UDM851941 UNC851941:UNI851941 UWY851941:UXE851941 VGU851941:VHA851941 VQQ851941:VQW851941 WAM851941:WAS851941 WKI851941:WKO851941 WUE851941:WUK851941 L917479:R917479 HS917477:HY917477 RO917477:RU917477 ABK917477:ABQ917477 ALG917477:ALM917477 AVC917477:AVI917477 BEY917477:BFE917477 BOU917477:BPA917477 BYQ917477:BYW917477 CIM917477:CIS917477 CSI917477:CSO917477 DCE917477:DCK917477 DMA917477:DMG917477 DVW917477:DWC917477 EFS917477:EFY917477 EPO917477:EPU917477 EZK917477:EZQ917477 FJG917477:FJM917477 FTC917477:FTI917477 GCY917477:GDE917477 GMU917477:GNA917477 GWQ917477:GWW917477 HGM917477:HGS917477 HQI917477:HQO917477 IAE917477:IAK917477 IKA917477:IKG917477 ITW917477:IUC917477 JDS917477:JDY917477 JNO917477:JNU917477 JXK917477:JXQ917477 KHG917477:KHM917477 KRC917477:KRI917477 LAY917477:LBE917477 LKU917477:LLA917477 LUQ917477:LUW917477 MEM917477:MES917477 MOI917477:MOO917477 MYE917477:MYK917477 NIA917477:NIG917477 NRW917477:NSC917477 OBS917477:OBY917477 OLO917477:OLU917477 OVK917477:OVQ917477 PFG917477:PFM917477 PPC917477:PPI917477 PYY917477:PZE917477 QIU917477:QJA917477 QSQ917477:QSW917477 RCM917477:RCS917477 RMI917477:RMO917477 RWE917477:RWK917477 SGA917477:SGG917477 SPW917477:SQC917477 SZS917477:SZY917477 TJO917477:TJU917477 TTK917477:TTQ917477 UDG917477:UDM917477 UNC917477:UNI917477 UWY917477:UXE917477 VGU917477:VHA917477 VQQ917477:VQW917477 WAM917477:WAS917477 WKI917477:WKO917477 WUE917477:WUK917477 L983015:R983015 HS983013:HY983013 RO983013:RU983013 ABK983013:ABQ983013 ALG983013:ALM983013 AVC983013:AVI983013 BEY983013:BFE983013 BOU983013:BPA983013 BYQ983013:BYW983013 CIM983013:CIS983013 CSI983013:CSO983013 DCE983013:DCK983013 DMA983013:DMG983013 DVW983013:DWC983013 EFS983013:EFY983013 EPO983013:EPU983013 EZK983013:EZQ983013 FJG983013:FJM983013 FTC983013:FTI983013 GCY983013:GDE983013 GMU983013:GNA983013 GWQ983013:GWW983013 HGM983013:HGS983013 HQI983013:HQO983013 IAE983013:IAK983013 IKA983013:IKG983013 ITW983013:IUC983013 JDS983013:JDY983013 JNO983013:JNU983013 JXK983013:JXQ983013 KHG983013:KHM983013 KRC983013:KRI983013 LAY983013:LBE983013 LKU983013:LLA983013 LUQ983013:LUW983013 MEM983013:MES983013 MOI983013:MOO983013 MYE983013:MYK983013 NIA983013:NIG983013 NRW983013:NSC983013 OBS983013:OBY983013 OLO983013:OLU983013 OVK983013:OVQ983013 PFG983013:PFM983013 PPC983013:PPI983013 PYY983013:PZE983013 QIU983013:QJA983013 QSQ983013:QSW983013 RCM983013:RCS983013 RMI983013:RMO983013 RWE983013:RWK983013 SGA983013:SGG983013 SPW983013:SQC983013 SZS983013:SZY983013 TJO983013:TJU983013 TTK983013:TTQ983013 UDG983013:UDM983013 UNC983013:UNI983013 UWY983013:UXE983013 VGU983013:VHA983013 VQQ983013:VQW983013 WAM983013:WAS983013 WKI983013:WKO983013 WUE983013:WUK983013 IV65568:IY65570 SR65568:SU65570 ACN65568:ACQ65570 AMJ65568:AMM65570 AWF65568:AWI65570 BGB65568:BGE65570 BPX65568:BQA65570 BZT65568:BZW65570 CJP65568:CJS65570 CTL65568:CTO65570 DDH65568:DDK65570 DND65568:DNG65570 DWZ65568:DXC65570 EGV65568:EGY65570 EQR65568:EQU65570 FAN65568:FAQ65570 FKJ65568:FKM65570 FUF65568:FUI65570 GEB65568:GEE65570 GNX65568:GOA65570 GXT65568:GXW65570 HHP65568:HHS65570 HRL65568:HRO65570 IBH65568:IBK65570 ILD65568:ILG65570 IUZ65568:IVC65570 JEV65568:JEY65570 JOR65568:JOU65570 JYN65568:JYQ65570 KIJ65568:KIM65570 KSF65568:KSI65570 LCB65568:LCE65570 LLX65568:LMA65570 LVT65568:LVW65570 MFP65568:MFS65570 MPL65568:MPO65570 MZH65568:MZK65570 NJD65568:NJG65570 NSZ65568:NTC65570 OCV65568:OCY65570 OMR65568:OMU65570 OWN65568:OWQ65570 PGJ65568:PGM65570 PQF65568:PQI65570 QAB65568:QAE65570 QJX65568:QKA65570 QTT65568:QTW65570 RDP65568:RDS65570 RNL65568:RNO65570 RXH65568:RXK65570 SHD65568:SHG65570 SQZ65568:SRC65570 TAV65568:TAY65570 TKR65568:TKU65570 TUN65568:TUQ65570 UEJ65568:UEM65570 UOF65568:UOI65570 UYB65568:UYE65570 VHX65568:VIA65570 VRT65568:VRW65570 WBP65568:WBS65570 WLL65568:WLO65570 WVH65568:WVK65570 IV131104:IY131106 SR131104:SU131106 ACN131104:ACQ131106 AMJ131104:AMM131106 AWF131104:AWI131106 BGB131104:BGE131106 BPX131104:BQA131106 BZT131104:BZW131106 CJP131104:CJS131106 CTL131104:CTO131106 DDH131104:DDK131106 DND131104:DNG131106 DWZ131104:DXC131106 EGV131104:EGY131106 EQR131104:EQU131106 FAN131104:FAQ131106 FKJ131104:FKM131106 FUF131104:FUI131106 GEB131104:GEE131106 GNX131104:GOA131106 GXT131104:GXW131106 HHP131104:HHS131106 HRL131104:HRO131106 IBH131104:IBK131106 ILD131104:ILG131106 IUZ131104:IVC131106 JEV131104:JEY131106 JOR131104:JOU131106 JYN131104:JYQ131106 KIJ131104:KIM131106 KSF131104:KSI131106 LCB131104:LCE131106 LLX131104:LMA131106 LVT131104:LVW131106 MFP131104:MFS131106 MPL131104:MPO131106 MZH131104:MZK131106 NJD131104:NJG131106 NSZ131104:NTC131106 OCV131104:OCY131106 OMR131104:OMU131106 OWN131104:OWQ131106 PGJ131104:PGM131106 PQF131104:PQI131106 QAB131104:QAE131106 QJX131104:QKA131106 QTT131104:QTW131106 RDP131104:RDS131106 RNL131104:RNO131106 RXH131104:RXK131106 SHD131104:SHG131106 SQZ131104:SRC131106 TAV131104:TAY131106 TKR131104:TKU131106 TUN131104:TUQ131106 UEJ131104:UEM131106 UOF131104:UOI131106 UYB131104:UYE131106 VHX131104:VIA131106 VRT131104:VRW131106 WBP131104:WBS131106 WLL131104:WLO131106 WVH131104:WVK131106 IV196640:IY196642 SR196640:SU196642 ACN196640:ACQ196642 AMJ196640:AMM196642 AWF196640:AWI196642 BGB196640:BGE196642 BPX196640:BQA196642 BZT196640:BZW196642 CJP196640:CJS196642 CTL196640:CTO196642 DDH196640:DDK196642 DND196640:DNG196642 DWZ196640:DXC196642 EGV196640:EGY196642 EQR196640:EQU196642 FAN196640:FAQ196642 FKJ196640:FKM196642 FUF196640:FUI196642 GEB196640:GEE196642 GNX196640:GOA196642 GXT196640:GXW196642 HHP196640:HHS196642 HRL196640:HRO196642 IBH196640:IBK196642 ILD196640:ILG196642 IUZ196640:IVC196642 JEV196640:JEY196642 JOR196640:JOU196642 JYN196640:JYQ196642 KIJ196640:KIM196642 KSF196640:KSI196642 LCB196640:LCE196642 LLX196640:LMA196642 LVT196640:LVW196642 MFP196640:MFS196642 MPL196640:MPO196642 MZH196640:MZK196642 NJD196640:NJG196642 NSZ196640:NTC196642 OCV196640:OCY196642 OMR196640:OMU196642 OWN196640:OWQ196642 PGJ196640:PGM196642 PQF196640:PQI196642 QAB196640:QAE196642 QJX196640:QKA196642 QTT196640:QTW196642 RDP196640:RDS196642 RNL196640:RNO196642 RXH196640:RXK196642 SHD196640:SHG196642 SQZ196640:SRC196642 TAV196640:TAY196642 TKR196640:TKU196642 TUN196640:TUQ196642 UEJ196640:UEM196642 UOF196640:UOI196642 UYB196640:UYE196642 VHX196640:VIA196642 VRT196640:VRW196642 WBP196640:WBS196642 WLL196640:WLO196642 WVH196640:WVK196642 IV262176:IY262178 SR262176:SU262178 ACN262176:ACQ262178 AMJ262176:AMM262178 AWF262176:AWI262178 BGB262176:BGE262178 BPX262176:BQA262178 BZT262176:BZW262178 CJP262176:CJS262178 CTL262176:CTO262178 DDH262176:DDK262178 DND262176:DNG262178 DWZ262176:DXC262178 EGV262176:EGY262178 EQR262176:EQU262178 FAN262176:FAQ262178 FKJ262176:FKM262178 FUF262176:FUI262178 GEB262176:GEE262178 GNX262176:GOA262178 GXT262176:GXW262178 HHP262176:HHS262178 HRL262176:HRO262178 IBH262176:IBK262178 ILD262176:ILG262178 IUZ262176:IVC262178 JEV262176:JEY262178 JOR262176:JOU262178 JYN262176:JYQ262178 KIJ262176:KIM262178 KSF262176:KSI262178 LCB262176:LCE262178 LLX262176:LMA262178 LVT262176:LVW262178 MFP262176:MFS262178 MPL262176:MPO262178 MZH262176:MZK262178 NJD262176:NJG262178 NSZ262176:NTC262178 OCV262176:OCY262178 OMR262176:OMU262178 OWN262176:OWQ262178 PGJ262176:PGM262178 PQF262176:PQI262178 QAB262176:QAE262178 QJX262176:QKA262178 QTT262176:QTW262178 RDP262176:RDS262178 RNL262176:RNO262178 RXH262176:RXK262178 SHD262176:SHG262178 SQZ262176:SRC262178 TAV262176:TAY262178 TKR262176:TKU262178 TUN262176:TUQ262178 UEJ262176:UEM262178 UOF262176:UOI262178 UYB262176:UYE262178 VHX262176:VIA262178 VRT262176:VRW262178 WBP262176:WBS262178 WLL262176:WLO262178 WVH262176:WVK262178 IV327712:IY327714 SR327712:SU327714 ACN327712:ACQ327714 AMJ327712:AMM327714 AWF327712:AWI327714 BGB327712:BGE327714 BPX327712:BQA327714 BZT327712:BZW327714 CJP327712:CJS327714 CTL327712:CTO327714 DDH327712:DDK327714 DND327712:DNG327714 DWZ327712:DXC327714 EGV327712:EGY327714 EQR327712:EQU327714 FAN327712:FAQ327714 FKJ327712:FKM327714 FUF327712:FUI327714 GEB327712:GEE327714 GNX327712:GOA327714 GXT327712:GXW327714 HHP327712:HHS327714 HRL327712:HRO327714 IBH327712:IBK327714 ILD327712:ILG327714 IUZ327712:IVC327714 JEV327712:JEY327714 JOR327712:JOU327714 JYN327712:JYQ327714 KIJ327712:KIM327714 KSF327712:KSI327714 LCB327712:LCE327714 LLX327712:LMA327714 LVT327712:LVW327714 MFP327712:MFS327714 MPL327712:MPO327714 MZH327712:MZK327714 NJD327712:NJG327714 NSZ327712:NTC327714 OCV327712:OCY327714 OMR327712:OMU327714 OWN327712:OWQ327714 PGJ327712:PGM327714 PQF327712:PQI327714 QAB327712:QAE327714 QJX327712:QKA327714 QTT327712:QTW327714 RDP327712:RDS327714 RNL327712:RNO327714 RXH327712:RXK327714 SHD327712:SHG327714 SQZ327712:SRC327714 TAV327712:TAY327714 TKR327712:TKU327714 TUN327712:TUQ327714 UEJ327712:UEM327714 UOF327712:UOI327714 UYB327712:UYE327714 VHX327712:VIA327714 VRT327712:VRW327714 WBP327712:WBS327714 WLL327712:WLO327714 WVH327712:WVK327714 IV393248:IY393250 SR393248:SU393250 ACN393248:ACQ393250 AMJ393248:AMM393250 AWF393248:AWI393250 BGB393248:BGE393250 BPX393248:BQA393250 BZT393248:BZW393250 CJP393248:CJS393250 CTL393248:CTO393250 DDH393248:DDK393250 DND393248:DNG393250 DWZ393248:DXC393250 EGV393248:EGY393250 EQR393248:EQU393250 FAN393248:FAQ393250 FKJ393248:FKM393250 FUF393248:FUI393250 GEB393248:GEE393250 GNX393248:GOA393250 GXT393248:GXW393250 HHP393248:HHS393250 HRL393248:HRO393250 IBH393248:IBK393250 ILD393248:ILG393250 IUZ393248:IVC393250 JEV393248:JEY393250 JOR393248:JOU393250 JYN393248:JYQ393250 KIJ393248:KIM393250 KSF393248:KSI393250 LCB393248:LCE393250 LLX393248:LMA393250 LVT393248:LVW393250 MFP393248:MFS393250 MPL393248:MPO393250 MZH393248:MZK393250 NJD393248:NJG393250 NSZ393248:NTC393250 OCV393248:OCY393250 OMR393248:OMU393250 OWN393248:OWQ393250 PGJ393248:PGM393250 PQF393248:PQI393250 QAB393248:QAE393250 QJX393248:QKA393250 QTT393248:QTW393250 RDP393248:RDS393250 RNL393248:RNO393250 RXH393248:RXK393250 SHD393248:SHG393250 SQZ393248:SRC393250 TAV393248:TAY393250 TKR393248:TKU393250 TUN393248:TUQ393250 UEJ393248:UEM393250 UOF393248:UOI393250 UYB393248:UYE393250 VHX393248:VIA393250 VRT393248:VRW393250 WBP393248:WBS393250 WLL393248:WLO393250 WVH393248:WVK393250 IV458784:IY458786 SR458784:SU458786 ACN458784:ACQ458786 AMJ458784:AMM458786 AWF458784:AWI458786 BGB458784:BGE458786 BPX458784:BQA458786 BZT458784:BZW458786 CJP458784:CJS458786 CTL458784:CTO458786 DDH458784:DDK458786 DND458784:DNG458786 DWZ458784:DXC458786 EGV458784:EGY458786 EQR458784:EQU458786 FAN458784:FAQ458786 FKJ458784:FKM458786 FUF458784:FUI458786 GEB458784:GEE458786 GNX458784:GOA458786 GXT458784:GXW458786 HHP458784:HHS458786 HRL458784:HRO458786 IBH458784:IBK458786 ILD458784:ILG458786 IUZ458784:IVC458786 JEV458784:JEY458786 JOR458784:JOU458786 JYN458784:JYQ458786 KIJ458784:KIM458786 KSF458784:KSI458786 LCB458784:LCE458786 LLX458784:LMA458786 LVT458784:LVW458786 MFP458784:MFS458786 MPL458784:MPO458786 MZH458784:MZK458786 NJD458784:NJG458786 NSZ458784:NTC458786 OCV458784:OCY458786 OMR458784:OMU458786 OWN458784:OWQ458786 PGJ458784:PGM458786 PQF458784:PQI458786 QAB458784:QAE458786 QJX458784:QKA458786 QTT458784:QTW458786 RDP458784:RDS458786 RNL458784:RNO458786 RXH458784:RXK458786 SHD458784:SHG458786 SQZ458784:SRC458786 TAV458784:TAY458786 TKR458784:TKU458786 TUN458784:TUQ458786 UEJ458784:UEM458786 UOF458784:UOI458786 UYB458784:UYE458786 VHX458784:VIA458786 VRT458784:VRW458786 WBP458784:WBS458786 WLL458784:WLO458786 WVH458784:WVK458786 IV524320:IY524322 SR524320:SU524322 ACN524320:ACQ524322 AMJ524320:AMM524322 AWF524320:AWI524322 BGB524320:BGE524322 BPX524320:BQA524322 BZT524320:BZW524322 CJP524320:CJS524322 CTL524320:CTO524322 DDH524320:DDK524322 DND524320:DNG524322 DWZ524320:DXC524322 EGV524320:EGY524322 EQR524320:EQU524322 FAN524320:FAQ524322 FKJ524320:FKM524322 FUF524320:FUI524322 GEB524320:GEE524322 GNX524320:GOA524322 GXT524320:GXW524322 HHP524320:HHS524322 HRL524320:HRO524322 IBH524320:IBK524322 ILD524320:ILG524322 IUZ524320:IVC524322 JEV524320:JEY524322 JOR524320:JOU524322 JYN524320:JYQ524322 KIJ524320:KIM524322 KSF524320:KSI524322 LCB524320:LCE524322 LLX524320:LMA524322 LVT524320:LVW524322 MFP524320:MFS524322 MPL524320:MPO524322 MZH524320:MZK524322 NJD524320:NJG524322 NSZ524320:NTC524322 OCV524320:OCY524322 OMR524320:OMU524322 OWN524320:OWQ524322 PGJ524320:PGM524322 PQF524320:PQI524322 QAB524320:QAE524322 QJX524320:QKA524322 QTT524320:QTW524322 RDP524320:RDS524322 RNL524320:RNO524322 RXH524320:RXK524322 SHD524320:SHG524322 SQZ524320:SRC524322 TAV524320:TAY524322 TKR524320:TKU524322 TUN524320:TUQ524322 UEJ524320:UEM524322 UOF524320:UOI524322 UYB524320:UYE524322 VHX524320:VIA524322 VRT524320:VRW524322 WBP524320:WBS524322 WLL524320:WLO524322 WVH524320:WVK524322 IV589856:IY589858 SR589856:SU589858 ACN589856:ACQ589858 AMJ589856:AMM589858 AWF589856:AWI589858 BGB589856:BGE589858 BPX589856:BQA589858 BZT589856:BZW589858 CJP589856:CJS589858 CTL589856:CTO589858 DDH589856:DDK589858 DND589856:DNG589858 DWZ589856:DXC589858 EGV589856:EGY589858 EQR589856:EQU589858 FAN589856:FAQ589858 FKJ589856:FKM589858 FUF589856:FUI589858 GEB589856:GEE589858 GNX589856:GOA589858 GXT589856:GXW589858 HHP589856:HHS589858 HRL589856:HRO589858 IBH589856:IBK589858 ILD589856:ILG589858 IUZ589856:IVC589858 JEV589856:JEY589858 JOR589856:JOU589858 JYN589856:JYQ589858 KIJ589856:KIM589858 KSF589856:KSI589858 LCB589856:LCE589858 LLX589856:LMA589858 LVT589856:LVW589858 MFP589856:MFS589858 MPL589856:MPO589858 MZH589856:MZK589858 NJD589856:NJG589858 NSZ589856:NTC589858 OCV589856:OCY589858 OMR589856:OMU589858 OWN589856:OWQ589858 PGJ589856:PGM589858 PQF589856:PQI589858 QAB589856:QAE589858 QJX589856:QKA589858 QTT589856:QTW589858 RDP589856:RDS589858 RNL589856:RNO589858 RXH589856:RXK589858 SHD589856:SHG589858 SQZ589856:SRC589858 TAV589856:TAY589858 TKR589856:TKU589858 TUN589856:TUQ589858 UEJ589856:UEM589858 UOF589856:UOI589858 UYB589856:UYE589858 VHX589856:VIA589858 VRT589856:VRW589858 WBP589856:WBS589858 WLL589856:WLO589858 WVH589856:WVK589858 IV655392:IY655394 SR655392:SU655394 ACN655392:ACQ655394 AMJ655392:AMM655394 AWF655392:AWI655394 BGB655392:BGE655394 BPX655392:BQA655394 BZT655392:BZW655394 CJP655392:CJS655394 CTL655392:CTO655394 DDH655392:DDK655394 DND655392:DNG655394 DWZ655392:DXC655394 EGV655392:EGY655394 EQR655392:EQU655394 FAN655392:FAQ655394 FKJ655392:FKM655394 FUF655392:FUI655394 GEB655392:GEE655394 GNX655392:GOA655394 GXT655392:GXW655394 HHP655392:HHS655394 HRL655392:HRO655394 IBH655392:IBK655394 ILD655392:ILG655394 IUZ655392:IVC655394 JEV655392:JEY655394 JOR655392:JOU655394 JYN655392:JYQ655394 KIJ655392:KIM655394 KSF655392:KSI655394 LCB655392:LCE655394 LLX655392:LMA655394 LVT655392:LVW655394 MFP655392:MFS655394 MPL655392:MPO655394 MZH655392:MZK655394 NJD655392:NJG655394 NSZ655392:NTC655394 OCV655392:OCY655394 OMR655392:OMU655394 OWN655392:OWQ655394 PGJ655392:PGM655394 PQF655392:PQI655394 QAB655392:QAE655394 QJX655392:QKA655394 QTT655392:QTW655394 RDP655392:RDS655394 RNL655392:RNO655394 RXH655392:RXK655394 SHD655392:SHG655394 SQZ655392:SRC655394 TAV655392:TAY655394 TKR655392:TKU655394 TUN655392:TUQ655394 UEJ655392:UEM655394 UOF655392:UOI655394 UYB655392:UYE655394 VHX655392:VIA655394 VRT655392:VRW655394 WBP655392:WBS655394 WLL655392:WLO655394 WVH655392:WVK655394 IV720928:IY720930 SR720928:SU720930 ACN720928:ACQ720930 AMJ720928:AMM720930 AWF720928:AWI720930 BGB720928:BGE720930 BPX720928:BQA720930 BZT720928:BZW720930 CJP720928:CJS720930 CTL720928:CTO720930 DDH720928:DDK720930 DND720928:DNG720930 DWZ720928:DXC720930 EGV720928:EGY720930 EQR720928:EQU720930 FAN720928:FAQ720930 FKJ720928:FKM720930 FUF720928:FUI720930 GEB720928:GEE720930 GNX720928:GOA720930 GXT720928:GXW720930 HHP720928:HHS720930 HRL720928:HRO720930 IBH720928:IBK720930 ILD720928:ILG720930 IUZ720928:IVC720930 JEV720928:JEY720930 JOR720928:JOU720930 JYN720928:JYQ720930 KIJ720928:KIM720930 KSF720928:KSI720930 LCB720928:LCE720930 LLX720928:LMA720930 LVT720928:LVW720930 MFP720928:MFS720930 MPL720928:MPO720930 MZH720928:MZK720930 NJD720928:NJG720930 NSZ720928:NTC720930 OCV720928:OCY720930 OMR720928:OMU720930 OWN720928:OWQ720930 PGJ720928:PGM720930 PQF720928:PQI720930 QAB720928:QAE720930 QJX720928:QKA720930 QTT720928:QTW720930 RDP720928:RDS720930 RNL720928:RNO720930 RXH720928:RXK720930 SHD720928:SHG720930 SQZ720928:SRC720930 TAV720928:TAY720930 TKR720928:TKU720930 TUN720928:TUQ720930 UEJ720928:UEM720930 UOF720928:UOI720930 UYB720928:UYE720930 VHX720928:VIA720930 VRT720928:VRW720930 WBP720928:WBS720930 WLL720928:WLO720930 WVH720928:WVK720930 IV786464:IY786466 SR786464:SU786466 ACN786464:ACQ786466 AMJ786464:AMM786466 AWF786464:AWI786466 BGB786464:BGE786466 BPX786464:BQA786466 BZT786464:BZW786466 CJP786464:CJS786466 CTL786464:CTO786466 DDH786464:DDK786466 DND786464:DNG786466 DWZ786464:DXC786466 EGV786464:EGY786466 EQR786464:EQU786466 FAN786464:FAQ786466 FKJ786464:FKM786466 FUF786464:FUI786466 GEB786464:GEE786466 GNX786464:GOA786466 GXT786464:GXW786466 HHP786464:HHS786466 HRL786464:HRO786466 IBH786464:IBK786466 ILD786464:ILG786466 IUZ786464:IVC786466 JEV786464:JEY786466 JOR786464:JOU786466 JYN786464:JYQ786466 KIJ786464:KIM786466 KSF786464:KSI786466 LCB786464:LCE786466 LLX786464:LMA786466 LVT786464:LVW786466 MFP786464:MFS786466 MPL786464:MPO786466 MZH786464:MZK786466 NJD786464:NJG786466 NSZ786464:NTC786466 OCV786464:OCY786466 OMR786464:OMU786466 OWN786464:OWQ786466 PGJ786464:PGM786466 PQF786464:PQI786466 QAB786464:QAE786466 QJX786464:QKA786466 QTT786464:QTW786466 RDP786464:RDS786466 RNL786464:RNO786466 RXH786464:RXK786466 SHD786464:SHG786466 SQZ786464:SRC786466 TAV786464:TAY786466 TKR786464:TKU786466 TUN786464:TUQ786466 UEJ786464:UEM786466 UOF786464:UOI786466 UYB786464:UYE786466 VHX786464:VIA786466 VRT786464:VRW786466 WBP786464:WBS786466 WLL786464:WLO786466 WVH786464:WVK786466 IV852000:IY852002 SR852000:SU852002 ACN852000:ACQ852002 AMJ852000:AMM852002 AWF852000:AWI852002 BGB852000:BGE852002 BPX852000:BQA852002 BZT852000:BZW852002 CJP852000:CJS852002 CTL852000:CTO852002 DDH852000:DDK852002 DND852000:DNG852002 DWZ852000:DXC852002 EGV852000:EGY852002 EQR852000:EQU852002 FAN852000:FAQ852002 FKJ852000:FKM852002 FUF852000:FUI852002 GEB852000:GEE852002 GNX852000:GOA852002 GXT852000:GXW852002 HHP852000:HHS852002 HRL852000:HRO852002 IBH852000:IBK852002 ILD852000:ILG852002 IUZ852000:IVC852002 JEV852000:JEY852002 JOR852000:JOU852002 JYN852000:JYQ852002 KIJ852000:KIM852002 KSF852000:KSI852002 LCB852000:LCE852002 LLX852000:LMA852002 LVT852000:LVW852002 MFP852000:MFS852002 MPL852000:MPO852002 MZH852000:MZK852002 NJD852000:NJG852002 NSZ852000:NTC852002 OCV852000:OCY852002 OMR852000:OMU852002 OWN852000:OWQ852002 PGJ852000:PGM852002 PQF852000:PQI852002 QAB852000:QAE852002 QJX852000:QKA852002 QTT852000:QTW852002 RDP852000:RDS852002 RNL852000:RNO852002 RXH852000:RXK852002 SHD852000:SHG852002 SQZ852000:SRC852002 TAV852000:TAY852002 TKR852000:TKU852002 TUN852000:TUQ852002 UEJ852000:UEM852002 UOF852000:UOI852002 UYB852000:UYE852002 VHX852000:VIA852002 VRT852000:VRW852002 WBP852000:WBS852002 WLL852000:WLO852002 WVH852000:WVK852002 IV917536:IY917538 SR917536:SU917538 ACN917536:ACQ917538 AMJ917536:AMM917538 AWF917536:AWI917538 BGB917536:BGE917538 BPX917536:BQA917538 BZT917536:BZW917538 CJP917536:CJS917538 CTL917536:CTO917538 DDH917536:DDK917538 DND917536:DNG917538 DWZ917536:DXC917538 EGV917536:EGY917538 EQR917536:EQU917538 FAN917536:FAQ917538 FKJ917536:FKM917538 FUF917536:FUI917538 GEB917536:GEE917538 GNX917536:GOA917538 GXT917536:GXW917538 HHP917536:HHS917538 HRL917536:HRO917538 IBH917536:IBK917538 ILD917536:ILG917538 IUZ917536:IVC917538 JEV917536:JEY917538 JOR917536:JOU917538 JYN917536:JYQ917538 KIJ917536:KIM917538 KSF917536:KSI917538 LCB917536:LCE917538 LLX917536:LMA917538 LVT917536:LVW917538 MFP917536:MFS917538 MPL917536:MPO917538 MZH917536:MZK917538 NJD917536:NJG917538 NSZ917536:NTC917538 OCV917536:OCY917538 OMR917536:OMU917538 OWN917536:OWQ917538 PGJ917536:PGM917538 PQF917536:PQI917538 QAB917536:QAE917538 QJX917536:QKA917538 QTT917536:QTW917538 RDP917536:RDS917538 RNL917536:RNO917538 RXH917536:RXK917538 SHD917536:SHG917538 SQZ917536:SRC917538 TAV917536:TAY917538 TKR917536:TKU917538 TUN917536:TUQ917538 UEJ917536:UEM917538 UOF917536:UOI917538 UYB917536:UYE917538 VHX917536:VIA917538 VRT917536:VRW917538 WBP917536:WBS917538 WLL917536:WLO917538 WVH917536:WVK917538 IV983072:IY983074 SR983072:SU983074 ACN983072:ACQ983074 AMJ983072:AMM983074 AWF983072:AWI983074 BGB983072:BGE983074 BPX983072:BQA983074 BZT983072:BZW983074 CJP983072:CJS983074 CTL983072:CTO983074 DDH983072:DDK983074 DND983072:DNG983074 DWZ983072:DXC983074 EGV983072:EGY983074 EQR983072:EQU983074 FAN983072:FAQ983074 FKJ983072:FKM983074 FUF983072:FUI983074 GEB983072:GEE983074 GNX983072:GOA983074 GXT983072:GXW983074 HHP983072:HHS983074 HRL983072:HRO983074 IBH983072:IBK983074 ILD983072:ILG983074 IUZ983072:IVC983074 JEV983072:JEY983074 JOR983072:JOU983074 JYN983072:JYQ983074 KIJ983072:KIM983074 KSF983072:KSI983074 LCB983072:LCE983074 LLX983072:LMA983074 LVT983072:LVW983074 MFP983072:MFS983074 MPL983072:MPO983074 MZH983072:MZK983074 NJD983072:NJG983074 NSZ983072:NTC983074 OCV983072:OCY983074 OMR983072:OMU983074 OWN983072:OWQ983074 PGJ983072:PGM983074 PQF983072:PQI983074 QAB983072:QAE983074 QJX983072:QKA983074 QTT983072:QTW983074 RDP983072:RDS983074 RNL983072:RNO983074 RXH983072:RXK983074 SHD983072:SHG983074 SQZ983072:SRC983074 TAV983072:TAY983074 TKR983072:TKU983074 TUN983072:TUQ983074 UEJ983072:UEM983074 UOF983072:UOI983074 UYB983072:UYE983074 VHX983072:VIA983074 VRT983072:VRW983074 WBP983072:WBS983074 WLL983072:WLO983074 WVH983072:WVK983074 IV65576:IY65576 SR65576:SU65576 ACN65576:ACQ65576 AMJ65576:AMM65576 AWF65576:AWI65576 BGB65576:BGE65576 BPX65576:BQA65576 BZT65576:BZW65576 CJP65576:CJS65576 CTL65576:CTO65576 DDH65576:DDK65576 DND65576:DNG65576 DWZ65576:DXC65576 EGV65576:EGY65576 EQR65576:EQU65576 FAN65576:FAQ65576 FKJ65576:FKM65576 FUF65576:FUI65576 GEB65576:GEE65576 GNX65576:GOA65576 GXT65576:GXW65576 HHP65576:HHS65576 HRL65576:HRO65576 IBH65576:IBK65576 ILD65576:ILG65576 IUZ65576:IVC65576 JEV65576:JEY65576 JOR65576:JOU65576 JYN65576:JYQ65576 KIJ65576:KIM65576 KSF65576:KSI65576 LCB65576:LCE65576 LLX65576:LMA65576 LVT65576:LVW65576 MFP65576:MFS65576 MPL65576:MPO65576 MZH65576:MZK65576 NJD65576:NJG65576 NSZ65576:NTC65576 OCV65576:OCY65576 OMR65576:OMU65576 OWN65576:OWQ65576 PGJ65576:PGM65576 PQF65576:PQI65576 QAB65576:QAE65576 QJX65576:QKA65576 QTT65576:QTW65576 RDP65576:RDS65576 RNL65576:RNO65576 RXH65576:RXK65576 SHD65576:SHG65576 SQZ65576:SRC65576 TAV65576:TAY65576 TKR65576:TKU65576 TUN65576:TUQ65576 UEJ65576:UEM65576 UOF65576:UOI65576 UYB65576:UYE65576 VHX65576:VIA65576 VRT65576:VRW65576 WBP65576:WBS65576 WLL65576:WLO65576 WVH65576:WVK65576 IV131112:IY131112 SR131112:SU131112 ACN131112:ACQ131112 AMJ131112:AMM131112 AWF131112:AWI131112 BGB131112:BGE131112 BPX131112:BQA131112 BZT131112:BZW131112 CJP131112:CJS131112 CTL131112:CTO131112 DDH131112:DDK131112 DND131112:DNG131112 DWZ131112:DXC131112 EGV131112:EGY131112 EQR131112:EQU131112 FAN131112:FAQ131112 FKJ131112:FKM131112 FUF131112:FUI131112 GEB131112:GEE131112 GNX131112:GOA131112 GXT131112:GXW131112 HHP131112:HHS131112 HRL131112:HRO131112 IBH131112:IBK131112 ILD131112:ILG131112 IUZ131112:IVC131112 JEV131112:JEY131112 JOR131112:JOU131112 JYN131112:JYQ131112 KIJ131112:KIM131112 KSF131112:KSI131112 LCB131112:LCE131112 LLX131112:LMA131112 LVT131112:LVW131112 MFP131112:MFS131112 MPL131112:MPO131112 MZH131112:MZK131112 NJD131112:NJG131112 NSZ131112:NTC131112 OCV131112:OCY131112 OMR131112:OMU131112 OWN131112:OWQ131112 PGJ131112:PGM131112 PQF131112:PQI131112 QAB131112:QAE131112 QJX131112:QKA131112 QTT131112:QTW131112 RDP131112:RDS131112 RNL131112:RNO131112 RXH131112:RXK131112 SHD131112:SHG131112 SQZ131112:SRC131112 TAV131112:TAY131112 TKR131112:TKU131112 TUN131112:TUQ131112 UEJ131112:UEM131112 UOF131112:UOI131112 UYB131112:UYE131112 VHX131112:VIA131112 VRT131112:VRW131112 WBP131112:WBS131112 WLL131112:WLO131112 WVH131112:WVK131112 IV196648:IY196648 SR196648:SU196648 ACN196648:ACQ196648 AMJ196648:AMM196648 AWF196648:AWI196648 BGB196648:BGE196648 BPX196648:BQA196648 BZT196648:BZW196648 CJP196648:CJS196648 CTL196648:CTO196648 DDH196648:DDK196648 DND196648:DNG196648 DWZ196648:DXC196648 EGV196648:EGY196648 EQR196648:EQU196648 FAN196648:FAQ196648 FKJ196648:FKM196648 FUF196648:FUI196648 GEB196648:GEE196648 GNX196648:GOA196648 GXT196648:GXW196648 HHP196648:HHS196648 HRL196648:HRO196648 IBH196648:IBK196648 ILD196648:ILG196648 IUZ196648:IVC196648 JEV196648:JEY196648 JOR196648:JOU196648 JYN196648:JYQ196648 KIJ196648:KIM196648 KSF196648:KSI196648 LCB196648:LCE196648 LLX196648:LMA196648 LVT196648:LVW196648 MFP196648:MFS196648 MPL196648:MPO196648 MZH196648:MZK196648 NJD196648:NJG196648 NSZ196648:NTC196648 OCV196648:OCY196648 OMR196648:OMU196648 OWN196648:OWQ196648 PGJ196648:PGM196648 PQF196648:PQI196648 QAB196648:QAE196648 QJX196648:QKA196648 QTT196648:QTW196648 RDP196648:RDS196648 RNL196648:RNO196648 RXH196648:RXK196648 SHD196648:SHG196648 SQZ196648:SRC196648 TAV196648:TAY196648 TKR196648:TKU196648 TUN196648:TUQ196648 UEJ196648:UEM196648 UOF196648:UOI196648 UYB196648:UYE196648 VHX196648:VIA196648 VRT196648:VRW196648 WBP196648:WBS196648 WLL196648:WLO196648 WVH196648:WVK196648 IV262184:IY262184 SR262184:SU262184 ACN262184:ACQ262184 AMJ262184:AMM262184 AWF262184:AWI262184 BGB262184:BGE262184 BPX262184:BQA262184 BZT262184:BZW262184 CJP262184:CJS262184 CTL262184:CTO262184 DDH262184:DDK262184 DND262184:DNG262184 DWZ262184:DXC262184 EGV262184:EGY262184 EQR262184:EQU262184 FAN262184:FAQ262184 FKJ262184:FKM262184 FUF262184:FUI262184 GEB262184:GEE262184 GNX262184:GOA262184 GXT262184:GXW262184 HHP262184:HHS262184 HRL262184:HRO262184 IBH262184:IBK262184 ILD262184:ILG262184 IUZ262184:IVC262184 JEV262184:JEY262184 JOR262184:JOU262184 JYN262184:JYQ262184 KIJ262184:KIM262184 KSF262184:KSI262184 LCB262184:LCE262184 LLX262184:LMA262184 LVT262184:LVW262184 MFP262184:MFS262184 MPL262184:MPO262184 MZH262184:MZK262184 NJD262184:NJG262184 NSZ262184:NTC262184 OCV262184:OCY262184 OMR262184:OMU262184 OWN262184:OWQ262184 PGJ262184:PGM262184 PQF262184:PQI262184 QAB262184:QAE262184 QJX262184:QKA262184 QTT262184:QTW262184 RDP262184:RDS262184 RNL262184:RNO262184 RXH262184:RXK262184 SHD262184:SHG262184 SQZ262184:SRC262184 TAV262184:TAY262184 TKR262184:TKU262184 TUN262184:TUQ262184 UEJ262184:UEM262184 UOF262184:UOI262184 UYB262184:UYE262184 VHX262184:VIA262184 VRT262184:VRW262184 WBP262184:WBS262184 WLL262184:WLO262184 WVH262184:WVK262184 IV327720:IY327720 SR327720:SU327720 ACN327720:ACQ327720 AMJ327720:AMM327720 AWF327720:AWI327720 BGB327720:BGE327720 BPX327720:BQA327720 BZT327720:BZW327720 CJP327720:CJS327720 CTL327720:CTO327720 DDH327720:DDK327720 DND327720:DNG327720 DWZ327720:DXC327720 EGV327720:EGY327720 EQR327720:EQU327720 FAN327720:FAQ327720 FKJ327720:FKM327720 FUF327720:FUI327720 GEB327720:GEE327720 GNX327720:GOA327720 GXT327720:GXW327720 HHP327720:HHS327720 HRL327720:HRO327720 IBH327720:IBK327720 ILD327720:ILG327720 IUZ327720:IVC327720 JEV327720:JEY327720 JOR327720:JOU327720 JYN327720:JYQ327720 KIJ327720:KIM327720 KSF327720:KSI327720 LCB327720:LCE327720 LLX327720:LMA327720 LVT327720:LVW327720 MFP327720:MFS327720 MPL327720:MPO327720 MZH327720:MZK327720 NJD327720:NJG327720 NSZ327720:NTC327720 OCV327720:OCY327720 OMR327720:OMU327720 OWN327720:OWQ327720 PGJ327720:PGM327720 PQF327720:PQI327720 QAB327720:QAE327720 QJX327720:QKA327720 QTT327720:QTW327720 RDP327720:RDS327720 RNL327720:RNO327720 RXH327720:RXK327720 SHD327720:SHG327720 SQZ327720:SRC327720 TAV327720:TAY327720 TKR327720:TKU327720 TUN327720:TUQ327720 UEJ327720:UEM327720 UOF327720:UOI327720 UYB327720:UYE327720 VHX327720:VIA327720 VRT327720:VRW327720 WBP327720:WBS327720 WLL327720:WLO327720 WVH327720:WVK327720 IV393256:IY393256 SR393256:SU393256 ACN393256:ACQ393256 AMJ393256:AMM393256 AWF393256:AWI393256 BGB393256:BGE393256 BPX393256:BQA393256 BZT393256:BZW393256 CJP393256:CJS393256 CTL393256:CTO393256 DDH393256:DDK393256 DND393256:DNG393256 DWZ393256:DXC393256 EGV393256:EGY393256 EQR393256:EQU393256 FAN393256:FAQ393256 FKJ393256:FKM393256 FUF393256:FUI393256 GEB393256:GEE393256 GNX393256:GOA393256 GXT393256:GXW393256 HHP393256:HHS393256 HRL393256:HRO393256 IBH393256:IBK393256 ILD393256:ILG393256 IUZ393256:IVC393256 JEV393256:JEY393256 JOR393256:JOU393256 JYN393256:JYQ393256 KIJ393256:KIM393256 KSF393256:KSI393256 LCB393256:LCE393256 LLX393256:LMA393256 LVT393256:LVW393256 MFP393256:MFS393256 MPL393256:MPO393256 MZH393256:MZK393256 NJD393256:NJG393256 NSZ393256:NTC393256 OCV393256:OCY393256 OMR393256:OMU393256 OWN393256:OWQ393256 PGJ393256:PGM393256 PQF393256:PQI393256 QAB393256:QAE393256 QJX393256:QKA393256 QTT393256:QTW393256 RDP393256:RDS393256 RNL393256:RNO393256 RXH393256:RXK393256 SHD393256:SHG393256 SQZ393256:SRC393256 TAV393256:TAY393256 TKR393256:TKU393256 TUN393256:TUQ393256 UEJ393256:UEM393256 UOF393256:UOI393256 UYB393256:UYE393256 VHX393256:VIA393256 VRT393256:VRW393256 WBP393256:WBS393256 WLL393256:WLO393256 WVH393256:WVK393256 IV458792:IY458792 SR458792:SU458792 ACN458792:ACQ458792 AMJ458792:AMM458792 AWF458792:AWI458792 BGB458792:BGE458792 BPX458792:BQA458792 BZT458792:BZW458792 CJP458792:CJS458792 CTL458792:CTO458792 DDH458792:DDK458792 DND458792:DNG458792 DWZ458792:DXC458792 EGV458792:EGY458792 EQR458792:EQU458792 FAN458792:FAQ458792 FKJ458792:FKM458792 FUF458792:FUI458792 GEB458792:GEE458792 GNX458792:GOA458792 GXT458792:GXW458792 HHP458792:HHS458792 HRL458792:HRO458792 IBH458792:IBK458792 ILD458792:ILG458792 IUZ458792:IVC458792 JEV458792:JEY458792 JOR458792:JOU458792 JYN458792:JYQ458792 KIJ458792:KIM458792 KSF458792:KSI458792 LCB458792:LCE458792 LLX458792:LMA458792 LVT458792:LVW458792 MFP458792:MFS458792 MPL458792:MPO458792 MZH458792:MZK458792 NJD458792:NJG458792 NSZ458792:NTC458792 OCV458792:OCY458792 OMR458792:OMU458792 OWN458792:OWQ458792 PGJ458792:PGM458792 PQF458792:PQI458792 QAB458792:QAE458792 QJX458792:QKA458792 QTT458792:QTW458792 RDP458792:RDS458792 RNL458792:RNO458792 RXH458792:RXK458792 SHD458792:SHG458792 SQZ458792:SRC458792 TAV458792:TAY458792 TKR458792:TKU458792 TUN458792:TUQ458792 UEJ458792:UEM458792 UOF458792:UOI458792 UYB458792:UYE458792 VHX458792:VIA458792 VRT458792:VRW458792 WBP458792:WBS458792 WLL458792:WLO458792 WVH458792:WVK458792 IV524328:IY524328 SR524328:SU524328 ACN524328:ACQ524328 AMJ524328:AMM524328 AWF524328:AWI524328 BGB524328:BGE524328 BPX524328:BQA524328 BZT524328:BZW524328 CJP524328:CJS524328 CTL524328:CTO524328 DDH524328:DDK524328 DND524328:DNG524328 DWZ524328:DXC524328 EGV524328:EGY524328 EQR524328:EQU524328 FAN524328:FAQ524328 FKJ524328:FKM524328 FUF524328:FUI524328 GEB524328:GEE524328 GNX524328:GOA524328 GXT524328:GXW524328 HHP524328:HHS524328 HRL524328:HRO524328 IBH524328:IBK524328 ILD524328:ILG524328 IUZ524328:IVC524328 JEV524328:JEY524328 JOR524328:JOU524328 JYN524328:JYQ524328 KIJ524328:KIM524328 KSF524328:KSI524328 LCB524328:LCE524328 LLX524328:LMA524328 LVT524328:LVW524328 MFP524328:MFS524328 MPL524328:MPO524328 MZH524328:MZK524328 NJD524328:NJG524328 NSZ524328:NTC524328 OCV524328:OCY524328 OMR524328:OMU524328 OWN524328:OWQ524328 PGJ524328:PGM524328 PQF524328:PQI524328 QAB524328:QAE524328 QJX524328:QKA524328 QTT524328:QTW524328 RDP524328:RDS524328 RNL524328:RNO524328 RXH524328:RXK524328 SHD524328:SHG524328 SQZ524328:SRC524328 TAV524328:TAY524328 TKR524328:TKU524328 TUN524328:TUQ524328 UEJ524328:UEM524328 UOF524328:UOI524328 UYB524328:UYE524328 VHX524328:VIA524328 VRT524328:VRW524328 WBP524328:WBS524328 WLL524328:WLO524328 WVH524328:WVK524328 IV589864:IY589864 SR589864:SU589864 ACN589864:ACQ589864 AMJ589864:AMM589864 AWF589864:AWI589864 BGB589864:BGE589864 BPX589864:BQA589864 BZT589864:BZW589864 CJP589864:CJS589864 CTL589864:CTO589864 DDH589864:DDK589864 DND589864:DNG589864 DWZ589864:DXC589864 EGV589864:EGY589864 EQR589864:EQU589864 FAN589864:FAQ589864 FKJ589864:FKM589864 FUF589864:FUI589864 GEB589864:GEE589864 GNX589864:GOA589864 GXT589864:GXW589864 HHP589864:HHS589864 HRL589864:HRO589864 IBH589864:IBK589864 ILD589864:ILG589864 IUZ589864:IVC589864 JEV589864:JEY589864 JOR589864:JOU589864 JYN589864:JYQ589864 KIJ589864:KIM589864 KSF589864:KSI589864 LCB589864:LCE589864 LLX589864:LMA589864 LVT589864:LVW589864 MFP589864:MFS589864 MPL589864:MPO589864 MZH589864:MZK589864 NJD589864:NJG589864 NSZ589864:NTC589864 OCV589864:OCY589864 OMR589864:OMU589864 OWN589864:OWQ589864 PGJ589864:PGM589864 PQF589864:PQI589864 QAB589864:QAE589864 QJX589864:QKA589864 QTT589864:QTW589864 RDP589864:RDS589864 RNL589864:RNO589864 RXH589864:RXK589864 SHD589864:SHG589864 SQZ589864:SRC589864 TAV589864:TAY589864 TKR589864:TKU589864 TUN589864:TUQ589864 UEJ589864:UEM589864 UOF589864:UOI589864 UYB589864:UYE589864 VHX589864:VIA589864 VRT589864:VRW589864 WBP589864:WBS589864 WLL589864:WLO589864 WVH589864:WVK589864 IV655400:IY655400 SR655400:SU655400 ACN655400:ACQ655400 AMJ655400:AMM655400 AWF655400:AWI655400 BGB655400:BGE655400 BPX655400:BQA655400 BZT655400:BZW655400 CJP655400:CJS655400 CTL655400:CTO655400 DDH655400:DDK655400 DND655400:DNG655400 DWZ655400:DXC655400 EGV655400:EGY655400 EQR655400:EQU655400 FAN655400:FAQ655400 FKJ655400:FKM655400 FUF655400:FUI655400 GEB655400:GEE655400 GNX655400:GOA655400 GXT655400:GXW655400 HHP655400:HHS655400 HRL655400:HRO655400 IBH655400:IBK655400 ILD655400:ILG655400 IUZ655400:IVC655400 JEV655400:JEY655400 JOR655400:JOU655400 JYN655400:JYQ655400 KIJ655400:KIM655400 KSF655400:KSI655400 LCB655400:LCE655400 LLX655400:LMA655400 LVT655400:LVW655400 MFP655400:MFS655400 MPL655400:MPO655400 MZH655400:MZK655400 NJD655400:NJG655400 NSZ655400:NTC655400 OCV655400:OCY655400 OMR655400:OMU655400 OWN655400:OWQ655400 PGJ655400:PGM655400 PQF655400:PQI655400 QAB655400:QAE655400 QJX655400:QKA655400 QTT655400:QTW655400 RDP655400:RDS655400 RNL655400:RNO655400 RXH655400:RXK655400 SHD655400:SHG655400 SQZ655400:SRC655400 TAV655400:TAY655400 TKR655400:TKU655400 TUN655400:TUQ655400 UEJ655400:UEM655400 UOF655400:UOI655400 UYB655400:UYE655400 VHX655400:VIA655400 VRT655400:VRW655400 WBP655400:WBS655400 WLL655400:WLO655400 WVH655400:WVK655400 IV720936:IY720936 SR720936:SU720936 ACN720936:ACQ720936 AMJ720936:AMM720936 AWF720936:AWI720936 BGB720936:BGE720936 BPX720936:BQA720936 BZT720936:BZW720936 CJP720936:CJS720936 CTL720936:CTO720936 DDH720936:DDK720936 DND720936:DNG720936 DWZ720936:DXC720936 EGV720936:EGY720936 EQR720936:EQU720936 FAN720936:FAQ720936 FKJ720936:FKM720936 FUF720936:FUI720936 GEB720936:GEE720936 GNX720936:GOA720936 GXT720936:GXW720936 HHP720936:HHS720936 HRL720936:HRO720936 IBH720936:IBK720936 ILD720936:ILG720936 IUZ720936:IVC720936 JEV720936:JEY720936 JOR720936:JOU720936 JYN720936:JYQ720936 KIJ720936:KIM720936 KSF720936:KSI720936 LCB720936:LCE720936 LLX720936:LMA720936 LVT720936:LVW720936 MFP720936:MFS720936 MPL720936:MPO720936 MZH720936:MZK720936 NJD720936:NJG720936 NSZ720936:NTC720936 OCV720936:OCY720936 OMR720936:OMU720936 OWN720936:OWQ720936 PGJ720936:PGM720936 PQF720936:PQI720936 QAB720936:QAE720936 QJX720936:QKA720936 QTT720936:QTW720936 RDP720936:RDS720936 RNL720936:RNO720936 RXH720936:RXK720936 SHD720936:SHG720936 SQZ720936:SRC720936 TAV720936:TAY720936 TKR720936:TKU720936 TUN720936:TUQ720936 UEJ720936:UEM720936 UOF720936:UOI720936 UYB720936:UYE720936 VHX720936:VIA720936 VRT720936:VRW720936 WBP720936:WBS720936 WLL720936:WLO720936 WVH720936:WVK720936 IV786472:IY786472 SR786472:SU786472 ACN786472:ACQ786472 AMJ786472:AMM786472 AWF786472:AWI786472 BGB786472:BGE786472 BPX786472:BQA786472 BZT786472:BZW786472 CJP786472:CJS786472 CTL786472:CTO786472 DDH786472:DDK786472 DND786472:DNG786472 DWZ786472:DXC786472 EGV786472:EGY786472 EQR786472:EQU786472 FAN786472:FAQ786472 FKJ786472:FKM786472 FUF786472:FUI786472 GEB786472:GEE786472 GNX786472:GOA786472 GXT786472:GXW786472 HHP786472:HHS786472 HRL786472:HRO786472 IBH786472:IBK786472 ILD786472:ILG786472 IUZ786472:IVC786472 JEV786472:JEY786472 JOR786472:JOU786472 JYN786472:JYQ786472 KIJ786472:KIM786472 KSF786472:KSI786472 LCB786472:LCE786472 LLX786472:LMA786472 LVT786472:LVW786472 MFP786472:MFS786472 MPL786472:MPO786472 MZH786472:MZK786472 NJD786472:NJG786472 NSZ786472:NTC786472 OCV786472:OCY786472 OMR786472:OMU786472 OWN786472:OWQ786472 PGJ786472:PGM786472 PQF786472:PQI786472 QAB786472:QAE786472 QJX786472:QKA786472 QTT786472:QTW786472 RDP786472:RDS786472 RNL786472:RNO786472 RXH786472:RXK786472 SHD786472:SHG786472 SQZ786472:SRC786472 TAV786472:TAY786472 TKR786472:TKU786472 TUN786472:TUQ786472 UEJ786472:UEM786472 UOF786472:UOI786472 UYB786472:UYE786472 VHX786472:VIA786472 VRT786472:VRW786472 WBP786472:WBS786472 WLL786472:WLO786472 WVH786472:WVK786472 IV852008:IY852008 SR852008:SU852008 ACN852008:ACQ852008 AMJ852008:AMM852008 AWF852008:AWI852008 BGB852008:BGE852008 BPX852008:BQA852008 BZT852008:BZW852008 CJP852008:CJS852008 CTL852008:CTO852008 DDH852008:DDK852008 DND852008:DNG852008 DWZ852008:DXC852008 EGV852008:EGY852008 EQR852008:EQU852008 FAN852008:FAQ852008 FKJ852008:FKM852008 FUF852008:FUI852008 GEB852008:GEE852008 GNX852008:GOA852008 GXT852008:GXW852008 HHP852008:HHS852008 HRL852008:HRO852008 IBH852008:IBK852008 ILD852008:ILG852008 IUZ852008:IVC852008 JEV852008:JEY852008 JOR852008:JOU852008 JYN852008:JYQ852008 KIJ852008:KIM852008 KSF852008:KSI852008 LCB852008:LCE852008 LLX852008:LMA852008 LVT852008:LVW852008 MFP852008:MFS852008 MPL852008:MPO852008 MZH852008:MZK852008 NJD852008:NJG852008 NSZ852008:NTC852008 OCV852008:OCY852008 OMR852008:OMU852008 OWN852008:OWQ852008 PGJ852008:PGM852008 PQF852008:PQI852008 QAB852008:QAE852008 QJX852008:QKA852008 QTT852008:QTW852008 RDP852008:RDS852008 RNL852008:RNO852008 RXH852008:RXK852008 SHD852008:SHG852008 SQZ852008:SRC852008 TAV852008:TAY852008 TKR852008:TKU852008 TUN852008:TUQ852008 UEJ852008:UEM852008 UOF852008:UOI852008 UYB852008:UYE852008 VHX852008:VIA852008 VRT852008:VRW852008 WBP852008:WBS852008 WLL852008:WLO852008 WVH852008:WVK852008 IV917544:IY917544 SR917544:SU917544 ACN917544:ACQ917544 AMJ917544:AMM917544 AWF917544:AWI917544 BGB917544:BGE917544 BPX917544:BQA917544 BZT917544:BZW917544 CJP917544:CJS917544 CTL917544:CTO917544 DDH917544:DDK917544 DND917544:DNG917544 DWZ917544:DXC917544 EGV917544:EGY917544 EQR917544:EQU917544 FAN917544:FAQ917544 FKJ917544:FKM917544 FUF917544:FUI917544 GEB917544:GEE917544 GNX917544:GOA917544 GXT917544:GXW917544 HHP917544:HHS917544 HRL917544:HRO917544 IBH917544:IBK917544 ILD917544:ILG917544 IUZ917544:IVC917544 JEV917544:JEY917544 JOR917544:JOU917544 JYN917544:JYQ917544 KIJ917544:KIM917544 KSF917544:KSI917544 LCB917544:LCE917544 LLX917544:LMA917544 LVT917544:LVW917544 MFP917544:MFS917544 MPL917544:MPO917544 MZH917544:MZK917544 NJD917544:NJG917544 NSZ917544:NTC917544 OCV917544:OCY917544 OMR917544:OMU917544 OWN917544:OWQ917544 PGJ917544:PGM917544 PQF917544:PQI917544 QAB917544:QAE917544 QJX917544:QKA917544 QTT917544:QTW917544 RDP917544:RDS917544 RNL917544:RNO917544 RXH917544:RXK917544 SHD917544:SHG917544 SQZ917544:SRC917544 TAV917544:TAY917544 TKR917544:TKU917544 TUN917544:TUQ917544 UEJ917544:UEM917544 UOF917544:UOI917544 UYB917544:UYE917544 VHX917544:VIA917544 VRT917544:VRW917544 WBP917544:WBS917544 WLL917544:WLO917544 WVH917544:WVK917544 IV983080:IY983080 SR983080:SU983080 ACN983080:ACQ983080 AMJ983080:AMM983080 AWF983080:AWI983080 BGB983080:BGE983080 BPX983080:BQA983080 BZT983080:BZW983080 CJP983080:CJS983080 CTL983080:CTO983080 DDH983080:DDK983080 DND983080:DNG983080 DWZ983080:DXC983080 EGV983080:EGY983080 EQR983080:EQU983080 FAN983080:FAQ983080 FKJ983080:FKM983080 FUF983080:FUI983080 GEB983080:GEE983080 GNX983080:GOA983080 GXT983080:GXW983080 HHP983080:HHS983080 HRL983080:HRO983080 IBH983080:IBK983080 ILD983080:ILG983080 IUZ983080:IVC983080 JEV983080:JEY983080 JOR983080:JOU983080 JYN983080:JYQ983080 KIJ983080:KIM983080 KSF983080:KSI983080 LCB983080:LCE983080 LLX983080:LMA983080 LVT983080:LVW983080 MFP983080:MFS983080 MPL983080:MPO983080 MZH983080:MZK983080 NJD983080:NJG983080 NSZ983080:NTC983080 OCV983080:OCY983080 OMR983080:OMU983080 OWN983080:OWQ983080 PGJ983080:PGM983080 PQF983080:PQI983080 QAB983080:QAE983080 QJX983080:QKA983080 QTT983080:QTW983080 RDP983080:RDS983080 RNL983080:RNO983080 RXH983080:RXK983080 SHD983080:SHG983080 SQZ983080:SRC983080 TAV983080:TAY983080 TKR983080:TKU983080 TUN983080:TUQ983080 UEJ983080:UEM983080 UOF983080:UOI983080 UYB983080:UYE983080 VHX983080:VIA983080 VRT983080:VRW983080 WBP983080:WBS983080 WLL983080:WLO983080 HS21:HY22 WUE21:WUK22 WKI21:WKO22 WAM21:WAS22 VQQ21:VQW22 VGU21:VHA22 UWY21:UXE22 UNC21:UNI22 UDG21:UDM22 TTK21:TTQ22 TJO21:TJU22 SZS21:SZY22 SPW21:SQC22 SGA21:SGG22 RWE21:RWK22 RMI21:RMO22 RCM21:RCS22 QSQ21:QSW22 QIU21:QJA22 PYY21:PZE22 PPC21:PPI22 PFG21:PFM22 OVK21:OVQ22 OLO21:OLU22 OBS21:OBY22 NRW21:NSC22 NIA21:NIG22 MYE21:MYK22 MOI21:MOO22 MEM21:MES22 LUQ21:LUW22 LKU21:LLA22 LAY21:LBE22 KRC21:KRI22 KHG21:KHM22 JXK21:JXQ22 JNO21:JNU22 JDS21:JDY22 ITW21:IUC22 IKA21:IKG22 IAE21:IAK22 HQI21:HQO22 HGM21:HGS22 GWQ21:GWW22 GMU21:GNA22 GCY21:GDE22 FTC21:FTI22 FJG21:FJM22 EZK21:EZQ22 EPO21:EPU22 EFS21:EFY22 DVW21:DWC22 DMA21:DMG22 DCE21:DCK22 CSI21:CSO22 CIM21:CIS22 BYQ21:BYW22 BOU21:BPA22 BEY21:BFE22 AVC21:AVI22 ALG21:ALM22 ABK21:ABQ22 RO21:RU22 WAM47:WAS47 VQQ47:VQW47 VGU47:VHA47 UWY47:UXE47 UNC47:UNI47 UDG47:UDM47 TTK47:TTQ47 TJO47:TJU47 SZS47:SZY47 SPW47:SQC47 SGA47:SGG47 RWE47:RWK47 RMI47:RMO47 RCM47:RCS47 QSQ47:QSW47 QIU47:QJA47 PYY47:PZE47 PPC47:PPI47 PFG47:PFM47 OVK47:OVQ47 OLO47:OLU47 OBS47:OBY47 NRW47:NSC47 NIA47:NIG47 MYE47:MYK47 MOI47:MOO47 MEM47:MES47 LUQ47:LUW47 LKU47:LLA47 LAY47:LBE47 KRC47:KRI47 KHG47:KHM47 JXK47:JXQ47 JNO47:JNU47 JDS47:JDY47 ITW47:IUC47 IKA47:IKG47 IAE47:IAK47 HQI47:HQO47 HGM47:HGS47 GWQ47:GWW47 GMU47:GNA47 GCY47:GDE47 FTC47:FTI47 FJG47:FJM47 EZK47:EZQ47 EPO47:EPU47 EFS47:EFY47 DVW47:DWC47 DMA47:DMG47 DCE47:DCK47 CSI47:CSO47 CIM47:CIS47 BYQ47:BYW47 BOU47:BPA47 BEY47:BFE47 AVC47:AVI47 ALG47:ALM47 ABK47:ABQ47 RO47:RU47 HS47:HY47 WUE47:WUK47 WKI47:WKO47 WKI41:WKO45 WAM41:WAS45 VQQ41:VQW45 VGU41:VHA45 UWY41:UXE45 UNC41:UNI45 UDG41:UDM45 TTK41:TTQ45 TJO41:TJU45 SZS41:SZY45 SPW41:SQC45 SGA41:SGG45 RWE41:RWK45 RMI41:RMO45 RCM41:RCS45 QSQ41:QSW45 QIU41:QJA45 PYY41:PZE45 PPC41:PPI45 PFG41:PFM45 OVK41:OVQ45 OLO41:OLU45 OBS41:OBY45 NRW41:NSC45 NIA41:NIG45 MYE41:MYK45 MOI41:MOO45 MEM41:MES45 LUQ41:LUW45 LKU41:LLA45 LAY41:LBE45 KRC41:KRI45 KHG41:KHM45 JXK41:JXQ45 JNO41:JNU45 JDS41:JDY45 ITW41:IUC45 IKA41:IKG45 IAE41:IAK45 HQI41:HQO45 HGM41:HGS45 GWQ41:GWW45 GMU41:GNA45 GCY41:GDE45 FTC41:FTI45 FJG41:FJM45 EZK41:EZQ45 EPO41:EPU45 EFS41:EFY45 DVW41:DWC45 DMA41:DMG45 DCE41:DCK45 CSI41:CSO45 CIM41:CIS45 BYQ41:BYW45 BOU41:BPA45 BEY41:BFE45 AVC41:AVI45 ALG41:ALM45 ABK41:ABQ45 RO41:RU45 HS41:HY45 WUE41:WUK45 RO26:RU34 ABK26:ABQ34 ALG26:ALM34 AVC26:AVI34 BEY26:BFE34 BOU26:BPA34 BYQ26:BYW34 CIM26:CIS34 CSI26:CSO34 DCE26:DCK34 DMA26:DMG34 DVW26:DWC34 EFS26:EFY34 EPO26:EPU34 EZK26:EZQ34 FJG26:FJM34 FTC26:FTI34 GCY26:GDE34 GMU26:GNA34 GWQ26:GWW34 HGM26:HGS34 HQI26:HQO34 IAE26:IAK34 IKA26:IKG34 ITW26:IUC34 JDS26:JDY34 JNO26:JNU34 JXK26:JXQ34 KHG26:KHM34 KRC26:KRI34 LAY26:LBE34 LKU26:LLA34 LUQ26:LUW34 MEM26:MES34 MOI26:MOO34 MYE26:MYK34 NIA26:NIG34 NRW26:NSC34 OBS26:OBY34 OLO26:OLU34 OVK26:OVQ34 PFG26:PFM34 PPC26:PPI34 PYY26:PZE34 QIU26:QJA34 QSQ26:QSW34 RCM26:RCS34 RMI26:RMO34 RWE26:RWK34 SGA26:SGG34 SPW26:SQC34 SZS26:SZY34 TJO26:TJU34 TTK26:TTQ34 UDG26:UDM34 UNC26:UNI34 UWY26:UXE34 VGU26:VHA34 VQQ26:VQW34 WAM26:WAS34 WKI26:WKO34 WUE26:WUK34 HS26:HY34" xr:uid="{E24EC8CB-9C99-4E9E-BC4E-05A0B582F3CF}">
      <formula1>L21-ROUNDDOWN(L21,0)=0</formula1>
    </dataValidation>
  </dataValidations>
  <printOptions horizontalCentered="1"/>
  <pageMargins left="0.51181102362204722" right="0.11811023622047245" top="0.35433070866141736" bottom="0.35433070866141736" header="0.31496062992125984" footer="0.11811023622047245"/>
  <pageSetup paperSize="9" scale="84" orientation="portrait" r:id="rId1"/>
  <headerFooter scaleWithDoc="0">
    <oddFooter>&amp;R&amp;K00-043R6中層ZEH-M_ver.1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66DD3382-F670-4BC2-B8EC-B52846D01FB9}">
          <xm:sqref>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IQ65578:IQ65579 SM65578:SM65579 ACI65578:ACI65579 AME65578:AME65579 AWA65578:AWA65579 BFW65578:BFW65579 BPS65578:BPS65579 BZO65578:BZO65579 CJK65578:CJK65579 CTG65578:CTG65579 DDC65578:DDC65579 DMY65578:DMY65579 DWU65578:DWU65579 EGQ65578:EGQ65579 EQM65578:EQM65579 FAI65578:FAI65579 FKE65578:FKE65579 FUA65578:FUA65579 GDW65578:GDW65579 GNS65578:GNS65579 GXO65578:GXO65579 HHK65578:HHK65579 HRG65578:HRG65579 IBC65578:IBC65579 IKY65578:IKY65579 IUU65578:IUU65579 JEQ65578:JEQ65579 JOM65578:JOM65579 JYI65578:JYI65579 KIE65578:KIE65579 KSA65578:KSA65579 LBW65578:LBW65579 LLS65578:LLS65579 LVO65578:LVO65579 MFK65578:MFK65579 MPG65578:MPG65579 MZC65578:MZC65579 NIY65578:NIY65579 NSU65578:NSU65579 OCQ65578:OCQ65579 OMM65578:OMM65579 OWI65578:OWI65579 PGE65578:PGE65579 PQA65578:PQA65579 PZW65578:PZW65579 QJS65578:QJS65579 QTO65578:QTO65579 RDK65578:RDK65579 RNG65578:RNG65579 RXC65578:RXC65579 SGY65578:SGY65579 SQU65578:SQU65579 TAQ65578:TAQ65579 TKM65578:TKM65579 TUI65578:TUI65579 UEE65578:UEE65579 UOA65578:UOA65579 UXW65578:UXW65579 VHS65578:VHS65579 VRO65578:VRO65579 WBK65578:WBK65579 WLG65578:WLG65579 WVC65578:WVC65579 IQ131114:IQ131115 SM131114:SM131115 ACI131114:ACI131115 AME131114:AME131115 AWA131114:AWA131115 BFW131114:BFW131115 BPS131114:BPS131115 BZO131114:BZO131115 CJK131114:CJK131115 CTG131114:CTG131115 DDC131114:DDC131115 DMY131114:DMY131115 DWU131114:DWU131115 EGQ131114:EGQ131115 EQM131114:EQM131115 FAI131114:FAI131115 FKE131114:FKE131115 FUA131114:FUA131115 GDW131114:GDW131115 GNS131114:GNS131115 GXO131114:GXO131115 HHK131114:HHK131115 HRG131114:HRG131115 IBC131114:IBC131115 IKY131114:IKY131115 IUU131114:IUU131115 JEQ131114:JEQ131115 JOM131114:JOM131115 JYI131114:JYI131115 KIE131114:KIE131115 KSA131114:KSA131115 LBW131114:LBW131115 LLS131114:LLS131115 LVO131114:LVO131115 MFK131114:MFK131115 MPG131114:MPG131115 MZC131114:MZC131115 NIY131114:NIY131115 NSU131114:NSU131115 OCQ131114:OCQ131115 OMM131114:OMM131115 OWI131114:OWI131115 PGE131114:PGE131115 PQA131114:PQA131115 PZW131114:PZW131115 QJS131114:QJS131115 QTO131114:QTO131115 RDK131114:RDK131115 RNG131114:RNG131115 RXC131114:RXC131115 SGY131114:SGY131115 SQU131114:SQU131115 TAQ131114:TAQ131115 TKM131114:TKM131115 TUI131114:TUI131115 UEE131114:UEE131115 UOA131114:UOA131115 UXW131114:UXW131115 VHS131114:VHS131115 VRO131114:VRO131115 WBK131114:WBK131115 WLG131114:WLG131115 WVC131114:WVC131115 IQ196650:IQ196651 SM196650:SM196651 ACI196650:ACI196651 AME196650:AME196651 AWA196650:AWA196651 BFW196650:BFW196651 BPS196650:BPS196651 BZO196650:BZO196651 CJK196650:CJK196651 CTG196650:CTG196651 DDC196650:DDC196651 DMY196650:DMY196651 DWU196650:DWU196651 EGQ196650:EGQ196651 EQM196650:EQM196651 FAI196650:FAI196651 FKE196650:FKE196651 FUA196650:FUA196651 GDW196650:GDW196651 GNS196650:GNS196651 GXO196650:GXO196651 HHK196650:HHK196651 HRG196650:HRG196651 IBC196650:IBC196651 IKY196650:IKY196651 IUU196650:IUU196651 JEQ196650:JEQ196651 JOM196650:JOM196651 JYI196650:JYI196651 KIE196650:KIE196651 KSA196650:KSA196651 LBW196650:LBW196651 LLS196650:LLS196651 LVO196650:LVO196651 MFK196650:MFK196651 MPG196650:MPG196651 MZC196650:MZC196651 NIY196650:NIY196651 NSU196650:NSU196651 OCQ196650:OCQ196651 OMM196650:OMM196651 OWI196650:OWI196651 PGE196650:PGE196651 PQA196650:PQA196651 PZW196650:PZW196651 QJS196650:QJS196651 QTO196650:QTO196651 RDK196650:RDK196651 RNG196650:RNG196651 RXC196650:RXC196651 SGY196650:SGY196651 SQU196650:SQU196651 TAQ196650:TAQ196651 TKM196650:TKM196651 TUI196650:TUI196651 UEE196650:UEE196651 UOA196650:UOA196651 UXW196650:UXW196651 VHS196650:VHS196651 VRO196650:VRO196651 WBK196650:WBK196651 WLG196650:WLG196651 WVC196650:WVC196651 IQ262186:IQ262187 SM262186:SM262187 ACI262186:ACI262187 AME262186:AME262187 AWA262186:AWA262187 BFW262186:BFW262187 BPS262186:BPS262187 BZO262186:BZO262187 CJK262186:CJK262187 CTG262186:CTG262187 DDC262186:DDC262187 DMY262186:DMY262187 DWU262186:DWU262187 EGQ262186:EGQ262187 EQM262186:EQM262187 FAI262186:FAI262187 FKE262186:FKE262187 FUA262186:FUA262187 GDW262186:GDW262187 GNS262186:GNS262187 GXO262186:GXO262187 HHK262186:HHK262187 HRG262186:HRG262187 IBC262186:IBC262187 IKY262186:IKY262187 IUU262186:IUU262187 JEQ262186:JEQ262187 JOM262186:JOM262187 JYI262186:JYI262187 KIE262186:KIE262187 KSA262186:KSA262187 LBW262186:LBW262187 LLS262186:LLS262187 LVO262186:LVO262187 MFK262186:MFK262187 MPG262186:MPG262187 MZC262186:MZC262187 NIY262186:NIY262187 NSU262186:NSU262187 OCQ262186:OCQ262187 OMM262186:OMM262187 OWI262186:OWI262187 PGE262186:PGE262187 PQA262186:PQA262187 PZW262186:PZW262187 QJS262186:QJS262187 QTO262186:QTO262187 RDK262186:RDK262187 RNG262186:RNG262187 RXC262186:RXC262187 SGY262186:SGY262187 SQU262186:SQU262187 TAQ262186:TAQ262187 TKM262186:TKM262187 TUI262186:TUI262187 UEE262186:UEE262187 UOA262186:UOA262187 UXW262186:UXW262187 VHS262186:VHS262187 VRO262186:VRO262187 WBK262186:WBK262187 WLG262186:WLG262187 WVC262186:WVC262187 IQ327722:IQ327723 SM327722:SM327723 ACI327722:ACI327723 AME327722:AME327723 AWA327722:AWA327723 BFW327722:BFW327723 BPS327722:BPS327723 BZO327722:BZO327723 CJK327722:CJK327723 CTG327722:CTG327723 DDC327722:DDC327723 DMY327722:DMY327723 DWU327722:DWU327723 EGQ327722:EGQ327723 EQM327722:EQM327723 FAI327722:FAI327723 FKE327722:FKE327723 FUA327722:FUA327723 GDW327722:GDW327723 GNS327722:GNS327723 GXO327722:GXO327723 HHK327722:HHK327723 HRG327722:HRG327723 IBC327722:IBC327723 IKY327722:IKY327723 IUU327722:IUU327723 JEQ327722:JEQ327723 JOM327722:JOM327723 JYI327722:JYI327723 KIE327722:KIE327723 KSA327722:KSA327723 LBW327722:LBW327723 LLS327722:LLS327723 LVO327722:LVO327723 MFK327722:MFK327723 MPG327722:MPG327723 MZC327722:MZC327723 NIY327722:NIY327723 NSU327722:NSU327723 OCQ327722:OCQ327723 OMM327722:OMM327723 OWI327722:OWI327723 PGE327722:PGE327723 PQA327722:PQA327723 PZW327722:PZW327723 QJS327722:QJS327723 QTO327722:QTO327723 RDK327722:RDK327723 RNG327722:RNG327723 RXC327722:RXC327723 SGY327722:SGY327723 SQU327722:SQU327723 TAQ327722:TAQ327723 TKM327722:TKM327723 TUI327722:TUI327723 UEE327722:UEE327723 UOA327722:UOA327723 UXW327722:UXW327723 VHS327722:VHS327723 VRO327722:VRO327723 WBK327722:WBK327723 WLG327722:WLG327723 WVC327722:WVC327723 IQ393258:IQ393259 SM393258:SM393259 ACI393258:ACI393259 AME393258:AME393259 AWA393258:AWA393259 BFW393258:BFW393259 BPS393258:BPS393259 BZO393258:BZO393259 CJK393258:CJK393259 CTG393258:CTG393259 DDC393258:DDC393259 DMY393258:DMY393259 DWU393258:DWU393259 EGQ393258:EGQ393259 EQM393258:EQM393259 FAI393258:FAI393259 FKE393258:FKE393259 FUA393258:FUA393259 GDW393258:GDW393259 GNS393258:GNS393259 GXO393258:GXO393259 HHK393258:HHK393259 HRG393258:HRG393259 IBC393258:IBC393259 IKY393258:IKY393259 IUU393258:IUU393259 JEQ393258:JEQ393259 JOM393258:JOM393259 JYI393258:JYI393259 KIE393258:KIE393259 KSA393258:KSA393259 LBW393258:LBW393259 LLS393258:LLS393259 LVO393258:LVO393259 MFK393258:MFK393259 MPG393258:MPG393259 MZC393258:MZC393259 NIY393258:NIY393259 NSU393258:NSU393259 OCQ393258:OCQ393259 OMM393258:OMM393259 OWI393258:OWI393259 PGE393258:PGE393259 PQA393258:PQA393259 PZW393258:PZW393259 QJS393258:QJS393259 QTO393258:QTO393259 RDK393258:RDK393259 RNG393258:RNG393259 RXC393258:RXC393259 SGY393258:SGY393259 SQU393258:SQU393259 TAQ393258:TAQ393259 TKM393258:TKM393259 TUI393258:TUI393259 UEE393258:UEE393259 UOA393258:UOA393259 UXW393258:UXW393259 VHS393258:VHS393259 VRO393258:VRO393259 WBK393258:WBK393259 WLG393258:WLG393259 WVC393258:WVC393259 IQ458794:IQ458795 SM458794:SM458795 ACI458794:ACI458795 AME458794:AME458795 AWA458794:AWA458795 BFW458794:BFW458795 BPS458794:BPS458795 BZO458794:BZO458795 CJK458794:CJK458795 CTG458794:CTG458795 DDC458794:DDC458795 DMY458794:DMY458795 DWU458794:DWU458795 EGQ458794:EGQ458795 EQM458794:EQM458795 FAI458794:FAI458795 FKE458794:FKE458795 FUA458794:FUA458795 GDW458794:GDW458795 GNS458794:GNS458795 GXO458794:GXO458795 HHK458794:HHK458795 HRG458794:HRG458795 IBC458794:IBC458795 IKY458794:IKY458795 IUU458794:IUU458795 JEQ458794:JEQ458795 JOM458794:JOM458795 JYI458794:JYI458795 KIE458794:KIE458795 KSA458794:KSA458795 LBW458794:LBW458795 LLS458794:LLS458795 LVO458794:LVO458795 MFK458794:MFK458795 MPG458794:MPG458795 MZC458794:MZC458795 NIY458794:NIY458795 NSU458794:NSU458795 OCQ458794:OCQ458795 OMM458794:OMM458795 OWI458794:OWI458795 PGE458794:PGE458795 PQA458794:PQA458795 PZW458794:PZW458795 QJS458794:QJS458795 QTO458794:QTO458795 RDK458794:RDK458795 RNG458794:RNG458795 RXC458794:RXC458795 SGY458794:SGY458795 SQU458794:SQU458795 TAQ458794:TAQ458795 TKM458794:TKM458795 TUI458794:TUI458795 UEE458794:UEE458795 UOA458794:UOA458795 UXW458794:UXW458795 VHS458794:VHS458795 VRO458794:VRO458795 WBK458794:WBK458795 WLG458794:WLG458795 WVC458794:WVC458795 IQ524330:IQ524331 SM524330:SM524331 ACI524330:ACI524331 AME524330:AME524331 AWA524330:AWA524331 BFW524330:BFW524331 BPS524330:BPS524331 BZO524330:BZO524331 CJK524330:CJK524331 CTG524330:CTG524331 DDC524330:DDC524331 DMY524330:DMY524331 DWU524330:DWU524331 EGQ524330:EGQ524331 EQM524330:EQM524331 FAI524330:FAI524331 FKE524330:FKE524331 FUA524330:FUA524331 GDW524330:GDW524331 GNS524330:GNS524331 GXO524330:GXO524331 HHK524330:HHK524331 HRG524330:HRG524331 IBC524330:IBC524331 IKY524330:IKY524331 IUU524330:IUU524331 JEQ524330:JEQ524331 JOM524330:JOM524331 JYI524330:JYI524331 KIE524330:KIE524331 KSA524330:KSA524331 LBW524330:LBW524331 LLS524330:LLS524331 LVO524330:LVO524331 MFK524330:MFK524331 MPG524330:MPG524331 MZC524330:MZC524331 NIY524330:NIY524331 NSU524330:NSU524331 OCQ524330:OCQ524331 OMM524330:OMM524331 OWI524330:OWI524331 PGE524330:PGE524331 PQA524330:PQA524331 PZW524330:PZW524331 QJS524330:QJS524331 QTO524330:QTO524331 RDK524330:RDK524331 RNG524330:RNG524331 RXC524330:RXC524331 SGY524330:SGY524331 SQU524330:SQU524331 TAQ524330:TAQ524331 TKM524330:TKM524331 TUI524330:TUI524331 UEE524330:UEE524331 UOA524330:UOA524331 UXW524330:UXW524331 VHS524330:VHS524331 VRO524330:VRO524331 WBK524330:WBK524331 WLG524330:WLG524331 WVC524330:WVC524331 IQ589866:IQ589867 SM589866:SM589867 ACI589866:ACI589867 AME589866:AME589867 AWA589866:AWA589867 BFW589866:BFW589867 BPS589866:BPS589867 BZO589866:BZO589867 CJK589866:CJK589867 CTG589866:CTG589867 DDC589866:DDC589867 DMY589866:DMY589867 DWU589866:DWU589867 EGQ589866:EGQ589867 EQM589866:EQM589867 FAI589866:FAI589867 FKE589866:FKE589867 FUA589866:FUA589867 GDW589866:GDW589867 GNS589866:GNS589867 GXO589866:GXO589867 HHK589866:HHK589867 HRG589866:HRG589867 IBC589866:IBC589867 IKY589866:IKY589867 IUU589866:IUU589867 JEQ589866:JEQ589867 JOM589866:JOM589867 JYI589866:JYI589867 KIE589866:KIE589867 KSA589866:KSA589867 LBW589866:LBW589867 LLS589866:LLS589867 LVO589866:LVO589867 MFK589866:MFK589867 MPG589866:MPG589867 MZC589866:MZC589867 NIY589866:NIY589867 NSU589866:NSU589867 OCQ589866:OCQ589867 OMM589866:OMM589867 OWI589866:OWI589867 PGE589866:PGE589867 PQA589866:PQA589867 PZW589866:PZW589867 QJS589866:QJS589867 QTO589866:QTO589867 RDK589866:RDK589867 RNG589866:RNG589867 RXC589866:RXC589867 SGY589866:SGY589867 SQU589866:SQU589867 TAQ589866:TAQ589867 TKM589866:TKM589867 TUI589866:TUI589867 UEE589866:UEE589867 UOA589866:UOA589867 UXW589866:UXW589867 VHS589866:VHS589867 VRO589866:VRO589867 WBK589866:WBK589867 WLG589866:WLG589867 WVC589866:WVC589867 IQ655402:IQ655403 SM655402:SM655403 ACI655402:ACI655403 AME655402:AME655403 AWA655402:AWA655403 BFW655402:BFW655403 BPS655402:BPS655403 BZO655402:BZO655403 CJK655402:CJK655403 CTG655402:CTG655403 DDC655402:DDC655403 DMY655402:DMY655403 DWU655402:DWU655403 EGQ655402:EGQ655403 EQM655402:EQM655403 FAI655402:FAI655403 FKE655402:FKE655403 FUA655402:FUA655403 GDW655402:GDW655403 GNS655402:GNS655403 GXO655402:GXO655403 HHK655402:HHK655403 HRG655402:HRG655403 IBC655402:IBC655403 IKY655402:IKY655403 IUU655402:IUU655403 JEQ655402:JEQ655403 JOM655402:JOM655403 JYI655402:JYI655403 KIE655402:KIE655403 KSA655402:KSA655403 LBW655402:LBW655403 LLS655402:LLS655403 LVO655402:LVO655403 MFK655402:MFK655403 MPG655402:MPG655403 MZC655402:MZC655403 NIY655402:NIY655403 NSU655402:NSU655403 OCQ655402:OCQ655403 OMM655402:OMM655403 OWI655402:OWI655403 PGE655402:PGE655403 PQA655402:PQA655403 PZW655402:PZW655403 QJS655402:QJS655403 QTO655402:QTO655403 RDK655402:RDK655403 RNG655402:RNG655403 RXC655402:RXC655403 SGY655402:SGY655403 SQU655402:SQU655403 TAQ655402:TAQ655403 TKM655402:TKM655403 TUI655402:TUI655403 UEE655402:UEE655403 UOA655402:UOA655403 UXW655402:UXW655403 VHS655402:VHS655403 VRO655402:VRO655403 WBK655402:WBK655403 WLG655402:WLG655403 WVC655402:WVC655403 IQ720938:IQ720939 SM720938:SM720939 ACI720938:ACI720939 AME720938:AME720939 AWA720938:AWA720939 BFW720938:BFW720939 BPS720938:BPS720939 BZO720938:BZO720939 CJK720938:CJK720939 CTG720938:CTG720939 DDC720938:DDC720939 DMY720938:DMY720939 DWU720938:DWU720939 EGQ720938:EGQ720939 EQM720938:EQM720939 FAI720938:FAI720939 FKE720938:FKE720939 FUA720938:FUA720939 GDW720938:GDW720939 GNS720938:GNS720939 GXO720938:GXO720939 HHK720938:HHK720939 HRG720938:HRG720939 IBC720938:IBC720939 IKY720938:IKY720939 IUU720938:IUU720939 JEQ720938:JEQ720939 JOM720938:JOM720939 JYI720938:JYI720939 KIE720938:KIE720939 KSA720938:KSA720939 LBW720938:LBW720939 LLS720938:LLS720939 LVO720938:LVO720939 MFK720938:MFK720939 MPG720938:MPG720939 MZC720938:MZC720939 NIY720938:NIY720939 NSU720938:NSU720939 OCQ720938:OCQ720939 OMM720938:OMM720939 OWI720938:OWI720939 PGE720938:PGE720939 PQA720938:PQA720939 PZW720938:PZW720939 QJS720938:QJS720939 QTO720938:QTO720939 RDK720938:RDK720939 RNG720938:RNG720939 RXC720938:RXC720939 SGY720938:SGY720939 SQU720938:SQU720939 TAQ720938:TAQ720939 TKM720938:TKM720939 TUI720938:TUI720939 UEE720938:UEE720939 UOA720938:UOA720939 UXW720938:UXW720939 VHS720938:VHS720939 VRO720938:VRO720939 WBK720938:WBK720939 WLG720938:WLG720939 WVC720938:WVC720939 IQ786474:IQ786475 SM786474:SM786475 ACI786474:ACI786475 AME786474:AME786475 AWA786474:AWA786475 BFW786474:BFW786475 BPS786474:BPS786475 BZO786474:BZO786475 CJK786474:CJK786475 CTG786474:CTG786475 DDC786474:DDC786475 DMY786474:DMY786475 DWU786474:DWU786475 EGQ786474:EGQ786475 EQM786474:EQM786475 FAI786474:FAI786475 FKE786474:FKE786475 FUA786474:FUA786475 GDW786474:GDW786475 GNS786474:GNS786475 GXO786474:GXO786475 HHK786474:HHK786475 HRG786474:HRG786475 IBC786474:IBC786475 IKY786474:IKY786475 IUU786474:IUU786475 JEQ786474:JEQ786475 JOM786474:JOM786475 JYI786474:JYI786475 KIE786474:KIE786475 KSA786474:KSA786475 LBW786474:LBW786475 LLS786474:LLS786475 LVO786474:LVO786475 MFK786474:MFK786475 MPG786474:MPG786475 MZC786474:MZC786475 NIY786474:NIY786475 NSU786474:NSU786475 OCQ786474:OCQ786475 OMM786474:OMM786475 OWI786474:OWI786475 PGE786474:PGE786475 PQA786474:PQA786475 PZW786474:PZW786475 QJS786474:QJS786475 QTO786474:QTO786475 RDK786474:RDK786475 RNG786474:RNG786475 RXC786474:RXC786475 SGY786474:SGY786475 SQU786474:SQU786475 TAQ786474:TAQ786475 TKM786474:TKM786475 TUI786474:TUI786475 UEE786474:UEE786475 UOA786474:UOA786475 UXW786474:UXW786475 VHS786474:VHS786475 VRO786474:VRO786475 WBK786474:WBK786475 WLG786474:WLG786475 WVC786474:WVC786475 IQ852010:IQ852011 SM852010:SM852011 ACI852010:ACI852011 AME852010:AME852011 AWA852010:AWA852011 BFW852010:BFW852011 BPS852010:BPS852011 BZO852010:BZO852011 CJK852010:CJK852011 CTG852010:CTG852011 DDC852010:DDC852011 DMY852010:DMY852011 DWU852010:DWU852011 EGQ852010:EGQ852011 EQM852010:EQM852011 FAI852010:FAI852011 FKE852010:FKE852011 FUA852010:FUA852011 GDW852010:GDW852011 GNS852010:GNS852011 GXO852010:GXO852011 HHK852010:HHK852011 HRG852010:HRG852011 IBC852010:IBC852011 IKY852010:IKY852011 IUU852010:IUU852011 JEQ852010:JEQ852011 JOM852010:JOM852011 JYI852010:JYI852011 KIE852010:KIE852011 KSA852010:KSA852011 LBW852010:LBW852011 LLS852010:LLS852011 LVO852010:LVO852011 MFK852010:MFK852011 MPG852010:MPG852011 MZC852010:MZC852011 NIY852010:NIY852011 NSU852010:NSU852011 OCQ852010:OCQ852011 OMM852010:OMM852011 OWI852010:OWI852011 PGE852010:PGE852011 PQA852010:PQA852011 PZW852010:PZW852011 QJS852010:QJS852011 QTO852010:QTO852011 RDK852010:RDK852011 RNG852010:RNG852011 RXC852010:RXC852011 SGY852010:SGY852011 SQU852010:SQU852011 TAQ852010:TAQ852011 TKM852010:TKM852011 TUI852010:TUI852011 UEE852010:UEE852011 UOA852010:UOA852011 UXW852010:UXW852011 VHS852010:VHS852011 VRO852010:VRO852011 WBK852010:WBK852011 WLG852010:WLG852011 WVC852010:WVC852011 IQ917546:IQ917547 SM917546:SM917547 ACI917546:ACI917547 AME917546:AME917547 AWA917546:AWA917547 BFW917546:BFW917547 BPS917546:BPS917547 BZO917546:BZO917547 CJK917546:CJK917547 CTG917546:CTG917547 DDC917546:DDC917547 DMY917546:DMY917547 DWU917546:DWU917547 EGQ917546:EGQ917547 EQM917546:EQM917547 FAI917546:FAI917547 FKE917546:FKE917547 FUA917546:FUA917547 GDW917546:GDW917547 GNS917546:GNS917547 GXO917546:GXO917547 HHK917546:HHK917547 HRG917546:HRG917547 IBC917546:IBC917547 IKY917546:IKY917547 IUU917546:IUU917547 JEQ917546:JEQ917547 JOM917546:JOM917547 JYI917546:JYI917547 KIE917546:KIE917547 KSA917546:KSA917547 LBW917546:LBW917547 LLS917546:LLS917547 LVO917546:LVO917547 MFK917546:MFK917547 MPG917546:MPG917547 MZC917546:MZC917547 NIY917546:NIY917547 NSU917546:NSU917547 OCQ917546:OCQ917547 OMM917546:OMM917547 OWI917546:OWI917547 PGE917546:PGE917547 PQA917546:PQA917547 PZW917546:PZW917547 QJS917546:QJS917547 QTO917546:QTO917547 RDK917546:RDK917547 RNG917546:RNG917547 RXC917546:RXC917547 SGY917546:SGY917547 SQU917546:SQU917547 TAQ917546:TAQ917547 TKM917546:TKM917547 TUI917546:TUI917547 UEE917546:UEE917547 UOA917546:UOA917547 UXW917546:UXW917547 VHS917546:VHS917547 VRO917546:VRO917547 WBK917546:WBK917547 WLG917546:WLG917547 WVC917546:WVC917547 IQ983082:IQ983083 SM983082:SM983083 ACI983082:ACI983083 AME983082:AME983083 AWA983082:AWA983083 BFW983082:BFW983083 BPS983082:BPS983083 BZO983082:BZO983083 CJK983082:CJK983083 CTG983082:CTG983083 DDC983082:DDC983083 DMY983082:DMY983083 DWU983082:DWU983083 EGQ983082:EGQ983083 EQM983082:EQM983083 FAI983082:FAI983083 FKE983082:FKE983083 FUA983082:FUA983083 GDW983082:GDW983083 GNS983082:GNS983083 GXO983082:GXO983083 HHK983082:HHK983083 HRG983082:HRG983083 IBC983082:IBC983083 IKY983082:IKY983083 IUU983082:IUU983083 JEQ983082:JEQ983083 JOM983082:JOM983083 JYI983082:JYI983083 KIE983082:KIE983083 KSA983082:KSA983083 LBW983082:LBW983083 LLS983082:LLS983083 LVO983082:LVO983083 MFK983082:MFK983083 MPG983082:MPG983083 MZC983082:MZC983083 NIY983082:NIY983083 NSU983082:NSU983083 OCQ983082:OCQ983083 OMM983082:OMM983083 OWI983082:OWI983083 PGE983082:PGE983083 PQA983082:PQA983083 PZW983082:PZW983083 QJS983082:QJS983083 QTO983082:QTO983083 RDK983082:RDK983083 RNG983082:RNG983083 RXC983082:RXC983083 SGY983082:SGY983083 SQU983082:SQU983083 TAQ983082:TAQ983083 TKM983082:TKM983083 TUI983082:TUI983083 UEE983082:UEE983083 UOA983082:UOA983083 UXW983082:UXW983083 VHS983082:VHS983083 VRO983082:VRO983083 WBK983082:WBK983083 WLG983082:WLG983083 WVC983082:WVC983083 IL65560 SH65560 ACD65560 ALZ65560 AVV65560 BFR65560 BPN65560 BZJ65560 CJF65560 CTB65560 DCX65560 DMT65560 DWP65560 EGL65560 EQH65560 FAD65560 FJZ65560 FTV65560 GDR65560 GNN65560 GXJ65560 HHF65560 HRB65560 IAX65560 IKT65560 IUP65560 JEL65560 JOH65560 JYD65560 KHZ65560 KRV65560 LBR65560 LLN65560 LVJ65560 MFF65560 MPB65560 MYX65560 NIT65560 NSP65560 OCL65560 OMH65560 OWD65560 PFZ65560 PPV65560 PZR65560 QJN65560 QTJ65560 RDF65560 RNB65560 RWX65560 SGT65560 SQP65560 TAL65560 TKH65560 TUD65560 UDZ65560 UNV65560 UXR65560 VHN65560 VRJ65560 WBF65560 WLB65560 WUX65560 IL131096 SH131096 ACD131096 ALZ131096 AVV131096 BFR131096 BPN131096 BZJ131096 CJF131096 CTB131096 DCX131096 DMT131096 DWP131096 EGL131096 EQH131096 FAD131096 FJZ131096 FTV131096 GDR131096 GNN131096 GXJ131096 HHF131096 HRB131096 IAX131096 IKT131096 IUP131096 JEL131096 JOH131096 JYD131096 KHZ131096 KRV131096 LBR131096 LLN131096 LVJ131096 MFF131096 MPB131096 MYX131096 NIT131096 NSP131096 OCL131096 OMH131096 OWD131096 PFZ131096 PPV131096 PZR131096 QJN131096 QTJ131096 RDF131096 RNB131096 RWX131096 SGT131096 SQP131096 TAL131096 TKH131096 TUD131096 UDZ131096 UNV131096 UXR131096 VHN131096 VRJ131096 WBF131096 WLB131096 WUX131096 IL196632 SH196632 ACD196632 ALZ196632 AVV196632 BFR196632 BPN196632 BZJ196632 CJF196632 CTB196632 DCX196632 DMT196632 DWP196632 EGL196632 EQH196632 FAD196632 FJZ196632 FTV196632 GDR196632 GNN196632 GXJ196632 HHF196632 HRB196632 IAX196632 IKT196632 IUP196632 JEL196632 JOH196632 JYD196632 KHZ196632 KRV196632 LBR196632 LLN196632 LVJ196632 MFF196632 MPB196632 MYX196632 NIT196632 NSP196632 OCL196632 OMH196632 OWD196632 PFZ196632 PPV196632 PZR196632 QJN196632 QTJ196632 RDF196632 RNB196632 RWX196632 SGT196632 SQP196632 TAL196632 TKH196632 TUD196632 UDZ196632 UNV196632 UXR196632 VHN196632 VRJ196632 WBF196632 WLB196632 WUX196632 IL262168 SH262168 ACD262168 ALZ262168 AVV262168 BFR262168 BPN262168 BZJ262168 CJF262168 CTB262168 DCX262168 DMT262168 DWP262168 EGL262168 EQH262168 FAD262168 FJZ262168 FTV262168 GDR262168 GNN262168 GXJ262168 HHF262168 HRB262168 IAX262168 IKT262168 IUP262168 JEL262168 JOH262168 JYD262168 KHZ262168 KRV262168 LBR262168 LLN262168 LVJ262168 MFF262168 MPB262168 MYX262168 NIT262168 NSP262168 OCL262168 OMH262168 OWD262168 PFZ262168 PPV262168 PZR262168 QJN262168 QTJ262168 RDF262168 RNB262168 RWX262168 SGT262168 SQP262168 TAL262168 TKH262168 TUD262168 UDZ262168 UNV262168 UXR262168 VHN262168 VRJ262168 WBF262168 WLB262168 WUX262168 IL327704 SH327704 ACD327704 ALZ327704 AVV327704 BFR327704 BPN327704 BZJ327704 CJF327704 CTB327704 DCX327704 DMT327704 DWP327704 EGL327704 EQH327704 FAD327704 FJZ327704 FTV327704 GDR327704 GNN327704 GXJ327704 HHF327704 HRB327704 IAX327704 IKT327704 IUP327704 JEL327704 JOH327704 JYD327704 KHZ327704 KRV327704 LBR327704 LLN327704 LVJ327704 MFF327704 MPB327704 MYX327704 NIT327704 NSP327704 OCL327704 OMH327704 OWD327704 PFZ327704 PPV327704 PZR327704 QJN327704 QTJ327704 RDF327704 RNB327704 RWX327704 SGT327704 SQP327704 TAL327704 TKH327704 TUD327704 UDZ327704 UNV327704 UXR327704 VHN327704 VRJ327704 WBF327704 WLB327704 WUX327704 IL393240 SH393240 ACD393240 ALZ393240 AVV393240 BFR393240 BPN393240 BZJ393240 CJF393240 CTB393240 DCX393240 DMT393240 DWP393240 EGL393240 EQH393240 FAD393240 FJZ393240 FTV393240 GDR393240 GNN393240 GXJ393240 HHF393240 HRB393240 IAX393240 IKT393240 IUP393240 JEL393240 JOH393240 JYD393240 KHZ393240 KRV393240 LBR393240 LLN393240 LVJ393240 MFF393240 MPB393240 MYX393240 NIT393240 NSP393240 OCL393240 OMH393240 OWD393240 PFZ393240 PPV393240 PZR393240 QJN393240 QTJ393240 RDF393240 RNB393240 RWX393240 SGT393240 SQP393240 TAL393240 TKH393240 TUD393240 UDZ393240 UNV393240 UXR393240 VHN393240 VRJ393240 WBF393240 WLB393240 WUX393240 IL458776 SH458776 ACD458776 ALZ458776 AVV458776 BFR458776 BPN458776 BZJ458776 CJF458776 CTB458776 DCX458776 DMT458776 DWP458776 EGL458776 EQH458776 FAD458776 FJZ458776 FTV458776 GDR458776 GNN458776 GXJ458776 HHF458776 HRB458776 IAX458776 IKT458776 IUP458776 JEL458776 JOH458776 JYD458776 KHZ458776 KRV458776 LBR458776 LLN458776 LVJ458776 MFF458776 MPB458776 MYX458776 NIT458776 NSP458776 OCL458776 OMH458776 OWD458776 PFZ458776 PPV458776 PZR458776 QJN458776 QTJ458776 RDF458776 RNB458776 RWX458776 SGT458776 SQP458776 TAL458776 TKH458776 TUD458776 UDZ458776 UNV458776 UXR458776 VHN458776 VRJ458776 WBF458776 WLB458776 WUX458776 IL524312 SH524312 ACD524312 ALZ524312 AVV524312 BFR524312 BPN524312 BZJ524312 CJF524312 CTB524312 DCX524312 DMT524312 DWP524312 EGL524312 EQH524312 FAD524312 FJZ524312 FTV524312 GDR524312 GNN524312 GXJ524312 HHF524312 HRB524312 IAX524312 IKT524312 IUP524312 JEL524312 JOH524312 JYD524312 KHZ524312 KRV524312 LBR524312 LLN524312 LVJ524312 MFF524312 MPB524312 MYX524312 NIT524312 NSP524312 OCL524312 OMH524312 OWD524312 PFZ524312 PPV524312 PZR524312 QJN524312 QTJ524312 RDF524312 RNB524312 RWX524312 SGT524312 SQP524312 TAL524312 TKH524312 TUD524312 UDZ524312 UNV524312 UXR524312 VHN524312 VRJ524312 WBF524312 WLB524312 WUX524312 IL589848 SH589848 ACD589848 ALZ589848 AVV589848 BFR589848 BPN589848 BZJ589848 CJF589848 CTB589848 DCX589848 DMT589848 DWP589848 EGL589848 EQH589848 FAD589848 FJZ589848 FTV589848 GDR589848 GNN589848 GXJ589848 HHF589848 HRB589848 IAX589848 IKT589848 IUP589848 JEL589848 JOH589848 JYD589848 KHZ589848 KRV589848 LBR589848 LLN589848 LVJ589848 MFF589848 MPB589848 MYX589848 NIT589848 NSP589848 OCL589848 OMH589848 OWD589848 PFZ589848 PPV589848 PZR589848 QJN589848 QTJ589848 RDF589848 RNB589848 RWX589848 SGT589848 SQP589848 TAL589848 TKH589848 TUD589848 UDZ589848 UNV589848 UXR589848 VHN589848 VRJ589848 WBF589848 WLB589848 WUX589848 IL655384 SH655384 ACD655384 ALZ655384 AVV655384 BFR655384 BPN655384 BZJ655384 CJF655384 CTB655384 DCX655384 DMT655384 DWP655384 EGL655384 EQH655384 FAD655384 FJZ655384 FTV655384 GDR655384 GNN655384 GXJ655384 HHF655384 HRB655384 IAX655384 IKT655384 IUP655384 JEL655384 JOH655384 JYD655384 KHZ655384 KRV655384 LBR655384 LLN655384 LVJ655384 MFF655384 MPB655384 MYX655384 NIT655384 NSP655384 OCL655384 OMH655384 OWD655384 PFZ655384 PPV655384 PZR655384 QJN655384 QTJ655384 RDF655384 RNB655384 RWX655384 SGT655384 SQP655384 TAL655384 TKH655384 TUD655384 UDZ655384 UNV655384 UXR655384 VHN655384 VRJ655384 WBF655384 WLB655384 WUX655384 IL720920 SH720920 ACD720920 ALZ720920 AVV720920 BFR720920 BPN720920 BZJ720920 CJF720920 CTB720920 DCX720920 DMT720920 DWP720920 EGL720920 EQH720920 FAD720920 FJZ720920 FTV720920 GDR720920 GNN720920 GXJ720920 HHF720920 HRB720920 IAX720920 IKT720920 IUP720920 JEL720920 JOH720920 JYD720920 KHZ720920 KRV720920 LBR720920 LLN720920 LVJ720920 MFF720920 MPB720920 MYX720920 NIT720920 NSP720920 OCL720920 OMH720920 OWD720920 PFZ720920 PPV720920 PZR720920 QJN720920 QTJ720920 RDF720920 RNB720920 RWX720920 SGT720920 SQP720920 TAL720920 TKH720920 TUD720920 UDZ720920 UNV720920 UXR720920 VHN720920 VRJ720920 WBF720920 WLB720920 WUX720920 IL786456 SH786456 ACD786456 ALZ786456 AVV786456 BFR786456 BPN786456 BZJ786456 CJF786456 CTB786456 DCX786456 DMT786456 DWP786456 EGL786456 EQH786456 FAD786456 FJZ786456 FTV786456 GDR786456 GNN786456 GXJ786456 HHF786456 HRB786456 IAX786456 IKT786456 IUP786456 JEL786456 JOH786456 JYD786456 KHZ786456 KRV786456 LBR786456 LLN786456 LVJ786456 MFF786456 MPB786456 MYX786456 NIT786456 NSP786456 OCL786456 OMH786456 OWD786456 PFZ786456 PPV786456 PZR786456 QJN786456 QTJ786456 RDF786456 RNB786456 RWX786456 SGT786456 SQP786456 TAL786456 TKH786456 TUD786456 UDZ786456 UNV786456 UXR786456 VHN786456 VRJ786456 WBF786456 WLB786456 WUX786456 IL851992 SH851992 ACD851992 ALZ851992 AVV851992 BFR851992 BPN851992 BZJ851992 CJF851992 CTB851992 DCX851992 DMT851992 DWP851992 EGL851992 EQH851992 FAD851992 FJZ851992 FTV851992 GDR851992 GNN851992 GXJ851992 HHF851992 HRB851992 IAX851992 IKT851992 IUP851992 JEL851992 JOH851992 JYD851992 KHZ851992 KRV851992 LBR851992 LLN851992 LVJ851992 MFF851992 MPB851992 MYX851992 NIT851992 NSP851992 OCL851992 OMH851992 OWD851992 PFZ851992 PPV851992 PZR851992 QJN851992 QTJ851992 RDF851992 RNB851992 RWX851992 SGT851992 SQP851992 TAL851992 TKH851992 TUD851992 UDZ851992 UNV851992 UXR851992 VHN851992 VRJ851992 WBF851992 WLB851992 WUX851992 IL917528 SH917528 ACD917528 ALZ917528 AVV917528 BFR917528 BPN917528 BZJ917528 CJF917528 CTB917528 DCX917528 DMT917528 DWP917528 EGL917528 EQH917528 FAD917528 FJZ917528 FTV917528 GDR917528 GNN917528 GXJ917528 HHF917528 HRB917528 IAX917528 IKT917528 IUP917528 JEL917528 JOH917528 JYD917528 KHZ917528 KRV917528 LBR917528 LLN917528 LVJ917528 MFF917528 MPB917528 MYX917528 NIT917528 NSP917528 OCL917528 OMH917528 OWD917528 PFZ917528 PPV917528 PZR917528 QJN917528 QTJ917528 RDF917528 RNB917528 RWX917528 SGT917528 SQP917528 TAL917528 TKH917528 TUD917528 UDZ917528 UNV917528 UXR917528 VHN917528 VRJ917528 WBF917528 WLB917528 WUX917528 IL983064 SH983064 ACD983064 ALZ983064 AVV983064 BFR983064 BPN983064 BZJ983064 CJF983064 CTB983064 DCX983064 DMT983064 DWP983064 EGL983064 EQH983064 FAD983064 FJZ983064 FTV983064 GDR983064 GNN983064 GXJ983064 HHF983064 HRB983064 IAX983064 IKT983064 IUP983064 JEL983064 JOH983064 JYD983064 KHZ983064 KRV983064 LBR983064 LLN983064 LVJ983064 MFF983064 MPB983064 MYX983064 NIT983064 NSP983064 OCL983064 OMH983064 OWD983064 PFZ983064 PPV983064 PZR983064 QJN983064 QTJ983064 RDF983064 RNB983064 RWX983064 SGT983064 SQP983064 TAL983064 TKH983064 TUD983064 UDZ983064 UNV983064 UXR983064 VHN983064 VRJ983064 WBF983064 WLB983064 WUX983064 II65565 SE65565 ACA65565 ALW65565 AVS65565 BFO65565 BPK65565 BZG65565 CJC65565 CSY65565 DCU65565 DMQ65565 DWM65565 EGI65565 EQE65565 FAA65565 FJW65565 FTS65565 GDO65565 GNK65565 GXG65565 HHC65565 HQY65565 IAU65565 IKQ65565 IUM65565 JEI65565 JOE65565 JYA65565 KHW65565 KRS65565 LBO65565 LLK65565 LVG65565 MFC65565 MOY65565 MYU65565 NIQ65565 NSM65565 OCI65565 OME65565 OWA65565 PFW65565 PPS65565 PZO65565 QJK65565 QTG65565 RDC65565 RMY65565 RWU65565 SGQ65565 SQM65565 TAI65565 TKE65565 TUA65565 UDW65565 UNS65565 UXO65565 VHK65565 VRG65565 WBC65565 WKY65565 WUU65565 II131101 SE131101 ACA131101 ALW131101 AVS131101 BFO131101 BPK131101 BZG131101 CJC131101 CSY131101 DCU131101 DMQ131101 DWM131101 EGI131101 EQE131101 FAA131101 FJW131101 FTS131101 GDO131101 GNK131101 GXG131101 HHC131101 HQY131101 IAU131101 IKQ131101 IUM131101 JEI131101 JOE131101 JYA131101 KHW131101 KRS131101 LBO131101 LLK131101 LVG131101 MFC131101 MOY131101 MYU131101 NIQ131101 NSM131101 OCI131101 OME131101 OWA131101 PFW131101 PPS131101 PZO131101 QJK131101 QTG131101 RDC131101 RMY131101 RWU131101 SGQ131101 SQM131101 TAI131101 TKE131101 TUA131101 UDW131101 UNS131101 UXO131101 VHK131101 VRG131101 WBC131101 WKY131101 WUU131101 II196637 SE196637 ACA196637 ALW196637 AVS196637 BFO196637 BPK196637 BZG196637 CJC196637 CSY196637 DCU196637 DMQ196637 DWM196637 EGI196637 EQE196637 FAA196637 FJW196637 FTS196637 GDO196637 GNK196637 GXG196637 HHC196637 HQY196637 IAU196637 IKQ196637 IUM196637 JEI196637 JOE196637 JYA196637 KHW196637 KRS196637 LBO196637 LLK196637 LVG196637 MFC196637 MOY196637 MYU196637 NIQ196637 NSM196637 OCI196637 OME196637 OWA196637 PFW196637 PPS196637 PZO196637 QJK196637 QTG196637 RDC196637 RMY196637 RWU196637 SGQ196637 SQM196637 TAI196637 TKE196637 TUA196637 UDW196637 UNS196637 UXO196637 VHK196637 VRG196637 WBC196637 WKY196637 WUU196637 II262173 SE262173 ACA262173 ALW262173 AVS262173 BFO262173 BPK262173 BZG262173 CJC262173 CSY262173 DCU262173 DMQ262173 DWM262173 EGI262173 EQE262173 FAA262173 FJW262173 FTS262173 GDO262173 GNK262173 GXG262173 HHC262173 HQY262173 IAU262173 IKQ262173 IUM262173 JEI262173 JOE262173 JYA262173 KHW262173 KRS262173 LBO262173 LLK262173 LVG262173 MFC262173 MOY262173 MYU262173 NIQ262173 NSM262173 OCI262173 OME262173 OWA262173 PFW262173 PPS262173 PZO262173 QJK262173 QTG262173 RDC262173 RMY262173 RWU262173 SGQ262173 SQM262173 TAI262173 TKE262173 TUA262173 UDW262173 UNS262173 UXO262173 VHK262173 VRG262173 WBC262173 WKY262173 WUU262173 II327709 SE327709 ACA327709 ALW327709 AVS327709 BFO327709 BPK327709 BZG327709 CJC327709 CSY327709 DCU327709 DMQ327709 DWM327709 EGI327709 EQE327709 FAA327709 FJW327709 FTS327709 GDO327709 GNK327709 GXG327709 HHC327709 HQY327709 IAU327709 IKQ327709 IUM327709 JEI327709 JOE327709 JYA327709 KHW327709 KRS327709 LBO327709 LLK327709 LVG327709 MFC327709 MOY327709 MYU327709 NIQ327709 NSM327709 OCI327709 OME327709 OWA327709 PFW327709 PPS327709 PZO327709 QJK327709 QTG327709 RDC327709 RMY327709 RWU327709 SGQ327709 SQM327709 TAI327709 TKE327709 TUA327709 UDW327709 UNS327709 UXO327709 VHK327709 VRG327709 WBC327709 WKY327709 WUU327709 II393245 SE393245 ACA393245 ALW393245 AVS393245 BFO393245 BPK393245 BZG393245 CJC393245 CSY393245 DCU393245 DMQ393245 DWM393245 EGI393245 EQE393245 FAA393245 FJW393245 FTS393245 GDO393245 GNK393245 GXG393245 HHC393245 HQY393245 IAU393245 IKQ393245 IUM393245 JEI393245 JOE393245 JYA393245 KHW393245 KRS393245 LBO393245 LLK393245 LVG393245 MFC393245 MOY393245 MYU393245 NIQ393245 NSM393245 OCI393245 OME393245 OWA393245 PFW393245 PPS393245 PZO393245 QJK393245 QTG393245 RDC393245 RMY393245 RWU393245 SGQ393245 SQM393245 TAI393245 TKE393245 TUA393245 UDW393245 UNS393245 UXO393245 VHK393245 VRG393245 WBC393245 WKY393245 WUU393245 II458781 SE458781 ACA458781 ALW458781 AVS458781 BFO458781 BPK458781 BZG458781 CJC458781 CSY458781 DCU458781 DMQ458781 DWM458781 EGI458781 EQE458781 FAA458781 FJW458781 FTS458781 GDO458781 GNK458781 GXG458781 HHC458781 HQY458781 IAU458781 IKQ458781 IUM458781 JEI458781 JOE458781 JYA458781 KHW458781 KRS458781 LBO458781 LLK458781 LVG458781 MFC458781 MOY458781 MYU458781 NIQ458781 NSM458781 OCI458781 OME458781 OWA458781 PFW458781 PPS458781 PZO458781 QJK458781 QTG458781 RDC458781 RMY458781 RWU458781 SGQ458781 SQM458781 TAI458781 TKE458781 TUA458781 UDW458781 UNS458781 UXO458781 VHK458781 VRG458781 WBC458781 WKY458781 WUU458781 II524317 SE524317 ACA524317 ALW524317 AVS524317 BFO524317 BPK524317 BZG524317 CJC524317 CSY524317 DCU524317 DMQ524317 DWM524317 EGI524317 EQE524317 FAA524317 FJW524317 FTS524317 GDO524317 GNK524317 GXG524317 HHC524317 HQY524317 IAU524317 IKQ524317 IUM524317 JEI524317 JOE524317 JYA524317 KHW524317 KRS524317 LBO524317 LLK524317 LVG524317 MFC524317 MOY524317 MYU524317 NIQ524317 NSM524317 OCI524317 OME524317 OWA524317 PFW524317 PPS524317 PZO524317 QJK524317 QTG524317 RDC524317 RMY524317 RWU524317 SGQ524317 SQM524317 TAI524317 TKE524317 TUA524317 UDW524317 UNS524317 UXO524317 VHK524317 VRG524317 WBC524317 WKY524317 WUU524317 II589853 SE589853 ACA589853 ALW589853 AVS589853 BFO589853 BPK589853 BZG589853 CJC589853 CSY589853 DCU589853 DMQ589853 DWM589853 EGI589853 EQE589853 FAA589853 FJW589853 FTS589853 GDO589853 GNK589853 GXG589853 HHC589853 HQY589853 IAU589853 IKQ589853 IUM589853 JEI589853 JOE589853 JYA589853 KHW589853 KRS589853 LBO589853 LLK589853 LVG589853 MFC589853 MOY589853 MYU589853 NIQ589853 NSM589853 OCI589853 OME589853 OWA589853 PFW589853 PPS589853 PZO589853 QJK589853 QTG589853 RDC589853 RMY589853 RWU589853 SGQ589853 SQM589853 TAI589853 TKE589853 TUA589853 UDW589853 UNS589853 UXO589853 VHK589853 VRG589853 WBC589853 WKY589853 WUU589853 II655389 SE655389 ACA655389 ALW655389 AVS655389 BFO655389 BPK655389 BZG655389 CJC655389 CSY655389 DCU655389 DMQ655389 DWM655389 EGI655389 EQE655389 FAA655389 FJW655389 FTS655389 GDO655389 GNK655389 GXG655389 HHC655389 HQY655389 IAU655389 IKQ655389 IUM655389 JEI655389 JOE655389 JYA655389 KHW655389 KRS655389 LBO655389 LLK655389 LVG655389 MFC655389 MOY655389 MYU655389 NIQ655389 NSM655389 OCI655389 OME655389 OWA655389 PFW655389 PPS655389 PZO655389 QJK655389 QTG655389 RDC655389 RMY655389 RWU655389 SGQ655389 SQM655389 TAI655389 TKE655389 TUA655389 UDW655389 UNS655389 UXO655389 VHK655389 VRG655389 WBC655389 WKY655389 WUU655389 II720925 SE720925 ACA720925 ALW720925 AVS720925 BFO720925 BPK720925 BZG720925 CJC720925 CSY720925 DCU720925 DMQ720925 DWM720925 EGI720925 EQE720925 FAA720925 FJW720925 FTS720925 GDO720925 GNK720925 GXG720925 HHC720925 HQY720925 IAU720925 IKQ720925 IUM720925 JEI720925 JOE720925 JYA720925 KHW720925 KRS720925 LBO720925 LLK720925 LVG720925 MFC720925 MOY720925 MYU720925 NIQ720925 NSM720925 OCI720925 OME720925 OWA720925 PFW720925 PPS720925 PZO720925 QJK720925 QTG720925 RDC720925 RMY720925 RWU720925 SGQ720925 SQM720925 TAI720925 TKE720925 TUA720925 UDW720925 UNS720925 UXO720925 VHK720925 VRG720925 WBC720925 WKY720925 WUU720925 II786461 SE786461 ACA786461 ALW786461 AVS786461 BFO786461 BPK786461 BZG786461 CJC786461 CSY786461 DCU786461 DMQ786461 DWM786461 EGI786461 EQE786461 FAA786461 FJW786461 FTS786461 GDO786461 GNK786461 GXG786461 HHC786461 HQY786461 IAU786461 IKQ786461 IUM786461 JEI786461 JOE786461 JYA786461 KHW786461 KRS786461 LBO786461 LLK786461 LVG786461 MFC786461 MOY786461 MYU786461 NIQ786461 NSM786461 OCI786461 OME786461 OWA786461 PFW786461 PPS786461 PZO786461 QJK786461 QTG786461 RDC786461 RMY786461 RWU786461 SGQ786461 SQM786461 TAI786461 TKE786461 TUA786461 UDW786461 UNS786461 UXO786461 VHK786461 VRG786461 WBC786461 WKY786461 WUU786461 II851997 SE851997 ACA851997 ALW851997 AVS851997 BFO851997 BPK851997 BZG851997 CJC851997 CSY851997 DCU851997 DMQ851997 DWM851997 EGI851997 EQE851997 FAA851997 FJW851997 FTS851997 GDO851997 GNK851997 GXG851997 HHC851997 HQY851997 IAU851997 IKQ851997 IUM851997 JEI851997 JOE851997 JYA851997 KHW851997 KRS851997 LBO851997 LLK851997 LVG851997 MFC851997 MOY851997 MYU851997 NIQ851997 NSM851997 OCI851997 OME851997 OWA851997 PFW851997 PPS851997 PZO851997 QJK851997 QTG851997 RDC851997 RMY851997 RWU851997 SGQ851997 SQM851997 TAI851997 TKE851997 TUA851997 UDW851997 UNS851997 UXO851997 VHK851997 VRG851997 WBC851997 WKY851997 WUU851997 II917533 SE917533 ACA917533 ALW917533 AVS917533 BFO917533 BPK917533 BZG917533 CJC917533 CSY917533 DCU917533 DMQ917533 DWM917533 EGI917533 EQE917533 FAA917533 FJW917533 FTS917533 GDO917533 GNK917533 GXG917533 HHC917533 HQY917533 IAU917533 IKQ917533 IUM917533 JEI917533 JOE917533 JYA917533 KHW917533 KRS917533 LBO917533 LLK917533 LVG917533 MFC917533 MOY917533 MYU917533 NIQ917533 NSM917533 OCI917533 OME917533 OWA917533 PFW917533 PPS917533 PZO917533 QJK917533 QTG917533 RDC917533 RMY917533 RWU917533 SGQ917533 SQM917533 TAI917533 TKE917533 TUA917533 UDW917533 UNS917533 UXO917533 VHK917533 VRG917533 WBC917533 WKY917533 WUU917533 II983069 SE983069 ACA983069 ALW983069 AVS983069 BFO983069 BPK983069 BZG983069 CJC983069 CSY983069 DCU983069 DMQ983069 DWM983069 EGI983069 EQE983069 FAA983069 FJW983069 FTS983069 GDO983069 GNK983069 GXG983069 HHC983069 HQY983069 IAU983069 IKQ983069 IUM983069 JEI983069 JOE983069 JYA983069 KHW983069 KRS983069 LBO983069 LLK983069 LVG983069 MFC983069 MOY983069 MYU983069 NIQ983069 NSM983069 OCI983069 OME983069 OWA983069 PFW983069 PPS983069 PZO983069 QJK983069 QTG983069 RDC983069 RMY983069 RWU983069 SGQ983069 SQM983069 TAI983069 TKE983069 TUA983069 UDW983069 UNS983069 UXO983069 VHK983069 VRG983069 WBC983069 WKY983069 WUU983069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IL65582:IN65582 SH65582:SJ65582 ACD65582:ACF65582 ALZ65582:AMB65582 AVV65582:AVX65582 BFR65582:BFT65582 BPN65582:BPP65582 BZJ65582:BZL65582 CJF65582:CJH65582 CTB65582:CTD65582 DCX65582:DCZ65582 DMT65582:DMV65582 DWP65582:DWR65582 EGL65582:EGN65582 EQH65582:EQJ65582 FAD65582:FAF65582 FJZ65582:FKB65582 FTV65582:FTX65582 GDR65582:GDT65582 GNN65582:GNP65582 GXJ65582:GXL65582 HHF65582:HHH65582 HRB65582:HRD65582 IAX65582:IAZ65582 IKT65582:IKV65582 IUP65582:IUR65582 JEL65582:JEN65582 JOH65582:JOJ65582 JYD65582:JYF65582 KHZ65582:KIB65582 KRV65582:KRX65582 LBR65582:LBT65582 LLN65582:LLP65582 LVJ65582:LVL65582 MFF65582:MFH65582 MPB65582:MPD65582 MYX65582:MYZ65582 NIT65582:NIV65582 NSP65582:NSR65582 OCL65582:OCN65582 OMH65582:OMJ65582 OWD65582:OWF65582 PFZ65582:PGB65582 PPV65582:PPX65582 PZR65582:PZT65582 QJN65582:QJP65582 QTJ65582:QTL65582 RDF65582:RDH65582 RNB65582:RND65582 RWX65582:RWZ65582 SGT65582:SGV65582 SQP65582:SQR65582 TAL65582:TAN65582 TKH65582:TKJ65582 TUD65582:TUF65582 UDZ65582:UEB65582 UNV65582:UNX65582 UXR65582:UXT65582 VHN65582:VHP65582 VRJ65582:VRL65582 WBF65582:WBH65582 WLB65582:WLD65582 WUX65582:WUZ65582 IL131118:IN131118 SH131118:SJ131118 ACD131118:ACF131118 ALZ131118:AMB131118 AVV131118:AVX131118 BFR131118:BFT131118 BPN131118:BPP131118 BZJ131118:BZL131118 CJF131118:CJH131118 CTB131118:CTD131118 DCX131118:DCZ131118 DMT131118:DMV131118 DWP131118:DWR131118 EGL131118:EGN131118 EQH131118:EQJ131118 FAD131118:FAF131118 FJZ131118:FKB131118 FTV131118:FTX131118 GDR131118:GDT131118 GNN131118:GNP131118 GXJ131118:GXL131118 HHF131118:HHH131118 HRB131118:HRD131118 IAX131118:IAZ131118 IKT131118:IKV131118 IUP131118:IUR131118 JEL131118:JEN131118 JOH131118:JOJ131118 JYD131118:JYF131118 KHZ131118:KIB131118 KRV131118:KRX131118 LBR131118:LBT131118 LLN131118:LLP131118 LVJ131118:LVL131118 MFF131118:MFH131118 MPB131118:MPD131118 MYX131118:MYZ131118 NIT131118:NIV131118 NSP131118:NSR131118 OCL131118:OCN131118 OMH131118:OMJ131118 OWD131118:OWF131118 PFZ131118:PGB131118 PPV131118:PPX131118 PZR131118:PZT131118 QJN131118:QJP131118 QTJ131118:QTL131118 RDF131118:RDH131118 RNB131118:RND131118 RWX131118:RWZ131118 SGT131118:SGV131118 SQP131118:SQR131118 TAL131118:TAN131118 TKH131118:TKJ131118 TUD131118:TUF131118 UDZ131118:UEB131118 UNV131118:UNX131118 UXR131118:UXT131118 VHN131118:VHP131118 VRJ131118:VRL131118 WBF131118:WBH131118 WLB131118:WLD131118 WUX131118:WUZ131118 IL196654:IN196654 SH196654:SJ196654 ACD196654:ACF196654 ALZ196654:AMB196654 AVV196654:AVX196654 BFR196654:BFT196654 BPN196654:BPP196654 BZJ196654:BZL196654 CJF196654:CJH196654 CTB196654:CTD196654 DCX196654:DCZ196654 DMT196654:DMV196654 DWP196654:DWR196654 EGL196654:EGN196654 EQH196654:EQJ196654 FAD196654:FAF196654 FJZ196654:FKB196654 FTV196654:FTX196654 GDR196654:GDT196654 GNN196654:GNP196654 GXJ196654:GXL196654 HHF196654:HHH196654 HRB196654:HRD196654 IAX196654:IAZ196654 IKT196654:IKV196654 IUP196654:IUR196654 JEL196654:JEN196654 JOH196654:JOJ196654 JYD196654:JYF196654 KHZ196654:KIB196654 KRV196654:KRX196654 LBR196654:LBT196654 LLN196654:LLP196654 LVJ196654:LVL196654 MFF196654:MFH196654 MPB196654:MPD196654 MYX196654:MYZ196654 NIT196654:NIV196654 NSP196654:NSR196654 OCL196654:OCN196654 OMH196654:OMJ196654 OWD196654:OWF196654 PFZ196654:PGB196654 PPV196654:PPX196654 PZR196654:PZT196654 QJN196654:QJP196654 QTJ196654:QTL196654 RDF196654:RDH196654 RNB196654:RND196654 RWX196654:RWZ196654 SGT196654:SGV196654 SQP196654:SQR196654 TAL196654:TAN196654 TKH196654:TKJ196654 TUD196654:TUF196654 UDZ196654:UEB196654 UNV196654:UNX196654 UXR196654:UXT196654 VHN196654:VHP196654 VRJ196654:VRL196654 WBF196654:WBH196654 WLB196654:WLD196654 WUX196654:WUZ196654 IL262190:IN262190 SH262190:SJ262190 ACD262190:ACF262190 ALZ262190:AMB262190 AVV262190:AVX262190 BFR262190:BFT262190 BPN262190:BPP262190 BZJ262190:BZL262190 CJF262190:CJH262190 CTB262190:CTD262190 DCX262190:DCZ262190 DMT262190:DMV262190 DWP262190:DWR262190 EGL262190:EGN262190 EQH262190:EQJ262190 FAD262190:FAF262190 FJZ262190:FKB262190 FTV262190:FTX262190 GDR262190:GDT262190 GNN262190:GNP262190 GXJ262190:GXL262190 HHF262190:HHH262190 HRB262190:HRD262190 IAX262190:IAZ262190 IKT262190:IKV262190 IUP262190:IUR262190 JEL262190:JEN262190 JOH262190:JOJ262190 JYD262190:JYF262190 KHZ262190:KIB262190 KRV262190:KRX262190 LBR262190:LBT262190 LLN262190:LLP262190 LVJ262190:LVL262190 MFF262190:MFH262190 MPB262190:MPD262190 MYX262190:MYZ262190 NIT262190:NIV262190 NSP262190:NSR262190 OCL262190:OCN262190 OMH262190:OMJ262190 OWD262190:OWF262190 PFZ262190:PGB262190 PPV262190:PPX262190 PZR262190:PZT262190 QJN262190:QJP262190 QTJ262190:QTL262190 RDF262190:RDH262190 RNB262190:RND262190 RWX262190:RWZ262190 SGT262190:SGV262190 SQP262190:SQR262190 TAL262190:TAN262190 TKH262190:TKJ262190 TUD262190:TUF262190 UDZ262190:UEB262190 UNV262190:UNX262190 UXR262190:UXT262190 VHN262190:VHP262190 VRJ262190:VRL262190 WBF262190:WBH262190 WLB262190:WLD262190 WUX262190:WUZ262190 IL327726:IN327726 SH327726:SJ327726 ACD327726:ACF327726 ALZ327726:AMB327726 AVV327726:AVX327726 BFR327726:BFT327726 BPN327726:BPP327726 BZJ327726:BZL327726 CJF327726:CJH327726 CTB327726:CTD327726 DCX327726:DCZ327726 DMT327726:DMV327726 DWP327726:DWR327726 EGL327726:EGN327726 EQH327726:EQJ327726 FAD327726:FAF327726 FJZ327726:FKB327726 FTV327726:FTX327726 GDR327726:GDT327726 GNN327726:GNP327726 GXJ327726:GXL327726 HHF327726:HHH327726 HRB327726:HRD327726 IAX327726:IAZ327726 IKT327726:IKV327726 IUP327726:IUR327726 JEL327726:JEN327726 JOH327726:JOJ327726 JYD327726:JYF327726 KHZ327726:KIB327726 KRV327726:KRX327726 LBR327726:LBT327726 LLN327726:LLP327726 LVJ327726:LVL327726 MFF327726:MFH327726 MPB327726:MPD327726 MYX327726:MYZ327726 NIT327726:NIV327726 NSP327726:NSR327726 OCL327726:OCN327726 OMH327726:OMJ327726 OWD327726:OWF327726 PFZ327726:PGB327726 PPV327726:PPX327726 PZR327726:PZT327726 QJN327726:QJP327726 QTJ327726:QTL327726 RDF327726:RDH327726 RNB327726:RND327726 RWX327726:RWZ327726 SGT327726:SGV327726 SQP327726:SQR327726 TAL327726:TAN327726 TKH327726:TKJ327726 TUD327726:TUF327726 UDZ327726:UEB327726 UNV327726:UNX327726 UXR327726:UXT327726 VHN327726:VHP327726 VRJ327726:VRL327726 WBF327726:WBH327726 WLB327726:WLD327726 WUX327726:WUZ327726 IL393262:IN393262 SH393262:SJ393262 ACD393262:ACF393262 ALZ393262:AMB393262 AVV393262:AVX393262 BFR393262:BFT393262 BPN393262:BPP393262 BZJ393262:BZL393262 CJF393262:CJH393262 CTB393262:CTD393262 DCX393262:DCZ393262 DMT393262:DMV393262 DWP393262:DWR393262 EGL393262:EGN393262 EQH393262:EQJ393262 FAD393262:FAF393262 FJZ393262:FKB393262 FTV393262:FTX393262 GDR393262:GDT393262 GNN393262:GNP393262 GXJ393262:GXL393262 HHF393262:HHH393262 HRB393262:HRD393262 IAX393262:IAZ393262 IKT393262:IKV393262 IUP393262:IUR393262 JEL393262:JEN393262 JOH393262:JOJ393262 JYD393262:JYF393262 KHZ393262:KIB393262 KRV393262:KRX393262 LBR393262:LBT393262 LLN393262:LLP393262 LVJ393262:LVL393262 MFF393262:MFH393262 MPB393262:MPD393262 MYX393262:MYZ393262 NIT393262:NIV393262 NSP393262:NSR393262 OCL393262:OCN393262 OMH393262:OMJ393262 OWD393262:OWF393262 PFZ393262:PGB393262 PPV393262:PPX393262 PZR393262:PZT393262 QJN393262:QJP393262 QTJ393262:QTL393262 RDF393262:RDH393262 RNB393262:RND393262 RWX393262:RWZ393262 SGT393262:SGV393262 SQP393262:SQR393262 TAL393262:TAN393262 TKH393262:TKJ393262 TUD393262:TUF393262 UDZ393262:UEB393262 UNV393262:UNX393262 UXR393262:UXT393262 VHN393262:VHP393262 VRJ393262:VRL393262 WBF393262:WBH393262 WLB393262:WLD393262 WUX393262:WUZ393262 IL458798:IN458798 SH458798:SJ458798 ACD458798:ACF458798 ALZ458798:AMB458798 AVV458798:AVX458798 BFR458798:BFT458798 BPN458798:BPP458798 BZJ458798:BZL458798 CJF458798:CJH458798 CTB458798:CTD458798 DCX458798:DCZ458798 DMT458798:DMV458798 DWP458798:DWR458798 EGL458798:EGN458798 EQH458798:EQJ458798 FAD458798:FAF458798 FJZ458798:FKB458798 FTV458798:FTX458798 GDR458798:GDT458798 GNN458798:GNP458798 GXJ458798:GXL458798 HHF458798:HHH458798 HRB458798:HRD458798 IAX458798:IAZ458798 IKT458798:IKV458798 IUP458798:IUR458798 JEL458798:JEN458798 JOH458798:JOJ458798 JYD458798:JYF458798 KHZ458798:KIB458798 KRV458798:KRX458798 LBR458798:LBT458798 LLN458798:LLP458798 LVJ458798:LVL458798 MFF458798:MFH458798 MPB458798:MPD458798 MYX458798:MYZ458798 NIT458798:NIV458798 NSP458798:NSR458798 OCL458798:OCN458798 OMH458798:OMJ458798 OWD458798:OWF458798 PFZ458798:PGB458798 PPV458798:PPX458798 PZR458798:PZT458798 QJN458798:QJP458798 QTJ458798:QTL458798 RDF458798:RDH458798 RNB458798:RND458798 RWX458798:RWZ458798 SGT458798:SGV458798 SQP458798:SQR458798 TAL458798:TAN458798 TKH458798:TKJ458798 TUD458798:TUF458798 UDZ458798:UEB458798 UNV458798:UNX458798 UXR458798:UXT458798 VHN458798:VHP458798 VRJ458798:VRL458798 WBF458798:WBH458798 WLB458798:WLD458798 WUX458798:WUZ458798 IL524334:IN524334 SH524334:SJ524334 ACD524334:ACF524334 ALZ524334:AMB524334 AVV524334:AVX524334 BFR524334:BFT524334 BPN524334:BPP524334 BZJ524334:BZL524334 CJF524334:CJH524334 CTB524334:CTD524334 DCX524334:DCZ524334 DMT524334:DMV524334 DWP524334:DWR524334 EGL524334:EGN524334 EQH524334:EQJ524334 FAD524334:FAF524334 FJZ524334:FKB524334 FTV524334:FTX524334 GDR524334:GDT524334 GNN524334:GNP524334 GXJ524334:GXL524334 HHF524334:HHH524334 HRB524334:HRD524334 IAX524334:IAZ524334 IKT524334:IKV524334 IUP524334:IUR524334 JEL524334:JEN524334 JOH524334:JOJ524334 JYD524334:JYF524334 KHZ524334:KIB524334 KRV524334:KRX524334 LBR524334:LBT524334 LLN524334:LLP524334 LVJ524334:LVL524334 MFF524334:MFH524334 MPB524334:MPD524334 MYX524334:MYZ524334 NIT524334:NIV524334 NSP524334:NSR524334 OCL524334:OCN524334 OMH524334:OMJ524334 OWD524334:OWF524334 PFZ524334:PGB524334 PPV524334:PPX524334 PZR524334:PZT524334 QJN524334:QJP524334 QTJ524334:QTL524334 RDF524334:RDH524334 RNB524334:RND524334 RWX524334:RWZ524334 SGT524334:SGV524334 SQP524334:SQR524334 TAL524334:TAN524334 TKH524334:TKJ524334 TUD524334:TUF524334 UDZ524334:UEB524334 UNV524334:UNX524334 UXR524334:UXT524334 VHN524334:VHP524334 VRJ524334:VRL524334 WBF524334:WBH524334 WLB524334:WLD524334 WUX524334:WUZ524334 IL589870:IN589870 SH589870:SJ589870 ACD589870:ACF589870 ALZ589870:AMB589870 AVV589870:AVX589870 BFR589870:BFT589870 BPN589870:BPP589870 BZJ589870:BZL589870 CJF589870:CJH589870 CTB589870:CTD589870 DCX589870:DCZ589870 DMT589870:DMV589870 DWP589870:DWR589870 EGL589870:EGN589870 EQH589870:EQJ589870 FAD589870:FAF589870 FJZ589870:FKB589870 FTV589870:FTX589870 GDR589870:GDT589870 GNN589870:GNP589870 GXJ589870:GXL589870 HHF589870:HHH589870 HRB589870:HRD589870 IAX589870:IAZ589870 IKT589870:IKV589870 IUP589870:IUR589870 JEL589870:JEN589870 JOH589870:JOJ589870 JYD589870:JYF589870 KHZ589870:KIB589870 KRV589870:KRX589870 LBR589870:LBT589870 LLN589870:LLP589870 LVJ589870:LVL589870 MFF589870:MFH589870 MPB589870:MPD589870 MYX589870:MYZ589870 NIT589870:NIV589870 NSP589870:NSR589870 OCL589870:OCN589870 OMH589870:OMJ589870 OWD589870:OWF589870 PFZ589870:PGB589870 PPV589870:PPX589870 PZR589870:PZT589870 QJN589870:QJP589870 QTJ589870:QTL589870 RDF589870:RDH589870 RNB589870:RND589870 RWX589870:RWZ589870 SGT589870:SGV589870 SQP589870:SQR589870 TAL589870:TAN589870 TKH589870:TKJ589870 TUD589870:TUF589870 UDZ589870:UEB589870 UNV589870:UNX589870 UXR589870:UXT589870 VHN589870:VHP589870 VRJ589870:VRL589870 WBF589870:WBH589870 WLB589870:WLD589870 WUX589870:WUZ589870 IL655406:IN655406 SH655406:SJ655406 ACD655406:ACF655406 ALZ655406:AMB655406 AVV655406:AVX655406 BFR655406:BFT655406 BPN655406:BPP655406 BZJ655406:BZL655406 CJF655406:CJH655406 CTB655406:CTD655406 DCX655406:DCZ655406 DMT655406:DMV655406 DWP655406:DWR655406 EGL655406:EGN655406 EQH655406:EQJ655406 FAD655406:FAF655406 FJZ655406:FKB655406 FTV655406:FTX655406 GDR655406:GDT655406 GNN655406:GNP655406 GXJ655406:GXL655406 HHF655406:HHH655406 HRB655406:HRD655406 IAX655406:IAZ655406 IKT655406:IKV655406 IUP655406:IUR655406 JEL655406:JEN655406 JOH655406:JOJ655406 JYD655406:JYF655406 KHZ655406:KIB655406 KRV655406:KRX655406 LBR655406:LBT655406 LLN655406:LLP655406 LVJ655406:LVL655406 MFF655406:MFH655406 MPB655406:MPD655406 MYX655406:MYZ655406 NIT655406:NIV655406 NSP655406:NSR655406 OCL655406:OCN655406 OMH655406:OMJ655406 OWD655406:OWF655406 PFZ655406:PGB655406 PPV655406:PPX655406 PZR655406:PZT655406 QJN655406:QJP655406 QTJ655406:QTL655406 RDF655406:RDH655406 RNB655406:RND655406 RWX655406:RWZ655406 SGT655406:SGV655406 SQP655406:SQR655406 TAL655406:TAN655406 TKH655406:TKJ655406 TUD655406:TUF655406 UDZ655406:UEB655406 UNV655406:UNX655406 UXR655406:UXT655406 VHN655406:VHP655406 VRJ655406:VRL655406 WBF655406:WBH655406 WLB655406:WLD655406 WUX655406:WUZ655406 IL720942:IN720942 SH720942:SJ720942 ACD720942:ACF720942 ALZ720942:AMB720942 AVV720942:AVX720942 BFR720942:BFT720942 BPN720942:BPP720942 BZJ720942:BZL720942 CJF720942:CJH720942 CTB720942:CTD720942 DCX720942:DCZ720942 DMT720942:DMV720942 DWP720942:DWR720942 EGL720942:EGN720942 EQH720942:EQJ720942 FAD720942:FAF720942 FJZ720942:FKB720942 FTV720942:FTX720942 GDR720942:GDT720942 GNN720942:GNP720942 GXJ720942:GXL720942 HHF720942:HHH720942 HRB720942:HRD720942 IAX720942:IAZ720942 IKT720942:IKV720942 IUP720942:IUR720942 JEL720942:JEN720942 JOH720942:JOJ720942 JYD720942:JYF720942 KHZ720942:KIB720942 KRV720942:KRX720942 LBR720942:LBT720942 LLN720942:LLP720942 LVJ720942:LVL720942 MFF720942:MFH720942 MPB720942:MPD720942 MYX720942:MYZ720942 NIT720942:NIV720942 NSP720942:NSR720942 OCL720942:OCN720942 OMH720942:OMJ720942 OWD720942:OWF720942 PFZ720942:PGB720942 PPV720942:PPX720942 PZR720942:PZT720942 QJN720942:QJP720942 QTJ720942:QTL720942 RDF720942:RDH720942 RNB720942:RND720942 RWX720942:RWZ720942 SGT720942:SGV720942 SQP720942:SQR720942 TAL720942:TAN720942 TKH720942:TKJ720942 TUD720942:TUF720942 UDZ720942:UEB720942 UNV720942:UNX720942 UXR720942:UXT720942 VHN720942:VHP720942 VRJ720942:VRL720942 WBF720942:WBH720942 WLB720942:WLD720942 WUX720942:WUZ720942 IL786478:IN786478 SH786478:SJ786478 ACD786478:ACF786478 ALZ786478:AMB786478 AVV786478:AVX786478 BFR786478:BFT786478 BPN786478:BPP786478 BZJ786478:BZL786478 CJF786478:CJH786478 CTB786478:CTD786478 DCX786478:DCZ786478 DMT786478:DMV786478 DWP786478:DWR786478 EGL786478:EGN786478 EQH786478:EQJ786478 FAD786478:FAF786478 FJZ786478:FKB786478 FTV786478:FTX786478 GDR786478:GDT786478 GNN786478:GNP786478 GXJ786478:GXL786478 HHF786478:HHH786478 HRB786478:HRD786478 IAX786478:IAZ786478 IKT786478:IKV786478 IUP786478:IUR786478 JEL786478:JEN786478 JOH786478:JOJ786478 JYD786478:JYF786478 KHZ786478:KIB786478 KRV786478:KRX786478 LBR786478:LBT786478 LLN786478:LLP786478 LVJ786478:LVL786478 MFF786478:MFH786478 MPB786478:MPD786478 MYX786478:MYZ786478 NIT786478:NIV786478 NSP786478:NSR786478 OCL786478:OCN786478 OMH786478:OMJ786478 OWD786478:OWF786478 PFZ786478:PGB786478 PPV786478:PPX786478 PZR786478:PZT786478 QJN786478:QJP786478 QTJ786478:QTL786478 RDF786478:RDH786478 RNB786478:RND786478 RWX786478:RWZ786478 SGT786478:SGV786478 SQP786478:SQR786478 TAL786478:TAN786478 TKH786478:TKJ786478 TUD786478:TUF786478 UDZ786478:UEB786478 UNV786478:UNX786478 UXR786478:UXT786478 VHN786478:VHP786478 VRJ786478:VRL786478 WBF786478:WBH786478 WLB786478:WLD786478 WUX786478:WUZ786478 IL852014:IN852014 SH852014:SJ852014 ACD852014:ACF852014 ALZ852014:AMB852014 AVV852014:AVX852014 BFR852014:BFT852014 BPN852014:BPP852014 BZJ852014:BZL852014 CJF852014:CJH852014 CTB852014:CTD852014 DCX852014:DCZ852014 DMT852014:DMV852014 DWP852014:DWR852014 EGL852014:EGN852014 EQH852014:EQJ852014 FAD852014:FAF852014 FJZ852014:FKB852014 FTV852014:FTX852014 GDR852014:GDT852014 GNN852014:GNP852014 GXJ852014:GXL852014 HHF852014:HHH852014 HRB852014:HRD852014 IAX852014:IAZ852014 IKT852014:IKV852014 IUP852014:IUR852014 JEL852014:JEN852014 JOH852014:JOJ852014 JYD852014:JYF852014 KHZ852014:KIB852014 KRV852014:KRX852014 LBR852014:LBT852014 LLN852014:LLP852014 LVJ852014:LVL852014 MFF852014:MFH852014 MPB852014:MPD852014 MYX852014:MYZ852014 NIT852014:NIV852014 NSP852014:NSR852014 OCL852014:OCN852014 OMH852014:OMJ852014 OWD852014:OWF852014 PFZ852014:PGB852014 PPV852014:PPX852014 PZR852014:PZT852014 QJN852014:QJP852014 QTJ852014:QTL852014 RDF852014:RDH852014 RNB852014:RND852014 RWX852014:RWZ852014 SGT852014:SGV852014 SQP852014:SQR852014 TAL852014:TAN852014 TKH852014:TKJ852014 TUD852014:TUF852014 UDZ852014:UEB852014 UNV852014:UNX852014 UXR852014:UXT852014 VHN852014:VHP852014 VRJ852014:VRL852014 WBF852014:WBH852014 WLB852014:WLD852014 WUX852014:WUZ852014 IL917550:IN917550 SH917550:SJ917550 ACD917550:ACF917550 ALZ917550:AMB917550 AVV917550:AVX917550 BFR917550:BFT917550 BPN917550:BPP917550 BZJ917550:BZL917550 CJF917550:CJH917550 CTB917550:CTD917550 DCX917550:DCZ917550 DMT917550:DMV917550 DWP917550:DWR917550 EGL917550:EGN917550 EQH917550:EQJ917550 FAD917550:FAF917550 FJZ917550:FKB917550 FTV917550:FTX917550 GDR917550:GDT917550 GNN917550:GNP917550 GXJ917550:GXL917550 HHF917550:HHH917550 HRB917550:HRD917550 IAX917550:IAZ917550 IKT917550:IKV917550 IUP917550:IUR917550 JEL917550:JEN917550 JOH917550:JOJ917550 JYD917550:JYF917550 KHZ917550:KIB917550 KRV917550:KRX917550 LBR917550:LBT917550 LLN917550:LLP917550 LVJ917550:LVL917550 MFF917550:MFH917550 MPB917550:MPD917550 MYX917550:MYZ917550 NIT917550:NIV917550 NSP917550:NSR917550 OCL917550:OCN917550 OMH917550:OMJ917550 OWD917550:OWF917550 PFZ917550:PGB917550 PPV917550:PPX917550 PZR917550:PZT917550 QJN917550:QJP917550 QTJ917550:QTL917550 RDF917550:RDH917550 RNB917550:RND917550 RWX917550:RWZ917550 SGT917550:SGV917550 SQP917550:SQR917550 TAL917550:TAN917550 TKH917550:TKJ917550 TUD917550:TUF917550 UDZ917550:UEB917550 UNV917550:UNX917550 UXR917550:UXT917550 VHN917550:VHP917550 VRJ917550:VRL917550 WBF917550:WBH917550 WLB917550:WLD917550 WUX917550:WUZ917550 IL983086:IN983086 SH983086:SJ983086 ACD983086:ACF983086 ALZ983086:AMB983086 AVV983086:AVX983086 BFR983086:BFT983086 BPN983086:BPP983086 BZJ983086:BZL983086 CJF983086:CJH983086 CTB983086:CTD983086 DCX983086:DCZ983086 DMT983086:DMV983086 DWP983086:DWR983086 EGL983086:EGN983086 EQH983086:EQJ983086 FAD983086:FAF983086 FJZ983086:FKB983086 FTV983086:FTX983086 GDR983086:GDT983086 GNN983086:GNP983086 GXJ983086:GXL983086 HHF983086:HHH983086 HRB983086:HRD983086 IAX983086:IAZ983086 IKT983086:IKV983086 IUP983086:IUR983086 JEL983086:JEN983086 JOH983086:JOJ983086 JYD983086:JYF983086 KHZ983086:KIB983086 KRV983086:KRX983086 LBR983086:LBT983086 LLN983086:LLP983086 LVJ983086:LVL983086 MFF983086:MFH983086 MPB983086:MPD983086 MYX983086:MYZ983086 NIT983086:NIV983086 NSP983086:NSR983086 OCL983086:OCN983086 OMH983086:OMJ983086 OWD983086:OWF983086 PFZ983086:PGB983086 PPV983086:PPX983086 PZR983086:PZT983086 QJN983086:QJP983086 QTJ983086:QTL983086 RDF983086:RDH983086 RNB983086:RND983086 RWX983086:RWZ983086 SGT983086:SGV983086 SQP983086:SQR983086 TAL983086:TAN983086 TKH983086:TKJ983086 TUD983086:TUF983086 UDZ983086:UEB983086 UNV983086:UNX983086 UXR983086:UXT983086 VHN983086:VHP983086 VRJ983086:VRL983086 WBF983086:WBH983086 WLB983086:WLD983086 WUX983086:WUZ983086 IQ65580:IS65581 SM65580:SO65581 ACI65580:ACK65581 AME65580:AMG65581 AWA65580:AWC65581 BFW65580:BFY65581 BPS65580:BPU65581 BZO65580:BZQ65581 CJK65580:CJM65581 CTG65580:CTI65581 DDC65580:DDE65581 DMY65580:DNA65581 DWU65580:DWW65581 EGQ65580:EGS65581 EQM65580:EQO65581 FAI65580:FAK65581 FKE65580:FKG65581 FUA65580:FUC65581 GDW65580:GDY65581 GNS65580:GNU65581 GXO65580:GXQ65581 HHK65580:HHM65581 HRG65580:HRI65581 IBC65580:IBE65581 IKY65580:ILA65581 IUU65580:IUW65581 JEQ65580:JES65581 JOM65580:JOO65581 JYI65580:JYK65581 KIE65580:KIG65581 KSA65580:KSC65581 LBW65580:LBY65581 LLS65580:LLU65581 LVO65580:LVQ65581 MFK65580:MFM65581 MPG65580:MPI65581 MZC65580:MZE65581 NIY65580:NJA65581 NSU65580:NSW65581 OCQ65580:OCS65581 OMM65580:OMO65581 OWI65580:OWK65581 PGE65580:PGG65581 PQA65580:PQC65581 PZW65580:PZY65581 QJS65580:QJU65581 QTO65580:QTQ65581 RDK65580:RDM65581 RNG65580:RNI65581 RXC65580:RXE65581 SGY65580:SHA65581 SQU65580:SQW65581 TAQ65580:TAS65581 TKM65580:TKO65581 TUI65580:TUK65581 UEE65580:UEG65581 UOA65580:UOC65581 UXW65580:UXY65581 VHS65580:VHU65581 VRO65580:VRQ65581 WBK65580:WBM65581 WLG65580:WLI65581 WVC65580:WVE65581 IQ131116:IS131117 SM131116:SO131117 ACI131116:ACK131117 AME131116:AMG131117 AWA131116:AWC131117 BFW131116:BFY131117 BPS131116:BPU131117 BZO131116:BZQ131117 CJK131116:CJM131117 CTG131116:CTI131117 DDC131116:DDE131117 DMY131116:DNA131117 DWU131116:DWW131117 EGQ131116:EGS131117 EQM131116:EQO131117 FAI131116:FAK131117 FKE131116:FKG131117 FUA131116:FUC131117 GDW131116:GDY131117 GNS131116:GNU131117 GXO131116:GXQ131117 HHK131116:HHM131117 HRG131116:HRI131117 IBC131116:IBE131117 IKY131116:ILA131117 IUU131116:IUW131117 JEQ131116:JES131117 JOM131116:JOO131117 JYI131116:JYK131117 KIE131116:KIG131117 KSA131116:KSC131117 LBW131116:LBY131117 LLS131116:LLU131117 LVO131116:LVQ131117 MFK131116:MFM131117 MPG131116:MPI131117 MZC131116:MZE131117 NIY131116:NJA131117 NSU131116:NSW131117 OCQ131116:OCS131117 OMM131116:OMO131117 OWI131116:OWK131117 PGE131116:PGG131117 PQA131116:PQC131117 PZW131116:PZY131117 QJS131116:QJU131117 QTO131116:QTQ131117 RDK131116:RDM131117 RNG131116:RNI131117 RXC131116:RXE131117 SGY131116:SHA131117 SQU131116:SQW131117 TAQ131116:TAS131117 TKM131116:TKO131117 TUI131116:TUK131117 UEE131116:UEG131117 UOA131116:UOC131117 UXW131116:UXY131117 VHS131116:VHU131117 VRO131116:VRQ131117 WBK131116:WBM131117 WLG131116:WLI131117 WVC131116:WVE131117 IQ196652:IS196653 SM196652:SO196653 ACI196652:ACK196653 AME196652:AMG196653 AWA196652:AWC196653 BFW196652:BFY196653 BPS196652:BPU196653 BZO196652:BZQ196653 CJK196652:CJM196653 CTG196652:CTI196653 DDC196652:DDE196653 DMY196652:DNA196653 DWU196652:DWW196653 EGQ196652:EGS196653 EQM196652:EQO196653 FAI196652:FAK196653 FKE196652:FKG196653 FUA196652:FUC196653 GDW196652:GDY196653 GNS196652:GNU196653 GXO196652:GXQ196653 HHK196652:HHM196653 HRG196652:HRI196653 IBC196652:IBE196653 IKY196652:ILA196653 IUU196652:IUW196653 JEQ196652:JES196653 JOM196652:JOO196653 JYI196652:JYK196653 KIE196652:KIG196653 KSA196652:KSC196653 LBW196652:LBY196653 LLS196652:LLU196653 LVO196652:LVQ196653 MFK196652:MFM196653 MPG196652:MPI196653 MZC196652:MZE196653 NIY196652:NJA196653 NSU196652:NSW196653 OCQ196652:OCS196653 OMM196652:OMO196653 OWI196652:OWK196653 PGE196652:PGG196653 PQA196652:PQC196653 PZW196652:PZY196653 QJS196652:QJU196653 QTO196652:QTQ196653 RDK196652:RDM196653 RNG196652:RNI196653 RXC196652:RXE196653 SGY196652:SHA196653 SQU196652:SQW196653 TAQ196652:TAS196653 TKM196652:TKO196653 TUI196652:TUK196653 UEE196652:UEG196653 UOA196652:UOC196653 UXW196652:UXY196653 VHS196652:VHU196653 VRO196652:VRQ196653 WBK196652:WBM196653 WLG196652:WLI196653 WVC196652:WVE196653 IQ262188:IS262189 SM262188:SO262189 ACI262188:ACK262189 AME262188:AMG262189 AWA262188:AWC262189 BFW262188:BFY262189 BPS262188:BPU262189 BZO262188:BZQ262189 CJK262188:CJM262189 CTG262188:CTI262189 DDC262188:DDE262189 DMY262188:DNA262189 DWU262188:DWW262189 EGQ262188:EGS262189 EQM262188:EQO262189 FAI262188:FAK262189 FKE262188:FKG262189 FUA262188:FUC262189 GDW262188:GDY262189 GNS262188:GNU262189 GXO262188:GXQ262189 HHK262188:HHM262189 HRG262188:HRI262189 IBC262188:IBE262189 IKY262188:ILA262189 IUU262188:IUW262189 JEQ262188:JES262189 JOM262188:JOO262189 JYI262188:JYK262189 KIE262188:KIG262189 KSA262188:KSC262189 LBW262188:LBY262189 LLS262188:LLU262189 LVO262188:LVQ262189 MFK262188:MFM262189 MPG262188:MPI262189 MZC262188:MZE262189 NIY262188:NJA262189 NSU262188:NSW262189 OCQ262188:OCS262189 OMM262188:OMO262189 OWI262188:OWK262189 PGE262188:PGG262189 PQA262188:PQC262189 PZW262188:PZY262189 QJS262188:QJU262189 QTO262188:QTQ262189 RDK262188:RDM262189 RNG262188:RNI262189 RXC262188:RXE262189 SGY262188:SHA262189 SQU262188:SQW262189 TAQ262188:TAS262189 TKM262188:TKO262189 TUI262188:TUK262189 UEE262188:UEG262189 UOA262188:UOC262189 UXW262188:UXY262189 VHS262188:VHU262189 VRO262188:VRQ262189 WBK262188:WBM262189 WLG262188:WLI262189 WVC262188:WVE262189 IQ327724:IS327725 SM327724:SO327725 ACI327724:ACK327725 AME327724:AMG327725 AWA327724:AWC327725 BFW327724:BFY327725 BPS327724:BPU327725 BZO327724:BZQ327725 CJK327724:CJM327725 CTG327724:CTI327725 DDC327724:DDE327725 DMY327724:DNA327725 DWU327724:DWW327725 EGQ327724:EGS327725 EQM327724:EQO327725 FAI327724:FAK327725 FKE327724:FKG327725 FUA327724:FUC327725 GDW327724:GDY327725 GNS327724:GNU327725 GXO327724:GXQ327725 HHK327724:HHM327725 HRG327724:HRI327725 IBC327724:IBE327725 IKY327724:ILA327725 IUU327724:IUW327725 JEQ327724:JES327725 JOM327724:JOO327725 JYI327724:JYK327725 KIE327724:KIG327725 KSA327724:KSC327725 LBW327724:LBY327725 LLS327724:LLU327725 LVO327724:LVQ327725 MFK327724:MFM327725 MPG327724:MPI327725 MZC327724:MZE327725 NIY327724:NJA327725 NSU327724:NSW327725 OCQ327724:OCS327725 OMM327724:OMO327725 OWI327724:OWK327725 PGE327724:PGG327725 PQA327724:PQC327725 PZW327724:PZY327725 QJS327724:QJU327725 QTO327724:QTQ327725 RDK327724:RDM327725 RNG327724:RNI327725 RXC327724:RXE327725 SGY327724:SHA327725 SQU327724:SQW327725 TAQ327724:TAS327725 TKM327724:TKO327725 TUI327724:TUK327725 UEE327724:UEG327725 UOA327724:UOC327725 UXW327724:UXY327725 VHS327724:VHU327725 VRO327724:VRQ327725 WBK327724:WBM327725 WLG327724:WLI327725 WVC327724:WVE327725 IQ393260:IS393261 SM393260:SO393261 ACI393260:ACK393261 AME393260:AMG393261 AWA393260:AWC393261 BFW393260:BFY393261 BPS393260:BPU393261 BZO393260:BZQ393261 CJK393260:CJM393261 CTG393260:CTI393261 DDC393260:DDE393261 DMY393260:DNA393261 DWU393260:DWW393261 EGQ393260:EGS393261 EQM393260:EQO393261 FAI393260:FAK393261 FKE393260:FKG393261 FUA393260:FUC393261 GDW393260:GDY393261 GNS393260:GNU393261 GXO393260:GXQ393261 HHK393260:HHM393261 HRG393260:HRI393261 IBC393260:IBE393261 IKY393260:ILA393261 IUU393260:IUW393261 JEQ393260:JES393261 JOM393260:JOO393261 JYI393260:JYK393261 KIE393260:KIG393261 KSA393260:KSC393261 LBW393260:LBY393261 LLS393260:LLU393261 LVO393260:LVQ393261 MFK393260:MFM393261 MPG393260:MPI393261 MZC393260:MZE393261 NIY393260:NJA393261 NSU393260:NSW393261 OCQ393260:OCS393261 OMM393260:OMO393261 OWI393260:OWK393261 PGE393260:PGG393261 PQA393260:PQC393261 PZW393260:PZY393261 QJS393260:QJU393261 QTO393260:QTQ393261 RDK393260:RDM393261 RNG393260:RNI393261 RXC393260:RXE393261 SGY393260:SHA393261 SQU393260:SQW393261 TAQ393260:TAS393261 TKM393260:TKO393261 TUI393260:TUK393261 UEE393260:UEG393261 UOA393260:UOC393261 UXW393260:UXY393261 VHS393260:VHU393261 VRO393260:VRQ393261 WBK393260:WBM393261 WLG393260:WLI393261 WVC393260:WVE393261 IQ458796:IS458797 SM458796:SO458797 ACI458796:ACK458797 AME458796:AMG458797 AWA458796:AWC458797 BFW458796:BFY458797 BPS458796:BPU458797 BZO458796:BZQ458797 CJK458796:CJM458797 CTG458796:CTI458797 DDC458796:DDE458797 DMY458796:DNA458797 DWU458796:DWW458797 EGQ458796:EGS458797 EQM458796:EQO458797 FAI458796:FAK458797 FKE458796:FKG458797 FUA458796:FUC458797 GDW458796:GDY458797 GNS458796:GNU458797 GXO458796:GXQ458797 HHK458796:HHM458797 HRG458796:HRI458797 IBC458796:IBE458797 IKY458796:ILA458797 IUU458796:IUW458797 JEQ458796:JES458797 JOM458796:JOO458797 JYI458796:JYK458797 KIE458796:KIG458797 KSA458796:KSC458797 LBW458796:LBY458797 LLS458796:LLU458797 LVO458796:LVQ458797 MFK458796:MFM458797 MPG458796:MPI458797 MZC458796:MZE458797 NIY458796:NJA458797 NSU458796:NSW458797 OCQ458796:OCS458797 OMM458796:OMO458797 OWI458796:OWK458797 PGE458796:PGG458797 PQA458796:PQC458797 PZW458796:PZY458797 QJS458796:QJU458797 QTO458796:QTQ458797 RDK458796:RDM458797 RNG458796:RNI458797 RXC458796:RXE458797 SGY458796:SHA458797 SQU458796:SQW458797 TAQ458796:TAS458797 TKM458796:TKO458797 TUI458796:TUK458797 UEE458796:UEG458797 UOA458796:UOC458797 UXW458796:UXY458797 VHS458796:VHU458797 VRO458796:VRQ458797 WBK458796:WBM458797 WLG458796:WLI458797 WVC458796:WVE458797 IQ524332:IS524333 SM524332:SO524333 ACI524332:ACK524333 AME524332:AMG524333 AWA524332:AWC524333 BFW524332:BFY524333 BPS524332:BPU524333 BZO524332:BZQ524333 CJK524332:CJM524333 CTG524332:CTI524333 DDC524332:DDE524333 DMY524332:DNA524333 DWU524332:DWW524333 EGQ524332:EGS524333 EQM524332:EQO524333 FAI524332:FAK524333 FKE524332:FKG524333 FUA524332:FUC524333 GDW524332:GDY524333 GNS524332:GNU524333 GXO524332:GXQ524333 HHK524332:HHM524333 HRG524332:HRI524333 IBC524332:IBE524333 IKY524332:ILA524333 IUU524332:IUW524333 JEQ524332:JES524333 JOM524332:JOO524333 JYI524332:JYK524333 KIE524332:KIG524333 KSA524332:KSC524333 LBW524332:LBY524333 LLS524332:LLU524333 LVO524332:LVQ524333 MFK524332:MFM524333 MPG524332:MPI524333 MZC524332:MZE524333 NIY524332:NJA524333 NSU524332:NSW524333 OCQ524332:OCS524333 OMM524332:OMO524333 OWI524332:OWK524333 PGE524332:PGG524333 PQA524332:PQC524333 PZW524332:PZY524333 QJS524332:QJU524333 QTO524332:QTQ524333 RDK524332:RDM524333 RNG524332:RNI524333 RXC524332:RXE524333 SGY524332:SHA524333 SQU524332:SQW524333 TAQ524332:TAS524333 TKM524332:TKO524333 TUI524332:TUK524333 UEE524332:UEG524333 UOA524332:UOC524333 UXW524332:UXY524333 VHS524332:VHU524333 VRO524332:VRQ524333 WBK524332:WBM524333 WLG524332:WLI524333 WVC524332:WVE524333 IQ589868:IS589869 SM589868:SO589869 ACI589868:ACK589869 AME589868:AMG589869 AWA589868:AWC589869 BFW589868:BFY589869 BPS589868:BPU589869 BZO589868:BZQ589869 CJK589868:CJM589869 CTG589868:CTI589869 DDC589868:DDE589869 DMY589868:DNA589869 DWU589868:DWW589869 EGQ589868:EGS589869 EQM589868:EQO589869 FAI589868:FAK589869 FKE589868:FKG589869 FUA589868:FUC589869 GDW589868:GDY589869 GNS589868:GNU589869 GXO589868:GXQ589869 HHK589868:HHM589869 HRG589868:HRI589869 IBC589868:IBE589869 IKY589868:ILA589869 IUU589868:IUW589869 JEQ589868:JES589869 JOM589868:JOO589869 JYI589868:JYK589869 KIE589868:KIG589869 KSA589868:KSC589869 LBW589868:LBY589869 LLS589868:LLU589869 LVO589868:LVQ589869 MFK589868:MFM589869 MPG589868:MPI589869 MZC589868:MZE589869 NIY589868:NJA589869 NSU589868:NSW589869 OCQ589868:OCS589869 OMM589868:OMO589869 OWI589868:OWK589869 PGE589868:PGG589869 PQA589868:PQC589869 PZW589868:PZY589869 QJS589868:QJU589869 QTO589868:QTQ589869 RDK589868:RDM589869 RNG589868:RNI589869 RXC589868:RXE589869 SGY589868:SHA589869 SQU589868:SQW589869 TAQ589868:TAS589869 TKM589868:TKO589869 TUI589868:TUK589869 UEE589868:UEG589869 UOA589868:UOC589869 UXW589868:UXY589869 VHS589868:VHU589869 VRO589868:VRQ589869 WBK589868:WBM589869 WLG589868:WLI589869 WVC589868:WVE589869 IQ655404:IS655405 SM655404:SO655405 ACI655404:ACK655405 AME655404:AMG655405 AWA655404:AWC655405 BFW655404:BFY655405 BPS655404:BPU655405 BZO655404:BZQ655405 CJK655404:CJM655405 CTG655404:CTI655405 DDC655404:DDE655405 DMY655404:DNA655405 DWU655404:DWW655405 EGQ655404:EGS655405 EQM655404:EQO655405 FAI655404:FAK655405 FKE655404:FKG655405 FUA655404:FUC655405 GDW655404:GDY655405 GNS655404:GNU655405 GXO655404:GXQ655405 HHK655404:HHM655405 HRG655404:HRI655405 IBC655404:IBE655405 IKY655404:ILA655405 IUU655404:IUW655405 JEQ655404:JES655405 JOM655404:JOO655405 JYI655404:JYK655405 KIE655404:KIG655405 KSA655404:KSC655405 LBW655404:LBY655405 LLS655404:LLU655405 LVO655404:LVQ655405 MFK655404:MFM655405 MPG655404:MPI655405 MZC655404:MZE655405 NIY655404:NJA655405 NSU655404:NSW655405 OCQ655404:OCS655405 OMM655404:OMO655405 OWI655404:OWK655405 PGE655404:PGG655405 PQA655404:PQC655405 PZW655404:PZY655405 QJS655404:QJU655405 QTO655404:QTQ655405 RDK655404:RDM655405 RNG655404:RNI655405 RXC655404:RXE655405 SGY655404:SHA655405 SQU655404:SQW655405 TAQ655404:TAS655405 TKM655404:TKO655405 TUI655404:TUK655405 UEE655404:UEG655405 UOA655404:UOC655405 UXW655404:UXY655405 VHS655404:VHU655405 VRO655404:VRQ655405 WBK655404:WBM655405 WLG655404:WLI655405 WVC655404:WVE655405 IQ720940:IS720941 SM720940:SO720941 ACI720940:ACK720941 AME720940:AMG720941 AWA720940:AWC720941 BFW720940:BFY720941 BPS720940:BPU720941 BZO720940:BZQ720941 CJK720940:CJM720941 CTG720940:CTI720941 DDC720940:DDE720941 DMY720940:DNA720941 DWU720940:DWW720941 EGQ720940:EGS720941 EQM720940:EQO720941 FAI720940:FAK720941 FKE720940:FKG720941 FUA720940:FUC720941 GDW720940:GDY720941 GNS720940:GNU720941 GXO720940:GXQ720941 HHK720940:HHM720941 HRG720940:HRI720941 IBC720940:IBE720941 IKY720940:ILA720941 IUU720940:IUW720941 JEQ720940:JES720941 JOM720940:JOO720941 JYI720940:JYK720941 KIE720940:KIG720941 KSA720940:KSC720941 LBW720940:LBY720941 LLS720940:LLU720941 LVO720940:LVQ720941 MFK720940:MFM720941 MPG720940:MPI720941 MZC720940:MZE720941 NIY720940:NJA720941 NSU720940:NSW720941 OCQ720940:OCS720941 OMM720940:OMO720941 OWI720940:OWK720941 PGE720940:PGG720941 PQA720940:PQC720941 PZW720940:PZY720941 QJS720940:QJU720941 QTO720940:QTQ720941 RDK720940:RDM720941 RNG720940:RNI720941 RXC720940:RXE720941 SGY720940:SHA720941 SQU720940:SQW720941 TAQ720940:TAS720941 TKM720940:TKO720941 TUI720940:TUK720941 UEE720940:UEG720941 UOA720940:UOC720941 UXW720940:UXY720941 VHS720940:VHU720941 VRO720940:VRQ720941 WBK720940:WBM720941 WLG720940:WLI720941 WVC720940:WVE720941 IQ786476:IS786477 SM786476:SO786477 ACI786476:ACK786477 AME786476:AMG786477 AWA786476:AWC786477 BFW786476:BFY786477 BPS786476:BPU786477 BZO786476:BZQ786477 CJK786476:CJM786477 CTG786476:CTI786477 DDC786476:DDE786477 DMY786476:DNA786477 DWU786476:DWW786477 EGQ786476:EGS786477 EQM786476:EQO786477 FAI786476:FAK786477 FKE786476:FKG786477 FUA786476:FUC786477 GDW786476:GDY786477 GNS786476:GNU786477 GXO786476:GXQ786477 HHK786476:HHM786477 HRG786476:HRI786477 IBC786476:IBE786477 IKY786476:ILA786477 IUU786476:IUW786477 JEQ786476:JES786477 JOM786476:JOO786477 JYI786476:JYK786477 KIE786476:KIG786477 KSA786476:KSC786477 LBW786476:LBY786477 LLS786476:LLU786477 LVO786476:LVQ786477 MFK786476:MFM786477 MPG786476:MPI786477 MZC786476:MZE786477 NIY786476:NJA786477 NSU786476:NSW786477 OCQ786476:OCS786477 OMM786476:OMO786477 OWI786476:OWK786477 PGE786476:PGG786477 PQA786476:PQC786477 PZW786476:PZY786477 QJS786476:QJU786477 QTO786476:QTQ786477 RDK786476:RDM786477 RNG786476:RNI786477 RXC786476:RXE786477 SGY786476:SHA786477 SQU786476:SQW786477 TAQ786476:TAS786477 TKM786476:TKO786477 TUI786476:TUK786477 UEE786476:UEG786477 UOA786476:UOC786477 UXW786476:UXY786477 VHS786476:VHU786477 VRO786476:VRQ786477 WBK786476:WBM786477 WLG786476:WLI786477 WVC786476:WVE786477 IQ852012:IS852013 SM852012:SO852013 ACI852012:ACK852013 AME852012:AMG852013 AWA852012:AWC852013 BFW852012:BFY852013 BPS852012:BPU852013 BZO852012:BZQ852013 CJK852012:CJM852013 CTG852012:CTI852013 DDC852012:DDE852013 DMY852012:DNA852013 DWU852012:DWW852013 EGQ852012:EGS852013 EQM852012:EQO852013 FAI852012:FAK852013 FKE852012:FKG852013 FUA852012:FUC852013 GDW852012:GDY852013 GNS852012:GNU852013 GXO852012:GXQ852013 HHK852012:HHM852013 HRG852012:HRI852013 IBC852012:IBE852013 IKY852012:ILA852013 IUU852012:IUW852013 JEQ852012:JES852013 JOM852012:JOO852013 JYI852012:JYK852013 KIE852012:KIG852013 KSA852012:KSC852013 LBW852012:LBY852013 LLS852012:LLU852013 LVO852012:LVQ852013 MFK852012:MFM852013 MPG852012:MPI852013 MZC852012:MZE852013 NIY852012:NJA852013 NSU852012:NSW852013 OCQ852012:OCS852013 OMM852012:OMO852013 OWI852012:OWK852013 PGE852012:PGG852013 PQA852012:PQC852013 PZW852012:PZY852013 QJS852012:QJU852013 QTO852012:QTQ852013 RDK852012:RDM852013 RNG852012:RNI852013 RXC852012:RXE852013 SGY852012:SHA852013 SQU852012:SQW852013 TAQ852012:TAS852013 TKM852012:TKO852013 TUI852012:TUK852013 UEE852012:UEG852013 UOA852012:UOC852013 UXW852012:UXY852013 VHS852012:VHU852013 VRO852012:VRQ852013 WBK852012:WBM852013 WLG852012:WLI852013 WVC852012:WVE852013 IQ917548:IS917549 SM917548:SO917549 ACI917548:ACK917549 AME917548:AMG917549 AWA917548:AWC917549 BFW917548:BFY917549 BPS917548:BPU917549 BZO917548:BZQ917549 CJK917548:CJM917549 CTG917548:CTI917549 DDC917548:DDE917549 DMY917548:DNA917549 DWU917548:DWW917549 EGQ917548:EGS917549 EQM917548:EQO917549 FAI917548:FAK917549 FKE917548:FKG917549 FUA917548:FUC917549 GDW917548:GDY917549 GNS917548:GNU917549 GXO917548:GXQ917549 HHK917548:HHM917549 HRG917548:HRI917549 IBC917548:IBE917549 IKY917548:ILA917549 IUU917548:IUW917549 JEQ917548:JES917549 JOM917548:JOO917549 JYI917548:JYK917549 KIE917548:KIG917549 KSA917548:KSC917549 LBW917548:LBY917549 LLS917548:LLU917549 LVO917548:LVQ917549 MFK917548:MFM917549 MPG917548:MPI917549 MZC917548:MZE917549 NIY917548:NJA917549 NSU917548:NSW917549 OCQ917548:OCS917549 OMM917548:OMO917549 OWI917548:OWK917549 PGE917548:PGG917549 PQA917548:PQC917549 PZW917548:PZY917549 QJS917548:QJU917549 QTO917548:QTQ917549 RDK917548:RDM917549 RNG917548:RNI917549 RXC917548:RXE917549 SGY917548:SHA917549 SQU917548:SQW917549 TAQ917548:TAS917549 TKM917548:TKO917549 TUI917548:TUK917549 UEE917548:UEG917549 UOA917548:UOC917549 UXW917548:UXY917549 VHS917548:VHU917549 VRO917548:VRQ917549 WBK917548:WBM917549 WLG917548:WLI917549 WVC917548:WVE917549 IQ983084:IS983085 SM983084:SO983085 ACI983084:ACK983085 AME983084:AMG983085 AWA983084:AWC983085 BFW983084:BFY983085 BPS983084:BPU983085 BZO983084:BZQ983085 CJK983084:CJM983085 CTG983084:CTI983085 DDC983084:DDE983085 DMY983084:DNA983085 DWU983084:DWW983085 EGQ983084:EGS983085 EQM983084:EQO983085 FAI983084:FAK983085 FKE983084:FKG983085 FUA983084:FUC983085 GDW983084:GDY983085 GNS983084:GNU983085 GXO983084:GXQ983085 HHK983084:HHM983085 HRG983084:HRI983085 IBC983084:IBE983085 IKY983084:ILA983085 IUU983084:IUW983085 JEQ983084:JES983085 JOM983084:JOO983085 JYI983084:JYK983085 KIE983084:KIG983085 KSA983084:KSC983085 LBW983084:LBY983085 LLS983084:LLU983085 LVO983084:LVQ983085 MFK983084:MFM983085 MPG983084:MPI983085 MZC983084:MZE983085 NIY983084:NJA983085 NSU983084:NSW983085 OCQ983084:OCS983085 OMM983084:OMO983085 OWI983084:OWK983085 PGE983084:PGG983085 PQA983084:PQC983085 PZW983084:PZY983085 QJS983084:QJU983085 QTO983084:QTQ983085 RDK983084:RDM983085 RNG983084:RNI983085 RXC983084:RXE983085 SGY983084:SHA983085 SQU983084:SQW983085 TAQ983084:TAS983085 TKM983084:TKO983085 TUI983084:TUK983085 UEE983084:UEG983085 UOA983084:UOC983085 UXW983084:UXY983085 VHS983084:VHU983085 VRO983084:VRQ983085 WBK983084:WBM983085 WLG983084:WLI983085 WVC983084:WVE983085 P65545 HW65543 RS65543 ABO65543 ALK65543 AVG65543 BFC65543 BOY65543 BYU65543 CIQ65543 CSM65543 DCI65543 DME65543 DWA65543 EFW65543 EPS65543 EZO65543 FJK65543 FTG65543 GDC65543 GMY65543 GWU65543 HGQ65543 HQM65543 IAI65543 IKE65543 IUA65543 JDW65543 JNS65543 JXO65543 KHK65543 KRG65543 LBC65543 LKY65543 LUU65543 MEQ65543 MOM65543 MYI65543 NIE65543 NSA65543 OBW65543 OLS65543 OVO65543 PFK65543 PPG65543 PZC65543 QIY65543 QSU65543 RCQ65543 RMM65543 RWI65543 SGE65543 SQA65543 SZW65543 TJS65543 TTO65543 UDK65543 UNG65543 UXC65543 VGY65543 VQU65543 WAQ65543 WKM65543 WUI65543 P131081 HW131079 RS131079 ABO131079 ALK131079 AVG131079 BFC131079 BOY131079 BYU131079 CIQ131079 CSM131079 DCI131079 DME131079 DWA131079 EFW131079 EPS131079 EZO131079 FJK131079 FTG131079 GDC131079 GMY131079 GWU131079 HGQ131079 HQM131079 IAI131079 IKE131079 IUA131079 JDW131079 JNS131079 JXO131079 KHK131079 KRG131079 LBC131079 LKY131079 LUU131079 MEQ131079 MOM131079 MYI131079 NIE131079 NSA131079 OBW131079 OLS131079 OVO131079 PFK131079 PPG131079 PZC131079 QIY131079 QSU131079 RCQ131079 RMM131079 RWI131079 SGE131079 SQA131079 SZW131079 TJS131079 TTO131079 UDK131079 UNG131079 UXC131079 VGY131079 VQU131079 WAQ131079 WKM131079 WUI131079 P196617 HW196615 RS196615 ABO196615 ALK196615 AVG196615 BFC196615 BOY196615 BYU196615 CIQ196615 CSM196615 DCI196615 DME196615 DWA196615 EFW196615 EPS196615 EZO196615 FJK196615 FTG196615 GDC196615 GMY196615 GWU196615 HGQ196615 HQM196615 IAI196615 IKE196615 IUA196615 JDW196615 JNS196615 JXO196615 KHK196615 KRG196615 LBC196615 LKY196615 LUU196615 MEQ196615 MOM196615 MYI196615 NIE196615 NSA196615 OBW196615 OLS196615 OVO196615 PFK196615 PPG196615 PZC196615 QIY196615 QSU196615 RCQ196615 RMM196615 RWI196615 SGE196615 SQA196615 SZW196615 TJS196615 TTO196615 UDK196615 UNG196615 UXC196615 VGY196615 VQU196615 WAQ196615 WKM196615 WUI196615 P262153 HW262151 RS262151 ABO262151 ALK262151 AVG262151 BFC262151 BOY262151 BYU262151 CIQ262151 CSM262151 DCI262151 DME262151 DWA262151 EFW262151 EPS262151 EZO262151 FJK262151 FTG262151 GDC262151 GMY262151 GWU262151 HGQ262151 HQM262151 IAI262151 IKE262151 IUA262151 JDW262151 JNS262151 JXO262151 KHK262151 KRG262151 LBC262151 LKY262151 LUU262151 MEQ262151 MOM262151 MYI262151 NIE262151 NSA262151 OBW262151 OLS262151 OVO262151 PFK262151 PPG262151 PZC262151 QIY262151 QSU262151 RCQ262151 RMM262151 RWI262151 SGE262151 SQA262151 SZW262151 TJS262151 TTO262151 UDK262151 UNG262151 UXC262151 VGY262151 VQU262151 WAQ262151 WKM262151 WUI262151 P327689 HW327687 RS327687 ABO327687 ALK327687 AVG327687 BFC327687 BOY327687 BYU327687 CIQ327687 CSM327687 DCI327687 DME327687 DWA327687 EFW327687 EPS327687 EZO327687 FJK327687 FTG327687 GDC327687 GMY327687 GWU327687 HGQ327687 HQM327687 IAI327687 IKE327687 IUA327687 JDW327687 JNS327687 JXO327687 KHK327687 KRG327687 LBC327687 LKY327687 LUU327687 MEQ327687 MOM327687 MYI327687 NIE327687 NSA327687 OBW327687 OLS327687 OVO327687 PFK327687 PPG327687 PZC327687 QIY327687 QSU327687 RCQ327687 RMM327687 RWI327687 SGE327687 SQA327687 SZW327687 TJS327687 TTO327687 UDK327687 UNG327687 UXC327687 VGY327687 VQU327687 WAQ327687 WKM327687 WUI327687 P393225 HW393223 RS393223 ABO393223 ALK393223 AVG393223 BFC393223 BOY393223 BYU393223 CIQ393223 CSM393223 DCI393223 DME393223 DWA393223 EFW393223 EPS393223 EZO393223 FJK393223 FTG393223 GDC393223 GMY393223 GWU393223 HGQ393223 HQM393223 IAI393223 IKE393223 IUA393223 JDW393223 JNS393223 JXO393223 KHK393223 KRG393223 LBC393223 LKY393223 LUU393223 MEQ393223 MOM393223 MYI393223 NIE393223 NSA393223 OBW393223 OLS393223 OVO393223 PFK393223 PPG393223 PZC393223 QIY393223 QSU393223 RCQ393223 RMM393223 RWI393223 SGE393223 SQA393223 SZW393223 TJS393223 TTO393223 UDK393223 UNG393223 UXC393223 VGY393223 VQU393223 WAQ393223 WKM393223 WUI393223 P458761 HW458759 RS458759 ABO458759 ALK458759 AVG458759 BFC458759 BOY458759 BYU458759 CIQ458759 CSM458759 DCI458759 DME458759 DWA458759 EFW458759 EPS458759 EZO458759 FJK458759 FTG458759 GDC458759 GMY458759 GWU458759 HGQ458759 HQM458759 IAI458759 IKE458759 IUA458759 JDW458759 JNS458759 JXO458759 KHK458759 KRG458759 LBC458759 LKY458759 LUU458759 MEQ458759 MOM458759 MYI458759 NIE458759 NSA458759 OBW458759 OLS458759 OVO458759 PFK458759 PPG458759 PZC458759 QIY458759 QSU458759 RCQ458759 RMM458759 RWI458759 SGE458759 SQA458759 SZW458759 TJS458759 TTO458759 UDK458759 UNG458759 UXC458759 VGY458759 VQU458759 WAQ458759 WKM458759 WUI458759 P524297 HW524295 RS524295 ABO524295 ALK524295 AVG524295 BFC524295 BOY524295 BYU524295 CIQ524295 CSM524295 DCI524295 DME524295 DWA524295 EFW524295 EPS524295 EZO524295 FJK524295 FTG524295 GDC524295 GMY524295 GWU524295 HGQ524295 HQM524295 IAI524295 IKE524295 IUA524295 JDW524295 JNS524295 JXO524295 KHK524295 KRG524295 LBC524295 LKY524295 LUU524295 MEQ524295 MOM524295 MYI524295 NIE524295 NSA524295 OBW524295 OLS524295 OVO524295 PFK524295 PPG524295 PZC524295 QIY524295 QSU524295 RCQ524295 RMM524295 RWI524295 SGE524295 SQA524295 SZW524295 TJS524295 TTO524295 UDK524295 UNG524295 UXC524295 VGY524295 VQU524295 WAQ524295 WKM524295 WUI524295 P589833 HW589831 RS589831 ABO589831 ALK589831 AVG589831 BFC589831 BOY589831 BYU589831 CIQ589831 CSM589831 DCI589831 DME589831 DWA589831 EFW589831 EPS589831 EZO589831 FJK589831 FTG589831 GDC589831 GMY589831 GWU589831 HGQ589831 HQM589831 IAI589831 IKE589831 IUA589831 JDW589831 JNS589831 JXO589831 KHK589831 KRG589831 LBC589831 LKY589831 LUU589831 MEQ589831 MOM589831 MYI589831 NIE589831 NSA589831 OBW589831 OLS589831 OVO589831 PFK589831 PPG589831 PZC589831 QIY589831 QSU589831 RCQ589831 RMM589831 RWI589831 SGE589831 SQA589831 SZW589831 TJS589831 TTO589831 UDK589831 UNG589831 UXC589831 VGY589831 VQU589831 WAQ589831 WKM589831 WUI589831 P655369 HW655367 RS655367 ABO655367 ALK655367 AVG655367 BFC655367 BOY655367 BYU655367 CIQ655367 CSM655367 DCI655367 DME655367 DWA655367 EFW655367 EPS655367 EZO655367 FJK655367 FTG655367 GDC655367 GMY655367 GWU655367 HGQ655367 HQM655367 IAI655367 IKE655367 IUA655367 JDW655367 JNS655367 JXO655367 KHK655367 KRG655367 LBC655367 LKY655367 LUU655367 MEQ655367 MOM655367 MYI655367 NIE655367 NSA655367 OBW655367 OLS655367 OVO655367 PFK655367 PPG655367 PZC655367 QIY655367 QSU655367 RCQ655367 RMM655367 RWI655367 SGE655367 SQA655367 SZW655367 TJS655367 TTO655367 UDK655367 UNG655367 UXC655367 VGY655367 VQU655367 WAQ655367 WKM655367 WUI655367 P720905 HW720903 RS720903 ABO720903 ALK720903 AVG720903 BFC720903 BOY720903 BYU720903 CIQ720903 CSM720903 DCI720903 DME720903 DWA720903 EFW720903 EPS720903 EZO720903 FJK720903 FTG720903 GDC720903 GMY720903 GWU720903 HGQ720903 HQM720903 IAI720903 IKE720903 IUA720903 JDW720903 JNS720903 JXO720903 KHK720903 KRG720903 LBC720903 LKY720903 LUU720903 MEQ720903 MOM720903 MYI720903 NIE720903 NSA720903 OBW720903 OLS720903 OVO720903 PFK720903 PPG720903 PZC720903 QIY720903 QSU720903 RCQ720903 RMM720903 RWI720903 SGE720903 SQA720903 SZW720903 TJS720903 TTO720903 UDK720903 UNG720903 UXC720903 VGY720903 VQU720903 WAQ720903 WKM720903 WUI720903 P786441 HW786439 RS786439 ABO786439 ALK786439 AVG786439 BFC786439 BOY786439 BYU786439 CIQ786439 CSM786439 DCI786439 DME786439 DWA786439 EFW786439 EPS786439 EZO786439 FJK786439 FTG786439 GDC786439 GMY786439 GWU786439 HGQ786439 HQM786439 IAI786439 IKE786439 IUA786439 JDW786439 JNS786439 JXO786439 KHK786439 KRG786439 LBC786439 LKY786439 LUU786439 MEQ786439 MOM786439 MYI786439 NIE786439 NSA786439 OBW786439 OLS786439 OVO786439 PFK786439 PPG786439 PZC786439 QIY786439 QSU786439 RCQ786439 RMM786439 RWI786439 SGE786439 SQA786439 SZW786439 TJS786439 TTO786439 UDK786439 UNG786439 UXC786439 VGY786439 VQU786439 WAQ786439 WKM786439 WUI786439 P851977 HW851975 RS851975 ABO851975 ALK851975 AVG851975 BFC851975 BOY851975 BYU851975 CIQ851975 CSM851975 DCI851975 DME851975 DWA851975 EFW851975 EPS851975 EZO851975 FJK851975 FTG851975 GDC851975 GMY851975 GWU851975 HGQ851975 HQM851975 IAI851975 IKE851975 IUA851975 JDW851975 JNS851975 JXO851975 KHK851975 KRG851975 LBC851975 LKY851975 LUU851975 MEQ851975 MOM851975 MYI851975 NIE851975 NSA851975 OBW851975 OLS851975 OVO851975 PFK851975 PPG851975 PZC851975 QIY851975 QSU851975 RCQ851975 RMM851975 RWI851975 SGE851975 SQA851975 SZW851975 TJS851975 TTO851975 UDK851975 UNG851975 UXC851975 VGY851975 VQU851975 WAQ851975 WKM851975 WUI851975 P917513 HW917511 RS917511 ABO917511 ALK917511 AVG917511 BFC917511 BOY917511 BYU917511 CIQ917511 CSM917511 DCI917511 DME917511 DWA917511 EFW917511 EPS917511 EZO917511 FJK917511 FTG917511 GDC917511 GMY917511 GWU917511 HGQ917511 HQM917511 IAI917511 IKE917511 IUA917511 JDW917511 JNS917511 JXO917511 KHK917511 KRG917511 LBC917511 LKY917511 LUU917511 MEQ917511 MOM917511 MYI917511 NIE917511 NSA917511 OBW917511 OLS917511 OVO917511 PFK917511 PPG917511 PZC917511 QIY917511 QSU917511 RCQ917511 RMM917511 RWI917511 SGE917511 SQA917511 SZW917511 TJS917511 TTO917511 UDK917511 UNG917511 UXC917511 VGY917511 VQU917511 WAQ917511 WKM917511 WUI917511 P983049 HW983047 RS983047 ABO983047 ALK983047 AVG983047 BFC983047 BOY983047 BYU983047 CIQ983047 CSM983047 DCI983047 DME983047 DWA983047 EFW983047 EPS983047 EZO983047 FJK983047 FTG983047 GDC983047 GMY983047 GWU983047 HGQ983047 HQM983047 IAI983047 IKE983047 IUA983047 JDW983047 JNS983047 JXO983047 KHK983047 KRG983047 LBC983047 LKY983047 LUU983047 MEQ983047 MOM983047 MYI983047 NIE983047 NSA983047 OBW983047 OLS983047 OVO983047 PFK983047 PPG983047 PZC983047 QIY983047 QSU983047 RCQ983047 RMM983047 RWI983047 SGE983047 SQA983047 SZW983047 TJS983047 TTO983047 UDK983047 UNG983047 UXC983047 VGY983047 VQU983047 WAQ983047 WKM983047 WUI983047 IQ65571:IS65572 SM65571:SO65572 ACI65571:ACK65572 AME65571:AMG65572 AWA65571:AWC65572 BFW65571:BFY65572 BPS65571:BPU65572 BZO65571:BZQ65572 CJK65571:CJM65572 CTG65571:CTI65572 DDC65571:DDE65572 DMY65571:DNA65572 DWU65571:DWW65572 EGQ65571:EGS65572 EQM65571:EQO65572 FAI65571:FAK65572 FKE65571:FKG65572 FUA65571:FUC65572 GDW65571:GDY65572 GNS65571:GNU65572 GXO65571:GXQ65572 HHK65571:HHM65572 HRG65571:HRI65572 IBC65571:IBE65572 IKY65571:ILA65572 IUU65571:IUW65572 JEQ65571:JES65572 JOM65571:JOO65572 JYI65571:JYK65572 KIE65571:KIG65572 KSA65571:KSC65572 LBW65571:LBY65572 LLS65571:LLU65572 LVO65571:LVQ65572 MFK65571:MFM65572 MPG65571:MPI65572 MZC65571:MZE65572 NIY65571:NJA65572 NSU65571:NSW65572 OCQ65571:OCS65572 OMM65571:OMO65572 OWI65571:OWK65572 PGE65571:PGG65572 PQA65571:PQC65572 PZW65571:PZY65572 QJS65571:QJU65572 QTO65571:QTQ65572 RDK65571:RDM65572 RNG65571:RNI65572 RXC65571:RXE65572 SGY65571:SHA65572 SQU65571:SQW65572 TAQ65571:TAS65572 TKM65571:TKO65572 TUI65571:TUK65572 UEE65571:UEG65572 UOA65571:UOC65572 UXW65571:UXY65572 VHS65571:VHU65572 VRO65571:VRQ65572 WBK65571:WBM65572 WLG65571:WLI65572 WVC65571:WVE65572 IQ131107:IS131108 SM131107:SO131108 ACI131107:ACK131108 AME131107:AMG131108 AWA131107:AWC131108 BFW131107:BFY131108 BPS131107:BPU131108 BZO131107:BZQ131108 CJK131107:CJM131108 CTG131107:CTI131108 DDC131107:DDE131108 DMY131107:DNA131108 DWU131107:DWW131108 EGQ131107:EGS131108 EQM131107:EQO131108 FAI131107:FAK131108 FKE131107:FKG131108 FUA131107:FUC131108 GDW131107:GDY131108 GNS131107:GNU131108 GXO131107:GXQ131108 HHK131107:HHM131108 HRG131107:HRI131108 IBC131107:IBE131108 IKY131107:ILA131108 IUU131107:IUW131108 JEQ131107:JES131108 JOM131107:JOO131108 JYI131107:JYK131108 KIE131107:KIG131108 KSA131107:KSC131108 LBW131107:LBY131108 LLS131107:LLU131108 LVO131107:LVQ131108 MFK131107:MFM131108 MPG131107:MPI131108 MZC131107:MZE131108 NIY131107:NJA131108 NSU131107:NSW131108 OCQ131107:OCS131108 OMM131107:OMO131108 OWI131107:OWK131108 PGE131107:PGG131108 PQA131107:PQC131108 PZW131107:PZY131108 QJS131107:QJU131108 QTO131107:QTQ131108 RDK131107:RDM131108 RNG131107:RNI131108 RXC131107:RXE131108 SGY131107:SHA131108 SQU131107:SQW131108 TAQ131107:TAS131108 TKM131107:TKO131108 TUI131107:TUK131108 UEE131107:UEG131108 UOA131107:UOC131108 UXW131107:UXY131108 VHS131107:VHU131108 VRO131107:VRQ131108 WBK131107:WBM131108 WLG131107:WLI131108 WVC131107:WVE131108 IQ196643:IS196644 SM196643:SO196644 ACI196643:ACK196644 AME196643:AMG196644 AWA196643:AWC196644 BFW196643:BFY196644 BPS196643:BPU196644 BZO196643:BZQ196644 CJK196643:CJM196644 CTG196643:CTI196644 DDC196643:DDE196644 DMY196643:DNA196644 DWU196643:DWW196644 EGQ196643:EGS196644 EQM196643:EQO196644 FAI196643:FAK196644 FKE196643:FKG196644 FUA196643:FUC196644 GDW196643:GDY196644 GNS196643:GNU196644 GXO196643:GXQ196644 HHK196643:HHM196644 HRG196643:HRI196644 IBC196643:IBE196644 IKY196643:ILA196644 IUU196643:IUW196644 JEQ196643:JES196644 JOM196643:JOO196644 JYI196643:JYK196644 KIE196643:KIG196644 KSA196643:KSC196644 LBW196643:LBY196644 LLS196643:LLU196644 LVO196643:LVQ196644 MFK196643:MFM196644 MPG196643:MPI196644 MZC196643:MZE196644 NIY196643:NJA196644 NSU196643:NSW196644 OCQ196643:OCS196644 OMM196643:OMO196644 OWI196643:OWK196644 PGE196643:PGG196644 PQA196643:PQC196644 PZW196643:PZY196644 QJS196643:QJU196644 QTO196643:QTQ196644 RDK196643:RDM196644 RNG196643:RNI196644 RXC196643:RXE196644 SGY196643:SHA196644 SQU196643:SQW196644 TAQ196643:TAS196644 TKM196643:TKO196644 TUI196643:TUK196644 UEE196643:UEG196644 UOA196643:UOC196644 UXW196643:UXY196644 VHS196643:VHU196644 VRO196643:VRQ196644 WBK196643:WBM196644 WLG196643:WLI196644 WVC196643:WVE196644 IQ262179:IS262180 SM262179:SO262180 ACI262179:ACK262180 AME262179:AMG262180 AWA262179:AWC262180 BFW262179:BFY262180 BPS262179:BPU262180 BZO262179:BZQ262180 CJK262179:CJM262180 CTG262179:CTI262180 DDC262179:DDE262180 DMY262179:DNA262180 DWU262179:DWW262180 EGQ262179:EGS262180 EQM262179:EQO262180 FAI262179:FAK262180 FKE262179:FKG262180 FUA262179:FUC262180 GDW262179:GDY262180 GNS262179:GNU262180 GXO262179:GXQ262180 HHK262179:HHM262180 HRG262179:HRI262180 IBC262179:IBE262180 IKY262179:ILA262180 IUU262179:IUW262180 JEQ262179:JES262180 JOM262179:JOO262180 JYI262179:JYK262180 KIE262179:KIG262180 KSA262179:KSC262180 LBW262179:LBY262180 LLS262179:LLU262180 LVO262179:LVQ262180 MFK262179:MFM262180 MPG262179:MPI262180 MZC262179:MZE262180 NIY262179:NJA262180 NSU262179:NSW262180 OCQ262179:OCS262180 OMM262179:OMO262180 OWI262179:OWK262180 PGE262179:PGG262180 PQA262179:PQC262180 PZW262179:PZY262180 QJS262179:QJU262180 QTO262179:QTQ262180 RDK262179:RDM262180 RNG262179:RNI262180 RXC262179:RXE262180 SGY262179:SHA262180 SQU262179:SQW262180 TAQ262179:TAS262180 TKM262179:TKO262180 TUI262179:TUK262180 UEE262179:UEG262180 UOA262179:UOC262180 UXW262179:UXY262180 VHS262179:VHU262180 VRO262179:VRQ262180 WBK262179:WBM262180 WLG262179:WLI262180 WVC262179:WVE262180 IQ327715:IS327716 SM327715:SO327716 ACI327715:ACK327716 AME327715:AMG327716 AWA327715:AWC327716 BFW327715:BFY327716 BPS327715:BPU327716 BZO327715:BZQ327716 CJK327715:CJM327716 CTG327715:CTI327716 DDC327715:DDE327716 DMY327715:DNA327716 DWU327715:DWW327716 EGQ327715:EGS327716 EQM327715:EQO327716 FAI327715:FAK327716 FKE327715:FKG327716 FUA327715:FUC327716 GDW327715:GDY327716 GNS327715:GNU327716 GXO327715:GXQ327716 HHK327715:HHM327716 HRG327715:HRI327716 IBC327715:IBE327716 IKY327715:ILA327716 IUU327715:IUW327716 JEQ327715:JES327716 JOM327715:JOO327716 JYI327715:JYK327716 KIE327715:KIG327716 KSA327715:KSC327716 LBW327715:LBY327716 LLS327715:LLU327716 LVO327715:LVQ327716 MFK327715:MFM327716 MPG327715:MPI327716 MZC327715:MZE327716 NIY327715:NJA327716 NSU327715:NSW327716 OCQ327715:OCS327716 OMM327715:OMO327716 OWI327715:OWK327716 PGE327715:PGG327716 PQA327715:PQC327716 PZW327715:PZY327716 QJS327715:QJU327716 QTO327715:QTQ327716 RDK327715:RDM327716 RNG327715:RNI327716 RXC327715:RXE327716 SGY327715:SHA327716 SQU327715:SQW327716 TAQ327715:TAS327716 TKM327715:TKO327716 TUI327715:TUK327716 UEE327715:UEG327716 UOA327715:UOC327716 UXW327715:UXY327716 VHS327715:VHU327716 VRO327715:VRQ327716 WBK327715:WBM327716 WLG327715:WLI327716 WVC327715:WVE327716 IQ393251:IS393252 SM393251:SO393252 ACI393251:ACK393252 AME393251:AMG393252 AWA393251:AWC393252 BFW393251:BFY393252 BPS393251:BPU393252 BZO393251:BZQ393252 CJK393251:CJM393252 CTG393251:CTI393252 DDC393251:DDE393252 DMY393251:DNA393252 DWU393251:DWW393252 EGQ393251:EGS393252 EQM393251:EQO393252 FAI393251:FAK393252 FKE393251:FKG393252 FUA393251:FUC393252 GDW393251:GDY393252 GNS393251:GNU393252 GXO393251:GXQ393252 HHK393251:HHM393252 HRG393251:HRI393252 IBC393251:IBE393252 IKY393251:ILA393252 IUU393251:IUW393252 JEQ393251:JES393252 JOM393251:JOO393252 JYI393251:JYK393252 KIE393251:KIG393252 KSA393251:KSC393252 LBW393251:LBY393252 LLS393251:LLU393252 LVO393251:LVQ393252 MFK393251:MFM393252 MPG393251:MPI393252 MZC393251:MZE393252 NIY393251:NJA393252 NSU393251:NSW393252 OCQ393251:OCS393252 OMM393251:OMO393252 OWI393251:OWK393252 PGE393251:PGG393252 PQA393251:PQC393252 PZW393251:PZY393252 QJS393251:QJU393252 QTO393251:QTQ393252 RDK393251:RDM393252 RNG393251:RNI393252 RXC393251:RXE393252 SGY393251:SHA393252 SQU393251:SQW393252 TAQ393251:TAS393252 TKM393251:TKO393252 TUI393251:TUK393252 UEE393251:UEG393252 UOA393251:UOC393252 UXW393251:UXY393252 VHS393251:VHU393252 VRO393251:VRQ393252 WBK393251:WBM393252 WLG393251:WLI393252 WVC393251:WVE393252 IQ458787:IS458788 SM458787:SO458788 ACI458787:ACK458788 AME458787:AMG458788 AWA458787:AWC458788 BFW458787:BFY458788 BPS458787:BPU458788 BZO458787:BZQ458788 CJK458787:CJM458788 CTG458787:CTI458788 DDC458787:DDE458788 DMY458787:DNA458788 DWU458787:DWW458788 EGQ458787:EGS458788 EQM458787:EQO458788 FAI458787:FAK458788 FKE458787:FKG458788 FUA458787:FUC458788 GDW458787:GDY458788 GNS458787:GNU458788 GXO458787:GXQ458788 HHK458787:HHM458788 HRG458787:HRI458788 IBC458787:IBE458788 IKY458787:ILA458788 IUU458787:IUW458788 JEQ458787:JES458788 JOM458787:JOO458788 JYI458787:JYK458788 KIE458787:KIG458788 KSA458787:KSC458788 LBW458787:LBY458788 LLS458787:LLU458788 LVO458787:LVQ458788 MFK458787:MFM458788 MPG458787:MPI458788 MZC458787:MZE458788 NIY458787:NJA458788 NSU458787:NSW458788 OCQ458787:OCS458788 OMM458787:OMO458788 OWI458787:OWK458788 PGE458787:PGG458788 PQA458787:PQC458788 PZW458787:PZY458788 QJS458787:QJU458788 QTO458787:QTQ458788 RDK458787:RDM458788 RNG458787:RNI458788 RXC458787:RXE458788 SGY458787:SHA458788 SQU458787:SQW458788 TAQ458787:TAS458788 TKM458787:TKO458788 TUI458787:TUK458788 UEE458787:UEG458788 UOA458787:UOC458788 UXW458787:UXY458788 VHS458787:VHU458788 VRO458787:VRQ458788 WBK458787:WBM458788 WLG458787:WLI458788 WVC458787:WVE458788 IQ524323:IS524324 SM524323:SO524324 ACI524323:ACK524324 AME524323:AMG524324 AWA524323:AWC524324 BFW524323:BFY524324 BPS524323:BPU524324 BZO524323:BZQ524324 CJK524323:CJM524324 CTG524323:CTI524324 DDC524323:DDE524324 DMY524323:DNA524324 DWU524323:DWW524324 EGQ524323:EGS524324 EQM524323:EQO524324 FAI524323:FAK524324 FKE524323:FKG524324 FUA524323:FUC524324 GDW524323:GDY524324 GNS524323:GNU524324 GXO524323:GXQ524324 HHK524323:HHM524324 HRG524323:HRI524324 IBC524323:IBE524324 IKY524323:ILA524324 IUU524323:IUW524324 JEQ524323:JES524324 JOM524323:JOO524324 JYI524323:JYK524324 KIE524323:KIG524324 KSA524323:KSC524324 LBW524323:LBY524324 LLS524323:LLU524324 LVO524323:LVQ524324 MFK524323:MFM524324 MPG524323:MPI524324 MZC524323:MZE524324 NIY524323:NJA524324 NSU524323:NSW524324 OCQ524323:OCS524324 OMM524323:OMO524324 OWI524323:OWK524324 PGE524323:PGG524324 PQA524323:PQC524324 PZW524323:PZY524324 QJS524323:QJU524324 QTO524323:QTQ524324 RDK524323:RDM524324 RNG524323:RNI524324 RXC524323:RXE524324 SGY524323:SHA524324 SQU524323:SQW524324 TAQ524323:TAS524324 TKM524323:TKO524324 TUI524323:TUK524324 UEE524323:UEG524324 UOA524323:UOC524324 UXW524323:UXY524324 VHS524323:VHU524324 VRO524323:VRQ524324 WBK524323:WBM524324 WLG524323:WLI524324 WVC524323:WVE524324 IQ589859:IS589860 SM589859:SO589860 ACI589859:ACK589860 AME589859:AMG589860 AWA589859:AWC589860 BFW589859:BFY589860 BPS589859:BPU589860 BZO589859:BZQ589860 CJK589859:CJM589860 CTG589859:CTI589860 DDC589859:DDE589860 DMY589859:DNA589860 DWU589859:DWW589860 EGQ589859:EGS589860 EQM589859:EQO589860 FAI589859:FAK589860 FKE589859:FKG589860 FUA589859:FUC589860 GDW589859:GDY589860 GNS589859:GNU589860 GXO589859:GXQ589860 HHK589859:HHM589860 HRG589859:HRI589860 IBC589859:IBE589860 IKY589859:ILA589860 IUU589859:IUW589860 JEQ589859:JES589860 JOM589859:JOO589860 JYI589859:JYK589860 KIE589859:KIG589860 KSA589859:KSC589860 LBW589859:LBY589860 LLS589859:LLU589860 LVO589859:LVQ589860 MFK589859:MFM589860 MPG589859:MPI589860 MZC589859:MZE589860 NIY589859:NJA589860 NSU589859:NSW589860 OCQ589859:OCS589860 OMM589859:OMO589860 OWI589859:OWK589860 PGE589859:PGG589860 PQA589859:PQC589860 PZW589859:PZY589860 QJS589859:QJU589860 QTO589859:QTQ589860 RDK589859:RDM589860 RNG589859:RNI589860 RXC589859:RXE589860 SGY589859:SHA589860 SQU589859:SQW589860 TAQ589859:TAS589860 TKM589859:TKO589860 TUI589859:TUK589860 UEE589859:UEG589860 UOA589859:UOC589860 UXW589859:UXY589860 VHS589859:VHU589860 VRO589859:VRQ589860 WBK589859:WBM589860 WLG589859:WLI589860 WVC589859:WVE589860 IQ655395:IS655396 SM655395:SO655396 ACI655395:ACK655396 AME655395:AMG655396 AWA655395:AWC655396 BFW655395:BFY655396 BPS655395:BPU655396 BZO655395:BZQ655396 CJK655395:CJM655396 CTG655395:CTI655396 DDC655395:DDE655396 DMY655395:DNA655396 DWU655395:DWW655396 EGQ655395:EGS655396 EQM655395:EQO655396 FAI655395:FAK655396 FKE655395:FKG655396 FUA655395:FUC655396 GDW655395:GDY655396 GNS655395:GNU655396 GXO655395:GXQ655396 HHK655395:HHM655396 HRG655395:HRI655396 IBC655395:IBE655396 IKY655395:ILA655396 IUU655395:IUW655396 JEQ655395:JES655396 JOM655395:JOO655396 JYI655395:JYK655396 KIE655395:KIG655396 KSA655395:KSC655396 LBW655395:LBY655396 LLS655395:LLU655396 LVO655395:LVQ655396 MFK655395:MFM655396 MPG655395:MPI655396 MZC655395:MZE655396 NIY655395:NJA655396 NSU655395:NSW655396 OCQ655395:OCS655396 OMM655395:OMO655396 OWI655395:OWK655396 PGE655395:PGG655396 PQA655395:PQC655396 PZW655395:PZY655396 QJS655395:QJU655396 QTO655395:QTQ655396 RDK655395:RDM655396 RNG655395:RNI655396 RXC655395:RXE655396 SGY655395:SHA655396 SQU655395:SQW655396 TAQ655395:TAS655396 TKM655395:TKO655396 TUI655395:TUK655396 UEE655395:UEG655396 UOA655395:UOC655396 UXW655395:UXY655396 VHS655395:VHU655396 VRO655395:VRQ655396 WBK655395:WBM655396 WLG655395:WLI655396 WVC655395:WVE655396 IQ720931:IS720932 SM720931:SO720932 ACI720931:ACK720932 AME720931:AMG720932 AWA720931:AWC720932 BFW720931:BFY720932 BPS720931:BPU720932 BZO720931:BZQ720932 CJK720931:CJM720932 CTG720931:CTI720932 DDC720931:DDE720932 DMY720931:DNA720932 DWU720931:DWW720932 EGQ720931:EGS720932 EQM720931:EQO720932 FAI720931:FAK720932 FKE720931:FKG720932 FUA720931:FUC720932 GDW720931:GDY720932 GNS720931:GNU720932 GXO720931:GXQ720932 HHK720931:HHM720932 HRG720931:HRI720932 IBC720931:IBE720932 IKY720931:ILA720932 IUU720931:IUW720932 JEQ720931:JES720932 JOM720931:JOO720932 JYI720931:JYK720932 KIE720931:KIG720932 KSA720931:KSC720932 LBW720931:LBY720932 LLS720931:LLU720932 LVO720931:LVQ720932 MFK720931:MFM720932 MPG720931:MPI720932 MZC720931:MZE720932 NIY720931:NJA720932 NSU720931:NSW720932 OCQ720931:OCS720932 OMM720931:OMO720932 OWI720931:OWK720932 PGE720931:PGG720932 PQA720931:PQC720932 PZW720931:PZY720932 QJS720931:QJU720932 QTO720931:QTQ720932 RDK720931:RDM720932 RNG720931:RNI720932 RXC720931:RXE720932 SGY720931:SHA720932 SQU720931:SQW720932 TAQ720931:TAS720932 TKM720931:TKO720932 TUI720931:TUK720932 UEE720931:UEG720932 UOA720931:UOC720932 UXW720931:UXY720932 VHS720931:VHU720932 VRO720931:VRQ720932 WBK720931:WBM720932 WLG720931:WLI720932 WVC720931:WVE720932 IQ786467:IS786468 SM786467:SO786468 ACI786467:ACK786468 AME786467:AMG786468 AWA786467:AWC786468 BFW786467:BFY786468 BPS786467:BPU786468 BZO786467:BZQ786468 CJK786467:CJM786468 CTG786467:CTI786468 DDC786467:DDE786468 DMY786467:DNA786468 DWU786467:DWW786468 EGQ786467:EGS786468 EQM786467:EQO786468 FAI786467:FAK786468 FKE786467:FKG786468 FUA786467:FUC786468 GDW786467:GDY786468 GNS786467:GNU786468 GXO786467:GXQ786468 HHK786467:HHM786468 HRG786467:HRI786468 IBC786467:IBE786468 IKY786467:ILA786468 IUU786467:IUW786468 JEQ786467:JES786468 JOM786467:JOO786468 JYI786467:JYK786468 KIE786467:KIG786468 KSA786467:KSC786468 LBW786467:LBY786468 LLS786467:LLU786468 LVO786467:LVQ786468 MFK786467:MFM786468 MPG786467:MPI786468 MZC786467:MZE786468 NIY786467:NJA786468 NSU786467:NSW786468 OCQ786467:OCS786468 OMM786467:OMO786468 OWI786467:OWK786468 PGE786467:PGG786468 PQA786467:PQC786468 PZW786467:PZY786468 QJS786467:QJU786468 QTO786467:QTQ786468 RDK786467:RDM786468 RNG786467:RNI786468 RXC786467:RXE786468 SGY786467:SHA786468 SQU786467:SQW786468 TAQ786467:TAS786468 TKM786467:TKO786468 TUI786467:TUK786468 UEE786467:UEG786468 UOA786467:UOC786468 UXW786467:UXY786468 VHS786467:VHU786468 VRO786467:VRQ786468 WBK786467:WBM786468 WLG786467:WLI786468 WVC786467:WVE786468 IQ852003:IS852004 SM852003:SO852004 ACI852003:ACK852004 AME852003:AMG852004 AWA852003:AWC852004 BFW852003:BFY852004 BPS852003:BPU852004 BZO852003:BZQ852004 CJK852003:CJM852004 CTG852003:CTI852004 DDC852003:DDE852004 DMY852003:DNA852004 DWU852003:DWW852004 EGQ852003:EGS852004 EQM852003:EQO852004 FAI852003:FAK852004 FKE852003:FKG852004 FUA852003:FUC852004 GDW852003:GDY852004 GNS852003:GNU852004 GXO852003:GXQ852004 HHK852003:HHM852004 HRG852003:HRI852004 IBC852003:IBE852004 IKY852003:ILA852004 IUU852003:IUW852004 JEQ852003:JES852004 JOM852003:JOO852004 JYI852003:JYK852004 KIE852003:KIG852004 KSA852003:KSC852004 LBW852003:LBY852004 LLS852003:LLU852004 LVO852003:LVQ852004 MFK852003:MFM852004 MPG852003:MPI852004 MZC852003:MZE852004 NIY852003:NJA852004 NSU852003:NSW852004 OCQ852003:OCS852004 OMM852003:OMO852004 OWI852003:OWK852004 PGE852003:PGG852004 PQA852003:PQC852004 PZW852003:PZY852004 QJS852003:QJU852004 QTO852003:QTQ852004 RDK852003:RDM852004 RNG852003:RNI852004 RXC852003:RXE852004 SGY852003:SHA852004 SQU852003:SQW852004 TAQ852003:TAS852004 TKM852003:TKO852004 TUI852003:TUK852004 UEE852003:UEG852004 UOA852003:UOC852004 UXW852003:UXY852004 VHS852003:VHU852004 VRO852003:VRQ852004 WBK852003:WBM852004 WLG852003:WLI852004 WVC852003:WVE852004 IQ917539:IS917540 SM917539:SO917540 ACI917539:ACK917540 AME917539:AMG917540 AWA917539:AWC917540 BFW917539:BFY917540 BPS917539:BPU917540 BZO917539:BZQ917540 CJK917539:CJM917540 CTG917539:CTI917540 DDC917539:DDE917540 DMY917539:DNA917540 DWU917539:DWW917540 EGQ917539:EGS917540 EQM917539:EQO917540 FAI917539:FAK917540 FKE917539:FKG917540 FUA917539:FUC917540 GDW917539:GDY917540 GNS917539:GNU917540 GXO917539:GXQ917540 HHK917539:HHM917540 HRG917539:HRI917540 IBC917539:IBE917540 IKY917539:ILA917540 IUU917539:IUW917540 JEQ917539:JES917540 JOM917539:JOO917540 JYI917539:JYK917540 KIE917539:KIG917540 KSA917539:KSC917540 LBW917539:LBY917540 LLS917539:LLU917540 LVO917539:LVQ917540 MFK917539:MFM917540 MPG917539:MPI917540 MZC917539:MZE917540 NIY917539:NJA917540 NSU917539:NSW917540 OCQ917539:OCS917540 OMM917539:OMO917540 OWI917539:OWK917540 PGE917539:PGG917540 PQA917539:PQC917540 PZW917539:PZY917540 QJS917539:QJU917540 QTO917539:QTQ917540 RDK917539:RDM917540 RNG917539:RNI917540 RXC917539:RXE917540 SGY917539:SHA917540 SQU917539:SQW917540 TAQ917539:TAS917540 TKM917539:TKO917540 TUI917539:TUK917540 UEE917539:UEG917540 UOA917539:UOC917540 UXW917539:UXY917540 VHS917539:VHU917540 VRO917539:VRQ917540 WBK917539:WBM917540 WLG917539:WLI917540 WVC917539:WVE917540 IQ983075:IS983076 SM983075:SO983076 ACI983075:ACK983076 AME983075:AMG983076 AWA983075:AWC983076 BFW983075:BFY983076 BPS983075:BPU983076 BZO983075:BZQ983076 CJK983075:CJM983076 CTG983075:CTI983076 DDC983075:DDE983076 DMY983075:DNA983076 DWU983075:DWW983076 EGQ983075:EGS983076 EQM983075:EQO983076 FAI983075:FAK983076 FKE983075:FKG983076 FUA983075:FUC983076 GDW983075:GDY983076 GNS983075:GNU983076 GXO983075:GXQ983076 HHK983075:HHM983076 HRG983075:HRI983076 IBC983075:IBE983076 IKY983075:ILA983076 IUU983075:IUW983076 JEQ983075:JES983076 JOM983075:JOO983076 JYI983075:JYK983076 KIE983075:KIG983076 KSA983075:KSC983076 LBW983075:LBY983076 LLS983075:LLU983076 LVO983075:LVQ983076 MFK983075:MFM983076 MPG983075:MPI983076 MZC983075:MZE983076 NIY983075:NJA983076 NSU983075:NSW983076 OCQ983075:OCS983076 OMM983075:OMO983076 OWI983075:OWK983076 PGE983075:PGG983076 PQA983075:PQC983076 PZW983075:PZY983076 QJS983075:QJU983076 QTO983075:QTQ983076 RDK983075:RDM983076 RNG983075:RNI983076 RXC983075:RXE983076 SGY983075:SHA983076 SQU983075:SQW983076 TAQ983075:TAS983076 TKM983075:TKO983076 TUI983075:TUK983076 UEE983075:UEG983076 UOA983075:UOC983076 UXW983075:UXY983076 VHS983075:VHU983076 VRO983075:VRQ983076 WBK983075:WBM983076 WLG983075:WLI983076 WVC983075:WVE983076 IQ65576:IS65576 SM65576:SO65576 ACI65576:ACK65576 AME65576:AMG65576 AWA65576:AWC65576 BFW65576:BFY65576 BPS65576:BPU65576 BZO65576:BZQ65576 CJK65576:CJM65576 CTG65576:CTI65576 DDC65576:DDE65576 DMY65576:DNA65576 DWU65576:DWW65576 EGQ65576:EGS65576 EQM65576:EQO65576 FAI65576:FAK65576 FKE65576:FKG65576 FUA65576:FUC65576 GDW65576:GDY65576 GNS65576:GNU65576 GXO65576:GXQ65576 HHK65576:HHM65576 HRG65576:HRI65576 IBC65576:IBE65576 IKY65576:ILA65576 IUU65576:IUW65576 JEQ65576:JES65576 JOM65576:JOO65576 JYI65576:JYK65576 KIE65576:KIG65576 KSA65576:KSC65576 LBW65576:LBY65576 LLS65576:LLU65576 LVO65576:LVQ65576 MFK65576:MFM65576 MPG65576:MPI65576 MZC65576:MZE65576 NIY65576:NJA65576 NSU65576:NSW65576 OCQ65576:OCS65576 OMM65576:OMO65576 OWI65576:OWK65576 PGE65576:PGG65576 PQA65576:PQC65576 PZW65576:PZY65576 QJS65576:QJU65576 QTO65576:QTQ65576 RDK65576:RDM65576 RNG65576:RNI65576 RXC65576:RXE65576 SGY65576:SHA65576 SQU65576:SQW65576 TAQ65576:TAS65576 TKM65576:TKO65576 TUI65576:TUK65576 UEE65576:UEG65576 UOA65576:UOC65576 UXW65576:UXY65576 VHS65576:VHU65576 VRO65576:VRQ65576 WBK65576:WBM65576 WLG65576:WLI65576 WVC65576:WVE65576 IQ131112:IS131112 SM131112:SO131112 ACI131112:ACK131112 AME131112:AMG131112 AWA131112:AWC131112 BFW131112:BFY131112 BPS131112:BPU131112 BZO131112:BZQ131112 CJK131112:CJM131112 CTG131112:CTI131112 DDC131112:DDE131112 DMY131112:DNA131112 DWU131112:DWW131112 EGQ131112:EGS131112 EQM131112:EQO131112 FAI131112:FAK131112 FKE131112:FKG131112 FUA131112:FUC131112 GDW131112:GDY131112 GNS131112:GNU131112 GXO131112:GXQ131112 HHK131112:HHM131112 HRG131112:HRI131112 IBC131112:IBE131112 IKY131112:ILA131112 IUU131112:IUW131112 JEQ131112:JES131112 JOM131112:JOO131112 JYI131112:JYK131112 KIE131112:KIG131112 KSA131112:KSC131112 LBW131112:LBY131112 LLS131112:LLU131112 LVO131112:LVQ131112 MFK131112:MFM131112 MPG131112:MPI131112 MZC131112:MZE131112 NIY131112:NJA131112 NSU131112:NSW131112 OCQ131112:OCS131112 OMM131112:OMO131112 OWI131112:OWK131112 PGE131112:PGG131112 PQA131112:PQC131112 PZW131112:PZY131112 QJS131112:QJU131112 QTO131112:QTQ131112 RDK131112:RDM131112 RNG131112:RNI131112 RXC131112:RXE131112 SGY131112:SHA131112 SQU131112:SQW131112 TAQ131112:TAS131112 TKM131112:TKO131112 TUI131112:TUK131112 UEE131112:UEG131112 UOA131112:UOC131112 UXW131112:UXY131112 VHS131112:VHU131112 VRO131112:VRQ131112 WBK131112:WBM131112 WLG131112:WLI131112 WVC131112:WVE131112 IQ196648:IS196648 SM196648:SO196648 ACI196648:ACK196648 AME196648:AMG196648 AWA196648:AWC196648 BFW196648:BFY196648 BPS196648:BPU196648 BZO196648:BZQ196648 CJK196648:CJM196648 CTG196648:CTI196648 DDC196648:DDE196648 DMY196648:DNA196648 DWU196648:DWW196648 EGQ196648:EGS196648 EQM196648:EQO196648 FAI196648:FAK196648 FKE196648:FKG196648 FUA196648:FUC196648 GDW196648:GDY196648 GNS196648:GNU196648 GXO196648:GXQ196648 HHK196648:HHM196648 HRG196648:HRI196648 IBC196648:IBE196648 IKY196648:ILA196648 IUU196648:IUW196648 JEQ196648:JES196648 JOM196648:JOO196648 JYI196648:JYK196648 KIE196648:KIG196648 KSA196648:KSC196648 LBW196648:LBY196648 LLS196648:LLU196648 LVO196648:LVQ196648 MFK196648:MFM196648 MPG196648:MPI196648 MZC196648:MZE196648 NIY196648:NJA196648 NSU196648:NSW196648 OCQ196648:OCS196648 OMM196648:OMO196648 OWI196648:OWK196648 PGE196648:PGG196648 PQA196648:PQC196648 PZW196648:PZY196648 QJS196648:QJU196648 QTO196648:QTQ196648 RDK196648:RDM196648 RNG196648:RNI196648 RXC196648:RXE196648 SGY196648:SHA196648 SQU196648:SQW196648 TAQ196648:TAS196648 TKM196648:TKO196648 TUI196648:TUK196648 UEE196648:UEG196648 UOA196648:UOC196648 UXW196648:UXY196648 VHS196648:VHU196648 VRO196648:VRQ196648 WBK196648:WBM196648 WLG196648:WLI196648 WVC196648:WVE196648 IQ262184:IS262184 SM262184:SO262184 ACI262184:ACK262184 AME262184:AMG262184 AWA262184:AWC262184 BFW262184:BFY262184 BPS262184:BPU262184 BZO262184:BZQ262184 CJK262184:CJM262184 CTG262184:CTI262184 DDC262184:DDE262184 DMY262184:DNA262184 DWU262184:DWW262184 EGQ262184:EGS262184 EQM262184:EQO262184 FAI262184:FAK262184 FKE262184:FKG262184 FUA262184:FUC262184 GDW262184:GDY262184 GNS262184:GNU262184 GXO262184:GXQ262184 HHK262184:HHM262184 HRG262184:HRI262184 IBC262184:IBE262184 IKY262184:ILA262184 IUU262184:IUW262184 JEQ262184:JES262184 JOM262184:JOO262184 JYI262184:JYK262184 KIE262184:KIG262184 KSA262184:KSC262184 LBW262184:LBY262184 LLS262184:LLU262184 LVO262184:LVQ262184 MFK262184:MFM262184 MPG262184:MPI262184 MZC262184:MZE262184 NIY262184:NJA262184 NSU262184:NSW262184 OCQ262184:OCS262184 OMM262184:OMO262184 OWI262184:OWK262184 PGE262184:PGG262184 PQA262184:PQC262184 PZW262184:PZY262184 QJS262184:QJU262184 QTO262184:QTQ262184 RDK262184:RDM262184 RNG262184:RNI262184 RXC262184:RXE262184 SGY262184:SHA262184 SQU262184:SQW262184 TAQ262184:TAS262184 TKM262184:TKO262184 TUI262184:TUK262184 UEE262184:UEG262184 UOA262184:UOC262184 UXW262184:UXY262184 VHS262184:VHU262184 VRO262184:VRQ262184 WBK262184:WBM262184 WLG262184:WLI262184 WVC262184:WVE262184 IQ327720:IS327720 SM327720:SO327720 ACI327720:ACK327720 AME327720:AMG327720 AWA327720:AWC327720 BFW327720:BFY327720 BPS327720:BPU327720 BZO327720:BZQ327720 CJK327720:CJM327720 CTG327720:CTI327720 DDC327720:DDE327720 DMY327720:DNA327720 DWU327720:DWW327720 EGQ327720:EGS327720 EQM327720:EQO327720 FAI327720:FAK327720 FKE327720:FKG327720 FUA327720:FUC327720 GDW327720:GDY327720 GNS327720:GNU327720 GXO327720:GXQ327720 HHK327720:HHM327720 HRG327720:HRI327720 IBC327720:IBE327720 IKY327720:ILA327720 IUU327720:IUW327720 JEQ327720:JES327720 JOM327720:JOO327720 JYI327720:JYK327720 KIE327720:KIG327720 KSA327720:KSC327720 LBW327720:LBY327720 LLS327720:LLU327720 LVO327720:LVQ327720 MFK327720:MFM327720 MPG327720:MPI327720 MZC327720:MZE327720 NIY327720:NJA327720 NSU327720:NSW327720 OCQ327720:OCS327720 OMM327720:OMO327720 OWI327720:OWK327720 PGE327720:PGG327720 PQA327720:PQC327720 PZW327720:PZY327720 QJS327720:QJU327720 QTO327720:QTQ327720 RDK327720:RDM327720 RNG327720:RNI327720 RXC327720:RXE327720 SGY327720:SHA327720 SQU327720:SQW327720 TAQ327720:TAS327720 TKM327720:TKO327720 TUI327720:TUK327720 UEE327720:UEG327720 UOA327720:UOC327720 UXW327720:UXY327720 VHS327720:VHU327720 VRO327720:VRQ327720 WBK327720:WBM327720 WLG327720:WLI327720 WVC327720:WVE327720 IQ393256:IS393256 SM393256:SO393256 ACI393256:ACK393256 AME393256:AMG393256 AWA393256:AWC393256 BFW393256:BFY393256 BPS393256:BPU393256 BZO393256:BZQ393256 CJK393256:CJM393256 CTG393256:CTI393256 DDC393256:DDE393256 DMY393256:DNA393256 DWU393256:DWW393256 EGQ393256:EGS393256 EQM393256:EQO393256 FAI393256:FAK393256 FKE393256:FKG393256 FUA393256:FUC393256 GDW393256:GDY393256 GNS393256:GNU393256 GXO393256:GXQ393256 HHK393256:HHM393256 HRG393256:HRI393256 IBC393256:IBE393256 IKY393256:ILA393256 IUU393256:IUW393256 JEQ393256:JES393256 JOM393256:JOO393256 JYI393256:JYK393256 KIE393256:KIG393256 KSA393256:KSC393256 LBW393256:LBY393256 LLS393256:LLU393256 LVO393256:LVQ393256 MFK393256:MFM393256 MPG393256:MPI393256 MZC393256:MZE393256 NIY393256:NJA393256 NSU393256:NSW393256 OCQ393256:OCS393256 OMM393256:OMO393256 OWI393256:OWK393256 PGE393256:PGG393256 PQA393256:PQC393256 PZW393256:PZY393256 QJS393256:QJU393256 QTO393256:QTQ393256 RDK393256:RDM393256 RNG393256:RNI393256 RXC393256:RXE393256 SGY393256:SHA393256 SQU393256:SQW393256 TAQ393256:TAS393256 TKM393256:TKO393256 TUI393256:TUK393256 UEE393256:UEG393256 UOA393256:UOC393256 UXW393256:UXY393256 VHS393256:VHU393256 VRO393256:VRQ393256 WBK393256:WBM393256 WLG393256:WLI393256 WVC393256:WVE393256 IQ458792:IS458792 SM458792:SO458792 ACI458792:ACK458792 AME458792:AMG458792 AWA458792:AWC458792 BFW458792:BFY458792 BPS458792:BPU458792 BZO458792:BZQ458792 CJK458792:CJM458792 CTG458792:CTI458792 DDC458792:DDE458792 DMY458792:DNA458792 DWU458792:DWW458792 EGQ458792:EGS458792 EQM458792:EQO458792 FAI458792:FAK458792 FKE458792:FKG458792 FUA458792:FUC458792 GDW458792:GDY458792 GNS458792:GNU458792 GXO458792:GXQ458792 HHK458792:HHM458792 HRG458792:HRI458792 IBC458792:IBE458792 IKY458792:ILA458792 IUU458792:IUW458792 JEQ458792:JES458792 JOM458792:JOO458792 JYI458792:JYK458792 KIE458792:KIG458792 KSA458792:KSC458792 LBW458792:LBY458792 LLS458792:LLU458792 LVO458792:LVQ458792 MFK458792:MFM458792 MPG458792:MPI458792 MZC458792:MZE458792 NIY458792:NJA458792 NSU458792:NSW458792 OCQ458792:OCS458792 OMM458792:OMO458792 OWI458792:OWK458792 PGE458792:PGG458792 PQA458792:PQC458792 PZW458792:PZY458792 QJS458792:QJU458792 QTO458792:QTQ458792 RDK458792:RDM458792 RNG458792:RNI458792 RXC458792:RXE458792 SGY458792:SHA458792 SQU458792:SQW458792 TAQ458792:TAS458792 TKM458792:TKO458792 TUI458792:TUK458792 UEE458792:UEG458792 UOA458792:UOC458792 UXW458792:UXY458792 VHS458792:VHU458792 VRO458792:VRQ458792 WBK458792:WBM458792 WLG458792:WLI458792 WVC458792:WVE458792 IQ524328:IS524328 SM524328:SO524328 ACI524328:ACK524328 AME524328:AMG524328 AWA524328:AWC524328 BFW524328:BFY524328 BPS524328:BPU524328 BZO524328:BZQ524328 CJK524328:CJM524328 CTG524328:CTI524328 DDC524328:DDE524328 DMY524328:DNA524328 DWU524328:DWW524328 EGQ524328:EGS524328 EQM524328:EQO524328 FAI524328:FAK524328 FKE524328:FKG524328 FUA524328:FUC524328 GDW524328:GDY524328 GNS524328:GNU524328 GXO524328:GXQ524328 HHK524328:HHM524328 HRG524328:HRI524328 IBC524328:IBE524328 IKY524328:ILA524328 IUU524328:IUW524328 JEQ524328:JES524328 JOM524328:JOO524328 JYI524328:JYK524328 KIE524328:KIG524328 KSA524328:KSC524328 LBW524328:LBY524328 LLS524328:LLU524328 LVO524328:LVQ524328 MFK524328:MFM524328 MPG524328:MPI524328 MZC524328:MZE524328 NIY524328:NJA524328 NSU524328:NSW524328 OCQ524328:OCS524328 OMM524328:OMO524328 OWI524328:OWK524328 PGE524328:PGG524328 PQA524328:PQC524328 PZW524328:PZY524328 QJS524328:QJU524328 QTO524328:QTQ524328 RDK524328:RDM524328 RNG524328:RNI524328 RXC524328:RXE524328 SGY524328:SHA524328 SQU524328:SQW524328 TAQ524328:TAS524328 TKM524328:TKO524328 TUI524328:TUK524328 UEE524328:UEG524328 UOA524328:UOC524328 UXW524328:UXY524328 VHS524328:VHU524328 VRO524328:VRQ524328 WBK524328:WBM524328 WLG524328:WLI524328 WVC524328:WVE524328 IQ589864:IS589864 SM589864:SO589864 ACI589864:ACK589864 AME589864:AMG589864 AWA589864:AWC589864 BFW589864:BFY589864 BPS589864:BPU589864 BZO589864:BZQ589864 CJK589864:CJM589864 CTG589864:CTI589864 DDC589864:DDE589864 DMY589864:DNA589864 DWU589864:DWW589864 EGQ589864:EGS589864 EQM589864:EQO589864 FAI589864:FAK589864 FKE589864:FKG589864 FUA589864:FUC589864 GDW589864:GDY589864 GNS589864:GNU589864 GXO589864:GXQ589864 HHK589864:HHM589864 HRG589864:HRI589864 IBC589864:IBE589864 IKY589864:ILA589864 IUU589864:IUW589864 JEQ589864:JES589864 JOM589864:JOO589864 JYI589864:JYK589864 KIE589864:KIG589864 KSA589864:KSC589864 LBW589864:LBY589864 LLS589864:LLU589864 LVO589864:LVQ589864 MFK589864:MFM589864 MPG589864:MPI589864 MZC589864:MZE589864 NIY589864:NJA589864 NSU589864:NSW589864 OCQ589864:OCS589864 OMM589864:OMO589864 OWI589864:OWK589864 PGE589864:PGG589864 PQA589864:PQC589864 PZW589864:PZY589864 QJS589864:QJU589864 QTO589864:QTQ589864 RDK589864:RDM589864 RNG589864:RNI589864 RXC589864:RXE589864 SGY589864:SHA589864 SQU589864:SQW589864 TAQ589864:TAS589864 TKM589864:TKO589864 TUI589864:TUK589864 UEE589864:UEG589864 UOA589864:UOC589864 UXW589864:UXY589864 VHS589864:VHU589864 VRO589864:VRQ589864 WBK589864:WBM589864 WLG589864:WLI589864 WVC589864:WVE589864 IQ655400:IS655400 SM655400:SO655400 ACI655400:ACK655400 AME655400:AMG655400 AWA655400:AWC655400 BFW655400:BFY655400 BPS655400:BPU655400 BZO655400:BZQ655400 CJK655400:CJM655400 CTG655400:CTI655400 DDC655400:DDE655400 DMY655400:DNA655400 DWU655400:DWW655400 EGQ655400:EGS655400 EQM655400:EQO655400 FAI655400:FAK655400 FKE655400:FKG655400 FUA655400:FUC655400 GDW655400:GDY655400 GNS655400:GNU655400 GXO655400:GXQ655400 HHK655400:HHM655400 HRG655400:HRI655400 IBC655400:IBE655400 IKY655400:ILA655400 IUU655400:IUW655400 JEQ655400:JES655400 JOM655400:JOO655400 JYI655400:JYK655400 KIE655400:KIG655400 KSA655400:KSC655400 LBW655400:LBY655400 LLS655400:LLU655400 LVO655400:LVQ655400 MFK655400:MFM655400 MPG655400:MPI655400 MZC655400:MZE655400 NIY655400:NJA655400 NSU655400:NSW655400 OCQ655400:OCS655400 OMM655400:OMO655400 OWI655400:OWK655400 PGE655400:PGG655400 PQA655400:PQC655400 PZW655400:PZY655400 QJS655400:QJU655400 QTO655400:QTQ655400 RDK655400:RDM655400 RNG655400:RNI655400 RXC655400:RXE655400 SGY655400:SHA655400 SQU655400:SQW655400 TAQ655400:TAS655400 TKM655400:TKO655400 TUI655400:TUK655400 UEE655400:UEG655400 UOA655400:UOC655400 UXW655400:UXY655400 VHS655400:VHU655400 VRO655400:VRQ655400 WBK655400:WBM655400 WLG655400:WLI655400 WVC655400:WVE655400 IQ720936:IS720936 SM720936:SO720936 ACI720936:ACK720936 AME720936:AMG720936 AWA720936:AWC720936 BFW720936:BFY720936 BPS720936:BPU720936 BZO720936:BZQ720936 CJK720936:CJM720936 CTG720936:CTI720936 DDC720936:DDE720936 DMY720936:DNA720936 DWU720936:DWW720936 EGQ720936:EGS720936 EQM720936:EQO720936 FAI720936:FAK720936 FKE720936:FKG720936 FUA720936:FUC720936 GDW720936:GDY720936 GNS720936:GNU720936 GXO720936:GXQ720936 HHK720936:HHM720936 HRG720936:HRI720936 IBC720936:IBE720936 IKY720936:ILA720936 IUU720936:IUW720936 JEQ720936:JES720936 JOM720936:JOO720936 JYI720936:JYK720936 KIE720936:KIG720936 KSA720936:KSC720936 LBW720936:LBY720936 LLS720936:LLU720936 LVO720936:LVQ720936 MFK720936:MFM720936 MPG720936:MPI720936 MZC720936:MZE720936 NIY720936:NJA720936 NSU720936:NSW720936 OCQ720936:OCS720936 OMM720936:OMO720936 OWI720936:OWK720936 PGE720936:PGG720936 PQA720936:PQC720936 PZW720936:PZY720936 QJS720936:QJU720936 QTO720936:QTQ720936 RDK720936:RDM720936 RNG720936:RNI720936 RXC720936:RXE720936 SGY720936:SHA720936 SQU720936:SQW720936 TAQ720936:TAS720936 TKM720936:TKO720936 TUI720936:TUK720936 UEE720936:UEG720936 UOA720936:UOC720936 UXW720936:UXY720936 VHS720936:VHU720936 VRO720936:VRQ720936 WBK720936:WBM720936 WLG720936:WLI720936 WVC720936:WVE720936 IQ786472:IS786472 SM786472:SO786472 ACI786472:ACK786472 AME786472:AMG786472 AWA786472:AWC786472 BFW786472:BFY786472 BPS786472:BPU786472 BZO786472:BZQ786472 CJK786472:CJM786472 CTG786472:CTI786472 DDC786472:DDE786472 DMY786472:DNA786472 DWU786472:DWW786472 EGQ786472:EGS786472 EQM786472:EQO786472 FAI786472:FAK786472 FKE786472:FKG786472 FUA786472:FUC786472 GDW786472:GDY786472 GNS786472:GNU786472 GXO786472:GXQ786472 HHK786472:HHM786472 HRG786472:HRI786472 IBC786472:IBE786472 IKY786472:ILA786472 IUU786472:IUW786472 JEQ786472:JES786472 JOM786472:JOO786472 JYI786472:JYK786472 KIE786472:KIG786472 KSA786472:KSC786472 LBW786472:LBY786472 LLS786472:LLU786472 LVO786472:LVQ786472 MFK786472:MFM786472 MPG786472:MPI786472 MZC786472:MZE786472 NIY786472:NJA786472 NSU786472:NSW786472 OCQ786472:OCS786472 OMM786472:OMO786472 OWI786472:OWK786472 PGE786472:PGG786472 PQA786472:PQC786472 PZW786472:PZY786472 QJS786472:QJU786472 QTO786472:QTQ786472 RDK786472:RDM786472 RNG786472:RNI786472 RXC786472:RXE786472 SGY786472:SHA786472 SQU786472:SQW786472 TAQ786472:TAS786472 TKM786472:TKO786472 TUI786472:TUK786472 UEE786472:UEG786472 UOA786472:UOC786472 UXW786472:UXY786472 VHS786472:VHU786472 VRO786472:VRQ786472 WBK786472:WBM786472 WLG786472:WLI786472 WVC786472:WVE786472 IQ852008:IS852008 SM852008:SO852008 ACI852008:ACK852008 AME852008:AMG852008 AWA852008:AWC852008 BFW852008:BFY852008 BPS852008:BPU852008 BZO852008:BZQ852008 CJK852008:CJM852008 CTG852008:CTI852008 DDC852008:DDE852008 DMY852008:DNA852008 DWU852008:DWW852008 EGQ852008:EGS852008 EQM852008:EQO852008 FAI852008:FAK852008 FKE852008:FKG852008 FUA852008:FUC852008 GDW852008:GDY852008 GNS852008:GNU852008 GXO852008:GXQ852008 HHK852008:HHM852008 HRG852008:HRI852008 IBC852008:IBE852008 IKY852008:ILA852008 IUU852008:IUW852008 JEQ852008:JES852008 JOM852008:JOO852008 JYI852008:JYK852008 KIE852008:KIG852008 KSA852008:KSC852008 LBW852008:LBY852008 LLS852008:LLU852008 LVO852008:LVQ852008 MFK852008:MFM852008 MPG852008:MPI852008 MZC852008:MZE852008 NIY852008:NJA852008 NSU852008:NSW852008 OCQ852008:OCS852008 OMM852008:OMO852008 OWI852008:OWK852008 PGE852008:PGG852008 PQA852008:PQC852008 PZW852008:PZY852008 QJS852008:QJU852008 QTO852008:QTQ852008 RDK852008:RDM852008 RNG852008:RNI852008 RXC852008:RXE852008 SGY852008:SHA852008 SQU852008:SQW852008 TAQ852008:TAS852008 TKM852008:TKO852008 TUI852008:TUK852008 UEE852008:UEG852008 UOA852008:UOC852008 UXW852008:UXY852008 VHS852008:VHU852008 VRO852008:VRQ852008 WBK852008:WBM852008 WLG852008:WLI852008 WVC852008:WVE852008 IQ917544:IS917544 SM917544:SO917544 ACI917544:ACK917544 AME917544:AMG917544 AWA917544:AWC917544 BFW917544:BFY917544 BPS917544:BPU917544 BZO917544:BZQ917544 CJK917544:CJM917544 CTG917544:CTI917544 DDC917544:DDE917544 DMY917544:DNA917544 DWU917544:DWW917544 EGQ917544:EGS917544 EQM917544:EQO917544 FAI917544:FAK917544 FKE917544:FKG917544 FUA917544:FUC917544 GDW917544:GDY917544 GNS917544:GNU917544 GXO917544:GXQ917544 HHK917544:HHM917544 HRG917544:HRI917544 IBC917544:IBE917544 IKY917544:ILA917544 IUU917544:IUW917544 JEQ917544:JES917544 JOM917544:JOO917544 JYI917544:JYK917544 KIE917544:KIG917544 KSA917544:KSC917544 LBW917544:LBY917544 LLS917544:LLU917544 LVO917544:LVQ917544 MFK917544:MFM917544 MPG917544:MPI917544 MZC917544:MZE917544 NIY917544:NJA917544 NSU917544:NSW917544 OCQ917544:OCS917544 OMM917544:OMO917544 OWI917544:OWK917544 PGE917544:PGG917544 PQA917544:PQC917544 PZW917544:PZY917544 QJS917544:QJU917544 QTO917544:QTQ917544 RDK917544:RDM917544 RNG917544:RNI917544 RXC917544:RXE917544 SGY917544:SHA917544 SQU917544:SQW917544 TAQ917544:TAS917544 TKM917544:TKO917544 TUI917544:TUK917544 UEE917544:UEG917544 UOA917544:UOC917544 UXW917544:UXY917544 VHS917544:VHU917544 VRO917544:VRQ917544 WBK917544:WBM917544 WLG917544:WLI917544 WVC917544:WVE917544 IQ983080:IS983080 SM983080:SO983080 ACI983080:ACK983080 AME983080:AMG983080 AWA983080:AWC983080 BFW983080:BFY983080 BPS983080:BPU983080 BZO983080:BZQ983080 CJK983080:CJM983080 CTG983080:CTI983080 DDC983080:DDE983080 DMY983080:DNA983080 DWU983080:DWW983080 EGQ983080:EGS983080 EQM983080:EQO983080 FAI983080:FAK983080 FKE983080:FKG983080 FUA983080:FUC983080 GDW983080:GDY983080 GNS983080:GNU983080 GXO983080:GXQ983080 HHK983080:HHM983080 HRG983080:HRI983080 IBC983080:IBE983080 IKY983080:ILA983080 IUU983080:IUW983080 JEQ983080:JES983080 JOM983080:JOO983080 JYI983080:JYK983080 KIE983080:KIG983080 KSA983080:KSC983080 LBW983080:LBY983080 LLS983080:LLU983080 LVO983080:LVQ983080 MFK983080:MFM983080 MPG983080:MPI983080 MZC983080:MZE983080 NIY983080:NJA983080 NSU983080:NSW983080 OCQ983080:OCS983080 OMM983080:OMO983080 OWI983080:OWK983080 PGE983080:PGG983080 PQA983080:PQC983080 PZW983080:PZY983080 QJS983080:QJU983080 QTO983080:QTQ983080 RDK983080:RDM983080 RNG983080:RNI983080 RXC983080:RXE983080 SGY983080:SHA983080 SQU983080:SQW983080 TAQ983080:TAS983080 TKM983080:TKO983080 TUI983080:TUK983080 UEE983080:UEG983080 UOA983080:UOC983080 UXW983080:UXY983080 VHS983080:VHU983080 VRO983080:VRQ983080 WBK983080:WBM983080 WLG983080:WLI983080 WVC983080:WVE983080 IQ65570 SM65570 ACI65570 AME65570 AWA65570 BFW65570 BPS65570 BZO65570 CJK65570 CTG65570 DDC65570 DMY65570 DWU65570 EGQ65570 EQM65570 FAI65570 FKE65570 FUA65570 GDW65570 GNS65570 GXO65570 HHK65570 HRG65570 IBC65570 IKY65570 IUU65570 JEQ65570 JOM65570 JYI65570 KIE65570 KSA65570 LBW65570 LLS65570 LVO65570 MFK65570 MPG65570 MZC65570 NIY65570 NSU65570 OCQ65570 OMM65570 OWI65570 PGE65570 PQA65570 PZW65570 QJS65570 QTO65570 RDK65570 RNG65570 RXC65570 SGY65570 SQU65570 TAQ65570 TKM65570 TUI65570 UEE65570 UOA65570 UXW65570 VHS65570 VRO65570 WBK65570 WLG65570 WVC65570 IQ131106 SM131106 ACI131106 AME131106 AWA131106 BFW131106 BPS131106 BZO131106 CJK131106 CTG131106 DDC131106 DMY131106 DWU131106 EGQ131106 EQM131106 FAI131106 FKE131106 FUA131106 GDW131106 GNS131106 GXO131106 HHK131106 HRG131106 IBC131106 IKY131106 IUU131106 JEQ131106 JOM131106 JYI131106 KIE131106 KSA131106 LBW131106 LLS131106 LVO131106 MFK131106 MPG131106 MZC131106 NIY131106 NSU131106 OCQ131106 OMM131106 OWI131106 PGE131106 PQA131106 PZW131106 QJS131106 QTO131106 RDK131106 RNG131106 RXC131106 SGY131106 SQU131106 TAQ131106 TKM131106 TUI131106 UEE131106 UOA131106 UXW131106 VHS131106 VRO131106 WBK131106 WLG131106 WVC131106 IQ196642 SM196642 ACI196642 AME196642 AWA196642 BFW196642 BPS196642 BZO196642 CJK196642 CTG196642 DDC196642 DMY196642 DWU196642 EGQ196642 EQM196642 FAI196642 FKE196642 FUA196642 GDW196642 GNS196642 GXO196642 HHK196642 HRG196642 IBC196642 IKY196642 IUU196642 JEQ196642 JOM196642 JYI196642 KIE196642 KSA196642 LBW196642 LLS196642 LVO196642 MFK196642 MPG196642 MZC196642 NIY196642 NSU196642 OCQ196642 OMM196642 OWI196642 PGE196642 PQA196642 PZW196642 QJS196642 QTO196642 RDK196642 RNG196642 RXC196642 SGY196642 SQU196642 TAQ196642 TKM196642 TUI196642 UEE196642 UOA196642 UXW196642 VHS196642 VRO196642 WBK196642 WLG196642 WVC196642 IQ262178 SM262178 ACI262178 AME262178 AWA262178 BFW262178 BPS262178 BZO262178 CJK262178 CTG262178 DDC262178 DMY262178 DWU262178 EGQ262178 EQM262178 FAI262178 FKE262178 FUA262178 GDW262178 GNS262178 GXO262178 HHK262178 HRG262178 IBC262178 IKY262178 IUU262178 JEQ262178 JOM262178 JYI262178 KIE262178 KSA262178 LBW262178 LLS262178 LVO262178 MFK262178 MPG262178 MZC262178 NIY262178 NSU262178 OCQ262178 OMM262178 OWI262178 PGE262178 PQA262178 PZW262178 QJS262178 QTO262178 RDK262178 RNG262178 RXC262178 SGY262178 SQU262178 TAQ262178 TKM262178 TUI262178 UEE262178 UOA262178 UXW262178 VHS262178 VRO262178 WBK262178 WLG262178 WVC262178 IQ327714 SM327714 ACI327714 AME327714 AWA327714 BFW327714 BPS327714 BZO327714 CJK327714 CTG327714 DDC327714 DMY327714 DWU327714 EGQ327714 EQM327714 FAI327714 FKE327714 FUA327714 GDW327714 GNS327714 GXO327714 HHK327714 HRG327714 IBC327714 IKY327714 IUU327714 JEQ327714 JOM327714 JYI327714 KIE327714 KSA327714 LBW327714 LLS327714 LVO327714 MFK327714 MPG327714 MZC327714 NIY327714 NSU327714 OCQ327714 OMM327714 OWI327714 PGE327714 PQA327714 PZW327714 QJS327714 QTO327714 RDK327714 RNG327714 RXC327714 SGY327714 SQU327714 TAQ327714 TKM327714 TUI327714 UEE327714 UOA327714 UXW327714 VHS327714 VRO327714 WBK327714 WLG327714 WVC327714 IQ393250 SM393250 ACI393250 AME393250 AWA393250 BFW393250 BPS393250 BZO393250 CJK393250 CTG393250 DDC393250 DMY393250 DWU393250 EGQ393250 EQM393250 FAI393250 FKE393250 FUA393250 GDW393250 GNS393250 GXO393250 HHK393250 HRG393250 IBC393250 IKY393250 IUU393250 JEQ393250 JOM393250 JYI393250 KIE393250 KSA393250 LBW393250 LLS393250 LVO393250 MFK393250 MPG393250 MZC393250 NIY393250 NSU393250 OCQ393250 OMM393250 OWI393250 PGE393250 PQA393250 PZW393250 QJS393250 QTO393250 RDK393250 RNG393250 RXC393250 SGY393250 SQU393250 TAQ393250 TKM393250 TUI393250 UEE393250 UOA393250 UXW393250 VHS393250 VRO393250 WBK393250 WLG393250 WVC393250 IQ458786 SM458786 ACI458786 AME458786 AWA458786 BFW458786 BPS458786 BZO458786 CJK458786 CTG458786 DDC458786 DMY458786 DWU458786 EGQ458786 EQM458786 FAI458786 FKE458786 FUA458786 GDW458786 GNS458786 GXO458786 HHK458786 HRG458786 IBC458786 IKY458786 IUU458786 JEQ458786 JOM458786 JYI458786 KIE458786 KSA458786 LBW458786 LLS458786 LVO458786 MFK458786 MPG458786 MZC458786 NIY458786 NSU458786 OCQ458786 OMM458786 OWI458786 PGE458786 PQA458786 PZW458786 QJS458786 QTO458786 RDK458786 RNG458786 RXC458786 SGY458786 SQU458786 TAQ458786 TKM458786 TUI458786 UEE458786 UOA458786 UXW458786 VHS458786 VRO458786 WBK458786 WLG458786 WVC458786 IQ524322 SM524322 ACI524322 AME524322 AWA524322 BFW524322 BPS524322 BZO524322 CJK524322 CTG524322 DDC524322 DMY524322 DWU524322 EGQ524322 EQM524322 FAI524322 FKE524322 FUA524322 GDW524322 GNS524322 GXO524322 HHK524322 HRG524322 IBC524322 IKY524322 IUU524322 JEQ524322 JOM524322 JYI524322 KIE524322 KSA524322 LBW524322 LLS524322 LVO524322 MFK524322 MPG524322 MZC524322 NIY524322 NSU524322 OCQ524322 OMM524322 OWI524322 PGE524322 PQA524322 PZW524322 QJS524322 QTO524322 RDK524322 RNG524322 RXC524322 SGY524322 SQU524322 TAQ524322 TKM524322 TUI524322 UEE524322 UOA524322 UXW524322 VHS524322 VRO524322 WBK524322 WLG524322 WVC524322 IQ589858 SM589858 ACI589858 AME589858 AWA589858 BFW589858 BPS589858 BZO589858 CJK589858 CTG589858 DDC589858 DMY589858 DWU589858 EGQ589858 EQM589858 FAI589858 FKE589858 FUA589858 GDW589858 GNS589858 GXO589858 HHK589858 HRG589858 IBC589858 IKY589858 IUU589858 JEQ589858 JOM589858 JYI589858 KIE589858 KSA589858 LBW589858 LLS589858 LVO589858 MFK589858 MPG589858 MZC589858 NIY589858 NSU589858 OCQ589858 OMM589858 OWI589858 PGE589858 PQA589858 PZW589858 QJS589858 QTO589858 RDK589858 RNG589858 RXC589858 SGY589858 SQU589858 TAQ589858 TKM589858 TUI589858 UEE589858 UOA589858 UXW589858 VHS589858 VRO589858 WBK589858 WLG589858 WVC589858 IQ655394 SM655394 ACI655394 AME655394 AWA655394 BFW655394 BPS655394 BZO655394 CJK655394 CTG655394 DDC655394 DMY655394 DWU655394 EGQ655394 EQM655394 FAI655394 FKE655394 FUA655394 GDW655394 GNS655394 GXO655394 HHK655394 HRG655394 IBC655394 IKY655394 IUU655394 JEQ655394 JOM655394 JYI655394 KIE655394 KSA655394 LBW655394 LLS655394 LVO655394 MFK655394 MPG655394 MZC655394 NIY655394 NSU655394 OCQ655394 OMM655394 OWI655394 PGE655394 PQA655394 PZW655394 QJS655394 QTO655394 RDK655394 RNG655394 RXC655394 SGY655394 SQU655394 TAQ655394 TKM655394 TUI655394 UEE655394 UOA655394 UXW655394 VHS655394 VRO655394 WBK655394 WLG655394 WVC655394 IQ720930 SM720930 ACI720930 AME720930 AWA720930 BFW720930 BPS720930 BZO720930 CJK720930 CTG720930 DDC720930 DMY720930 DWU720930 EGQ720930 EQM720930 FAI720930 FKE720930 FUA720930 GDW720930 GNS720930 GXO720930 HHK720930 HRG720930 IBC720930 IKY720930 IUU720930 JEQ720930 JOM720930 JYI720930 KIE720930 KSA720930 LBW720930 LLS720930 LVO720930 MFK720930 MPG720930 MZC720930 NIY720930 NSU720930 OCQ720930 OMM720930 OWI720930 PGE720930 PQA720930 PZW720930 QJS720930 QTO720930 RDK720930 RNG720930 RXC720930 SGY720930 SQU720930 TAQ720930 TKM720930 TUI720930 UEE720930 UOA720930 UXW720930 VHS720930 VRO720930 WBK720930 WLG720930 WVC720930 IQ786466 SM786466 ACI786466 AME786466 AWA786466 BFW786466 BPS786466 BZO786466 CJK786466 CTG786466 DDC786466 DMY786466 DWU786466 EGQ786466 EQM786466 FAI786466 FKE786466 FUA786466 GDW786466 GNS786466 GXO786466 HHK786466 HRG786466 IBC786466 IKY786466 IUU786466 JEQ786466 JOM786466 JYI786466 KIE786466 KSA786466 LBW786466 LLS786466 LVO786466 MFK786466 MPG786466 MZC786466 NIY786466 NSU786466 OCQ786466 OMM786466 OWI786466 PGE786466 PQA786466 PZW786466 QJS786466 QTO786466 RDK786466 RNG786466 RXC786466 SGY786466 SQU786466 TAQ786466 TKM786466 TUI786466 UEE786466 UOA786466 UXW786466 VHS786466 VRO786466 WBK786466 WLG786466 WVC786466 IQ852002 SM852002 ACI852002 AME852002 AWA852002 BFW852002 BPS852002 BZO852002 CJK852002 CTG852002 DDC852002 DMY852002 DWU852002 EGQ852002 EQM852002 FAI852002 FKE852002 FUA852002 GDW852002 GNS852002 GXO852002 HHK852002 HRG852002 IBC852002 IKY852002 IUU852002 JEQ852002 JOM852002 JYI852002 KIE852002 KSA852002 LBW852002 LLS852002 LVO852002 MFK852002 MPG852002 MZC852002 NIY852002 NSU852002 OCQ852002 OMM852002 OWI852002 PGE852002 PQA852002 PZW852002 QJS852002 QTO852002 RDK852002 RNG852002 RXC852002 SGY852002 SQU852002 TAQ852002 TKM852002 TUI852002 UEE852002 UOA852002 UXW852002 VHS852002 VRO852002 WBK852002 WLG852002 WVC852002 IQ917538 SM917538 ACI917538 AME917538 AWA917538 BFW917538 BPS917538 BZO917538 CJK917538 CTG917538 DDC917538 DMY917538 DWU917538 EGQ917538 EQM917538 FAI917538 FKE917538 FUA917538 GDW917538 GNS917538 GXO917538 HHK917538 HRG917538 IBC917538 IKY917538 IUU917538 JEQ917538 JOM917538 JYI917538 KIE917538 KSA917538 LBW917538 LLS917538 LVO917538 MFK917538 MPG917538 MZC917538 NIY917538 NSU917538 OCQ917538 OMM917538 OWI917538 PGE917538 PQA917538 PZW917538 QJS917538 QTO917538 RDK917538 RNG917538 RXC917538 SGY917538 SQU917538 TAQ917538 TKM917538 TUI917538 UEE917538 UOA917538 UXW917538 VHS917538 VRO917538 WBK917538 WLG917538 WVC917538 IQ983074 SM983074 ACI983074 AME983074 AWA983074 BFW983074 BPS983074 BZO983074 CJK983074 CTG983074 DDC983074 DMY983074 DWU983074 EGQ983074 EQM983074 FAI983074 FKE983074 FUA983074 GDW983074 GNS983074 GXO983074 HHK983074 HRG983074 IBC983074 IKY983074 IUU983074 JEQ983074 JOM983074 JYI983074 KIE983074 KSA983074 LBW983074 LLS983074 LVO983074 MFK983074 MPG983074 MZC983074 NIY983074 NSU983074 OCQ983074 OMM983074 OWI983074 PGE983074 PQA983074 PZW983074 QJS983074 QTO983074 RDK983074 RNG983074 RXC983074 SGY983074 SQU983074 TAQ983074 TKM983074 TUI983074 UEE983074 UOA983074 UXW983074 VHS983074 VRO983074 WBK983074 WLG983074 WVC983074 IQ65575 SM65575 ACI65575 AME65575 AWA65575 BFW65575 BPS65575 BZO65575 CJK65575 CTG65575 DDC65575 DMY65575 DWU65575 EGQ65575 EQM65575 FAI65575 FKE65575 FUA65575 GDW65575 GNS65575 GXO65575 HHK65575 HRG65575 IBC65575 IKY65575 IUU65575 JEQ65575 JOM65575 JYI65575 KIE65575 KSA65575 LBW65575 LLS65575 LVO65575 MFK65575 MPG65575 MZC65575 NIY65575 NSU65575 OCQ65575 OMM65575 OWI65575 PGE65575 PQA65575 PZW65575 QJS65575 QTO65575 RDK65575 RNG65575 RXC65575 SGY65575 SQU65575 TAQ65575 TKM65575 TUI65575 UEE65575 UOA65575 UXW65575 VHS65575 VRO65575 WBK65575 WLG65575 WVC65575 IQ131111 SM131111 ACI131111 AME131111 AWA131111 BFW131111 BPS131111 BZO131111 CJK131111 CTG131111 DDC131111 DMY131111 DWU131111 EGQ131111 EQM131111 FAI131111 FKE131111 FUA131111 GDW131111 GNS131111 GXO131111 HHK131111 HRG131111 IBC131111 IKY131111 IUU131111 JEQ131111 JOM131111 JYI131111 KIE131111 KSA131111 LBW131111 LLS131111 LVO131111 MFK131111 MPG131111 MZC131111 NIY131111 NSU131111 OCQ131111 OMM131111 OWI131111 PGE131111 PQA131111 PZW131111 QJS131111 QTO131111 RDK131111 RNG131111 RXC131111 SGY131111 SQU131111 TAQ131111 TKM131111 TUI131111 UEE131111 UOA131111 UXW131111 VHS131111 VRO131111 WBK131111 WLG131111 WVC131111 IQ196647 SM196647 ACI196647 AME196647 AWA196647 BFW196647 BPS196647 BZO196647 CJK196647 CTG196647 DDC196647 DMY196647 DWU196647 EGQ196647 EQM196647 FAI196647 FKE196647 FUA196647 GDW196647 GNS196647 GXO196647 HHK196647 HRG196647 IBC196647 IKY196647 IUU196647 JEQ196647 JOM196647 JYI196647 KIE196647 KSA196647 LBW196647 LLS196647 LVO196647 MFK196647 MPG196647 MZC196647 NIY196647 NSU196647 OCQ196647 OMM196647 OWI196647 PGE196647 PQA196647 PZW196647 QJS196647 QTO196647 RDK196647 RNG196647 RXC196647 SGY196647 SQU196647 TAQ196647 TKM196647 TUI196647 UEE196647 UOA196647 UXW196647 VHS196647 VRO196647 WBK196647 WLG196647 WVC196647 IQ262183 SM262183 ACI262183 AME262183 AWA262183 BFW262183 BPS262183 BZO262183 CJK262183 CTG262183 DDC262183 DMY262183 DWU262183 EGQ262183 EQM262183 FAI262183 FKE262183 FUA262183 GDW262183 GNS262183 GXO262183 HHK262183 HRG262183 IBC262183 IKY262183 IUU262183 JEQ262183 JOM262183 JYI262183 KIE262183 KSA262183 LBW262183 LLS262183 LVO262183 MFK262183 MPG262183 MZC262183 NIY262183 NSU262183 OCQ262183 OMM262183 OWI262183 PGE262183 PQA262183 PZW262183 QJS262183 QTO262183 RDK262183 RNG262183 RXC262183 SGY262183 SQU262183 TAQ262183 TKM262183 TUI262183 UEE262183 UOA262183 UXW262183 VHS262183 VRO262183 WBK262183 WLG262183 WVC262183 IQ327719 SM327719 ACI327719 AME327719 AWA327719 BFW327719 BPS327719 BZO327719 CJK327719 CTG327719 DDC327719 DMY327719 DWU327719 EGQ327719 EQM327719 FAI327719 FKE327719 FUA327719 GDW327719 GNS327719 GXO327719 HHK327719 HRG327719 IBC327719 IKY327719 IUU327719 JEQ327719 JOM327719 JYI327719 KIE327719 KSA327719 LBW327719 LLS327719 LVO327719 MFK327719 MPG327719 MZC327719 NIY327719 NSU327719 OCQ327719 OMM327719 OWI327719 PGE327719 PQA327719 PZW327719 QJS327719 QTO327719 RDK327719 RNG327719 RXC327719 SGY327719 SQU327719 TAQ327719 TKM327719 TUI327719 UEE327719 UOA327719 UXW327719 VHS327719 VRO327719 WBK327719 WLG327719 WVC327719 IQ393255 SM393255 ACI393255 AME393255 AWA393255 BFW393255 BPS393255 BZO393255 CJK393255 CTG393255 DDC393255 DMY393255 DWU393255 EGQ393255 EQM393255 FAI393255 FKE393255 FUA393255 GDW393255 GNS393255 GXO393255 HHK393255 HRG393255 IBC393255 IKY393255 IUU393255 JEQ393255 JOM393255 JYI393255 KIE393255 KSA393255 LBW393255 LLS393255 LVO393255 MFK393255 MPG393255 MZC393255 NIY393255 NSU393255 OCQ393255 OMM393255 OWI393255 PGE393255 PQA393255 PZW393255 QJS393255 QTO393255 RDK393255 RNG393255 RXC393255 SGY393255 SQU393255 TAQ393255 TKM393255 TUI393255 UEE393255 UOA393255 UXW393255 VHS393255 VRO393255 WBK393255 WLG393255 WVC393255 IQ458791 SM458791 ACI458791 AME458791 AWA458791 BFW458791 BPS458791 BZO458791 CJK458791 CTG458791 DDC458791 DMY458791 DWU458791 EGQ458791 EQM458791 FAI458791 FKE458791 FUA458791 GDW458791 GNS458791 GXO458791 HHK458791 HRG458791 IBC458791 IKY458791 IUU458791 JEQ458791 JOM458791 JYI458791 KIE458791 KSA458791 LBW458791 LLS458791 LVO458791 MFK458791 MPG458791 MZC458791 NIY458791 NSU458791 OCQ458791 OMM458791 OWI458791 PGE458791 PQA458791 PZW458791 QJS458791 QTO458791 RDK458791 RNG458791 RXC458791 SGY458791 SQU458791 TAQ458791 TKM458791 TUI458791 UEE458791 UOA458791 UXW458791 VHS458791 VRO458791 WBK458791 WLG458791 WVC458791 IQ524327 SM524327 ACI524327 AME524327 AWA524327 BFW524327 BPS524327 BZO524327 CJK524327 CTG524327 DDC524327 DMY524327 DWU524327 EGQ524327 EQM524327 FAI524327 FKE524327 FUA524327 GDW524327 GNS524327 GXO524327 HHK524327 HRG524327 IBC524327 IKY524327 IUU524327 JEQ524327 JOM524327 JYI524327 KIE524327 KSA524327 LBW524327 LLS524327 LVO524327 MFK524327 MPG524327 MZC524327 NIY524327 NSU524327 OCQ524327 OMM524327 OWI524327 PGE524327 PQA524327 PZW524327 QJS524327 QTO524327 RDK524327 RNG524327 RXC524327 SGY524327 SQU524327 TAQ524327 TKM524327 TUI524327 UEE524327 UOA524327 UXW524327 VHS524327 VRO524327 WBK524327 WLG524327 WVC524327 IQ589863 SM589863 ACI589863 AME589863 AWA589863 BFW589863 BPS589863 BZO589863 CJK589863 CTG589863 DDC589863 DMY589863 DWU589863 EGQ589863 EQM589863 FAI589863 FKE589863 FUA589863 GDW589863 GNS589863 GXO589863 HHK589863 HRG589863 IBC589863 IKY589863 IUU589863 JEQ589863 JOM589863 JYI589863 KIE589863 KSA589863 LBW589863 LLS589863 LVO589863 MFK589863 MPG589863 MZC589863 NIY589863 NSU589863 OCQ589863 OMM589863 OWI589863 PGE589863 PQA589863 PZW589863 QJS589863 QTO589863 RDK589863 RNG589863 RXC589863 SGY589863 SQU589863 TAQ589863 TKM589863 TUI589863 UEE589863 UOA589863 UXW589863 VHS589863 VRO589863 WBK589863 WLG589863 WVC589863 IQ655399 SM655399 ACI655399 AME655399 AWA655399 BFW655399 BPS655399 BZO655399 CJK655399 CTG655399 DDC655399 DMY655399 DWU655399 EGQ655399 EQM655399 FAI655399 FKE655399 FUA655399 GDW655399 GNS655399 GXO655399 HHK655399 HRG655399 IBC655399 IKY655399 IUU655399 JEQ655399 JOM655399 JYI655399 KIE655399 KSA655399 LBW655399 LLS655399 LVO655399 MFK655399 MPG655399 MZC655399 NIY655399 NSU655399 OCQ655399 OMM655399 OWI655399 PGE655399 PQA655399 PZW655399 QJS655399 QTO655399 RDK655399 RNG655399 RXC655399 SGY655399 SQU655399 TAQ655399 TKM655399 TUI655399 UEE655399 UOA655399 UXW655399 VHS655399 VRO655399 WBK655399 WLG655399 WVC655399 IQ720935 SM720935 ACI720935 AME720935 AWA720935 BFW720935 BPS720935 BZO720935 CJK720935 CTG720935 DDC720935 DMY720935 DWU720935 EGQ720935 EQM720935 FAI720935 FKE720935 FUA720935 GDW720935 GNS720935 GXO720935 HHK720935 HRG720935 IBC720935 IKY720935 IUU720935 JEQ720935 JOM720935 JYI720935 KIE720935 KSA720935 LBW720935 LLS720935 LVO720935 MFK720935 MPG720935 MZC720935 NIY720935 NSU720935 OCQ720935 OMM720935 OWI720935 PGE720935 PQA720935 PZW720935 QJS720935 QTO720935 RDK720935 RNG720935 RXC720935 SGY720935 SQU720935 TAQ720935 TKM720935 TUI720935 UEE720935 UOA720935 UXW720935 VHS720935 VRO720935 WBK720935 WLG720935 WVC720935 IQ786471 SM786471 ACI786471 AME786471 AWA786471 BFW786471 BPS786471 BZO786471 CJK786471 CTG786471 DDC786471 DMY786471 DWU786471 EGQ786471 EQM786471 FAI786471 FKE786471 FUA786471 GDW786471 GNS786471 GXO786471 HHK786471 HRG786471 IBC786471 IKY786471 IUU786471 JEQ786471 JOM786471 JYI786471 KIE786471 KSA786471 LBW786471 LLS786471 LVO786471 MFK786471 MPG786471 MZC786471 NIY786471 NSU786471 OCQ786471 OMM786471 OWI786471 PGE786471 PQA786471 PZW786471 QJS786471 QTO786471 RDK786471 RNG786471 RXC786471 SGY786471 SQU786471 TAQ786471 TKM786471 TUI786471 UEE786471 UOA786471 UXW786471 VHS786471 VRO786471 WBK786471 WLG786471 WVC786471 IQ852007 SM852007 ACI852007 AME852007 AWA852007 BFW852007 BPS852007 BZO852007 CJK852007 CTG852007 DDC852007 DMY852007 DWU852007 EGQ852007 EQM852007 FAI852007 FKE852007 FUA852007 GDW852007 GNS852007 GXO852007 HHK852007 HRG852007 IBC852007 IKY852007 IUU852007 JEQ852007 JOM852007 JYI852007 KIE852007 KSA852007 LBW852007 LLS852007 LVO852007 MFK852007 MPG852007 MZC852007 NIY852007 NSU852007 OCQ852007 OMM852007 OWI852007 PGE852007 PQA852007 PZW852007 QJS852007 QTO852007 RDK852007 RNG852007 RXC852007 SGY852007 SQU852007 TAQ852007 TKM852007 TUI852007 UEE852007 UOA852007 UXW852007 VHS852007 VRO852007 WBK852007 WLG852007 WVC852007 IQ917543 SM917543 ACI917543 AME917543 AWA917543 BFW917543 BPS917543 BZO917543 CJK917543 CTG917543 DDC917543 DMY917543 DWU917543 EGQ917543 EQM917543 FAI917543 FKE917543 FUA917543 GDW917543 GNS917543 GXO917543 HHK917543 HRG917543 IBC917543 IKY917543 IUU917543 JEQ917543 JOM917543 JYI917543 KIE917543 KSA917543 LBW917543 LLS917543 LVO917543 MFK917543 MPG917543 MZC917543 NIY917543 NSU917543 OCQ917543 OMM917543 OWI917543 PGE917543 PQA917543 PZW917543 QJS917543 QTO917543 RDK917543 RNG917543 RXC917543 SGY917543 SQU917543 TAQ917543 TKM917543 TUI917543 UEE917543 UOA917543 UXW917543 VHS917543 VRO917543 WBK917543 WLG917543 WVC917543 IQ983079 SM983079 ACI983079 AME983079 AWA983079 BFW983079 BPS983079 BZO983079 CJK983079 CTG983079 DDC983079 DMY983079 DWU983079 EGQ983079 EQM983079 FAI983079 FKE983079 FUA983079 GDW983079 GNS983079 GXO983079 HHK983079 HRG983079 IBC983079 IKY983079 IUU983079 JEQ983079 JOM983079 JYI983079 KIE983079 KSA983079 LBW983079 LLS983079 LVO983079 MFK983079 MPG983079 MZC983079 NIY983079 NSU983079 OCQ983079 OMM983079 OWI983079 PGE983079 PQA983079 PZW983079 QJS983079 QTO983079 RDK983079 RNG983079 RXC983079 SGY983079 SQU983079 TAQ983079 TKM983079 TUI983079 UEE983079 UOA983079 UXW983079 VHS983079 VRO983079 WBK983079 WLG983079 WVC983079 IV65585 SR65585 ACN65585 AMJ65585 AWF65585 BGB65585 BPX65585 BZT65585 CJP65585 CTL65585 DDH65585 DND65585 DWZ65585 EGV65585 EQR65585 FAN65585 FKJ65585 FUF65585 GEB65585 GNX65585 GXT65585 HHP65585 HRL65585 IBH65585 ILD65585 IUZ65585 JEV65585 JOR65585 JYN65585 KIJ65585 KSF65585 LCB65585 LLX65585 LVT65585 MFP65585 MPL65585 MZH65585 NJD65585 NSZ65585 OCV65585 OMR65585 OWN65585 PGJ65585 PQF65585 QAB65585 QJX65585 QTT65585 RDP65585 RNL65585 RXH65585 SHD65585 SQZ65585 TAV65585 TKR65585 TUN65585 UEJ65585 UOF65585 UYB65585 VHX65585 VRT65585 WBP65585 WLL65585 WVH65585 IV131121 SR131121 ACN131121 AMJ131121 AWF131121 BGB131121 BPX131121 BZT131121 CJP131121 CTL131121 DDH131121 DND131121 DWZ131121 EGV131121 EQR131121 FAN131121 FKJ131121 FUF131121 GEB131121 GNX131121 GXT131121 HHP131121 HRL131121 IBH131121 ILD131121 IUZ131121 JEV131121 JOR131121 JYN131121 KIJ131121 KSF131121 LCB131121 LLX131121 LVT131121 MFP131121 MPL131121 MZH131121 NJD131121 NSZ131121 OCV131121 OMR131121 OWN131121 PGJ131121 PQF131121 QAB131121 QJX131121 QTT131121 RDP131121 RNL131121 RXH131121 SHD131121 SQZ131121 TAV131121 TKR131121 TUN131121 UEJ131121 UOF131121 UYB131121 VHX131121 VRT131121 WBP131121 WLL131121 WVH131121 IV196657 SR196657 ACN196657 AMJ196657 AWF196657 BGB196657 BPX196657 BZT196657 CJP196657 CTL196657 DDH196657 DND196657 DWZ196657 EGV196657 EQR196657 FAN196657 FKJ196657 FUF196657 GEB196657 GNX196657 GXT196657 HHP196657 HRL196657 IBH196657 ILD196657 IUZ196657 JEV196657 JOR196657 JYN196657 KIJ196657 KSF196657 LCB196657 LLX196657 LVT196657 MFP196657 MPL196657 MZH196657 NJD196657 NSZ196657 OCV196657 OMR196657 OWN196657 PGJ196657 PQF196657 QAB196657 QJX196657 QTT196657 RDP196657 RNL196657 RXH196657 SHD196657 SQZ196657 TAV196657 TKR196657 TUN196657 UEJ196657 UOF196657 UYB196657 VHX196657 VRT196657 WBP196657 WLL196657 WVH196657 IV262193 SR262193 ACN262193 AMJ262193 AWF262193 BGB262193 BPX262193 BZT262193 CJP262193 CTL262193 DDH262193 DND262193 DWZ262193 EGV262193 EQR262193 FAN262193 FKJ262193 FUF262193 GEB262193 GNX262193 GXT262193 HHP262193 HRL262193 IBH262193 ILD262193 IUZ262193 JEV262193 JOR262193 JYN262193 KIJ262193 KSF262193 LCB262193 LLX262193 LVT262193 MFP262193 MPL262193 MZH262193 NJD262193 NSZ262193 OCV262193 OMR262193 OWN262193 PGJ262193 PQF262193 QAB262193 QJX262193 QTT262193 RDP262193 RNL262193 RXH262193 SHD262193 SQZ262193 TAV262193 TKR262193 TUN262193 UEJ262193 UOF262193 UYB262193 VHX262193 VRT262193 WBP262193 WLL262193 WVH262193 IV327729 SR327729 ACN327729 AMJ327729 AWF327729 BGB327729 BPX327729 BZT327729 CJP327729 CTL327729 DDH327729 DND327729 DWZ327729 EGV327729 EQR327729 FAN327729 FKJ327729 FUF327729 GEB327729 GNX327729 GXT327729 HHP327729 HRL327729 IBH327729 ILD327729 IUZ327729 JEV327729 JOR327729 JYN327729 KIJ327729 KSF327729 LCB327729 LLX327729 LVT327729 MFP327729 MPL327729 MZH327729 NJD327729 NSZ327729 OCV327729 OMR327729 OWN327729 PGJ327729 PQF327729 QAB327729 QJX327729 QTT327729 RDP327729 RNL327729 RXH327729 SHD327729 SQZ327729 TAV327729 TKR327729 TUN327729 UEJ327729 UOF327729 UYB327729 VHX327729 VRT327729 WBP327729 WLL327729 WVH327729 IV393265 SR393265 ACN393265 AMJ393265 AWF393265 BGB393265 BPX393265 BZT393265 CJP393265 CTL393265 DDH393265 DND393265 DWZ393265 EGV393265 EQR393265 FAN393265 FKJ393265 FUF393265 GEB393265 GNX393265 GXT393265 HHP393265 HRL393265 IBH393265 ILD393265 IUZ393265 JEV393265 JOR393265 JYN393265 KIJ393265 KSF393265 LCB393265 LLX393265 LVT393265 MFP393265 MPL393265 MZH393265 NJD393265 NSZ393265 OCV393265 OMR393265 OWN393265 PGJ393265 PQF393265 QAB393265 QJX393265 QTT393265 RDP393265 RNL393265 RXH393265 SHD393265 SQZ393265 TAV393265 TKR393265 TUN393265 UEJ393265 UOF393265 UYB393265 VHX393265 VRT393265 WBP393265 WLL393265 WVH393265 IV458801 SR458801 ACN458801 AMJ458801 AWF458801 BGB458801 BPX458801 BZT458801 CJP458801 CTL458801 DDH458801 DND458801 DWZ458801 EGV458801 EQR458801 FAN458801 FKJ458801 FUF458801 GEB458801 GNX458801 GXT458801 HHP458801 HRL458801 IBH458801 ILD458801 IUZ458801 JEV458801 JOR458801 JYN458801 KIJ458801 KSF458801 LCB458801 LLX458801 LVT458801 MFP458801 MPL458801 MZH458801 NJD458801 NSZ458801 OCV458801 OMR458801 OWN458801 PGJ458801 PQF458801 QAB458801 QJX458801 QTT458801 RDP458801 RNL458801 RXH458801 SHD458801 SQZ458801 TAV458801 TKR458801 TUN458801 UEJ458801 UOF458801 UYB458801 VHX458801 VRT458801 WBP458801 WLL458801 WVH458801 IV524337 SR524337 ACN524337 AMJ524337 AWF524337 BGB524337 BPX524337 BZT524337 CJP524337 CTL524337 DDH524337 DND524337 DWZ524337 EGV524337 EQR524337 FAN524337 FKJ524337 FUF524337 GEB524337 GNX524337 GXT524337 HHP524337 HRL524337 IBH524337 ILD524337 IUZ524337 JEV524337 JOR524337 JYN524337 KIJ524337 KSF524337 LCB524337 LLX524337 LVT524337 MFP524337 MPL524337 MZH524337 NJD524337 NSZ524337 OCV524337 OMR524337 OWN524337 PGJ524337 PQF524337 QAB524337 QJX524337 QTT524337 RDP524337 RNL524337 RXH524337 SHD524337 SQZ524337 TAV524337 TKR524337 TUN524337 UEJ524337 UOF524337 UYB524337 VHX524337 VRT524337 WBP524337 WLL524337 WVH524337 IV589873 SR589873 ACN589873 AMJ589873 AWF589873 BGB589873 BPX589873 BZT589873 CJP589873 CTL589873 DDH589873 DND589873 DWZ589873 EGV589873 EQR589873 FAN589873 FKJ589873 FUF589873 GEB589873 GNX589873 GXT589873 HHP589873 HRL589873 IBH589873 ILD589873 IUZ589873 JEV589873 JOR589873 JYN589873 KIJ589873 KSF589873 LCB589873 LLX589873 LVT589873 MFP589873 MPL589873 MZH589873 NJD589873 NSZ589873 OCV589873 OMR589873 OWN589873 PGJ589873 PQF589873 QAB589873 QJX589873 QTT589873 RDP589873 RNL589873 RXH589873 SHD589873 SQZ589873 TAV589873 TKR589873 TUN589873 UEJ589873 UOF589873 UYB589873 VHX589873 VRT589873 WBP589873 WLL589873 WVH589873 IV655409 SR655409 ACN655409 AMJ655409 AWF655409 BGB655409 BPX655409 BZT655409 CJP655409 CTL655409 DDH655409 DND655409 DWZ655409 EGV655409 EQR655409 FAN655409 FKJ655409 FUF655409 GEB655409 GNX655409 GXT655409 HHP655409 HRL655409 IBH655409 ILD655409 IUZ655409 JEV655409 JOR655409 JYN655409 KIJ655409 KSF655409 LCB655409 LLX655409 LVT655409 MFP655409 MPL655409 MZH655409 NJD655409 NSZ655409 OCV655409 OMR655409 OWN655409 PGJ655409 PQF655409 QAB655409 QJX655409 QTT655409 RDP655409 RNL655409 RXH655409 SHD655409 SQZ655409 TAV655409 TKR655409 TUN655409 UEJ655409 UOF655409 UYB655409 VHX655409 VRT655409 WBP655409 WLL655409 WVH655409 IV720945 SR720945 ACN720945 AMJ720945 AWF720945 BGB720945 BPX720945 BZT720945 CJP720945 CTL720945 DDH720945 DND720945 DWZ720945 EGV720945 EQR720945 FAN720945 FKJ720945 FUF720945 GEB720945 GNX720945 GXT720945 HHP720945 HRL720945 IBH720945 ILD720945 IUZ720945 JEV720945 JOR720945 JYN720945 KIJ720945 KSF720945 LCB720945 LLX720945 LVT720945 MFP720945 MPL720945 MZH720945 NJD720945 NSZ720945 OCV720945 OMR720945 OWN720945 PGJ720945 PQF720945 QAB720945 QJX720945 QTT720945 RDP720945 RNL720945 RXH720945 SHD720945 SQZ720945 TAV720945 TKR720945 TUN720945 UEJ720945 UOF720945 UYB720945 VHX720945 VRT720945 WBP720945 WLL720945 WVH720945 IV786481 SR786481 ACN786481 AMJ786481 AWF786481 BGB786481 BPX786481 BZT786481 CJP786481 CTL786481 DDH786481 DND786481 DWZ786481 EGV786481 EQR786481 FAN786481 FKJ786481 FUF786481 GEB786481 GNX786481 GXT786481 HHP786481 HRL786481 IBH786481 ILD786481 IUZ786481 JEV786481 JOR786481 JYN786481 KIJ786481 KSF786481 LCB786481 LLX786481 LVT786481 MFP786481 MPL786481 MZH786481 NJD786481 NSZ786481 OCV786481 OMR786481 OWN786481 PGJ786481 PQF786481 QAB786481 QJX786481 QTT786481 RDP786481 RNL786481 RXH786481 SHD786481 SQZ786481 TAV786481 TKR786481 TUN786481 UEJ786481 UOF786481 UYB786481 VHX786481 VRT786481 WBP786481 WLL786481 WVH786481 IV852017 SR852017 ACN852017 AMJ852017 AWF852017 BGB852017 BPX852017 BZT852017 CJP852017 CTL852017 DDH852017 DND852017 DWZ852017 EGV852017 EQR852017 FAN852017 FKJ852017 FUF852017 GEB852017 GNX852017 GXT852017 HHP852017 HRL852017 IBH852017 ILD852017 IUZ852017 JEV852017 JOR852017 JYN852017 KIJ852017 KSF852017 LCB852017 LLX852017 LVT852017 MFP852017 MPL852017 MZH852017 NJD852017 NSZ852017 OCV852017 OMR852017 OWN852017 PGJ852017 PQF852017 QAB852017 QJX852017 QTT852017 RDP852017 RNL852017 RXH852017 SHD852017 SQZ852017 TAV852017 TKR852017 TUN852017 UEJ852017 UOF852017 UYB852017 VHX852017 VRT852017 WBP852017 WLL852017 WVH852017 IV917553 SR917553 ACN917553 AMJ917553 AWF917553 BGB917553 BPX917553 BZT917553 CJP917553 CTL917553 DDH917553 DND917553 DWZ917553 EGV917553 EQR917553 FAN917553 FKJ917553 FUF917553 GEB917553 GNX917553 GXT917553 HHP917553 HRL917553 IBH917553 ILD917553 IUZ917553 JEV917553 JOR917553 JYN917553 KIJ917553 KSF917553 LCB917553 LLX917553 LVT917553 MFP917553 MPL917553 MZH917553 NJD917553 NSZ917553 OCV917553 OMR917553 OWN917553 PGJ917553 PQF917553 QAB917553 QJX917553 QTT917553 RDP917553 RNL917553 RXH917553 SHD917553 SQZ917553 TAV917553 TKR917553 TUN917553 UEJ917553 UOF917553 UYB917553 VHX917553 VRT917553 WBP917553 WLL917553 WVH917553 IV983089 SR983089 ACN983089 AMJ983089 AWF983089 BGB983089 BPX983089 BZT983089 CJP983089 CTL983089 DDH983089 DND983089 DWZ983089 EGV983089 EQR983089 FAN983089 FKJ983089 FUF983089 GEB983089 GNX983089 GXT983089 HHP983089 HRL983089 IBH983089 ILD983089 IUZ983089 JEV983089 JOR983089 JYN983089 KIJ983089 KSF983089 LCB983089 LLX983089 LVT983089 MFP983089 MPL983089 MZH983089 NJD983089 NSZ983089 OCV983089 OMR983089 OWN983089 PGJ983089 PQF983089 QAB983089 QJX983089 QTT983089 RDP983089 RNL983089 RXH983089 SHD983089 SQZ983089 TAV983089 TKR983089 TUN983089 UEJ983089 UOF983089 UYB983089 VHX983089 VRT983089 WBP983089 WLL983089 WVH983089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RDJ983053 RNF983053 RXB983053 SGX983053 SQT983053 TAP983053 TKL983053 TUH983053 UED983053 UNZ983053 UXV983053 VHR983053 VRN983053 WBJ983053 WLF983053 WVB983053 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xm:sqref>
        </x14:dataValidation>
        <x14:dataValidation imeMode="hiragana" allowBlank="1" showInputMessage="1" showErrorMessage="1" xr:uid="{D661348A-C286-4631-9781-83ED1FEA437C}">
          <xm:sqref>L65563:AA65564 HS65561:IK65562 RO65561:SG65562 ABK65561:ACC65562 ALG65561:ALY65562 AVC65561:AVU65562 BEY65561:BFQ65562 BOU65561:BPM65562 BYQ65561:BZI65562 CIM65561:CJE65562 CSI65561:CTA65562 DCE65561:DCW65562 DMA65561:DMS65562 DVW65561:DWO65562 EFS65561:EGK65562 EPO65561:EQG65562 EZK65561:FAC65562 FJG65561:FJY65562 FTC65561:FTU65562 GCY65561:GDQ65562 GMU65561:GNM65562 GWQ65561:GXI65562 HGM65561:HHE65562 HQI65561:HRA65562 IAE65561:IAW65562 IKA65561:IKS65562 ITW65561:IUO65562 JDS65561:JEK65562 JNO65561:JOG65562 JXK65561:JYC65562 KHG65561:KHY65562 KRC65561:KRU65562 LAY65561:LBQ65562 LKU65561:LLM65562 LUQ65561:LVI65562 MEM65561:MFE65562 MOI65561:MPA65562 MYE65561:MYW65562 NIA65561:NIS65562 NRW65561:NSO65562 OBS65561:OCK65562 OLO65561:OMG65562 OVK65561:OWC65562 PFG65561:PFY65562 PPC65561:PPU65562 PYY65561:PZQ65562 QIU65561:QJM65562 QSQ65561:QTI65562 RCM65561:RDE65562 RMI65561:RNA65562 RWE65561:RWW65562 SGA65561:SGS65562 SPW65561:SQO65562 SZS65561:TAK65562 TJO65561:TKG65562 TTK65561:TUC65562 UDG65561:UDY65562 UNC65561:UNU65562 UWY65561:UXQ65562 VGU65561:VHM65562 VQQ65561:VRI65562 WAM65561:WBE65562 WKI65561:WLA65562 WUE65561:WUW65562 L131099:AA131100 HS131097:IK131098 RO131097:SG131098 ABK131097:ACC131098 ALG131097:ALY131098 AVC131097:AVU131098 BEY131097:BFQ131098 BOU131097:BPM131098 BYQ131097:BZI131098 CIM131097:CJE131098 CSI131097:CTA131098 DCE131097:DCW131098 DMA131097:DMS131098 DVW131097:DWO131098 EFS131097:EGK131098 EPO131097:EQG131098 EZK131097:FAC131098 FJG131097:FJY131098 FTC131097:FTU131098 GCY131097:GDQ131098 GMU131097:GNM131098 GWQ131097:GXI131098 HGM131097:HHE131098 HQI131097:HRA131098 IAE131097:IAW131098 IKA131097:IKS131098 ITW131097:IUO131098 JDS131097:JEK131098 JNO131097:JOG131098 JXK131097:JYC131098 KHG131097:KHY131098 KRC131097:KRU131098 LAY131097:LBQ131098 LKU131097:LLM131098 LUQ131097:LVI131098 MEM131097:MFE131098 MOI131097:MPA131098 MYE131097:MYW131098 NIA131097:NIS131098 NRW131097:NSO131098 OBS131097:OCK131098 OLO131097:OMG131098 OVK131097:OWC131098 PFG131097:PFY131098 PPC131097:PPU131098 PYY131097:PZQ131098 QIU131097:QJM131098 QSQ131097:QTI131098 RCM131097:RDE131098 RMI131097:RNA131098 RWE131097:RWW131098 SGA131097:SGS131098 SPW131097:SQO131098 SZS131097:TAK131098 TJO131097:TKG131098 TTK131097:TUC131098 UDG131097:UDY131098 UNC131097:UNU131098 UWY131097:UXQ131098 VGU131097:VHM131098 VQQ131097:VRI131098 WAM131097:WBE131098 WKI131097:WLA131098 WUE131097:WUW131098 L196635:AA196636 HS196633:IK196634 RO196633:SG196634 ABK196633:ACC196634 ALG196633:ALY196634 AVC196633:AVU196634 BEY196633:BFQ196634 BOU196633:BPM196634 BYQ196633:BZI196634 CIM196633:CJE196634 CSI196633:CTA196634 DCE196633:DCW196634 DMA196633:DMS196634 DVW196633:DWO196634 EFS196633:EGK196634 EPO196633:EQG196634 EZK196633:FAC196634 FJG196633:FJY196634 FTC196633:FTU196634 GCY196633:GDQ196634 GMU196633:GNM196634 GWQ196633:GXI196634 HGM196633:HHE196634 HQI196633:HRA196634 IAE196633:IAW196634 IKA196633:IKS196634 ITW196633:IUO196634 JDS196633:JEK196634 JNO196633:JOG196634 JXK196633:JYC196634 KHG196633:KHY196634 KRC196633:KRU196634 LAY196633:LBQ196634 LKU196633:LLM196634 LUQ196633:LVI196634 MEM196633:MFE196634 MOI196633:MPA196634 MYE196633:MYW196634 NIA196633:NIS196634 NRW196633:NSO196634 OBS196633:OCK196634 OLO196633:OMG196634 OVK196633:OWC196634 PFG196633:PFY196634 PPC196633:PPU196634 PYY196633:PZQ196634 QIU196633:QJM196634 QSQ196633:QTI196634 RCM196633:RDE196634 RMI196633:RNA196634 RWE196633:RWW196634 SGA196633:SGS196634 SPW196633:SQO196634 SZS196633:TAK196634 TJO196633:TKG196634 TTK196633:TUC196634 UDG196633:UDY196634 UNC196633:UNU196634 UWY196633:UXQ196634 VGU196633:VHM196634 VQQ196633:VRI196634 WAM196633:WBE196634 WKI196633:WLA196634 WUE196633:WUW196634 L262171:AA262172 HS262169:IK262170 RO262169:SG262170 ABK262169:ACC262170 ALG262169:ALY262170 AVC262169:AVU262170 BEY262169:BFQ262170 BOU262169:BPM262170 BYQ262169:BZI262170 CIM262169:CJE262170 CSI262169:CTA262170 DCE262169:DCW262170 DMA262169:DMS262170 DVW262169:DWO262170 EFS262169:EGK262170 EPO262169:EQG262170 EZK262169:FAC262170 FJG262169:FJY262170 FTC262169:FTU262170 GCY262169:GDQ262170 GMU262169:GNM262170 GWQ262169:GXI262170 HGM262169:HHE262170 HQI262169:HRA262170 IAE262169:IAW262170 IKA262169:IKS262170 ITW262169:IUO262170 JDS262169:JEK262170 JNO262169:JOG262170 JXK262169:JYC262170 KHG262169:KHY262170 KRC262169:KRU262170 LAY262169:LBQ262170 LKU262169:LLM262170 LUQ262169:LVI262170 MEM262169:MFE262170 MOI262169:MPA262170 MYE262169:MYW262170 NIA262169:NIS262170 NRW262169:NSO262170 OBS262169:OCK262170 OLO262169:OMG262170 OVK262169:OWC262170 PFG262169:PFY262170 PPC262169:PPU262170 PYY262169:PZQ262170 QIU262169:QJM262170 QSQ262169:QTI262170 RCM262169:RDE262170 RMI262169:RNA262170 RWE262169:RWW262170 SGA262169:SGS262170 SPW262169:SQO262170 SZS262169:TAK262170 TJO262169:TKG262170 TTK262169:TUC262170 UDG262169:UDY262170 UNC262169:UNU262170 UWY262169:UXQ262170 VGU262169:VHM262170 VQQ262169:VRI262170 WAM262169:WBE262170 WKI262169:WLA262170 WUE262169:WUW262170 L327707:AA327708 HS327705:IK327706 RO327705:SG327706 ABK327705:ACC327706 ALG327705:ALY327706 AVC327705:AVU327706 BEY327705:BFQ327706 BOU327705:BPM327706 BYQ327705:BZI327706 CIM327705:CJE327706 CSI327705:CTA327706 DCE327705:DCW327706 DMA327705:DMS327706 DVW327705:DWO327706 EFS327705:EGK327706 EPO327705:EQG327706 EZK327705:FAC327706 FJG327705:FJY327706 FTC327705:FTU327706 GCY327705:GDQ327706 GMU327705:GNM327706 GWQ327705:GXI327706 HGM327705:HHE327706 HQI327705:HRA327706 IAE327705:IAW327706 IKA327705:IKS327706 ITW327705:IUO327706 JDS327705:JEK327706 JNO327705:JOG327706 JXK327705:JYC327706 KHG327705:KHY327706 KRC327705:KRU327706 LAY327705:LBQ327706 LKU327705:LLM327706 LUQ327705:LVI327706 MEM327705:MFE327706 MOI327705:MPA327706 MYE327705:MYW327706 NIA327705:NIS327706 NRW327705:NSO327706 OBS327705:OCK327706 OLO327705:OMG327706 OVK327705:OWC327706 PFG327705:PFY327706 PPC327705:PPU327706 PYY327705:PZQ327706 QIU327705:QJM327706 QSQ327705:QTI327706 RCM327705:RDE327706 RMI327705:RNA327706 RWE327705:RWW327706 SGA327705:SGS327706 SPW327705:SQO327706 SZS327705:TAK327706 TJO327705:TKG327706 TTK327705:TUC327706 UDG327705:UDY327706 UNC327705:UNU327706 UWY327705:UXQ327706 VGU327705:VHM327706 VQQ327705:VRI327706 WAM327705:WBE327706 WKI327705:WLA327706 WUE327705:WUW327706 L393243:AA393244 HS393241:IK393242 RO393241:SG393242 ABK393241:ACC393242 ALG393241:ALY393242 AVC393241:AVU393242 BEY393241:BFQ393242 BOU393241:BPM393242 BYQ393241:BZI393242 CIM393241:CJE393242 CSI393241:CTA393242 DCE393241:DCW393242 DMA393241:DMS393242 DVW393241:DWO393242 EFS393241:EGK393242 EPO393241:EQG393242 EZK393241:FAC393242 FJG393241:FJY393242 FTC393241:FTU393242 GCY393241:GDQ393242 GMU393241:GNM393242 GWQ393241:GXI393242 HGM393241:HHE393242 HQI393241:HRA393242 IAE393241:IAW393242 IKA393241:IKS393242 ITW393241:IUO393242 JDS393241:JEK393242 JNO393241:JOG393242 JXK393241:JYC393242 KHG393241:KHY393242 KRC393241:KRU393242 LAY393241:LBQ393242 LKU393241:LLM393242 LUQ393241:LVI393242 MEM393241:MFE393242 MOI393241:MPA393242 MYE393241:MYW393242 NIA393241:NIS393242 NRW393241:NSO393242 OBS393241:OCK393242 OLO393241:OMG393242 OVK393241:OWC393242 PFG393241:PFY393242 PPC393241:PPU393242 PYY393241:PZQ393242 QIU393241:QJM393242 QSQ393241:QTI393242 RCM393241:RDE393242 RMI393241:RNA393242 RWE393241:RWW393242 SGA393241:SGS393242 SPW393241:SQO393242 SZS393241:TAK393242 TJO393241:TKG393242 TTK393241:TUC393242 UDG393241:UDY393242 UNC393241:UNU393242 UWY393241:UXQ393242 VGU393241:VHM393242 VQQ393241:VRI393242 WAM393241:WBE393242 WKI393241:WLA393242 WUE393241:WUW393242 L458779:AA458780 HS458777:IK458778 RO458777:SG458778 ABK458777:ACC458778 ALG458777:ALY458778 AVC458777:AVU458778 BEY458777:BFQ458778 BOU458777:BPM458778 BYQ458777:BZI458778 CIM458777:CJE458778 CSI458777:CTA458778 DCE458777:DCW458778 DMA458777:DMS458778 DVW458777:DWO458778 EFS458777:EGK458778 EPO458777:EQG458778 EZK458777:FAC458778 FJG458777:FJY458778 FTC458777:FTU458778 GCY458777:GDQ458778 GMU458777:GNM458778 GWQ458777:GXI458778 HGM458777:HHE458778 HQI458777:HRA458778 IAE458777:IAW458778 IKA458777:IKS458778 ITW458777:IUO458778 JDS458777:JEK458778 JNO458777:JOG458778 JXK458777:JYC458778 KHG458777:KHY458778 KRC458777:KRU458778 LAY458777:LBQ458778 LKU458777:LLM458778 LUQ458777:LVI458778 MEM458777:MFE458778 MOI458777:MPA458778 MYE458777:MYW458778 NIA458777:NIS458778 NRW458777:NSO458778 OBS458777:OCK458778 OLO458777:OMG458778 OVK458777:OWC458778 PFG458777:PFY458778 PPC458777:PPU458778 PYY458777:PZQ458778 QIU458777:QJM458778 QSQ458777:QTI458778 RCM458777:RDE458778 RMI458777:RNA458778 RWE458777:RWW458778 SGA458777:SGS458778 SPW458777:SQO458778 SZS458777:TAK458778 TJO458777:TKG458778 TTK458777:TUC458778 UDG458777:UDY458778 UNC458777:UNU458778 UWY458777:UXQ458778 VGU458777:VHM458778 VQQ458777:VRI458778 WAM458777:WBE458778 WKI458777:WLA458778 WUE458777:WUW458778 L524315:AA524316 HS524313:IK524314 RO524313:SG524314 ABK524313:ACC524314 ALG524313:ALY524314 AVC524313:AVU524314 BEY524313:BFQ524314 BOU524313:BPM524314 BYQ524313:BZI524314 CIM524313:CJE524314 CSI524313:CTA524314 DCE524313:DCW524314 DMA524313:DMS524314 DVW524313:DWO524314 EFS524313:EGK524314 EPO524313:EQG524314 EZK524313:FAC524314 FJG524313:FJY524314 FTC524313:FTU524314 GCY524313:GDQ524314 GMU524313:GNM524314 GWQ524313:GXI524314 HGM524313:HHE524314 HQI524313:HRA524314 IAE524313:IAW524314 IKA524313:IKS524314 ITW524313:IUO524314 JDS524313:JEK524314 JNO524313:JOG524314 JXK524313:JYC524314 KHG524313:KHY524314 KRC524313:KRU524314 LAY524313:LBQ524314 LKU524313:LLM524314 LUQ524313:LVI524314 MEM524313:MFE524314 MOI524313:MPA524314 MYE524313:MYW524314 NIA524313:NIS524314 NRW524313:NSO524314 OBS524313:OCK524314 OLO524313:OMG524314 OVK524313:OWC524314 PFG524313:PFY524314 PPC524313:PPU524314 PYY524313:PZQ524314 QIU524313:QJM524314 QSQ524313:QTI524314 RCM524313:RDE524314 RMI524313:RNA524314 RWE524313:RWW524314 SGA524313:SGS524314 SPW524313:SQO524314 SZS524313:TAK524314 TJO524313:TKG524314 TTK524313:TUC524314 UDG524313:UDY524314 UNC524313:UNU524314 UWY524313:UXQ524314 VGU524313:VHM524314 VQQ524313:VRI524314 WAM524313:WBE524314 WKI524313:WLA524314 WUE524313:WUW524314 L589851:AA589852 HS589849:IK589850 RO589849:SG589850 ABK589849:ACC589850 ALG589849:ALY589850 AVC589849:AVU589850 BEY589849:BFQ589850 BOU589849:BPM589850 BYQ589849:BZI589850 CIM589849:CJE589850 CSI589849:CTA589850 DCE589849:DCW589850 DMA589849:DMS589850 DVW589849:DWO589850 EFS589849:EGK589850 EPO589849:EQG589850 EZK589849:FAC589850 FJG589849:FJY589850 FTC589849:FTU589850 GCY589849:GDQ589850 GMU589849:GNM589850 GWQ589849:GXI589850 HGM589849:HHE589850 HQI589849:HRA589850 IAE589849:IAW589850 IKA589849:IKS589850 ITW589849:IUO589850 JDS589849:JEK589850 JNO589849:JOG589850 JXK589849:JYC589850 KHG589849:KHY589850 KRC589849:KRU589850 LAY589849:LBQ589850 LKU589849:LLM589850 LUQ589849:LVI589850 MEM589849:MFE589850 MOI589849:MPA589850 MYE589849:MYW589850 NIA589849:NIS589850 NRW589849:NSO589850 OBS589849:OCK589850 OLO589849:OMG589850 OVK589849:OWC589850 PFG589849:PFY589850 PPC589849:PPU589850 PYY589849:PZQ589850 QIU589849:QJM589850 QSQ589849:QTI589850 RCM589849:RDE589850 RMI589849:RNA589850 RWE589849:RWW589850 SGA589849:SGS589850 SPW589849:SQO589850 SZS589849:TAK589850 TJO589849:TKG589850 TTK589849:TUC589850 UDG589849:UDY589850 UNC589849:UNU589850 UWY589849:UXQ589850 VGU589849:VHM589850 VQQ589849:VRI589850 WAM589849:WBE589850 WKI589849:WLA589850 WUE589849:WUW589850 L655387:AA655388 HS655385:IK655386 RO655385:SG655386 ABK655385:ACC655386 ALG655385:ALY655386 AVC655385:AVU655386 BEY655385:BFQ655386 BOU655385:BPM655386 BYQ655385:BZI655386 CIM655385:CJE655386 CSI655385:CTA655386 DCE655385:DCW655386 DMA655385:DMS655386 DVW655385:DWO655386 EFS655385:EGK655386 EPO655385:EQG655386 EZK655385:FAC655386 FJG655385:FJY655386 FTC655385:FTU655386 GCY655385:GDQ655386 GMU655385:GNM655386 GWQ655385:GXI655386 HGM655385:HHE655386 HQI655385:HRA655386 IAE655385:IAW655386 IKA655385:IKS655386 ITW655385:IUO655386 JDS655385:JEK655386 JNO655385:JOG655386 JXK655385:JYC655386 KHG655385:KHY655386 KRC655385:KRU655386 LAY655385:LBQ655386 LKU655385:LLM655386 LUQ655385:LVI655386 MEM655385:MFE655386 MOI655385:MPA655386 MYE655385:MYW655386 NIA655385:NIS655386 NRW655385:NSO655386 OBS655385:OCK655386 OLO655385:OMG655386 OVK655385:OWC655386 PFG655385:PFY655386 PPC655385:PPU655386 PYY655385:PZQ655386 QIU655385:QJM655386 QSQ655385:QTI655386 RCM655385:RDE655386 RMI655385:RNA655386 RWE655385:RWW655386 SGA655385:SGS655386 SPW655385:SQO655386 SZS655385:TAK655386 TJO655385:TKG655386 TTK655385:TUC655386 UDG655385:UDY655386 UNC655385:UNU655386 UWY655385:UXQ655386 VGU655385:VHM655386 VQQ655385:VRI655386 WAM655385:WBE655386 WKI655385:WLA655386 WUE655385:WUW655386 L720923:AA720924 HS720921:IK720922 RO720921:SG720922 ABK720921:ACC720922 ALG720921:ALY720922 AVC720921:AVU720922 BEY720921:BFQ720922 BOU720921:BPM720922 BYQ720921:BZI720922 CIM720921:CJE720922 CSI720921:CTA720922 DCE720921:DCW720922 DMA720921:DMS720922 DVW720921:DWO720922 EFS720921:EGK720922 EPO720921:EQG720922 EZK720921:FAC720922 FJG720921:FJY720922 FTC720921:FTU720922 GCY720921:GDQ720922 GMU720921:GNM720922 GWQ720921:GXI720922 HGM720921:HHE720922 HQI720921:HRA720922 IAE720921:IAW720922 IKA720921:IKS720922 ITW720921:IUO720922 JDS720921:JEK720922 JNO720921:JOG720922 JXK720921:JYC720922 KHG720921:KHY720922 KRC720921:KRU720922 LAY720921:LBQ720922 LKU720921:LLM720922 LUQ720921:LVI720922 MEM720921:MFE720922 MOI720921:MPA720922 MYE720921:MYW720922 NIA720921:NIS720922 NRW720921:NSO720922 OBS720921:OCK720922 OLO720921:OMG720922 OVK720921:OWC720922 PFG720921:PFY720922 PPC720921:PPU720922 PYY720921:PZQ720922 QIU720921:QJM720922 QSQ720921:QTI720922 RCM720921:RDE720922 RMI720921:RNA720922 RWE720921:RWW720922 SGA720921:SGS720922 SPW720921:SQO720922 SZS720921:TAK720922 TJO720921:TKG720922 TTK720921:TUC720922 UDG720921:UDY720922 UNC720921:UNU720922 UWY720921:UXQ720922 VGU720921:VHM720922 VQQ720921:VRI720922 WAM720921:WBE720922 WKI720921:WLA720922 WUE720921:WUW720922 L786459:AA786460 HS786457:IK786458 RO786457:SG786458 ABK786457:ACC786458 ALG786457:ALY786458 AVC786457:AVU786458 BEY786457:BFQ786458 BOU786457:BPM786458 BYQ786457:BZI786458 CIM786457:CJE786458 CSI786457:CTA786458 DCE786457:DCW786458 DMA786457:DMS786458 DVW786457:DWO786458 EFS786457:EGK786458 EPO786457:EQG786458 EZK786457:FAC786458 FJG786457:FJY786458 FTC786457:FTU786458 GCY786457:GDQ786458 GMU786457:GNM786458 GWQ786457:GXI786458 HGM786457:HHE786458 HQI786457:HRA786458 IAE786457:IAW786458 IKA786457:IKS786458 ITW786457:IUO786458 JDS786457:JEK786458 JNO786457:JOG786458 JXK786457:JYC786458 KHG786457:KHY786458 KRC786457:KRU786458 LAY786457:LBQ786458 LKU786457:LLM786458 LUQ786457:LVI786458 MEM786457:MFE786458 MOI786457:MPA786458 MYE786457:MYW786458 NIA786457:NIS786458 NRW786457:NSO786458 OBS786457:OCK786458 OLO786457:OMG786458 OVK786457:OWC786458 PFG786457:PFY786458 PPC786457:PPU786458 PYY786457:PZQ786458 QIU786457:QJM786458 QSQ786457:QTI786458 RCM786457:RDE786458 RMI786457:RNA786458 RWE786457:RWW786458 SGA786457:SGS786458 SPW786457:SQO786458 SZS786457:TAK786458 TJO786457:TKG786458 TTK786457:TUC786458 UDG786457:UDY786458 UNC786457:UNU786458 UWY786457:UXQ786458 VGU786457:VHM786458 VQQ786457:VRI786458 WAM786457:WBE786458 WKI786457:WLA786458 WUE786457:WUW786458 L851995:AA851996 HS851993:IK851994 RO851993:SG851994 ABK851993:ACC851994 ALG851993:ALY851994 AVC851993:AVU851994 BEY851993:BFQ851994 BOU851993:BPM851994 BYQ851993:BZI851994 CIM851993:CJE851994 CSI851993:CTA851994 DCE851993:DCW851994 DMA851993:DMS851994 DVW851993:DWO851994 EFS851993:EGK851994 EPO851993:EQG851994 EZK851993:FAC851994 FJG851993:FJY851994 FTC851993:FTU851994 GCY851993:GDQ851994 GMU851993:GNM851994 GWQ851993:GXI851994 HGM851993:HHE851994 HQI851993:HRA851994 IAE851993:IAW851994 IKA851993:IKS851994 ITW851993:IUO851994 JDS851993:JEK851994 JNO851993:JOG851994 JXK851993:JYC851994 KHG851993:KHY851994 KRC851993:KRU851994 LAY851993:LBQ851994 LKU851993:LLM851994 LUQ851993:LVI851994 MEM851993:MFE851994 MOI851993:MPA851994 MYE851993:MYW851994 NIA851993:NIS851994 NRW851993:NSO851994 OBS851993:OCK851994 OLO851993:OMG851994 OVK851993:OWC851994 PFG851993:PFY851994 PPC851993:PPU851994 PYY851993:PZQ851994 QIU851993:QJM851994 QSQ851993:QTI851994 RCM851993:RDE851994 RMI851993:RNA851994 RWE851993:RWW851994 SGA851993:SGS851994 SPW851993:SQO851994 SZS851993:TAK851994 TJO851993:TKG851994 TTK851993:TUC851994 UDG851993:UDY851994 UNC851993:UNU851994 UWY851993:UXQ851994 VGU851993:VHM851994 VQQ851993:VRI851994 WAM851993:WBE851994 WKI851993:WLA851994 WUE851993:WUW851994 L917531:AA917532 HS917529:IK917530 RO917529:SG917530 ABK917529:ACC917530 ALG917529:ALY917530 AVC917529:AVU917530 BEY917529:BFQ917530 BOU917529:BPM917530 BYQ917529:BZI917530 CIM917529:CJE917530 CSI917529:CTA917530 DCE917529:DCW917530 DMA917529:DMS917530 DVW917529:DWO917530 EFS917529:EGK917530 EPO917529:EQG917530 EZK917529:FAC917530 FJG917529:FJY917530 FTC917529:FTU917530 GCY917529:GDQ917530 GMU917529:GNM917530 GWQ917529:GXI917530 HGM917529:HHE917530 HQI917529:HRA917530 IAE917529:IAW917530 IKA917529:IKS917530 ITW917529:IUO917530 JDS917529:JEK917530 JNO917529:JOG917530 JXK917529:JYC917530 KHG917529:KHY917530 KRC917529:KRU917530 LAY917529:LBQ917530 LKU917529:LLM917530 LUQ917529:LVI917530 MEM917529:MFE917530 MOI917529:MPA917530 MYE917529:MYW917530 NIA917529:NIS917530 NRW917529:NSO917530 OBS917529:OCK917530 OLO917529:OMG917530 OVK917529:OWC917530 PFG917529:PFY917530 PPC917529:PPU917530 PYY917529:PZQ917530 QIU917529:QJM917530 QSQ917529:QTI917530 RCM917529:RDE917530 RMI917529:RNA917530 RWE917529:RWW917530 SGA917529:SGS917530 SPW917529:SQO917530 SZS917529:TAK917530 TJO917529:TKG917530 TTK917529:TUC917530 UDG917529:UDY917530 UNC917529:UNU917530 UWY917529:UXQ917530 VGU917529:VHM917530 VQQ917529:VRI917530 WAM917529:WBE917530 WKI917529:WLA917530 WUE917529:WUW917530 L983067:AA983068 HS983065:IK983066 RO983065:SG983066 ABK983065:ACC983066 ALG983065:ALY983066 AVC983065:AVU983066 BEY983065:BFQ983066 BOU983065:BPM983066 BYQ983065:BZI983066 CIM983065:CJE983066 CSI983065:CTA983066 DCE983065:DCW983066 DMA983065:DMS983066 DVW983065:DWO983066 EFS983065:EGK983066 EPO983065:EQG983066 EZK983065:FAC983066 FJG983065:FJY983066 FTC983065:FTU983066 GCY983065:GDQ983066 GMU983065:GNM983066 GWQ983065:GXI983066 HGM983065:HHE983066 HQI983065:HRA983066 IAE983065:IAW983066 IKA983065:IKS983066 ITW983065:IUO983066 JDS983065:JEK983066 JNO983065:JOG983066 JXK983065:JYC983066 KHG983065:KHY983066 KRC983065:KRU983066 LAY983065:LBQ983066 LKU983065:LLM983066 LUQ983065:LVI983066 MEM983065:MFE983066 MOI983065:MPA983066 MYE983065:MYW983066 NIA983065:NIS983066 NRW983065:NSO983066 OBS983065:OCK983066 OLO983065:OMG983066 OVK983065:OWC983066 PFG983065:PFY983066 PPC983065:PPU983066 PYY983065:PZQ983066 QIU983065:QJM983066 QSQ983065:QTI983066 RCM983065:RDE983066 RMI983065:RNA983066 RWE983065:RWW983066 SGA983065:SGS983066 SPW983065:SQO983066 SZS983065:TAK983066 TJO983065:TKG983066 TTK983065:TUC983066 UDG983065:UDY983066 UNC983065:UNU983066 UWY983065:UXQ983066 VGU983065:VHM983066 VQQ983065:VRI983066 WAM983065:WBE983066 WKI983065:WLA983066 WUE983065:WUW983066 H65578:AA65578 HO65576:IK65576 RK65576:SG65576 ABG65576:ACC65576 ALC65576:ALY65576 AUY65576:AVU65576 BEU65576:BFQ65576 BOQ65576:BPM65576 BYM65576:BZI65576 CII65576:CJE65576 CSE65576:CTA65576 DCA65576:DCW65576 DLW65576:DMS65576 DVS65576:DWO65576 EFO65576:EGK65576 EPK65576:EQG65576 EZG65576:FAC65576 FJC65576:FJY65576 FSY65576:FTU65576 GCU65576:GDQ65576 GMQ65576:GNM65576 GWM65576:GXI65576 HGI65576:HHE65576 HQE65576:HRA65576 IAA65576:IAW65576 IJW65576:IKS65576 ITS65576:IUO65576 JDO65576:JEK65576 JNK65576:JOG65576 JXG65576:JYC65576 KHC65576:KHY65576 KQY65576:KRU65576 LAU65576:LBQ65576 LKQ65576:LLM65576 LUM65576:LVI65576 MEI65576:MFE65576 MOE65576:MPA65576 MYA65576:MYW65576 NHW65576:NIS65576 NRS65576:NSO65576 OBO65576:OCK65576 OLK65576:OMG65576 OVG65576:OWC65576 PFC65576:PFY65576 POY65576:PPU65576 PYU65576:PZQ65576 QIQ65576:QJM65576 QSM65576:QTI65576 RCI65576:RDE65576 RME65576:RNA65576 RWA65576:RWW65576 SFW65576:SGS65576 SPS65576:SQO65576 SZO65576:TAK65576 TJK65576:TKG65576 TTG65576:TUC65576 UDC65576:UDY65576 UMY65576:UNU65576 UWU65576:UXQ65576 VGQ65576:VHM65576 VQM65576:VRI65576 WAI65576:WBE65576 WKE65576:WLA65576 WUA65576:WUW65576 H131114:AA131114 HO131112:IK131112 RK131112:SG131112 ABG131112:ACC131112 ALC131112:ALY131112 AUY131112:AVU131112 BEU131112:BFQ131112 BOQ131112:BPM131112 BYM131112:BZI131112 CII131112:CJE131112 CSE131112:CTA131112 DCA131112:DCW131112 DLW131112:DMS131112 DVS131112:DWO131112 EFO131112:EGK131112 EPK131112:EQG131112 EZG131112:FAC131112 FJC131112:FJY131112 FSY131112:FTU131112 GCU131112:GDQ131112 GMQ131112:GNM131112 GWM131112:GXI131112 HGI131112:HHE131112 HQE131112:HRA131112 IAA131112:IAW131112 IJW131112:IKS131112 ITS131112:IUO131112 JDO131112:JEK131112 JNK131112:JOG131112 JXG131112:JYC131112 KHC131112:KHY131112 KQY131112:KRU131112 LAU131112:LBQ131112 LKQ131112:LLM131112 LUM131112:LVI131112 MEI131112:MFE131112 MOE131112:MPA131112 MYA131112:MYW131112 NHW131112:NIS131112 NRS131112:NSO131112 OBO131112:OCK131112 OLK131112:OMG131112 OVG131112:OWC131112 PFC131112:PFY131112 POY131112:PPU131112 PYU131112:PZQ131112 QIQ131112:QJM131112 QSM131112:QTI131112 RCI131112:RDE131112 RME131112:RNA131112 RWA131112:RWW131112 SFW131112:SGS131112 SPS131112:SQO131112 SZO131112:TAK131112 TJK131112:TKG131112 TTG131112:TUC131112 UDC131112:UDY131112 UMY131112:UNU131112 UWU131112:UXQ131112 VGQ131112:VHM131112 VQM131112:VRI131112 WAI131112:WBE131112 WKE131112:WLA131112 WUA131112:WUW131112 H196650:AA196650 HO196648:IK196648 RK196648:SG196648 ABG196648:ACC196648 ALC196648:ALY196648 AUY196648:AVU196648 BEU196648:BFQ196648 BOQ196648:BPM196648 BYM196648:BZI196648 CII196648:CJE196648 CSE196648:CTA196648 DCA196648:DCW196648 DLW196648:DMS196648 DVS196648:DWO196648 EFO196648:EGK196648 EPK196648:EQG196648 EZG196648:FAC196648 FJC196648:FJY196648 FSY196648:FTU196648 GCU196648:GDQ196648 GMQ196648:GNM196648 GWM196648:GXI196648 HGI196648:HHE196648 HQE196648:HRA196648 IAA196648:IAW196648 IJW196648:IKS196648 ITS196648:IUO196648 JDO196648:JEK196648 JNK196648:JOG196648 JXG196648:JYC196648 KHC196648:KHY196648 KQY196648:KRU196648 LAU196648:LBQ196648 LKQ196648:LLM196648 LUM196648:LVI196648 MEI196648:MFE196648 MOE196648:MPA196648 MYA196648:MYW196648 NHW196648:NIS196648 NRS196648:NSO196648 OBO196648:OCK196648 OLK196648:OMG196648 OVG196648:OWC196648 PFC196648:PFY196648 POY196648:PPU196648 PYU196648:PZQ196648 QIQ196648:QJM196648 QSM196648:QTI196648 RCI196648:RDE196648 RME196648:RNA196648 RWA196648:RWW196648 SFW196648:SGS196648 SPS196648:SQO196648 SZO196648:TAK196648 TJK196648:TKG196648 TTG196648:TUC196648 UDC196648:UDY196648 UMY196648:UNU196648 UWU196648:UXQ196648 VGQ196648:VHM196648 VQM196648:VRI196648 WAI196648:WBE196648 WKE196648:WLA196648 WUA196648:WUW196648 H262186:AA262186 HO262184:IK262184 RK262184:SG262184 ABG262184:ACC262184 ALC262184:ALY262184 AUY262184:AVU262184 BEU262184:BFQ262184 BOQ262184:BPM262184 BYM262184:BZI262184 CII262184:CJE262184 CSE262184:CTA262184 DCA262184:DCW262184 DLW262184:DMS262184 DVS262184:DWO262184 EFO262184:EGK262184 EPK262184:EQG262184 EZG262184:FAC262184 FJC262184:FJY262184 FSY262184:FTU262184 GCU262184:GDQ262184 GMQ262184:GNM262184 GWM262184:GXI262184 HGI262184:HHE262184 HQE262184:HRA262184 IAA262184:IAW262184 IJW262184:IKS262184 ITS262184:IUO262184 JDO262184:JEK262184 JNK262184:JOG262184 JXG262184:JYC262184 KHC262184:KHY262184 KQY262184:KRU262184 LAU262184:LBQ262184 LKQ262184:LLM262184 LUM262184:LVI262184 MEI262184:MFE262184 MOE262184:MPA262184 MYA262184:MYW262184 NHW262184:NIS262184 NRS262184:NSO262184 OBO262184:OCK262184 OLK262184:OMG262184 OVG262184:OWC262184 PFC262184:PFY262184 POY262184:PPU262184 PYU262184:PZQ262184 QIQ262184:QJM262184 QSM262184:QTI262184 RCI262184:RDE262184 RME262184:RNA262184 RWA262184:RWW262184 SFW262184:SGS262184 SPS262184:SQO262184 SZO262184:TAK262184 TJK262184:TKG262184 TTG262184:TUC262184 UDC262184:UDY262184 UMY262184:UNU262184 UWU262184:UXQ262184 VGQ262184:VHM262184 VQM262184:VRI262184 WAI262184:WBE262184 WKE262184:WLA262184 WUA262184:WUW262184 H327722:AA327722 HO327720:IK327720 RK327720:SG327720 ABG327720:ACC327720 ALC327720:ALY327720 AUY327720:AVU327720 BEU327720:BFQ327720 BOQ327720:BPM327720 BYM327720:BZI327720 CII327720:CJE327720 CSE327720:CTA327720 DCA327720:DCW327720 DLW327720:DMS327720 DVS327720:DWO327720 EFO327720:EGK327720 EPK327720:EQG327720 EZG327720:FAC327720 FJC327720:FJY327720 FSY327720:FTU327720 GCU327720:GDQ327720 GMQ327720:GNM327720 GWM327720:GXI327720 HGI327720:HHE327720 HQE327720:HRA327720 IAA327720:IAW327720 IJW327720:IKS327720 ITS327720:IUO327720 JDO327720:JEK327720 JNK327720:JOG327720 JXG327720:JYC327720 KHC327720:KHY327720 KQY327720:KRU327720 LAU327720:LBQ327720 LKQ327720:LLM327720 LUM327720:LVI327720 MEI327720:MFE327720 MOE327720:MPA327720 MYA327720:MYW327720 NHW327720:NIS327720 NRS327720:NSO327720 OBO327720:OCK327720 OLK327720:OMG327720 OVG327720:OWC327720 PFC327720:PFY327720 POY327720:PPU327720 PYU327720:PZQ327720 QIQ327720:QJM327720 QSM327720:QTI327720 RCI327720:RDE327720 RME327720:RNA327720 RWA327720:RWW327720 SFW327720:SGS327720 SPS327720:SQO327720 SZO327720:TAK327720 TJK327720:TKG327720 TTG327720:TUC327720 UDC327720:UDY327720 UMY327720:UNU327720 UWU327720:UXQ327720 VGQ327720:VHM327720 VQM327720:VRI327720 WAI327720:WBE327720 WKE327720:WLA327720 WUA327720:WUW327720 H393258:AA393258 HO393256:IK393256 RK393256:SG393256 ABG393256:ACC393256 ALC393256:ALY393256 AUY393256:AVU393256 BEU393256:BFQ393256 BOQ393256:BPM393256 BYM393256:BZI393256 CII393256:CJE393256 CSE393256:CTA393256 DCA393256:DCW393256 DLW393256:DMS393256 DVS393256:DWO393256 EFO393256:EGK393256 EPK393256:EQG393256 EZG393256:FAC393256 FJC393256:FJY393256 FSY393256:FTU393256 GCU393256:GDQ393256 GMQ393256:GNM393256 GWM393256:GXI393256 HGI393256:HHE393256 HQE393256:HRA393256 IAA393256:IAW393256 IJW393256:IKS393256 ITS393256:IUO393256 JDO393256:JEK393256 JNK393256:JOG393256 JXG393256:JYC393256 KHC393256:KHY393256 KQY393256:KRU393256 LAU393256:LBQ393256 LKQ393256:LLM393256 LUM393256:LVI393256 MEI393256:MFE393256 MOE393256:MPA393256 MYA393256:MYW393256 NHW393256:NIS393256 NRS393256:NSO393256 OBO393256:OCK393256 OLK393256:OMG393256 OVG393256:OWC393256 PFC393256:PFY393256 POY393256:PPU393256 PYU393256:PZQ393256 QIQ393256:QJM393256 QSM393256:QTI393256 RCI393256:RDE393256 RME393256:RNA393256 RWA393256:RWW393256 SFW393256:SGS393256 SPS393256:SQO393256 SZO393256:TAK393256 TJK393256:TKG393256 TTG393256:TUC393256 UDC393256:UDY393256 UMY393256:UNU393256 UWU393256:UXQ393256 VGQ393256:VHM393256 VQM393256:VRI393256 WAI393256:WBE393256 WKE393256:WLA393256 WUA393256:WUW393256 H458794:AA458794 HO458792:IK458792 RK458792:SG458792 ABG458792:ACC458792 ALC458792:ALY458792 AUY458792:AVU458792 BEU458792:BFQ458792 BOQ458792:BPM458792 BYM458792:BZI458792 CII458792:CJE458792 CSE458792:CTA458792 DCA458792:DCW458792 DLW458792:DMS458792 DVS458792:DWO458792 EFO458792:EGK458792 EPK458792:EQG458792 EZG458792:FAC458792 FJC458792:FJY458792 FSY458792:FTU458792 GCU458792:GDQ458792 GMQ458792:GNM458792 GWM458792:GXI458792 HGI458792:HHE458792 HQE458792:HRA458792 IAA458792:IAW458792 IJW458792:IKS458792 ITS458792:IUO458792 JDO458792:JEK458792 JNK458792:JOG458792 JXG458792:JYC458792 KHC458792:KHY458792 KQY458792:KRU458792 LAU458792:LBQ458792 LKQ458792:LLM458792 LUM458792:LVI458792 MEI458792:MFE458792 MOE458792:MPA458792 MYA458792:MYW458792 NHW458792:NIS458792 NRS458792:NSO458792 OBO458792:OCK458792 OLK458792:OMG458792 OVG458792:OWC458792 PFC458792:PFY458792 POY458792:PPU458792 PYU458792:PZQ458792 QIQ458792:QJM458792 QSM458792:QTI458792 RCI458792:RDE458792 RME458792:RNA458792 RWA458792:RWW458792 SFW458792:SGS458792 SPS458792:SQO458792 SZO458792:TAK458792 TJK458792:TKG458792 TTG458792:TUC458792 UDC458792:UDY458792 UMY458792:UNU458792 UWU458792:UXQ458792 VGQ458792:VHM458792 VQM458792:VRI458792 WAI458792:WBE458792 WKE458792:WLA458792 WUA458792:WUW458792 H524330:AA524330 HO524328:IK524328 RK524328:SG524328 ABG524328:ACC524328 ALC524328:ALY524328 AUY524328:AVU524328 BEU524328:BFQ524328 BOQ524328:BPM524328 BYM524328:BZI524328 CII524328:CJE524328 CSE524328:CTA524328 DCA524328:DCW524328 DLW524328:DMS524328 DVS524328:DWO524328 EFO524328:EGK524328 EPK524328:EQG524328 EZG524328:FAC524328 FJC524328:FJY524328 FSY524328:FTU524328 GCU524328:GDQ524328 GMQ524328:GNM524328 GWM524328:GXI524328 HGI524328:HHE524328 HQE524328:HRA524328 IAA524328:IAW524328 IJW524328:IKS524328 ITS524328:IUO524328 JDO524328:JEK524328 JNK524328:JOG524328 JXG524328:JYC524328 KHC524328:KHY524328 KQY524328:KRU524328 LAU524328:LBQ524328 LKQ524328:LLM524328 LUM524328:LVI524328 MEI524328:MFE524328 MOE524328:MPA524328 MYA524328:MYW524328 NHW524328:NIS524328 NRS524328:NSO524328 OBO524328:OCK524328 OLK524328:OMG524328 OVG524328:OWC524328 PFC524328:PFY524328 POY524328:PPU524328 PYU524328:PZQ524328 QIQ524328:QJM524328 QSM524328:QTI524328 RCI524328:RDE524328 RME524328:RNA524328 RWA524328:RWW524328 SFW524328:SGS524328 SPS524328:SQO524328 SZO524328:TAK524328 TJK524328:TKG524328 TTG524328:TUC524328 UDC524328:UDY524328 UMY524328:UNU524328 UWU524328:UXQ524328 VGQ524328:VHM524328 VQM524328:VRI524328 WAI524328:WBE524328 WKE524328:WLA524328 WUA524328:WUW524328 H589866:AA589866 HO589864:IK589864 RK589864:SG589864 ABG589864:ACC589864 ALC589864:ALY589864 AUY589864:AVU589864 BEU589864:BFQ589864 BOQ589864:BPM589864 BYM589864:BZI589864 CII589864:CJE589864 CSE589864:CTA589864 DCA589864:DCW589864 DLW589864:DMS589864 DVS589864:DWO589864 EFO589864:EGK589864 EPK589864:EQG589864 EZG589864:FAC589864 FJC589864:FJY589864 FSY589864:FTU589864 GCU589864:GDQ589864 GMQ589864:GNM589864 GWM589864:GXI589864 HGI589864:HHE589864 HQE589864:HRA589864 IAA589864:IAW589864 IJW589864:IKS589864 ITS589864:IUO589864 JDO589864:JEK589864 JNK589864:JOG589864 JXG589864:JYC589864 KHC589864:KHY589864 KQY589864:KRU589864 LAU589864:LBQ589864 LKQ589864:LLM589864 LUM589864:LVI589864 MEI589864:MFE589864 MOE589864:MPA589864 MYA589864:MYW589864 NHW589864:NIS589864 NRS589864:NSO589864 OBO589864:OCK589864 OLK589864:OMG589864 OVG589864:OWC589864 PFC589864:PFY589864 POY589864:PPU589864 PYU589864:PZQ589864 QIQ589864:QJM589864 QSM589864:QTI589864 RCI589864:RDE589864 RME589864:RNA589864 RWA589864:RWW589864 SFW589864:SGS589864 SPS589864:SQO589864 SZO589864:TAK589864 TJK589864:TKG589864 TTG589864:TUC589864 UDC589864:UDY589864 UMY589864:UNU589864 UWU589864:UXQ589864 VGQ589864:VHM589864 VQM589864:VRI589864 WAI589864:WBE589864 WKE589864:WLA589864 WUA589864:WUW589864 H655402:AA655402 HO655400:IK655400 RK655400:SG655400 ABG655400:ACC655400 ALC655400:ALY655400 AUY655400:AVU655400 BEU655400:BFQ655400 BOQ655400:BPM655400 BYM655400:BZI655400 CII655400:CJE655400 CSE655400:CTA655400 DCA655400:DCW655400 DLW655400:DMS655400 DVS655400:DWO655400 EFO655400:EGK655400 EPK655400:EQG655400 EZG655400:FAC655400 FJC655400:FJY655400 FSY655400:FTU655400 GCU655400:GDQ655400 GMQ655400:GNM655400 GWM655400:GXI655400 HGI655400:HHE655400 HQE655400:HRA655400 IAA655400:IAW655400 IJW655400:IKS655400 ITS655400:IUO655400 JDO655400:JEK655400 JNK655400:JOG655400 JXG655400:JYC655400 KHC655400:KHY655400 KQY655400:KRU655400 LAU655400:LBQ655400 LKQ655400:LLM655400 LUM655400:LVI655400 MEI655400:MFE655400 MOE655400:MPA655400 MYA655400:MYW655400 NHW655400:NIS655400 NRS655400:NSO655400 OBO655400:OCK655400 OLK655400:OMG655400 OVG655400:OWC655400 PFC655400:PFY655400 POY655400:PPU655400 PYU655400:PZQ655400 QIQ655400:QJM655400 QSM655400:QTI655400 RCI655400:RDE655400 RME655400:RNA655400 RWA655400:RWW655400 SFW655400:SGS655400 SPS655400:SQO655400 SZO655400:TAK655400 TJK655400:TKG655400 TTG655400:TUC655400 UDC655400:UDY655400 UMY655400:UNU655400 UWU655400:UXQ655400 VGQ655400:VHM655400 VQM655400:VRI655400 WAI655400:WBE655400 WKE655400:WLA655400 WUA655400:WUW655400 H720938:AA720938 HO720936:IK720936 RK720936:SG720936 ABG720936:ACC720936 ALC720936:ALY720936 AUY720936:AVU720936 BEU720936:BFQ720936 BOQ720936:BPM720936 BYM720936:BZI720936 CII720936:CJE720936 CSE720936:CTA720936 DCA720936:DCW720936 DLW720936:DMS720936 DVS720936:DWO720936 EFO720936:EGK720936 EPK720936:EQG720936 EZG720936:FAC720936 FJC720936:FJY720936 FSY720936:FTU720936 GCU720936:GDQ720936 GMQ720936:GNM720936 GWM720936:GXI720936 HGI720936:HHE720936 HQE720936:HRA720936 IAA720936:IAW720936 IJW720936:IKS720936 ITS720936:IUO720936 JDO720936:JEK720936 JNK720936:JOG720936 JXG720936:JYC720936 KHC720936:KHY720936 KQY720936:KRU720936 LAU720936:LBQ720936 LKQ720936:LLM720936 LUM720936:LVI720936 MEI720936:MFE720936 MOE720936:MPA720936 MYA720936:MYW720936 NHW720936:NIS720936 NRS720936:NSO720936 OBO720936:OCK720936 OLK720936:OMG720936 OVG720936:OWC720936 PFC720936:PFY720936 POY720936:PPU720936 PYU720936:PZQ720936 QIQ720936:QJM720936 QSM720936:QTI720936 RCI720936:RDE720936 RME720936:RNA720936 RWA720936:RWW720936 SFW720936:SGS720936 SPS720936:SQO720936 SZO720936:TAK720936 TJK720936:TKG720936 TTG720936:TUC720936 UDC720936:UDY720936 UMY720936:UNU720936 UWU720936:UXQ720936 VGQ720936:VHM720936 VQM720936:VRI720936 WAI720936:WBE720936 WKE720936:WLA720936 WUA720936:WUW720936 H786474:AA786474 HO786472:IK786472 RK786472:SG786472 ABG786472:ACC786472 ALC786472:ALY786472 AUY786472:AVU786472 BEU786472:BFQ786472 BOQ786472:BPM786472 BYM786472:BZI786472 CII786472:CJE786472 CSE786472:CTA786472 DCA786472:DCW786472 DLW786472:DMS786472 DVS786472:DWO786472 EFO786472:EGK786472 EPK786472:EQG786472 EZG786472:FAC786472 FJC786472:FJY786472 FSY786472:FTU786472 GCU786472:GDQ786472 GMQ786472:GNM786472 GWM786472:GXI786472 HGI786472:HHE786472 HQE786472:HRA786472 IAA786472:IAW786472 IJW786472:IKS786472 ITS786472:IUO786472 JDO786472:JEK786472 JNK786472:JOG786472 JXG786472:JYC786472 KHC786472:KHY786472 KQY786472:KRU786472 LAU786472:LBQ786472 LKQ786472:LLM786472 LUM786472:LVI786472 MEI786472:MFE786472 MOE786472:MPA786472 MYA786472:MYW786472 NHW786472:NIS786472 NRS786472:NSO786472 OBO786472:OCK786472 OLK786472:OMG786472 OVG786472:OWC786472 PFC786472:PFY786472 POY786472:PPU786472 PYU786472:PZQ786472 QIQ786472:QJM786472 QSM786472:QTI786472 RCI786472:RDE786472 RME786472:RNA786472 RWA786472:RWW786472 SFW786472:SGS786472 SPS786472:SQO786472 SZO786472:TAK786472 TJK786472:TKG786472 TTG786472:TUC786472 UDC786472:UDY786472 UMY786472:UNU786472 UWU786472:UXQ786472 VGQ786472:VHM786472 VQM786472:VRI786472 WAI786472:WBE786472 WKE786472:WLA786472 WUA786472:WUW786472 H852010:AA852010 HO852008:IK852008 RK852008:SG852008 ABG852008:ACC852008 ALC852008:ALY852008 AUY852008:AVU852008 BEU852008:BFQ852008 BOQ852008:BPM852008 BYM852008:BZI852008 CII852008:CJE852008 CSE852008:CTA852008 DCA852008:DCW852008 DLW852008:DMS852008 DVS852008:DWO852008 EFO852008:EGK852008 EPK852008:EQG852008 EZG852008:FAC852008 FJC852008:FJY852008 FSY852008:FTU852008 GCU852008:GDQ852008 GMQ852008:GNM852008 GWM852008:GXI852008 HGI852008:HHE852008 HQE852008:HRA852008 IAA852008:IAW852008 IJW852008:IKS852008 ITS852008:IUO852008 JDO852008:JEK852008 JNK852008:JOG852008 JXG852008:JYC852008 KHC852008:KHY852008 KQY852008:KRU852008 LAU852008:LBQ852008 LKQ852008:LLM852008 LUM852008:LVI852008 MEI852008:MFE852008 MOE852008:MPA852008 MYA852008:MYW852008 NHW852008:NIS852008 NRS852008:NSO852008 OBO852008:OCK852008 OLK852008:OMG852008 OVG852008:OWC852008 PFC852008:PFY852008 POY852008:PPU852008 PYU852008:PZQ852008 QIQ852008:QJM852008 QSM852008:QTI852008 RCI852008:RDE852008 RME852008:RNA852008 RWA852008:RWW852008 SFW852008:SGS852008 SPS852008:SQO852008 SZO852008:TAK852008 TJK852008:TKG852008 TTG852008:TUC852008 UDC852008:UDY852008 UMY852008:UNU852008 UWU852008:UXQ852008 VGQ852008:VHM852008 VQM852008:VRI852008 WAI852008:WBE852008 WKE852008:WLA852008 WUA852008:WUW852008 H917546:AA917546 HO917544:IK917544 RK917544:SG917544 ABG917544:ACC917544 ALC917544:ALY917544 AUY917544:AVU917544 BEU917544:BFQ917544 BOQ917544:BPM917544 BYM917544:BZI917544 CII917544:CJE917544 CSE917544:CTA917544 DCA917544:DCW917544 DLW917544:DMS917544 DVS917544:DWO917544 EFO917544:EGK917544 EPK917544:EQG917544 EZG917544:FAC917544 FJC917544:FJY917544 FSY917544:FTU917544 GCU917544:GDQ917544 GMQ917544:GNM917544 GWM917544:GXI917544 HGI917544:HHE917544 HQE917544:HRA917544 IAA917544:IAW917544 IJW917544:IKS917544 ITS917544:IUO917544 JDO917544:JEK917544 JNK917544:JOG917544 JXG917544:JYC917544 KHC917544:KHY917544 KQY917544:KRU917544 LAU917544:LBQ917544 LKQ917544:LLM917544 LUM917544:LVI917544 MEI917544:MFE917544 MOE917544:MPA917544 MYA917544:MYW917544 NHW917544:NIS917544 NRS917544:NSO917544 OBO917544:OCK917544 OLK917544:OMG917544 OVG917544:OWC917544 PFC917544:PFY917544 POY917544:PPU917544 PYU917544:PZQ917544 QIQ917544:QJM917544 QSM917544:QTI917544 RCI917544:RDE917544 RME917544:RNA917544 RWA917544:RWW917544 SFW917544:SGS917544 SPS917544:SQO917544 SZO917544:TAK917544 TJK917544:TKG917544 TTG917544:TUC917544 UDC917544:UDY917544 UMY917544:UNU917544 UWU917544:UXQ917544 VGQ917544:VHM917544 VQM917544:VRI917544 WAI917544:WBE917544 WKE917544:WLA917544 WUA917544:WUW917544 H983082:AA983082 HO983080:IK983080 RK983080:SG983080 ABG983080:ACC983080 ALC983080:ALY983080 AUY983080:AVU983080 BEU983080:BFQ983080 BOQ983080:BPM983080 BYM983080:BZI983080 CII983080:CJE983080 CSE983080:CTA983080 DCA983080:DCW983080 DLW983080:DMS983080 DVS983080:DWO983080 EFO983080:EGK983080 EPK983080:EQG983080 EZG983080:FAC983080 FJC983080:FJY983080 FSY983080:FTU983080 GCU983080:GDQ983080 GMQ983080:GNM983080 GWM983080:GXI983080 HGI983080:HHE983080 HQE983080:HRA983080 IAA983080:IAW983080 IJW983080:IKS983080 ITS983080:IUO983080 JDO983080:JEK983080 JNK983080:JOG983080 JXG983080:JYC983080 KHC983080:KHY983080 KQY983080:KRU983080 LAU983080:LBQ983080 LKQ983080:LLM983080 LUM983080:LVI983080 MEI983080:MFE983080 MOE983080:MPA983080 MYA983080:MYW983080 NHW983080:NIS983080 NRS983080:NSO983080 OBO983080:OCK983080 OLK983080:OMG983080 OVG983080:OWC983080 PFC983080:PFY983080 POY983080:PPU983080 PYU983080:PZQ983080 QIQ983080:QJM983080 QSM983080:QTI983080 RCI983080:RDE983080 RME983080:RNA983080 RWA983080:RWW983080 SFW983080:SGS983080 SPS983080:SQO983080 SZO983080:TAK983080 TJK983080:TKG983080 TTG983080:TUC983080 UDC983080:UDY983080 UMY983080:UNU983080 UWU983080:UXQ983080 VGQ983080:VHM983080 VQM983080:VRI983080 WAI983080:WBE983080 WKE983080:WLA983080 WUA983080:WUW983080 L65573:AA65574 HS65571:IK65572 RO65571:SG65572 ABK65571:ACC65572 ALG65571:ALY65572 AVC65571:AVU65572 BEY65571:BFQ65572 BOU65571:BPM65572 BYQ65571:BZI65572 CIM65571:CJE65572 CSI65571:CTA65572 DCE65571:DCW65572 DMA65571:DMS65572 DVW65571:DWO65572 EFS65571:EGK65572 EPO65571:EQG65572 EZK65571:FAC65572 FJG65571:FJY65572 FTC65571:FTU65572 GCY65571:GDQ65572 GMU65571:GNM65572 GWQ65571:GXI65572 HGM65571:HHE65572 HQI65571:HRA65572 IAE65571:IAW65572 IKA65571:IKS65572 ITW65571:IUO65572 JDS65571:JEK65572 JNO65571:JOG65572 JXK65571:JYC65572 KHG65571:KHY65572 KRC65571:KRU65572 LAY65571:LBQ65572 LKU65571:LLM65572 LUQ65571:LVI65572 MEM65571:MFE65572 MOI65571:MPA65572 MYE65571:MYW65572 NIA65571:NIS65572 NRW65571:NSO65572 OBS65571:OCK65572 OLO65571:OMG65572 OVK65571:OWC65572 PFG65571:PFY65572 PPC65571:PPU65572 PYY65571:PZQ65572 QIU65571:QJM65572 QSQ65571:QTI65572 RCM65571:RDE65572 RMI65571:RNA65572 RWE65571:RWW65572 SGA65571:SGS65572 SPW65571:SQO65572 SZS65571:TAK65572 TJO65571:TKG65572 TTK65571:TUC65572 UDG65571:UDY65572 UNC65571:UNU65572 UWY65571:UXQ65572 VGU65571:VHM65572 VQQ65571:VRI65572 WAM65571:WBE65572 WKI65571:WLA65572 WUE65571:WUW65572 L131109:AA131110 HS131107:IK131108 RO131107:SG131108 ABK131107:ACC131108 ALG131107:ALY131108 AVC131107:AVU131108 BEY131107:BFQ131108 BOU131107:BPM131108 BYQ131107:BZI131108 CIM131107:CJE131108 CSI131107:CTA131108 DCE131107:DCW131108 DMA131107:DMS131108 DVW131107:DWO131108 EFS131107:EGK131108 EPO131107:EQG131108 EZK131107:FAC131108 FJG131107:FJY131108 FTC131107:FTU131108 GCY131107:GDQ131108 GMU131107:GNM131108 GWQ131107:GXI131108 HGM131107:HHE131108 HQI131107:HRA131108 IAE131107:IAW131108 IKA131107:IKS131108 ITW131107:IUO131108 JDS131107:JEK131108 JNO131107:JOG131108 JXK131107:JYC131108 KHG131107:KHY131108 KRC131107:KRU131108 LAY131107:LBQ131108 LKU131107:LLM131108 LUQ131107:LVI131108 MEM131107:MFE131108 MOI131107:MPA131108 MYE131107:MYW131108 NIA131107:NIS131108 NRW131107:NSO131108 OBS131107:OCK131108 OLO131107:OMG131108 OVK131107:OWC131108 PFG131107:PFY131108 PPC131107:PPU131108 PYY131107:PZQ131108 QIU131107:QJM131108 QSQ131107:QTI131108 RCM131107:RDE131108 RMI131107:RNA131108 RWE131107:RWW131108 SGA131107:SGS131108 SPW131107:SQO131108 SZS131107:TAK131108 TJO131107:TKG131108 TTK131107:TUC131108 UDG131107:UDY131108 UNC131107:UNU131108 UWY131107:UXQ131108 VGU131107:VHM131108 VQQ131107:VRI131108 WAM131107:WBE131108 WKI131107:WLA131108 WUE131107:WUW131108 L196645:AA196646 HS196643:IK196644 RO196643:SG196644 ABK196643:ACC196644 ALG196643:ALY196644 AVC196643:AVU196644 BEY196643:BFQ196644 BOU196643:BPM196644 BYQ196643:BZI196644 CIM196643:CJE196644 CSI196643:CTA196644 DCE196643:DCW196644 DMA196643:DMS196644 DVW196643:DWO196644 EFS196643:EGK196644 EPO196643:EQG196644 EZK196643:FAC196644 FJG196643:FJY196644 FTC196643:FTU196644 GCY196643:GDQ196644 GMU196643:GNM196644 GWQ196643:GXI196644 HGM196643:HHE196644 HQI196643:HRA196644 IAE196643:IAW196644 IKA196643:IKS196644 ITW196643:IUO196644 JDS196643:JEK196644 JNO196643:JOG196644 JXK196643:JYC196644 KHG196643:KHY196644 KRC196643:KRU196644 LAY196643:LBQ196644 LKU196643:LLM196644 LUQ196643:LVI196644 MEM196643:MFE196644 MOI196643:MPA196644 MYE196643:MYW196644 NIA196643:NIS196644 NRW196643:NSO196644 OBS196643:OCK196644 OLO196643:OMG196644 OVK196643:OWC196644 PFG196643:PFY196644 PPC196643:PPU196644 PYY196643:PZQ196644 QIU196643:QJM196644 QSQ196643:QTI196644 RCM196643:RDE196644 RMI196643:RNA196644 RWE196643:RWW196644 SGA196643:SGS196644 SPW196643:SQO196644 SZS196643:TAK196644 TJO196643:TKG196644 TTK196643:TUC196644 UDG196643:UDY196644 UNC196643:UNU196644 UWY196643:UXQ196644 VGU196643:VHM196644 VQQ196643:VRI196644 WAM196643:WBE196644 WKI196643:WLA196644 WUE196643:WUW196644 L262181:AA262182 HS262179:IK262180 RO262179:SG262180 ABK262179:ACC262180 ALG262179:ALY262180 AVC262179:AVU262180 BEY262179:BFQ262180 BOU262179:BPM262180 BYQ262179:BZI262180 CIM262179:CJE262180 CSI262179:CTA262180 DCE262179:DCW262180 DMA262179:DMS262180 DVW262179:DWO262180 EFS262179:EGK262180 EPO262179:EQG262180 EZK262179:FAC262180 FJG262179:FJY262180 FTC262179:FTU262180 GCY262179:GDQ262180 GMU262179:GNM262180 GWQ262179:GXI262180 HGM262179:HHE262180 HQI262179:HRA262180 IAE262179:IAW262180 IKA262179:IKS262180 ITW262179:IUO262180 JDS262179:JEK262180 JNO262179:JOG262180 JXK262179:JYC262180 KHG262179:KHY262180 KRC262179:KRU262180 LAY262179:LBQ262180 LKU262179:LLM262180 LUQ262179:LVI262180 MEM262179:MFE262180 MOI262179:MPA262180 MYE262179:MYW262180 NIA262179:NIS262180 NRW262179:NSO262180 OBS262179:OCK262180 OLO262179:OMG262180 OVK262179:OWC262180 PFG262179:PFY262180 PPC262179:PPU262180 PYY262179:PZQ262180 QIU262179:QJM262180 QSQ262179:QTI262180 RCM262179:RDE262180 RMI262179:RNA262180 RWE262179:RWW262180 SGA262179:SGS262180 SPW262179:SQO262180 SZS262179:TAK262180 TJO262179:TKG262180 TTK262179:TUC262180 UDG262179:UDY262180 UNC262179:UNU262180 UWY262179:UXQ262180 VGU262179:VHM262180 VQQ262179:VRI262180 WAM262179:WBE262180 WKI262179:WLA262180 WUE262179:WUW262180 L327717:AA327718 HS327715:IK327716 RO327715:SG327716 ABK327715:ACC327716 ALG327715:ALY327716 AVC327715:AVU327716 BEY327715:BFQ327716 BOU327715:BPM327716 BYQ327715:BZI327716 CIM327715:CJE327716 CSI327715:CTA327716 DCE327715:DCW327716 DMA327715:DMS327716 DVW327715:DWO327716 EFS327715:EGK327716 EPO327715:EQG327716 EZK327715:FAC327716 FJG327715:FJY327716 FTC327715:FTU327716 GCY327715:GDQ327716 GMU327715:GNM327716 GWQ327715:GXI327716 HGM327715:HHE327716 HQI327715:HRA327716 IAE327715:IAW327716 IKA327715:IKS327716 ITW327715:IUO327716 JDS327715:JEK327716 JNO327715:JOG327716 JXK327715:JYC327716 KHG327715:KHY327716 KRC327715:KRU327716 LAY327715:LBQ327716 LKU327715:LLM327716 LUQ327715:LVI327716 MEM327715:MFE327716 MOI327715:MPA327716 MYE327715:MYW327716 NIA327715:NIS327716 NRW327715:NSO327716 OBS327715:OCK327716 OLO327715:OMG327716 OVK327715:OWC327716 PFG327715:PFY327716 PPC327715:PPU327716 PYY327715:PZQ327716 QIU327715:QJM327716 QSQ327715:QTI327716 RCM327715:RDE327716 RMI327715:RNA327716 RWE327715:RWW327716 SGA327715:SGS327716 SPW327715:SQO327716 SZS327715:TAK327716 TJO327715:TKG327716 TTK327715:TUC327716 UDG327715:UDY327716 UNC327715:UNU327716 UWY327715:UXQ327716 VGU327715:VHM327716 VQQ327715:VRI327716 WAM327715:WBE327716 WKI327715:WLA327716 WUE327715:WUW327716 L393253:AA393254 HS393251:IK393252 RO393251:SG393252 ABK393251:ACC393252 ALG393251:ALY393252 AVC393251:AVU393252 BEY393251:BFQ393252 BOU393251:BPM393252 BYQ393251:BZI393252 CIM393251:CJE393252 CSI393251:CTA393252 DCE393251:DCW393252 DMA393251:DMS393252 DVW393251:DWO393252 EFS393251:EGK393252 EPO393251:EQG393252 EZK393251:FAC393252 FJG393251:FJY393252 FTC393251:FTU393252 GCY393251:GDQ393252 GMU393251:GNM393252 GWQ393251:GXI393252 HGM393251:HHE393252 HQI393251:HRA393252 IAE393251:IAW393252 IKA393251:IKS393252 ITW393251:IUO393252 JDS393251:JEK393252 JNO393251:JOG393252 JXK393251:JYC393252 KHG393251:KHY393252 KRC393251:KRU393252 LAY393251:LBQ393252 LKU393251:LLM393252 LUQ393251:LVI393252 MEM393251:MFE393252 MOI393251:MPA393252 MYE393251:MYW393252 NIA393251:NIS393252 NRW393251:NSO393252 OBS393251:OCK393252 OLO393251:OMG393252 OVK393251:OWC393252 PFG393251:PFY393252 PPC393251:PPU393252 PYY393251:PZQ393252 QIU393251:QJM393252 QSQ393251:QTI393252 RCM393251:RDE393252 RMI393251:RNA393252 RWE393251:RWW393252 SGA393251:SGS393252 SPW393251:SQO393252 SZS393251:TAK393252 TJO393251:TKG393252 TTK393251:TUC393252 UDG393251:UDY393252 UNC393251:UNU393252 UWY393251:UXQ393252 VGU393251:VHM393252 VQQ393251:VRI393252 WAM393251:WBE393252 WKI393251:WLA393252 WUE393251:WUW393252 L458789:AA458790 HS458787:IK458788 RO458787:SG458788 ABK458787:ACC458788 ALG458787:ALY458788 AVC458787:AVU458788 BEY458787:BFQ458788 BOU458787:BPM458788 BYQ458787:BZI458788 CIM458787:CJE458788 CSI458787:CTA458788 DCE458787:DCW458788 DMA458787:DMS458788 DVW458787:DWO458788 EFS458787:EGK458788 EPO458787:EQG458788 EZK458787:FAC458788 FJG458787:FJY458788 FTC458787:FTU458788 GCY458787:GDQ458788 GMU458787:GNM458788 GWQ458787:GXI458788 HGM458787:HHE458788 HQI458787:HRA458788 IAE458787:IAW458788 IKA458787:IKS458788 ITW458787:IUO458788 JDS458787:JEK458788 JNO458787:JOG458788 JXK458787:JYC458788 KHG458787:KHY458788 KRC458787:KRU458788 LAY458787:LBQ458788 LKU458787:LLM458788 LUQ458787:LVI458788 MEM458787:MFE458788 MOI458787:MPA458788 MYE458787:MYW458788 NIA458787:NIS458788 NRW458787:NSO458788 OBS458787:OCK458788 OLO458787:OMG458788 OVK458787:OWC458788 PFG458787:PFY458788 PPC458787:PPU458788 PYY458787:PZQ458788 QIU458787:QJM458788 QSQ458787:QTI458788 RCM458787:RDE458788 RMI458787:RNA458788 RWE458787:RWW458788 SGA458787:SGS458788 SPW458787:SQO458788 SZS458787:TAK458788 TJO458787:TKG458788 TTK458787:TUC458788 UDG458787:UDY458788 UNC458787:UNU458788 UWY458787:UXQ458788 VGU458787:VHM458788 VQQ458787:VRI458788 WAM458787:WBE458788 WKI458787:WLA458788 WUE458787:WUW458788 L524325:AA524326 HS524323:IK524324 RO524323:SG524324 ABK524323:ACC524324 ALG524323:ALY524324 AVC524323:AVU524324 BEY524323:BFQ524324 BOU524323:BPM524324 BYQ524323:BZI524324 CIM524323:CJE524324 CSI524323:CTA524324 DCE524323:DCW524324 DMA524323:DMS524324 DVW524323:DWO524324 EFS524323:EGK524324 EPO524323:EQG524324 EZK524323:FAC524324 FJG524323:FJY524324 FTC524323:FTU524324 GCY524323:GDQ524324 GMU524323:GNM524324 GWQ524323:GXI524324 HGM524323:HHE524324 HQI524323:HRA524324 IAE524323:IAW524324 IKA524323:IKS524324 ITW524323:IUO524324 JDS524323:JEK524324 JNO524323:JOG524324 JXK524323:JYC524324 KHG524323:KHY524324 KRC524323:KRU524324 LAY524323:LBQ524324 LKU524323:LLM524324 LUQ524323:LVI524324 MEM524323:MFE524324 MOI524323:MPA524324 MYE524323:MYW524324 NIA524323:NIS524324 NRW524323:NSO524324 OBS524323:OCK524324 OLO524323:OMG524324 OVK524323:OWC524324 PFG524323:PFY524324 PPC524323:PPU524324 PYY524323:PZQ524324 QIU524323:QJM524324 QSQ524323:QTI524324 RCM524323:RDE524324 RMI524323:RNA524324 RWE524323:RWW524324 SGA524323:SGS524324 SPW524323:SQO524324 SZS524323:TAK524324 TJO524323:TKG524324 TTK524323:TUC524324 UDG524323:UDY524324 UNC524323:UNU524324 UWY524323:UXQ524324 VGU524323:VHM524324 VQQ524323:VRI524324 WAM524323:WBE524324 WKI524323:WLA524324 WUE524323:WUW524324 L589861:AA589862 HS589859:IK589860 RO589859:SG589860 ABK589859:ACC589860 ALG589859:ALY589860 AVC589859:AVU589860 BEY589859:BFQ589860 BOU589859:BPM589860 BYQ589859:BZI589860 CIM589859:CJE589860 CSI589859:CTA589860 DCE589859:DCW589860 DMA589859:DMS589860 DVW589859:DWO589860 EFS589859:EGK589860 EPO589859:EQG589860 EZK589859:FAC589860 FJG589859:FJY589860 FTC589859:FTU589860 GCY589859:GDQ589860 GMU589859:GNM589860 GWQ589859:GXI589860 HGM589859:HHE589860 HQI589859:HRA589860 IAE589859:IAW589860 IKA589859:IKS589860 ITW589859:IUO589860 JDS589859:JEK589860 JNO589859:JOG589860 JXK589859:JYC589860 KHG589859:KHY589860 KRC589859:KRU589860 LAY589859:LBQ589860 LKU589859:LLM589860 LUQ589859:LVI589860 MEM589859:MFE589860 MOI589859:MPA589860 MYE589859:MYW589860 NIA589859:NIS589860 NRW589859:NSO589860 OBS589859:OCK589860 OLO589859:OMG589860 OVK589859:OWC589860 PFG589859:PFY589860 PPC589859:PPU589860 PYY589859:PZQ589860 QIU589859:QJM589860 QSQ589859:QTI589860 RCM589859:RDE589860 RMI589859:RNA589860 RWE589859:RWW589860 SGA589859:SGS589860 SPW589859:SQO589860 SZS589859:TAK589860 TJO589859:TKG589860 TTK589859:TUC589860 UDG589859:UDY589860 UNC589859:UNU589860 UWY589859:UXQ589860 VGU589859:VHM589860 VQQ589859:VRI589860 WAM589859:WBE589860 WKI589859:WLA589860 WUE589859:WUW589860 L655397:AA655398 HS655395:IK655396 RO655395:SG655396 ABK655395:ACC655396 ALG655395:ALY655396 AVC655395:AVU655396 BEY655395:BFQ655396 BOU655395:BPM655396 BYQ655395:BZI655396 CIM655395:CJE655396 CSI655395:CTA655396 DCE655395:DCW655396 DMA655395:DMS655396 DVW655395:DWO655396 EFS655395:EGK655396 EPO655395:EQG655396 EZK655395:FAC655396 FJG655395:FJY655396 FTC655395:FTU655396 GCY655395:GDQ655396 GMU655395:GNM655396 GWQ655395:GXI655396 HGM655395:HHE655396 HQI655395:HRA655396 IAE655395:IAW655396 IKA655395:IKS655396 ITW655395:IUO655396 JDS655395:JEK655396 JNO655395:JOG655396 JXK655395:JYC655396 KHG655395:KHY655396 KRC655395:KRU655396 LAY655395:LBQ655396 LKU655395:LLM655396 LUQ655395:LVI655396 MEM655395:MFE655396 MOI655395:MPA655396 MYE655395:MYW655396 NIA655395:NIS655396 NRW655395:NSO655396 OBS655395:OCK655396 OLO655395:OMG655396 OVK655395:OWC655396 PFG655395:PFY655396 PPC655395:PPU655396 PYY655395:PZQ655396 QIU655395:QJM655396 QSQ655395:QTI655396 RCM655395:RDE655396 RMI655395:RNA655396 RWE655395:RWW655396 SGA655395:SGS655396 SPW655395:SQO655396 SZS655395:TAK655396 TJO655395:TKG655396 TTK655395:TUC655396 UDG655395:UDY655396 UNC655395:UNU655396 UWY655395:UXQ655396 VGU655395:VHM655396 VQQ655395:VRI655396 WAM655395:WBE655396 WKI655395:WLA655396 WUE655395:WUW655396 L720933:AA720934 HS720931:IK720932 RO720931:SG720932 ABK720931:ACC720932 ALG720931:ALY720932 AVC720931:AVU720932 BEY720931:BFQ720932 BOU720931:BPM720932 BYQ720931:BZI720932 CIM720931:CJE720932 CSI720931:CTA720932 DCE720931:DCW720932 DMA720931:DMS720932 DVW720931:DWO720932 EFS720931:EGK720932 EPO720931:EQG720932 EZK720931:FAC720932 FJG720931:FJY720932 FTC720931:FTU720932 GCY720931:GDQ720932 GMU720931:GNM720932 GWQ720931:GXI720932 HGM720931:HHE720932 HQI720931:HRA720932 IAE720931:IAW720932 IKA720931:IKS720932 ITW720931:IUO720932 JDS720931:JEK720932 JNO720931:JOG720932 JXK720931:JYC720932 KHG720931:KHY720932 KRC720931:KRU720932 LAY720931:LBQ720932 LKU720931:LLM720932 LUQ720931:LVI720932 MEM720931:MFE720932 MOI720931:MPA720932 MYE720931:MYW720932 NIA720931:NIS720932 NRW720931:NSO720932 OBS720931:OCK720932 OLO720931:OMG720932 OVK720931:OWC720932 PFG720931:PFY720932 PPC720931:PPU720932 PYY720931:PZQ720932 QIU720931:QJM720932 QSQ720931:QTI720932 RCM720931:RDE720932 RMI720931:RNA720932 RWE720931:RWW720932 SGA720931:SGS720932 SPW720931:SQO720932 SZS720931:TAK720932 TJO720931:TKG720932 TTK720931:TUC720932 UDG720931:UDY720932 UNC720931:UNU720932 UWY720931:UXQ720932 VGU720931:VHM720932 VQQ720931:VRI720932 WAM720931:WBE720932 WKI720931:WLA720932 WUE720931:WUW720932 L786469:AA786470 HS786467:IK786468 RO786467:SG786468 ABK786467:ACC786468 ALG786467:ALY786468 AVC786467:AVU786468 BEY786467:BFQ786468 BOU786467:BPM786468 BYQ786467:BZI786468 CIM786467:CJE786468 CSI786467:CTA786468 DCE786467:DCW786468 DMA786467:DMS786468 DVW786467:DWO786468 EFS786467:EGK786468 EPO786467:EQG786468 EZK786467:FAC786468 FJG786467:FJY786468 FTC786467:FTU786468 GCY786467:GDQ786468 GMU786467:GNM786468 GWQ786467:GXI786468 HGM786467:HHE786468 HQI786467:HRA786468 IAE786467:IAW786468 IKA786467:IKS786468 ITW786467:IUO786468 JDS786467:JEK786468 JNO786467:JOG786468 JXK786467:JYC786468 KHG786467:KHY786468 KRC786467:KRU786468 LAY786467:LBQ786468 LKU786467:LLM786468 LUQ786467:LVI786468 MEM786467:MFE786468 MOI786467:MPA786468 MYE786467:MYW786468 NIA786467:NIS786468 NRW786467:NSO786468 OBS786467:OCK786468 OLO786467:OMG786468 OVK786467:OWC786468 PFG786467:PFY786468 PPC786467:PPU786468 PYY786467:PZQ786468 QIU786467:QJM786468 QSQ786467:QTI786468 RCM786467:RDE786468 RMI786467:RNA786468 RWE786467:RWW786468 SGA786467:SGS786468 SPW786467:SQO786468 SZS786467:TAK786468 TJO786467:TKG786468 TTK786467:TUC786468 UDG786467:UDY786468 UNC786467:UNU786468 UWY786467:UXQ786468 VGU786467:VHM786468 VQQ786467:VRI786468 WAM786467:WBE786468 WKI786467:WLA786468 WUE786467:WUW786468 L852005:AA852006 HS852003:IK852004 RO852003:SG852004 ABK852003:ACC852004 ALG852003:ALY852004 AVC852003:AVU852004 BEY852003:BFQ852004 BOU852003:BPM852004 BYQ852003:BZI852004 CIM852003:CJE852004 CSI852003:CTA852004 DCE852003:DCW852004 DMA852003:DMS852004 DVW852003:DWO852004 EFS852003:EGK852004 EPO852003:EQG852004 EZK852003:FAC852004 FJG852003:FJY852004 FTC852003:FTU852004 GCY852003:GDQ852004 GMU852003:GNM852004 GWQ852003:GXI852004 HGM852003:HHE852004 HQI852003:HRA852004 IAE852003:IAW852004 IKA852003:IKS852004 ITW852003:IUO852004 JDS852003:JEK852004 JNO852003:JOG852004 JXK852003:JYC852004 KHG852003:KHY852004 KRC852003:KRU852004 LAY852003:LBQ852004 LKU852003:LLM852004 LUQ852003:LVI852004 MEM852003:MFE852004 MOI852003:MPA852004 MYE852003:MYW852004 NIA852003:NIS852004 NRW852003:NSO852004 OBS852003:OCK852004 OLO852003:OMG852004 OVK852003:OWC852004 PFG852003:PFY852004 PPC852003:PPU852004 PYY852003:PZQ852004 QIU852003:QJM852004 QSQ852003:QTI852004 RCM852003:RDE852004 RMI852003:RNA852004 RWE852003:RWW852004 SGA852003:SGS852004 SPW852003:SQO852004 SZS852003:TAK852004 TJO852003:TKG852004 TTK852003:TUC852004 UDG852003:UDY852004 UNC852003:UNU852004 UWY852003:UXQ852004 VGU852003:VHM852004 VQQ852003:VRI852004 WAM852003:WBE852004 WKI852003:WLA852004 WUE852003:WUW852004 L917541:AA917542 HS917539:IK917540 RO917539:SG917540 ABK917539:ACC917540 ALG917539:ALY917540 AVC917539:AVU917540 BEY917539:BFQ917540 BOU917539:BPM917540 BYQ917539:BZI917540 CIM917539:CJE917540 CSI917539:CTA917540 DCE917539:DCW917540 DMA917539:DMS917540 DVW917539:DWO917540 EFS917539:EGK917540 EPO917539:EQG917540 EZK917539:FAC917540 FJG917539:FJY917540 FTC917539:FTU917540 GCY917539:GDQ917540 GMU917539:GNM917540 GWQ917539:GXI917540 HGM917539:HHE917540 HQI917539:HRA917540 IAE917539:IAW917540 IKA917539:IKS917540 ITW917539:IUO917540 JDS917539:JEK917540 JNO917539:JOG917540 JXK917539:JYC917540 KHG917539:KHY917540 KRC917539:KRU917540 LAY917539:LBQ917540 LKU917539:LLM917540 LUQ917539:LVI917540 MEM917539:MFE917540 MOI917539:MPA917540 MYE917539:MYW917540 NIA917539:NIS917540 NRW917539:NSO917540 OBS917539:OCK917540 OLO917539:OMG917540 OVK917539:OWC917540 PFG917539:PFY917540 PPC917539:PPU917540 PYY917539:PZQ917540 QIU917539:QJM917540 QSQ917539:QTI917540 RCM917539:RDE917540 RMI917539:RNA917540 RWE917539:RWW917540 SGA917539:SGS917540 SPW917539:SQO917540 SZS917539:TAK917540 TJO917539:TKG917540 TTK917539:TUC917540 UDG917539:UDY917540 UNC917539:UNU917540 UWY917539:UXQ917540 VGU917539:VHM917540 VQQ917539:VRI917540 WAM917539:WBE917540 WKI917539:WLA917540 WUE917539:WUW917540 L983077:AA983078 HS983075:IK983076 RO983075:SG983076 ABK983075:ACC983076 ALG983075:ALY983076 AVC983075:AVU983076 BEY983075:BFQ983076 BOU983075:BPM983076 BYQ983075:BZI983076 CIM983075:CJE983076 CSI983075:CTA983076 DCE983075:DCW983076 DMA983075:DMS983076 DVW983075:DWO983076 EFS983075:EGK983076 EPO983075:EQG983076 EZK983075:FAC983076 FJG983075:FJY983076 FTC983075:FTU983076 GCY983075:GDQ983076 GMU983075:GNM983076 GWQ983075:GXI983076 HGM983075:HHE983076 HQI983075:HRA983076 IAE983075:IAW983076 IKA983075:IKS983076 ITW983075:IUO983076 JDS983075:JEK983076 JNO983075:JOG983076 JXK983075:JYC983076 KHG983075:KHY983076 KRC983075:KRU983076 LAY983075:LBQ983076 LKU983075:LLM983076 LUQ983075:LVI983076 MEM983075:MFE983076 MOI983075:MPA983076 MYE983075:MYW983076 NIA983075:NIS983076 NRW983075:NSO983076 OBS983075:OCK983076 OLO983075:OMG983076 OVK983075:OWC983076 PFG983075:PFY983076 PPC983075:PPU983076 PYY983075:PZQ983076 QIU983075:QJM983076 QSQ983075:QTI983076 RCM983075:RDE983076 RMI983075:RNA983076 RWE983075:RWW983076 SGA983075:SGS983076 SPW983075:SQO983076 SZS983075:TAK983076 TJO983075:TKG983076 TTK983075:TUC983076 UDG983075:UDY983076 UNC983075:UNU983076 UWY983075:UXQ983076 VGU983075:VHM983076 VQQ983075:VRI983076 WAM983075:WBE983076 WKI983075:WLA983076 WUE983075:WUW983076 O65568:O65571 HV65566:HV65569 RR65566:RR65569 ABN65566:ABN65569 ALJ65566:ALJ65569 AVF65566:AVF65569 BFB65566:BFB65569 BOX65566:BOX65569 BYT65566:BYT65569 CIP65566:CIP65569 CSL65566:CSL65569 DCH65566:DCH65569 DMD65566:DMD65569 DVZ65566:DVZ65569 EFV65566:EFV65569 EPR65566:EPR65569 EZN65566:EZN65569 FJJ65566:FJJ65569 FTF65566:FTF65569 GDB65566:GDB65569 GMX65566:GMX65569 GWT65566:GWT65569 HGP65566:HGP65569 HQL65566:HQL65569 IAH65566:IAH65569 IKD65566:IKD65569 ITZ65566:ITZ65569 JDV65566:JDV65569 JNR65566:JNR65569 JXN65566:JXN65569 KHJ65566:KHJ65569 KRF65566:KRF65569 LBB65566:LBB65569 LKX65566:LKX65569 LUT65566:LUT65569 MEP65566:MEP65569 MOL65566:MOL65569 MYH65566:MYH65569 NID65566:NID65569 NRZ65566:NRZ65569 OBV65566:OBV65569 OLR65566:OLR65569 OVN65566:OVN65569 PFJ65566:PFJ65569 PPF65566:PPF65569 PZB65566:PZB65569 QIX65566:QIX65569 QST65566:QST65569 RCP65566:RCP65569 RML65566:RML65569 RWH65566:RWH65569 SGD65566:SGD65569 SPZ65566:SPZ65569 SZV65566:SZV65569 TJR65566:TJR65569 TTN65566:TTN65569 UDJ65566:UDJ65569 UNF65566:UNF65569 UXB65566:UXB65569 VGX65566:VGX65569 VQT65566:VQT65569 WAP65566:WAP65569 WKL65566:WKL65569 WUH65566:WUH65569 O131104:O131107 HV131102:HV131105 RR131102:RR131105 ABN131102:ABN131105 ALJ131102:ALJ131105 AVF131102:AVF131105 BFB131102:BFB131105 BOX131102:BOX131105 BYT131102:BYT131105 CIP131102:CIP131105 CSL131102:CSL131105 DCH131102:DCH131105 DMD131102:DMD131105 DVZ131102:DVZ131105 EFV131102:EFV131105 EPR131102:EPR131105 EZN131102:EZN131105 FJJ131102:FJJ131105 FTF131102:FTF131105 GDB131102:GDB131105 GMX131102:GMX131105 GWT131102:GWT131105 HGP131102:HGP131105 HQL131102:HQL131105 IAH131102:IAH131105 IKD131102:IKD131105 ITZ131102:ITZ131105 JDV131102:JDV131105 JNR131102:JNR131105 JXN131102:JXN131105 KHJ131102:KHJ131105 KRF131102:KRF131105 LBB131102:LBB131105 LKX131102:LKX131105 LUT131102:LUT131105 MEP131102:MEP131105 MOL131102:MOL131105 MYH131102:MYH131105 NID131102:NID131105 NRZ131102:NRZ131105 OBV131102:OBV131105 OLR131102:OLR131105 OVN131102:OVN131105 PFJ131102:PFJ131105 PPF131102:PPF131105 PZB131102:PZB131105 QIX131102:QIX131105 QST131102:QST131105 RCP131102:RCP131105 RML131102:RML131105 RWH131102:RWH131105 SGD131102:SGD131105 SPZ131102:SPZ131105 SZV131102:SZV131105 TJR131102:TJR131105 TTN131102:TTN131105 UDJ131102:UDJ131105 UNF131102:UNF131105 UXB131102:UXB131105 VGX131102:VGX131105 VQT131102:VQT131105 WAP131102:WAP131105 WKL131102:WKL131105 WUH131102:WUH131105 O196640:O196643 HV196638:HV196641 RR196638:RR196641 ABN196638:ABN196641 ALJ196638:ALJ196641 AVF196638:AVF196641 BFB196638:BFB196641 BOX196638:BOX196641 BYT196638:BYT196641 CIP196638:CIP196641 CSL196638:CSL196641 DCH196638:DCH196641 DMD196638:DMD196641 DVZ196638:DVZ196641 EFV196638:EFV196641 EPR196638:EPR196641 EZN196638:EZN196641 FJJ196638:FJJ196641 FTF196638:FTF196641 GDB196638:GDB196641 GMX196638:GMX196641 GWT196638:GWT196641 HGP196638:HGP196641 HQL196638:HQL196641 IAH196638:IAH196641 IKD196638:IKD196641 ITZ196638:ITZ196641 JDV196638:JDV196641 JNR196638:JNR196641 JXN196638:JXN196641 KHJ196638:KHJ196641 KRF196638:KRF196641 LBB196638:LBB196641 LKX196638:LKX196641 LUT196638:LUT196641 MEP196638:MEP196641 MOL196638:MOL196641 MYH196638:MYH196641 NID196638:NID196641 NRZ196638:NRZ196641 OBV196638:OBV196641 OLR196638:OLR196641 OVN196638:OVN196641 PFJ196638:PFJ196641 PPF196638:PPF196641 PZB196638:PZB196641 QIX196638:QIX196641 QST196638:QST196641 RCP196638:RCP196641 RML196638:RML196641 RWH196638:RWH196641 SGD196638:SGD196641 SPZ196638:SPZ196641 SZV196638:SZV196641 TJR196638:TJR196641 TTN196638:TTN196641 UDJ196638:UDJ196641 UNF196638:UNF196641 UXB196638:UXB196641 VGX196638:VGX196641 VQT196638:VQT196641 WAP196638:WAP196641 WKL196638:WKL196641 WUH196638:WUH196641 O262176:O262179 HV262174:HV262177 RR262174:RR262177 ABN262174:ABN262177 ALJ262174:ALJ262177 AVF262174:AVF262177 BFB262174:BFB262177 BOX262174:BOX262177 BYT262174:BYT262177 CIP262174:CIP262177 CSL262174:CSL262177 DCH262174:DCH262177 DMD262174:DMD262177 DVZ262174:DVZ262177 EFV262174:EFV262177 EPR262174:EPR262177 EZN262174:EZN262177 FJJ262174:FJJ262177 FTF262174:FTF262177 GDB262174:GDB262177 GMX262174:GMX262177 GWT262174:GWT262177 HGP262174:HGP262177 HQL262174:HQL262177 IAH262174:IAH262177 IKD262174:IKD262177 ITZ262174:ITZ262177 JDV262174:JDV262177 JNR262174:JNR262177 JXN262174:JXN262177 KHJ262174:KHJ262177 KRF262174:KRF262177 LBB262174:LBB262177 LKX262174:LKX262177 LUT262174:LUT262177 MEP262174:MEP262177 MOL262174:MOL262177 MYH262174:MYH262177 NID262174:NID262177 NRZ262174:NRZ262177 OBV262174:OBV262177 OLR262174:OLR262177 OVN262174:OVN262177 PFJ262174:PFJ262177 PPF262174:PPF262177 PZB262174:PZB262177 QIX262174:QIX262177 QST262174:QST262177 RCP262174:RCP262177 RML262174:RML262177 RWH262174:RWH262177 SGD262174:SGD262177 SPZ262174:SPZ262177 SZV262174:SZV262177 TJR262174:TJR262177 TTN262174:TTN262177 UDJ262174:UDJ262177 UNF262174:UNF262177 UXB262174:UXB262177 VGX262174:VGX262177 VQT262174:VQT262177 WAP262174:WAP262177 WKL262174:WKL262177 WUH262174:WUH262177 O327712:O327715 HV327710:HV327713 RR327710:RR327713 ABN327710:ABN327713 ALJ327710:ALJ327713 AVF327710:AVF327713 BFB327710:BFB327713 BOX327710:BOX327713 BYT327710:BYT327713 CIP327710:CIP327713 CSL327710:CSL327713 DCH327710:DCH327713 DMD327710:DMD327713 DVZ327710:DVZ327713 EFV327710:EFV327713 EPR327710:EPR327713 EZN327710:EZN327713 FJJ327710:FJJ327713 FTF327710:FTF327713 GDB327710:GDB327713 GMX327710:GMX327713 GWT327710:GWT327713 HGP327710:HGP327713 HQL327710:HQL327713 IAH327710:IAH327713 IKD327710:IKD327713 ITZ327710:ITZ327713 JDV327710:JDV327713 JNR327710:JNR327713 JXN327710:JXN327713 KHJ327710:KHJ327713 KRF327710:KRF327713 LBB327710:LBB327713 LKX327710:LKX327713 LUT327710:LUT327713 MEP327710:MEP327713 MOL327710:MOL327713 MYH327710:MYH327713 NID327710:NID327713 NRZ327710:NRZ327713 OBV327710:OBV327713 OLR327710:OLR327713 OVN327710:OVN327713 PFJ327710:PFJ327713 PPF327710:PPF327713 PZB327710:PZB327713 QIX327710:QIX327713 QST327710:QST327713 RCP327710:RCP327713 RML327710:RML327713 RWH327710:RWH327713 SGD327710:SGD327713 SPZ327710:SPZ327713 SZV327710:SZV327713 TJR327710:TJR327713 TTN327710:TTN327713 UDJ327710:UDJ327713 UNF327710:UNF327713 UXB327710:UXB327713 VGX327710:VGX327713 VQT327710:VQT327713 WAP327710:WAP327713 WKL327710:WKL327713 WUH327710:WUH327713 O393248:O393251 HV393246:HV393249 RR393246:RR393249 ABN393246:ABN393249 ALJ393246:ALJ393249 AVF393246:AVF393249 BFB393246:BFB393249 BOX393246:BOX393249 BYT393246:BYT393249 CIP393246:CIP393249 CSL393246:CSL393249 DCH393246:DCH393249 DMD393246:DMD393249 DVZ393246:DVZ393249 EFV393246:EFV393249 EPR393246:EPR393249 EZN393246:EZN393249 FJJ393246:FJJ393249 FTF393246:FTF393249 GDB393246:GDB393249 GMX393246:GMX393249 GWT393246:GWT393249 HGP393246:HGP393249 HQL393246:HQL393249 IAH393246:IAH393249 IKD393246:IKD393249 ITZ393246:ITZ393249 JDV393246:JDV393249 JNR393246:JNR393249 JXN393246:JXN393249 KHJ393246:KHJ393249 KRF393246:KRF393249 LBB393246:LBB393249 LKX393246:LKX393249 LUT393246:LUT393249 MEP393246:MEP393249 MOL393246:MOL393249 MYH393246:MYH393249 NID393246:NID393249 NRZ393246:NRZ393249 OBV393246:OBV393249 OLR393246:OLR393249 OVN393246:OVN393249 PFJ393246:PFJ393249 PPF393246:PPF393249 PZB393246:PZB393249 QIX393246:QIX393249 QST393246:QST393249 RCP393246:RCP393249 RML393246:RML393249 RWH393246:RWH393249 SGD393246:SGD393249 SPZ393246:SPZ393249 SZV393246:SZV393249 TJR393246:TJR393249 TTN393246:TTN393249 UDJ393246:UDJ393249 UNF393246:UNF393249 UXB393246:UXB393249 VGX393246:VGX393249 VQT393246:VQT393249 WAP393246:WAP393249 WKL393246:WKL393249 WUH393246:WUH393249 O458784:O458787 HV458782:HV458785 RR458782:RR458785 ABN458782:ABN458785 ALJ458782:ALJ458785 AVF458782:AVF458785 BFB458782:BFB458785 BOX458782:BOX458785 BYT458782:BYT458785 CIP458782:CIP458785 CSL458782:CSL458785 DCH458782:DCH458785 DMD458782:DMD458785 DVZ458782:DVZ458785 EFV458782:EFV458785 EPR458782:EPR458785 EZN458782:EZN458785 FJJ458782:FJJ458785 FTF458782:FTF458785 GDB458782:GDB458785 GMX458782:GMX458785 GWT458782:GWT458785 HGP458782:HGP458785 HQL458782:HQL458785 IAH458782:IAH458785 IKD458782:IKD458785 ITZ458782:ITZ458785 JDV458782:JDV458785 JNR458782:JNR458785 JXN458782:JXN458785 KHJ458782:KHJ458785 KRF458782:KRF458785 LBB458782:LBB458785 LKX458782:LKX458785 LUT458782:LUT458785 MEP458782:MEP458785 MOL458782:MOL458785 MYH458782:MYH458785 NID458782:NID458785 NRZ458782:NRZ458785 OBV458782:OBV458785 OLR458782:OLR458785 OVN458782:OVN458785 PFJ458782:PFJ458785 PPF458782:PPF458785 PZB458782:PZB458785 QIX458782:QIX458785 QST458782:QST458785 RCP458782:RCP458785 RML458782:RML458785 RWH458782:RWH458785 SGD458782:SGD458785 SPZ458782:SPZ458785 SZV458782:SZV458785 TJR458782:TJR458785 TTN458782:TTN458785 UDJ458782:UDJ458785 UNF458782:UNF458785 UXB458782:UXB458785 VGX458782:VGX458785 VQT458782:VQT458785 WAP458782:WAP458785 WKL458782:WKL458785 WUH458782:WUH458785 O524320:O524323 HV524318:HV524321 RR524318:RR524321 ABN524318:ABN524321 ALJ524318:ALJ524321 AVF524318:AVF524321 BFB524318:BFB524321 BOX524318:BOX524321 BYT524318:BYT524321 CIP524318:CIP524321 CSL524318:CSL524321 DCH524318:DCH524321 DMD524318:DMD524321 DVZ524318:DVZ524321 EFV524318:EFV524321 EPR524318:EPR524321 EZN524318:EZN524321 FJJ524318:FJJ524321 FTF524318:FTF524321 GDB524318:GDB524321 GMX524318:GMX524321 GWT524318:GWT524321 HGP524318:HGP524321 HQL524318:HQL524321 IAH524318:IAH524321 IKD524318:IKD524321 ITZ524318:ITZ524321 JDV524318:JDV524321 JNR524318:JNR524321 JXN524318:JXN524321 KHJ524318:KHJ524321 KRF524318:KRF524321 LBB524318:LBB524321 LKX524318:LKX524321 LUT524318:LUT524321 MEP524318:MEP524321 MOL524318:MOL524321 MYH524318:MYH524321 NID524318:NID524321 NRZ524318:NRZ524321 OBV524318:OBV524321 OLR524318:OLR524321 OVN524318:OVN524321 PFJ524318:PFJ524321 PPF524318:PPF524321 PZB524318:PZB524321 QIX524318:QIX524321 QST524318:QST524321 RCP524318:RCP524321 RML524318:RML524321 RWH524318:RWH524321 SGD524318:SGD524321 SPZ524318:SPZ524321 SZV524318:SZV524321 TJR524318:TJR524321 TTN524318:TTN524321 UDJ524318:UDJ524321 UNF524318:UNF524321 UXB524318:UXB524321 VGX524318:VGX524321 VQT524318:VQT524321 WAP524318:WAP524321 WKL524318:WKL524321 WUH524318:WUH524321 O589856:O589859 HV589854:HV589857 RR589854:RR589857 ABN589854:ABN589857 ALJ589854:ALJ589857 AVF589854:AVF589857 BFB589854:BFB589857 BOX589854:BOX589857 BYT589854:BYT589857 CIP589854:CIP589857 CSL589854:CSL589857 DCH589854:DCH589857 DMD589854:DMD589857 DVZ589854:DVZ589857 EFV589854:EFV589857 EPR589854:EPR589857 EZN589854:EZN589857 FJJ589854:FJJ589857 FTF589854:FTF589857 GDB589854:GDB589857 GMX589854:GMX589857 GWT589854:GWT589857 HGP589854:HGP589857 HQL589854:HQL589857 IAH589854:IAH589857 IKD589854:IKD589857 ITZ589854:ITZ589857 JDV589854:JDV589857 JNR589854:JNR589857 JXN589854:JXN589857 KHJ589854:KHJ589857 KRF589854:KRF589857 LBB589854:LBB589857 LKX589854:LKX589857 LUT589854:LUT589857 MEP589854:MEP589857 MOL589854:MOL589857 MYH589854:MYH589857 NID589854:NID589857 NRZ589854:NRZ589857 OBV589854:OBV589857 OLR589854:OLR589857 OVN589854:OVN589857 PFJ589854:PFJ589857 PPF589854:PPF589857 PZB589854:PZB589857 QIX589854:QIX589857 QST589854:QST589857 RCP589854:RCP589857 RML589854:RML589857 RWH589854:RWH589857 SGD589854:SGD589857 SPZ589854:SPZ589857 SZV589854:SZV589857 TJR589854:TJR589857 TTN589854:TTN589857 UDJ589854:UDJ589857 UNF589854:UNF589857 UXB589854:UXB589857 VGX589854:VGX589857 VQT589854:VQT589857 WAP589854:WAP589857 WKL589854:WKL589857 WUH589854:WUH589857 O655392:O655395 HV655390:HV655393 RR655390:RR655393 ABN655390:ABN655393 ALJ655390:ALJ655393 AVF655390:AVF655393 BFB655390:BFB655393 BOX655390:BOX655393 BYT655390:BYT655393 CIP655390:CIP655393 CSL655390:CSL655393 DCH655390:DCH655393 DMD655390:DMD655393 DVZ655390:DVZ655393 EFV655390:EFV655393 EPR655390:EPR655393 EZN655390:EZN655393 FJJ655390:FJJ655393 FTF655390:FTF655393 GDB655390:GDB655393 GMX655390:GMX655393 GWT655390:GWT655393 HGP655390:HGP655393 HQL655390:HQL655393 IAH655390:IAH655393 IKD655390:IKD655393 ITZ655390:ITZ655393 JDV655390:JDV655393 JNR655390:JNR655393 JXN655390:JXN655393 KHJ655390:KHJ655393 KRF655390:KRF655393 LBB655390:LBB655393 LKX655390:LKX655393 LUT655390:LUT655393 MEP655390:MEP655393 MOL655390:MOL655393 MYH655390:MYH655393 NID655390:NID655393 NRZ655390:NRZ655393 OBV655390:OBV655393 OLR655390:OLR655393 OVN655390:OVN655393 PFJ655390:PFJ655393 PPF655390:PPF655393 PZB655390:PZB655393 QIX655390:QIX655393 QST655390:QST655393 RCP655390:RCP655393 RML655390:RML655393 RWH655390:RWH655393 SGD655390:SGD655393 SPZ655390:SPZ655393 SZV655390:SZV655393 TJR655390:TJR655393 TTN655390:TTN655393 UDJ655390:UDJ655393 UNF655390:UNF655393 UXB655390:UXB655393 VGX655390:VGX655393 VQT655390:VQT655393 WAP655390:WAP655393 WKL655390:WKL655393 WUH655390:WUH655393 O720928:O720931 HV720926:HV720929 RR720926:RR720929 ABN720926:ABN720929 ALJ720926:ALJ720929 AVF720926:AVF720929 BFB720926:BFB720929 BOX720926:BOX720929 BYT720926:BYT720929 CIP720926:CIP720929 CSL720926:CSL720929 DCH720926:DCH720929 DMD720926:DMD720929 DVZ720926:DVZ720929 EFV720926:EFV720929 EPR720926:EPR720929 EZN720926:EZN720929 FJJ720926:FJJ720929 FTF720926:FTF720929 GDB720926:GDB720929 GMX720926:GMX720929 GWT720926:GWT720929 HGP720926:HGP720929 HQL720926:HQL720929 IAH720926:IAH720929 IKD720926:IKD720929 ITZ720926:ITZ720929 JDV720926:JDV720929 JNR720926:JNR720929 JXN720926:JXN720929 KHJ720926:KHJ720929 KRF720926:KRF720929 LBB720926:LBB720929 LKX720926:LKX720929 LUT720926:LUT720929 MEP720926:MEP720929 MOL720926:MOL720929 MYH720926:MYH720929 NID720926:NID720929 NRZ720926:NRZ720929 OBV720926:OBV720929 OLR720926:OLR720929 OVN720926:OVN720929 PFJ720926:PFJ720929 PPF720926:PPF720929 PZB720926:PZB720929 QIX720926:QIX720929 QST720926:QST720929 RCP720926:RCP720929 RML720926:RML720929 RWH720926:RWH720929 SGD720926:SGD720929 SPZ720926:SPZ720929 SZV720926:SZV720929 TJR720926:TJR720929 TTN720926:TTN720929 UDJ720926:UDJ720929 UNF720926:UNF720929 UXB720926:UXB720929 VGX720926:VGX720929 VQT720926:VQT720929 WAP720926:WAP720929 WKL720926:WKL720929 WUH720926:WUH720929 O786464:O786467 HV786462:HV786465 RR786462:RR786465 ABN786462:ABN786465 ALJ786462:ALJ786465 AVF786462:AVF786465 BFB786462:BFB786465 BOX786462:BOX786465 BYT786462:BYT786465 CIP786462:CIP786465 CSL786462:CSL786465 DCH786462:DCH786465 DMD786462:DMD786465 DVZ786462:DVZ786465 EFV786462:EFV786465 EPR786462:EPR786465 EZN786462:EZN786465 FJJ786462:FJJ786465 FTF786462:FTF786465 GDB786462:GDB786465 GMX786462:GMX786465 GWT786462:GWT786465 HGP786462:HGP786465 HQL786462:HQL786465 IAH786462:IAH786465 IKD786462:IKD786465 ITZ786462:ITZ786465 JDV786462:JDV786465 JNR786462:JNR786465 JXN786462:JXN786465 KHJ786462:KHJ786465 KRF786462:KRF786465 LBB786462:LBB786465 LKX786462:LKX786465 LUT786462:LUT786465 MEP786462:MEP786465 MOL786462:MOL786465 MYH786462:MYH786465 NID786462:NID786465 NRZ786462:NRZ786465 OBV786462:OBV786465 OLR786462:OLR786465 OVN786462:OVN786465 PFJ786462:PFJ786465 PPF786462:PPF786465 PZB786462:PZB786465 QIX786462:QIX786465 QST786462:QST786465 RCP786462:RCP786465 RML786462:RML786465 RWH786462:RWH786465 SGD786462:SGD786465 SPZ786462:SPZ786465 SZV786462:SZV786465 TJR786462:TJR786465 TTN786462:TTN786465 UDJ786462:UDJ786465 UNF786462:UNF786465 UXB786462:UXB786465 VGX786462:VGX786465 VQT786462:VQT786465 WAP786462:WAP786465 WKL786462:WKL786465 WUH786462:WUH786465 O852000:O852003 HV851998:HV852001 RR851998:RR852001 ABN851998:ABN852001 ALJ851998:ALJ852001 AVF851998:AVF852001 BFB851998:BFB852001 BOX851998:BOX852001 BYT851998:BYT852001 CIP851998:CIP852001 CSL851998:CSL852001 DCH851998:DCH852001 DMD851998:DMD852001 DVZ851998:DVZ852001 EFV851998:EFV852001 EPR851998:EPR852001 EZN851998:EZN852001 FJJ851998:FJJ852001 FTF851998:FTF852001 GDB851998:GDB852001 GMX851998:GMX852001 GWT851998:GWT852001 HGP851998:HGP852001 HQL851998:HQL852001 IAH851998:IAH852001 IKD851998:IKD852001 ITZ851998:ITZ852001 JDV851998:JDV852001 JNR851998:JNR852001 JXN851998:JXN852001 KHJ851998:KHJ852001 KRF851998:KRF852001 LBB851998:LBB852001 LKX851998:LKX852001 LUT851998:LUT852001 MEP851998:MEP852001 MOL851998:MOL852001 MYH851998:MYH852001 NID851998:NID852001 NRZ851998:NRZ852001 OBV851998:OBV852001 OLR851998:OLR852001 OVN851998:OVN852001 PFJ851998:PFJ852001 PPF851998:PPF852001 PZB851998:PZB852001 QIX851998:QIX852001 QST851998:QST852001 RCP851998:RCP852001 RML851998:RML852001 RWH851998:RWH852001 SGD851998:SGD852001 SPZ851998:SPZ852001 SZV851998:SZV852001 TJR851998:TJR852001 TTN851998:TTN852001 UDJ851998:UDJ852001 UNF851998:UNF852001 UXB851998:UXB852001 VGX851998:VGX852001 VQT851998:VQT852001 WAP851998:WAP852001 WKL851998:WKL852001 WUH851998:WUH852001 O917536:O917539 HV917534:HV917537 RR917534:RR917537 ABN917534:ABN917537 ALJ917534:ALJ917537 AVF917534:AVF917537 BFB917534:BFB917537 BOX917534:BOX917537 BYT917534:BYT917537 CIP917534:CIP917537 CSL917534:CSL917537 DCH917534:DCH917537 DMD917534:DMD917537 DVZ917534:DVZ917537 EFV917534:EFV917537 EPR917534:EPR917537 EZN917534:EZN917537 FJJ917534:FJJ917537 FTF917534:FTF917537 GDB917534:GDB917537 GMX917534:GMX917537 GWT917534:GWT917537 HGP917534:HGP917537 HQL917534:HQL917537 IAH917534:IAH917537 IKD917534:IKD917537 ITZ917534:ITZ917537 JDV917534:JDV917537 JNR917534:JNR917537 JXN917534:JXN917537 KHJ917534:KHJ917537 KRF917534:KRF917537 LBB917534:LBB917537 LKX917534:LKX917537 LUT917534:LUT917537 MEP917534:MEP917537 MOL917534:MOL917537 MYH917534:MYH917537 NID917534:NID917537 NRZ917534:NRZ917537 OBV917534:OBV917537 OLR917534:OLR917537 OVN917534:OVN917537 PFJ917534:PFJ917537 PPF917534:PPF917537 PZB917534:PZB917537 QIX917534:QIX917537 QST917534:QST917537 RCP917534:RCP917537 RML917534:RML917537 RWH917534:RWH917537 SGD917534:SGD917537 SPZ917534:SPZ917537 SZV917534:SZV917537 TJR917534:TJR917537 TTN917534:TTN917537 UDJ917534:UDJ917537 UNF917534:UNF917537 UXB917534:UXB917537 VGX917534:VGX917537 VQT917534:VQT917537 WAP917534:WAP917537 WKL917534:WKL917537 WUH917534:WUH917537 O983072:O983075 HV983070:HV983073 RR983070:RR983073 ABN983070:ABN983073 ALJ983070:ALJ983073 AVF983070:AVF983073 BFB983070:BFB983073 BOX983070:BOX983073 BYT983070:BYT983073 CIP983070:CIP983073 CSL983070:CSL983073 DCH983070:DCH983073 DMD983070:DMD983073 DVZ983070:DVZ983073 EFV983070:EFV983073 EPR983070:EPR983073 EZN983070:EZN983073 FJJ983070:FJJ983073 FTF983070:FTF983073 GDB983070:GDB983073 GMX983070:GMX983073 GWT983070:GWT983073 HGP983070:HGP983073 HQL983070:HQL983073 IAH983070:IAH983073 IKD983070:IKD983073 ITZ983070:ITZ983073 JDV983070:JDV983073 JNR983070:JNR983073 JXN983070:JXN983073 KHJ983070:KHJ983073 KRF983070:KRF983073 LBB983070:LBB983073 LKX983070:LKX983073 LUT983070:LUT983073 MEP983070:MEP983073 MOL983070:MOL983073 MYH983070:MYH983073 NID983070:NID983073 NRZ983070:NRZ983073 OBV983070:OBV983073 OLR983070:OLR983073 OVN983070:OVN983073 PFJ983070:PFJ983073 PPF983070:PPF983073 PZB983070:PZB983073 QIX983070:QIX983073 QST983070:QST983073 RCP983070:RCP983073 RML983070:RML983073 RWH983070:RWH983073 SGD983070:SGD983073 SPZ983070:SPZ983073 SZV983070:SZV983073 TJR983070:TJR983073 TTN983070:TTN983073 UDJ983070:UDJ983073 UNF983070:UNF983073 UXB983070:UXB983073 VGX983070:VGX983073 VQT983070:VQT983073 WAP983070:WAP983073 WKL983070:WKL983073 WUH983070:WUH983073 H65582:AA65584 HO65580:IK65582 RK65580:SG65582 ABG65580:ACC65582 ALC65580:ALY65582 AUY65580:AVU65582 BEU65580:BFQ65582 BOQ65580:BPM65582 BYM65580:BZI65582 CII65580:CJE65582 CSE65580:CTA65582 DCA65580:DCW65582 DLW65580:DMS65582 DVS65580:DWO65582 EFO65580:EGK65582 EPK65580:EQG65582 EZG65580:FAC65582 FJC65580:FJY65582 FSY65580:FTU65582 GCU65580:GDQ65582 GMQ65580:GNM65582 GWM65580:GXI65582 HGI65580:HHE65582 HQE65580:HRA65582 IAA65580:IAW65582 IJW65580:IKS65582 ITS65580:IUO65582 JDO65580:JEK65582 JNK65580:JOG65582 JXG65580:JYC65582 KHC65580:KHY65582 KQY65580:KRU65582 LAU65580:LBQ65582 LKQ65580:LLM65582 LUM65580:LVI65582 MEI65580:MFE65582 MOE65580:MPA65582 MYA65580:MYW65582 NHW65580:NIS65582 NRS65580:NSO65582 OBO65580:OCK65582 OLK65580:OMG65582 OVG65580:OWC65582 PFC65580:PFY65582 POY65580:PPU65582 PYU65580:PZQ65582 QIQ65580:QJM65582 QSM65580:QTI65582 RCI65580:RDE65582 RME65580:RNA65582 RWA65580:RWW65582 SFW65580:SGS65582 SPS65580:SQO65582 SZO65580:TAK65582 TJK65580:TKG65582 TTG65580:TUC65582 UDC65580:UDY65582 UMY65580:UNU65582 UWU65580:UXQ65582 VGQ65580:VHM65582 VQM65580:VRI65582 WAI65580:WBE65582 WKE65580:WLA65582 WUA65580:WUW65582 H131118:AA131120 HO131116:IK131118 RK131116:SG131118 ABG131116:ACC131118 ALC131116:ALY131118 AUY131116:AVU131118 BEU131116:BFQ131118 BOQ131116:BPM131118 BYM131116:BZI131118 CII131116:CJE131118 CSE131116:CTA131118 DCA131116:DCW131118 DLW131116:DMS131118 DVS131116:DWO131118 EFO131116:EGK131118 EPK131116:EQG131118 EZG131116:FAC131118 FJC131116:FJY131118 FSY131116:FTU131118 GCU131116:GDQ131118 GMQ131116:GNM131118 GWM131116:GXI131118 HGI131116:HHE131118 HQE131116:HRA131118 IAA131116:IAW131118 IJW131116:IKS131118 ITS131116:IUO131118 JDO131116:JEK131118 JNK131116:JOG131118 JXG131116:JYC131118 KHC131116:KHY131118 KQY131116:KRU131118 LAU131116:LBQ131118 LKQ131116:LLM131118 LUM131116:LVI131118 MEI131116:MFE131118 MOE131116:MPA131118 MYA131116:MYW131118 NHW131116:NIS131118 NRS131116:NSO131118 OBO131116:OCK131118 OLK131116:OMG131118 OVG131116:OWC131118 PFC131116:PFY131118 POY131116:PPU131118 PYU131116:PZQ131118 QIQ131116:QJM131118 QSM131116:QTI131118 RCI131116:RDE131118 RME131116:RNA131118 RWA131116:RWW131118 SFW131116:SGS131118 SPS131116:SQO131118 SZO131116:TAK131118 TJK131116:TKG131118 TTG131116:TUC131118 UDC131116:UDY131118 UMY131116:UNU131118 UWU131116:UXQ131118 VGQ131116:VHM131118 VQM131116:VRI131118 WAI131116:WBE131118 WKE131116:WLA131118 WUA131116:WUW131118 H196654:AA196656 HO196652:IK196654 RK196652:SG196654 ABG196652:ACC196654 ALC196652:ALY196654 AUY196652:AVU196654 BEU196652:BFQ196654 BOQ196652:BPM196654 BYM196652:BZI196654 CII196652:CJE196654 CSE196652:CTA196654 DCA196652:DCW196654 DLW196652:DMS196654 DVS196652:DWO196654 EFO196652:EGK196654 EPK196652:EQG196654 EZG196652:FAC196654 FJC196652:FJY196654 FSY196652:FTU196654 GCU196652:GDQ196654 GMQ196652:GNM196654 GWM196652:GXI196654 HGI196652:HHE196654 HQE196652:HRA196654 IAA196652:IAW196654 IJW196652:IKS196654 ITS196652:IUO196654 JDO196652:JEK196654 JNK196652:JOG196654 JXG196652:JYC196654 KHC196652:KHY196654 KQY196652:KRU196654 LAU196652:LBQ196654 LKQ196652:LLM196654 LUM196652:LVI196654 MEI196652:MFE196654 MOE196652:MPA196654 MYA196652:MYW196654 NHW196652:NIS196654 NRS196652:NSO196654 OBO196652:OCK196654 OLK196652:OMG196654 OVG196652:OWC196654 PFC196652:PFY196654 POY196652:PPU196654 PYU196652:PZQ196654 QIQ196652:QJM196654 QSM196652:QTI196654 RCI196652:RDE196654 RME196652:RNA196654 RWA196652:RWW196654 SFW196652:SGS196654 SPS196652:SQO196654 SZO196652:TAK196654 TJK196652:TKG196654 TTG196652:TUC196654 UDC196652:UDY196654 UMY196652:UNU196654 UWU196652:UXQ196654 VGQ196652:VHM196654 VQM196652:VRI196654 WAI196652:WBE196654 WKE196652:WLA196654 WUA196652:WUW196654 H262190:AA262192 HO262188:IK262190 RK262188:SG262190 ABG262188:ACC262190 ALC262188:ALY262190 AUY262188:AVU262190 BEU262188:BFQ262190 BOQ262188:BPM262190 BYM262188:BZI262190 CII262188:CJE262190 CSE262188:CTA262190 DCA262188:DCW262190 DLW262188:DMS262190 DVS262188:DWO262190 EFO262188:EGK262190 EPK262188:EQG262190 EZG262188:FAC262190 FJC262188:FJY262190 FSY262188:FTU262190 GCU262188:GDQ262190 GMQ262188:GNM262190 GWM262188:GXI262190 HGI262188:HHE262190 HQE262188:HRA262190 IAA262188:IAW262190 IJW262188:IKS262190 ITS262188:IUO262190 JDO262188:JEK262190 JNK262188:JOG262190 JXG262188:JYC262190 KHC262188:KHY262190 KQY262188:KRU262190 LAU262188:LBQ262190 LKQ262188:LLM262190 LUM262188:LVI262190 MEI262188:MFE262190 MOE262188:MPA262190 MYA262188:MYW262190 NHW262188:NIS262190 NRS262188:NSO262190 OBO262188:OCK262190 OLK262188:OMG262190 OVG262188:OWC262190 PFC262188:PFY262190 POY262188:PPU262190 PYU262188:PZQ262190 QIQ262188:QJM262190 QSM262188:QTI262190 RCI262188:RDE262190 RME262188:RNA262190 RWA262188:RWW262190 SFW262188:SGS262190 SPS262188:SQO262190 SZO262188:TAK262190 TJK262188:TKG262190 TTG262188:TUC262190 UDC262188:UDY262190 UMY262188:UNU262190 UWU262188:UXQ262190 VGQ262188:VHM262190 VQM262188:VRI262190 WAI262188:WBE262190 WKE262188:WLA262190 WUA262188:WUW262190 H327726:AA327728 HO327724:IK327726 RK327724:SG327726 ABG327724:ACC327726 ALC327724:ALY327726 AUY327724:AVU327726 BEU327724:BFQ327726 BOQ327724:BPM327726 BYM327724:BZI327726 CII327724:CJE327726 CSE327724:CTA327726 DCA327724:DCW327726 DLW327724:DMS327726 DVS327724:DWO327726 EFO327724:EGK327726 EPK327724:EQG327726 EZG327724:FAC327726 FJC327724:FJY327726 FSY327724:FTU327726 GCU327724:GDQ327726 GMQ327724:GNM327726 GWM327724:GXI327726 HGI327724:HHE327726 HQE327724:HRA327726 IAA327724:IAW327726 IJW327724:IKS327726 ITS327724:IUO327726 JDO327724:JEK327726 JNK327724:JOG327726 JXG327724:JYC327726 KHC327724:KHY327726 KQY327724:KRU327726 LAU327724:LBQ327726 LKQ327724:LLM327726 LUM327724:LVI327726 MEI327724:MFE327726 MOE327724:MPA327726 MYA327724:MYW327726 NHW327724:NIS327726 NRS327724:NSO327726 OBO327724:OCK327726 OLK327724:OMG327726 OVG327724:OWC327726 PFC327724:PFY327726 POY327724:PPU327726 PYU327724:PZQ327726 QIQ327724:QJM327726 QSM327724:QTI327726 RCI327724:RDE327726 RME327724:RNA327726 RWA327724:RWW327726 SFW327724:SGS327726 SPS327724:SQO327726 SZO327724:TAK327726 TJK327724:TKG327726 TTG327724:TUC327726 UDC327724:UDY327726 UMY327724:UNU327726 UWU327724:UXQ327726 VGQ327724:VHM327726 VQM327724:VRI327726 WAI327724:WBE327726 WKE327724:WLA327726 WUA327724:WUW327726 H393262:AA393264 HO393260:IK393262 RK393260:SG393262 ABG393260:ACC393262 ALC393260:ALY393262 AUY393260:AVU393262 BEU393260:BFQ393262 BOQ393260:BPM393262 BYM393260:BZI393262 CII393260:CJE393262 CSE393260:CTA393262 DCA393260:DCW393262 DLW393260:DMS393262 DVS393260:DWO393262 EFO393260:EGK393262 EPK393260:EQG393262 EZG393260:FAC393262 FJC393260:FJY393262 FSY393260:FTU393262 GCU393260:GDQ393262 GMQ393260:GNM393262 GWM393260:GXI393262 HGI393260:HHE393262 HQE393260:HRA393262 IAA393260:IAW393262 IJW393260:IKS393262 ITS393260:IUO393262 JDO393260:JEK393262 JNK393260:JOG393262 JXG393260:JYC393262 KHC393260:KHY393262 KQY393260:KRU393262 LAU393260:LBQ393262 LKQ393260:LLM393262 LUM393260:LVI393262 MEI393260:MFE393262 MOE393260:MPA393262 MYA393260:MYW393262 NHW393260:NIS393262 NRS393260:NSO393262 OBO393260:OCK393262 OLK393260:OMG393262 OVG393260:OWC393262 PFC393260:PFY393262 POY393260:PPU393262 PYU393260:PZQ393262 QIQ393260:QJM393262 QSM393260:QTI393262 RCI393260:RDE393262 RME393260:RNA393262 RWA393260:RWW393262 SFW393260:SGS393262 SPS393260:SQO393262 SZO393260:TAK393262 TJK393260:TKG393262 TTG393260:TUC393262 UDC393260:UDY393262 UMY393260:UNU393262 UWU393260:UXQ393262 VGQ393260:VHM393262 VQM393260:VRI393262 WAI393260:WBE393262 WKE393260:WLA393262 WUA393260:WUW393262 H458798:AA458800 HO458796:IK458798 RK458796:SG458798 ABG458796:ACC458798 ALC458796:ALY458798 AUY458796:AVU458798 BEU458796:BFQ458798 BOQ458796:BPM458798 BYM458796:BZI458798 CII458796:CJE458798 CSE458796:CTA458798 DCA458796:DCW458798 DLW458796:DMS458798 DVS458796:DWO458798 EFO458796:EGK458798 EPK458796:EQG458798 EZG458796:FAC458798 FJC458796:FJY458798 FSY458796:FTU458798 GCU458796:GDQ458798 GMQ458796:GNM458798 GWM458796:GXI458798 HGI458796:HHE458798 HQE458796:HRA458798 IAA458796:IAW458798 IJW458796:IKS458798 ITS458796:IUO458798 JDO458796:JEK458798 JNK458796:JOG458798 JXG458796:JYC458798 KHC458796:KHY458798 KQY458796:KRU458798 LAU458796:LBQ458798 LKQ458796:LLM458798 LUM458796:LVI458798 MEI458796:MFE458798 MOE458796:MPA458798 MYA458796:MYW458798 NHW458796:NIS458798 NRS458796:NSO458798 OBO458796:OCK458798 OLK458796:OMG458798 OVG458796:OWC458798 PFC458796:PFY458798 POY458796:PPU458798 PYU458796:PZQ458798 QIQ458796:QJM458798 QSM458796:QTI458798 RCI458796:RDE458798 RME458796:RNA458798 RWA458796:RWW458798 SFW458796:SGS458798 SPS458796:SQO458798 SZO458796:TAK458798 TJK458796:TKG458798 TTG458796:TUC458798 UDC458796:UDY458798 UMY458796:UNU458798 UWU458796:UXQ458798 VGQ458796:VHM458798 VQM458796:VRI458798 WAI458796:WBE458798 WKE458796:WLA458798 WUA458796:WUW458798 H524334:AA524336 HO524332:IK524334 RK524332:SG524334 ABG524332:ACC524334 ALC524332:ALY524334 AUY524332:AVU524334 BEU524332:BFQ524334 BOQ524332:BPM524334 BYM524332:BZI524334 CII524332:CJE524334 CSE524332:CTA524334 DCA524332:DCW524334 DLW524332:DMS524334 DVS524332:DWO524334 EFO524332:EGK524334 EPK524332:EQG524334 EZG524332:FAC524334 FJC524332:FJY524334 FSY524332:FTU524334 GCU524332:GDQ524334 GMQ524332:GNM524334 GWM524332:GXI524334 HGI524332:HHE524334 HQE524332:HRA524334 IAA524332:IAW524334 IJW524332:IKS524334 ITS524332:IUO524334 JDO524332:JEK524334 JNK524332:JOG524334 JXG524332:JYC524334 KHC524332:KHY524334 KQY524332:KRU524334 LAU524332:LBQ524334 LKQ524332:LLM524334 LUM524332:LVI524334 MEI524332:MFE524334 MOE524332:MPA524334 MYA524332:MYW524334 NHW524332:NIS524334 NRS524332:NSO524334 OBO524332:OCK524334 OLK524332:OMG524334 OVG524332:OWC524334 PFC524332:PFY524334 POY524332:PPU524334 PYU524332:PZQ524334 QIQ524332:QJM524334 QSM524332:QTI524334 RCI524332:RDE524334 RME524332:RNA524334 RWA524332:RWW524334 SFW524332:SGS524334 SPS524332:SQO524334 SZO524332:TAK524334 TJK524332:TKG524334 TTG524332:TUC524334 UDC524332:UDY524334 UMY524332:UNU524334 UWU524332:UXQ524334 VGQ524332:VHM524334 VQM524332:VRI524334 WAI524332:WBE524334 WKE524332:WLA524334 WUA524332:WUW524334 H589870:AA589872 HO589868:IK589870 RK589868:SG589870 ABG589868:ACC589870 ALC589868:ALY589870 AUY589868:AVU589870 BEU589868:BFQ589870 BOQ589868:BPM589870 BYM589868:BZI589870 CII589868:CJE589870 CSE589868:CTA589870 DCA589868:DCW589870 DLW589868:DMS589870 DVS589868:DWO589870 EFO589868:EGK589870 EPK589868:EQG589870 EZG589868:FAC589870 FJC589868:FJY589870 FSY589868:FTU589870 GCU589868:GDQ589870 GMQ589868:GNM589870 GWM589868:GXI589870 HGI589868:HHE589870 HQE589868:HRA589870 IAA589868:IAW589870 IJW589868:IKS589870 ITS589868:IUO589870 JDO589868:JEK589870 JNK589868:JOG589870 JXG589868:JYC589870 KHC589868:KHY589870 KQY589868:KRU589870 LAU589868:LBQ589870 LKQ589868:LLM589870 LUM589868:LVI589870 MEI589868:MFE589870 MOE589868:MPA589870 MYA589868:MYW589870 NHW589868:NIS589870 NRS589868:NSO589870 OBO589868:OCK589870 OLK589868:OMG589870 OVG589868:OWC589870 PFC589868:PFY589870 POY589868:PPU589870 PYU589868:PZQ589870 QIQ589868:QJM589870 QSM589868:QTI589870 RCI589868:RDE589870 RME589868:RNA589870 RWA589868:RWW589870 SFW589868:SGS589870 SPS589868:SQO589870 SZO589868:TAK589870 TJK589868:TKG589870 TTG589868:TUC589870 UDC589868:UDY589870 UMY589868:UNU589870 UWU589868:UXQ589870 VGQ589868:VHM589870 VQM589868:VRI589870 WAI589868:WBE589870 WKE589868:WLA589870 WUA589868:WUW589870 H655406:AA655408 HO655404:IK655406 RK655404:SG655406 ABG655404:ACC655406 ALC655404:ALY655406 AUY655404:AVU655406 BEU655404:BFQ655406 BOQ655404:BPM655406 BYM655404:BZI655406 CII655404:CJE655406 CSE655404:CTA655406 DCA655404:DCW655406 DLW655404:DMS655406 DVS655404:DWO655406 EFO655404:EGK655406 EPK655404:EQG655406 EZG655404:FAC655406 FJC655404:FJY655406 FSY655404:FTU655406 GCU655404:GDQ655406 GMQ655404:GNM655406 GWM655404:GXI655406 HGI655404:HHE655406 HQE655404:HRA655406 IAA655404:IAW655406 IJW655404:IKS655406 ITS655404:IUO655406 JDO655404:JEK655406 JNK655404:JOG655406 JXG655404:JYC655406 KHC655404:KHY655406 KQY655404:KRU655406 LAU655404:LBQ655406 LKQ655404:LLM655406 LUM655404:LVI655406 MEI655404:MFE655406 MOE655404:MPA655406 MYA655404:MYW655406 NHW655404:NIS655406 NRS655404:NSO655406 OBO655404:OCK655406 OLK655404:OMG655406 OVG655404:OWC655406 PFC655404:PFY655406 POY655404:PPU655406 PYU655404:PZQ655406 QIQ655404:QJM655406 QSM655404:QTI655406 RCI655404:RDE655406 RME655404:RNA655406 RWA655404:RWW655406 SFW655404:SGS655406 SPS655404:SQO655406 SZO655404:TAK655406 TJK655404:TKG655406 TTG655404:TUC655406 UDC655404:UDY655406 UMY655404:UNU655406 UWU655404:UXQ655406 VGQ655404:VHM655406 VQM655404:VRI655406 WAI655404:WBE655406 WKE655404:WLA655406 WUA655404:WUW655406 H720942:AA720944 HO720940:IK720942 RK720940:SG720942 ABG720940:ACC720942 ALC720940:ALY720942 AUY720940:AVU720942 BEU720940:BFQ720942 BOQ720940:BPM720942 BYM720940:BZI720942 CII720940:CJE720942 CSE720940:CTA720942 DCA720940:DCW720942 DLW720940:DMS720942 DVS720940:DWO720942 EFO720940:EGK720942 EPK720940:EQG720942 EZG720940:FAC720942 FJC720940:FJY720942 FSY720940:FTU720942 GCU720940:GDQ720942 GMQ720940:GNM720942 GWM720940:GXI720942 HGI720940:HHE720942 HQE720940:HRA720942 IAA720940:IAW720942 IJW720940:IKS720942 ITS720940:IUO720942 JDO720940:JEK720942 JNK720940:JOG720942 JXG720940:JYC720942 KHC720940:KHY720942 KQY720940:KRU720942 LAU720940:LBQ720942 LKQ720940:LLM720942 LUM720940:LVI720942 MEI720940:MFE720942 MOE720940:MPA720942 MYA720940:MYW720942 NHW720940:NIS720942 NRS720940:NSO720942 OBO720940:OCK720942 OLK720940:OMG720942 OVG720940:OWC720942 PFC720940:PFY720942 POY720940:PPU720942 PYU720940:PZQ720942 QIQ720940:QJM720942 QSM720940:QTI720942 RCI720940:RDE720942 RME720940:RNA720942 RWA720940:RWW720942 SFW720940:SGS720942 SPS720940:SQO720942 SZO720940:TAK720942 TJK720940:TKG720942 TTG720940:TUC720942 UDC720940:UDY720942 UMY720940:UNU720942 UWU720940:UXQ720942 VGQ720940:VHM720942 VQM720940:VRI720942 WAI720940:WBE720942 WKE720940:WLA720942 WUA720940:WUW720942 H786478:AA786480 HO786476:IK786478 RK786476:SG786478 ABG786476:ACC786478 ALC786476:ALY786478 AUY786476:AVU786478 BEU786476:BFQ786478 BOQ786476:BPM786478 BYM786476:BZI786478 CII786476:CJE786478 CSE786476:CTA786478 DCA786476:DCW786478 DLW786476:DMS786478 DVS786476:DWO786478 EFO786476:EGK786478 EPK786476:EQG786478 EZG786476:FAC786478 FJC786476:FJY786478 FSY786476:FTU786478 GCU786476:GDQ786478 GMQ786476:GNM786478 GWM786476:GXI786478 HGI786476:HHE786478 HQE786476:HRA786478 IAA786476:IAW786478 IJW786476:IKS786478 ITS786476:IUO786478 JDO786476:JEK786478 JNK786476:JOG786478 JXG786476:JYC786478 KHC786476:KHY786478 KQY786476:KRU786478 LAU786476:LBQ786478 LKQ786476:LLM786478 LUM786476:LVI786478 MEI786476:MFE786478 MOE786476:MPA786478 MYA786476:MYW786478 NHW786476:NIS786478 NRS786476:NSO786478 OBO786476:OCK786478 OLK786476:OMG786478 OVG786476:OWC786478 PFC786476:PFY786478 POY786476:PPU786478 PYU786476:PZQ786478 QIQ786476:QJM786478 QSM786476:QTI786478 RCI786476:RDE786478 RME786476:RNA786478 RWA786476:RWW786478 SFW786476:SGS786478 SPS786476:SQO786478 SZO786476:TAK786478 TJK786476:TKG786478 TTG786476:TUC786478 UDC786476:UDY786478 UMY786476:UNU786478 UWU786476:UXQ786478 VGQ786476:VHM786478 VQM786476:VRI786478 WAI786476:WBE786478 WKE786476:WLA786478 WUA786476:WUW786478 H852014:AA852016 HO852012:IK852014 RK852012:SG852014 ABG852012:ACC852014 ALC852012:ALY852014 AUY852012:AVU852014 BEU852012:BFQ852014 BOQ852012:BPM852014 BYM852012:BZI852014 CII852012:CJE852014 CSE852012:CTA852014 DCA852012:DCW852014 DLW852012:DMS852014 DVS852012:DWO852014 EFO852012:EGK852014 EPK852012:EQG852014 EZG852012:FAC852014 FJC852012:FJY852014 FSY852012:FTU852014 GCU852012:GDQ852014 GMQ852012:GNM852014 GWM852012:GXI852014 HGI852012:HHE852014 HQE852012:HRA852014 IAA852012:IAW852014 IJW852012:IKS852014 ITS852012:IUO852014 JDO852012:JEK852014 JNK852012:JOG852014 JXG852012:JYC852014 KHC852012:KHY852014 KQY852012:KRU852014 LAU852012:LBQ852014 LKQ852012:LLM852014 LUM852012:LVI852014 MEI852012:MFE852014 MOE852012:MPA852014 MYA852012:MYW852014 NHW852012:NIS852014 NRS852012:NSO852014 OBO852012:OCK852014 OLK852012:OMG852014 OVG852012:OWC852014 PFC852012:PFY852014 POY852012:PPU852014 PYU852012:PZQ852014 QIQ852012:QJM852014 QSM852012:QTI852014 RCI852012:RDE852014 RME852012:RNA852014 RWA852012:RWW852014 SFW852012:SGS852014 SPS852012:SQO852014 SZO852012:TAK852014 TJK852012:TKG852014 TTG852012:TUC852014 UDC852012:UDY852014 UMY852012:UNU852014 UWU852012:UXQ852014 VGQ852012:VHM852014 VQM852012:VRI852014 WAI852012:WBE852014 WKE852012:WLA852014 WUA852012:WUW852014 H917550:AA917552 HO917548:IK917550 RK917548:SG917550 ABG917548:ACC917550 ALC917548:ALY917550 AUY917548:AVU917550 BEU917548:BFQ917550 BOQ917548:BPM917550 BYM917548:BZI917550 CII917548:CJE917550 CSE917548:CTA917550 DCA917548:DCW917550 DLW917548:DMS917550 DVS917548:DWO917550 EFO917548:EGK917550 EPK917548:EQG917550 EZG917548:FAC917550 FJC917548:FJY917550 FSY917548:FTU917550 GCU917548:GDQ917550 GMQ917548:GNM917550 GWM917548:GXI917550 HGI917548:HHE917550 HQE917548:HRA917550 IAA917548:IAW917550 IJW917548:IKS917550 ITS917548:IUO917550 JDO917548:JEK917550 JNK917548:JOG917550 JXG917548:JYC917550 KHC917548:KHY917550 KQY917548:KRU917550 LAU917548:LBQ917550 LKQ917548:LLM917550 LUM917548:LVI917550 MEI917548:MFE917550 MOE917548:MPA917550 MYA917548:MYW917550 NHW917548:NIS917550 NRS917548:NSO917550 OBO917548:OCK917550 OLK917548:OMG917550 OVG917548:OWC917550 PFC917548:PFY917550 POY917548:PPU917550 PYU917548:PZQ917550 QIQ917548:QJM917550 QSM917548:QTI917550 RCI917548:RDE917550 RME917548:RNA917550 RWA917548:RWW917550 SFW917548:SGS917550 SPS917548:SQO917550 SZO917548:TAK917550 TJK917548:TKG917550 TTG917548:TUC917550 UDC917548:UDY917550 UMY917548:UNU917550 UWU917548:UXQ917550 VGQ917548:VHM917550 VQM917548:VRI917550 WAI917548:WBE917550 WKE917548:WLA917550 WUA917548:WUW917550 H983086:AA983088 HO983084:IK983086 RK983084:SG983086 ABG983084:ACC983086 ALC983084:ALY983086 AUY983084:AVU983086 BEU983084:BFQ983086 BOQ983084:BPM983086 BYM983084:BZI983086 CII983084:CJE983086 CSE983084:CTA983086 DCA983084:DCW983086 DLW983084:DMS983086 DVS983084:DWO983086 EFO983084:EGK983086 EPK983084:EQG983086 EZG983084:FAC983086 FJC983084:FJY983086 FSY983084:FTU983086 GCU983084:GDQ983086 GMQ983084:GNM983086 GWM983084:GXI983086 HGI983084:HHE983086 HQE983084:HRA983086 IAA983084:IAW983086 IJW983084:IKS983086 ITS983084:IUO983086 JDO983084:JEK983086 JNK983084:JOG983086 JXG983084:JYC983086 KHC983084:KHY983086 KQY983084:KRU983086 LAU983084:LBQ983086 LKQ983084:LLM983086 LUM983084:LVI983086 MEI983084:MFE983086 MOE983084:MPA983086 MYA983084:MYW983086 NHW983084:NIS983086 NRS983084:NSO983086 OBO983084:OCK983086 OLK983084:OMG983086 OVG983084:OWC983086 PFC983084:PFY983086 POY983084:PPU983086 PYU983084:PZQ983086 QIQ983084:QJM983086 QSM983084:QTI983086 RCI983084:RDE983086 RME983084:RNA983086 RWA983084:RWW983086 SFW983084:SGS983086 SPS983084:SQO983086 SZO983084:TAK983086 TJK983084:TKG983086 TTG983084:TUC983086 UDC983084:UDY983086 UMY983084:UNU983086 UWU983084:UXQ983086 VGQ983084:VHM983086 VQM983084:VRI983086 WAI983084:WBE983086 WKE983084:WLA983086 WUA983084:WUW983086 O65565:O65566 HV65563:HV65564 RR65563:RR65564 ABN65563:ABN65564 ALJ65563:ALJ65564 AVF65563:AVF65564 BFB65563:BFB65564 BOX65563:BOX65564 BYT65563:BYT65564 CIP65563:CIP65564 CSL65563:CSL65564 DCH65563:DCH65564 DMD65563:DMD65564 DVZ65563:DVZ65564 EFV65563:EFV65564 EPR65563:EPR65564 EZN65563:EZN65564 FJJ65563:FJJ65564 FTF65563:FTF65564 GDB65563:GDB65564 GMX65563:GMX65564 GWT65563:GWT65564 HGP65563:HGP65564 HQL65563:HQL65564 IAH65563:IAH65564 IKD65563:IKD65564 ITZ65563:ITZ65564 JDV65563:JDV65564 JNR65563:JNR65564 JXN65563:JXN65564 KHJ65563:KHJ65564 KRF65563:KRF65564 LBB65563:LBB65564 LKX65563:LKX65564 LUT65563:LUT65564 MEP65563:MEP65564 MOL65563:MOL65564 MYH65563:MYH65564 NID65563:NID65564 NRZ65563:NRZ65564 OBV65563:OBV65564 OLR65563:OLR65564 OVN65563:OVN65564 PFJ65563:PFJ65564 PPF65563:PPF65564 PZB65563:PZB65564 QIX65563:QIX65564 QST65563:QST65564 RCP65563:RCP65564 RML65563:RML65564 RWH65563:RWH65564 SGD65563:SGD65564 SPZ65563:SPZ65564 SZV65563:SZV65564 TJR65563:TJR65564 TTN65563:TTN65564 UDJ65563:UDJ65564 UNF65563:UNF65564 UXB65563:UXB65564 VGX65563:VGX65564 VQT65563:VQT65564 WAP65563:WAP65564 WKL65563:WKL65564 WUH65563:WUH65564 O131101:O131102 HV131099:HV131100 RR131099:RR131100 ABN131099:ABN131100 ALJ131099:ALJ131100 AVF131099:AVF131100 BFB131099:BFB131100 BOX131099:BOX131100 BYT131099:BYT131100 CIP131099:CIP131100 CSL131099:CSL131100 DCH131099:DCH131100 DMD131099:DMD131100 DVZ131099:DVZ131100 EFV131099:EFV131100 EPR131099:EPR131100 EZN131099:EZN131100 FJJ131099:FJJ131100 FTF131099:FTF131100 GDB131099:GDB131100 GMX131099:GMX131100 GWT131099:GWT131100 HGP131099:HGP131100 HQL131099:HQL131100 IAH131099:IAH131100 IKD131099:IKD131100 ITZ131099:ITZ131100 JDV131099:JDV131100 JNR131099:JNR131100 JXN131099:JXN131100 KHJ131099:KHJ131100 KRF131099:KRF131100 LBB131099:LBB131100 LKX131099:LKX131100 LUT131099:LUT131100 MEP131099:MEP131100 MOL131099:MOL131100 MYH131099:MYH131100 NID131099:NID131100 NRZ131099:NRZ131100 OBV131099:OBV131100 OLR131099:OLR131100 OVN131099:OVN131100 PFJ131099:PFJ131100 PPF131099:PPF131100 PZB131099:PZB131100 QIX131099:QIX131100 QST131099:QST131100 RCP131099:RCP131100 RML131099:RML131100 RWH131099:RWH131100 SGD131099:SGD131100 SPZ131099:SPZ131100 SZV131099:SZV131100 TJR131099:TJR131100 TTN131099:TTN131100 UDJ131099:UDJ131100 UNF131099:UNF131100 UXB131099:UXB131100 VGX131099:VGX131100 VQT131099:VQT131100 WAP131099:WAP131100 WKL131099:WKL131100 WUH131099:WUH131100 O196637:O196638 HV196635:HV196636 RR196635:RR196636 ABN196635:ABN196636 ALJ196635:ALJ196636 AVF196635:AVF196636 BFB196635:BFB196636 BOX196635:BOX196636 BYT196635:BYT196636 CIP196635:CIP196636 CSL196635:CSL196636 DCH196635:DCH196636 DMD196635:DMD196636 DVZ196635:DVZ196636 EFV196635:EFV196636 EPR196635:EPR196636 EZN196635:EZN196636 FJJ196635:FJJ196636 FTF196635:FTF196636 GDB196635:GDB196636 GMX196635:GMX196636 GWT196635:GWT196636 HGP196635:HGP196636 HQL196635:HQL196636 IAH196635:IAH196636 IKD196635:IKD196636 ITZ196635:ITZ196636 JDV196635:JDV196636 JNR196635:JNR196636 JXN196635:JXN196636 KHJ196635:KHJ196636 KRF196635:KRF196636 LBB196635:LBB196636 LKX196635:LKX196636 LUT196635:LUT196636 MEP196635:MEP196636 MOL196635:MOL196636 MYH196635:MYH196636 NID196635:NID196636 NRZ196635:NRZ196636 OBV196635:OBV196636 OLR196635:OLR196636 OVN196635:OVN196636 PFJ196635:PFJ196636 PPF196635:PPF196636 PZB196635:PZB196636 QIX196635:QIX196636 QST196635:QST196636 RCP196635:RCP196636 RML196635:RML196636 RWH196635:RWH196636 SGD196635:SGD196636 SPZ196635:SPZ196636 SZV196635:SZV196636 TJR196635:TJR196636 TTN196635:TTN196636 UDJ196635:UDJ196636 UNF196635:UNF196636 UXB196635:UXB196636 VGX196635:VGX196636 VQT196635:VQT196636 WAP196635:WAP196636 WKL196635:WKL196636 WUH196635:WUH196636 O262173:O262174 HV262171:HV262172 RR262171:RR262172 ABN262171:ABN262172 ALJ262171:ALJ262172 AVF262171:AVF262172 BFB262171:BFB262172 BOX262171:BOX262172 BYT262171:BYT262172 CIP262171:CIP262172 CSL262171:CSL262172 DCH262171:DCH262172 DMD262171:DMD262172 DVZ262171:DVZ262172 EFV262171:EFV262172 EPR262171:EPR262172 EZN262171:EZN262172 FJJ262171:FJJ262172 FTF262171:FTF262172 GDB262171:GDB262172 GMX262171:GMX262172 GWT262171:GWT262172 HGP262171:HGP262172 HQL262171:HQL262172 IAH262171:IAH262172 IKD262171:IKD262172 ITZ262171:ITZ262172 JDV262171:JDV262172 JNR262171:JNR262172 JXN262171:JXN262172 KHJ262171:KHJ262172 KRF262171:KRF262172 LBB262171:LBB262172 LKX262171:LKX262172 LUT262171:LUT262172 MEP262171:MEP262172 MOL262171:MOL262172 MYH262171:MYH262172 NID262171:NID262172 NRZ262171:NRZ262172 OBV262171:OBV262172 OLR262171:OLR262172 OVN262171:OVN262172 PFJ262171:PFJ262172 PPF262171:PPF262172 PZB262171:PZB262172 QIX262171:QIX262172 QST262171:QST262172 RCP262171:RCP262172 RML262171:RML262172 RWH262171:RWH262172 SGD262171:SGD262172 SPZ262171:SPZ262172 SZV262171:SZV262172 TJR262171:TJR262172 TTN262171:TTN262172 UDJ262171:UDJ262172 UNF262171:UNF262172 UXB262171:UXB262172 VGX262171:VGX262172 VQT262171:VQT262172 WAP262171:WAP262172 WKL262171:WKL262172 WUH262171:WUH262172 O327709:O327710 HV327707:HV327708 RR327707:RR327708 ABN327707:ABN327708 ALJ327707:ALJ327708 AVF327707:AVF327708 BFB327707:BFB327708 BOX327707:BOX327708 BYT327707:BYT327708 CIP327707:CIP327708 CSL327707:CSL327708 DCH327707:DCH327708 DMD327707:DMD327708 DVZ327707:DVZ327708 EFV327707:EFV327708 EPR327707:EPR327708 EZN327707:EZN327708 FJJ327707:FJJ327708 FTF327707:FTF327708 GDB327707:GDB327708 GMX327707:GMX327708 GWT327707:GWT327708 HGP327707:HGP327708 HQL327707:HQL327708 IAH327707:IAH327708 IKD327707:IKD327708 ITZ327707:ITZ327708 JDV327707:JDV327708 JNR327707:JNR327708 JXN327707:JXN327708 KHJ327707:KHJ327708 KRF327707:KRF327708 LBB327707:LBB327708 LKX327707:LKX327708 LUT327707:LUT327708 MEP327707:MEP327708 MOL327707:MOL327708 MYH327707:MYH327708 NID327707:NID327708 NRZ327707:NRZ327708 OBV327707:OBV327708 OLR327707:OLR327708 OVN327707:OVN327708 PFJ327707:PFJ327708 PPF327707:PPF327708 PZB327707:PZB327708 QIX327707:QIX327708 QST327707:QST327708 RCP327707:RCP327708 RML327707:RML327708 RWH327707:RWH327708 SGD327707:SGD327708 SPZ327707:SPZ327708 SZV327707:SZV327708 TJR327707:TJR327708 TTN327707:TTN327708 UDJ327707:UDJ327708 UNF327707:UNF327708 UXB327707:UXB327708 VGX327707:VGX327708 VQT327707:VQT327708 WAP327707:WAP327708 WKL327707:WKL327708 WUH327707:WUH327708 O393245:O393246 HV393243:HV393244 RR393243:RR393244 ABN393243:ABN393244 ALJ393243:ALJ393244 AVF393243:AVF393244 BFB393243:BFB393244 BOX393243:BOX393244 BYT393243:BYT393244 CIP393243:CIP393244 CSL393243:CSL393244 DCH393243:DCH393244 DMD393243:DMD393244 DVZ393243:DVZ393244 EFV393243:EFV393244 EPR393243:EPR393244 EZN393243:EZN393244 FJJ393243:FJJ393244 FTF393243:FTF393244 GDB393243:GDB393244 GMX393243:GMX393244 GWT393243:GWT393244 HGP393243:HGP393244 HQL393243:HQL393244 IAH393243:IAH393244 IKD393243:IKD393244 ITZ393243:ITZ393244 JDV393243:JDV393244 JNR393243:JNR393244 JXN393243:JXN393244 KHJ393243:KHJ393244 KRF393243:KRF393244 LBB393243:LBB393244 LKX393243:LKX393244 LUT393243:LUT393244 MEP393243:MEP393244 MOL393243:MOL393244 MYH393243:MYH393244 NID393243:NID393244 NRZ393243:NRZ393244 OBV393243:OBV393244 OLR393243:OLR393244 OVN393243:OVN393244 PFJ393243:PFJ393244 PPF393243:PPF393244 PZB393243:PZB393244 QIX393243:QIX393244 QST393243:QST393244 RCP393243:RCP393244 RML393243:RML393244 RWH393243:RWH393244 SGD393243:SGD393244 SPZ393243:SPZ393244 SZV393243:SZV393244 TJR393243:TJR393244 TTN393243:TTN393244 UDJ393243:UDJ393244 UNF393243:UNF393244 UXB393243:UXB393244 VGX393243:VGX393244 VQT393243:VQT393244 WAP393243:WAP393244 WKL393243:WKL393244 WUH393243:WUH393244 O458781:O458782 HV458779:HV458780 RR458779:RR458780 ABN458779:ABN458780 ALJ458779:ALJ458780 AVF458779:AVF458780 BFB458779:BFB458780 BOX458779:BOX458780 BYT458779:BYT458780 CIP458779:CIP458780 CSL458779:CSL458780 DCH458779:DCH458780 DMD458779:DMD458780 DVZ458779:DVZ458780 EFV458779:EFV458780 EPR458779:EPR458780 EZN458779:EZN458780 FJJ458779:FJJ458780 FTF458779:FTF458780 GDB458779:GDB458780 GMX458779:GMX458780 GWT458779:GWT458780 HGP458779:HGP458780 HQL458779:HQL458780 IAH458779:IAH458780 IKD458779:IKD458780 ITZ458779:ITZ458780 JDV458779:JDV458780 JNR458779:JNR458780 JXN458779:JXN458780 KHJ458779:KHJ458780 KRF458779:KRF458780 LBB458779:LBB458780 LKX458779:LKX458780 LUT458779:LUT458780 MEP458779:MEP458780 MOL458779:MOL458780 MYH458779:MYH458780 NID458779:NID458780 NRZ458779:NRZ458780 OBV458779:OBV458780 OLR458779:OLR458780 OVN458779:OVN458780 PFJ458779:PFJ458780 PPF458779:PPF458780 PZB458779:PZB458780 QIX458779:QIX458780 QST458779:QST458780 RCP458779:RCP458780 RML458779:RML458780 RWH458779:RWH458780 SGD458779:SGD458780 SPZ458779:SPZ458780 SZV458779:SZV458780 TJR458779:TJR458780 TTN458779:TTN458780 UDJ458779:UDJ458780 UNF458779:UNF458780 UXB458779:UXB458780 VGX458779:VGX458780 VQT458779:VQT458780 WAP458779:WAP458780 WKL458779:WKL458780 WUH458779:WUH458780 O524317:O524318 HV524315:HV524316 RR524315:RR524316 ABN524315:ABN524316 ALJ524315:ALJ524316 AVF524315:AVF524316 BFB524315:BFB524316 BOX524315:BOX524316 BYT524315:BYT524316 CIP524315:CIP524316 CSL524315:CSL524316 DCH524315:DCH524316 DMD524315:DMD524316 DVZ524315:DVZ524316 EFV524315:EFV524316 EPR524315:EPR524316 EZN524315:EZN524316 FJJ524315:FJJ524316 FTF524315:FTF524316 GDB524315:GDB524316 GMX524315:GMX524316 GWT524315:GWT524316 HGP524315:HGP524316 HQL524315:HQL524316 IAH524315:IAH524316 IKD524315:IKD524316 ITZ524315:ITZ524316 JDV524315:JDV524316 JNR524315:JNR524316 JXN524315:JXN524316 KHJ524315:KHJ524316 KRF524315:KRF524316 LBB524315:LBB524316 LKX524315:LKX524316 LUT524315:LUT524316 MEP524315:MEP524316 MOL524315:MOL524316 MYH524315:MYH524316 NID524315:NID524316 NRZ524315:NRZ524316 OBV524315:OBV524316 OLR524315:OLR524316 OVN524315:OVN524316 PFJ524315:PFJ524316 PPF524315:PPF524316 PZB524315:PZB524316 QIX524315:QIX524316 QST524315:QST524316 RCP524315:RCP524316 RML524315:RML524316 RWH524315:RWH524316 SGD524315:SGD524316 SPZ524315:SPZ524316 SZV524315:SZV524316 TJR524315:TJR524316 TTN524315:TTN524316 UDJ524315:UDJ524316 UNF524315:UNF524316 UXB524315:UXB524316 VGX524315:VGX524316 VQT524315:VQT524316 WAP524315:WAP524316 WKL524315:WKL524316 WUH524315:WUH524316 O589853:O589854 HV589851:HV589852 RR589851:RR589852 ABN589851:ABN589852 ALJ589851:ALJ589852 AVF589851:AVF589852 BFB589851:BFB589852 BOX589851:BOX589852 BYT589851:BYT589852 CIP589851:CIP589852 CSL589851:CSL589852 DCH589851:DCH589852 DMD589851:DMD589852 DVZ589851:DVZ589852 EFV589851:EFV589852 EPR589851:EPR589852 EZN589851:EZN589852 FJJ589851:FJJ589852 FTF589851:FTF589852 GDB589851:GDB589852 GMX589851:GMX589852 GWT589851:GWT589852 HGP589851:HGP589852 HQL589851:HQL589852 IAH589851:IAH589852 IKD589851:IKD589852 ITZ589851:ITZ589852 JDV589851:JDV589852 JNR589851:JNR589852 JXN589851:JXN589852 KHJ589851:KHJ589852 KRF589851:KRF589852 LBB589851:LBB589852 LKX589851:LKX589852 LUT589851:LUT589852 MEP589851:MEP589852 MOL589851:MOL589852 MYH589851:MYH589852 NID589851:NID589852 NRZ589851:NRZ589852 OBV589851:OBV589852 OLR589851:OLR589852 OVN589851:OVN589852 PFJ589851:PFJ589852 PPF589851:PPF589852 PZB589851:PZB589852 QIX589851:QIX589852 QST589851:QST589852 RCP589851:RCP589852 RML589851:RML589852 RWH589851:RWH589852 SGD589851:SGD589852 SPZ589851:SPZ589852 SZV589851:SZV589852 TJR589851:TJR589852 TTN589851:TTN589852 UDJ589851:UDJ589852 UNF589851:UNF589852 UXB589851:UXB589852 VGX589851:VGX589852 VQT589851:VQT589852 WAP589851:WAP589852 WKL589851:WKL589852 WUH589851:WUH589852 O655389:O655390 HV655387:HV655388 RR655387:RR655388 ABN655387:ABN655388 ALJ655387:ALJ655388 AVF655387:AVF655388 BFB655387:BFB655388 BOX655387:BOX655388 BYT655387:BYT655388 CIP655387:CIP655388 CSL655387:CSL655388 DCH655387:DCH655388 DMD655387:DMD655388 DVZ655387:DVZ655388 EFV655387:EFV655388 EPR655387:EPR655388 EZN655387:EZN655388 FJJ655387:FJJ655388 FTF655387:FTF655388 GDB655387:GDB655388 GMX655387:GMX655388 GWT655387:GWT655388 HGP655387:HGP655388 HQL655387:HQL655388 IAH655387:IAH655388 IKD655387:IKD655388 ITZ655387:ITZ655388 JDV655387:JDV655388 JNR655387:JNR655388 JXN655387:JXN655388 KHJ655387:KHJ655388 KRF655387:KRF655388 LBB655387:LBB655388 LKX655387:LKX655388 LUT655387:LUT655388 MEP655387:MEP655388 MOL655387:MOL655388 MYH655387:MYH655388 NID655387:NID655388 NRZ655387:NRZ655388 OBV655387:OBV655388 OLR655387:OLR655388 OVN655387:OVN655388 PFJ655387:PFJ655388 PPF655387:PPF655388 PZB655387:PZB655388 QIX655387:QIX655388 QST655387:QST655388 RCP655387:RCP655388 RML655387:RML655388 RWH655387:RWH655388 SGD655387:SGD655388 SPZ655387:SPZ655388 SZV655387:SZV655388 TJR655387:TJR655388 TTN655387:TTN655388 UDJ655387:UDJ655388 UNF655387:UNF655388 UXB655387:UXB655388 VGX655387:VGX655388 VQT655387:VQT655388 WAP655387:WAP655388 WKL655387:WKL655388 WUH655387:WUH655388 O720925:O720926 HV720923:HV720924 RR720923:RR720924 ABN720923:ABN720924 ALJ720923:ALJ720924 AVF720923:AVF720924 BFB720923:BFB720924 BOX720923:BOX720924 BYT720923:BYT720924 CIP720923:CIP720924 CSL720923:CSL720924 DCH720923:DCH720924 DMD720923:DMD720924 DVZ720923:DVZ720924 EFV720923:EFV720924 EPR720923:EPR720924 EZN720923:EZN720924 FJJ720923:FJJ720924 FTF720923:FTF720924 GDB720923:GDB720924 GMX720923:GMX720924 GWT720923:GWT720924 HGP720923:HGP720924 HQL720923:HQL720924 IAH720923:IAH720924 IKD720923:IKD720924 ITZ720923:ITZ720924 JDV720923:JDV720924 JNR720923:JNR720924 JXN720923:JXN720924 KHJ720923:KHJ720924 KRF720923:KRF720924 LBB720923:LBB720924 LKX720923:LKX720924 LUT720923:LUT720924 MEP720923:MEP720924 MOL720923:MOL720924 MYH720923:MYH720924 NID720923:NID720924 NRZ720923:NRZ720924 OBV720923:OBV720924 OLR720923:OLR720924 OVN720923:OVN720924 PFJ720923:PFJ720924 PPF720923:PPF720924 PZB720923:PZB720924 QIX720923:QIX720924 QST720923:QST720924 RCP720923:RCP720924 RML720923:RML720924 RWH720923:RWH720924 SGD720923:SGD720924 SPZ720923:SPZ720924 SZV720923:SZV720924 TJR720923:TJR720924 TTN720923:TTN720924 UDJ720923:UDJ720924 UNF720923:UNF720924 UXB720923:UXB720924 VGX720923:VGX720924 VQT720923:VQT720924 WAP720923:WAP720924 WKL720923:WKL720924 WUH720923:WUH720924 O786461:O786462 HV786459:HV786460 RR786459:RR786460 ABN786459:ABN786460 ALJ786459:ALJ786460 AVF786459:AVF786460 BFB786459:BFB786460 BOX786459:BOX786460 BYT786459:BYT786460 CIP786459:CIP786460 CSL786459:CSL786460 DCH786459:DCH786460 DMD786459:DMD786460 DVZ786459:DVZ786460 EFV786459:EFV786460 EPR786459:EPR786460 EZN786459:EZN786460 FJJ786459:FJJ786460 FTF786459:FTF786460 GDB786459:GDB786460 GMX786459:GMX786460 GWT786459:GWT786460 HGP786459:HGP786460 HQL786459:HQL786460 IAH786459:IAH786460 IKD786459:IKD786460 ITZ786459:ITZ786460 JDV786459:JDV786460 JNR786459:JNR786460 JXN786459:JXN786460 KHJ786459:KHJ786460 KRF786459:KRF786460 LBB786459:LBB786460 LKX786459:LKX786460 LUT786459:LUT786460 MEP786459:MEP786460 MOL786459:MOL786460 MYH786459:MYH786460 NID786459:NID786460 NRZ786459:NRZ786460 OBV786459:OBV786460 OLR786459:OLR786460 OVN786459:OVN786460 PFJ786459:PFJ786460 PPF786459:PPF786460 PZB786459:PZB786460 QIX786459:QIX786460 QST786459:QST786460 RCP786459:RCP786460 RML786459:RML786460 RWH786459:RWH786460 SGD786459:SGD786460 SPZ786459:SPZ786460 SZV786459:SZV786460 TJR786459:TJR786460 TTN786459:TTN786460 UDJ786459:UDJ786460 UNF786459:UNF786460 UXB786459:UXB786460 VGX786459:VGX786460 VQT786459:VQT786460 WAP786459:WAP786460 WKL786459:WKL786460 WUH786459:WUH786460 O851997:O851998 HV851995:HV851996 RR851995:RR851996 ABN851995:ABN851996 ALJ851995:ALJ851996 AVF851995:AVF851996 BFB851995:BFB851996 BOX851995:BOX851996 BYT851995:BYT851996 CIP851995:CIP851996 CSL851995:CSL851996 DCH851995:DCH851996 DMD851995:DMD851996 DVZ851995:DVZ851996 EFV851995:EFV851996 EPR851995:EPR851996 EZN851995:EZN851996 FJJ851995:FJJ851996 FTF851995:FTF851996 GDB851995:GDB851996 GMX851995:GMX851996 GWT851995:GWT851996 HGP851995:HGP851996 HQL851995:HQL851996 IAH851995:IAH851996 IKD851995:IKD851996 ITZ851995:ITZ851996 JDV851995:JDV851996 JNR851995:JNR851996 JXN851995:JXN851996 KHJ851995:KHJ851996 KRF851995:KRF851996 LBB851995:LBB851996 LKX851995:LKX851996 LUT851995:LUT851996 MEP851995:MEP851996 MOL851995:MOL851996 MYH851995:MYH851996 NID851995:NID851996 NRZ851995:NRZ851996 OBV851995:OBV851996 OLR851995:OLR851996 OVN851995:OVN851996 PFJ851995:PFJ851996 PPF851995:PPF851996 PZB851995:PZB851996 QIX851995:QIX851996 QST851995:QST851996 RCP851995:RCP851996 RML851995:RML851996 RWH851995:RWH851996 SGD851995:SGD851996 SPZ851995:SPZ851996 SZV851995:SZV851996 TJR851995:TJR851996 TTN851995:TTN851996 UDJ851995:UDJ851996 UNF851995:UNF851996 UXB851995:UXB851996 VGX851995:VGX851996 VQT851995:VQT851996 WAP851995:WAP851996 WKL851995:WKL851996 WUH851995:WUH851996 O917533:O917534 HV917531:HV917532 RR917531:RR917532 ABN917531:ABN917532 ALJ917531:ALJ917532 AVF917531:AVF917532 BFB917531:BFB917532 BOX917531:BOX917532 BYT917531:BYT917532 CIP917531:CIP917532 CSL917531:CSL917532 DCH917531:DCH917532 DMD917531:DMD917532 DVZ917531:DVZ917532 EFV917531:EFV917532 EPR917531:EPR917532 EZN917531:EZN917532 FJJ917531:FJJ917532 FTF917531:FTF917532 GDB917531:GDB917532 GMX917531:GMX917532 GWT917531:GWT917532 HGP917531:HGP917532 HQL917531:HQL917532 IAH917531:IAH917532 IKD917531:IKD917532 ITZ917531:ITZ917532 JDV917531:JDV917532 JNR917531:JNR917532 JXN917531:JXN917532 KHJ917531:KHJ917532 KRF917531:KRF917532 LBB917531:LBB917532 LKX917531:LKX917532 LUT917531:LUT917532 MEP917531:MEP917532 MOL917531:MOL917532 MYH917531:MYH917532 NID917531:NID917532 NRZ917531:NRZ917532 OBV917531:OBV917532 OLR917531:OLR917532 OVN917531:OVN917532 PFJ917531:PFJ917532 PPF917531:PPF917532 PZB917531:PZB917532 QIX917531:QIX917532 QST917531:QST917532 RCP917531:RCP917532 RML917531:RML917532 RWH917531:RWH917532 SGD917531:SGD917532 SPZ917531:SPZ917532 SZV917531:SZV917532 TJR917531:TJR917532 TTN917531:TTN917532 UDJ917531:UDJ917532 UNF917531:UNF917532 UXB917531:UXB917532 VGX917531:VGX917532 VQT917531:VQT917532 WAP917531:WAP917532 WKL917531:WKL917532 WUH917531:WUH917532 O983069:O983070 HV983067:HV983068 RR983067:RR983068 ABN983067:ABN983068 ALJ983067:ALJ983068 AVF983067:AVF983068 BFB983067:BFB983068 BOX983067:BOX983068 BYT983067:BYT983068 CIP983067:CIP983068 CSL983067:CSL983068 DCH983067:DCH983068 DMD983067:DMD983068 DVZ983067:DVZ983068 EFV983067:EFV983068 EPR983067:EPR983068 EZN983067:EZN983068 FJJ983067:FJJ983068 FTF983067:FTF983068 GDB983067:GDB983068 GMX983067:GMX983068 GWT983067:GWT983068 HGP983067:HGP983068 HQL983067:HQL983068 IAH983067:IAH983068 IKD983067:IKD983068 ITZ983067:ITZ983068 JDV983067:JDV983068 JNR983067:JNR983068 JXN983067:JXN983068 KHJ983067:KHJ983068 KRF983067:KRF983068 LBB983067:LBB983068 LKX983067:LKX983068 LUT983067:LUT983068 MEP983067:MEP983068 MOL983067:MOL983068 MYH983067:MYH983068 NID983067:NID983068 NRZ983067:NRZ983068 OBV983067:OBV983068 OLR983067:OLR983068 OVN983067:OVN983068 PFJ983067:PFJ983068 PPF983067:PPF983068 PZB983067:PZB983068 QIX983067:QIX983068 QST983067:QST983068 RCP983067:RCP983068 RML983067:RML983068 RWH983067:RWH983068 SGD983067:SGD983068 SPZ983067:SPZ983068 SZV983067:SZV983068 TJR983067:TJR983068 TTN983067:TTN983068 UDJ983067:UDJ983068 UNF983067:UNF983068 UXB983067:UXB983068 VGX983067:VGX983068 VQT983067:VQT983068 WAP983067:WAP983068 WKL983067:WKL983068 WUH983067:WUH983068 L65559:L65561 HS65557:HS65559 RO65557:RO65559 ABK65557:ABK65559 ALG65557:ALG65559 AVC65557:AVC65559 BEY65557:BEY65559 BOU65557:BOU65559 BYQ65557:BYQ65559 CIM65557:CIM65559 CSI65557:CSI65559 DCE65557:DCE65559 DMA65557:DMA65559 DVW65557:DVW65559 EFS65557:EFS65559 EPO65557:EPO65559 EZK65557:EZK65559 FJG65557:FJG65559 FTC65557:FTC65559 GCY65557:GCY65559 GMU65557:GMU65559 GWQ65557:GWQ65559 HGM65557:HGM65559 HQI65557:HQI65559 IAE65557:IAE65559 IKA65557:IKA65559 ITW65557:ITW65559 JDS65557:JDS65559 JNO65557:JNO65559 JXK65557:JXK65559 KHG65557:KHG65559 KRC65557:KRC65559 LAY65557:LAY65559 LKU65557:LKU65559 LUQ65557:LUQ65559 MEM65557:MEM65559 MOI65557:MOI65559 MYE65557:MYE65559 NIA65557:NIA65559 NRW65557:NRW65559 OBS65557:OBS65559 OLO65557:OLO65559 OVK65557:OVK65559 PFG65557:PFG65559 PPC65557:PPC65559 PYY65557:PYY65559 QIU65557:QIU65559 QSQ65557:QSQ65559 RCM65557:RCM65559 RMI65557:RMI65559 RWE65557:RWE65559 SGA65557:SGA65559 SPW65557:SPW65559 SZS65557:SZS65559 TJO65557:TJO65559 TTK65557:TTK65559 UDG65557:UDG65559 UNC65557:UNC65559 UWY65557:UWY65559 VGU65557:VGU65559 VQQ65557:VQQ65559 WAM65557:WAM65559 WKI65557:WKI65559 WUE65557:WUE65559 L131095:L131097 HS131093:HS131095 RO131093:RO131095 ABK131093:ABK131095 ALG131093:ALG131095 AVC131093:AVC131095 BEY131093:BEY131095 BOU131093:BOU131095 BYQ131093:BYQ131095 CIM131093:CIM131095 CSI131093:CSI131095 DCE131093:DCE131095 DMA131093:DMA131095 DVW131093:DVW131095 EFS131093:EFS131095 EPO131093:EPO131095 EZK131093:EZK131095 FJG131093:FJG131095 FTC131093:FTC131095 GCY131093:GCY131095 GMU131093:GMU131095 GWQ131093:GWQ131095 HGM131093:HGM131095 HQI131093:HQI131095 IAE131093:IAE131095 IKA131093:IKA131095 ITW131093:ITW131095 JDS131093:JDS131095 JNO131093:JNO131095 JXK131093:JXK131095 KHG131093:KHG131095 KRC131093:KRC131095 LAY131093:LAY131095 LKU131093:LKU131095 LUQ131093:LUQ131095 MEM131093:MEM131095 MOI131093:MOI131095 MYE131093:MYE131095 NIA131093:NIA131095 NRW131093:NRW131095 OBS131093:OBS131095 OLO131093:OLO131095 OVK131093:OVK131095 PFG131093:PFG131095 PPC131093:PPC131095 PYY131093:PYY131095 QIU131093:QIU131095 QSQ131093:QSQ131095 RCM131093:RCM131095 RMI131093:RMI131095 RWE131093:RWE131095 SGA131093:SGA131095 SPW131093:SPW131095 SZS131093:SZS131095 TJO131093:TJO131095 TTK131093:TTK131095 UDG131093:UDG131095 UNC131093:UNC131095 UWY131093:UWY131095 VGU131093:VGU131095 VQQ131093:VQQ131095 WAM131093:WAM131095 WKI131093:WKI131095 WUE131093:WUE131095 L196631:L196633 HS196629:HS196631 RO196629:RO196631 ABK196629:ABK196631 ALG196629:ALG196631 AVC196629:AVC196631 BEY196629:BEY196631 BOU196629:BOU196631 BYQ196629:BYQ196631 CIM196629:CIM196631 CSI196629:CSI196631 DCE196629:DCE196631 DMA196629:DMA196631 DVW196629:DVW196631 EFS196629:EFS196631 EPO196629:EPO196631 EZK196629:EZK196631 FJG196629:FJG196631 FTC196629:FTC196631 GCY196629:GCY196631 GMU196629:GMU196631 GWQ196629:GWQ196631 HGM196629:HGM196631 HQI196629:HQI196631 IAE196629:IAE196631 IKA196629:IKA196631 ITW196629:ITW196631 JDS196629:JDS196631 JNO196629:JNO196631 JXK196629:JXK196631 KHG196629:KHG196631 KRC196629:KRC196631 LAY196629:LAY196631 LKU196629:LKU196631 LUQ196629:LUQ196631 MEM196629:MEM196631 MOI196629:MOI196631 MYE196629:MYE196631 NIA196629:NIA196631 NRW196629:NRW196631 OBS196629:OBS196631 OLO196629:OLO196631 OVK196629:OVK196631 PFG196629:PFG196631 PPC196629:PPC196631 PYY196629:PYY196631 QIU196629:QIU196631 QSQ196629:QSQ196631 RCM196629:RCM196631 RMI196629:RMI196631 RWE196629:RWE196631 SGA196629:SGA196631 SPW196629:SPW196631 SZS196629:SZS196631 TJO196629:TJO196631 TTK196629:TTK196631 UDG196629:UDG196631 UNC196629:UNC196631 UWY196629:UWY196631 VGU196629:VGU196631 VQQ196629:VQQ196631 WAM196629:WAM196631 WKI196629:WKI196631 WUE196629:WUE196631 L262167:L262169 HS262165:HS262167 RO262165:RO262167 ABK262165:ABK262167 ALG262165:ALG262167 AVC262165:AVC262167 BEY262165:BEY262167 BOU262165:BOU262167 BYQ262165:BYQ262167 CIM262165:CIM262167 CSI262165:CSI262167 DCE262165:DCE262167 DMA262165:DMA262167 DVW262165:DVW262167 EFS262165:EFS262167 EPO262165:EPO262167 EZK262165:EZK262167 FJG262165:FJG262167 FTC262165:FTC262167 GCY262165:GCY262167 GMU262165:GMU262167 GWQ262165:GWQ262167 HGM262165:HGM262167 HQI262165:HQI262167 IAE262165:IAE262167 IKA262165:IKA262167 ITW262165:ITW262167 JDS262165:JDS262167 JNO262165:JNO262167 JXK262165:JXK262167 KHG262165:KHG262167 KRC262165:KRC262167 LAY262165:LAY262167 LKU262165:LKU262167 LUQ262165:LUQ262167 MEM262165:MEM262167 MOI262165:MOI262167 MYE262165:MYE262167 NIA262165:NIA262167 NRW262165:NRW262167 OBS262165:OBS262167 OLO262165:OLO262167 OVK262165:OVK262167 PFG262165:PFG262167 PPC262165:PPC262167 PYY262165:PYY262167 QIU262165:QIU262167 QSQ262165:QSQ262167 RCM262165:RCM262167 RMI262165:RMI262167 RWE262165:RWE262167 SGA262165:SGA262167 SPW262165:SPW262167 SZS262165:SZS262167 TJO262165:TJO262167 TTK262165:TTK262167 UDG262165:UDG262167 UNC262165:UNC262167 UWY262165:UWY262167 VGU262165:VGU262167 VQQ262165:VQQ262167 WAM262165:WAM262167 WKI262165:WKI262167 WUE262165:WUE262167 L327703:L327705 HS327701:HS327703 RO327701:RO327703 ABK327701:ABK327703 ALG327701:ALG327703 AVC327701:AVC327703 BEY327701:BEY327703 BOU327701:BOU327703 BYQ327701:BYQ327703 CIM327701:CIM327703 CSI327701:CSI327703 DCE327701:DCE327703 DMA327701:DMA327703 DVW327701:DVW327703 EFS327701:EFS327703 EPO327701:EPO327703 EZK327701:EZK327703 FJG327701:FJG327703 FTC327701:FTC327703 GCY327701:GCY327703 GMU327701:GMU327703 GWQ327701:GWQ327703 HGM327701:HGM327703 HQI327701:HQI327703 IAE327701:IAE327703 IKA327701:IKA327703 ITW327701:ITW327703 JDS327701:JDS327703 JNO327701:JNO327703 JXK327701:JXK327703 KHG327701:KHG327703 KRC327701:KRC327703 LAY327701:LAY327703 LKU327701:LKU327703 LUQ327701:LUQ327703 MEM327701:MEM327703 MOI327701:MOI327703 MYE327701:MYE327703 NIA327701:NIA327703 NRW327701:NRW327703 OBS327701:OBS327703 OLO327701:OLO327703 OVK327701:OVK327703 PFG327701:PFG327703 PPC327701:PPC327703 PYY327701:PYY327703 QIU327701:QIU327703 QSQ327701:QSQ327703 RCM327701:RCM327703 RMI327701:RMI327703 RWE327701:RWE327703 SGA327701:SGA327703 SPW327701:SPW327703 SZS327701:SZS327703 TJO327701:TJO327703 TTK327701:TTK327703 UDG327701:UDG327703 UNC327701:UNC327703 UWY327701:UWY327703 VGU327701:VGU327703 VQQ327701:VQQ327703 WAM327701:WAM327703 WKI327701:WKI327703 WUE327701:WUE327703 L393239:L393241 HS393237:HS393239 RO393237:RO393239 ABK393237:ABK393239 ALG393237:ALG393239 AVC393237:AVC393239 BEY393237:BEY393239 BOU393237:BOU393239 BYQ393237:BYQ393239 CIM393237:CIM393239 CSI393237:CSI393239 DCE393237:DCE393239 DMA393237:DMA393239 DVW393237:DVW393239 EFS393237:EFS393239 EPO393237:EPO393239 EZK393237:EZK393239 FJG393237:FJG393239 FTC393237:FTC393239 GCY393237:GCY393239 GMU393237:GMU393239 GWQ393237:GWQ393239 HGM393237:HGM393239 HQI393237:HQI393239 IAE393237:IAE393239 IKA393237:IKA393239 ITW393237:ITW393239 JDS393237:JDS393239 JNO393237:JNO393239 JXK393237:JXK393239 KHG393237:KHG393239 KRC393237:KRC393239 LAY393237:LAY393239 LKU393237:LKU393239 LUQ393237:LUQ393239 MEM393237:MEM393239 MOI393237:MOI393239 MYE393237:MYE393239 NIA393237:NIA393239 NRW393237:NRW393239 OBS393237:OBS393239 OLO393237:OLO393239 OVK393237:OVK393239 PFG393237:PFG393239 PPC393237:PPC393239 PYY393237:PYY393239 QIU393237:QIU393239 QSQ393237:QSQ393239 RCM393237:RCM393239 RMI393237:RMI393239 RWE393237:RWE393239 SGA393237:SGA393239 SPW393237:SPW393239 SZS393237:SZS393239 TJO393237:TJO393239 TTK393237:TTK393239 UDG393237:UDG393239 UNC393237:UNC393239 UWY393237:UWY393239 VGU393237:VGU393239 VQQ393237:VQQ393239 WAM393237:WAM393239 WKI393237:WKI393239 WUE393237:WUE393239 L458775:L458777 HS458773:HS458775 RO458773:RO458775 ABK458773:ABK458775 ALG458773:ALG458775 AVC458773:AVC458775 BEY458773:BEY458775 BOU458773:BOU458775 BYQ458773:BYQ458775 CIM458773:CIM458775 CSI458773:CSI458775 DCE458773:DCE458775 DMA458773:DMA458775 DVW458773:DVW458775 EFS458773:EFS458775 EPO458773:EPO458775 EZK458773:EZK458775 FJG458773:FJG458775 FTC458773:FTC458775 GCY458773:GCY458775 GMU458773:GMU458775 GWQ458773:GWQ458775 HGM458773:HGM458775 HQI458773:HQI458775 IAE458773:IAE458775 IKA458773:IKA458775 ITW458773:ITW458775 JDS458773:JDS458775 JNO458773:JNO458775 JXK458773:JXK458775 KHG458773:KHG458775 KRC458773:KRC458775 LAY458773:LAY458775 LKU458773:LKU458775 LUQ458773:LUQ458775 MEM458773:MEM458775 MOI458773:MOI458775 MYE458773:MYE458775 NIA458773:NIA458775 NRW458773:NRW458775 OBS458773:OBS458775 OLO458773:OLO458775 OVK458773:OVK458775 PFG458773:PFG458775 PPC458773:PPC458775 PYY458773:PYY458775 QIU458773:QIU458775 QSQ458773:QSQ458775 RCM458773:RCM458775 RMI458773:RMI458775 RWE458773:RWE458775 SGA458773:SGA458775 SPW458773:SPW458775 SZS458773:SZS458775 TJO458773:TJO458775 TTK458773:TTK458775 UDG458773:UDG458775 UNC458773:UNC458775 UWY458773:UWY458775 VGU458773:VGU458775 VQQ458773:VQQ458775 WAM458773:WAM458775 WKI458773:WKI458775 WUE458773:WUE458775 L524311:L524313 HS524309:HS524311 RO524309:RO524311 ABK524309:ABK524311 ALG524309:ALG524311 AVC524309:AVC524311 BEY524309:BEY524311 BOU524309:BOU524311 BYQ524309:BYQ524311 CIM524309:CIM524311 CSI524309:CSI524311 DCE524309:DCE524311 DMA524309:DMA524311 DVW524309:DVW524311 EFS524309:EFS524311 EPO524309:EPO524311 EZK524309:EZK524311 FJG524309:FJG524311 FTC524309:FTC524311 GCY524309:GCY524311 GMU524309:GMU524311 GWQ524309:GWQ524311 HGM524309:HGM524311 HQI524309:HQI524311 IAE524309:IAE524311 IKA524309:IKA524311 ITW524309:ITW524311 JDS524309:JDS524311 JNO524309:JNO524311 JXK524309:JXK524311 KHG524309:KHG524311 KRC524309:KRC524311 LAY524309:LAY524311 LKU524309:LKU524311 LUQ524309:LUQ524311 MEM524309:MEM524311 MOI524309:MOI524311 MYE524309:MYE524311 NIA524309:NIA524311 NRW524309:NRW524311 OBS524309:OBS524311 OLO524309:OLO524311 OVK524309:OVK524311 PFG524309:PFG524311 PPC524309:PPC524311 PYY524309:PYY524311 QIU524309:QIU524311 QSQ524309:QSQ524311 RCM524309:RCM524311 RMI524309:RMI524311 RWE524309:RWE524311 SGA524309:SGA524311 SPW524309:SPW524311 SZS524309:SZS524311 TJO524309:TJO524311 TTK524309:TTK524311 UDG524309:UDG524311 UNC524309:UNC524311 UWY524309:UWY524311 VGU524309:VGU524311 VQQ524309:VQQ524311 WAM524309:WAM524311 WKI524309:WKI524311 WUE524309:WUE524311 L589847:L589849 HS589845:HS589847 RO589845:RO589847 ABK589845:ABK589847 ALG589845:ALG589847 AVC589845:AVC589847 BEY589845:BEY589847 BOU589845:BOU589847 BYQ589845:BYQ589847 CIM589845:CIM589847 CSI589845:CSI589847 DCE589845:DCE589847 DMA589845:DMA589847 DVW589845:DVW589847 EFS589845:EFS589847 EPO589845:EPO589847 EZK589845:EZK589847 FJG589845:FJG589847 FTC589845:FTC589847 GCY589845:GCY589847 GMU589845:GMU589847 GWQ589845:GWQ589847 HGM589845:HGM589847 HQI589845:HQI589847 IAE589845:IAE589847 IKA589845:IKA589847 ITW589845:ITW589847 JDS589845:JDS589847 JNO589845:JNO589847 JXK589845:JXK589847 KHG589845:KHG589847 KRC589845:KRC589847 LAY589845:LAY589847 LKU589845:LKU589847 LUQ589845:LUQ589847 MEM589845:MEM589847 MOI589845:MOI589847 MYE589845:MYE589847 NIA589845:NIA589847 NRW589845:NRW589847 OBS589845:OBS589847 OLO589845:OLO589847 OVK589845:OVK589847 PFG589845:PFG589847 PPC589845:PPC589847 PYY589845:PYY589847 QIU589845:QIU589847 QSQ589845:QSQ589847 RCM589845:RCM589847 RMI589845:RMI589847 RWE589845:RWE589847 SGA589845:SGA589847 SPW589845:SPW589847 SZS589845:SZS589847 TJO589845:TJO589847 TTK589845:TTK589847 UDG589845:UDG589847 UNC589845:UNC589847 UWY589845:UWY589847 VGU589845:VGU589847 VQQ589845:VQQ589847 WAM589845:WAM589847 WKI589845:WKI589847 WUE589845:WUE589847 L655383:L655385 HS655381:HS655383 RO655381:RO655383 ABK655381:ABK655383 ALG655381:ALG655383 AVC655381:AVC655383 BEY655381:BEY655383 BOU655381:BOU655383 BYQ655381:BYQ655383 CIM655381:CIM655383 CSI655381:CSI655383 DCE655381:DCE655383 DMA655381:DMA655383 DVW655381:DVW655383 EFS655381:EFS655383 EPO655381:EPO655383 EZK655381:EZK655383 FJG655381:FJG655383 FTC655381:FTC655383 GCY655381:GCY655383 GMU655381:GMU655383 GWQ655381:GWQ655383 HGM655381:HGM655383 HQI655381:HQI655383 IAE655381:IAE655383 IKA655381:IKA655383 ITW655381:ITW655383 JDS655381:JDS655383 JNO655381:JNO655383 JXK655381:JXK655383 KHG655381:KHG655383 KRC655381:KRC655383 LAY655381:LAY655383 LKU655381:LKU655383 LUQ655381:LUQ655383 MEM655381:MEM655383 MOI655381:MOI655383 MYE655381:MYE655383 NIA655381:NIA655383 NRW655381:NRW655383 OBS655381:OBS655383 OLO655381:OLO655383 OVK655381:OVK655383 PFG655381:PFG655383 PPC655381:PPC655383 PYY655381:PYY655383 QIU655381:QIU655383 QSQ655381:QSQ655383 RCM655381:RCM655383 RMI655381:RMI655383 RWE655381:RWE655383 SGA655381:SGA655383 SPW655381:SPW655383 SZS655381:SZS655383 TJO655381:TJO655383 TTK655381:TTK655383 UDG655381:UDG655383 UNC655381:UNC655383 UWY655381:UWY655383 VGU655381:VGU655383 VQQ655381:VQQ655383 WAM655381:WAM655383 WKI655381:WKI655383 WUE655381:WUE655383 L720919:L720921 HS720917:HS720919 RO720917:RO720919 ABK720917:ABK720919 ALG720917:ALG720919 AVC720917:AVC720919 BEY720917:BEY720919 BOU720917:BOU720919 BYQ720917:BYQ720919 CIM720917:CIM720919 CSI720917:CSI720919 DCE720917:DCE720919 DMA720917:DMA720919 DVW720917:DVW720919 EFS720917:EFS720919 EPO720917:EPO720919 EZK720917:EZK720919 FJG720917:FJG720919 FTC720917:FTC720919 GCY720917:GCY720919 GMU720917:GMU720919 GWQ720917:GWQ720919 HGM720917:HGM720919 HQI720917:HQI720919 IAE720917:IAE720919 IKA720917:IKA720919 ITW720917:ITW720919 JDS720917:JDS720919 JNO720917:JNO720919 JXK720917:JXK720919 KHG720917:KHG720919 KRC720917:KRC720919 LAY720917:LAY720919 LKU720917:LKU720919 LUQ720917:LUQ720919 MEM720917:MEM720919 MOI720917:MOI720919 MYE720917:MYE720919 NIA720917:NIA720919 NRW720917:NRW720919 OBS720917:OBS720919 OLO720917:OLO720919 OVK720917:OVK720919 PFG720917:PFG720919 PPC720917:PPC720919 PYY720917:PYY720919 QIU720917:QIU720919 QSQ720917:QSQ720919 RCM720917:RCM720919 RMI720917:RMI720919 RWE720917:RWE720919 SGA720917:SGA720919 SPW720917:SPW720919 SZS720917:SZS720919 TJO720917:TJO720919 TTK720917:TTK720919 UDG720917:UDG720919 UNC720917:UNC720919 UWY720917:UWY720919 VGU720917:VGU720919 VQQ720917:VQQ720919 WAM720917:WAM720919 WKI720917:WKI720919 WUE720917:WUE720919 L786455:L786457 HS786453:HS786455 RO786453:RO786455 ABK786453:ABK786455 ALG786453:ALG786455 AVC786453:AVC786455 BEY786453:BEY786455 BOU786453:BOU786455 BYQ786453:BYQ786455 CIM786453:CIM786455 CSI786453:CSI786455 DCE786453:DCE786455 DMA786453:DMA786455 DVW786453:DVW786455 EFS786453:EFS786455 EPO786453:EPO786455 EZK786453:EZK786455 FJG786453:FJG786455 FTC786453:FTC786455 GCY786453:GCY786455 GMU786453:GMU786455 GWQ786453:GWQ786455 HGM786453:HGM786455 HQI786453:HQI786455 IAE786453:IAE786455 IKA786453:IKA786455 ITW786453:ITW786455 JDS786453:JDS786455 JNO786453:JNO786455 JXK786453:JXK786455 KHG786453:KHG786455 KRC786453:KRC786455 LAY786453:LAY786455 LKU786453:LKU786455 LUQ786453:LUQ786455 MEM786453:MEM786455 MOI786453:MOI786455 MYE786453:MYE786455 NIA786453:NIA786455 NRW786453:NRW786455 OBS786453:OBS786455 OLO786453:OLO786455 OVK786453:OVK786455 PFG786453:PFG786455 PPC786453:PPC786455 PYY786453:PYY786455 QIU786453:QIU786455 QSQ786453:QSQ786455 RCM786453:RCM786455 RMI786453:RMI786455 RWE786453:RWE786455 SGA786453:SGA786455 SPW786453:SPW786455 SZS786453:SZS786455 TJO786453:TJO786455 TTK786453:TTK786455 UDG786453:UDG786455 UNC786453:UNC786455 UWY786453:UWY786455 VGU786453:VGU786455 VQQ786453:VQQ786455 WAM786453:WAM786455 WKI786453:WKI786455 WUE786453:WUE786455 L851991:L851993 HS851989:HS851991 RO851989:RO851991 ABK851989:ABK851991 ALG851989:ALG851991 AVC851989:AVC851991 BEY851989:BEY851991 BOU851989:BOU851991 BYQ851989:BYQ851991 CIM851989:CIM851991 CSI851989:CSI851991 DCE851989:DCE851991 DMA851989:DMA851991 DVW851989:DVW851991 EFS851989:EFS851991 EPO851989:EPO851991 EZK851989:EZK851991 FJG851989:FJG851991 FTC851989:FTC851991 GCY851989:GCY851991 GMU851989:GMU851991 GWQ851989:GWQ851991 HGM851989:HGM851991 HQI851989:HQI851991 IAE851989:IAE851991 IKA851989:IKA851991 ITW851989:ITW851991 JDS851989:JDS851991 JNO851989:JNO851991 JXK851989:JXK851991 KHG851989:KHG851991 KRC851989:KRC851991 LAY851989:LAY851991 LKU851989:LKU851991 LUQ851989:LUQ851991 MEM851989:MEM851991 MOI851989:MOI851991 MYE851989:MYE851991 NIA851989:NIA851991 NRW851989:NRW851991 OBS851989:OBS851991 OLO851989:OLO851991 OVK851989:OVK851991 PFG851989:PFG851991 PPC851989:PPC851991 PYY851989:PYY851991 QIU851989:QIU851991 QSQ851989:QSQ851991 RCM851989:RCM851991 RMI851989:RMI851991 RWE851989:RWE851991 SGA851989:SGA851991 SPW851989:SPW851991 SZS851989:SZS851991 TJO851989:TJO851991 TTK851989:TTK851991 UDG851989:UDG851991 UNC851989:UNC851991 UWY851989:UWY851991 VGU851989:VGU851991 VQQ851989:VQQ851991 WAM851989:WAM851991 WKI851989:WKI851991 WUE851989:WUE851991 L917527:L917529 HS917525:HS917527 RO917525:RO917527 ABK917525:ABK917527 ALG917525:ALG917527 AVC917525:AVC917527 BEY917525:BEY917527 BOU917525:BOU917527 BYQ917525:BYQ917527 CIM917525:CIM917527 CSI917525:CSI917527 DCE917525:DCE917527 DMA917525:DMA917527 DVW917525:DVW917527 EFS917525:EFS917527 EPO917525:EPO917527 EZK917525:EZK917527 FJG917525:FJG917527 FTC917525:FTC917527 GCY917525:GCY917527 GMU917525:GMU917527 GWQ917525:GWQ917527 HGM917525:HGM917527 HQI917525:HQI917527 IAE917525:IAE917527 IKA917525:IKA917527 ITW917525:ITW917527 JDS917525:JDS917527 JNO917525:JNO917527 JXK917525:JXK917527 KHG917525:KHG917527 KRC917525:KRC917527 LAY917525:LAY917527 LKU917525:LKU917527 LUQ917525:LUQ917527 MEM917525:MEM917527 MOI917525:MOI917527 MYE917525:MYE917527 NIA917525:NIA917527 NRW917525:NRW917527 OBS917525:OBS917527 OLO917525:OLO917527 OVK917525:OVK917527 PFG917525:PFG917527 PPC917525:PPC917527 PYY917525:PYY917527 QIU917525:QIU917527 QSQ917525:QSQ917527 RCM917525:RCM917527 RMI917525:RMI917527 RWE917525:RWE917527 SGA917525:SGA917527 SPW917525:SPW917527 SZS917525:SZS917527 TJO917525:TJO917527 TTK917525:TTK917527 UDG917525:UDG917527 UNC917525:UNC917527 UWY917525:UWY917527 VGU917525:VGU917527 VQQ917525:VQQ917527 WAM917525:WAM917527 WKI917525:WKI917527 WUE917525:WUE917527 L983063:L983065 HS983061:HS983063 RO983061:RO983063 ABK983061:ABK983063 ALG983061:ALG983063 AVC983061:AVC983063 BEY983061:BEY983063 BOU983061:BOU983063 BYQ983061:BYQ983063 CIM983061:CIM983063 CSI983061:CSI983063 DCE983061:DCE983063 DMA983061:DMA983063 DVW983061:DVW983063 EFS983061:EFS983063 EPO983061:EPO983063 EZK983061:EZK983063 FJG983061:FJG983063 FTC983061:FTC983063 GCY983061:GCY983063 GMU983061:GMU983063 GWQ983061:GWQ983063 HGM983061:HGM983063 HQI983061:HQI983063 IAE983061:IAE983063 IKA983061:IKA983063 ITW983061:ITW983063 JDS983061:JDS983063 JNO983061:JNO983063 JXK983061:JXK983063 KHG983061:KHG983063 KRC983061:KRC983063 LAY983061:LAY983063 LKU983061:LKU983063 LUQ983061:LUQ983063 MEM983061:MEM983063 MOI983061:MOI983063 MYE983061:MYE983063 NIA983061:NIA983063 NRW983061:NRW983063 OBS983061:OBS983063 OLO983061:OLO983063 OVK983061:OVK983063 PFG983061:PFG983063 PPC983061:PPC983063 PYY983061:PYY983063 QIU983061:QIU983063 QSQ983061:QSQ983063 RCM983061:RCM983063 RMI983061:RMI983063 RWE983061:RWE983063 SGA983061:SGA983063 SPW983061:SPW983063 SZS983061:SZS983063 TJO983061:TJO983063 TTK983061:TTK983063 UDG983061:UDG983063 UNC983061:UNC983063 UWY983061:UWY983063 VGU983061:VGU983063 VQQ983061:VQQ983063 WAM983061:WAM983063 WKI983061:WKI983063 WUE983061:WUE983063 M65560:N65561 HT65558:HU65559 RP65558:RQ65559 ABL65558:ABM65559 ALH65558:ALI65559 AVD65558:AVE65559 BEZ65558:BFA65559 BOV65558:BOW65559 BYR65558:BYS65559 CIN65558:CIO65559 CSJ65558:CSK65559 DCF65558:DCG65559 DMB65558:DMC65559 DVX65558:DVY65559 EFT65558:EFU65559 EPP65558:EPQ65559 EZL65558:EZM65559 FJH65558:FJI65559 FTD65558:FTE65559 GCZ65558:GDA65559 GMV65558:GMW65559 GWR65558:GWS65559 HGN65558:HGO65559 HQJ65558:HQK65559 IAF65558:IAG65559 IKB65558:IKC65559 ITX65558:ITY65559 JDT65558:JDU65559 JNP65558:JNQ65559 JXL65558:JXM65559 KHH65558:KHI65559 KRD65558:KRE65559 LAZ65558:LBA65559 LKV65558:LKW65559 LUR65558:LUS65559 MEN65558:MEO65559 MOJ65558:MOK65559 MYF65558:MYG65559 NIB65558:NIC65559 NRX65558:NRY65559 OBT65558:OBU65559 OLP65558:OLQ65559 OVL65558:OVM65559 PFH65558:PFI65559 PPD65558:PPE65559 PYZ65558:PZA65559 QIV65558:QIW65559 QSR65558:QSS65559 RCN65558:RCO65559 RMJ65558:RMK65559 RWF65558:RWG65559 SGB65558:SGC65559 SPX65558:SPY65559 SZT65558:SZU65559 TJP65558:TJQ65559 TTL65558:TTM65559 UDH65558:UDI65559 UND65558:UNE65559 UWZ65558:UXA65559 VGV65558:VGW65559 VQR65558:VQS65559 WAN65558:WAO65559 WKJ65558:WKK65559 WUF65558:WUG65559 M131096:N131097 HT131094:HU131095 RP131094:RQ131095 ABL131094:ABM131095 ALH131094:ALI131095 AVD131094:AVE131095 BEZ131094:BFA131095 BOV131094:BOW131095 BYR131094:BYS131095 CIN131094:CIO131095 CSJ131094:CSK131095 DCF131094:DCG131095 DMB131094:DMC131095 DVX131094:DVY131095 EFT131094:EFU131095 EPP131094:EPQ131095 EZL131094:EZM131095 FJH131094:FJI131095 FTD131094:FTE131095 GCZ131094:GDA131095 GMV131094:GMW131095 GWR131094:GWS131095 HGN131094:HGO131095 HQJ131094:HQK131095 IAF131094:IAG131095 IKB131094:IKC131095 ITX131094:ITY131095 JDT131094:JDU131095 JNP131094:JNQ131095 JXL131094:JXM131095 KHH131094:KHI131095 KRD131094:KRE131095 LAZ131094:LBA131095 LKV131094:LKW131095 LUR131094:LUS131095 MEN131094:MEO131095 MOJ131094:MOK131095 MYF131094:MYG131095 NIB131094:NIC131095 NRX131094:NRY131095 OBT131094:OBU131095 OLP131094:OLQ131095 OVL131094:OVM131095 PFH131094:PFI131095 PPD131094:PPE131095 PYZ131094:PZA131095 QIV131094:QIW131095 QSR131094:QSS131095 RCN131094:RCO131095 RMJ131094:RMK131095 RWF131094:RWG131095 SGB131094:SGC131095 SPX131094:SPY131095 SZT131094:SZU131095 TJP131094:TJQ131095 TTL131094:TTM131095 UDH131094:UDI131095 UND131094:UNE131095 UWZ131094:UXA131095 VGV131094:VGW131095 VQR131094:VQS131095 WAN131094:WAO131095 WKJ131094:WKK131095 WUF131094:WUG131095 M196632:N196633 HT196630:HU196631 RP196630:RQ196631 ABL196630:ABM196631 ALH196630:ALI196631 AVD196630:AVE196631 BEZ196630:BFA196631 BOV196630:BOW196631 BYR196630:BYS196631 CIN196630:CIO196631 CSJ196630:CSK196631 DCF196630:DCG196631 DMB196630:DMC196631 DVX196630:DVY196631 EFT196630:EFU196631 EPP196630:EPQ196631 EZL196630:EZM196631 FJH196630:FJI196631 FTD196630:FTE196631 GCZ196630:GDA196631 GMV196630:GMW196631 GWR196630:GWS196631 HGN196630:HGO196631 HQJ196630:HQK196631 IAF196630:IAG196631 IKB196630:IKC196631 ITX196630:ITY196631 JDT196630:JDU196631 JNP196630:JNQ196631 JXL196630:JXM196631 KHH196630:KHI196631 KRD196630:KRE196631 LAZ196630:LBA196631 LKV196630:LKW196631 LUR196630:LUS196631 MEN196630:MEO196631 MOJ196630:MOK196631 MYF196630:MYG196631 NIB196630:NIC196631 NRX196630:NRY196631 OBT196630:OBU196631 OLP196630:OLQ196631 OVL196630:OVM196631 PFH196630:PFI196631 PPD196630:PPE196631 PYZ196630:PZA196631 QIV196630:QIW196631 QSR196630:QSS196631 RCN196630:RCO196631 RMJ196630:RMK196631 RWF196630:RWG196631 SGB196630:SGC196631 SPX196630:SPY196631 SZT196630:SZU196631 TJP196630:TJQ196631 TTL196630:TTM196631 UDH196630:UDI196631 UND196630:UNE196631 UWZ196630:UXA196631 VGV196630:VGW196631 VQR196630:VQS196631 WAN196630:WAO196631 WKJ196630:WKK196631 WUF196630:WUG196631 M262168:N262169 HT262166:HU262167 RP262166:RQ262167 ABL262166:ABM262167 ALH262166:ALI262167 AVD262166:AVE262167 BEZ262166:BFA262167 BOV262166:BOW262167 BYR262166:BYS262167 CIN262166:CIO262167 CSJ262166:CSK262167 DCF262166:DCG262167 DMB262166:DMC262167 DVX262166:DVY262167 EFT262166:EFU262167 EPP262166:EPQ262167 EZL262166:EZM262167 FJH262166:FJI262167 FTD262166:FTE262167 GCZ262166:GDA262167 GMV262166:GMW262167 GWR262166:GWS262167 HGN262166:HGO262167 HQJ262166:HQK262167 IAF262166:IAG262167 IKB262166:IKC262167 ITX262166:ITY262167 JDT262166:JDU262167 JNP262166:JNQ262167 JXL262166:JXM262167 KHH262166:KHI262167 KRD262166:KRE262167 LAZ262166:LBA262167 LKV262166:LKW262167 LUR262166:LUS262167 MEN262166:MEO262167 MOJ262166:MOK262167 MYF262166:MYG262167 NIB262166:NIC262167 NRX262166:NRY262167 OBT262166:OBU262167 OLP262166:OLQ262167 OVL262166:OVM262167 PFH262166:PFI262167 PPD262166:PPE262167 PYZ262166:PZA262167 QIV262166:QIW262167 QSR262166:QSS262167 RCN262166:RCO262167 RMJ262166:RMK262167 RWF262166:RWG262167 SGB262166:SGC262167 SPX262166:SPY262167 SZT262166:SZU262167 TJP262166:TJQ262167 TTL262166:TTM262167 UDH262166:UDI262167 UND262166:UNE262167 UWZ262166:UXA262167 VGV262166:VGW262167 VQR262166:VQS262167 WAN262166:WAO262167 WKJ262166:WKK262167 WUF262166:WUG262167 M327704:N327705 HT327702:HU327703 RP327702:RQ327703 ABL327702:ABM327703 ALH327702:ALI327703 AVD327702:AVE327703 BEZ327702:BFA327703 BOV327702:BOW327703 BYR327702:BYS327703 CIN327702:CIO327703 CSJ327702:CSK327703 DCF327702:DCG327703 DMB327702:DMC327703 DVX327702:DVY327703 EFT327702:EFU327703 EPP327702:EPQ327703 EZL327702:EZM327703 FJH327702:FJI327703 FTD327702:FTE327703 GCZ327702:GDA327703 GMV327702:GMW327703 GWR327702:GWS327703 HGN327702:HGO327703 HQJ327702:HQK327703 IAF327702:IAG327703 IKB327702:IKC327703 ITX327702:ITY327703 JDT327702:JDU327703 JNP327702:JNQ327703 JXL327702:JXM327703 KHH327702:KHI327703 KRD327702:KRE327703 LAZ327702:LBA327703 LKV327702:LKW327703 LUR327702:LUS327703 MEN327702:MEO327703 MOJ327702:MOK327703 MYF327702:MYG327703 NIB327702:NIC327703 NRX327702:NRY327703 OBT327702:OBU327703 OLP327702:OLQ327703 OVL327702:OVM327703 PFH327702:PFI327703 PPD327702:PPE327703 PYZ327702:PZA327703 QIV327702:QIW327703 QSR327702:QSS327703 RCN327702:RCO327703 RMJ327702:RMK327703 RWF327702:RWG327703 SGB327702:SGC327703 SPX327702:SPY327703 SZT327702:SZU327703 TJP327702:TJQ327703 TTL327702:TTM327703 UDH327702:UDI327703 UND327702:UNE327703 UWZ327702:UXA327703 VGV327702:VGW327703 VQR327702:VQS327703 WAN327702:WAO327703 WKJ327702:WKK327703 WUF327702:WUG327703 M393240:N393241 HT393238:HU393239 RP393238:RQ393239 ABL393238:ABM393239 ALH393238:ALI393239 AVD393238:AVE393239 BEZ393238:BFA393239 BOV393238:BOW393239 BYR393238:BYS393239 CIN393238:CIO393239 CSJ393238:CSK393239 DCF393238:DCG393239 DMB393238:DMC393239 DVX393238:DVY393239 EFT393238:EFU393239 EPP393238:EPQ393239 EZL393238:EZM393239 FJH393238:FJI393239 FTD393238:FTE393239 GCZ393238:GDA393239 GMV393238:GMW393239 GWR393238:GWS393239 HGN393238:HGO393239 HQJ393238:HQK393239 IAF393238:IAG393239 IKB393238:IKC393239 ITX393238:ITY393239 JDT393238:JDU393239 JNP393238:JNQ393239 JXL393238:JXM393239 KHH393238:KHI393239 KRD393238:KRE393239 LAZ393238:LBA393239 LKV393238:LKW393239 LUR393238:LUS393239 MEN393238:MEO393239 MOJ393238:MOK393239 MYF393238:MYG393239 NIB393238:NIC393239 NRX393238:NRY393239 OBT393238:OBU393239 OLP393238:OLQ393239 OVL393238:OVM393239 PFH393238:PFI393239 PPD393238:PPE393239 PYZ393238:PZA393239 QIV393238:QIW393239 QSR393238:QSS393239 RCN393238:RCO393239 RMJ393238:RMK393239 RWF393238:RWG393239 SGB393238:SGC393239 SPX393238:SPY393239 SZT393238:SZU393239 TJP393238:TJQ393239 TTL393238:TTM393239 UDH393238:UDI393239 UND393238:UNE393239 UWZ393238:UXA393239 VGV393238:VGW393239 VQR393238:VQS393239 WAN393238:WAO393239 WKJ393238:WKK393239 WUF393238:WUG393239 M458776:N458777 HT458774:HU458775 RP458774:RQ458775 ABL458774:ABM458775 ALH458774:ALI458775 AVD458774:AVE458775 BEZ458774:BFA458775 BOV458774:BOW458775 BYR458774:BYS458775 CIN458774:CIO458775 CSJ458774:CSK458775 DCF458774:DCG458775 DMB458774:DMC458775 DVX458774:DVY458775 EFT458774:EFU458775 EPP458774:EPQ458775 EZL458774:EZM458775 FJH458774:FJI458775 FTD458774:FTE458775 GCZ458774:GDA458775 GMV458774:GMW458775 GWR458774:GWS458775 HGN458774:HGO458775 HQJ458774:HQK458775 IAF458774:IAG458775 IKB458774:IKC458775 ITX458774:ITY458775 JDT458774:JDU458775 JNP458774:JNQ458775 JXL458774:JXM458775 KHH458774:KHI458775 KRD458774:KRE458775 LAZ458774:LBA458775 LKV458774:LKW458775 LUR458774:LUS458775 MEN458774:MEO458775 MOJ458774:MOK458775 MYF458774:MYG458775 NIB458774:NIC458775 NRX458774:NRY458775 OBT458774:OBU458775 OLP458774:OLQ458775 OVL458774:OVM458775 PFH458774:PFI458775 PPD458774:PPE458775 PYZ458774:PZA458775 QIV458774:QIW458775 QSR458774:QSS458775 RCN458774:RCO458775 RMJ458774:RMK458775 RWF458774:RWG458775 SGB458774:SGC458775 SPX458774:SPY458775 SZT458774:SZU458775 TJP458774:TJQ458775 TTL458774:TTM458775 UDH458774:UDI458775 UND458774:UNE458775 UWZ458774:UXA458775 VGV458774:VGW458775 VQR458774:VQS458775 WAN458774:WAO458775 WKJ458774:WKK458775 WUF458774:WUG458775 M524312:N524313 HT524310:HU524311 RP524310:RQ524311 ABL524310:ABM524311 ALH524310:ALI524311 AVD524310:AVE524311 BEZ524310:BFA524311 BOV524310:BOW524311 BYR524310:BYS524311 CIN524310:CIO524311 CSJ524310:CSK524311 DCF524310:DCG524311 DMB524310:DMC524311 DVX524310:DVY524311 EFT524310:EFU524311 EPP524310:EPQ524311 EZL524310:EZM524311 FJH524310:FJI524311 FTD524310:FTE524311 GCZ524310:GDA524311 GMV524310:GMW524311 GWR524310:GWS524311 HGN524310:HGO524311 HQJ524310:HQK524311 IAF524310:IAG524311 IKB524310:IKC524311 ITX524310:ITY524311 JDT524310:JDU524311 JNP524310:JNQ524311 JXL524310:JXM524311 KHH524310:KHI524311 KRD524310:KRE524311 LAZ524310:LBA524311 LKV524310:LKW524311 LUR524310:LUS524311 MEN524310:MEO524311 MOJ524310:MOK524311 MYF524310:MYG524311 NIB524310:NIC524311 NRX524310:NRY524311 OBT524310:OBU524311 OLP524310:OLQ524311 OVL524310:OVM524311 PFH524310:PFI524311 PPD524310:PPE524311 PYZ524310:PZA524311 QIV524310:QIW524311 QSR524310:QSS524311 RCN524310:RCO524311 RMJ524310:RMK524311 RWF524310:RWG524311 SGB524310:SGC524311 SPX524310:SPY524311 SZT524310:SZU524311 TJP524310:TJQ524311 TTL524310:TTM524311 UDH524310:UDI524311 UND524310:UNE524311 UWZ524310:UXA524311 VGV524310:VGW524311 VQR524310:VQS524311 WAN524310:WAO524311 WKJ524310:WKK524311 WUF524310:WUG524311 M589848:N589849 HT589846:HU589847 RP589846:RQ589847 ABL589846:ABM589847 ALH589846:ALI589847 AVD589846:AVE589847 BEZ589846:BFA589847 BOV589846:BOW589847 BYR589846:BYS589847 CIN589846:CIO589847 CSJ589846:CSK589847 DCF589846:DCG589847 DMB589846:DMC589847 DVX589846:DVY589847 EFT589846:EFU589847 EPP589846:EPQ589847 EZL589846:EZM589847 FJH589846:FJI589847 FTD589846:FTE589847 GCZ589846:GDA589847 GMV589846:GMW589847 GWR589846:GWS589847 HGN589846:HGO589847 HQJ589846:HQK589847 IAF589846:IAG589847 IKB589846:IKC589847 ITX589846:ITY589847 JDT589846:JDU589847 JNP589846:JNQ589847 JXL589846:JXM589847 KHH589846:KHI589847 KRD589846:KRE589847 LAZ589846:LBA589847 LKV589846:LKW589847 LUR589846:LUS589847 MEN589846:MEO589847 MOJ589846:MOK589847 MYF589846:MYG589847 NIB589846:NIC589847 NRX589846:NRY589847 OBT589846:OBU589847 OLP589846:OLQ589847 OVL589846:OVM589847 PFH589846:PFI589847 PPD589846:PPE589847 PYZ589846:PZA589847 QIV589846:QIW589847 QSR589846:QSS589847 RCN589846:RCO589847 RMJ589846:RMK589847 RWF589846:RWG589847 SGB589846:SGC589847 SPX589846:SPY589847 SZT589846:SZU589847 TJP589846:TJQ589847 TTL589846:TTM589847 UDH589846:UDI589847 UND589846:UNE589847 UWZ589846:UXA589847 VGV589846:VGW589847 VQR589846:VQS589847 WAN589846:WAO589847 WKJ589846:WKK589847 WUF589846:WUG589847 M655384:N655385 HT655382:HU655383 RP655382:RQ655383 ABL655382:ABM655383 ALH655382:ALI655383 AVD655382:AVE655383 BEZ655382:BFA655383 BOV655382:BOW655383 BYR655382:BYS655383 CIN655382:CIO655383 CSJ655382:CSK655383 DCF655382:DCG655383 DMB655382:DMC655383 DVX655382:DVY655383 EFT655382:EFU655383 EPP655382:EPQ655383 EZL655382:EZM655383 FJH655382:FJI655383 FTD655382:FTE655383 GCZ655382:GDA655383 GMV655382:GMW655383 GWR655382:GWS655383 HGN655382:HGO655383 HQJ655382:HQK655383 IAF655382:IAG655383 IKB655382:IKC655383 ITX655382:ITY655383 JDT655382:JDU655383 JNP655382:JNQ655383 JXL655382:JXM655383 KHH655382:KHI655383 KRD655382:KRE655383 LAZ655382:LBA655383 LKV655382:LKW655383 LUR655382:LUS655383 MEN655382:MEO655383 MOJ655382:MOK655383 MYF655382:MYG655383 NIB655382:NIC655383 NRX655382:NRY655383 OBT655382:OBU655383 OLP655382:OLQ655383 OVL655382:OVM655383 PFH655382:PFI655383 PPD655382:PPE655383 PYZ655382:PZA655383 QIV655382:QIW655383 QSR655382:QSS655383 RCN655382:RCO655383 RMJ655382:RMK655383 RWF655382:RWG655383 SGB655382:SGC655383 SPX655382:SPY655383 SZT655382:SZU655383 TJP655382:TJQ655383 TTL655382:TTM655383 UDH655382:UDI655383 UND655382:UNE655383 UWZ655382:UXA655383 VGV655382:VGW655383 VQR655382:VQS655383 WAN655382:WAO655383 WKJ655382:WKK655383 WUF655382:WUG655383 M720920:N720921 HT720918:HU720919 RP720918:RQ720919 ABL720918:ABM720919 ALH720918:ALI720919 AVD720918:AVE720919 BEZ720918:BFA720919 BOV720918:BOW720919 BYR720918:BYS720919 CIN720918:CIO720919 CSJ720918:CSK720919 DCF720918:DCG720919 DMB720918:DMC720919 DVX720918:DVY720919 EFT720918:EFU720919 EPP720918:EPQ720919 EZL720918:EZM720919 FJH720918:FJI720919 FTD720918:FTE720919 GCZ720918:GDA720919 GMV720918:GMW720919 GWR720918:GWS720919 HGN720918:HGO720919 HQJ720918:HQK720919 IAF720918:IAG720919 IKB720918:IKC720919 ITX720918:ITY720919 JDT720918:JDU720919 JNP720918:JNQ720919 JXL720918:JXM720919 KHH720918:KHI720919 KRD720918:KRE720919 LAZ720918:LBA720919 LKV720918:LKW720919 LUR720918:LUS720919 MEN720918:MEO720919 MOJ720918:MOK720919 MYF720918:MYG720919 NIB720918:NIC720919 NRX720918:NRY720919 OBT720918:OBU720919 OLP720918:OLQ720919 OVL720918:OVM720919 PFH720918:PFI720919 PPD720918:PPE720919 PYZ720918:PZA720919 QIV720918:QIW720919 QSR720918:QSS720919 RCN720918:RCO720919 RMJ720918:RMK720919 RWF720918:RWG720919 SGB720918:SGC720919 SPX720918:SPY720919 SZT720918:SZU720919 TJP720918:TJQ720919 TTL720918:TTM720919 UDH720918:UDI720919 UND720918:UNE720919 UWZ720918:UXA720919 VGV720918:VGW720919 VQR720918:VQS720919 WAN720918:WAO720919 WKJ720918:WKK720919 WUF720918:WUG720919 M786456:N786457 HT786454:HU786455 RP786454:RQ786455 ABL786454:ABM786455 ALH786454:ALI786455 AVD786454:AVE786455 BEZ786454:BFA786455 BOV786454:BOW786455 BYR786454:BYS786455 CIN786454:CIO786455 CSJ786454:CSK786455 DCF786454:DCG786455 DMB786454:DMC786455 DVX786454:DVY786455 EFT786454:EFU786455 EPP786454:EPQ786455 EZL786454:EZM786455 FJH786454:FJI786455 FTD786454:FTE786455 GCZ786454:GDA786455 GMV786454:GMW786455 GWR786454:GWS786455 HGN786454:HGO786455 HQJ786454:HQK786455 IAF786454:IAG786455 IKB786454:IKC786455 ITX786454:ITY786455 JDT786454:JDU786455 JNP786454:JNQ786455 JXL786454:JXM786455 KHH786454:KHI786455 KRD786454:KRE786455 LAZ786454:LBA786455 LKV786454:LKW786455 LUR786454:LUS786455 MEN786454:MEO786455 MOJ786454:MOK786455 MYF786454:MYG786455 NIB786454:NIC786455 NRX786454:NRY786455 OBT786454:OBU786455 OLP786454:OLQ786455 OVL786454:OVM786455 PFH786454:PFI786455 PPD786454:PPE786455 PYZ786454:PZA786455 QIV786454:QIW786455 QSR786454:QSS786455 RCN786454:RCO786455 RMJ786454:RMK786455 RWF786454:RWG786455 SGB786454:SGC786455 SPX786454:SPY786455 SZT786454:SZU786455 TJP786454:TJQ786455 TTL786454:TTM786455 UDH786454:UDI786455 UND786454:UNE786455 UWZ786454:UXA786455 VGV786454:VGW786455 VQR786454:VQS786455 WAN786454:WAO786455 WKJ786454:WKK786455 WUF786454:WUG786455 M851992:N851993 HT851990:HU851991 RP851990:RQ851991 ABL851990:ABM851991 ALH851990:ALI851991 AVD851990:AVE851991 BEZ851990:BFA851991 BOV851990:BOW851991 BYR851990:BYS851991 CIN851990:CIO851991 CSJ851990:CSK851991 DCF851990:DCG851991 DMB851990:DMC851991 DVX851990:DVY851991 EFT851990:EFU851991 EPP851990:EPQ851991 EZL851990:EZM851991 FJH851990:FJI851991 FTD851990:FTE851991 GCZ851990:GDA851991 GMV851990:GMW851991 GWR851990:GWS851991 HGN851990:HGO851991 HQJ851990:HQK851991 IAF851990:IAG851991 IKB851990:IKC851991 ITX851990:ITY851991 JDT851990:JDU851991 JNP851990:JNQ851991 JXL851990:JXM851991 KHH851990:KHI851991 KRD851990:KRE851991 LAZ851990:LBA851991 LKV851990:LKW851991 LUR851990:LUS851991 MEN851990:MEO851991 MOJ851990:MOK851991 MYF851990:MYG851991 NIB851990:NIC851991 NRX851990:NRY851991 OBT851990:OBU851991 OLP851990:OLQ851991 OVL851990:OVM851991 PFH851990:PFI851991 PPD851990:PPE851991 PYZ851990:PZA851991 QIV851990:QIW851991 QSR851990:QSS851991 RCN851990:RCO851991 RMJ851990:RMK851991 RWF851990:RWG851991 SGB851990:SGC851991 SPX851990:SPY851991 SZT851990:SZU851991 TJP851990:TJQ851991 TTL851990:TTM851991 UDH851990:UDI851991 UND851990:UNE851991 UWZ851990:UXA851991 VGV851990:VGW851991 VQR851990:VQS851991 WAN851990:WAO851991 WKJ851990:WKK851991 WUF851990:WUG851991 M917528:N917529 HT917526:HU917527 RP917526:RQ917527 ABL917526:ABM917527 ALH917526:ALI917527 AVD917526:AVE917527 BEZ917526:BFA917527 BOV917526:BOW917527 BYR917526:BYS917527 CIN917526:CIO917527 CSJ917526:CSK917527 DCF917526:DCG917527 DMB917526:DMC917527 DVX917526:DVY917527 EFT917526:EFU917527 EPP917526:EPQ917527 EZL917526:EZM917527 FJH917526:FJI917527 FTD917526:FTE917527 GCZ917526:GDA917527 GMV917526:GMW917527 GWR917526:GWS917527 HGN917526:HGO917527 HQJ917526:HQK917527 IAF917526:IAG917527 IKB917526:IKC917527 ITX917526:ITY917527 JDT917526:JDU917527 JNP917526:JNQ917527 JXL917526:JXM917527 KHH917526:KHI917527 KRD917526:KRE917527 LAZ917526:LBA917527 LKV917526:LKW917527 LUR917526:LUS917527 MEN917526:MEO917527 MOJ917526:MOK917527 MYF917526:MYG917527 NIB917526:NIC917527 NRX917526:NRY917527 OBT917526:OBU917527 OLP917526:OLQ917527 OVL917526:OVM917527 PFH917526:PFI917527 PPD917526:PPE917527 PYZ917526:PZA917527 QIV917526:QIW917527 QSR917526:QSS917527 RCN917526:RCO917527 RMJ917526:RMK917527 RWF917526:RWG917527 SGB917526:SGC917527 SPX917526:SPY917527 SZT917526:SZU917527 TJP917526:TJQ917527 TTL917526:TTM917527 UDH917526:UDI917527 UND917526:UNE917527 UWZ917526:UXA917527 VGV917526:VGW917527 VQR917526:VQS917527 WAN917526:WAO917527 WKJ917526:WKK917527 WUF917526:WUG917527 M983064:N983065 HT983062:HU983063 RP983062:RQ983063 ABL983062:ABM983063 ALH983062:ALI983063 AVD983062:AVE983063 BEZ983062:BFA983063 BOV983062:BOW983063 BYR983062:BYS983063 CIN983062:CIO983063 CSJ983062:CSK983063 DCF983062:DCG983063 DMB983062:DMC983063 DVX983062:DVY983063 EFT983062:EFU983063 EPP983062:EPQ983063 EZL983062:EZM983063 FJH983062:FJI983063 FTD983062:FTE983063 GCZ983062:GDA983063 GMV983062:GMW983063 GWR983062:GWS983063 HGN983062:HGO983063 HQJ983062:HQK983063 IAF983062:IAG983063 IKB983062:IKC983063 ITX983062:ITY983063 JDT983062:JDU983063 JNP983062:JNQ983063 JXL983062:JXM983063 KHH983062:KHI983063 KRD983062:KRE983063 LAZ983062:LBA983063 LKV983062:LKW983063 LUR983062:LUS983063 MEN983062:MEO983063 MOJ983062:MOK983063 MYF983062:MYG983063 NIB983062:NIC983063 NRX983062:NRY983063 OBT983062:OBU983063 OLP983062:OLQ983063 OVL983062:OVM983063 PFH983062:PFI983063 PPD983062:PPE983063 PYZ983062:PZA983063 QIV983062:QIW983063 QSR983062:QSS983063 RCN983062:RCO983063 RMJ983062:RMK983063 RWF983062:RWG983063 SGB983062:SGC983063 SPX983062:SPY983063 SZT983062:SZU983063 TJP983062:TJQ983063 TTL983062:TTM983063 UDH983062:UDI983063 UND983062:UNE983063 UWZ983062:UXA983063 VGV983062:VGW983063 VQR983062:VQS983063 WAN983062:WAO983063 WKJ983062:WKK983063 WUF983062:WUG983063 L65557 HS65555 RO65555 ABK65555 ALG65555 AVC65555 BEY65555 BOU65555 BYQ65555 CIM65555 CSI65555 DCE65555 DMA65555 DVW65555 EFS65555 EPO65555 EZK65555 FJG65555 FTC65555 GCY65555 GMU65555 GWQ65555 HGM65555 HQI65555 IAE65555 IKA65555 ITW65555 JDS65555 JNO65555 JXK65555 KHG65555 KRC65555 LAY65555 LKU65555 LUQ65555 MEM65555 MOI65555 MYE65555 NIA65555 NRW65555 OBS65555 OLO65555 OVK65555 PFG65555 PPC65555 PYY65555 QIU65555 QSQ65555 RCM65555 RMI65555 RWE65555 SGA65555 SPW65555 SZS65555 TJO65555 TTK65555 UDG65555 UNC65555 UWY65555 VGU65555 VQQ65555 WAM65555 WKI65555 WUE65555 L131093 HS131091 RO131091 ABK131091 ALG131091 AVC131091 BEY131091 BOU131091 BYQ131091 CIM131091 CSI131091 DCE131091 DMA131091 DVW131091 EFS131091 EPO131091 EZK131091 FJG131091 FTC131091 GCY131091 GMU131091 GWQ131091 HGM131091 HQI131091 IAE131091 IKA131091 ITW131091 JDS131091 JNO131091 JXK131091 KHG131091 KRC131091 LAY131091 LKU131091 LUQ131091 MEM131091 MOI131091 MYE131091 NIA131091 NRW131091 OBS131091 OLO131091 OVK131091 PFG131091 PPC131091 PYY131091 QIU131091 QSQ131091 RCM131091 RMI131091 RWE131091 SGA131091 SPW131091 SZS131091 TJO131091 TTK131091 UDG131091 UNC131091 UWY131091 VGU131091 VQQ131091 WAM131091 WKI131091 WUE131091 L196629 HS196627 RO196627 ABK196627 ALG196627 AVC196627 BEY196627 BOU196627 BYQ196627 CIM196627 CSI196627 DCE196627 DMA196627 DVW196627 EFS196627 EPO196627 EZK196627 FJG196627 FTC196627 GCY196627 GMU196627 GWQ196627 HGM196627 HQI196627 IAE196627 IKA196627 ITW196627 JDS196627 JNO196627 JXK196627 KHG196627 KRC196627 LAY196627 LKU196627 LUQ196627 MEM196627 MOI196627 MYE196627 NIA196627 NRW196627 OBS196627 OLO196627 OVK196627 PFG196627 PPC196627 PYY196627 QIU196627 QSQ196627 RCM196627 RMI196627 RWE196627 SGA196627 SPW196627 SZS196627 TJO196627 TTK196627 UDG196627 UNC196627 UWY196627 VGU196627 VQQ196627 WAM196627 WKI196627 WUE196627 L262165 HS262163 RO262163 ABK262163 ALG262163 AVC262163 BEY262163 BOU262163 BYQ262163 CIM262163 CSI262163 DCE262163 DMA262163 DVW262163 EFS262163 EPO262163 EZK262163 FJG262163 FTC262163 GCY262163 GMU262163 GWQ262163 HGM262163 HQI262163 IAE262163 IKA262163 ITW262163 JDS262163 JNO262163 JXK262163 KHG262163 KRC262163 LAY262163 LKU262163 LUQ262163 MEM262163 MOI262163 MYE262163 NIA262163 NRW262163 OBS262163 OLO262163 OVK262163 PFG262163 PPC262163 PYY262163 QIU262163 QSQ262163 RCM262163 RMI262163 RWE262163 SGA262163 SPW262163 SZS262163 TJO262163 TTK262163 UDG262163 UNC262163 UWY262163 VGU262163 VQQ262163 WAM262163 WKI262163 WUE262163 L327701 HS327699 RO327699 ABK327699 ALG327699 AVC327699 BEY327699 BOU327699 BYQ327699 CIM327699 CSI327699 DCE327699 DMA327699 DVW327699 EFS327699 EPO327699 EZK327699 FJG327699 FTC327699 GCY327699 GMU327699 GWQ327699 HGM327699 HQI327699 IAE327699 IKA327699 ITW327699 JDS327699 JNO327699 JXK327699 KHG327699 KRC327699 LAY327699 LKU327699 LUQ327699 MEM327699 MOI327699 MYE327699 NIA327699 NRW327699 OBS327699 OLO327699 OVK327699 PFG327699 PPC327699 PYY327699 QIU327699 QSQ327699 RCM327699 RMI327699 RWE327699 SGA327699 SPW327699 SZS327699 TJO327699 TTK327699 UDG327699 UNC327699 UWY327699 VGU327699 VQQ327699 WAM327699 WKI327699 WUE327699 L393237 HS393235 RO393235 ABK393235 ALG393235 AVC393235 BEY393235 BOU393235 BYQ393235 CIM393235 CSI393235 DCE393235 DMA393235 DVW393235 EFS393235 EPO393235 EZK393235 FJG393235 FTC393235 GCY393235 GMU393235 GWQ393235 HGM393235 HQI393235 IAE393235 IKA393235 ITW393235 JDS393235 JNO393235 JXK393235 KHG393235 KRC393235 LAY393235 LKU393235 LUQ393235 MEM393235 MOI393235 MYE393235 NIA393235 NRW393235 OBS393235 OLO393235 OVK393235 PFG393235 PPC393235 PYY393235 QIU393235 QSQ393235 RCM393235 RMI393235 RWE393235 SGA393235 SPW393235 SZS393235 TJO393235 TTK393235 UDG393235 UNC393235 UWY393235 VGU393235 VQQ393235 WAM393235 WKI393235 WUE393235 L458773 HS458771 RO458771 ABK458771 ALG458771 AVC458771 BEY458771 BOU458771 BYQ458771 CIM458771 CSI458771 DCE458771 DMA458771 DVW458771 EFS458771 EPO458771 EZK458771 FJG458771 FTC458771 GCY458771 GMU458771 GWQ458771 HGM458771 HQI458771 IAE458771 IKA458771 ITW458771 JDS458771 JNO458771 JXK458771 KHG458771 KRC458771 LAY458771 LKU458771 LUQ458771 MEM458771 MOI458771 MYE458771 NIA458771 NRW458771 OBS458771 OLO458771 OVK458771 PFG458771 PPC458771 PYY458771 QIU458771 QSQ458771 RCM458771 RMI458771 RWE458771 SGA458771 SPW458771 SZS458771 TJO458771 TTK458771 UDG458771 UNC458771 UWY458771 VGU458771 VQQ458771 WAM458771 WKI458771 WUE458771 L524309 HS524307 RO524307 ABK524307 ALG524307 AVC524307 BEY524307 BOU524307 BYQ524307 CIM524307 CSI524307 DCE524307 DMA524307 DVW524307 EFS524307 EPO524307 EZK524307 FJG524307 FTC524307 GCY524307 GMU524307 GWQ524307 HGM524307 HQI524307 IAE524307 IKA524307 ITW524307 JDS524307 JNO524307 JXK524307 KHG524307 KRC524307 LAY524307 LKU524307 LUQ524307 MEM524307 MOI524307 MYE524307 NIA524307 NRW524307 OBS524307 OLO524307 OVK524307 PFG524307 PPC524307 PYY524307 QIU524307 QSQ524307 RCM524307 RMI524307 RWE524307 SGA524307 SPW524307 SZS524307 TJO524307 TTK524307 UDG524307 UNC524307 UWY524307 VGU524307 VQQ524307 WAM524307 WKI524307 WUE524307 L589845 HS589843 RO589843 ABK589843 ALG589843 AVC589843 BEY589843 BOU589843 BYQ589843 CIM589843 CSI589843 DCE589843 DMA589843 DVW589843 EFS589843 EPO589843 EZK589843 FJG589843 FTC589843 GCY589843 GMU589843 GWQ589843 HGM589843 HQI589843 IAE589843 IKA589843 ITW589843 JDS589843 JNO589843 JXK589843 KHG589843 KRC589843 LAY589843 LKU589843 LUQ589843 MEM589843 MOI589843 MYE589843 NIA589843 NRW589843 OBS589843 OLO589843 OVK589843 PFG589843 PPC589843 PYY589843 QIU589843 QSQ589843 RCM589843 RMI589843 RWE589843 SGA589843 SPW589843 SZS589843 TJO589843 TTK589843 UDG589843 UNC589843 UWY589843 VGU589843 VQQ589843 WAM589843 WKI589843 WUE589843 L655381 HS655379 RO655379 ABK655379 ALG655379 AVC655379 BEY655379 BOU655379 BYQ655379 CIM655379 CSI655379 DCE655379 DMA655379 DVW655379 EFS655379 EPO655379 EZK655379 FJG655379 FTC655379 GCY655379 GMU655379 GWQ655379 HGM655379 HQI655379 IAE655379 IKA655379 ITW655379 JDS655379 JNO655379 JXK655379 KHG655379 KRC655379 LAY655379 LKU655379 LUQ655379 MEM655379 MOI655379 MYE655379 NIA655379 NRW655379 OBS655379 OLO655379 OVK655379 PFG655379 PPC655379 PYY655379 QIU655379 QSQ655379 RCM655379 RMI655379 RWE655379 SGA655379 SPW655379 SZS655379 TJO655379 TTK655379 UDG655379 UNC655379 UWY655379 VGU655379 VQQ655379 WAM655379 WKI655379 WUE655379 L720917 HS720915 RO720915 ABK720915 ALG720915 AVC720915 BEY720915 BOU720915 BYQ720915 CIM720915 CSI720915 DCE720915 DMA720915 DVW720915 EFS720915 EPO720915 EZK720915 FJG720915 FTC720915 GCY720915 GMU720915 GWQ720915 HGM720915 HQI720915 IAE720915 IKA720915 ITW720915 JDS720915 JNO720915 JXK720915 KHG720915 KRC720915 LAY720915 LKU720915 LUQ720915 MEM720915 MOI720915 MYE720915 NIA720915 NRW720915 OBS720915 OLO720915 OVK720915 PFG720915 PPC720915 PYY720915 QIU720915 QSQ720915 RCM720915 RMI720915 RWE720915 SGA720915 SPW720915 SZS720915 TJO720915 TTK720915 UDG720915 UNC720915 UWY720915 VGU720915 VQQ720915 WAM720915 WKI720915 WUE720915 L786453 HS786451 RO786451 ABK786451 ALG786451 AVC786451 BEY786451 BOU786451 BYQ786451 CIM786451 CSI786451 DCE786451 DMA786451 DVW786451 EFS786451 EPO786451 EZK786451 FJG786451 FTC786451 GCY786451 GMU786451 GWQ786451 HGM786451 HQI786451 IAE786451 IKA786451 ITW786451 JDS786451 JNO786451 JXK786451 KHG786451 KRC786451 LAY786451 LKU786451 LUQ786451 MEM786451 MOI786451 MYE786451 NIA786451 NRW786451 OBS786451 OLO786451 OVK786451 PFG786451 PPC786451 PYY786451 QIU786451 QSQ786451 RCM786451 RMI786451 RWE786451 SGA786451 SPW786451 SZS786451 TJO786451 TTK786451 UDG786451 UNC786451 UWY786451 VGU786451 VQQ786451 WAM786451 WKI786451 WUE786451 L851989 HS851987 RO851987 ABK851987 ALG851987 AVC851987 BEY851987 BOU851987 BYQ851987 CIM851987 CSI851987 DCE851987 DMA851987 DVW851987 EFS851987 EPO851987 EZK851987 FJG851987 FTC851987 GCY851987 GMU851987 GWQ851987 HGM851987 HQI851987 IAE851987 IKA851987 ITW851987 JDS851987 JNO851987 JXK851987 KHG851987 KRC851987 LAY851987 LKU851987 LUQ851987 MEM851987 MOI851987 MYE851987 NIA851987 NRW851987 OBS851987 OLO851987 OVK851987 PFG851987 PPC851987 PYY851987 QIU851987 QSQ851987 RCM851987 RMI851987 RWE851987 SGA851987 SPW851987 SZS851987 TJO851987 TTK851987 UDG851987 UNC851987 UWY851987 VGU851987 VQQ851987 WAM851987 WKI851987 WUE851987 L917525 HS917523 RO917523 ABK917523 ALG917523 AVC917523 BEY917523 BOU917523 BYQ917523 CIM917523 CSI917523 DCE917523 DMA917523 DVW917523 EFS917523 EPO917523 EZK917523 FJG917523 FTC917523 GCY917523 GMU917523 GWQ917523 HGM917523 HQI917523 IAE917523 IKA917523 ITW917523 JDS917523 JNO917523 JXK917523 KHG917523 KRC917523 LAY917523 LKU917523 LUQ917523 MEM917523 MOI917523 MYE917523 NIA917523 NRW917523 OBS917523 OLO917523 OVK917523 PFG917523 PPC917523 PYY917523 QIU917523 QSQ917523 RCM917523 RMI917523 RWE917523 SGA917523 SPW917523 SZS917523 TJO917523 TTK917523 UDG917523 UNC917523 UWY917523 VGU917523 VQQ917523 WAM917523 WKI917523 WUE917523 L983061 HS983059 RO983059 ABK983059 ALG983059 AVC983059 BEY983059 BOU983059 BYQ983059 CIM983059 CSI983059 DCE983059 DMA983059 DVW983059 EFS983059 EPO983059 EZK983059 FJG983059 FTC983059 GCY983059 GMU983059 GWQ983059 HGM983059 HQI983059 IAE983059 IKA983059 ITW983059 JDS983059 JNO983059 JXK983059 KHG983059 KRC983059 LAY983059 LKU983059 LUQ983059 MEM983059 MOI983059 MYE983059 NIA983059 NRW983059 OBS983059 OLO983059 OVK983059 PFG983059 PPC983059 PYY983059 QIU983059 QSQ983059 RCM983059 RMI983059 RWE983059 SGA983059 SPW983059 SZS983059 TJO983059 TTK983059 UDG983059 UNC983059 UWY983059 VGU983059 VQQ983059 WAM983059 WKI983059 WUE983059 O65557:O65561 HV65555:HV65559 RR65555:RR65559 ABN65555:ABN65559 ALJ65555:ALJ65559 AVF65555:AVF65559 BFB65555:BFB65559 BOX65555:BOX65559 BYT65555:BYT65559 CIP65555:CIP65559 CSL65555:CSL65559 DCH65555:DCH65559 DMD65555:DMD65559 DVZ65555:DVZ65559 EFV65555:EFV65559 EPR65555:EPR65559 EZN65555:EZN65559 FJJ65555:FJJ65559 FTF65555:FTF65559 GDB65555:GDB65559 GMX65555:GMX65559 GWT65555:GWT65559 HGP65555:HGP65559 HQL65555:HQL65559 IAH65555:IAH65559 IKD65555:IKD65559 ITZ65555:ITZ65559 JDV65555:JDV65559 JNR65555:JNR65559 JXN65555:JXN65559 KHJ65555:KHJ65559 KRF65555:KRF65559 LBB65555:LBB65559 LKX65555:LKX65559 LUT65555:LUT65559 MEP65555:MEP65559 MOL65555:MOL65559 MYH65555:MYH65559 NID65555:NID65559 NRZ65555:NRZ65559 OBV65555:OBV65559 OLR65555:OLR65559 OVN65555:OVN65559 PFJ65555:PFJ65559 PPF65555:PPF65559 PZB65555:PZB65559 QIX65555:QIX65559 QST65555:QST65559 RCP65555:RCP65559 RML65555:RML65559 RWH65555:RWH65559 SGD65555:SGD65559 SPZ65555:SPZ65559 SZV65555:SZV65559 TJR65555:TJR65559 TTN65555:TTN65559 UDJ65555:UDJ65559 UNF65555:UNF65559 UXB65555:UXB65559 VGX65555:VGX65559 VQT65555:VQT65559 WAP65555:WAP65559 WKL65555:WKL65559 WUH65555:WUH65559 O131093:O131097 HV131091:HV131095 RR131091:RR131095 ABN131091:ABN131095 ALJ131091:ALJ131095 AVF131091:AVF131095 BFB131091:BFB131095 BOX131091:BOX131095 BYT131091:BYT131095 CIP131091:CIP131095 CSL131091:CSL131095 DCH131091:DCH131095 DMD131091:DMD131095 DVZ131091:DVZ131095 EFV131091:EFV131095 EPR131091:EPR131095 EZN131091:EZN131095 FJJ131091:FJJ131095 FTF131091:FTF131095 GDB131091:GDB131095 GMX131091:GMX131095 GWT131091:GWT131095 HGP131091:HGP131095 HQL131091:HQL131095 IAH131091:IAH131095 IKD131091:IKD131095 ITZ131091:ITZ131095 JDV131091:JDV131095 JNR131091:JNR131095 JXN131091:JXN131095 KHJ131091:KHJ131095 KRF131091:KRF131095 LBB131091:LBB131095 LKX131091:LKX131095 LUT131091:LUT131095 MEP131091:MEP131095 MOL131091:MOL131095 MYH131091:MYH131095 NID131091:NID131095 NRZ131091:NRZ131095 OBV131091:OBV131095 OLR131091:OLR131095 OVN131091:OVN131095 PFJ131091:PFJ131095 PPF131091:PPF131095 PZB131091:PZB131095 QIX131091:QIX131095 QST131091:QST131095 RCP131091:RCP131095 RML131091:RML131095 RWH131091:RWH131095 SGD131091:SGD131095 SPZ131091:SPZ131095 SZV131091:SZV131095 TJR131091:TJR131095 TTN131091:TTN131095 UDJ131091:UDJ131095 UNF131091:UNF131095 UXB131091:UXB131095 VGX131091:VGX131095 VQT131091:VQT131095 WAP131091:WAP131095 WKL131091:WKL131095 WUH131091:WUH131095 O196629:O196633 HV196627:HV196631 RR196627:RR196631 ABN196627:ABN196631 ALJ196627:ALJ196631 AVF196627:AVF196631 BFB196627:BFB196631 BOX196627:BOX196631 BYT196627:BYT196631 CIP196627:CIP196631 CSL196627:CSL196631 DCH196627:DCH196631 DMD196627:DMD196631 DVZ196627:DVZ196631 EFV196627:EFV196631 EPR196627:EPR196631 EZN196627:EZN196631 FJJ196627:FJJ196631 FTF196627:FTF196631 GDB196627:GDB196631 GMX196627:GMX196631 GWT196627:GWT196631 HGP196627:HGP196631 HQL196627:HQL196631 IAH196627:IAH196631 IKD196627:IKD196631 ITZ196627:ITZ196631 JDV196627:JDV196631 JNR196627:JNR196631 JXN196627:JXN196631 KHJ196627:KHJ196631 KRF196627:KRF196631 LBB196627:LBB196631 LKX196627:LKX196631 LUT196627:LUT196631 MEP196627:MEP196631 MOL196627:MOL196631 MYH196627:MYH196631 NID196627:NID196631 NRZ196627:NRZ196631 OBV196627:OBV196631 OLR196627:OLR196631 OVN196627:OVN196631 PFJ196627:PFJ196631 PPF196627:PPF196631 PZB196627:PZB196631 QIX196627:QIX196631 QST196627:QST196631 RCP196627:RCP196631 RML196627:RML196631 RWH196627:RWH196631 SGD196627:SGD196631 SPZ196627:SPZ196631 SZV196627:SZV196631 TJR196627:TJR196631 TTN196627:TTN196631 UDJ196627:UDJ196631 UNF196627:UNF196631 UXB196627:UXB196631 VGX196627:VGX196631 VQT196627:VQT196631 WAP196627:WAP196631 WKL196627:WKL196631 WUH196627:WUH196631 O262165:O262169 HV262163:HV262167 RR262163:RR262167 ABN262163:ABN262167 ALJ262163:ALJ262167 AVF262163:AVF262167 BFB262163:BFB262167 BOX262163:BOX262167 BYT262163:BYT262167 CIP262163:CIP262167 CSL262163:CSL262167 DCH262163:DCH262167 DMD262163:DMD262167 DVZ262163:DVZ262167 EFV262163:EFV262167 EPR262163:EPR262167 EZN262163:EZN262167 FJJ262163:FJJ262167 FTF262163:FTF262167 GDB262163:GDB262167 GMX262163:GMX262167 GWT262163:GWT262167 HGP262163:HGP262167 HQL262163:HQL262167 IAH262163:IAH262167 IKD262163:IKD262167 ITZ262163:ITZ262167 JDV262163:JDV262167 JNR262163:JNR262167 JXN262163:JXN262167 KHJ262163:KHJ262167 KRF262163:KRF262167 LBB262163:LBB262167 LKX262163:LKX262167 LUT262163:LUT262167 MEP262163:MEP262167 MOL262163:MOL262167 MYH262163:MYH262167 NID262163:NID262167 NRZ262163:NRZ262167 OBV262163:OBV262167 OLR262163:OLR262167 OVN262163:OVN262167 PFJ262163:PFJ262167 PPF262163:PPF262167 PZB262163:PZB262167 QIX262163:QIX262167 QST262163:QST262167 RCP262163:RCP262167 RML262163:RML262167 RWH262163:RWH262167 SGD262163:SGD262167 SPZ262163:SPZ262167 SZV262163:SZV262167 TJR262163:TJR262167 TTN262163:TTN262167 UDJ262163:UDJ262167 UNF262163:UNF262167 UXB262163:UXB262167 VGX262163:VGX262167 VQT262163:VQT262167 WAP262163:WAP262167 WKL262163:WKL262167 WUH262163:WUH262167 O327701:O327705 HV327699:HV327703 RR327699:RR327703 ABN327699:ABN327703 ALJ327699:ALJ327703 AVF327699:AVF327703 BFB327699:BFB327703 BOX327699:BOX327703 BYT327699:BYT327703 CIP327699:CIP327703 CSL327699:CSL327703 DCH327699:DCH327703 DMD327699:DMD327703 DVZ327699:DVZ327703 EFV327699:EFV327703 EPR327699:EPR327703 EZN327699:EZN327703 FJJ327699:FJJ327703 FTF327699:FTF327703 GDB327699:GDB327703 GMX327699:GMX327703 GWT327699:GWT327703 HGP327699:HGP327703 HQL327699:HQL327703 IAH327699:IAH327703 IKD327699:IKD327703 ITZ327699:ITZ327703 JDV327699:JDV327703 JNR327699:JNR327703 JXN327699:JXN327703 KHJ327699:KHJ327703 KRF327699:KRF327703 LBB327699:LBB327703 LKX327699:LKX327703 LUT327699:LUT327703 MEP327699:MEP327703 MOL327699:MOL327703 MYH327699:MYH327703 NID327699:NID327703 NRZ327699:NRZ327703 OBV327699:OBV327703 OLR327699:OLR327703 OVN327699:OVN327703 PFJ327699:PFJ327703 PPF327699:PPF327703 PZB327699:PZB327703 QIX327699:QIX327703 QST327699:QST327703 RCP327699:RCP327703 RML327699:RML327703 RWH327699:RWH327703 SGD327699:SGD327703 SPZ327699:SPZ327703 SZV327699:SZV327703 TJR327699:TJR327703 TTN327699:TTN327703 UDJ327699:UDJ327703 UNF327699:UNF327703 UXB327699:UXB327703 VGX327699:VGX327703 VQT327699:VQT327703 WAP327699:WAP327703 WKL327699:WKL327703 WUH327699:WUH327703 O393237:O393241 HV393235:HV393239 RR393235:RR393239 ABN393235:ABN393239 ALJ393235:ALJ393239 AVF393235:AVF393239 BFB393235:BFB393239 BOX393235:BOX393239 BYT393235:BYT393239 CIP393235:CIP393239 CSL393235:CSL393239 DCH393235:DCH393239 DMD393235:DMD393239 DVZ393235:DVZ393239 EFV393235:EFV393239 EPR393235:EPR393239 EZN393235:EZN393239 FJJ393235:FJJ393239 FTF393235:FTF393239 GDB393235:GDB393239 GMX393235:GMX393239 GWT393235:GWT393239 HGP393235:HGP393239 HQL393235:HQL393239 IAH393235:IAH393239 IKD393235:IKD393239 ITZ393235:ITZ393239 JDV393235:JDV393239 JNR393235:JNR393239 JXN393235:JXN393239 KHJ393235:KHJ393239 KRF393235:KRF393239 LBB393235:LBB393239 LKX393235:LKX393239 LUT393235:LUT393239 MEP393235:MEP393239 MOL393235:MOL393239 MYH393235:MYH393239 NID393235:NID393239 NRZ393235:NRZ393239 OBV393235:OBV393239 OLR393235:OLR393239 OVN393235:OVN393239 PFJ393235:PFJ393239 PPF393235:PPF393239 PZB393235:PZB393239 QIX393235:QIX393239 QST393235:QST393239 RCP393235:RCP393239 RML393235:RML393239 RWH393235:RWH393239 SGD393235:SGD393239 SPZ393235:SPZ393239 SZV393235:SZV393239 TJR393235:TJR393239 TTN393235:TTN393239 UDJ393235:UDJ393239 UNF393235:UNF393239 UXB393235:UXB393239 VGX393235:VGX393239 VQT393235:VQT393239 WAP393235:WAP393239 WKL393235:WKL393239 WUH393235:WUH393239 O458773:O458777 HV458771:HV458775 RR458771:RR458775 ABN458771:ABN458775 ALJ458771:ALJ458775 AVF458771:AVF458775 BFB458771:BFB458775 BOX458771:BOX458775 BYT458771:BYT458775 CIP458771:CIP458775 CSL458771:CSL458775 DCH458771:DCH458775 DMD458771:DMD458775 DVZ458771:DVZ458775 EFV458771:EFV458775 EPR458771:EPR458775 EZN458771:EZN458775 FJJ458771:FJJ458775 FTF458771:FTF458775 GDB458771:GDB458775 GMX458771:GMX458775 GWT458771:GWT458775 HGP458771:HGP458775 HQL458771:HQL458775 IAH458771:IAH458775 IKD458771:IKD458775 ITZ458771:ITZ458775 JDV458771:JDV458775 JNR458771:JNR458775 JXN458771:JXN458775 KHJ458771:KHJ458775 KRF458771:KRF458775 LBB458771:LBB458775 LKX458771:LKX458775 LUT458771:LUT458775 MEP458771:MEP458775 MOL458771:MOL458775 MYH458771:MYH458775 NID458771:NID458775 NRZ458771:NRZ458775 OBV458771:OBV458775 OLR458771:OLR458775 OVN458771:OVN458775 PFJ458771:PFJ458775 PPF458771:PPF458775 PZB458771:PZB458775 QIX458771:QIX458775 QST458771:QST458775 RCP458771:RCP458775 RML458771:RML458775 RWH458771:RWH458775 SGD458771:SGD458775 SPZ458771:SPZ458775 SZV458771:SZV458775 TJR458771:TJR458775 TTN458771:TTN458775 UDJ458771:UDJ458775 UNF458771:UNF458775 UXB458771:UXB458775 VGX458771:VGX458775 VQT458771:VQT458775 WAP458771:WAP458775 WKL458771:WKL458775 WUH458771:WUH458775 O524309:O524313 HV524307:HV524311 RR524307:RR524311 ABN524307:ABN524311 ALJ524307:ALJ524311 AVF524307:AVF524311 BFB524307:BFB524311 BOX524307:BOX524311 BYT524307:BYT524311 CIP524307:CIP524311 CSL524307:CSL524311 DCH524307:DCH524311 DMD524307:DMD524311 DVZ524307:DVZ524311 EFV524307:EFV524311 EPR524307:EPR524311 EZN524307:EZN524311 FJJ524307:FJJ524311 FTF524307:FTF524311 GDB524307:GDB524311 GMX524307:GMX524311 GWT524307:GWT524311 HGP524307:HGP524311 HQL524307:HQL524311 IAH524307:IAH524311 IKD524307:IKD524311 ITZ524307:ITZ524311 JDV524307:JDV524311 JNR524307:JNR524311 JXN524307:JXN524311 KHJ524307:KHJ524311 KRF524307:KRF524311 LBB524307:LBB524311 LKX524307:LKX524311 LUT524307:LUT524311 MEP524307:MEP524311 MOL524307:MOL524311 MYH524307:MYH524311 NID524307:NID524311 NRZ524307:NRZ524311 OBV524307:OBV524311 OLR524307:OLR524311 OVN524307:OVN524311 PFJ524307:PFJ524311 PPF524307:PPF524311 PZB524307:PZB524311 QIX524307:QIX524311 QST524307:QST524311 RCP524307:RCP524311 RML524307:RML524311 RWH524307:RWH524311 SGD524307:SGD524311 SPZ524307:SPZ524311 SZV524307:SZV524311 TJR524307:TJR524311 TTN524307:TTN524311 UDJ524307:UDJ524311 UNF524307:UNF524311 UXB524307:UXB524311 VGX524307:VGX524311 VQT524307:VQT524311 WAP524307:WAP524311 WKL524307:WKL524311 WUH524307:WUH524311 O589845:O589849 HV589843:HV589847 RR589843:RR589847 ABN589843:ABN589847 ALJ589843:ALJ589847 AVF589843:AVF589847 BFB589843:BFB589847 BOX589843:BOX589847 BYT589843:BYT589847 CIP589843:CIP589847 CSL589843:CSL589847 DCH589843:DCH589847 DMD589843:DMD589847 DVZ589843:DVZ589847 EFV589843:EFV589847 EPR589843:EPR589847 EZN589843:EZN589847 FJJ589843:FJJ589847 FTF589843:FTF589847 GDB589843:GDB589847 GMX589843:GMX589847 GWT589843:GWT589847 HGP589843:HGP589847 HQL589843:HQL589847 IAH589843:IAH589847 IKD589843:IKD589847 ITZ589843:ITZ589847 JDV589843:JDV589847 JNR589843:JNR589847 JXN589843:JXN589847 KHJ589843:KHJ589847 KRF589843:KRF589847 LBB589843:LBB589847 LKX589843:LKX589847 LUT589843:LUT589847 MEP589843:MEP589847 MOL589843:MOL589847 MYH589843:MYH589847 NID589843:NID589847 NRZ589843:NRZ589847 OBV589843:OBV589847 OLR589843:OLR589847 OVN589843:OVN589847 PFJ589843:PFJ589847 PPF589843:PPF589847 PZB589843:PZB589847 QIX589843:QIX589847 QST589843:QST589847 RCP589843:RCP589847 RML589843:RML589847 RWH589843:RWH589847 SGD589843:SGD589847 SPZ589843:SPZ589847 SZV589843:SZV589847 TJR589843:TJR589847 TTN589843:TTN589847 UDJ589843:UDJ589847 UNF589843:UNF589847 UXB589843:UXB589847 VGX589843:VGX589847 VQT589843:VQT589847 WAP589843:WAP589847 WKL589843:WKL589847 WUH589843:WUH589847 O655381:O655385 HV655379:HV655383 RR655379:RR655383 ABN655379:ABN655383 ALJ655379:ALJ655383 AVF655379:AVF655383 BFB655379:BFB655383 BOX655379:BOX655383 BYT655379:BYT655383 CIP655379:CIP655383 CSL655379:CSL655383 DCH655379:DCH655383 DMD655379:DMD655383 DVZ655379:DVZ655383 EFV655379:EFV655383 EPR655379:EPR655383 EZN655379:EZN655383 FJJ655379:FJJ655383 FTF655379:FTF655383 GDB655379:GDB655383 GMX655379:GMX655383 GWT655379:GWT655383 HGP655379:HGP655383 HQL655379:HQL655383 IAH655379:IAH655383 IKD655379:IKD655383 ITZ655379:ITZ655383 JDV655379:JDV655383 JNR655379:JNR655383 JXN655379:JXN655383 KHJ655379:KHJ655383 KRF655379:KRF655383 LBB655379:LBB655383 LKX655379:LKX655383 LUT655379:LUT655383 MEP655379:MEP655383 MOL655379:MOL655383 MYH655379:MYH655383 NID655379:NID655383 NRZ655379:NRZ655383 OBV655379:OBV655383 OLR655379:OLR655383 OVN655379:OVN655383 PFJ655379:PFJ655383 PPF655379:PPF655383 PZB655379:PZB655383 QIX655379:QIX655383 QST655379:QST655383 RCP655379:RCP655383 RML655379:RML655383 RWH655379:RWH655383 SGD655379:SGD655383 SPZ655379:SPZ655383 SZV655379:SZV655383 TJR655379:TJR655383 TTN655379:TTN655383 UDJ655379:UDJ655383 UNF655379:UNF655383 UXB655379:UXB655383 VGX655379:VGX655383 VQT655379:VQT655383 WAP655379:WAP655383 WKL655379:WKL655383 WUH655379:WUH655383 O720917:O720921 HV720915:HV720919 RR720915:RR720919 ABN720915:ABN720919 ALJ720915:ALJ720919 AVF720915:AVF720919 BFB720915:BFB720919 BOX720915:BOX720919 BYT720915:BYT720919 CIP720915:CIP720919 CSL720915:CSL720919 DCH720915:DCH720919 DMD720915:DMD720919 DVZ720915:DVZ720919 EFV720915:EFV720919 EPR720915:EPR720919 EZN720915:EZN720919 FJJ720915:FJJ720919 FTF720915:FTF720919 GDB720915:GDB720919 GMX720915:GMX720919 GWT720915:GWT720919 HGP720915:HGP720919 HQL720915:HQL720919 IAH720915:IAH720919 IKD720915:IKD720919 ITZ720915:ITZ720919 JDV720915:JDV720919 JNR720915:JNR720919 JXN720915:JXN720919 KHJ720915:KHJ720919 KRF720915:KRF720919 LBB720915:LBB720919 LKX720915:LKX720919 LUT720915:LUT720919 MEP720915:MEP720919 MOL720915:MOL720919 MYH720915:MYH720919 NID720915:NID720919 NRZ720915:NRZ720919 OBV720915:OBV720919 OLR720915:OLR720919 OVN720915:OVN720919 PFJ720915:PFJ720919 PPF720915:PPF720919 PZB720915:PZB720919 QIX720915:QIX720919 QST720915:QST720919 RCP720915:RCP720919 RML720915:RML720919 RWH720915:RWH720919 SGD720915:SGD720919 SPZ720915:SPZ720919 SZV720915:SZV720919 TJR720915:TJR720919 TTN720915:TTN720919 UDJ720915:UDJ720919 UNF720915:UNF720919 UXB720915:UXB720919 VGX720915:VGX720919 VQT720915:VQT720919 WAP720915:WAP720919 WKL720915:WKL720919 WUH720915:WUH720919 O786453:O786457 HV786451:HV786455 RR786451:RR786455 ABN786451:ABN786455 ALJ786451:ALJ786455 AVF786451:AVF786455 BFB786451:BFB786455 BOX786451:BOX786455 BYT786451:BYT786455 CIP786451:CIP786455 CSL786451:CSL786455 DCH786451:DCH786455 DMD786451:DMD786455 DVZ786451:DVZ786455 EFV786451:EFV786455 EPR786451:EPR786455 EZN786451:EZN786455 FJJ786451:FJJ786455 FTF786451:FTF786455 GDB786451:GDB786455 GMX786451:GMX786455 GWT786451:GWT786455 HGP786451:HGP786455 HQL786451:HQL786455 IAH786451:IAH786455 IKD786451:IKD786455 ITZ786451:ITZ786455 JDV786451:JDV786455 JNR786451:JNR786455 JXN786451:JXN786455 KHJ786451:KHJ786455 KRF786451:KRF786455 LBB786451:LBB786455 LKX786451:LKX786455 LUT786451:LUT786455 MEP786451:MEP786455 MOL786451:MOL786455 MYH786451:MYH786455 NID786451:NID786455 NRZ786451:NRZ786455 OBV786451:OBV786455 OLR786451:OLR786455 OVN786451:OVN786455 PFJ786451:PFJ786455 PPF786451:PPF786455 PZB786451:PZB786455 QIX786451:QIX786455 QST786451:QST786455 RCP786451:RCP786455 RML786451:RML786455 RWH786451:RWH786455 SGD786451:SGD786455 SPZ786451:SPZ786455 SZV786451:SZV786455 TJR786451:TJR786455 TTN786451:TTN786455 UDJ786451:UDJ786455 UNF786451:UNF786455 UXB786451:UXB786455 VGX786451:VGX786455 VQT786451:VQT786455 WAP786451:WAP786455 WKL786451:WKL786455 WUH786451:WUH786455 O851989:O851993 HV851987:HV851991 RR851987:RR851991 ABN851987:ABN851991 ALJ851987:ALJ851991 AVF851987:AVF851991 BFB851987:BFB851991 BOX851987:BOX851991 BYT851987:BYT851991 CIP851987:CIP851991 CSL851987:CSL851991 DCH851987:DCH851991 DMD851987:DMD851991 DVZ851987:DVZ851991 EFV851987:EFV851991 EPR851987:EPR851991 EZN851987:EZN851991 FJJ851987:FJJ851991 FTF851987:FTF851991 GDB851987:GDB851991 GMX851987:GMX851991 GWT851987:GWT851991 HGP851987:HGP851991 HQL851987:HQL851991 IAH851987:IAH851991 IKD851987:IKD851991 ITZ851987:ITZ851991 JDV851987:JDV851991 JNR851987:JNR851991 JXN851987:JXN851991 KHJ851987:KHJ851991 KRF851987:KRF851991 LBB851987:LBB851991 LKX851987:LKX851991 LUT851987:LUT851991 MEP851987:MEP851991 MOL851987:MOL851991 MYH851987:MYH851991 NID851987:NID851991 NRZ851987:NRZ851991 OBV851987:OBV851991 OLR851987:OLR851991 OVN851987:OVN851991 PFJ851987:PFJ851991 PPF851987:PPF851991 PZB851987:PZB851991 QIX851987:QIX851991 QST851987:QST851991 RCP851987:RCP851991 RML851987:RML851991 RWH851987:RWH851991 SGD851987:SGD851991 SPZ851987:SPZ851991 SZV851987:SZV851991 TJR851987:TJR851991 TTN851987:TTN851991 UDJ851987:UDJ851991 UNF851987:UNF851991 UXB851987:UXB851991 VGX851987:VGX851991 VQT851987:VQT851991 WAP851987:WAP851991 WKL851987:WKL851991 WUH851987:WUH851991 O917525:O917529 HV917523:HV917527 RR917523:RR917527 ABN917523:ABN917527 ALJ917523:ALJ917527 AVF917523:AVF917527 BFB917523:BFB917527 BOX917523:BOX917527 BYT917523:BYT917527 CIP917523:CIP917527 CSL917523:CSL917527 DCH917523:DCH917527 DMD917523:DMD917527 DVZ917523:DVZ917527 EFV917523:EFV917527 EPR917523:EPR917527 EZN917523:EZN917527 FJJ917523:FJJ917527 FTF917523:FTF917527 GDB917523:GDB917527 GMX917523:GMX917527 GWT917523:GWT917527 HGP917523:HGP917527 HQL917523:HQL917527 IAH917523:IAH917527 IKD917523:IKD917527 ITZ917523:ITZ917527 JDV917523:JDV917527 JNR917523:JNR917527 JXN917523:JXN917527 KHJ917523:KHJ917527 KRF917523:KRF917527 LBB917523:LBB917527 LKX917523:LKX917527 LUT917523:LUT917527 MEP917523:MEP917527 MOL917523:MOL917527 MYH917523:MYH917527 NID917523:NID917527 NRZ917523:NRZ917527 OBV917523:OBV917527 OLR917523:OLR917527 OVN917523:OVN917527 PFJ917523:PFJ917527 PPF917523:PPF917527 PZB917523:PZB917527 QIX917523:QIX917527 QST917523:QST917527 RCP917523:RCP917527 RML917523:RML917527 RWH917523:RWH917527 SGD917523:SGD917527 SPZ917523:SPZ917527 SZV917523:SZV917527 TJR917523:TJR917527 TTN917523:TTN917527 UDJ917523:UDJ917527 UNF917523:UNF917527 UXB917523:UXB917527 VGX917523:VGX917527 VQT917523:VQT917527 WAP917523:WAP917527 WKL917523:WKL917527 WUH917523:WUH917527 O983061:O983065 HV983059:HV983063 RR983059:RR983063 ABN983059:ABN983063 ALJ983059:ALJ983063 AVF983059:AVF983063 BFB983059:BFB983063 BOX983059:BOX983063 BYT983059:BYT983063 CIP983059:CIP983063 CSL983059:CSL983063 DCH983059:DCH983063 DMD983059:DMD983063 DVZ983059:DVZ983063 EFV983059:EFV983063 EPR983059:EPR983063 EZN983059:EZN983063 FJJ983059:FJJ983063 FTF983059:FTF983063 GDB983059:GDB983063 GMX983059:GMX983063 GWT983059:GWT983063 HGP983059:HGP983063 HQL983059:HQL983063 IAH983059:IAH983063 IKD983059:IKD983063 ITZ983059:ITZ983063 JDV983059:JDV983063 JNR983059:JNR983063 JXN983059:JXN983063 KHJ983059:KHJ983063 KRF983059:KRF983063 LBB983059:LBB983063 LKX983059:LKX983063 LUT983059:LUT983063 MEP983059:MEP983063 MOL983059:MOL983063 MYH983059:MYH983063 NID983059:NID983063 NRZ983059:NRZ983063 OBV983059:OBV983063 OLR983059:OLR983063 OVN983059:OVN983063 PFJ983059:PFJ983063 PPF983059:PPF983063 PZB983059:PZB983063 QIX983059:QIX983063 QST983059:QST983063 RCP983059:RCP983063 RML983059:RML983063 RWH983059:RWH983063 SGD983059:SGD983063 SPZ983059:SPZ983063 SZV983059:SZV983063 TJR983059:TJR983063 TTN983059:TTN983063 UDJ983059:UDJ983063 UNF983059:UNF983063 UXB983059:UXB983063 VGX983059:VGX983063 VQT983059:VQT983063 WAP983059:WAP983063 WKL983059:WKL983063 WUH983059:WUH983063 P65560:AA65561 HW65558:IK65559 RS65558:SG65559 ABO65558:ACC65559 ALK65558:ALY65559 AVG65558:AVU65559 BFC65558:BFQ65559 BOY65558:BPM65559 BYU65558:BZI65559 CIQ65558:CJE65559 CSM65558:CTA65559 DCI65558:DCW65559 DME65558:DMS65559 DWA65558:DWO65559 EFW65558:EGK65559 EPS65558:EQG65559 EZO65558:FAC65559 FJK65558:FJY65559 FTG65558:FTU65559 GDC65558:GDQ65559 GMY65558:GNM65559 GWU65558:GXI65559 HGQ65558:HHE65559 HQM65558:HRA65559 IAI65558:IAW65559 IKE65558:IKS65559 IUA65558:IUO65559 JDW65558:JEK65559 JNS65558:JOG65559 JXO65558:JYC65559 KHK65558:KHY65559 KRG65558:KRU65559 LBC65558:LBQ65559 LKY65558:LLM65559 LUU65558:LVI65559 MEQ65558:MFE65559 MOM65558:MPA65559 MYI65558:MYW65559 NIE65558:NIS65559 NSA65558:NSO65559 OBW65558:OCK65559 OLS65558:OMG65559 OVO65558:OWC65559 PFK65558:PFY65559 PPG65558:PPU65559 PZC65558:PZQ65559 QIY65558:QJM65559 QSU65558:QTI65559 RCQ65558:RDE65559 RMM65558:RNA65559 RWI65558:RWW65559 SGE65558:SGS65559 SQA65558:SQO65559 SZW65558:TAK65559 TJS65558:TKG65559 TTO65558:TUC65559 UDK65558:UDY65559 UNG65558:UNU65559 UXC65558:UXQ65559 VGY65558:VHM65559 VQU65558:VRI65559 WAQ65558:WBE65559 WKM65558:WLA65559 WUI65558:WUW65559 P131096:AA131097 HW131094:IK131095 RS131094:SG131095 ABO131094:ACC131095 ALK131094:ALY131095 AVG131094:AVU131095 BFC131094:BFQ131095 BOY131094:BPM131095 BYU131094:BZI131095 CIQ131094:CJE131095 CSM131094:CTA131095 DCI131094:DCW131095 DME131094:DMS131095 DWA131094:DWO131095 EFW131094:EGK131095 EPS131094:EQG131095 EZO131094:FAC131095 FJK131094:FJY131095 FTG131094:FTU131095 GDC131094:GDQ131095 GMY131094:GNM131095 GWU131094:GXI131095 HGQ131094:HHE131095 HQM131094:HRA131095 IAI131094:IAW131095 IKE131094:IKS131095 IUA131094:IUO131095 JDW131094:JEK131095 JNS131094:JOG131095 JXO131094:JYC131095 KHK131094:KHY131095 KRG131094:KRU131095 LBC131094:LBQ131095 LKY131094:LLM131095 LUU131094:LVI131095 MEQ131094:MFE131095 MOM131094:MPA131095 MYI131094:MYW131095 NIE131094:NIS131095 NSA131094:NSO131095 OBW131094:OCK131095 OLS131094:OMG131095 OVO131094:OWC131095 PFK131094:PFY131095 PPG131094:PPU131095 PZC131094:PZQ131095 QIY131094:QJM131095 QSU131094:QTI131095 RCQ131094:RDE131095 RMM131094:RNA131095 RWI131094:RWW131095 SGE131094:SGS131095 SQA131094:SQO131095 SZW131094:TAK131095 TJS131094:TKG131095 TTO131094:TUC131095 UDK131094:UDY131095 UNG131094:UNU131095 UXC131094:UXQ131095 VGY131094:VHM131095 VQU131094:VRI131095 WAQ131094:WBE131095 WKM131094:WLA131095 WUI131094:WUW131095 P196632:AA196633 HW196630:IK196631 RS196630:SG196631 ABO196630:ACC196631 ALK196630:ALY196631 AVG196630:AVU196631 BFC196630:BFQ196631 BOY196630:BPM196631 BYU196630:BZI196631 CIQ196630:CJE196631 CSM196630:CTA196631 DCI196630:DCW196631 DME196630:DMS196631 DWA196630:DWO196631 EFW196630:EGK196631 EPS196630:EQG196631 EZO196630:FAC196631 FJK196630:FJY196631 FTG196630:FTU196631 GDC196630:GDQ196631 GMY196630:GNM196631 GWU196630:GXI196631 HGQ196630:HHE196631 HQM196630:HRA196631 IAI196630:IAW196631 IKE196630:IKS196631 IUA196630:IUO196631 JDW196630:JEK196631 JNS196630:JOG196631 JXO196630:JYC196631 KHK196630:KHY196631 KRG196630:KRU196631 LBC196630:LBQ196631 LKY196630:LLM196631 LUU196630:LVI196631 MEQ196630:MFE196631 MOM196630:MPA196631 MYI196630:MYW196631 NIE196630:NIS196631 NSA196630:NSO196631 OBW196630:OCK196631 OLS196630:OMG196631 OVO196630:OWC196631 PFK196630:PFY196631 PPG196630:PPU196631 PZC196630:PZQ196631 QIY196630:QJM196631 QSU196630:QTI196631 RCQ196630:RDE196631 RMM196630:RNA196631 RWI196630:RWW196631 SGE196630:SGS196631 SQA196630:SQO196631 SZW196630:TAK196631 TJS196630:TKG196631 TTO196630:TUC196631 UDK196630:UDY196631 UNG196630:UNU196631 UXC196630:UXQ196631 VGY196630:VHM196631 VQU196630:VRI196631 WAQ196630:WBE196631 WKM196630:WLA196631 WUI196630:WUW196631 P262168:AA262169 HW262166:IK262167 RS262166:SG262167 ABO262166:ACC262167 ALK262166:ALY262167 AVG262166:AVU262167 BFC262166:BFQ262167 BOY262166:BPM262167 BYU262166:BZI262167 CIQ262166:CJE262167 CSM262166:CTA262167 DCI262166:DCW262167 DME262166:DMS262167 DWA262166:DWO262167 EFW262166:EGK262167 EPS262166:EQG262167 EZO262166:FAC262167 FJK262166:FJY262167 FTG262166:FTU262167 GDC262166:GDQ262167 GMY262166:GNM262167 GWU262166:GXI262167 HGQ262166:HHE262167 HQM262166:HRA262167 IAI262166:IAW262167 IKE262166:IKS262167 IUA262166:IUO262167 JDW262166:JEK262167 JNS262166:JOG262167 JXO262166:JYC262167 KHK262166:KHY262167 KRG262166:KRU262167 LBC262166:LBQ262167 LKY262166:LLM262167 LUU262166:LVI262167 MEQ262166:MFE262167 MOM262166:MPA262167 MYI262166:MYW262167 NIE262166:NIS262167 NSA262166:NSO262167 OBW262166:OCK262167 OLS262166:OMG262167 OVO262166:OWC262167 PFK262166:PFY262167 PPG262166:PPU262167 PZC262166:PZQ262167 QIY262166:QJM262167 QSU262166:QTI262167 RCQ262166:RDE262167 RMM262166:RNA262167 RWI262166:RWW262167 SGE262166:SGS262167 SQA262166:SQO262167 SZW262166:TAK262167 TJS262166:TKG262167 TTO262166:TUC262167 UDK262166:UDY262167 UNG262166:UNU262167 UXC262166:UXQ262167 VGY262166:VHM262167 VQU262166:VRI262167 WAQ262166:WBE262167 WKM262166:WLA262167 WUI262166:WUW262167 P327704:AA327705 HW327702:IK327703 RS327702:SG327703 ABO327702:ACC327703 ALK327702:ALY327703 AVG327702:AVU327703 BFC327702:BFQ327703 BOY327702:BPM327703 BYU327702:BZI327703 CIQ327702:CJE327703 CSM327702:CTA327703 DCI327702:DCW327703 DME327702:DMS327703 DWA327702:DWO327703 EFW327702:EGK327703 EPS327702:EQG327703 EZO327702:FAC327703 FJK327702:FJY327703 FTG327702:FTU327703 GDC327702:GDQ327703 GMY327702:GNM327703 GWU327702:GXI327703 HGQ327702:HHE327703 HQM327702:HRA327703 IAI327702:IAW327703 IKE327702:IKS327703 IUA327702:IUO327703 JDW327702:JEK327703 JNS327702:JOG327703 JXO327702:JYC327703 KHK327702:KHY327703 KRG327702:KRU327703 LBC327702:LBQ327703 LKY327702:LLM327703 LUU327702:LVI327703 MEQ327702:MFE327703 MOM327702:MPA327703 MYI327702:MYW327703 NIE327702:NIS327703 NSA327702:NSO327703 OBW327702:OCK327703 OLS327702:OMG327703 OVO327702:OWC327703 PFK327702:PFY327703 PPG327702:PPU327703 PZC327702:PZQ327703 QIY327702:QJM327703 QSU327702:QTI327703 RCQ327702:RDE327703 RMM327702:RNA327703 RWI327702:RWW327703 SGE327702:SGS327703 SQA327702:SQO327703 SZW327702:TAK327703 TJS327702:TKG327703 TTO327702:TUC327703 UDK327702:UDY327703 UNG327702:UNU327703 UXC327702:UXQ327703 VGY327702:VHM327703 VQU327702:VRI327703 WAQ327702:WBE327703 WKM327702:WLA327703 WUI327702:WUW327703 P393240:AA393241 HW393238:IK393239 RS393238:SG393239 ABO393238:ACC393239 ALK393238:ALY393239 AVG393238:AVU393239 BFC393238:BFQ393239 BOY393238:BPM393239 BYU393238:BZI393239 CIQ393238:CJE393239 CSM393238:CTA393239 DCI393238:DCW393239 DME393238:DMS393239 DWA393238:DWO393239 EFW393238:EGK393239 EPS393238:EQG393239 EZO393238:FAC393239 FJK393238:FJY393239 FTG393238:FTU393239 GDC393238:GDQ393239 GMY393238:GNM393239 GWU393238:GXI393239 HGQ393238:HHE393239 HQM393238:HRA393239 IAI393238:IAW393239 IKE393238:IKS393239 IUA393238:IUO393239 JDW393238:JEK393239 JNS393238:JOG393239 JXO393238:JYC393239 KHK393238:KHY393239 KRG393238:KRU393239 LBC393238:LBQ393239 LKY393238:LLM393239 LUU393238:LVI393239 MEQ393238:MFE393239 MOM393238:MPA393239 MYI393238:MYW393239 NIE393238:NIS393239 NSA393238:NSO393239 OBW393238:OCK393239 OLS393238:OMG393239 OVO393238:OWC393239 PFK393238:PFY393239 PPG393238:PPU393239 PZC393238:PZQ393239 QIY393238:QJM393239 QSU393238:QTI393239 RCQ393238:RDE393239 RMM393238:RNA393239 RWI393238:RWW393239 SGE393238:SGS393239 SQA393238:SQO393239 SZW393238:TAK393239 TJS393238:TKG393239 TTO393238:TUC393239 UDK393238:UDY393239 UNG393238:UNU393239 UXC393238:UXQ393239 VGY393238:VHM393239 VQU393238:VRI393239 WAQ393238:WBE393239 WKM393238:WLA393239 WUI393238:WUW393239 P458776:AA458777 HW458774:IK458775 RS458774:SG458775 ABO458774:ACC458775 ALK458774:ALY458775 AVG458774:AVU458775 BFC458774:BFQ458775 BOY458774:BPM458775 BYU458774:BZI458775 CIQ458774:CJE458775 CSM458774:CTA458775 DCI458774:DCW458775 DME458774:DMS458775 DWA458774:DWO458775 EFW458774:EGK458775 EPS458774:EQG458775 EZO458774:FAC458775 FJK458774:FJY458775 FTG458774:FTU458775 GDC458774:GDQ458775 GMY458774:GNM458775 GWU458774:GXI458775 HGQ458774:HHE458775 HQM458774:HRA458775 IAI458774:IAW458775 IKE458774:IKS458775 IUA458774:IUO458775 JDW458774:JEK458775 JNS458774:JOG458775 JXO458774:JYC458775 KHK458774:KHY458775 KRG458774:KRU458775 LBC458774:LBQ458775 LKY458774:LLM458775 LUU458774:LVI458775 MEQ458774:MFE458775 MOM458774:MPA458775 MYI458774:MYW458775 NIE458774:NIS458775 NSA458774:NSO458775 OBW458774:OCK458775 OLS458774:OMG458775 OVO458774:OWC458775 PFK458774:PFY458775 PPG458774:PPU458775 PZC458774:PZQ458775 QIY458774:QJM458775 QSU458774:QTI458775 RCQ458774:RDE458775 RMM458774:RNA458775 RWI458774:RWW458775 SGE458774:SGS458775 SQA458774:SQO458775 SZW458774:TAK458775 TJS458774:TKG458775 TTO458774:TUC458775 UDK458774:UDY458775 UNG458774:UNU458775 UXC458774:UXQ458775 VGY458774:VHM458775 VQU458774:VRI458775 WAQ458774:WBE458775 WKM458774:WLA458775 WUI458774:WUW458775 P524312:AA524313 HW524310:IK524311 RS524310:SG524311 ABO524310:ACC524311 ALK524310:ALY524311 AVG524310:AVU524311 BFC524310:BFQ524311 BOY524310:BPM524311 BYU524310:BZI524311 CIQ524310:CJE524311 CSM524310:CTA524311 DCI524310:DCW524311 DME524310:DMS524311 DWA524310:DWO524311 EFW524310:EGK524311 EPS524310:EQG524311 EZO524310:FAC524311 FJK524310:FJY524311 FTG524310:FTU524311 GDC524310:GDQ524311 GMY524310:GNM524311 GWU524310:GXI524311 HGQ524310:HHE524311 HQM524310:HRA524311 IAI524310:IAW524311 IKE524310:IKS524311 IUA524310:IUO524311 JDW524310:JEK524311 JNS524310:JOG524311 JXO524310:JYC524311 KHK524310:KHY524311 KRG524310:KRU524311 LBC524310:LBQ524311 LKY524310:LLM524311 LUU524310:LVI524311 MEQ524310:MFE524311 MOM524310:MPA524311 MYI524310:MYW524311 NIE524310:NIS524311 NSA524310:NSO524311 OBW524310:OCK524311 OLS524310:OMG524311 OVO524310:OWC524311 PFK524310:PFY524311 PPG524310:PPU524311 PZC524310:PZQ524311 QIY524310:QJM524311 QSU524310:QTI524311 RCQ524310:RDE524311 RMM524310:RNA524311 RWI524310:RWW524311 SGE524310:SGS524311 SQA524310:SQO524311 SZW524310:TAK524311 TJS524310:TKG524311 TTO524310:TUC524311 UDK524310:UDY524311 UNG524310:UNU524311 UXC524310:UXQ524311 VGY524310:VHM524311 VQU524310:VRI524311 WAQ524310:WBE524311 WKM524310:WLA524311 WUI524310:WUW524311 P589848:AA589849 HW589846:IK589847 RS589846:SG589847 ABO589846:ACC589847 ALK589846:ALY589847 AVG589846:AVU589847 BFC589846:BFQ589847 BOY589846:BPM589847 BYU589846:BZI589847 CIQ589846:CJE589847 CSM589846:CTA589847 DCI589846:DCW589847 DME589846:DMS589847 DWA589846:DWO589847 EFW589846:EGK589847 EPS589846:EQG589847 EZO589846:FAC589847 FJK589846:FJY589847 FTG589846:FTU589847 GDC589846:GDQ589847 GMY589846:GNM589847 GWU589846:GXI589847 HGQ589846:HHE589847 HQM589846:HRA589847 IAI589846:IAW589847 IKE589846:IKS589847 IUA589846:IUO589847 JDW589846:JEK589847 JNS589846:JOG589847 JXO589846:JYC589847 KHK589846:KHY589847 KRG589846:KRU589847 LBC589846:LBQ589847 LKY589846:LLM589847 LUU589846:LVI589847 MEQ589846:MFE589847 MOM589846:MPA589847 MYI589846:MYW589847 NIE589846:NIS589847 NSA589846:NSO589847 OBW589846:OCK589847 OLS589846:OMG589847 OVO589846:OWC589847 PFK589846:PFY589847 PPG589846:PPU589847 PZC589846:PZQ589847 QIY589846:QJM589847 QSU589846:QTI589847 RCQ589846:RDE589847 RMM589846:RNA589847 RWI589846:RWW589847 SGE589846:SGS589847 SQA589846:SQO589847 SZW589846:TAK589847 TJS589846:TKG589847 TTO589846:TUC589847 UDK589846:UDY589847 UNG589846:UNU589847 UXC589846:UXQ589847 VGY589846:VHM589847 VQU589846:VRI589847 WAQ589846:WBE589847 WKM589846:WLA589847 WUI589846:WUW589847 P655384:AA655385 HW655382:IK655383 RS655382:SG655383 ABO655382:ACC655383 ALK655382:ALY655383 AVG655382:AVU655383 BFC655382:BFQ655383 BOY655382:BPM655383 BYU655382:BZI655383 CIQ655382:CJE655383 CSM655382:CTA655383 DCI655382:DCW655383 DME655382:DMS655383 DWA655382:DWO655383 EFW655382:EGK655383 EPS655382:EQG655383 EZO655382:FAC655383 FJK655382:FJY655383 FTG655382:FTU655383 GDC655382:GDQ655383 GMY655382:GNM655383 GWU655382:GXI655383 HGQ655382:HHE655383 HQM655382:HRA655383 IAI655382:IAW655383 IKE655382:IKS655383 IUA655382:IUO655383 JDW655382:JEK655383 JNS655382:JOG655383 JXO655382:JYC655383 KHK655382:KHY655383 KRG655382:KRU655383 LBC655382:LBQ655383 LKY655382:LLM655383 LUU655382:LVI655383 MEQ655382:MFE655383 MOM655382:MPA655383 MYI655382:MYW655383 NIE655382:NIS655383 NSA655382:NSO655383 OBW655382:OCK655383 OLS655382:OMG655383 OVO655382:OWC655383 PFK655382:PFY655383 PPG655382:PPU655383 PZC655382:PZQ655383 QIY655382:QJM655383 QSU655382:QTI655383 RCQ655382:RDE655383 RMM655382:RNA655383 RWI655382:RWW655383 SGE655382:SGS655383 SQA655382:SQO655383 SZW655382:TAK655383 TJS655382:TKG655383 TTO655382:TUC655383 UDK655382:UDY655383 UNG655382:UNU655383 UXC655382:UXQ655383 VGY655382:VHM655383 VQU655382:VRI655383 WAQ655382:WBE655383 WKM655382:WLA655383 WUI655382:WUW655383 P720920:AA720921 HW720918:IK720919 RS720918:SG720919 ABO720918:ACC720919 ALK720918:ALY720919 AVG720918:AVU720919 BFC720918:BFQ720919 BOY720918:BPM720919 BYU720918:BZI720919 CIQ720918:CJE720919 CSM720918:CTA720919 DCI720918:DCW720919 DME720918:DMS720919 DWA720918:DWO720919 EFW720918:EGK720919 EPS720918:EQG720919 EZO720918:FAC720919 FJK720918:FJY720919 FTG720918:FTU720919 GDC720918:GDQ720919 GMY720918:GNM720919 GWU720918:GXI720919 HGQ720918:HHE720919 HQM720918:HRA720919 IAI720918:IAW720919 IKE720918:IKS720919 IUA720918:IUO720919 JDW720918:JEK720919 JNS720918:JOG720919 JXO720918:JYC720919 KHK720918:KHY720919 KRG720918:KRU720919 LBC720918:LBQ720919 LKY720918:LLM720919 LUU720918:LVI720919 MEQ720918:MFE720919 MOM720918:MPA720919 MYI720918:MYW720919 NIE720918:NIS720919 NSA720918:NSO720919 OBW720918:OCK720919 OLS720918:OMG720919 OVO720918:OWC720919 PFK720918:PFY720919 PPG720918:PPU720919 PZC720918:PZQ720919 QIY720918:QJM720919 QSU720918:QTI720919 RCQ720918:RDE720919 RMM720918:RNA720919 RWI720918:RWW720919 SGE720918:SGS720919 SQA720918:SQO720919 SZW720918:TAK720919 TJS720918:TKG720919 TTO720918:TUC720919 UDK720918:UDY720919 UNG720918:UNU720919 UXC720918:UXQ720919 VGY720918:VHM720919 VQU720918:VRI720919 WAQ720918:WBE720919 WKM720918:WLA720919 WUI720918:WUW720919 P786456:AA786457 HW786454:IK786455 RS786454:SG786455 ABO786454:ACC786455 ALK786454:ALY786455 AVG786454:AVU786455 BFC786454:BFQ786455 BOY786454:BPM786455 BYU786454:BZI786455 CIQ786454:CJE786455 CSM786454:CTA786455 DCI786454:DCW786455 DME786454:DMS786455 DWA786454:DWO786455 EFW786454:EGK786455 EPS786454:EQG786455 EZO786454:FAC786455 FJK786454:FJY786455 FTG786454:FTU786455 GDC786454:GDQ786455 GMY786454:GNM786455 GWU786454:GXI786455 HGQ786454:HHE786455 HQM786454:HRA786455 IAI786454:IAW786455 IKE786454:IKS786455 IUA786454:IUO786455 JDW786454:JEK786455 JNS786454:JOG786455 JXO786454:JYC786455 KHK786454:KHY786455 KRG786454:KRU786455 LBC786454:LBQ786455 LKY786454:LLM786455 LUU786454:LVI786455 MEQ786454:MFE786455 MOM786454:MPA786455 MYI786454:MYW786455 NIE786454:NIS786455 NSA786454:NSO786455 OBW786454:OCK786455 OLS786454:OMG786455 OVO786454:OWC786455 PFK786454:PFY786455 PPG786454:PPU786455 PZC786454:PZQ786455 QIY786454:QJM786455 QSU786454:QTI786455 RCQ786454:RDE786455 RMM786454:RNA786455 RWI786454:RWW786455 SGE786454:SGS786455 SQA786454:SQO786455 SZW786454:TAK786455 TJS786454:TKG786455 TTO786454:TUC786455 UDK786454:UDY786455 UNG786454:UNU786455 UXC786454:UXQ786455 VGY786454:VHM786455 VQU786454:VRI786455 WAQ786454:WBE786455 WKM786454:WLA786455 WUI786454:WUW786455 P851992:AA851993 HW851990:IK851991 RS851990:SG851991 ABO851990:ACC851991 ALK851990:ALY851991 AVG851990:AVU851991 BFC851990:BFQ851991 BOY851990:BPM851991 BYU851990:BZI851991 CIQ851990:CJE851991 CSM851990:CTA851991 DCI851990:DCW851991 DME851990:DMS851991 DWA851990:DWO851991 EFW851990:EGK851991 EPS851990:EQG851991 EZO851990:FAC851991 FJK851990:FJY851991 FTG851990:FTU851991 GDC851990:GDQ851991 GMY851990:GNM851991 GWU851990:GXI851991 HGQ851990:HHE851991 HQM851990:HRA851991 IAI851990:IAW851991 IKE851990:IKS851991 IUA851990:IUO851991 JDW851990:JEK851991 JNS851990:JOG851991 JXO851990:JYC851991 KHK851990:KHY851991 KRG851990:KRU851991 LBC851990:LBQ851991 LKY851990:LLM851991 LUU851990:LVI851991 MEQ851990:MFE851991 MOM851990:MPA851991 MYI851990:MYW851991 NIE851990:NIS851991 NSA851990:NSO851991 OBW851990:OCK851991 OLS851990:OMG851991 OVO851990:OWC851991 PFK851990:PFY851991 PPG851990:PPU851991 PZC851990:PZQ851991 QIY851990:QJM851991 QSU851990:QTI851991 RCQ851990:RDE851991 RMM851990:RNA851991 RWI851990:RWW851991 SGE851990:SGS851991 SQA851990:SQO851991 SZW851990:TAK851991 TJS851990:TKG851991 TTO851990:TUC851991 UDK851990:UDY851991 UNG851990:UNU851991 UXC851990:UXQ851991 VGY851990:VHM851991 VQU851990:VRI851991 WAQ851990:WBE851991 WKM851990:WLA851991 WUI851990:WUW851991 P917528:AA917529 HW917526:IK917527 RS917526:SG917527 ABO917526:ACC917527 ALK917526:ALY917527 AVG917526:AVU917527 BFC917526:BFQ917527 BOY917526:BPM917527 BYU917526:BZI917527 CIQ917526:CJE917527 CSM917526:CTA917527 DCI917526:DCW917527 DME917526:DMS917527 DWA917526:DWO917527 EFW917526:EGK917527 EPS917526:EQG917527 EZO917526:FAC917527 FJK917526:FJY917527 FTG917526:FTU917527 GDC917526:GDQ917527 GMY917526:GNM917527 GWU917526:GXI917527 HGQ917526:HHE917527 HQM917526:HRA917527 IAI917526:IAW917527 IKE917526:IKS917527 IUA917526:IUO917527 JDW917526:JEK917527 JNS917526:JOG917527 JXO917526:JYC917527 KHK917526:KHY917527 KRG917526:KRU917527 LBC917526:LBQ917527 LKY917526:LLM917527 LUU917526:LVI917527 MEQ917526:MFE917527 MOM917526:MPA917527 MYI917526:MYW917527 NIE917526:NIS917527 NSA917526:NSO917527 OBW917526:OCK917527 OLS917526:OMG917527 OVO917526:OWC917527 PFK917526:PFY917527 PPG917526:PPU917527 PZC917526:PZQ917527 QIY917526:QJM917527 QSU917526:QTI917527 RCQ917526:RDE917527 RMM917526:RNA917527 RWI917526:RWW917527 SGE917526:SGS917527 SQA917526:SQO917527 SZW917526:TAK917527 TJS917526:TKG917527 TTO917526:TUC917527 UDK917526:UDY917527 UNG917526:UNU917527 UXC917526:UXQ917527 VGY917526:VHM917527 VQU917526:VRI917527 WAQ917526:WBE917527 WKM917526:WLA917527 WUI917526:WUW917527 P983064:AA983065 HW983062:IK983063 RS983062:SG983063 ABO983062:ACC983063 ALK983062:ALY983063 AVG983062:AVU983063 BFC983062:BFQ983063 BOY983062:BPM983063 BYU983062:BZI983063 CIQ983062:CJE983063 CSM983062:CTA983063 DCI983062:DCW983063 DME983062:DMS983063 DWA983062:DWO983063 EFW983062:EGK983063 EPS983062:EQG983063 EZO983062:FAC983063 FJK983062:FJY983063 FTG983062:FTU983063 GDC983062:GDQ983063 GMY983062:GNM983063 GWU983062:GXI983063 HGQ983062:HHE983063 HQM983062:HRA983063 IAI983062:IAW983063 IKE983062:IKS983063 IUA983062:IUO983063 JDW983062:JEK983063 JNS983062:JOG983063 JXO983062:JYC983063 KHK983062:KHY983063 KRG983062:KRU983063 LBC983062:LBQ983063 LKY983062:LLM983063 LUU983062:LVI983063 MEQ983062:MFE983063 MOM983062:MPA983063 MYI983062:MYW983063 NIE983062:NIS983063 NSA983062:NSO983063 OBW983062:OCK983063 OLS983062:OMG983063 OVO983062:OWC983063 PFK983062:PFY983063 PPG983062:PPU983063 PZC983062:PZQ983063 QIY983062:QJM983063 QSU983062:QTI983063 RCQ983062:RDE983063 RMM983062:RNA983063 RWI983062:RWW983063 SGE983062:SGS983063 SQA983062:SQO983063 SZW983062:TAK983063 TJS983062:TKG983063 TTO983062:TUC983063 UDK983062:UDY983063 UNG983062:UNU983063 UXC983062:UXQ983063 VGY983062:VHM983063 VQU983062:VRI983063 WAQ983062:WBE983063 WKM983062:WLA983063 WUI983062:WUW983063 O65552:AA65555 HV65550:IK65553 RR65550:SG65553 ABN65550:ACC65553 ALJ65550:ALY65553 AVF65550:AVU65553 BFB65550:BFQ65553 BOX65550:BPM65553 BYT65550:BZI65553 CIP65550:CJE65553 CSL65550:CTA65553 DCH65550:DCW65553 DMD65550:DMS65553 DVZ65550:DWO65553 EFV65550:EGK65553 EPR65550:EQG65553 EZN65550:FAC65553 FJJ65550:FJY65553 FTF65550:FTU65553 GDB65550:GDQ65553 GMX65550:GNM65553 GWT65550:GXI65553 HGP65550:HHE65553 HQL65550:HRA65553 IAH65550:IAW65553 IKD65550:IKS65553 ITZ65550:IUO65553 JDV65550:JEK65553 JNR65550:JOG65553 JXN65550:JYC65553 KHJ65550:KHY65553 KRF65550:KRU65553 LBB65550:LBQ65553 LKX65550:LLM65553 LUT65550:LVI65553 MEP65550:MFE65553 MOL65550:MPA65553 MYH65550:MYW65553 NID65550:NIS65553 NRZ65550:NSO65553 OBV65550:OCK65553 OLR65550:OMG65553 OVN65550:OWC65553 PFJ65550:PFY65553 PPF65550:PPU65553 PZB65550:PZQ65553 QIX65550:QJM65553 QST65550:QTI65553 RCP65550:RDE65553 RML65550:RNA65553 RWH65550:RWW65553 SGD65550:SGS65553 SPZ65550:SQO65553 SZV65550:TAK65553 TJR65550:TKG65553 TTN65550:TUC65553 UDJ65550:UDY65553 UNF65550:UNU65553 UXB65550:UXQ65553 VGX65550:VHM65553 VQT65550:VRI65553 WAP65550:WBE65553 WKL65550:WLA65553 WUH65550:WUW65553 O131088:AA131091 HV131086:IK131089 RR131086:SG131089 ABN131086:ACC131089 ALJ131086:ALY131089 AVF131086:AVU131089 BFB131086:BFQ131089 BOX131086:BPM131089 BYT131086:BZI131089 CIP131086:CJE131089 CSL131086:CTA131089 DCH131086:DCW131089 DMD131086:DMS131089 DVZ131086:DWO131089 EFV131086:EGK131089 EPR131086:EQG131089 EZN131086:FAC131089 FJJ131086:FJY131089 FTF131086:FTU131089 GDB131086:GDQ131089 GMX131086:GNM131089 GWT131086:GXI131089 HGP131086:HHE131089 HQL131086:HRA131089 IAH131086:IAW131089 IKD131086:IKS131089 ITZ131086:IUO131089 JDV131086:JEK131089 JNR131086:JOG131089 JXN131086:JYC131089 KHJ131086:KHY131089 KRF131086:KRU131089 LBB131086:LBQ131089 LKX131086:LLM131089 LUT131086:LVI131089 MEP131086:MFE131089 MOL131086:MPA131089 MYH131086:MYW131089 NID131086:NIS131089 NRZ131086:NSO131089 OBV131086:OCK131089 OLR131086:OMG131089 OVN131086:OWC131089 PFJ131086:PFY131089 PPF131086:PPU131089 PZB131086:PZQ131089 QIX131086:QJM131089 QST131086:QTI131089 RCP131086:RDE131089 RML131086:RNA131089 RWH131086:RWW131089 SGD131086:SGS131089 SPZ131086:SQO131089 SZV131086:TAK131089 TJR131086:TKG131089 TTN131086:TUC131089 UDJ131086:UDY131089 UNF131086:UNU131089 UXB131086:UXQ131089 VGX131086:VHM131089 VQT131086:VRI131089 WAP131086:WBE131089 WKL131086:WLA131089 WUH131086:WUW131089 O196624:AA196627 HV196622:IK196625 RR196622:SG196625 ABN196622:ACC196625 ALJ196622:ALY196625 AVF196622:AVU196625 BFB196622:BFQ196625 BOX196622:BPM196625 BYT196622:BZI196625 CIP196622:CJE196625 CSL196622:CTA196625 DCH196622:DCW196625 DMD196622:DMS196625 DVZ196622:DWO196625 EFV196622:EGK196625 EPR196622:EQG196625 EZN196622:FAC196625 FJJ196622:FJY196625 FTF196622:FTU196625 GDB196622:GDQ196625 GMX196622:GNM196625 GWT196622:GXI196625 HGP196622:HHE196625 HQL196622:HRA196625 IAH196622:IAW196625 IKD196622:IKS196625 ITZ196622:IUO196625 JDV196622:JEK196625 JNR196622:JOG196625 JXN196622:JYC196625 KHJ196622:KHY196625 KRF196622:KRU196625 LBB196622:LBQ196625 LKX196622:LLM196625 LUT196622:LVI196625 MEP196622:MFE196625 MOL196622:MPA196625 MYH196622:MYW196625 NID196622:NIS196625 NRZ196622:NSO196625 OBV196622:OCK196625 OLR196622:OMG196625 OVN196622:OWC196625 PFJ196622:PFY196625 PPF196622:PPU196625 PZB196622:PZQ196625 QIX196622:QJM196625 QST196622:QTI196625 RCP196622:RDE196625 RML196622:RNA196625 RWH196622:RWW196625 SGD196622:SGS196625 SPZ196622:SQO196625 SZV196622:TAK196625 TJR196622:TKG196625 TTN196622:TUC196625 UDJ196622:UDY196625 UNF196622:UNU196625 UXB196622:UXQ196625 VGX196622:VHM196625 VQT196622:VRI196625 WAP196622:WBE196625 WKL196622:WLA196625 WUH196622:WUW196625 O262160:AA262163 HV262158:IK262161 RR262158:SG262161 ABN262158:ACC262161 ALJ262158:ALY262161 AVF262158:AVU262161 BFB262158:BFQ262161 BOX262158:BPM262161 BYT262158:BZI262161 CIP262158:CJE262161 CSL262158:CTA262161 DCH262158:DCW262161 DMD262158:DMS262161 DVZ262158:DWO262161 EFV262158:EGK262161 EPR262158:EQG262161 EZN262158:FAC262161 FJJ262158:FJY262161 FTF262158:FTU262161 GDB262158:GDQ262161 GMX262158:GNM262161 GWT262158:GXI262161 HGP262158:HHE262161 HQL262158:HRA262161 IAH262158:IAW262161 IKD262158:IKS262161 ITZ262158:IUO262161 JDV262158:JEK262161 JNR262158:JOG262161 JXN262158:JYC262161 KHJ262158:KHY262161 KRF262158:KRU262161 LBB262158:LBQ262161 LKX262158:LLM262161 LUT262158:LVI262161 MEP262158:MFE262161 MOL262158:MPA262161 MYH262158:MYW262161 NID262158:NIS262161 NRZ262158:NSO262161 OBV262158:OCK262161 OLR262158:OMG262161 OVN262158:OWC262161 PFJ262158:PFY262161 PPF262158:PPU262161 PZB262158:PZQ262161 QIX262158:QJM262161 QST262158:QTI262161 RCP262158:RDE262161 RML262158:RNA262161 RWH262158:RWW262161 SGD262158:SGS262161 SPZ262158:SQO262161 SZV262158:TAK262161 TJR262158:TKG262161 TTN262158:TUC262161 UDJ262158:UDY262161 UNF262158:UNU262161 UXB262158:UXQ262161 VGX262158:VHM262161 VQT262158:VRI262161 WAP262158:WBE262161 WKL262158:WLA262161 WUH262158:WUW262161 O327696:AA327699 HV327694:IK327697 RR327694:SG327697 ABN327694:ACC327697 ALJ327694:ALY327697 AVF327694:AVU327697 BFB327694:BFQ327697 BOX327694:BPM327697 BYT327694:BZI327697 CIP327694:CJE327697 CSL327694:CTA327697 DCH327694:DCW327697 DMD327694:DMS327697 DVZ327694:DWO327697 EFV327694:EGK327697 EPR327694:EQG327697 EZN327694:FAC327697 FJJ327694:FJY327697 FTF327694:FTU327697 GDB327694:GDQ327697 GMX327694:GNM327697 GWT327694:GXI327697 HGP327694:HHE327697 HQL327694:HRA327697 IAH327694:IAW327697 IKD327694:IKS327697 ITZ327694:IUO327697 JDV327694:JEK327697 JNR327694:JOG327697 JXN327694:JYC327697 KHJ327694:KHY327697 KRF327694:KRU327697 LBB327694:LBQ327697 LKX327694:LLM327697 LUT327694:LVI327697 MEP327694:MFE327697 MOL327694:MPA327697 MYH327694:MYW327697 NID327694:NIS327697 NRZ327694:NSO327697 OBV327694:OCK327697 OLR327694:OMG327697 OVN327694:OWC327697 PFJ327694:PFY327697 PPF327694:PPU327697 PZB327694:PZQ327697 QIX327694:QJM327697 QST327694:QTI327697 RCP327694:RDE327697 RML327694:RNA327697 RWH327694:RWW327697 SGD327694:SGS327697 SPZ327694:SQO327697 SZV327694:TAK327697 TJR327694:TKG327697 TTN327694:TUC327697 UDJ327694:UDY327697 UNF327694:UNU327697 UXB327694:UXQ327697 VGX327694:VHM327697 VQT327694:VRI327697 WAP327694:WBE327697 WKL327694:WLA327697 WUH327694:WUW327697 O393232:AA393235 HV393230:IK393233 RR393230:SG393233 ABN393230:ACC393233 ALJ393230:ALY393233 AVF393230:AVU393233 BFB393230:BFQ393233 BOX393230:BPM393233 BYT393230:BZI393233 CIP393230:CJE393233 CSL393230:CTA393233 DCH393230:DCW393233 DMD393230:DMS393233 DVZ393230:DWO393233 EFV393230:EGK393233 EPR393230:EQG393233 EZN393230:FAC393233 FJJ393230:FJY393233 FTF393230:FTU393233 GDB393230:GDQ393233 GMX393230:GNM393233 GWT393230:GXI393233 HGP393230:HHE393233 HQL393230:HRA393233 IAH393230:IAW393233 IKD393230:IKS393233 ITZ393230:IUO393233 JDV393230:JEK393233 JNR393230:JOG393233 JXN393230:JYC393233 KHJ393230:KHY393233 KRF393230:KRU393233 LBB393230:LBQ393233 LKX393230:LLM393233 LUT393230:LVI393233 MEP393230:MFE393233 MOL393230:MPA393233 MYH393230:MYW393233 NID393230:NIS393233 NRZ393230:NSO393233 OBV393230:OCK393233 OLR393230:OMG393233 OVN393230:OWC393233 PFJ393230:PFY393233 PPF393230:PPU393233 PZB393230:PZQ393233 QIX393230:QJM393233 QST393230:QTI393233 RCP393230:RDE393233 RML393230:RNA393233 RWH393230:RWW393233 SGD393230:SGS393233 SPZ393230:SQO393233 SZV393230:TAK393233 TJR393230:TKG393233 TTN393230:TUC393233 UDJ393230:UDY393233 UNF393230:UNU393233 UXB393230:UXQ393233 VGX393230:VHM393233 VQT393230:VRI393233 WAP393230:WBE393233 WKL393230:WLA393233 WUH393230:WUW393233 O458768:AA458771 HV458766:IK458769 RR458766:SG458769 ABN458766:ACC458769 ALJ458766:ALY458769 AVF458766:AVU458769 BFB458766:BFQ458769 BOX458766:BPM458769 BYT458766:BZI458769 CIP458766:CJE458769 CSL458766:CTA458769 DCH458766:DCW458769 DMD458766:DMS458769 DVZ458766:DWO458769 EFV458766:EGK458769 EPR458766:EQG458769 EZN458766:FAC458769 FJJ458766:FJY458769 FTF458766:FTU458769 GDB458766:GDQ458769 GMX458766:GNM458769 GWT458766:GXI458769 HGP458766:HHE458769 HQL458766:HRA458769 IAH458766:IAW458769 IKD458766:IKS458769 ITZ458766:IUO458769 JDV458766:JEK458769 JNR458766:JOG458769 JXN458766:JYC458769 KHJ458766:KHY458769 KRF458766:KRU458769 LBB458766:LBQ458769 LKX458766:LLM458769 LUT458766:LVI458769 MEP458766:MFE458769 MOL458766:MPA458769 MYH458766:MYW458769 NID458766:NIS458769 NRZ458766:NSO458769 OBV458766:OCK458769 OLR458766:OMG458769 OVN458766:OWC458769 PFJ458766:PFY458769 PPF458766:PPU458769 PZB458766:PZQ458769 QIX458766:QJM458769 QST458766:QTI458769 RCP458766:RDE458769 RML458766:RNA458769 RWH458766:RWW458769 SGD458766:SGS458769 SPZ458766:SQO458769 SZV458766:TAK458769 TJR458766:TKG458769 TTN458766:TUC458769 UDJ458766:UDY458769 UNF458766:UNU458769 UXB458766:UXQ458769 VGX458766:VHM458769 VQT458766:VRI458769 WAP458766:WBE458769 WKL458766:WLA458769 WUH458766:WUW458769 O524304:AA524307 HV524302:IK524305 RR524302:SG524305 ABN524302:ACC524305 ALJ524302:ALY524305 AVF524302:AVU524305 BFB524302:BFQ524305 BOX524302:BPM524305 BYT524302:BZI524305 CIP524302:CJE524305 CSL524302:CTA524305 DCH524302:DCW524305 DMD524302:DMS524305 DVZ524302:DWO524305 EFV524302:EGK524305 EPR524302:EQG524305 EZN524302:FAC524305 FJJ524302:FJY524305 FTF524302:FTU524305 GDB524302:GDQ524305 GMX524302:GNM524305 GWT524302:GXI524305 HGP524302:HHE524305 HQL524302:HRA524305 IAH524302:IAW524305 IKD524302:IKS524305 ITZ524302:IUO524305 JDV524302:JEK524305 JNR524302:JOG524305 JXN524302:JYC524305 KHJ524302:KHY524305 KRF524302:KRU524305 LBB524302:LBQ524305 LKX524302:LLM524305 LUT524302:LVI524305 MEP524302:MFE524305 MOL524302:MPA524305 MYH524302:MYW524305 NID524302:NIS524305 NRZ524302:NSO524305 OBV524302:OCK524305 OLR524302:OMG524305 OVN524302:OWC524305 PFJ524302:PFY524305 PPF524302:PPU524305 PZB524302:PZQ524305 QIX524302:QJM524305 QST524302:QTI524305 RCP524302:RDE524305 RML524302:RNA524305 RWH524302:RWW524305 SGD524302:SGS524305 SPZ524302:SQO524305 SZV524302:TAK524305 TJR524302:TKG524305 TTN524302:TUC524305 UDJ524302:UDY524305 UNF524302:UNU524305 UXB524302:UXQ524305 VGX524302:VHM524305 VQT524302:VRI524305 WAP524302:WBE524305 WKL524302:WLA524305 WUH524302:WUW524305 O589840:AA589843 HV589838:IK589841 RR589838:SG589841 ABN589838:ACC589841 ALJ589838:ALY589841 AVF589838:AVU589841 BFB589838:BFQ589841 BOX589838:BPM589841 BYT589838:BZI589841 CIP589838:CJE589841 CSL589838:CTA589841 DCH589838:DCW589841 DMD589838:DMS589841 DVZ589838:DWO589841 EFV589838:EGK589841 EPR589838:EQG589841 EZN589838:FAC589841 FJJ589838:FJY589841 FTF589838:FTU589841 GDB589838:GDQ589841 GMX589838:GNM589841 GWT589838:GXI589841 HGP589838:HHE589841 HQL589838:HRA589841 IAH589838:IAW589841 IKD589838:IKS589841 ITZ589838:IUO589841 JDV589838:JEK589841 JNR589838:JOG589841 JXN589838:JYC589841 KHJ589838:KHY589841 KRF589838:KRU589841 LBB589838:LBQ589841 LKX589838:LLM589841 LUT589838:LVI589841 MEP589838:MFE589841 MOL589838:MPA589841 MYH589838:MYW589841 NID589838:NIS589841 NRZ589838:NSO589841 OBV589838:OCK589841 OLR589838:OMG589841 OVN589838:OWC589841 PFJ589838:PFY589841 PPF589838:PPU589841 PZB589838:PZQ589841 QIX589838:QJM589841 QST589838:QTI589841 RCP589838:RDE589841 RML589838:RNA589841 RWH589838:RWW589841 SGD589838:SGS589841 SPZ589838:SQO589841 SZV589838:TAK589841 TJR589838:TKG589841 TTN589838:TUC589841 UDJ589838:UDY589841 UNF589838:UNU589841 UXB589838:UXQ589841 VGX589838:VHM589841 VQT589838:VRI589841 WAP589838:WBE589841 WKL589838:WLA589841 WUH589838:WUW589841 O655376:AA655379 HV655374:IK655377 RR655374:SG655377 ABN655374:ACC655377 ALJ655374:ALY655377 AVF655374:AVU655377 BFB655374:BFQ655377 BOX655374:BPM655377 BYT655374:BZI655377 CIP655374:CJE655377 CSL655374:CTA655377 DCH655374:DCW655377 DMD655374:DMS655377 DVZ655374:DWO655377 EFV655374:EGK655377 EPR655374:EQG655377 EZN655374:FAC655377 FJJ655374:FJY655377 FTF655374:FTU655377 GDB655374:GDQ655377 GMX655374:GNM655377 GWT655374:GXI655377 HGP655374:HHE655377 HQL655374:HRA655377 IAH655374:IAW655377 IKD655374:IKS655377 ITZ655374:IUO655377 JDV655374:JEK655377 JNR655374:JOG655377 JXN655374:JYC655377 KHJ655374:KHY655377 KRF655374:KRU655377 LBB655374:LBQ655377 LKX655374:LLM655377 LUT655374:LVI655377 MEP655374:MFE655377 MOL655374:MPA655377 MYH655374:MYW655377 NID655374:NIS655377 NRZ655374:NSO655377 OBV655374:OCK655377 OLR655374:OMG655377 OVN655374:OWC655377 PFJ655374:PFY655377 PPF655374:PPU655377 PZB655374:PZQ655377 QIX655374:QJM655377 QST655374:QTI655377 RCP655374:RDE655377 RML655374:RNA655377 RWH655374:RWW655377 SGD655374:SGS655377 SPZ655374:SQO655377 SZV655374:TAK655377 TJR655374:TKG655377 TTN655374:TUC655377 UDJ655374:UDY655377 UNF655374:UNU655377 UXB655374:UXQ655377 VGX655374:VHM655377 VQT655374:VRI655377 WAP655374:WBE655377 WKL655374:WLA655377 WUH655374:WUW655377 O720912:AA720915 HV720910:IK720913 RR720910:SG720913 ABN720910:ACC720913 ALJ720910:ALY720913 AVF720910:AVU720913 BFB720910:BFQ720913 BOX720910:BPM720913 BYT720910:BZI720913 CIP720910:CJE720913 CSL720910:CTA720913 DCH720910:DCW720913 DMD720910:DMS720913 DVZ720910:DWO720913 EFV720910:EGK720913 EPR720910:EQG720913 EZN720910:FAC720913 FJJ720910:FJY720913 FTF720910:FTU720913 GDB720910:GDQ720913 GMX720910:GNM720913 GWT720910:GXI720913 HGP720910:HHE720913 HQL720910:HRA720913 IAH720910:IAW720913 IKD720910:IKS720913 ITZ720910:IUO720913 JDV720910:JEK720913 JNR720910:JOG720913 JXN720910:JYC720913 KHJ720910:KHY720913 KRF720910:KRU720913 LBB720910:LBQ720913 LKX720910:LLM720913 LUT720910:LVI720913 MEP720910:MFE720913 MOL720910:MPA720913 MYH720910:MYW720913 NID720910:NIS720913 NRZ720910:NSO720913 OBV720910:OCK720913 OLR720910:OMG720913 OVN720910:OWC720913 PFJ720910:PFY720913 PPF720910:PPU720913 PZB720910:PZQ720913 QIX720910:QJM720913 QST720910:QTI720913 RCP720910:RDE720913 RML720910:RNA720913 RWH720910:RWW720913 SGD720910:SGS720913 SPZ720910:SQO720913 SZV720910:TAK720913 TJR720910:TKG720913 TTN720910:TUC720913 UDJ720910:UDY720913 UNF720910:UNU720913 UXB720910:UXQ720913 VGX720910:VHM720913 VQT720910:VRI720913 WAP720910:WBE720913 WKL720910:WLA720913 WUH720910:WUW720913 O786448:AA786451 HV786446:IK786449 RR786446:SG786449 ABN786446:ACC786449 ALJ786446:ALY786449 AVF786446:AVU786449 BFB786446:BFQ786449 BOX786446:BPM786449 BYT786446:BZI786449 CIP786446:CJE786449 CSL786446:CTA786449 DCH786446:DCW786449 DMD786446:DMS786449 DVZ786446:DWO786449 EFV786446:EGK786449 EPR786446:EQG786449 EZN786446:FAC786449 FJJ786446:FJY786449 FTF786446:FTU786449 GDB786446:GDQ786449 GMX786446:GNM786449 GWT786446:GXI786449 HGP786446:HHE786449 HQL786446:HRA786449 IAH786446:IAW786449 IKD786446:IKS786449 ITZ786446:IUO786449 JDV786446:JEK786449 JNR786446:JOG786449 JXN786446:JYC786449 KHJ786446:KHY786449 KRF786446:KRU786449 LBB786446:LBQ786449 LKX786446:LLM786449 LUT786446:LVI786449 MEP786446:MFE786449 MOL786446:MPA786449 MYH786446:MYW786449 NID786446:NIS786449 NRZ786446:NSO786449 OBV786446:OCK786449 OLR786446:OMG786449 OVN786446:OWC786449 PFJ786446:PFY786449 PPF786446:PPU786449 PZB786446:PZQ786449 QIX786446:QJM786449 QST786446:QTI786449 RCP786446:RDE786449 RML786446:RNA786449 RWH786446:RWW786449 SGD786446:SGS786449 SPZ786446:SQO786449 SZV786446:TAK786449 TJR786446:TKG786449 TTN786446:TUC786449 UDJ786446:UDY786449 UNF786446:UNU786449 UXB786446:UXQ786449 VGX786446:VHM786449 VQT786446:VRI786449 WAP786446:WBE786449 WKL786446:WLA786449 WUH786446:WUW786449 O851984:AA851987 HV851982:IK851985 RR851982:SG851985 ABN851982:ACC851985 ALJ851982:ALY851985 AVF851982:AVU851985 BFB851982:BFQ851985 BOX851982:BPM851985 BYT851982:BZI851985 CIP851982:CJE851985 CSL851982:CTA851985 DCH851982:DCW851985 DMD851982:DMS851985 DVZ851982:DWO851985 EFV851982:EGK851985 EPR851982:EQG851985 EZN851982:FAC851985 FJJ851982:FJY851985 FTF851982:FTU851985 GDB851982:GDQ851985 GMX851982:GNM851985 GWT851982:GXI851985 HGP851982:HHE851985 HQL851982:HRA851985 IAH851982:IAW851985 IKD851982:IKS851985 ITZ851982:IUO851985 JDV851982:JEK851985 JNR851982:JOG851985 JXN851982:JYC851985 KHJ851982:KHY851985 KRF851982:KRU851985 LBB851982:LBQ851985 LKX851982:LLM851985 LUT851982:LVI851985 MEP851982:MFE851985 MOL851982:MPA851985 MYH851982:MYW851985 NID851982:NIS851985 NRZ851982:NSO851985 OBV851982:OCK851985 OLR851982:OMG851985 OVN851982:OWC851985 PFJ851982:PFY851985 PPF851982:PPU851985 PZB851982:PZQ851985 QIX851982:QJM851985 QST851982:QTI851985 RCP851982:RDE851985 RML851982:RNA851985 RWH851982:RWW851985 SGD851982:SGS851985 SPZ851982:SQO851985 SZV851982:TAK851985 TJR851982:TKG851985 TTN851982:TUC851985 UDJ851982:UDY851985 UNF851982:UNU851985 UXB851982:UXQ851985 VGX851982:VHM851985 VQT851982:VRI851985 WAP851982:WBE851985 WKL851982:WLA851985 WUH851982:WUW851985 O917520:AA917523 HV917518:IK917521 RR917518:SG917521 ABN917518:ACC917521 ALJ917518:ALY917521 AVF917518:AVU917521 BFB917518:BFQ917521 BOX917518:BPM917521 BYT917518:BZI917521 CIP917518:CJE917521 CSL917518:CTA917521 DCH917518:DCW917521 DMD917518:DMS917521 DVZ917518:DWO917521 EFV917518:EGK917521 EPR917518:EQG917521 EZN917518:FAC917521 FJJ917518:FJY917521 FTF917518:FTU917521 GDB917518:GDQ917521 GMX917518:GNM917521 GWT917518:GXI917521 HGP917518:HHE917521 HQL917518:HRA917521 IAH917518:IAW917521 IKD917518:IKS917521 ITZ917518:IUO917521 JDV917518:JEK917521 JNR917518:JOG917521 JXN917518:JYC917521 KHJ917518:KHY917521 KRF917518:KRU917521 LBB917518:LBQ917521 LKX917518:LLM917521 LUT917518:LVI917521 MEP917518:MFE917521 MOL917518:MPA917521 MYH917518:MYW917521 NID917518:NIS917521 NRZ917518:NSO917521 OBV917518:OCK917521 OLR917518:OMG917521 OVN917518:OWC917521 PFJ917518:PFY917521 PPF917518:PPU917521 PZB917518:PZQ917521 QIX917518:QJM917521 QST917518:QTI917521 RCP917518:RDE917521 RML917518:RNA917521 RWH917518:RWW917521 SGD917518:SGS917521 SPZ917518:SQO917521 SZV917518:TAK917521 TJR917518:TKG917521 TTN917518:TUC917521 UDJ917518:UDY917521 UNF917518:UNU917521 UXB917518:UXQ917521 VGX917518:VHM917521 VQT917518:VRI917521 WAP917518:WBE917521 WKL917518:WLA917521 WUH917518:WUW917521 O983056:AA983059 HV983054:IK983057 RR983054:SG983057 ABN983054:ACC983057 ALJ983054:ALY983057 AVF983054:AVU983057 BFB983054:BFQ983057 BOX983054:BPM983057 BYT983054:BZI983057 CIP983054:CJE983057 CSL983054:CTA983057 DCH983054:DCW983057 DMD983054:DMS983057 DVZ983054:DWO983057 EFV983054:EGK983057 EPR983054:EQG983057 EZN983054:FAC983057 FJJ983054:FJY983057 FTF983054:FTU983057 GDB983054:GDQ983057 GMX983054:GNM983057 GWT983054:GXI983057 HGP983054:HHE983057 HQL983054:HRA983057 IAH983054:IAW983057 IKD983054:IKS983057 ITZ983054:IUO983057 JDV983054:JEK983057 JNR983054:JOG983057 JXN983054:JYC983057 KHJ983054:KHY983057 KRF983054:KRU983057 LBB983054:LBQ983057 LKX983054:LLM983057 LUT983054:LVI983057 MEP983054:MFE983057 MOL983054:MPA983057 MYH983054:MYW983057 NID983054:NIS983057 NRZ983054:NSO983057 OBV983054:OCK983057 OLR983054:OMG983057 OVN983054:OWC983057 PFJ983054:PFY983057 PPF983054:PPU983057 PZB983054:PZQ983057 QIX983054:QJM983057 QST983054:QTI983057 RCP983054:RDE983057 RML983054:RNA983057 RWH983054:RWW983057 SGD983054:SGS983057 SPZ983054:SQO983057 SZV983054:TAK983057 TJR983054:TKG983057 TTN983054:TUC983057 UDJ983054:UDY983057 UNF983054:UNU983057 UXB983054:UXQ983057 VGX983054:VHM983057 VQT983054:VRI983057 WAP983054:WBE983057 WKL983054:WLA983057 WUH983054:WUW983057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EAAAD-DDCA-494B-A22D-A43D9BA4F94C}">
  <sheetPr>
    <pageSetUpPr fitToPage="1"/>
  </sheetPr>
  <dimension ref="A1:AS203"/>
  <sheetViews>
    <sheetView showGridLines="0" view="pageBreakPreview" topLeftCell="B2" zoomScaleNormal="100" zoomScaleSheetLayoutView="100" workbookViewId="0">
      <selection activeCell="J12" sqref="J12:K12"/>
    </sheetView>
  </sheetViews>
  <sheetFormatPr defaultRowHeight="20.149999999999999" customHeight="1"/>
  <cols>
    <col min="1" max="1" width="1.08203125" style="278" hidden="1" customWidth="1"/>
    <col min="2" max="2" width="1.5" style="278" customWidth="1"/>
    <col min="3" max="3" width="2.5" style="278" customWidth="1"/>
    <col min="4" max="9" width="3.83203125" style="278" customWidth="1"/>
    <col min="10" max="10" width="5.08203125" style="278" customWidth="1"/>
    <col min="11" max="14" width="3.83203125" style="278" customWidth="1"/>
    <col min="15" max="15" width="5.33203125" style="278" customWidth="1"/>
    <col min="16" max="16" width="3.83203125" style="278" customWidth="1"/>
    <col min="17" max="17" width="5.08203125" style="278" customWidth="1"/>
    <col min="18" max="23" width="3.83203125" style="278" customWidth="1"/>
    <col min="24" max="24" width="3.08203125" style="278" customWidth="1"/>
    <col min="25" max="25" width="3.83203125" style="278" customWidth="1"/>
    <col min="26" max="26" width="1" style="278" customWidth="1"/>
    <col min="27" max="27" width="1.83203125" style="228" customWidth="1"/>
    <col min="28" max="28" width="1.83203125" style="228" hidden="1" customWidth="1"/>
    <col min="29" max="29" width="3" style="992" customWidth="1"/>
    <col min="30" max="30" width="9" style="347" customWidth="1"/>
    <col min="31" max="31" width="9" style="278" customWidth="1"/>
    <col min="32"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3" width="8.58203125" style="278"/>
    <col min="16384" max="16384" width="9" style="278" customWidth="1"/>
  </cols>
  <sheetData>
    <row r="1" spans="2:45" ht="20.149999999999999" hidden="1" customHeight="1">
      <c r="B1" s="722"/>
    </row>
    <row r="2" spans="2:45" ht="20.149999999999999" customHeight="1">
      <c r="B2" s="722" t="s">
        <v>583</v>
      </c>
    </row>
    <row r="3" spans="2:45" ht="20.149999999999999" customHeight="1">
      <c r="B3" s="722"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row>
    <row r="5" spans="2:45" ht="19.5" customHeight="1">
      <c r="B5" s="283" t="s">
        <v>1206</v>
      </c>
      <c r="C5" s="280"/>
      <c r="D5" s="284"/>
      <c r="E5" s="284"/>
      <c r="F5" s="284"/>
      <c r="G5" s="284"/>
      <c r="H5" s="284"/>
      <c r="I5" s="284"/>
      <c r="J5" s="284"/>
      <c r="K5" s="284"/>
      <c r="L5" s="284"/>
      <c r="M5" s="284"/>
      <c r="N5" s="284"/>
      <c r="O5" s="284"/>
      <c r="P5" s="284"/>
      <c r="Q5" s="284"/>
      <c r="R5" s="284"/>
      <c r="S5" s="284"/>
      <c r="T5" s="284"/>
      <c r="U5" s="284"/>
      <c r="V5" s="284"/>
      <c r="W5" s="284"/>
      <c r="X5" s="284"/>
      <c r="Y5" s="284"/>
      <c r="Z5" s="285"/>
    </row>
    <row r="6" spans="2:45" ht="15.6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236"/>
      <c r="AC7" s="992"/>
      <c r="AD7" s="347"/>
      <c r="AR7" s="347"/>
      <c r="AS7" s="294"/>
    </row>
    <row r="8" spans="2:45" s="344" customFormat="1" ht="30" customHeight="1">
      <c r="B8" s="295"/>
      <c r="C8" s="286"/>
      <c r="D8" s="2150" t="s">
        <v>439</v>
      </c>
      <c r="E8" s="2151"/>
      <c r="F8" s="2151"/>
      <c r="G8" s="2151"/>
      <c r="H8" s="2151"/>
      <c r="I8" s="2152"/>
      <c r="J8" s="2243" t="str">
        <f>IF(入力シート!F11="","",入力シート!F11)&amp;"中層ＺＥＨ-Ｍ支援事業"</f>
        <v>中層ＺＥＨ-Ｍ支援事業</v>
      </c>
      <c r="K8" s="2244"/>
      <c r="L8" s="2244"/>
      <c r="M8" s="2244"/>
      <c r="N8" s="2244"/>
      <c r="O8" s="2244"/>
      <c r="P8" s="2244"/>
      <c r="Q8" s="2244"/>
      <c r="R8" s="2244"/>
      <c r="S8" s="2244"/>
      <c r="T8" s="2244"/>
      <c r="U8" s="2244"/>
      <c r="V8" s="2245"/>
      <c r="W8" s="279"/>
      <c r="X8" s="279"/>
      <c r="Y8" s="279"/>
      <c r="Z8" s="295"/>
      <c r="AA8" s="295"/>
      <c r="AB8" s="345"/>
      <c r="AC8" s="992"/>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345"/>
      <c r="AB9" s="345"/>
      <c r="AC9" s="992"/>
      <c r="AD9" s="347"/>
    </row>
    <row r="10" spans="2:45" s="293" customFormat="1" ht="15.5">
      <c r="B10" s="288"/>
      <c r="C10" s="289" t="s">
        <v>698</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A10" s="236"/>
      <c r="AB10" s="236"/>
      <c r="AC10" s="992"/>
      <c r="AD10" s="347"/>
    </row>
    <row r="11" spans="2:45" s="344" customFormat="1" ht="30" customHeight="1">
      <c r="B11" s="295"/>
      <c r="C11" s="286"/>
      <c r="D11" s="2150" t="s">
        <v>699</v>
      </c>
      <c r="E11" s="2151"/>
      <c r="F11" s="2151"/>
      <c r="G11" s="2151"/>
      <c r="H11" s="2151"/>
      <c r="I11" s="2152"/>
      <c r="J11" s="2351" t="s">
        <v>616</v>
      </c>
      <c r="K11" s="2352"/>
      <c r="L11" s="2353"/>
      <c r="M11" s="342"/>
      <c r="N11" s="342"/>
      <c r="O11" s="342"/>
      <c r="P11" s="342"/>
      <c r="Q11" s="1122"/>
      <c r="R11" s="308"/>
      <c r="S11" s="308"/>
      <c r="T11" s="342"/>
      <c r="U11" s="342"/>
      <c r="V11" s="342"/>
      <c r="W11" s="279"/>
      <c r="X11" s="279"/>
      <c r="Y11" s="279"/>
      <c r="Z11" s="295"/>
      <c r="AA11" s="345"/>
      <c r="AB11" s="345"/>
      <c r="AC11" s="1112"/>
      <c r="AD11" s="347"/>
    </row>
    <row r="12" spans="2:45" s="344" customFormat="1" ht="30" customHeight="1">
      <c r="B12" s="295"/>
      <c r="C12" s="286"/>
      <c r="D12" s="2150" t="s">
        <v>710</v>
      </c>
      <c r="E12" s="2151"/>
      <c r="F12" s="2151"/>
      <c r="G12" s="2151"/>
      <c r="H12" s="2151"/>
      <c r="I12" s="2152"/>
      <c r="J12" s="2349"/>
      <c r="K12" s="2350"/>
      <c r="L12" s="1118" t="s">
        <v>615</v>
      </c>
      <c r="M12" s="308" t="s">
        <v>1296</v>
      </c>
      <c r="P12" s="2359"/>
      <c r="Q12" s="2359"/>
      <c r="R12" s="2359"/>
      <c r="S12" s="835"/>
      <c r="T12" s="279"/>
      <c r="U12" s="291"/>
      <c r="V12" s="291"/>
      <c r="Y12" s="279"/>
      <c r="Z12" s="295"/>
      <c r="AA12" s="345"/>
      <c r="AB12" s="345"/>
      <c r="AC12" s="992"/>
      <c r="AD12" s="347"/>
    </row>
    <row r="13" spans="2:45" s="344" customFormat="1" ht="15" customHeight="1">
      <c r="B13" s="295"/>
      <c r="C13" s="286"/>
      <c r="D13" s="296"/>
      <c r="E13" s="296"/>
      <c r="F13" s="296"/>
      <c r="G13" s="296"/>
      <c r="H13" s="296"/>
      <c r="I13" s="296"/>
      <c r="J13" s="296"/>
      <c r="K13" s="296"/>
      <c r="L13" s="296"/>
      <c r="M13" s="296"/>
      <c r="N13" s="296"/>
      <c r="O13" s="296"/>
      <c r="P13" s="296"/>
      <c r="Q13" s="296"/>
      <c r="R13" s="296"/>
      <c r="S13" s="296"/>
      <c r="T13" s="296"/>
      <c r="U13" s="296"/>
      <c r="V13" s="296"/>
      <c r="W13" s="279"/>
      <c r="X13" s="279"/>
      <c r="Y13" s="279"/>
      <c r="Z13" s="295"/>
      <c r="AA13" s="345"/>
      <c r="AB13" s="345"/>
      <c r="AC13" s="992"/>
      <c r="AD13" s="347"/>
    </row>
    <row r="14" spans="2:45" s="293" customFormat="1" ht="15.5">
      <c r="B14" s="288"/>
      <c r="C14" s="289" t="s">
        <v>521</v>
      </c>
      <c r="D14" s="290"/>
      <c r="E14" s="291"/>
      <c r="F14" s="291"/>
      <c r="G14" s="291"/>
      <c r="H14" s="291"/>
      <c r="I14" s="291"/>
      <c r="J14" s="291"/>
      <c r="K14" s="291"/>
      <c r="L14" s="291"/>
      <c r="M14" s="291"/>
      <c r="N14" s="291"/>
      <c r="O14" s="291"/>
      <c r="P14" s="291"/>
      <c r="Q14" s="291"/>
      <c r="R14" s="291"/>
      <c r="S14" s="291"/>
      <c r="T14" s="291"/>
      <c r="U14" s="292"/>
      <c r="V14" s="291"/>
      <c r="W14" s="291"/>
      <c r="X14" s="291"/>
      <c r="Y14" s="291"/>
      <c r="Z14" s="288"/>
      <c r="AA14" s="236"/>
      <c r="AB14" s="236"/>
      <c r="AC14" s="992"/>
      <c r="AD14" s="347"/>
    </row>
    <row r="15" spans="2:45" s="344" customFormat="1" ht="30" customHeight="1">
      <c r="B15" s="295"/>
      <c r="C15" s="286"/>
      <c r="D15" s="2150" t="s">
        <v>278</v>
      </c>
      <c r="E15" s="2151"/>
      <c r="F15" s="2151"/>
      <c r="G15" s="2151"/>
      <c r="H15" s="2151"/>
      <c r="I15" s="2152"/>
      <c r="J15" s="2349"/>
      <c r="K15" s="2350"/>
      <c r="L15" s="2350"/>
      <c r="M15" s="2350"/>
      <c r="N15" s="2350"/>
      <c r="O15" s="2350"/>
      <c r="P15" s="2350"/>
      <c r="Q15" s="2350"/>
      <c r="R15" s="2350"/>
      <c r="S15" s="2350"/>
      <c r="T15" s="2350"/>
      <c r="U15" s="2350"/>
      <c r="V15" s="2357"/>
      <c r="W15" s="279"/>
      <c r="X15" s="279"/>
      <c r="Y15" s="279"/>
      <c r="Z15" s="295"/>
      <c r="AA15" s="345"/>
      <c r="AB15" s="345"/>
      <c r="AC15" s="787" t="s">
        <v>1274</v>
      </c>
      <c r="AD15" s="346"/>
    </row>
    <row r="16" spans="2:45" s="344" customFormat="1" ht="30" customHeight="1">
      <c r="B16" s="295"/>
      <c r="C16" s="286"/>
      <c r="D16" s="2150" t="s">
        <v>316</v>
      </c>
      <c r="E16" s="2151"/>
      <c r="F16" s="2151"/>
      <c r="G16" s="2151"/>
      <c r="H16" s="2151"/>
      <c r="I16" s="2152"/>
      <c r="J16" s="2349"/>
      <c r="K16" s="2350"/>
      <c r="L16" s="2350"/>
      <c r="M16" s="2350"/>
      <c r="N16" s="2350"/>
      <c r="O16" s="2350"/>
      <c r="P16" s="2350"/>
      <c r="Q16" s="2350"/>
      <c r="R16" s="2350"/>
      <c r="S16" s="2350"/>
      <c r="T16" s="2350"/>
      <c r="U16" s="2350"/>
      <c r="V16" s="2357"/>
      <c r="W16" s="279"/>
      <c r="X16" s="279"/>
      <c r="Y16" s="279"/>
      <c r="Z16" s="295"/>
      <c r="AA16" s="345"/>
      <c r="AB16" s="345"/>
      <c r="AC16" s="787" t="s">
        <v>1354</v>
      </c>
    </row>
    <row r="17" spans="2:32" s="344" customFormat="1" ht="15" customHeight="1">
      <c r="B17" s="295"/>
      <c r="C17" s="286"/>
      <c r="D17" s="296"/>
      <c r="E17" s="296"/>
      <c r="F17" s="296"/>
      <c r="G17" s="296"/>
      <c r="H17" s="296"/>
      <c r="I17" s="296"/>
      <c r="J17" s="296"/>
      <c r="K17" s="296"/>
      <c r="L17" s="296"/>
      <c r="M17" s="296"/>
      <c r="N17" s="296"/>
      <c r="O17" s="296"/>
      <c r="P17" s="296"/>
      <c r="Q17" s="296"/>
      <c r="R17" s="296"/>
      <c r="S17" s="296"/>
      <c r="T17" s="296"/>
      <c r="U17" s="296"/>
      <c r="V17" s="296"/>
      <c r="W17" s="279"/>
      <c r="X17" s="279"/>
      <c r="Y17" s="279"/>
      <c r="Z17" s="295"/>
      <c r="AA17" s="345"/>
      <c r="AB17" s="345"/>
      <c r="AC17" s="992"/>
      <c r="AD17" s="347"/>
    </row>
    <row r="18" spans="2:32" s="293" customFormat="1" ht="15.5">
      <c r="B18" s="288"/>
      <c r="C18" s="289" t="s">
        <v>600</v>
      </c>
      <c r="D18" s="290"/>
      <c r="E18" s="291"/>
      <c r="F18" s="291"/>
      <c r="G18" s="291"/>
      <c r="H18" s="291"/>
      <c r="I18" s="291"/>
      <c r="J18" s="291"/>
      <c r="K18" s="291"/>
      <c r="L18" s="291"/>
      <c r="M18" s="291"/>
      <c r="N18" s="291"/>
      <c r="O18" s="291"/>
      <c r="P18" s="291"/>
      <c r="Q18" s="291"/>
      <c r="R18" s="291"/>
      <c r="S18" s="291"/>
      <c r="T18" s="291"/>
      <c r="U18" s="292"/>
      <c r="V18" s="291"/>
      <c r="W18" s="291"/>
      <c r="X18" s="291"/>
      <c r="Y18" s="291"/>
      <c r="Z18" s="288"/>
      <c r="AA18" s="236"/>
      <c r="AB18" s="236"/>
      <c r="AC18" s="992"/>
      <c r="AD18" s="347"/>
    </row>
    <row r="19" spans="2:32" s="293" customFormat="1" ht="15.5">
      <c r="B19" s="288"/>
      <c r="C19" s="289"/>
      <c r="D19" s="289" t="s">
        <v>1205</v>
      </c>
      <c r="E19" s="291"/>
      <c r="F19" s="291"/>
      <c r="G19" s="291"/>
      <c r="H19" s="291"/>
      <c r="I19" s="291"/>
      <c r="J19" s="291"/>
      <c r="K19" s="291"/>
      <c r="L19" s="291"/>
      <c r="M19" s="291"/>
      <c r="N19" s="291"/>
      <c r="O19" s="291"/>
      <c r="P19" s="291"/>
      <c r="Q19" s="291"/>
      <c r="R19" s="291"/>
      <c r="S19" s="291"/>
      <c r="T19" s="291"/>
      <c r="U19" s="292"/>
      <c r="V19" s="291"/>
      <c r="W19" s="291"/>
      <c r="X19" s="291"/>
      <c r="Y19" s="291"/>
      <c r="Z19" s="288"/>
      <c r="AA19" s="236"/>
      <c r="AB19" s="236"/>
      <c r="AC19" s="992"/>
      <c r="AD19" s="347"/>
    </row>
    <row r="20" spans="2:32" s="344" customFormat="1" ht="30" customHeight="1">
      <c r="B20" s="295"/>
      <c r="C20" s="286"/>
      <c r="D20" s="2157" t="s">
        <v>769</v>
      </c>
      <c r="E20" s="2158"/>
      <c r="F20" s="2158"/>
      <c r="G20" s="2158"/>
      <c r="H20" s="2158"/>
      <c r="I20" s="2159"/>
      <c r="J20" s="2358"/>
      <c r="K20" s="2358"/>
      <c r="L20" s="2358"/>
      <c r="M20" s="2358"/>
      <c r="N20" s="306" t="s">
        <v>277</v>
      </c>
      <c r="O20" s="1103" t="s">
        <v>441</v>
      </c>
      <c r="P20" s="1104"/>
      <c r="Q20" s="291"/>
      <c r="R20" s="291"/>
      <c r="S20" s="291"/>
      <c r="T20" s="291"/>
      <c r="U20" s="292"/>
      <c r="V20" s="291"/>
      <c r="W20" s="291"/>
      <c r="X20" s="289"/>
      <c r="Y20" s="289"/>
      <c r="AC20" s="1061" t="s">
        <v>1268</v>
      </c>
      <c r="AE20" s="346"/>
      <c r="AF20" s="347"/>
    </row>
    <row r="21" spans="2:32" s="344" customFormat="1" ht="30" customHeight="1">
      <c r="B21" s="295"/>
      <c r="C21" s="286"/>
      <c r="D21" s="2157" t="s">
        <v>1191</v>
      </c>
      <c r="E21" s="2158"/>
      <c r="F21" s="2158"/>
      <c r="G21" s="2158"/>
      <c r="H21" s="2158"/>
      <c r="I21" s="2159"/>
      <c r="J21" s="2358"/>
      <c r="K21" s="2358"/>
      <c r="L21" s="2358"/>
      <c r="M21" s="2358"/>
      <c r="N21" s="306" t="s">
        <v>277</v>
      </c>
      <c r="O21" s="1103" t="s">
        <v>711</v>
      </c>
      <c r="P21" s="1104"/>
      <c r="Q21" s="291"/>
      <c r="R21" s="291"/>
      <c r="S21" s="291"/>
      <c r="T21" s="291"/>
      <c r="U21" s="292"/>
      <c r="V21" s="291"/>
      <c r="W21" s="291"/>
      <c r="X21" s="289"/>
      <c r="Y21" s="289"/>
      <c r="AC21" s="1061" t="s">
        <v>1268</v>
      </c>
      <c r="AE21" s="346"/>
      <c r="AF21" s="347"/>
    </row>
    <row r="22" spans="2:32" s="344" customFormat="1" ht="29.15" customHeight="1">
      <c r="B22" s="295"/>
      <c r="C22" s="286"/>
      <c r="D22" s="2157" t="s">
        <v>1269</v>
      </c>
      <c r="E22" s="2158"/>
      <c r="F22" s="2158"/>
      <c r="G22" s="2158"/>
      <c r="H22" s="2158"/>
      <c r="I22" s="2159"/>
      <c r="J22" s="2355" t="str">
        <f>IF(OR(J20="",J21=""),"",J20+J21)</f>
        <v/>
      </c>
      <c r="K22" s="2355"/>
      <c r="L22" s="2355"/>
      <c r="M22" s="2355"/>
      <c r="N22" s="306" t="s">
        <v>277</v>
      </c>
      <c r="O22" s="289" t="s">
        <v>584</v>
      </c>
      <c r="P22" s="289" t="s">
        <v>1270</v>
      </c>
      <c r="Q22" s="291"/>
      <c r="R22" s="291"/>
      <c r="S22" s="291"/>
      <c r="T22" s="291"/>
      <c r="U22" s="292"/>
      <c r="V22" s="291"/>
      <c r="W22" s="291"/>
      <c r="X22" s="289"/>
      <c r="Y22" s="295"/>
      <c r="Z22" s="295"/>
      <c r="AA22" s="295"/>
      <c r="AB22" s="345"/>
      <c r="AC22" s="992"/>
      <c r="AD22" s="347"/>
    </row>
    <row r="23" spans="2:32" s="344" customFormat="1" ht="29.15" customHeight="1">
      <c r="B23" s="295"/>
      <c r="C23" s="286"/>
      <c r="D23" s="2157" t="s">
        <v>1271</v>
      </c>
      <c r="E23" s="2158"/>
      <c r="F23" s="2158"/>
      <c r="G23" s="2158"/>
      <c r="H23" s="2158"/>
      <c r="I23" s="2159"/>
      <c r="J23" s="2355" t="str">
        <f>IF(OR(J20="",J21=""),"",ROUNDDOWN(J22/3,-3))</f>
        <v/>
      </c>
      <c r="K23" s="2355"/>
      <c r="L23" s="2355"/>
      <c r="M23" s="2355"/>
      <c r="N23" s="306"/>
      <c r="O23" s="289" t="s">
        <v>715</v>
      </c>
      <c r="P23" s="289" t="s">
        <v>1272</v>
      </c>
      <c r="Q23" s="291"/>
      <c r="R23" s="291"/>
      <c r="S23" s="291"/>
      <c r="T23" s="291"/>
      <c r="U23" s="292"/>
      <c r="V23" s="291"/>
      <c r="W23" s="291"/>
      <c r="X23" s="289"/>
      <c r="Y23" s="295"/>
      <c r="Z23" s="295"/>
      <c r="AA23" s="295"/>
      <c r="AB23" s="345"/>
      <c r="AC23" s="992"/>
      <c r="AD23" s="347"/>
    </row>
    <row r="24" spans="2:32" s="344" customFormat="1" ht="15" customHeight="1">
      <c r="B24" s="295"/>
      <c r="C24" s="286"/>
      <c r="D24" s="712"/>
      <c r="E24" s="303"/>
      <c r="F24" s="304"/>
      <c r="G24" s="304"/>
      <c r="H24" s="305"/>
      <c r="I24" s="305"/>
      <c r="J24" s="305"/>
      <c r="K24" s="305"/>
      <c r="L24" s="239"/>
      <c r="M24" s="239"/>
      <c r="N24" s="239"/>
      <c r="O24" s="291"/>
      <c r="P24" s="291"/>
      <c r="Q24" s="291"/>
      <c r="R24" s="291"/>
      <c r="S24" s="291"/>
      <c r="T24" s="291"/>
      <c r="U24" s="292"/>
      <c r="V24" s="291"/>
      <c r="W24" s="291"/>
      <c r="X24" s="239"/>
      <c r="Y24" s="239"/>
      <c r="Z24" s="295"/>
      <c r="AA24" s="345"/>
      <c r="AB24" s="345"/>
      <c r="AC24" s="992"/>
      <c r="AD24" s="347"/>
    </row>
    <row r="25" spans="2:32" s="344" customFormat="1" ht="24" customHeight="1">
      <c r="B25" s="295"/>
      <c r="C25" s="286"/>
      <c r="D25" s="289" t="s">
        <v>1192</v>
      </c>
      <c r="E25" s="303"/>
      <c r="F25" s="304"/>
      <c r="G25" s="304"/>
      <c r="H25" s="305"/>
      <c r="I25" s="305"/>
      <c r="J25" s="305"/>
      <c r="K25" s="305"/>
      <c r="L25" s="239"/>
      <c r="M25" s="239"/>
      <c r="N25" s="239"/>
      <c r="O25" s="239"/>
      <c r="P25" s="239"/>
      <c r="Q25" s="239"/>
      <c r="R25" s="239"/>
      <c r="S25" s="239"/>
      <c r="T25" s="239"/>
      <c r="U25" s="239"/>
      <c r="V25" s="239"/>
      <c r="W25" s="239"/>
      <c r="X25" s="239"/>
      <c r="Y25" s="239"/>
      <c r="Z25" s="295"/>
      <c r="AA25" s="345"/>
      <c r="AB25" s="345"/>
      <c r="AC25" s="992"/>
    </row>
    <row r="26" spans="2:32" s="344" customFormat="1" ht="30" customHeight="1">
      <c r="B26" s="295"/>
      <c r="C26" s="286"/>
      <c r="D26" s="2157" t="s">
        <v>1193</v>
      </c>
      <c r="E26" s="2158"/>
      <c r="F26" s="2158"/>
      <c r="G26" s="2158"/>
      <c r="H26" s="2158"/>
      <c r="I26" s="2159"/>
      <c r="J26" s="2356"/>
      <c r="K26" s="2356"/>
      <c r="L26" s="2356"/>
      <c r="M26" s="2356"/>
      <c r="N26" s="306" t="s">
        <v>277</v>
      </c>
      <c r="O26" s="289" t="s">
        <v>1273</v>
      </c>
      <c r="P26" s="1057"/>
      <c r="Q26" s="1057"/>
      <c r="R26" s="1057"/>
      <c r="S26" s="306"/>
      <c r="T26" s="289"/>
      <c r="U26" s="833"/>
      <c r="V26" s="833"/>
      <c r="W26" s="833"/>
      <c r="X26" s="833"/>
      <c r="Y26" s="833"/>
      <c r="Z26" s="295"/>
      <c r="AC26" s="745" t="s">
        <v>1274</v>
      </c>
      <c r="AD26" s="347"/>
    </row>
    <row r="27" spans="2:32" s="344" customFormat="1" ht="30" customHeight="1">
      <c r="B27" s="295"/>
      <c r="C27" s="286"/>
      <c r="D27" s="2157" t="s">
        <v>1194</v>
      </c>
      <c r="E27" s="2158"/>
      <c r="F27" s="2158"/>
      <c r="G27" s="2158"/>
      <c r="H27" s="2158"/>
      <c r="I27" s="2159"/>
      <c r="J27" s="2354">
        <v>60000</v>
      </c>
      <c r="K27" s="2354"/>
      <c r="L27" s="2354"/>
      <c r="M27" s="2354"/>
      <c r="N27" s="306" t="s">
        <v>277</v>
      </c>
      <c r="O27" s="289" t="s">
        <v>1275</v>
      </c>
      <c r="P27" s="289" t="s">
        <v>1195</v>
      </c>
      <c r="Q27" s="289"/>
      <c r="R27" s="289"/>
      <c r="S27" s="289"/>
      <c r="T27" s="289"/>
      <c r="U27" s="289"/>
      <c r="V27" s="289"/>
      <c r="W27" s="289"/>
      <c r="X27" s="289"/>
      <c r="Y27" s="289"/>
      <c r="Z27" s="295"/>
      <c r="AC27" s="745" t="s">
        <v>1276</v>
      </c>
      <c r="AD27" s="347"/>
    </row>
    <row r="28" spans="2:32" s="344" customFormat="1" ht="30" customHeight="1">
      <c r="B28" s="295"/>
      <c r="C28" s="286"/>
      <c r="D28" s="2157" t="s">
        <v>1277</v>
      </c>
      <c r="E28" s="2158"/>
      <c r="F28" s="2158"/>
      <c r="G28" s="2158"/>
      <c r="H28" s="2158"/>
      <c r="I28" s="2159"/>
      <c r="J28" s="2355" t="str">
        <f>IF(J26="","",ROUNDDOWN(J26+J27,-3))</f>
        <v/>
      </c>
      <c r="K28" s="2355"/>
      <c r="L28" s="2355"/>
      <c r="M28" s="2355"/>
      <c r="N28" s="306" t="s">
        <v>277</v>
      </c>
      <c r="O28" s="289" t="s">
        <v>1198</v>
      </c>
      <c r="P28" s="289" t="s">
        <v>1278</v>
      </c>
      <c r="Q28" s="289"/>
      <c r="R28" s="289"/>
      <c r="S28" s="289"/>
      <c r="T28" s="289"/>
      <c r="U28" s="289"/>
      <c r="V28" s="289"/>
      <c r="W28" s="289"/>
      <c r="X28" s="289"/>
      <c r="Y28" s="289"/>
      <c r="Z28" s="295"/>
      <c r="AC28" s="745" t="s">
        <v>1279</v>
      </c>
      <c r="AD28" s="347"/>
    </row>
    <row r="29" spans="2:32" s="344" customFormat="1" ht="15" customHeight="1">
      <c r="B29" s="295"/>
      <c r="C29" s="286"/>
      <c r="D29" s="303"/>
      <c r="E29" s="303"/>
      <c r="F29" s="304"/>
      <c r="G29" s="304"/>
      <c r="H29" s="305"/>
      <c r="I29" s="305"/>
      <c r="J29" s="305"/>
      <c r="K29" s="305"/>
      <c r="L29" s="239"/>
      <c r="M29" s="239"/>
      <c r="N29" s="239"/>
      <c r="O29" s="239"/>
      <c r="P29" s="239"/>
      <c r="Q29" s="723"/>
      <c r="R29" s="723"/>
      <c r="S29" s="723"/>
      <c r="T29" s="723"/>
      <c r="U29" s="723"/>
      <c r="V29" s="723"/>
      <c r="W29" s="723"/>
      <c r="X29" s="723"/>
      <c r="Y29" s="723"/>
      <c r="Z29" s="295"/>
      <c r="AA29" s="345"/>
      <c r="AB29" s="345"/>
      <c r="AC29" s="745"/>
      <c r="AD29" s="347"/>
    </row>
    <row r="30" spans="2:32" s="293" customFormat="1" ht="16.5">
      <c r="B30" s="288"/>
      <c r="C30" s="289"/>
      <c r="D30" s="289" t="s">
        <v>1196</v>
      </c>
      <c r="E30" s="291"/>
      <c r="F30" s="291"/>
      <c r="G30" s="291"/>
      <c r="H30" s="291"/>
      <c r="I30" s="291"/>
      <c r="J30" s="291"/>
      <c r="K30" s="291"/>
      <c r="L30" s="291"/>
      <c r="M30" s="291"/>
      <c r="N30" s="291"/>
      <c r="O30" s="291"/>
      <c r="P30" s="291"/>
      <c r="Q30" s="291"/>
      <c r="R30" s="291"/>
      <c r="S30" s="291"/>
      <c r="T30" s="291"/>
      <c r="U30" s="1104"/>
      <c r="V30" s="291"/>
      <c r="W30" s="291"/>
      <c r="X30" s="291"/>
      <c r="Y30" s="291"/>
      <c r="Z30" s="288"/>
      <c r="AA30" s="236"/>
      <c r="AB30" s="236"/>
      <c r="AC30" s="992"/>
      <c r="AD30" s="1124"/>
    </row>
    <row r="31" spans="2:32" s="344" customFormat="1" ht="30" customHeight="1">
      <c r="B31" s="295"/>
      <c r="C31" s="286"/>
      <c r="D31" s="2150" t="s">
        <v>745</v>
      </c>
      <c r="E31" s="2151"/>
      <c r="F31" s="2151"/>
      <c r="G31" s="2151"/>
      <c r="H31" s="2151"/>
      <c r="I31" s="2152"/>
      <c r="J31" s="2324">
        <v>800000</v>
      </c>
      <c r="K31" s="2324"/>
      <c r="L31" s="2324"/>
      <c r="M31" s="2324"/>
      <c r="N31" s="306" t="s">
        <v>277</v>
      </c>
      <c r="O31" s="289" t="s">
        <v>725</v>
      </c>
      <c r="P31" s="289" t="s">
        <v>1197</v>
      </c>
      <c r="Q31" s="289"/>
      <c r="R31" s="289"/>
      <c r="S31" s="289"/>
      <c r="T31" s="289"/>
      <c r="U31" s="289"/>
      <c r="V31" s="289"/>
      <c r="W31" s="289"/>
      <c r="X31" s="289"/>
      <c r="Y31" s="289"/>
      <c r="Z31" s="295"/>
      <c r="AA31" s="345"/>
      <c r="AB31" s="345"/>
      <c r="AC31" s="992"/>
      <c r="AD31" s="347"/>
    </row>
    <row r="32" spans="2:32" s="344" customFormat="1" ht="15" customHeight="1">
      <c r="B32" s="295"/>
      <c r="C32" s="286"/>
      <c r="D32" s="303"/>
      <c r="E32" s="303"/>
      <c r="F32" s="304"/>
      <c r="G32" s="304"/>
      <c r="H32" s="305"/>
      <c r="I32" s="710"/>
      <c r="J32" s="710"/>
      <c r="K32" s="710"/>
      <c r="L32" s="710"/>
      <c r="M32" s="710"/>
      <c r="N32" s="710"/>
      <c r="O32" s="710"/>
      <c r="P32" s="307"/>
      <c r="Q32" s="710"/>
      <c r="R32" s="710"/>
      <c r="S32" s="710"/>
      <c r="T32" s="710"/>
      <c r="U32" s="710"/>
      <c r="V32" s="710"/>
      <c r="W32" s="710"/>
      <c r="X32" s="710"/>
      <c r="Y32" s="710"/>
      <c r="Z32" s="295"/>
      <c r="AA32" s="345"/>
      <c r="AB32" s="345"/>
      <c r="AC32" s="992"/>
      <c r="AD32" s="347"/>
    </row>
    <row r="33" spans="2:30" s="293" customFormat="1" ht="15.5">
      <c r="B33" s="288"/>
      <c r="C33" s="289" t="s">
        <v>747</v>
      </c>
      <c r="D33" s="290"/>
      <c r="E33" s="291"/>
      <c r="F33" s="291"/>
      <c r="G33" s="291"/>
      <c r="H33" s="291"/>
      <c r="I33" s="291"/>
      <c r="J33" s="291"/>
      <c r="K33" s="291"/>
      <c r="L33" s="291"/>
      <c r="M33" s="291"/>
      <c r="N33" s="291"/>
      <c r="O33" s="291"/>
      <c r="P33" s="291"/>
      <c r="Q33" s="291"/>
      <c r="R33" s="291"/>
      <c r="S33" s="291"/>
      <c r="T33" s="291"/>
      <c r="U33" s="292"/>
      <c r="V33" s="291"/>
      <c r="W33" s="291"/>
      <c r="X33" s="291"/>
      <c r="Y33" s="291"/>
      <c r="Z33" s="288"/>
      <c r="AA33" s="236"/>
      <c r="AB33" s="236"/>
      <c r="AC33" s="992"/>
      <c r="AD33" s="347"/>
    </row>
    <row r="34" spans="2:30" s="344" customFormat="1" ht="30" customHeight="1">
      <c r="B34" s="295"/>
      <c r="C34" s="286"/>
      <c r="D34" s="2150" t="s">
        <v>748</v>
      </c>
      <c r="E34" s="2151"/>
      <c r="F34" s="2151"/>
      <c r="G34" s="2151"/>
      <c r="H34" s="2151"/>
      <c r="I34" s="2152"/>
      <c r="J34" s="2324" t="str">
        <f>IF(OR(J20="",J21="",J26=""),"",MIN(J23,J28,J31))</f>
        <v/>
      </c>
      <c r="K34" s="2324"/>
      <c r="L34" s="2324"/>
      <c r="M34" s="2324"/>
      <c r="N34" s="306" t="s">
        <v>277</v>
      </c>
      <c r="O34" s="289" t="s">
        <v>1280</v>
      </c>
      <c r="P34" s="289" t="s">
        <v>1281</v>
      </c>
      <c r="Q34" s="289"/>
      <c r="R34" s="289"/>
      <c r="S34" s="289"/>
      <c r="T34" s="289"/>
      <c r="U34" s="289"/>
      <c r="V34" s="289"/>
      <c r="W34" s="289"/>
      <c r="X34" s="289"/>
      <c r="Y34" s="289"/>
      <c r="Z34" s="295"/>
      <c r="AA34" s="345"/>
      <c r="AB34" s="345"/>
      <c r="AC34" s="992"/>
      <c r="AD34" s="347"/>
    </row>
    <row r="35" spans="2:30" s="344" customFormat="1" ht="15" hidden="1" customHeight="1">
      <c r="B35" s="295"/>
      <c r="C35" s="286"/>
      <c r="D35" s="837" t="s">
        <v>1282</v>
      </c>
      <c r="E35" s="711"/>
      <c r="F35" s="308"/>
      <c r="G35" s="308"/>
      <c r="H35" s="307"/>
      <c r="I35" s="710"/>
      <c r="J35" s="710"/>
      <c r="K35" s="710"/>
      <c r="L35" s="710"/>
      <c r="M35" s="710"/>
      <c r="N35" s="710"/>
      <c r="O35" s="710"/>
      <c r="P35" s="307"/>
      <c r="Q35" s="710"/>
      <c r="R35" s="710"/>
      <c r="S35" s="710"/>
      <c r="T35" s="710"/>
      <c r="U35" s="710"/>
      <c r="V35" s="710"/>
      <c r="W35" s="710"/>
      <c r="X35" s="710"/>
      <c r="Y35" s="710"/>
      <c r="Z35" s="295"/>
      <c r="AA35" s="345"/>
      <c r="AB35" s="345"/>
      <c r="AC35" s="992"/>
      <c r="AD35" s="347"/>
    </row>
    <row r="36" spans="2:30" s="344" customFormat="1" ht="30" hidden="1" customHeight="1">
      <c r="B36" s="295"/>
      <c r="C36" s="286"/>
      <c r="D36" s="2237" t="s">
        <v>1283</v>
      </c>
      <c r="E36" s="2151"/>
      <c r="F36" s="2151"/>
      <c r="G36" s="2151"/>
      <c r="H36" s="2151"/>
      <c r="I36" s="2152"/>
      <c r="J36" s="2338" t="e">
        <f>IF(#REF!="□",0,J34*K12)</f>
        <v>#REF!</v>
      </c>
      <c r="K36" s="2338"/>
      <c r="L36" s="2338"/>
      <c r="M36" s="2338"/>
      <c r="N36" s="832" t="s">
        <v>277</v>
      </c>
      <c r="O36" s="842" t="s">
        <v>1284</v>
      </c>
      <c r="P36" s="711" t="s">
        <v>1285</v>
      </c>
      <c r="Q36" s="711"/>
      <c r="R36" s="711"/>
      <c r="S36" s="711"/>
      <c r="T36" s="711"/>
      <c r="U36" s="711"/>
      <c r="V36" s="711"/>
      <c r="W36" s="711"/>
      <c r="X36" s="711"/>
      <c r="Y36" s="711"/>
      <c r="Z36" s="295"/>
      <c r="AA36" s="345"/>
      <c r="AB36" s="345"/>
      <c r="AC36" s="992"/>
      <c r="AD36" s="347"/>
    </row>
    <row r="37" spans="2:30" s="344" customFormat="1" ht="18" hidden="1" customHeight="1">
      <c r="B37" s="295"/>
      <c r="C37" s="286"/>
      <c r="D37" s="837"/>
      <c r="E37" s="839"/>
      <c r="F37" s="839"/>
      <c r="G37" s="839"/>
      <c r="H37" s="839"/>
      <c r="I37" s="839"/>
      <c r="J37" s="819"/>
      <c r="K37" s="819"/>
      <c r="L37" s="819"/>
      <c r="M37" s="819"/>
      <c r="N37" s="843"/>
      <c r="O37" s="843"/>
      <c r="P37" s="1105"/>
      <c r="Q37" s="1105"/>
      <c r="R37" s="1105"/>
      <c r="S37" s="307"/>
      <c r="T37" s="307"/>
      <c r="U37" s="307"/>
      <c r="V37" s="307"/>
      <c r="W37" s="307"/>
      <c r="X37" s="307"/>
      <c r="Y37" s="307"/>
      <c r="Z37" s="295"/>
      <c r="AA37" s="345"/>
      <c r="AB37" s="345"/>
      <c r="AC37" s="992"/>
      <c r="AD37" s="347"/>
    </row>
    <row r="38" spans="2:30" s="344" customFormat="1" ht="18" customHeight="1">
      <c r="B38" s="295"/>
      <c r="C38" s="286"/>
      <c r="D38" s="837"/>
      <c r="E38" s="839"/>
      <c r="F38" s="839"/>
      <c r="G38" s="839"/>
      <c r="H38" s="839"/>
      <c r="I38" s="839"/>
      <c r="J38" s="819"/>
      <c r="K38" s="819"/>
      <c r="L38" s="819"/>
      <c r="M38" s="819"/>
      <c r="N38" s="843"/>
      <c r="O38" s="843"/>
      <c r="P38" s="1105"/>
      <c r="Q38" s="1105"/>
      <c r="R38" s="1105"/>
      <c r="S38" s="307"/>
      <c r="T38" s="307"/>
      <c r="U38" s="307"/>
      <c r="V38" s="307"/>
      <c r="W38" s="307"/>
      <c r="X38" s="307"/>
      <c r="Y38" s="307"/>
      <c r="Z38" s="295"/>
      <c r="AA38" s="345"/>
      <c r="AB38" s="345"/>
      <c r="AC38" s="992"/>
      <c r="AD38" s="347"/>
    </row>
    <row r="39" spans="2:30" s="344" customFormat="1" ht="30" customHeight="1">
      <c r="B39" s="295"/>
      <c r="C39" s="286"/>
      <c r="D39" s="2150" t="s">
        <v>791</v>
      </c>
      <c r="E39" s="2151"/>
      <c r="F39" s="2151"/>
      <c r="G39" s="2151"/>
      <c r="H39" s="2151"/>
      <c r="I39" s="2152"/>
      <c r="J39" s="2338">
        <f>IF(J12="",0,J34*J12)</f>
        <v>0</v>
      </c>
      <c r="K39" s="2338"/>
      <c r="L39" s="2338"/>
      <c r="M39" s="2338"/>
      <c r="N39" s="306" t="s">
        <v>277</v>
      </c>
      <c r="O39" s="842" t="s">
        <v>1297</v>
      </c>
      <c r="P39" s="711" t="s">
        <v>1287</v>
      </c>
      <c r="Q39" s="711"/>
      <c r="R39" s="711"/>
      <c r="S39" s="711"/>
      <c r="T39" s="711"/>
      <c r="U39" s="711"/>
      <c r="V39" s="711"/>
      <c r="W39" s="711"/>
      <c r="X39" s="711"/>
      <c r="Y39" s="711"/>
      <c r="Z39" s="295"/>
      <c r="AA39" s="345"/>
      <c r="AB39" s="345"/>
      <c r="AC39" s="992"/>
      <c r="AD39" s="347"/>
    </row>
    <row r="40" spans="2:30" s="344" customFormat="1" ht="18" customHeight="1">
      <c r="B40" s="295"/>
      <c r="C40" s="286"/>
      <c r="D40" s="837" t="s">
        <v>1298</v>
      </c>
      <c r="E40" s="343"/>
      <c r="F40" s="343"/>
      <c r="G40" s="343"/>
      <c r="H40" s="343"/>
      <c r="I40" s="343"/>
      <c r="J40" s="843"/>
      <c r="K40" s="843"/>
      <c r="L40" s="843"/>
      <c r="M40" s="843"/>
      <c r="N40" s="843"/>
      <c r="O40" s="843"/>
      <c r="P40" s="1105"/>
      <c r="Q40" s="843"/>
      <c r="R40" s="843"/>
      <c r="S40" s="710"/>
      <c r="T40" s="710"/>
      <c r="U40" s="307"/>
      <c r="V40" s="710"/>
      <c r="W40" s="710"/>
      <c r="X40" s="710"/>
      <c r="Y40" s="710"/>
      <c r="Z40" s="295"/>
      <c r="AA40" s="345"/>
      <c r="AB40" s="345"/>
      <c r="AC40" s="992"/>
      <c r="AD40" s="347"/>
    </row>
    <row r="41" spans="2:30" s="344" customFormat="1" ht="50.15" hidden="1" customHeight="1">
      <c r="B41" s="295"/>
      <c r="C41" s="286"/>
      <c r="D41" s="2157" t="s">
        <v>1288</v>
      </c>
      <c r="E41" s="2158"/>
      <c r="F41" s="2158"/>
      <c r="G41" s="2158"/>
      <c r="H41" s="2158"/>
      <c r="I41" s="2159"/>
      <c r="J41" s="2324" t="str">
        <f>IFERROR(J36+J39,"")</f>
        <v/>
      </c>
      <c r="K41" s="2324"/>
      <c r="L41" s="2324"/>
      <c r="M41" s="2324"/>
      <c r="N41" s="306" t="s">
        <v>277</v>
      </c>
      <c r="O41" s="289" t="s">
        <v>1289</v>
      </c>
      <c r="P41" s="289" t="s">
        <v>1290</v>
      </c>
      <c r="Q41" s="289"/>
      <c r="R41" s="289"/>
      <c r="S41" s="289"/>
      <c r="T41" s="289"/>
      <c r="U41" s="289"/>
      <c r="V41" s="289"/>
      <c r="W41" s="289"/>
      <c r="X41" s="289"/>
      <c r="Y41" s="289"/>
      <c r="Z41" s="295"/>
      <c r="AA41" s="345"/>
      <c r="AB41" s="345"/>
      <c r="AC41" s="992"/>
      <c r="AD41" s="347"/>
    </row>
    <row r="42" spans="2:30" s="344" customFormat="1" ht="15" customHeight="1">
      <c r="B42" s="295"/>
      <c r="C42" s="286"/>
      <c r="D42" s="837"/>
      <c r="E42" s="710"/>
      <c r="F42" s="710"/>
      <c r="G42" s="710"/>
      <c r="H42" s="710"/>
      <c r="I42" s="710"/>
      <c r="J42" s="710"/>
      <c r="K42" s="710"/>
      <c r="L42" s="710"/>
      <c r="M42" s="710"/>
      <c r="N42" s="710"/>
      <c r="O42" s="710"/>
      <c r="P42" s="710"/>
      <c r="Q42" s="710"/>
      <c r="R42" s="710"/>
      <c r="S42" s="710"/>
      <c r="T42" s="710"/>
      <c r="U42" s="710"/>
      <c r="V42" s="710"/>
      <c r="W42" s="710"/>
      <c r="X42" s="710"/>
      <c r="Y42" s="710"/>
      <c r="Z42" s="295"/>
      <c r="AA42" s="345"/>
      <c r="AB42" s="345"/>
      <c r="AC42" s="992"/>
      <c r="AD42" s="347"/>
    </row>
    <row r="43" spans="2:30" s="344" customFormat="1" ht="15" customHeight="1">
      <c r="B43" s="288"/>
      <c r="C43" s="289"/>
      <c r="D43" s="290"/>
      <c r="E43" s="291"/>
      <c r="F43" s="291"/>
      <c r="G43" s="291"/>
      <c r="H43" s="291"/>
      <c r="I43" s="291"/>
      <c r="J43" s="291"/>
      <c r="K43" s="291"/>
      <c r="L43" s="291"/>
      <c r="M43" s="291"/>
      <c r="N43" s="291"/>
      <c r="O43" s="291"/>
      <c r="P43" s="291"/>
      <c r="Q43" s="291"/>
      <c r="R43" s="291"/>
      <c r="S43" s="291"/>
      <c r="T43" s="291"/>
      <c r="U43" s="292"/>
      <c r="V43" s="291"/>
      <c r="W43" s="291"/>
      <c r="X43" s="291"/>
      <c r="Y43" s="291"/>
      <c r="Z43" s="295"/>
      <c r="AA43" s="345"/>
      <c r="AB43" s="345"/>
      <c r="AC43" s="992"/>
      <c r="AD43" s="347"/>
    </row>
    <row r="44" spans="2:30" s="293" customFormat="1" ht="15.5">
      <c r="B44" s="288"/>
      <c r="C44" s="289"/>
      <c r="D44" s="290"/>
      <c r="E44" s="291"/>
      <c r="F44" s="291"/>
      <c r="G44" s="291"/>
      <c r="H44" s="291"/>
      <c r="I44" s="291"/>
      <c r="J44" s="291"/>
      <c r="K44" s="291"/>
      <c r="L44" s="291"/>
      <c r="M44" s="291"/>
      <c r="N44" s="291"/>
      <c r="O44" s="291"/>
      <c r="P44" s="291"/>
      <c r="Q44" s="291"/>
      <c r="R44" s="291"/>
      <c r="S44" s="291"/>
      <c r="T44" s="291"/>
      <c r="U44" s="292"/>
      <c r="V44" s="291"/>
      <c r="W44" s="291"/>
      <c r="X44" s="291"/>
      <c r="Y44" s="291"/>
      <c r="Z44" s="288"/>
      <c r="AA44" s="236"/>
      <c r="AB44" s="236"/>
      <c r="AC44" s="992"/>
      <c r="AD44" s="347"/>
    </row>
    <row r="45" spans="2:30" s="293" customFormat="1" ht="15.5">
      <c r="B45" s="288"/>
      <c r="C45" s="289"/>
      <c r="D45" s="290"/>
      <c r="E45" s="291"/>
      <c r="F45" s="291"/>
      <c r="G45" s="291"/>
      <c r="H45" s="291"/>
      <c r="I45" s="291"/>
      <c r="J45" s="291"/>
      <c r="K45" s="291"/>
      <c r="L45" s="291"/>
      <c r="M45" s="291"/>
      <c r="N45" s="291"/>
      <c r="O45" s="291"/>
      <c r="P45" s="291"/>
      <c r="Q45" s="291"/>
      <c r="R45" s="291"/>
      <c r="S45" s="291"/>
      <c r="T45" s="291"/>
      <c r="U45" s="292"/>
      <c r="V45" s="291"/>
      <c r="W45" s="291"/>
      <c r="X45" s="291"/>
      <c r="Y45" s="291"/>
      <c r="Z45" s="288"/>
      <c r="AA45" s="236"/>
      <c r="AB45" s="236"/>
      <c r="AC45" s="992"/>
      <c r="AD45" s="347"/>
    </row>
    <row r="46" spans="2:30" s="293" customFormat="1" ht="15.5">
      <c r="B46" s="288"/>
      <c r="C46" s="289"/>
      <c r="D46" s="290"/>
      <c r="E46" s="291"/>
      <c r="F46" s="291"/>
      <c r="G46" s="291"/>
      <c r="H46" s="291"/>
      <c r="I46" s="291"/>
      <c r="J46" s="291"/>
      <c r="K46" s="291"/>
      <c r="L46" s="291"/>
      <c r="M46" s="291"/>
      <c r="N46" s="291"/>
      <c r="O46" s="291"/>
      <c r="P46" s="291"/>
      <c r="Q46" s="291"/>
      <c r="R46" s="291"/>
      <c r="S46" s="291"/>
      <c r="T46" s="291"/>
      <c r="U46" s="292"/>
      <c r="V46" s="291"/>
      <c r="W46" s="291"/>
      <c r="X46" s="291"/>
      <c r="Y46" s="291"/>
      <c r="Z46" s="288"/>
      <c r="AA46" s="236"/>
      <c r="AB46" s="236"/>
      <c r="AC46" s="992"/>
      <c r="AD46" s="347"/>
    </row>
    <row r="47" spans="2:30" s="293" customFormat="1" ht="15.5">
      <c r="B47" s="288"/>
      <c r="C47" s="289"/>
      <c r="D47" s="290"/>
      <c r="E47" s="291"/>
      <c r="F47" s="291"/>
      <c r="G47" s="291"/>
      <c r="H47" s="291"/>
      <c r="I47" s="291"/>
      <c r="J47" s="291"/>
      <c r="K47" s="291"/>
      <c r="L47" s="291"/>
      <c r="M47" s="291"/>
      <c r="N47" s="291"/>
      <c r="O47" s="291"/>
      <c r="P47" s="291"/>
      <c r="Q47" s="291"/>
      <c r="R47" s="291"/>
      <c r="S47" s="291"/>
      <c r="T47" s="291"/>
      <c r="U47" s="292"/>
      <c r="V47" s="291"/>
      <c r="W47" s="291"/>
      <c r="X47" s="291"/>
      <c r="Y47" s="291"/>
      <c r="Z47" s="288"/>
      <c r="AA47" s="236"/>
      <c r="AB47" s="236"/>
      <c r="AC47" s="992"/>
      <c r="AD47" s="347"/>
    </row>
    <row r="48" spans="2:30" s="293" customFormat="1" ht="15.5">
      <c r="B48" s="288"/>
      <c r="C48" s="289"/>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36"/>
      <c r="AB48" s="236"/>
      <c r="AC48" s="992"/>
      <c r="AD48" s="347"/>
    </row>
    <row r="49" spans="2:31" s="293" customFormat="1" ht="15.5">
      <c r="B49" s="288"/>
      <c r="C49" s="289"/>
      <c r="D49" s="290"/>
      <c r="E49" s="291"/>
      <c r="F49" s="291"/>
      <c r="G49" s="291"/>
      <c r="H49" s="291"/>
      <c r="I49" s="291"/>
      <c r="J49" s="291"/>
      <c r="K49" s="291"/>
      <c r="L49" s="291"/>
      <c r="M49" s="291"/>
      <c r="N49" s="291"/>
      <c r="O49" s="291"/>
      <c r="P49" s="291"/>
      <c r="Q49" s="291"/>
      <c r="R49" s="291"/>
      <c r="S49" s="291"/>
      <c r="T49" s="291"/>
      <c r="U49" s="292"/>
      <c r="V49" s="291"/>
      <c r="W49" s="291"/>
      <c r="X49" s="291"/>
      <c r="Y49" s="291"/>
      <c r="Z49" s="288"/>
      <c r="AA49" s="236"/>
      <c r="AB49" s="236"/>
      <c r="AC49" s="992"/>
      <c r="AD49" s="347"/>
    </row>
    <row r="50" spans="2:31" s="293" customFormat="1" ht="15.5">
      <c r="B50" s="288"/>
      <c r="C50" s="289"/>
      <c r="D50" s="290"/>
      <c r="E50" s="291"/>
      <c r="F50" s="291"/>
      <c r="G50" s="291"/>
      <c r="H50" s="291"/>
      <c r="I50" s="291"/>
      <c r="J50" s="291"/>
      <c r="K50" s="291"/>
      <c r="L50" s="291"/>
      <c r="M50" s="291"/>
      <c r="N50" s="291"/>
      <c r="O50" s="291"/>
      <c r="P50" s="291"/>
      <c r="Q50" s="291"/>
      <c r="R50" s="291"/>
      <c r="S50" s="291"/>
      <c r="T50" s="291"/>
      <c r="U50" s="292"/>
      <c r="V50" s="291"/>
      <c r="W50" s="291"/>
      <c r="X50" s="291"/>
      <c r="Y50" s="291"/>
      <c r="Z50" s="288"/>
      <c r="AA50" s="236"/>
      <c r="AB50" s="236"/>
      <c r="AC50" s="1113"/>
      <c r="AD50" s="310"/>
    </row>
    <row r="51" spans="2:31" s="293" customFormat="1" ht="15.5">
      <c r="B51" s="288"/>
      <c r="C51" s="289"/>
      <c r="D51" s="290"/>
      <c r="E51" s="291"/>
      <c r="F51" s="291"/>
      <c r="G51" s="291"/>
      <c r="H51" s="291"/>
      <c r="I51" s="291"/>
      <c r="J51" s="291"/>
      <c r="K51" s="291"/>
      <c r="L51" s="291"/>
      <c r="M51" s="291"/>
      <c r="N51" s="291"/>
      <c r="O51" s="291"/>
      <c r="P51" s="291"/>
      <c r="Q51" s="291"/>
      <c r="R51" s="291"/>
      <c r="S51" s="291"/>
      <c r="T51" s="291"/>
      <c r="U51" s="292"/>
      <c r="V51" s="291"/>
      <c r="W51" s="291"/>
      <c r="X51" s="291"/>
      <c r="Y51" s="291"/>
      <c r="Z51" s="288"/>
      <c r="AA51" s="236"/>
      <c r="AB51" s="236"/>
      <c r="AC51" s="1113"/>
      <c r="AD51" s="310"/>
    </row>
    <row r="52" spans="2:31"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36"/>
      <c r="AB52" s="236"/>
      <c r="AC52" s="1113"/>
      <c r="AD52" s="310"/>
    </row>
    <row r="53" spans="2:31"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36"/>
      <c r="AB53" s="236"/>
      <c r="AC53" s="1113"/>
      <c r="AD53" s="310"/>
    </row>
    <row r="54" spans="2:31"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36"/>
      <c r="AB54" s="236"/>
      <c r="AC54" s="1113"/>
      <c r="AD54" s="310"/>
    </row>
    <row r="55" spans="2:31" s="293" customFormat="1" ht="15.5">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8"/>
      <c r="AA55" s="236"/>
      <c r="AB55" s="236"/>
      <c r="AC55" s="1113"/>
      <c r="AD55" s="310"/>
    </row>
    <row r="56" spans="2:31" s="293" customFormat="1" ht="15.5">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88"/>
      <c r="AA56" s="236"/>
      <c r="AB56" s="236"/>
      <c r="AC56" s="1113"/>
      <c r="AD56" s="310"/>
    </row>
    <row r="57" spans="2:31" s="293" customFormat="1" ht="15.5">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88"/>
      <c r="AA57" s="236"/>
      <c r="AB57" s="236"/>
      <c r="AC57" s="1113"/>
      <c r="AD57" s="310"/>
    </row>
    <row r="58" spans="2:31" ht="12.75" customHeight="1">
      <c r="Z58" s="280"/>
      <c r="AC58" s="1113"/>
      <c r="AD58" s="310"/>
    </row>
    <row r="59" spans="2:31" ht="20.149999999999999" customHeight="1">
      <c r="AC59" s="1113"/>
      <c r="AD59" s="310"/>
    </row>
    <row r="60" spans="2:31" ht="20.149999999999999" customHeight="1">
      <c r="AC60" s="1113"/>
      <c r="AD60" s="310"/>
    </row>
    <row r="61" spans="2:31" ht="20.149999999999999" customHeight="1">
      <c r="AC61" s="1113"/>
      <c r="AD61" s="310"/>
    </row>
    <row r="62" spans="2:31" ht="20.149999999999999" customHeight="1">
      <c r="AC62" s="1113"/>
      <c r="AD62" s="310"/>
    </row>
    <row r="63" spans="2:31" ht="20.149999999999999" customHeight="1">
      <c r="AC63" s="1113"/>
      <c r="AD63" s="310"/>
      <c r="AE63" s="311"/>
    </row>
    <row r="64" spans="2:31" ht="20.149999999999999" customHeight="1">
      <c r="AC64" s="1113"/>
      <c r="AD64" s="310"/>
    </row>
    <row r="65" spans="29:30" ht="20.149999999999999" customHeight="1">
      <c r="AC65" s="1113"/>
      <c r="AD65" s="310"/>
    </row>
    <row r="66" spans="29:30" ht="20.149999999999999" customHeight="1">
      <c r="AC66" s="1113"/>
      <c r="AD66" s="310"/>
    </row>
    <row r="67" spans="29:30" ht="20.149999999999999" customHeight="1">
      <c r="AC67" s="1113"/>
      <c r="AD67" s="310"/>
    </row>
    <row r="68" spans="29:30" ht="20.149999999999999" customHeight="1">
      <c r="AC68" s="1113"/>
      <c r="AD68" s="310"/>
    </row>
    <row r="69" spans="29:30" ht="20.149999999999999" customHeight="1">
      <c r="AC69" s="1113"/>
      <c r="AD69" s="310"/>
    </row>
    <row r="70" spans="29:30" ht="20.149999999999999" customHeight="1">
      <c r="AC70" s="1113"/>
      <c r="AD70" s="310"/>
    </row>
    <row r="71" spans="29:30" ht="20.149999999999999" customHeight="1">
      <c r="AC71" s="1113"/>
      <c r="AD71" s="310"/>
    </row>
    <row r="72" spans="29:30" ht="20.149999999999999" customHeight="1">
      <c r="AC72" s="1113"/>
      <c r="AD72" s="310"/>
    </row>
    <row r="73" spans="29:30" ht="20.149999999999999" customHeight="1">
      <c r="AC73" s="1113"/>
      <c r="AD73" s="310"/>
    </row>
    <row r="74" spans="29:30" ht="20.149999999999999" customHeight="1">
      <c r="AC74" s="1113"/>
      <c r="AD74" s="310"/>
    </row>
    <row r="75" spans="29:30" ht="20.149999999999999" customHeight="1">
      <c r="AC75" s="1114"/>
      <c r="AD75" s="313"/>
    </row>
    <row r="76" spans="29:30" ht="20.149999999999999" customHeight="1">
      <c r="AC76" s="1113"/>
      <c r="AD76" s="310"/>
    </row>
    <row r="77" spans="29:30" ht="20.149999999999999" customHeight="1">
      <c r="AC77" s="1113"/>
      <c r="AD77" s="310"/>
    </row>
    <row r="78" spans="29:30" ht="20.149999999999999" customHeight="1">
      <c r="AC78" s="1113"/>
      <c r="AD78" s="310"/>
    </row>
    <row r="79" spans="29:30" ht="20.149999999999999" customHeight="1">
      <c r="AC79" s="1113"/>
      <c r="AD79" s="310"/>
    </row>
    <row r="80" spans="29:30" ht="20.149999999999999" customHeight="1">
      <c r="AC80" s="1113"/>
      <c r="AD80" s="310"/>
    </row>
    <row r="81" spans="29:30" ht="20.149999999999999" customHeight="1">
      <c r="AC81" s="1113"/>
      <c r="AD81" s="310"/>
    </row>
    <row r="82" spans="29:30" ht="20.149999999999999" customHeight="1">
      <c r="AC82" s="1113"/>
      <c r="AD82" s="310"/>
    </row>
    <row r="83" spans="29:30" ht="20.149999999999999" customHeight="1">
      <c r="AC83" s="1113"/>
      <c r="AD83" s="310"/>
    </row>
    <row r="84" spans="29:30" ht="20.149999999999999" customHeight="1">
      <c r="AC84" s="1113"/>
      <c r="AD84" s="310"/>
    </row>
    <row r="92" spans="29:30" ht="20.149999999999999" customHeight="1">
      <c r="AD92" s="314"/>
    </row>
    <row r="93" spans="29:30" ht="20.149999999999999" customHeight="1">
      <c r="AD93" s="315"/>
    </row>
    <row r="157" spans="29:30" ht="20.149999999999999" customHeight="1">
      <c r="AC157" s="1115"/>
      <c r="AD157" s="317"/>
    </row>
    <row r="158" spans="29:30" ht="20.149999999999999" customHeight="1">
      <c r="AC158" s="1115"/>
      <c r="AD158" s="317"/>
    </row>
    <row r="159" spans="29:30" ht="20.149999999999999" customHeight="1">
      <c r="AC159" s="1115"/>
      <c r="AD159" s="317"/>
    </row>
    <row r="160" spans="29:30" ht="20.149999999999999" customHeight="1">
      <c r="AC160" s="1115"/>
      <c r="AD160" s="317"/>
    </row>
    <row r="161" spans="29:30" ht="20.149999999999999" customHeight="1">
      <c r="AC161" s="1115"/>
      <c r="AD161" s="317"/>
    </row>
    <row r="162" spans="29:30" ht="20.149999999999999" customHeight="1">
      <c r="AC162" s="1115"/>
      <c r="AD162" s="317"/>
    </row>
    <row r="163" spans="29:30" ht="20.149999999999999" customHeight="1">
      <c r="AC163" s="1115"/>
      <c r="AD163" s="317"/>
    </row>
    <row r="164" spans="29:30" ht="20.149999999999999" customHeight="1">
      <c r="AC164" s="1115"/>
      <c r="AD164" s="317"/>
    </row>
    <row r="165" spans="29:30" ht="20.149999999999999" customHeight="1">
      <c r="AC165" s="1115"/>
      <c r="AD165" s="317"/>
    </row>
    <row r="166" spans="29:30" ht="20.149999999999999" customHeight="1">
      <c r="AC166" s="1115"/>
      <c r="AD166" s="317"/>
    </row>
    <row r="167" spans="29:30" ht="20.149999999999999" customHeight="1">
      <c r="AC167" s="1115"/>
      <c r="AD167" s="317"/>
    </row>
    <row r="168" spans="29:30" ht="20.149999999999999" customHeight="1">
      <c r="AC168" s="1115"/>
      <c r="AD168" s="317"/>
    </row>
    <row r="169" spans="29:30" ht="20.149999999999999" customHeight="1">
      <c r="AC169" s="1115"/>
      <c r="AD169" s="317"/>
    </row>
    <row r="170" spans="29:30" ht="20.149999999999999" customHeight="1">
      <c r="AC170" s="1115"/>
      <c r="AD170" s="317"/>
    </row>
    <row r="171" spans="29:30" ht="20.149999999999999" customHeight="1">
      <c r="AC171" s="1115"/>
      <c r="AD171" s="317"/>
    </row>
    <row r="172" spans="29:30" ht="20.149999999999999" customHeight="1">
      <c r="AC172" s="1115"/>
      <c r="AD172" s="317"/>
    </row>
    <row r="173" spans="29:30" ht="20.149999999999999" customHeight="1">
      <c r="AC173" s="1115"/>
      <c r="AD173" s="317"/>
    </row>
    <row r="174" spans="29:30" ht="20.149999999999999" customHeight="1">
      <c r="AC174" s="1115"/>
      <c r="AD174" s="317"/>
    </row>
    <row r="175" spans="29:30" ht="20.149999999999999" customHeight="1">
      <c r="AC175" s="1115"/>
      <c r="AD175" s="317"/>
    </row>
    <row r="176" spans="29:30" ht="20.149999999999999" customHeight="1">
      <c r="AC176" s="1115"/>
      <c r="AD176" s="317"/>
    </row>
    <row r="177" spans="29:30" ht="20.149999999999999" customHeight="1">
      <c r="AC177" s="1115"/>
      <c r="AD177" s="317"/>
    </row>
    <row r="178" spans="29:30" ht="20.149999999999999" customHeight="1">
      <c r="AC178" s="1115"/>
      <c r="AD178" s="317"/>
    </row>
    <row r="179" spans="29:30" ht="20.149999999999999" customHeight="1">
      <c r="AC179" s="1115"/>
      <c r="AD179" s="317"/>
    </row>
    <row r="180" spans="29:30" ht="20.149999999999999" customHeight="1">
      <c r="AC180" s="1115"/>
      <c r="AD180" s="317"/>
    </row>
    <row r="181" spans="29:30" ht="20.149999999999999" customHeight="1">
      <c r="AC181" s="1115"/>
      <c r="AD181" s="317"/>
    </row>
    <row r="182" spans="29:30" ht="20.149999999999999" customHeight="1">
      <c r="AC182" s="1115"/>
      <c r="AD182" s="317"/>
    </row>
    <row r="183" spans="29:30" ht="20.149999999999999" customHeight="1">
      <c r="AC183" s="1115"/>
      <c r="AD183" s="317"/>
    </row>
    <row r="184" spans="29:30" ht="20.149999999999999" customHeight="1">
      <c r="AC184" s="1115"/>
      <c r="AD184" s="317"/>
    </row>
    <row r="185" spans="29:30" ht="20.149999999999999" customHeight="1">
      <c r="AC185" s="1115"/>
      <c r="AD185" s="317"/>
    </row>
    <row r="186" spans="29:30" ht="20.149999999999999" customHeight="1">
      <c r="AC186" s="1115"/>
      <c r="AD186" s="317"/>
    </row>
    <row r="187" spans="29:30" ht="20.149999999999999" customHeight="1">
      <c r="AC187" s="1115"/>
      <c r="AD187" s="317"/>
    </row>
    <row r="188" spans="29:30" ht="20.149999999999999" customHeight="1">
      <c r="AC188" s="1115"/>
      <c r="AD188" s="317"/>
    </row>
    <row r="189" spans="29:30" ht="20.149999999999999" customHeight="1">
      <c r="AC189" s="1115"/>
      <c r="AD189" s="317"/>
    </row>
    <row r="190" spans="29:30" ht="20.149999999999999" customHeight="1">
      <c r="AC190" s="1115"/>
      <c r="AD190" s="317"/>
    </row>
    <row r="191" spans="29:30" ht="20.149999999999999" customHeight="1">
      <c r="AC191" s="1115"/>
      <c r="AD191" s="317"/>
    </row>
    <row r="192" spans="29:30" ht="20.149999999999999" customHeight="1">
      <c r="AC192" s="1115"/>
      <c r="AD192" s="317"/>
    </row>
    <row r="193" spans="29:30" ht="20.149999999999999" customHeight="1">
      <c r="AC193" s="1115"/>
      <c r="AD193" s="317"/>
    </row>
    <row r="194" spans="29:30" ht="20.149999999999999" customHeight="1">
      <c r="AC194" s="1115"/>
      <c r="AD194" s="317"/>
    </row>
    <row r="195" spans="29:30" ht="20.149999999999999" customHeight="1">
      <c r="AC195" s="1115"/>
      <c r="AD195" s="317"/>
    </row>
    <row r="196" spans="29:30" ht="20.149999999999999" customHeight="1">
      <c r="AC196" s="1115"/>
      <c r="AD196" s="317"/>
    </row>
    <row r="197" spans="29:30" ht="20.149999999999999" customHeight="1">
      <c r="AC197" s="1115"/>
      <c r="AD197" s="317"/>
    </row>
    <row r="198" spans="29:30" ht="20.149999999999999" customHeight="1">
      <c r="AC198" s="1116"/>
      <c r="AD198" s="248"/>
    </row>
    <row r="199" spans="29:30" ht="20.149999999999999" customHeight="1">
      <c r="AC199" s="1116"/>
      <c r="AD199" s="248"/>
    </row>
    <row r="200" spans="29:30" ht="20.149999999999999" customHeight="1">
      <c r="AC200" s="1117"/>
      <c r="AD200" s="250"/>
    </row>
    <row r="201" spans="29:30" ht="20.149999999999999" customHeight="1">
      <c r="AC201" s="1117"/>
      <c r="AD201" s="250"/>
    </row>
    <row r="202" spans="29:30" ht="20.149999999999999" customHeight="1">
      <c r="AC202" s="1117"/>
      <c r="AD202" s="250"/>
    </row>
    <row r="203" spans="29:30" ht="20.149999999999999" customHeight="1">
      <c r="AC203" s="1117"/>
      <c r="AD203" s="250"/>
    </row>
  </sheetData>
  <sheetProtection algorithmName="SHA-512" hashValue="WSB4aeAEL5dGY3GVT+TYTuQiAxggA32LqnsGrAd/8YqW8c9EA9a86atzxlUAchjTLXSeBttGPnNYPynhScKF1Q==" saltValue="rrpeoOqXTuh2h8xs5CPmeg==" spinCount="100000" sheet="1" formatCells="0" formatRows="0" insertRows="0" deleteRows="0" selectLockedCells="1" autoFilter="0" pivotTables="0"/>
  <mergeCells count="35">
    <mergeCell ref="D11:I11"/>
    <mergeCell ref="D12:I12"/>
    <mergeCell ref="P12:R12"/>
    <mergeCell ref="D15:I15"/>
    <mergeCell ref="J15:V15"/>
    <mergeCell ref="D16:I16"/>
    <mergeCell ref="J16:V16"/>
    <mergeCell ref="D20:I20"/>
    <mergeCell ref="J20:M20"/>
    <mergeCell ref="D21:I21"/>
    <mergeCell ref="J21:M21"/>
    <mergeCell ref="D31:I31"/>
    <mergeCell ref="J31:M31"/>
    <mergeCell ref="D22:I22"/>
    <mergeCell ref="J22:M22"/>
    <mergeCell ref="D23:I23"/>
    <mergeCell ref="J23:M23"/>
    <mergeCell ref="D26:I26"/>
    <mergeCell ref="J26:M26"/>
    <mergeCell ref="D41:I41"/>
    <mergeCell ref="J41:M41"/>
    <mergeCell ref="D8:I8"/>
    <mergeCell ref="J8:V8"/>
    <mergeCell ref="J12:K12"/>
    <mergeCell ref="J11:L11"/>
    <mergeCell ref="D34:I34"/>
    <mergeCell ref="J34:M34"/>
    <mergeCell ref="D36:I36"/>
    <mergeCell ref="J36:M36"/>
    <mergeCell ref="D39:I39"/>
    <mergeCell ref="J39:M39"/>
    <mergeCell ref="D27:I27"/>
    <mergeCell ref="J27:M27"/>
    <mergeCell ref="D28:I28"/>
    <mergeCell ref="J28:M28"/>
  </mergeCells>
  <phoneticPr fontId="22"/>
  <conditionalFormatting sqref="B1:B3">
    <cfRule type="expression" dxfId="119" priority="18">
      <formula>_xlfn.ISFORMULA(B1)=TRUE</formula>
    </cfRule>
  </conditionalFormatting>
  <conditionalFormatting sqref="J12">
    <cfRule type="containsBlanks" dxfId="118" priority="2">
      <formula>LEN(TRIM(J12))=0</formula>
    </cfRule>
  </conditionalFormatting>
  <conditionalFormatting sqref="J15:J16">
    <cfRule type="containsBlanks" dxfId="117" priority="17">
      <formula>LEN(TRIM(J15))=0</formula>
    </cfRule>
  </conditionalFormatting>
  <conditionalFormatting sqref="J20:J21">
    <cfRule type="containsBlanks" dxfId="116" priority="12">
      <formula>LEN(TRIM(J20))=0</formula>
    </cfRule>
  </conditionalFormatting>
  <conditionalFormatting sqref="J22:J23">
    <cfRule type="notContainsBlanks" dxfId="115" priority="3">
      <formula>LEN(TRIM(J22))&gt;0</formula>
    </cfRule>
    <cfRule type="expression" dxfId="114" priority="4">
      <formula>#REF!="■"</formula>
    </cfRule>
  </conditionalFormatting>
  <conditionalFormatting sqref="J26:J27">
    <cfRule type="expression" dxfId="113" priority="10">
      <formula>#REF!&lt;&gt;""</formula>
    </cfRule>
    <cfRule type="containsBlanks" dxfId="112" priority="11">
      <formula>LEN(TRIM(J26))=0</formula>
    </cfRule>
  </conditionalFormatting>
  <conditionalFormatting sqref="J28">
    <cfRule type="notContainsBlanks" dxfId="111" priority="6">
      <formula>LEN(TRIM(J28))&gt;0</formula>
    </cfRule>
    <cfRule type="expression" dxfId="110" priority="7">
      <formula>#REF!="■"</formula>
    </cfRule>
  </conditionalFormatting>
  <conditionalFormatting sqref="J26:M26">
    <cfRule type="expression" dxfId="109" priority="8">
      <formula>#REF!&lt;&gt;""</formula>
    </cfRule>
  </conditionalFormatting>
  <conditionalFormatting sqref="J27:M27">
    <cfRule type="expression" dxfId="108" priority="9">
      <formula>#REF!&lt;&gt;""</formula>
    </cfRule>
  </conditionalFormatting>
  <conditionalFormatting sqref="Q11">
    <cfRule type="expression" dxfId="107" priority="15">
      <formula>$Q$11="■"</formula>
    </cfRule>
  </conditionalFormatting>
  <conditionalFormatting sqref="AC16">
    <cfRule type="expression" dxfId="106" priority="1">
      <formula>_xlfn.ISFORMULA(AC16)=TRUE</formula>
    </cfRule>
  </conditionalFormatting>
  <conditionalFormatting sqref="AC27:AC29">
    <cfRule type="expression" dxfId="105" priority="5">
      <formula>_xlfn.ISFORMULA(AC27)=TRUE</formula>
    </cfRule>
  </conditionalFormatting>
  <conditionalFormatting sqref="AD92:AD93 AC157:AD203">
    <cfRule type="expression" priority="19">
      <formula>CELL("protect",AC92)=0</formula>
    </cfRule>
  </conditionalFormatting>
  <dataValidations count="5">
    <dataValidation type="custom" imeMode="disabled" allowBlank="1" showInputMessage="1" showErrorMessage="1" error="整数で入力してください。" sqref="WVH983076:WVK983076 L65504:R65504 HS65505:HY65505 RO65505:RU65505 ABK65505:ABQ65505 ALG65505:ALM65505 AVC65505:AVI65505 BEY65505:BFE65505 BOU65505:BPA65505 BYQ65505:BYW65505 CIM65505:CIS65505 CSI65505:CSO65505 DCE65505:DCK65505 DMA65505:DMG65505 DVW65505:DWC65505 EFS65505:EFY65505 EPO65505:EPU65505 EZK65505:EZQ65505 FJG65505:FJM65505 FTC65505:FTI65505 GCY65505:GDE65505 GMU65505:GNA65505 GWQ65505:GWW65505 HGM65505:HGS65505 HQI65505:HQO65505 IAE65505:IAK65505 IKA65505:IKG65505 ITW65505:IUC65505 JDS65505:JDY65505 JNO65505:JNU65505 JXK65505:JXQ65505 KHG65505:KHM65505 KRC65505:KRI65505 LAY65505:LBE65505 LKU65505:LLA65505 LUQ65505:LUW65505 MEM65505:MES65505 MOI65505:MOO65505 MYE65505:MYK65505 NIA65505:NIG65505 NRW65505:NSC65505 OBS65505:OBY65505 OLO65505:OLU65505 OVK65505:OVQ65505 PFG65505:PFM65505 PPC65505:PPI65505 PYY65505:PZE65505 QIU65505:QJA65505 QSQ65505:QSW65505 RCM65505:RCS65505 RMI65505:RMO65505 RWE65505:RWK65505 SGA65505:SGG65505 SPW65505:SQC65505 SZS65505:SZY65505 TJO65505:TJU65505 TTK65505:TTQ65505 UDG65505:UDM65505 UNC65505:UNI65505 UWY65505:UXE65505 VGU65505:VHA65505 VQQ65505:VQW65505 WAM65505:WAS65505 WKI65505:WKO65505 WUE65505:WUK65505 L131040:R131040 HS131041:HY131041 RO131041:RU131041 ABK131041:ABQ131041 ALG131041:ALM131041 AVC131041:AVI131041 BEY131041:BFE131041 BOU131041:BPA131041 BYQ131041:BYW131041 CIM131041:CIS131041 CSI131041:CSO131041 DCE131041:DCK131041 DMA131041:DMG131041 DVW131041:DWC131041 EFS131041:EFY131041 EPO131041:EPU131041 EZK131041:EZQ131041 FJG131041:FJM131041 FTC131041:FTI131041 GCY131041:GDE131041 GMU131041:GNA131041 GWQ131041:GWW131041 HGM131041:HGS131041 HQI131041:HQO131041 IAE131041:IAK131041 IKA131041:IKG131041 ITW131041:IUC131041 JDS131041:JDY131041 JNO131041:JNU131041 JXK131041:JXQ131041 KHG131041:KHM131041 KRC131041:KRI131041 LAY131041:LBE131041 LKU131041:LLA131041 LUQ131041:LUW131041 MEM131041:MES131041 MOI131041:MOO131041 MYE131041:MYK131041 NIA131041:NIG131041 NRW131041:NSC131041 OBS131041:OBY131041 OLO131041:OLU131041 OVK131041:OVQ131041 PFG131041:PFM131041 PPC131041:PPI131041 PYY131041:PZE131041 QIU131041:QJA131041 QSQ131041:QSW131041 RCM131041:RCS131041 RMI131041:RMO131041 RWE131041:RWK131041 SGA131041:SGG131041 SPW131041:SQC131041 SZS131041:SZY131041 TJO131041:TJU131041 TTK131041:TTQ131041 UDG131041:UDM131041 UNC131041:UNI131041 UWY131041:UXE131041 VGU131041:VHA131041 VQQ131041:VQW131041 WAM131041:WAS131041 WKI131041:WKO131041 WUE131041:WUK131041 L196576:R196576 HS196577:HY196577 RO196577:RU196577 ABK196577:ABQ196577 ALG196577:ALM196577 AVC196577:AVI196577 BEY196577:BFE196577 BOU196577:BPA196577 BYQ196577:BYW196577 CIM196577:CIS196577 CSI196577:CSO196577 DCE196577:DCK196577 DMA196577:DMG196577 DVW196577:DWC196577 EFS196577:EFY196577 EPO196577:EPU196577 EZK196577:EZQ196577 FJG196577:FJM196577 FTC196577:FTI196577 GCY196577:GDE196577 GMU196577:GNA196577 GWQ196577:GWW196577 HGM196577:HGS196577 HQI196577:HQO196577 IAE196577:IAK196577 IKA196577:IKG196577 ITW196577:IUC196577 JDS196577:JDY196577 JNO196577:JNU196577 JXK196577:JXQ196577 KHG196577:KHM196577 KRC196577:KRI196577 LAY196577:LBE196577 LKU196577:LLA196577 LUQ196577:LUW196577 MEM196577:MES196577 MOI196577:MOO196577 MYE196577:MYK196577 NIA196577:NIG196577 NRW196577:NSC196577 OBS196577:OBY196577 OLO196577:OLU196577 OVK196577:OVQ196577 PFG196577:PFM196577 PPC196577:PPI196577 PYY196577:PZE196577 QIU196577:QJA196577 QSQ196577:QSW196577 RCM196577:RCS196577 RMI196577:RMO196577 RWE196577:RWK196577 SGA196577:SGG196577 SPW196577:SQC196577 SZS196577:SZY196577 TJO196577:TJU196577 TTK196577:TTQ196577 UDG196577:UDM196577 UNC196577:UNI196577 UWY196577:UXE196577 VGU196577:VHA196577 VQQ196577:VQW196577 WAM196577:WAS196577 WKI196577:WKO196577 WUE196577:WUK196577 L262112:R262112 HS262113:HY262113 RO262113:RU262113 ABK262113:ABQ262113 ALG262113:ALM262113 AVC262113:AVI262113 BEY262113:BFE262113 BOU262113:BPA262113 BYQ262113:BYW262113 CIM262113:CIS262113 CSI262113:CSO262113 DCE262113:DCK262113 DMA262113:DMG262113 DVW262113:DWC262113 EFS262113:EFY262113 EPO262113:EPU262113 EZK262113:EZQ262113 FJG262113:FJM262113 FTC262113:FTI262113 GCY262113:GDE262113 GMU262113:GNA262113 GWQ262113:GWW262113 HGM262113:HGS262113 HQI262113:HQO262113 IAE262113:IAK262113 IKA262113:IKG262113 ITW262113:IUC262113 JDS262113:JDY262113 JNO262113:JNU262113 JXK262113:JXQ262113 KHG262113:KHM262113 KRC262113:KRI262113 LAY262113:LBE262113 LKU262113:LLA262113 LUQ262113:LUW262113 MEM262113:MES262113 MOI262113:MOO262113 MYE262113:MYK262113 NIA262113:NIG262113 NRW262113:NSC262113 OBS262113:OBY262113 OLO262113:OLU262113 OVK262113:OVQ262113 PFG262113:PFM262113 PPC262113:PPI262113 PYY262113:PZE262113 QIU262113:QJA262113 QSQ262113:QSW262113 RCM262113:RCS262113 RMI262113:RMO262113 RWE262113:RWK262113 SGA262113:SGG262113 SPW262113:SQC262113 SZS262113:SZY262113 TJO262113:TJU262113 TTK262113:TTQ262113 UDG262113:UDM262113 UNC262113:UNI262113 UWY262113:UXE262113 VGU262113:VHA262113 VQQ262113:VQW262113 WAM262113:WAS262113 WKI262113:WKO262113 WUE262113:WUK262113 L327648:R327648 HS327649:HY327649 RO327649:RU327649 ABK327649:ABQ327649 ALG327649:ALM327649 AVC327649:AVI327649 BEY327649:BFE327649 BOU327649:BPA327649 BYQ327649:BYW327649 CIM327649:CIS327649 CSI327649:CSO327649 DCE327649:DCK327649 DMA327649:DMG327649 DVW327649:DWC327649 EFS327649:EFY327649 EPO327649:EPU327649 EZK327649:EZQ327649 FJG327649:FJM327649 FTC327649:FTI327649 GCY327649:GDE327649 GMU327649:GNA327649 GWQ327649:GWW327649 HGM327649:HGS327649 HQI327649:HQO327649 IAE327649:IAK327649 IKA327649:IKG327649 ITW327649:IUC327649 JDS327649:JDY327649 JNO327649:JNU327649 JXK327649:JXQ327649 KHG327649:KHM327649 KRC327649:KRI327649 LAY327649:LBE327649 LKU327649:LLA327649 LUQ327649:LUW327649 MEM327649:MES327649 MOI327649:MOO327649 MYE327649:MYK327649 NIA327649:NIG327649 NRW327649:NSC327649 OBS327649:OBY327649 OLO327649:OLU327649 OVK327649:OVQ327649 PFG327649:PFM327649 PPC327649:PPI327649 PYY327649:PZE327649 QIU327649:QJA327649 QSQ327649:QSW327649 RCM327649:RCS327649 RMI327649:RMO327649 RWE327649:RWK327649 SGA327649:SGG327649 SPW327649:SQC327649 SZS327649:SZY327649 TJO327649:TJU327649 TTK327649:TTQ327649 UDG327649:UDM327649 UNC327649:UNI327649 UWY327649:UXE327649 VGU327649:VHA327649 VQQ327649:VQW327649 WAM327649:WAS327649 WKI327649:WKO327649 WUE327649:WUK327649 L393184:R393184 HS393185:HY393185 RO393185:RU393185 ABK393185:ABQ393185 ALG393185:ALM393185 AVC393185:AVI393185 BEY393185:BFE393185 BOU393185:BPA393185 BYQ393185:BYW393185 CIM393185:CIS393185 CSI393185:CSO393185 DCE393185:DCK393185 DMA393185:DMG393185 DVW393185:DWC393185 EFS393185:EFY393185 EPO393185:EPU393185 EZK393185:EZQ393185 FJG393185:FJM393185 FTC393185:FTI393185 GCY393185:GDE393185 GMU393185:GNA393185 GWQ393185:GWW393185 HGM393185:HGS393185 HQI393185:HQO393185 IAE393185:IAK393185 IKA393185:IKG393185 ITW393185:IUC393185 JDS393185:JDY393185 JNO393185:JNU393185 JXK393185:JXQ393185 KHG393185:KHM393185 KRC393185:KRI393185 LAY393185:LBE393185 LKU393185:LLA393185 LUQ393185:LUW393185 MEM393185:MES393185 MOI393185:MOO393185 MYE393185:MYK393185 NIA393185:NIG393185 NRW393185:NSC393185 OBS393185:OBY393185 OLO393185:OLU393185 OVK393185:OVQ393185 PFG393185:PFM393185 PPC393185:PPI393185 PYY393185:PZE393185 QIU393185:QJA393185 QSQ393185:QSW393185 RCM393185:RCS393185 RMI393185:RMO393185 RWE393185:RWK393185 SGA393185:SGG393185 SPW393185:SQC393185 SZS393185:SZY393185 TJO393185:TJU393185 TTK393185:TTQ393185 UDG393185:UDM393185 UNC393185:UNI393185 UWY393185:UXE393185 VGU393185:VHA393185 VQQ393185:VQW393185 WAM393185:WAS393185 WKI393185:WKO393185 WUE393185:WUK393185 L458720:R458720 HS458721:HY458721 RO458721:RU458721 ABK458721:ABQ458721 ALG458721:ALM458721 AVC458721:AVI458721 BEY458721:BFE458721 BOU458721:BPA458721 BYQ458721:BYW458721 CIM458721:CIS458721 CSI458721:CSO458721 DCE458721:DCK458721 DMA458721:DMG458721 DVW458721:DWC458721 EFS458721:EFY458721 EPO458721:EPU458721 EZK458721:EZQ458721 FJG458721:FJM458721 FTC458721:FTI458721 GCY458721:GDE458721 GMU458721:GNA458721 GWQ458721:GWW458721 HGM458721:HGS458721 HQI458721:HQO458721 IAE458721:IAK458721 IKA458721:IKG458721 ITW458721:IUC458721 JDS458721:JDY458721 JNO458721:JNU458721 JXK458721:JXQ458721 KHG458721:KHM458721 KRC458721:KRI458721 LAY458721:LBE458721 LKU458721:LLA458721 LUQ458721:LUW458721 MEM458721:MES458721 MOI458721:MOO458721 MYE458721:MYK458721 NIA458721:NIG458721 NRW458721:NSC458721 OBS458721:OBY458721 OLO458721:OLU458721 OVK458721:OVQ458721 PFG458721:PFM458721 PPC458721:PPI458721 PYY458721:PZE458721 QIU458721:QJA458721 QSQ458721:QSW458721 RCM458721:RCS458721 RMI458721:RMO458721 RWE458721:RWK458721 SGA458721:SGG458721 SPW458721:SQC458721 SZS458721:SZY458721 TJO458721:TJU458721 TTK458721:TTQ458721 UDG458721:UDM458721 UNC458721:UNI458721 UWY458721:UXE458721 VGU458721:VHA458721 VQQ458721:VQW458721 WAM458721:WAS458721 WKI458721:WKO458721 WUE458721:WUK458721 L524256:R524256 HS524257:HY524257 RO524257:RU524257 ABK524257:ABQ524257 ALG524257:ALM524257 AVC524257:AVI524257 BEY524257:BFE524257 BOU524257:BPA524257 BYQ524257:BYW524257 CIM524257:CIS524257 CSI524257:CSO524257 DCE524257:DCK524257 DMA524257:DMG524257 DVW524257:DWC524257 EFS524257:EFY524257 EPO524257:EPU524257 EZK524257:EZQ524257 FJG524257:FJM524257 FTC524257:FTI524257 GCY524257:GDE524257 GMU524257:GNA524257 GWQ524257:GWW524257 HGM524257:HGS524257 HQI524257:HQO524257 IAE524257:IAK524257 IKA524257:IKG524257 ITW524257:IUC524257 JDS524257:JDY524257 JNO524257:JNU524257 JXK524257:JXQ524257 KHG524257:KHM524257 KRC524257:KRI524257 LAY524257:LBE524257 LKU524257:LLA524257 LUQ524257:LUW524257 MEM524257:MES524257 MOI524257:MOO524257 MYE524257:MYK524257 NIA524257:NIG524257 NRW524257:NSC524257 OBS524257:OBY524257 OLO524257:OLU524257 OVK524257:OVQ524257 PFG524257:PFM524257 PPC524257:PPI524257 PYY524257:PZE524257 QIU524257:QJA524257 QSQ524257:QSW524257 RCM524257:RCS524257 RMI524257:RMO524257 RWE524257:RWK524257 SGA524257:SGG524257 SPW524257:SQC524257 SZS524257:SZY524257 TJO524257:TJU524257 TTK524257:TTQ524257 UDG524257:UDM524257 UNC524257:UNI524257 UWY524257:UXE524257 VGU524257:VHA524257 VQQ524257:VQW524257 WAM524257:WAS524257 WKI524257:WKO524257 WUE524257:WUK524257 L589792:R589792 HS589793:HY589793 RO589793:RU589793 ABK589793:ABQ589793 ALG589793:ALM589793 AVC589793:AVI589793 BEY589793:BFE589793 BOU589793:BPA589793 BYQ589793:BYW589793 CIM589793:CIS589793 CSI589793:CSO589793 DCE589793:DCK589793 DMA589793:DMG589793 DVW589793:DWC589793 EFS589793:EFY589793 EPO589793:EPU589793 EZK589793:EZQ589793 FJG589793:FJM589793 FTC589793:FTI589793 GCY589793:GDE589793 GMU589793:GNA589793 GWQ589793:GWW589793 HGM589793:HGS589793 HQI589793:HQO589793 IAE589793:IAK589793 IKA589793:IKG589793 ITW589793:IUC589793 JDS589793:JDY589793 JNO589793:JNU589793 JXK589793:JXQ589793 KHG589793:KHM589793 KRC589793:KRI589793 LAY589793:LBE589793 LKU589793:LLA589793 LUQ589793:LUW589793 MEM589793:MES589793 MOI589793:MOO589793 MYE589793:MYK589793 NIA589793:NIG589793 NRW589793:NSC589793 OBS589793:OBY589793 OLO589793:OLU589793 OVK589793:OVQ589793 PFG589793:PFM589793 PPC589793:PPI589793 PYY589793:PZE589793 QIU589793:QJA589793 QSQ589793:QSW589793 RCM589793:RCS589793 RMI589793:RMO589793 RWE589793:RWK589793 SGA589793:SGG589793 SPW589793:SQC589793 SZS589793:SZY589793 TJO589793:TJU589793 TTK589793:TTQ589793 UDG589793:UDM589793 UNC589793:UNI589793 UWY589793:UXE589793 VGU589793:VHA589793 VQQ589793:VQW589793 WAM589793:WAS589793 WKI589793:WKO589793 WUE589793:WUK589793 L655328:R655328 HS655329:HY655329 RO655329:RU655329 ABK655329:ABQ655329 ALG655329:ALM655329 AVC655329:AVI655329 BEY655329:BFE655329 BOU655329:BPA655329 BYQ655329:BYW655329 CIM655329:CIS655329 CSI655329:CSO655329 DCE655329:DCK655329 DMA655329:DMG655329 DVW655329:DWC655329 EFS655329:EFY655329 EPO655329:EPU655329 EZK655329:EZQ655329 FJG655329:FJM655329 FTC655329:FTI655329 GCY655329:GDE655329 GMU655329:GNA655329 GWQ655329:GWW655329 HGM655329:HGS655329 HQI655329:HQO655329 IAE655329:IAK655329 IKA655329:IKG655329 ITW655329:IUC655329 JDS655329:JDY655329 JNO655329:JNU655329 JXK655329:JXQ655329 KHG655329:KHM655329 KRC655329:KRI655329 LAY655329:LBE655329 LKU655329:LLA655329 LUQ655329:LUW655329 MEM655329:MES655329 MOI655329:MOO655329 MYE655329:MYK655329 NIA655329:NIG655329 NRW655329:NSC655329 OBS655329:OBY655329 OLO655329:OLU655329 OVK655329:OVQ655329 PFG655329:PFM655329 PPC655329:PPI655329 PYY655329:PZE655329 QIU655329:QJA655329 QSQ655329:QSW655329 RCM655329:RCS655329 RMI655329:RMO655329 RWE655329:RWK655329 SGA655329:SGG655329 SPW655329:SQC655329 SZS655329:SZY655329 TJO655329:TJU655329 TTK655329:TTQ655329 UDG655329:UDM655329 UNC655329:UNI655329 UWY655329:UXE655329 VGU655329:VHA655329 VQQ655329:VQW655329 WAM655329:WAS655329 WKI655329:WKO655329 WUE655329:WUK655329 L720864:R720864 HS720865:HY720865 RO720865:RU720865 ABK720865:ABQ720865 ALG720865:ALM720865 AVC720865:AVI720865 BEY720865:BFE720865 BOU720865:BPA720865 BYQ720865:BYW720865 CIM720865:CIS720865 CSI720865:CSO720865 DCE720865:DCK720865 DMA720865:DMG720865 DVW720865:DWC720865 EFS720865:EFY720865 EPO720865:EPU720865 EZK720865:EZQ720865 FJG720865:FJM720865 FTC720865:FTI720865 GCY720865:GDE720865 GMU720865:GNA720865 GWQ720865:GWW720865 HGM720865:HGS720865 HQI720865:HQO720865 IAE720865:IAK720865 IKA720865:IKG720865 ITW720865:IUC720865 JDS720865:JDY720865 JNO720865:JNU720865 JXK720865:JXQ720865 KHG720865:KHM720865 KRC720865:KRI720865 LAY720865:LBE720865 LKU720865:LLA720865 LUQ720865:LUW720865 MEM720865:MES720865 MOI720865:MOO720865 MYE720865:MYK720865 NIA720865:NIG720865 NRW720865:NSC720865 OBS720865:OBY720865 OLO720865:OLU720865 OVK720865:OVQ720865 PFG720865:PFM720865 PPC720865:PPI720865 PYY720865:PZE720865 QIU720865:QJA720865 QSQ720865:QSW720865 RCM720865:RCS720865 RMI720865:RMO720865 RWE720865:RWK720865 SGA720865:SGG720865 SPW720865:SQC720865 SZS720865:SZY720865 TJO720865:TJU720865 TTK720865:TTQ720865 UDG720865:UDM720865 UNC720865:UNI720865 UWY720865:UXE720865 VGU720865:VHA720865 VQQ720865:VQW720865 WAM720865:WAS720865 WKI720865:WKO720865 WUE720865:WUK720865 L786400:R786400 HS786401:HY786401 RO786401:RU786401 ABK786401:ABQ786401 ALG786401:ALM786401 AVC786401:AVI786401 BEY786401:BFE786401 BOU786401:BPA786401 BYQ786401:BYW786401 CIM786401:CIS786401 CSI786401:CSO786401 DCE786401:DCK786401 DMA786401:DMG786401 DVW786401:DWC786401 EFS786401:EFY786401 EPO786401:EPU786401 EZK786401:EZQ786401 FJG786401:FJM786401 FTC786401:FTI786401 GCY786401:GDE786401 GMU786401:GNA786401 GWQ786401:GWW786401 HGM786401:HGS786401 HQI786401:HQO786401 IAE786401:IAK786401 IKA786401:IKG786401 ITW786401:IUC786401 JDS786401:JDY786401 JNO786401:JNU786401 JXK786401:JXQ786401 KHG786401:KHM786401 KRC786401:KRI786401 LAY786401:LBE786401 LKU786401:LLA786401 LUQ786401:LUW786401 MEM786401:MES786401 MOI786401:MOO786401 MYE786401:MYK786401 NIA786401:NIG786401 NRW786401:NSC786401 OBS786401:OBY786401 OLO786401:OLU786401 OVK786401:OVQ786401 PFG786401:PFM786401 PPC786401:PPI786401 PYY786401:PZE786401 QIU786401:QJA786401 QSQ786401:QSW786401 RCM786401:RCS786401 RMI786401:RMO786401 RWE786401:RWK786401 SGA786401:SGG786401 SPW786401:SQC786401 SZS786401:SZY786401 TJO786401:TJU786401 TTK786401:TTQ786401 UDG786401:UDM786401 UNC786401:UNI786401 UWY786401:UXE786401 VGU786401:VHA786401 VQQ786401:VQW786401 WAM786401:WAS786401 WKI786401:WKO786401 WUE786401:WUK786401 L851936:R851936 HS851937:HY851937 RO851937:RU851937 ABK851937:ABQ851937 ALG851937:ALM851937 AVC851937:AVI851937 BEY851937:BFE851937 BOU851937:BPA851937 BYQ851937:BYW851937 CIM851937:CIS851937 CSI851937:CSO851937 DCE851937:DCK851937 DMA851937:DMG851937 DVW851937:DWC851937 EFS851937:EFY851937 EPO851937:EPU851937 EZK851937:EZQ851937 FJG851937:FJM851937 FTC851937:FTI851937 GCY851937:GDE851937 GMU851937:GNA851937 GWQ851937:GWW851937 HGM851937:HGS851937 HQI851937:HQO851937 IAE851937:IAK851937 IKA851937:IKG851937 ITW851937:IUC851937 JDS851937:JDY851937 JNO851937:JNU851937 JXK851937:JXQ851937 KHG851937:KHM851937 KRC851937:KRI851937 LAY851937:LBE851937 LKU851937:LLA851937 LUQ851937:LUW851937 MEM851937:MES851937 MOI851937:MOO851937 MYE851937:MYK851937 NIA851937:NIG851937 NRW851937:NSC851937 OBS851937:OBY851937 OLO851937:OLU851937 OVK851937:OVQ851937 PFG851937:PFM851937 PPC851937:PPI851937 PYY851937:PZE851937 QIU851937:QJA851937 QSQ851937:QSW851937 RCM851937:RCS851937 RMI851937:RMO851937 RWE851937:RWK851937 SGA851937:SGG851937 SPW851937:SQC851937 SZS851937:SZY851937 TJO851937:TJU851937 TTK851937:TTQ851937 UDG851937:UDM851937 UNC851937:UNI851937 UWY851937:UXE851937 VGU851937:VHA851937 VQQ851937:VQW851937 WAM851937:WAS851937 WKI851937:WKO851937 WUE851937:WUK851937 L917472:R917472 HS917473:HY917473 RO917473:RU917473 ABK917473:ABQ917473 ALG917473:ALM917473 AVC917473:AVI917473 BEY917473:BFE917473 BOU917473:BPA917473 BYQ917473:BYW917473 CIM917473:CIS917473 CSI917473:CSO917473 DCE917473:DCK917473 DMA917473:DMG917473 DVW917473:DWC917473 EFS917473:EFY917473 EPO917473:EPU917473 EZK917473:EZQ917473 FJG917473:FJM917473 FTC917473:FTI917473 GCY917473:GDE917473 GMU917473:GNA917473 GWQ917473:GWW917473 HGM917473:HGS917473 HQI917473:HQO917473 IAE917473:IAK917473 IKA917473:IKG917473 ITW917473:IUC917473 JDS917473:JDY917473 JNO917473:JNU917473 JXK917473:JXQ917473 KHG917473:KHM917473 KRC917473:KRI917473 LAY917473:LBE917473 LKU917473:LLA917473 LUQ917473:LUW917473 MEM917473:MES917473 MOI917473:MOO917473 MYE917473:MYK917473 NIA917473:NIG917473 NRW917473:NSC917473 OBS917473:OBY917473 OLO917473:OLU917473 OVK917473:OVQ917473 PFG917473:PFM917473 PPC917473:PPI917473 PYY917473:PZE917473 QIU917473:QJA917473 QSQ917473:QSW917473 RCM917473:RCS917473 RMI917473:RMO917473 RWE917473:RWK917473 SGA917473:SGG917473 SPW917473:SQC917473 SZS917473:SZY917473 TJO917473:TJU917473 TTK917473:TTQ917473 UDG917473:UDM917473 UNC917473:UNI917473 UWY917473:UXE917473 VGU917473:VHA917473 VQQ917473:VQW917473 WAM917473:WAS917473 WKI917473:WKO917473 WUE917473:WUK917473 L983008:R983008 HS983009:HY983009 RO983009:RU983009 ABK983009:ABQ983009 ALG983009:ALM983009 AVC983009:AVI983009 BEY983009:BFE983009 BOU983009:BPA983009 BYQ983009:BYW983009 CIM983009:CIS983009 CSI983009:CSO983009 DCE983009:DCK983009 DMA983009:DMG983009 DVW983009:DWC983009 EFS983009:EFY983009 EPO983009:EPU983009 EZK983009:EZQ983009 FJG983009:FJM983009 FTC983009:FTI983009 GCY983009:GDE983009 GMU983009:GNA983009 GWQ983009:GWW983009 HGM983009:HGS983009 HQI983009:HQO983009 IAE983009:IAK983009 IKA983009:IKG983009 ITW983009:IUC983009 JDS983009:JDY983009 JNO983009:JNU983009 JXK983009:JXQ983009 KHG983009:KHM983009 KRC983009:KRI983009 LAY983009:LBE983009 LKU983009:LLA983009 LUQ983009:LUW983009 MEM983009:MES983009 MOI983009:MOO983009 MYE983009:MYK983009 NIA983009:NIG983009 NRW983009:NSC983009 OBS983009:OBY983009 OLO983009:OLU983009 OVK983009:OVQ983009 PFG983009:PFM983009 PPC983009:PPI983009 PYY983009:PZE983009 QIU983009:QJA983009 QSQ983009:QSW983009 RCM983009:RCS983009 RMI983009:RMO983009 RWE983009:RWK983009 SGA983009:SGG983009 SPW983009:SQC983009 SZS983009:SZY983009 TJO983009:TJU983009 TTK983009:TTQ983009 UDG983009:UDM983009 UNC983009:UNI983009 UWY983009:UXE983009 VGU983009:VHA983009 VQQ983009:VQW983009 WAM983009:WAS983009 WKI983009:WKO983009 WUE983009:WUK983009 IV65564:IY65566 SR65564:SU65566 ACN65564:ACQ65566 AMJ65564:AMM65566 AWF65564:AWI65566 BGB65564:BGE65566 BPX65564:BQA65566 BZT65564:BZW65566 CJP65564:CJS65566 CTL65564:CTO65566 DDH65564:DDK65566 DND65564:DNG65566 DWZ65564:DXC65566 EGV65564:EGY65566 EQR65564:EQU65566 FAN65564:FAQ65566 FKJ65564:FKM65566 FUF65564:FUI65566 GEB65564:GEE65566 GNX65564:GOA65566 GXT65564:GXW65566 HHP65564:HHS65566 HRL65564:HRO65566 IBH65564:IBK65566 ILD65564:ILG65566 IUZ65564:IVC65566 JEV65564:JEY65566 JOR65564:JOU65566 JYN65564:JYQ65566 KIJ65564:KIM65566 KSF65564:KSI65566 LCB65564:LCE65566 LLX65564:LMA65566 LVT65564:LVW65566 MFP65564:MFS65566 MPL65564:MPO65566 MZH65564:MZK65566 NJD65564:NJG65566 NSZ65564:NTC65566 OCV65564:OCY65566 OMR65564:OMU65566 OWN65564:OWQ65566 PGJ65564:PGM65566 PQF65564:PQI65566 QAB65564:QAE65566 QJX65564:QKA65566 QTT65564:QTW65566 RDP65564:RDS65566 RNL65564:RNO65566 RXH65564:RXK65566 SHD65564:SHG65566 SQZ65564:SRC65566 TAV65564:TAY65566 TKR65564:TKU65566 TUN65564:TUQ65566 UEJ65564:UEM65566 UOF65564:UOI65566 UYB65564:UYE65566 VHX65564:VIA65566 VRT65564:VRW65566 WBP65564:WBS65566 WLL65564:WLO65566 WVH65564:WVK65566 IV131100:IY131102 SR131100:SU131102 ACN131100:ACQ131102 AMJ131100:AMM131102 AWF131100:AWI131102 BGB131100:BGE131102 BPX131100:BQA131102 BZT131100:BZW131102 CJP131100:CJS131102 CTL131100:CTO131102 DDH131100:DDK131102 DND131100:DNG131102 DWZ131100:DXC131102 EGV131100:EGY131102 EQR131100:EQU131102 FAN131100:FAQ131102 FKJ131100:FKM131102 FUF131100:FUI131102 GEB131100:GEE131102 GNX131100:GOA131102 GXT131100:GXW131102 HHP131100:HHS131102 HRL131100:HRO131102 IBH131100:IBK131102 ILD131100:ILG131102 IUZ131100:IVC131102 JEV131100:JEY131102 JOR131100:JOU131102 JYN131100:JYQ131102 KIJ131100:KIM131102 KSF131100:KSI131102 LCB131100:LCE131102 LLX131100:LMA131102 LVT131100:LVW131102 MFP131100:MFS131102 MPL131100:MPO131102 MZH131100:MZK131102 NJD131100:NJG131102 NSZ131100:NTC131102 OCV131100:OCY131102 OMR131100:OMU131102 OWN131100:OWQ131102 PGJ131100:PGM131102 PQF131100:PQI131102 QAB131100:QAE131102 QJX131100:QKA131102 QTT131100:QTW131102 RDP131100:RDS131102 RNL131100:RNO131102 RXH131100:RXK131102 SHD131100:SHG131102 SQZ131100:SRC131102 TAV131100:TAY131102 TKR131100:TKU131102 TUN131100:TUQ131102 UEJ131100:UEM131102 UOF131100:UOI131102 UYB131100:UYE131102 VHX131100:VIA131102 VRT131100:VRW131102 WBP131100:WBS131102 WLL131100:WLO131102 WVH131100:WVK131102 IV196636:IY196638 SR196636:SU196638 ACN196636:ACQ196638 AMJ196636:AMM196638 AWF196636:AWI196638 BGB196636:BGE196638 BPX196636:BQA196638 BZT196636:BZW196638 CJP196636:CJS196638 CTL196636:CTO196638 DDH196636:DDK196638 DND196636:DNG196638 DWZ196636:DXC196638 EGV196636:EGY196638 EQR196636:EQU196638 FAN196636:FAQ196638 FKJ196636:FKM196638 FUF196636:FUI196638 GEB196636:GEE196638 GNX196636:GOA196638 GXT196636:GXW196638 HHP196636:HHS196638 HRL196636:HRO196638 IBH196636:IBK196638 ILD196636:ILG196638 IUZ196636:IVC196638 JEV196636:JEY196638 JOR196636:JOU196638 JYN196636:JYQ196638 KIJ196636:KIM196638 KSF196636:KSI196638 LCB196636:LCE196638 LLX196636:LMA196638 LVT196636:LVW196638 MFP196636:MFS196638 MPL196636:MPO196638 MZH196636:MZK196638 NJD196636:NJG196638 NSZ196636:NTC196638 OCV196636:OCY196638 OMR196636:OMU196638 OWN196636:OWQ196638 PGJ196636:PGM196638 PQF196636:PQI196638 QAB196636:QAE196638 QJX196636:QKA196638 QTT196636:QTW196638 RDP196636:RDS196638 RNL196636:RNO196638 RXH196636:RXK196638 SHD196636:SHG196638 SQZ196636:SRC196638 TAV196636:TAY196638 TKR196636:TKU196638 TUN196636:TUQ196638 UEJ196636:UEM196638 UOF196636:UOI196638 UYB196636:UYE196638 VHX196636:VIA196638 VRT196636:VRW196638 WBP196636:WBS196638 WLL196636:WLO196638 WVH196636:WVK196638 IV262172:IY262174 SR262172:SU262174 ACN262172:ACQ262174 AMJ262172:AMM262174 AWF262172:AWI262174 BGB262172:BGE262174 BPX262172:BQA262174 BZT262172:BZW262174 CJP262172:CJS262174 CTL262172:CTO262174 DDH262172:DDK262174 DND262172:DNG262174 DWZ262172:DXC262174 EGV262172:EGY262174 EQR262172:EQU262174 FAN262172:FAQ262174 FKJ262172:FKM262174 FUF262172:FUI262174 GEB262172:GEE262174 GNX262172:GOA262174 GXT262172:GXW262174 HHP262172:HHS262174 HRL262172:HRO262174 IBH262172:IBK262174 ILD262172:ILG262174 IUZ262172:IVC262174 JEV262172:JEY262174 JOR262172:JOU262174 JYN262172:JYQ262174 KIJ262172:KIM262174 KSF262172:KSI262174 LCB262172:LCE262174 LLX262172:LMA262174 LVT262172:LVW262174 MFP262172:MFS262174 MPL262172:MPO262174 MZH262172:MZK262174 NJD262172:NJG262174 NSZ262172:NTC262174 OCV262172:OCY262174 OMR262172:OMU262174 OWN262172:OWQ262174 PGJ262172:PGM262174 PQF262172:PQI262174 QAB262172:QAE262174 QJX262172:QKA262174 QTT262172:QTW262174 RDP262172:RDS262174 RNL262172:RNO262174 RXH262172:RXK262174 SHD262172:SHG262174 SQZ262172:SRC262174 TAV262172:TAY262174 TKR262172:TKU262174 TUN262172:TUQ262174 UEJ262172:UEM262174 UOF262172:UOI262174 UYB262172:UYE262174 VHX262172:VIA262174 VRT262172:VRW262174 WBP262172:WBS262174 WLL262172:WLO262174 WVH262172:WVK262174 IV327708:IY327710 SR327708:SU327710 ACN327708:ACQ327710 AMJ327708:AMM327710 AWF327708:AWI327710 BGB327708:BGE327710 BPX327708:BQA327710 BZT327708:BZW327710 CJP327708:CJS327710 CTL327708:CTO327710 DDH327708:DDK327710 DND327708:DNG327710 DWZ327708:DXC327710 EGV327708:EGY327710 EQR327708:EQU327710 FAN327708:FAQ327710 FKJ327708:FKM327710 FUF327708:FUI327710 GEB327708:GEE327710 GNX327708:GOA327710 GXT327708:GXW327710 HHP327708:HHS327710 HRL327708:HRO327710 IBH327708:IBK327710 ILD327708:ILG327710 IUZ327708:IVC327710 JEV327708:JEY327710 JOR327708:JOU327710 JYN327708:JYQ327710 KIJ327708:KIM327710 KSF327708:KSI327710 LCB327708:LCE327710 LLX327708:LMA327710 LVT327708:LVW327710 MFP327708:MFS327710 MPL327708:MPO327710 MZH327708:MZK327710 NJD327708:NJG327710 NSZ327708:NTC327710 OCV327708:OCY327710 OMR327708:OMU327710 OWN327708:OWQ327710 PGJ327708:PGM327710 PQF327708:PQI327710 QAB327708:QAE327710 QJX327708:QKA327710 QTT327708:QTW327710 RDP327708:RDS327710 RNL327708:RNO327710 RXH327708:RXK327710 SHD327708:SHG327710 SQZ327708:SRC327710 TAV327708:TAY327710 TKR327708:TKU327710 TUN327708:TUQ327710 UEJ327708:UEM327710 UOF327708:UOI327710 UYB327708:UYE327710 VHX327708:VIA327710 VRT327708:VRW327710 WBP327708:WBS327710 WLL327708:WLO327710 WVH327708:WVK327710 IV393244:IY393246 SR393244:SU393246 ACN393244:ACQ393246 AMJ393244:AMM393246 AWF393244:AWI393246 BGB393244:BGE393246 BPX393244:BQA393246 BZT393244:BZW393246 CJP393244:CJS393246 CTL393244:CTO393246 DDH393244:DDK393246 DND393244:DNG393246 DWZ393244:DXC393246 EGV393244:EGY393246 EQR393244:EQU393246 FAN393244:FAQ393246 FKJ393244:FKM393246 FUF393244:FUI393246 GEB393244:GEE393246 GNX393244:GOA393246 GXT393244:GXW393246 HHP393244:HHS393246 HRL393244:HRO393246 IBH393244:IBK393246 ILD393244:ILG393246 IUZ393244:IVC393246 JEV393244:JEY393246 JOR393244:JOU393246 JYN393244:JYQ393246 KIJ393244:KIM393246 KSF393244:KSI393246 LCB393244:LCE393246 LLX393244:LMA393246 LVT393244:LVW393246 MFP393244:MFS393246 MPL393244:MPO393246 MZH393244:MZK393246 NJD393244:NJG393246 NSZ393244:NTC393246 OCV393244:OCY393246 OMR393244:OMU393246 OWN393244:OWQ393246 PGJ393244:PGM393246 PQF393244:PQI393246 QAB393244:QAE393246 QJX393244:QKA393246 QTT393244:QTW393246 RDP393244:RDS393246 RNL393244:RNO393246 RXH393244:RXK393246 SHD393244:SHG393246 SQZ393244:SRC393246 TAV393244:TAY393246 TKR393244:TKU393246 TUN393244:TUQ393246 UEJ393244:UEM393246 UOF393244:UOI393246 UYB393244:UYE393246 VHX393244:VIA393246 VRT393244:VRW393246 WBP393244:WBS393246 WLL393244:WLO393246 WVH393244:WVK393246 IV458780:IY458782 SR458780:SU458782 ACN458780:ACQ458782 AMJ458780:AMM458782 AWF458780:AWI458782 BGB458780:BGE458782 BPX458780:BQA458782 BZT458780:BZW458782 CJP458780:CJS458782 CTL458780:CTO458782 DDH458780:DDK458782 DND458780:DNG458782 DWZ458780:DXC458782 EGV458780:EGY458782 EQR458780:EQU458782 FAN458780:FAQ458782 FKJ458780:FKM458782 FUF458780:FUI458782 GEB458780:GEE458782 GNX458780:GOA458782 GXT458780:GXW458782 HHP458780:HHS458782 HRL458780:HRO458782 IBH458780:IBK458782 ILD458780:ILG458782 IUZ458780:IVC458782 JEV458780:JEY458782 JOR458780:JOU458782 JYN458780:JYQ458782 KIJ458780:KIM458782 KSF458780:KSI458782 LCB458780:LCE458782 LLX458780:LMA458782 LVT458780:LVW458782 MFP458780:MFS458782 MPL458780:MPO458782 MZH458780:MZK458782 NJD458780:NJG458782 NSZ458780:NTC458782 OCV458780:OCY458782 OMR458780:OMU458782 OWN458780:OWQ458782 PGJ458780:PGM458782 PQF458780:PQI458782 QAB458780:QAE458782 QJX458780:QKA458782 QTT458780:QTW458782 RDP458780:RDS458782 RNL458780:RNO458782 RXH458780:RXK458782 SHD458780:SHG458782 SQZ458780:SRC458782 TAV458780:TAY458782 TKR458780:TKU458782 TUN458780:TUQ458782 UEJ458780:UEM458782 UOF458780:UOI458782 UYB458780:UYE458782 VHX458780:VIA458782 VRT458780:VRW458782 WBP458780:WBS458782 WLL458780:WLO458782 WVH458780:WVK458782 IV524316:IY524318 SR524316:SU524318 ACN524316:ACQ524318 AMJ524316:AMM524318 AWF524316:AWI524318 BGB524316:BGE524318 BPX524316:BQA524318 BZT524316:BZW524318 CJP524316:CJS524318 CTL524316:CTO524318 DDH524316:DDK524318 DND524316:DNG524318 DWZ524316:DXC524318 EGV524316:EGY524318 EQR524316:EQU524318 FAN524316:FAQ524318 FKJ524316:FKM524318 FUF524316:FUI524318 GEB524316:GEE524318 GNX524316:GOA524318 GXT524316:GXW524318 HHP524316:HHS524318 HRL524316:HRO524318 IBH524316:IBK524318 ILD524316:ILG524318 IUZ524316:IVC524318 JEV524316:JEY524318 JOR524316:JOU524318 JYN524316:JYQ524318 KIJ524316:KIM524318 KSF524316:KSI524318 LCB524316:LCE524318 LLX524316:LMA524318 LVT524316:LVW524318 MFP524316:MFS524318 MPL524316:MPO524318 MZH524316:MZK524318 NJD524316:NJG524318 NSZ524316:NTC524318 OCV524316:OCY524318 OMR524316:OMU524318 OWN524316:OWQ524318 PGJ524316:PGM524318 PQF524316:PQI524318 QAB524316:QAE524318 QJX524316:QKA524318 QTT524316:QTW524318 RDP524316:RDS524318 RNL524316:RNO524318 RXH524316:RXK524318 SHD524316:SHG524318 SQZ524316:SRC524318 TAV524316:TAY524318 TKR524316:TKU524318 TUN524316:TUQ524318 UEJ524316:UEM524318 UOF524316:UOI524318 UYB524316:UYE524318 VHX524316:VIA524318 VRT524316:VRW524318 WBP524316:WBS524318 WLL524316:WLO524318 WVH524316:WVK524318 IV589852:IY589854 SR589852:SU589854 ACN589852:ACQ589854 AMJ589852:AMM589854 AWF589852:AWI589854 BGB589852:BGE589854 BPX589852:BQA589854 BZT589852:BZW589854 CJP589852:CJS589854 CTL589852:CTO589854 DDH589852:DDK589854 DND589852:DNG589854 DWZ589852:DXC589854 EGV589852:EGY589854 EQR589852:EQU589854 FAN589852:FAQ589854 FKJ589852:FKM589854 FUF589852:FUI589854 GEB589852:GEE589854 GNX589852:GOA589854 GXT589852:GXW589854 HHP589852:HHS589854 HRL589852:HRO589854 IBH589852:IBK589854 ILD589852:ILG589854 IUZ589852:IVC589854 JEV589852:JEY589854 JOR589852:JOU589854 JYN589852:JYQ589854 KIJ589852:KIM589854 KSF589852:KSI589854 LCB589852:LCE589854 LLX589852:LMA589854 LVT589852:LVW589854 MFP589852:MFS589854 MPL589852:MPO589854 MZH589852:MZK589854 NJD589852:NJG589854 NSZ589852:NTC589854 OCV589852:OCY589854 OMR589852:OMU589854 OWN589852:OWQ589854 PGJ589852:PGM589854 PQF589852:PQI589854 QAB589852:QAE589854 QJX589852:QKA589854 QTT589852:QTW589854 RDP589852:RDS589854 RNL589852:RNO589854 RXH589852:RXK589854 SHD589852:SHG589854 SQZ589852:SRC589854 TAV589852:TAY589854 TKR589852:TKU589854 TUN589852:TUQ589854 UEJ589852:UEM589854 UOF589852:UOI589854 UYB589852:UYE589854 VHX589852:VIA589854 VRT589852:VRW589854 WBP589852:WBS589854 WLL589852:WLO589854 WVH589852:WVK589854 IV655388:IY655390 SR655388:SU655390 ACN655388:ACQ655390 AMJ655388:AMM655390 AWF655388:AWI655390 BGB655388:BGE655390 BPX655388:BQA655390 BZT655388:BZW655390 CJP655388:CJS655390 CTL655388:CTO655390 DDH655388:DDK655390 DND655388:DNG655390 DWZ655388:DXC655390 EGV655388:EGY655390 EQR655388:EQU655390 FAN655388:FAQ655390 FKJ655388:FKM655390 FUF655388:FUI655390 GEB655388:GEE655390 GNX655388:GOA655390 GXT655388:GXW655390 HHP655388:HHS655390 HRL655388:HRO655390 IBH655388:IBK655390 ILD655388:ILG655390 IUZ655388:IVC655390 JEV655388:JEY655390 JOR655388:JOU655390 JYN655388:JYQ655390 KIJ655388:KIM655390 KSF655388:KSI655390 LCB655388:LCE655390 LLX655388:LMA655390 LVT655388:LVW655390 MFP655388:MFS655390 MPL655388:MPO655390 MZH655388:MZK655390 NJD655388:NJG655390 NSZ655388:NTC655390 OCV655388:OCY655390 OMR655388:OMU655390 OWN655388:OWQ655390 PGJ655388:PGM655390 PQF655388:PQI655390 QAB655388:QAE655390 QJX655388:QKA655390 QTT655388:QTW655390 RDP655388:RDS655390 RNL655388:RNO655390 RXH655388:RXK655390 SHD655388:SHG655390 SQZ655388:SRC655390 TAV655388:TAY655390 TKR655388:TKU655390 TUN655388:TUQ655390 UEJ655388:UEM655390 UOF655388:UOI655390 UYB655388:UYE655390 VHX655388:VIA655390 VRT655388:VRW655390 WBP655388:WBS655390 WLL655388:WLO655390 WVH655388:WVK655390 IV720924:IY720926 SR720924:SU720926 ACN720924:ACQ720926 AMJ720924:AMM720926 AWF720924:AWI720926 BGB720924:BGE720926 BPX720924:BQA720926 BZT720924:BZW720926 CJP720924:CJS720926 CTL720924:CTO720926 DDH720924:DDK720926 DND720924:DNG720926 DWZ720924:DXC720926 EGV720924:EGY720926 EQR720924:EQU720926 FAN720924:FAQ720926 FKJ720924:FKM720926 FUF720924:FUI720926 GEB720924:GEE720926 GNX720924:GOA720926 GXT720924:GXW720926 HHP720924:HHS720926 HRL720924:HRO720926 IBH720924:IBK720926 ILD720924:ILG720926 IUZ720924:IVC720926 JEV720924:JEY720926 JOR720924:JOU720926 JYN720924:JYQ720926 KIJ720924:KIM720926 KSF720924:KSI720926 LCB720924:LCE720926 LLX720924:LMA720926 LVT720924:LVW720926 MFP720924:MFS720926 MPL720924:MPO720926 MZH720924:MZK720926 NJD720924:NJG720926 NSZ720924:NTC720926 OCV720924:OCY720926 OMR720924:OMU720926 OWN720924:OWQ720926 PGJ720924:PGM720926 PQF720924:PQI720926 QAB720924:QAE720926 QJX720924:QKA720926 QTT720924:QTW720926 RDP720924:RDS720926 RNL720924:RNO720926 RXH720924:RXK720926 SHD720924:SHG720926 SQZ720924:SRC720926 TAV720924:TAY720926 TKR720924:TKU720926 TUN720924:TUQ720926 UEJ720924:UEM720926 UOF720924:UOI720926 UYB720924:UYE720926 VHX720924:VIA720926 VRT720924:VRW720926 WBP720924:WBS720926 WLL720924:WLO720926 WVH720924:WVK720926 IV786460:IY786462 SR786460:SU786462 ACN786460:ACQ786462 AMJ786460:AMM786462 AWF786460:AWI786462 BGB786460:BGE786462 BPX786460:BQA786462 BZT786460:BZW786462 CJP786460:CJS786462 CTL786460:CTO786462 DDH786460:DDK786462 DND786460:DNG786462 DWZ786460:DXC786462 EGV786460:EGY786462 EQR786460:EQU786462 FAN786460:FAQ786462 FKJ786460:FKM786462 FUF786460:FUI786462 GEB786460:GEE786462 GNX786460:GOA786462 GXT786460:GXW786462 HHP786460:HHS786462 HRL786460:HRO786462 IBH786460:IBK786462 ILD786460:ILG786462 IUZ786460:IVC786462 JEV786460:JEY786462 JOR786460:JOU786462 JYN786460:JYQ786462 KIJ786460:KIM786462 KSF786460:KSI786462 LCB786460:LCE786462 LLX786460:LMA786462 LVT786460:LVW786462 MFP786460:MFS786462 MPL786460:MPO786462 MZH786460:MZK786462 NJD786460:NJG786462 NSZ786460:NTC786462 OCV786460:OCY786462 OMR786460:OMU786462 OWN786460:OWQ786462 PGJ786460:PGM786462 PQF786460:PQI786462 QAB786460:QAE786462 QJX786460:QKA786462 QTT786460:QTW786462 RDP786460:RDS786462 RNL786460:RNO786462 RXH786460:RXK786462 SHD786460:SHG786462 SQZ786460:SRC786462 TAV786460:TAY786462 TKR786460:TKU786462 TUN786460:TUQ786462 UEJ786460:UEM786462 UOF786460:UOI786462 UYB786460:UYE786462 VHX786460:VIA786462 VRT786460:VRW786462 WBP786460:WBS786462 WLL786460:WLO786462 WVH786460:WVK786462 IV851996:IY851998 SR851996:SU851998 ACN851996:ACQ851998 AMJ851996:AMM851998 AWF851996:AWI851998 BGB851996:BGE851998 BPX851996:BQA851998 BZT851996:BZW851998 CJP851996:CJS851998 CTL851996:CTO851998 DDH851996:DDK851998 DND851996:DNG851998 DWZ851996:DXC851998 EGV851996:EGY851998 EQR851996:EQU851998 FAN851996:FAQ851998 FKJ851996:FKM851998 FUF851996:FUI851998 GEB851996:GEE851998 GNX851996:GOA851998 GXT851996:GXW851998 HHP851996:HHS851998 HRL851996:HRO851998 IBH851996:IBK851998 ILD851996:ILG851998 IUZ851996:IVC851998 JEV851996:JEY851998 JOR851996:JOU851998 JYN851996:JYQ851998 KIJ851996:KIM851998 KSF851996:KSI851998 LCB851996:LCE851998 LLX851996:LMA851998 LVT851996:LVW851998 MFP851996:MFS851998 MPL851996:MPO851998 MZH851996:MZK851998 NJD851996:NJG851998 NSZ851996:NTC851998 OCV851996:OCY851998 OMR851996:OMU851998 OWN851996:OWQ851998 PGJ851996:PGM851998 PQF851996:PQI851998 QAB851996:QAE851998 QJX851996:QKA851998 QTT851996:QTW851998 RDP851996:RDS851998 RNL851996:RNO851998 RXH851996:RXK851998 SHD851996:SHG851998 SQZ851996:SRC851998 TAV851996:TAY851998 TKR851996:TKU851998 TUN851996:TUQ851998 UEJ851996:UEM851998 UOF851996:UOI851998 UYB851996:UYE851998 VHX851996:VIA851998 VRT851996:VRW851998 WBP851996:WBS851998 WLL851996:WLO851998 WVH851996:WVK851998 IV917532:IY917534 SR917532:SU917534 ACN917532:ACQ917534 AMJ917532:AMM917534 AWF917532:AWI917534 BGB917532:BGE917534 BPX917532:BQA917534 BZT917532:BZW917534 CJP917532:CJS917534 CTL917532:CTO917534 DDH917532:DDK917534 DND917532:DNG917534 DWZ917532:DXC917534 EGV917532:EGY917534 EQR917532:EQU917534 FAN917532:FAQ917534 FKJ917532:FKM917534 FUF917532:FUI917534 GEB917532:GEE917534 GNX917532:GOA917534 GXT917532:GXW917534 HHP917532:HHS917534 HRL917532:HRO917534 IBH917532:IBK917534 ILD917532:ILG917534 IUZ917532:IVC917534 JEV917532:JEY917534 JOR917532:JOU917534 JYN917532:JYQ917534 KIJ917532:KIM917534 KSF917532:KSI917534 LCB917532:LCE917534 LLX917532:LMA917534 LVT917532:LVW917534 MFP917532:MFS917534 MPL917532:MPO917534 MZH917532:MZK917534 NJD917532:NJG917534 NSZ917532:NTC917534 OCV917532:OCY917534 OMR917532:OMU917534 OWN917532:OWQ917534 PGJ917532:PGM917534 PQF917532:PQI917534 QAB917532:QAE917534 QJX917532:QKA917534 QTT917532:QTW917534 RDP917532:RDS917534 RNL917532:RNO917534 RXH917532:RXK917534 SHD917532:SHG917534 SQZ917532:SRC917534 TAV917532:TAY917534 TKR917532:TKU917534 TUN917532:TUQ917534 UEJ917532:UEM917534 UOF917532:UOI917534 UYB917532:UYE917534 VHX917532:VIA917534 VRT917532:VRW917534 WBP917532:WBS917534 WLL917532:WLO917534 WVH917532:WVK917534 IV983068:IY983070 SR983068:SU983070 ACN983068:ACQ983070 AMJ983068:AMM983070 AWF983068:AWI983070 BGB983068:BGE983070 BPX983068:BQA983070 BZT983068:BZW983070 CJP983068:CJS983070 CTL983068:CTO983070 DDH983068:DDK983070 DND983068:DNG983070 DWZ983068:DXC983070 EGV983068:EGY983070 EQR983068:EQU983070 FAN983068:FAQ983070 FKJ983068:FKM983070 FUF983068:FUI983070 GEB983068:GEE983070 GNX983068:GOA983070 GXT983068:GXW983070 HHP983068:HHS983070 HRL983068:HRO983070 IBH983068:IBK983070 ILD983068:ILG983070 IUZ983068:IVC983070 JEV983068:JEY983070 JOR983068:JOU983070 JYN983068:JYQ983070 KIJ983068:KIM983070 KSF983068:KSI983070 LCB983068:LCE983070 LLX983068:LMA983070 LVT983068:LVW983070 MFP983068:MFS983070 MPL983068:MPO983070 MZH983068:MZK983070 NJD983068:NJG983070 NSZ983068:NTC983070 OCV983068:OCY983070 OMR983068:OMU983070 OWN983068:OWQ983070 PGJ983068:PGM983070 PQF983068:PQI983070 QAB983068:QAE983070 QJX983068:QKA983070 QTT983068:QTW983070 RDP983068:RDS983070 RNL983068:RNO983070 RXH983068:RXK983070 SHD983068:SHG983070 SQZ983068:SRC983070 TAV983068:TAY983070 TKR983068:TKU983070 TUN983068:TUQ983070 UEJ983068:UEM983070 UOF983068:UOI983070 UYB983068:UYE983070 VHX983068:VIA983070 VRT983068:VRW983070 WBP983068:WBS983070 WLL983068:WLO983070 WVH983068:WVK983070 IV65572:IY65572 SR65572:SU65572 ACN65572:ACQ65572 AMJ65572:AMM65572 AWF65572:AWI65572 BGB65572:BGE65572 BPX65572:BQA65572 BZT65572:BZW65572 CJP65572:CJS65572 CTL65572:CTO65572 DDH65572:DDK65572 DND65572:DNG65572 DWZ65572:DXC65572 EGV65572:EGY65572 EQR65572:EQU65572 FAN65572:FAQ65572 FKJ65572:FKM65572 FUF65572:FUI65572 GEB65572:GEE65572 GNX65572:GOA65572 GXT65572:GXW65572 HHP65572:HHS65572 HRL65572:HRO65572 IBH65572:IBK65572 ILD65572:ILG65572 IUZ65572:IVC65572 JEV65572:JEY65572 JOR65572:JOU65572 JYN65572:JYQ65572 KIJ65572:KIM65572 KSF65572:KSI65572 LCB65572:LCE65572 LLX65572:LMA65572 LVT65572:LVW65572 MFP65572:MFS65572 MPL65572:MPO65572 MZH65572:MZK65572 NJD65572:NJG65572 NSZ65572:NTC65572 OCV65572:OCY65572 OMR65572:OMU65572 OWN65572:OWQ65572 PGJ65572:PGM65572 PQF65572:PQI65572 QAB65572:QAE65572 QJX65572:QKA65572 QTT65572:QTW65572 RDP65572:RDS65572 RNL65572:RNO65572 RXH65572:RXK65572 SHD65572:SHG65572 SQZ65572:SRC65572 TAV65572:TAY65572 TKR65572:TKU65572 TUN65572:TUQ65572 UEJ65572:UEM65572 UOF65572:UOI65572 UYB65572:UYE65572 VHX65572:VIA65572 VRT65572:VRW65572 WBP65572:WBS65572 WLL65572:WLO65572 WVH65572:WVK65572 IV131108:IY131108 SR131108:SU131108 ACN131108:ACQ131108 AMJ131108:AMM131108 AWF131108:AWI131108 BGB131108:BGE131108 BPX131108:BQA131108 BZT131108:BZW131108 CJP131108:CJS131108 CTL131108:CTO131108 DDH131108:DDK131108 DND131108:DNG131108 DWZ131108:DXC131108 EGV131108:EGY131108 EQR131108:EQU131108 FAN131108:FAQ131108 FKJ131108:FKM131108 FUF131108:FUI131108 GEB131108:GEE131108 GNX131108:GOA131108 GXT131108:GXW131108 HHP131108:HHS131108 HRL131108:HRO131108 IBH131108:IBK131108 ILD131108:ILG131108 IUZ131108:IVC131108 JEV131108:JEY131108 JOR131108:JOU131108 JYN131108:JYQ131108 KIJ131108:KIM131108 KSF131108:KSI131108 LCB131108:LCE131108 LLX131108:LMA131108 LVT131108:LVW131108 MFP131108:MFS131108 MPL131108:MPO131108 MZH131108:MZK131108 NJD131108:NJG131108 NSZ131108:NTC131108 OCV131108:OCY131108 OMR131108:OMU131108 OWN131108:OWQ131108 PGJ131108:PGM131108 PQF131108:PQI131108 QAB131108:QAE131108 QJX131108:QKA131108 QTT131108:QTW131108 RDP131108:RDS131108 RNL131108:RNO131108 RXH131108:RXK131108 SHD131108:SHG131108 SQZ131108:SRC131108 TAV131108:TAY131108 TKR131108:TKU131108 TUN131108:TUQ131108 UEJ131108:UEM131108 UOF131108:UOI131108 UYB131108:UYE131108 VHX131108:VIA131108 VRT131108:VRW131108 WBP131108:WBS131108 WLL131108:WLO131108 WVH131108:WVK131108 IV196644:IY196644 SR196644:SU196644 ACN196644:ACQ196644 AMJ196644:AMM196644 AWF196644:AWI196644 BGB196644:BGE196644 BPX196644:BQA196644 BZT196644:BZW196644 CJP196644:CJS196644 CTL196644:CTO196644 DDH196644:DDK196644 DND196644:DNG196644 DWZ196644:DXC196644 EGV196644:EGY196644 EQR196644:EQU196644 FAN196644:FAQ196644 FKJ196644:FKM196644 FUF196644:FUI196644 GEB196644:GEE196644 GNX196644:GOA196644 GXT196644:GXW196644 HHP196644:HHS196644 HRL196644:HRO196644 IBH196644:IBK196644 ILD196644:ILG196644 IUZ196644:IVC196644 JEV196644:JEY196644 JOR196644:JOU196644 JYN196644:JYQ196644 KIJ196644:KIM196644 KSF196644:KSI196644 LCB196644:LCE196644 LLX196644:LMA196644 LVT196644:LVW196644 MFP196644:MFS196644 MPL196644:MPO196644 MZH196644:MZK196644 NJD196644:NJG196644 NSZ196644:NTC196644 OCV196644:OCY196644 OMR196644:OMU196644 OWN196644:OWQ196644 PGJ196644:PGM196644 PQF196644:PQI196644 QAB196644:QAE196644 QJX196644:QKA196644 QTT196644:QTW196644 RDP196644:RDS196644 RNL196644:RNO196644 RXH196644:RXK196644 SHD196644:SHG196644 SQZ196644:SRC196644 TAV196644:TAY196644 TKR196644:TKU196644 TUN196644:TUQ196644 UEJ196644:UEM196644 UOF196644:UOI196644 UYB196644:UYE196644 VHX196644:VIA196644 VRT196644:VRW196644 WBP196644:WBS196644 WLL196644:WLO196644 WVH196644:WVK196644 IV262180:IY262180 SR262180:SU262180 ACN262180:ACQ262180 AMJ262180:AMM262180 AWF262180:AWI262180 BGB262180:BGE262180 BPX262180:BQA262180 BZT262180:BZW262180 CJP262180:CJS262180 CTL262180:CTO262180 DDH262180:DDK262180 DND262180:DNG262180 DWZ262180:DXC262180 EGV262180:EGY262180 EQR262180:EQU262180 FAN262180:FAQ262180 FKJ262180:FKM262180 FUF262180:FUI262180 GEB262180:GEE262180 GNX262180:GOA262180 GXT262180:GXW262180 HHP262180:HHS262180 HRL262180:HRO262180 IBH262180:IBK262180 ILD262180:ILG262180 IUZ262180:IVC262180 JEV262180:JEY262180 JOR262180:JOU262180 JYN262180:JYQ262180 KIJ262180:KIM262180 KSF262180:KSI262180 LCB262180:LCE262180 LLX262180:LMA262180 LVT262180:LVW262180 MFP262180:MFS262180 MPL262180:MPO262180 MZH262180:MZK262180 NJD262180:NJG262180 NSZ262180:NTC262180 OCV262180:OCY262180 OMR262180:OMU262180 OWN262180:OWQ262180 PGJ262180:PGM262180 PQF262180:PQI262180 QAB262180:QAE262180 QJX262180:QKA262180 QTT262180:QTW262180 RDP262180:RDS262180 RNL262180:RNO262180 RXH262180:RXK262180 SHD262180:SHG262180 SQZ262180:SRC262180 TAV262180:TAY262180 TKR262180:TKU262180 TUN262180:TUQ262180 UEJ262180:UEM262180 UOF262180:UOI262180 UYB262180:UYE262180 VHX262180:VIA262180 VRT262180:VRW262180 WBP262180:WBS262180 WLL262180:WLO262180 WVH262180:WVK262180 IV327716:IY327716 SR327716:SU327716 ACN327716:ACQ327716 AMJ327716:AMM327716 AWF327716:AWI327716 BGB327716:BGE327716 BPX327716:BQA327716 BZT327716:BZW327716 CJP327716:CJS327716 CTL327716:CTO327716 DDH327716:DDK327716 DND327716:DNG327716 DWZ327716:DXC327716 EGV327716:EGY327716 EQR327716:EQU327716 FAN327716:FAQ327716 FKJ327716:FKM327716 FUF327716:FUI327716 GEB327716:GEE327716 GNX327716:GOA327716 GXT327716:GXW327716 HHP327716:HHS327716 HRL327716:HRO327716 IBH327716:IBK327716 ILD327716:ILG327716 IUZ327716:IVC327716 JEV327716:JEY327716 JOR327716:JOU327716 JYN327716:JYQ327716 KIJ327716:KIM327716 KSF327716:KSI327716 LCB327716:LCE327716 LLX327716:LMA327716 LVT327716:LVW327716 MFP327716:MFS327716 MPL327716:MPO327716 MZH327716:MZK327716 NJD327716:NJG327716 NSZ327716:NTC327716 OCV327716:OCY327716 OMR327716:OMU327716 OWN327716:OWQ327716 PGJ327716:PGM327716 PQF327716:PQI327716 QAB327716:QAE327716 QJX327716:QKA327716 QTT327716:QTW327716 RDP327716:RDS327716 RNL327716:RNO327716 RXH327716:RXK327716 SHD327716:SHG327716 SQZ327716:SRC327716 TAV327716:TAY327716 TKR327716:TKU327716 TUN327716:TUQ327716 UEJ327716:UEM327716 UOF327716:UOI327716 UYB327716:UYE327716 VHX327716:VIA327716 VRT327716:VRW327716 WBP327716:WBS327716 WLL327716:WLO327716 WVH327716:WVK327716 IV393252:IY393252 SR393252:SU393252 ACN393252:ACQ393252 AMJ393252:AMM393252 AWF393252:AWI393252 BGB393252:BGE393252 BPX393252:BQA393252 BZT393252:BZW393252 CJP393252:CJS393252 CTL393252:CTO393252 DDH393252:DDK393252 DND393252:DNG393252 DWZ393252:DXC393252 EGV393252:EGY393252 EQR393252:EQU393252 FAN393252:FAQ393252 FKJ393252:FKM393252 FUF393252:FUI393252 GEB393252:GEE393252 GNX393252:GOA393252 GXT393252:GXW393252 HHP393252:HHS393252 HRL393252:HRO393252 IBH393252:IBK393252 ILD393252:ILG393252 IUZ393252:IVC393252 JEV393252:JEY393252 JOR393252:JOU393252 JYN393252:JYQ393252 KIJ393252:KIM393252 KSF393252:KSI393252 LCB393252:LCE393252 LLX393252:LMA393252 LVT393252:LVW393252 MFP393252:MFS393252 MPL393252:MPO393252 MZH393252:MZK393252 NJD393252:NJG393252 NSZ393252:NTC393252 OCV393252:OCY393252 OMR393252:OMU393252 OWN393252:OWQ393252 PGJ393252:PGM393252 PQF393252:PQI393252 QAB393252:QAE393252 QJX393252:QKA393252 QTT393252:QTW393252 RDP393252:RDS393252 RNL393252:RNO393252 RXH393252:RXK393252 SHD393252:SHG393252 SQZ393252:SRC393252 TAV393252:TAY393252 TKR393252:TKU393252 TUN393252:TUQ393252 UEJ393252:UEM393252 UOF393252:UOI393252 UYB393252:UYE393252 VHX393252:VIA393252 VRT393252:VRW393252 WBP393252:WBS393252 WLL393252:WLO393252 WVH393252:WVK393252 IV458788:IY458788 SR458788:SU458788 ACN458788:ACQ458788 AMJ458788:AMM458788 AWF458788:AWI458788 BGB458788:BGE458788 BPX458788:BQA458788 BZT458788:BZW458788 CJP458788:CJS458788 CTL458788:CTO458788 DDH458788:DDK458788 DND458788:DNG458788 DWZ458788:DXC458788 EGV458788:EGY458788 EQR458788:EQU458788 FAN458788:FAQ458788 FKJ458788:FKM458788 FUF458788:FUI458788 GEB458788:GEE458788 GNX458788:GOA458788 GXT458788:GXW458788 HHP458788:HHS458788 HRL458788:HRO458788 IBH458788:IBK458788 ILD458788:ILG458788 IUZ458788:IVC458788 JEV458788:JEY458788 JOR458788:JOU458788 JYN458788:JYQ458788 KIJ458788:KIM458788 KSF458788:KSI458788 LCB458788:LCE458788 LLX458788:LMA458788 LVT458788:LVW458788 MFP458788:MFS458788 MPL458788:MPO458788 MZH458788:MZK458788 NJD458788:NJG458788 NSZ458788:NTC458788 OCV458788:OCY458788 OMR458788:OMU458788 OWN458788:OWQ458788 PGJ458788:PGM458788 PQF458788:PQI458788 QAB458788:QAE458788 QJX458788:QKA458788 QTT458788:QTW458788 RDP458788:RDS458788 RNL458788:RNO458788 RXH458788:RXK458788 SHD458788:SHG458788 SQZ458788:SRC458788 TAV458788:TAY458788 TKR458788:TKU458788 TUN458788:TUQ458788 UEJ458788:UEM458788 UOF458788:UOI458788 UYB458788:UYE458788 VHX458788:VIA458788 VRT458788:VRW458788 WBP458788:WBS458788 WLL458788:WLO458788 WVH458788:WVK458788 IV524324:IY524324 SR524324:SU524324 ACN524324:ACQ524324 AMJ524324:AMM524324 AWF524324:AWI524324 BGB524324:BGE524324 BPX524324:BQA524324 BZT524324:BZW524324 CJP524324:CJS524324 CTL524324:CTO524324 DDH524324:DDK524324 DND524324:DNG524324 DWZ524324:DXC524324 EGV524324:EGY524324 EQR524324:EQU524324 FAN524324:FAQ524324 FKJ524324:FKM524324 FUF524324:FUI524324 GEB524324:GEE524324 GNX524324:GOA524324 GXT524324:GXW524324 HHP524324:HHS524324 HRL524324:HRO524324 IBH524324:IBK524324 ILD524324:ILG524324 IUZ524324:IVC524324 JEV524324:JEY524324 JOR524324:JOU524324 JYN524324:JYQ524324 KIJ524324:KIM524324 KSF524324:KSI524324 LCB524324:LCE524324 LLX524324:LMA524324 LVT524324:LVW524324 MFP524324:MFS524324 MPL524324:MPO524324 MZH524324:MZK524324 NJD524324:NJG524324 NSZ524324:NTC524324 OCV524324:OCY524324 OMR524324:OMU524324 OWN524324:OWQ524324 PGJ524324:PGM524324 PQF524324:PQI524324 QAB524324:QAE524324 QJX524324:QKA524324 QTT524324:QTW524324 RDP524324:RDS524324 RNL524324:RNO524324 RXH524324:RXK524324 SHD524324:SHG524324 SQZ524324:SRC524324 TAV524324:TAY524324 TKR524324:TKU524324 TUN524324:TUQ524324 UEJ524324:UEM524324 UOF524324:UOI524324 UYB524324:UYE524324 VHX524324:VIA524324 VRT524324:VRW524324 WBP524324:WBS524324 WLL524324:WLO524324 WVH524324:WVK524324 IV589860:IY589860 SR589860:SU589860 ACN589860:ACQ589860 AMJ589860:AMM589860 AWF589860:AWI589860 BGB589860:BGE589860 BPX589860:BQA589860 BZT589860:BZW589860 CJP589860:CJS589860 CTL589860:CTO589860 DDH589860:DDK589860 DND589860:DNG589860 DWZ589860:DXC589860 EGV589860:EGY589860 EQR589860:EQU589860 FAN589860:FAQ589860 FKJ589860:FKM589860 FUF589860:FUI589860 GEB589860:GEE589860 GNX589860:GOA589860 GXT589860:GXW589860 HHP589860:HHS589860 HRL589860:HRO589860 IBH589860:IBK589860 ILD589860:ILG589860 IUZ589860:IVC589860 JEV589860:JEY589860 JOR589860:JOU589860 JYN589860:JYQ589860 KIJ589860:KIM589860 KSF589860:KSI589860 LCB589860:LCE589860 LLX589860:LMA589860 LVT589860:LVW589860 MFP589860:MFS589860 MPL589860:MPO589860 MZH589860:MZK589860 NJD589860:NJG589860 NSZ589860:NTC589860 OCV589860:OCY589860 OMR589860:OMU589860 OWN589860:OWQ589860 PGJ589860:PGM589860 PQF589860:PQI589860 QAB589860:QAE589860 QJX589860:QKA589860 QTT589860:QTW589860 RDP589860:RDS589860 RNL589860:RNO589860 RXH589860:RXK589860 SHD589860:SHG589860 SQZ589860:SRC589860 TAV589860:TAY589860 TKR589860:TKU589860 TUN589860:TUQ589860 UEJ589860:UEM589860 UOF589860:UOI589860 UYB589860:UYE589860 VHX589860:VIA589860 VRT589860:VRW589860 WBP589860:WBS589860 WLL589860:WLO589860 WVH589860:WVK589860 IV655396:IY655396 SR655396:SU655396 ACN655396:ACQ655396 AMJ655396:AMM655396 AWF655396:AWI655396 BGB655396:BGE655396 BPX655396:BQA655396 BZT655396:BZW655396 CJP655396:CJS655396 CTL655396:CTO655396 DDH655396:DDK655396 DND655396:DNG655396 DWZ655396:DXC655396 EGV655396:EGY655396 EQR655396:EQU655396 FAN655396:FAQ655396 FKJ655396:FKM655396 FUF655396:FUI655396 GEB655396:GEE655396 GNX655396:GOA655396 GXT655396:GXW655396 HHP655396:HHS655396 HRL655396:HRO655396 IBH655396:IBK655396 ILD655396:ILG655396 IUZ655396:IVC655396 JEV655396:JEY655396 JOR655396:JOU655396 JYN655396:JYQ655396 KIJ655396:KIM655396 KSF655396:KSI655396 LCB655396:LCE655396 LLX655396:LMA655396 LVT655396:LVW655396 MFP655396:MFS655396 MPL655396:MPO655396 MZH655396:MZK655396 NJD655396:NJG655396 NSZ655396:NTC655396 OCV655396:OCY655396 OMR655396:OMU655396 OWN655396:OWQ655396 PGJ655396:PGM655396 PQF655396:PQI655396 QAB655396:QAE655396 QJX655396:QKA655396 QTT655396:QTW655396 RDP655396:RDS655396 RNL655396:RNO655396 RXH655396:RXK655396 SHD655396:SHG655396 SQZ655396:SRC655396 TAV655396:TAY655396 TKR655396:TKU655396 TUN655396:TUQ655396 UEJ655396:UEM655396 UOF655396:UOI655396 UYB655396:UYE655396 VHX655396:VIA655396 VRT655396:VRW655396 WBP655396:WBS655396 WLL655396:WLO655396 WVH655396:WVK655396 IV720932:IY720932 SR720932:SU720932 ACN720932:ACQ720932 AMJ720932:AMM720932 AWF720932:AWI720932 BGB720932:BGE720932 BPX720932:BQA720932 BZT720932:BZW720932 CJP720932:CJS720932 CTL720932:CTO720932 DDH720932:DDK720932 DND720932:DNG720932 DWZ720932:DXC720932 EGV720932:EGY720932 EQR720932:EQU720932 FAN720932:FAQ720932 FKJ720932:FKM720932 FUF720932:FUI720932 GEB720932:GEE720932 GNX720932:GOA720932 GXT720932:GXW720932 HHP720932:HHS720932 HRL720932:HRO720932 IBH720932:IBK720932 ILD720932:ILG720932 IUZ720932:IVC720932 JEV720932:JEY720932 JOR720932:JOU720932 JYN720932:JYQ720932 KIJ720932:KIM720932 KSF720932:KSI720932 LCB720932:LCE720932 LLX720932:LMA720932 LVT720932:LVW720932 MFP720932:MFS720932 MPL720932:MPO720932 MZH720932:MZK720932 NJD720932:NJG720932 NSZ720932:NTC720932 OCV720932:OCY720932 OMR720932:OMU720932 OWN720932:OWQ720932 PGJ720932:PGM720932 PQF720932:PQI720932 QAB720932:QAE720932 QJX720932:QKA720932 QTT720932:QTW720932 RDP720932:RDS720932 RNL720932:RNO720932 RXH720932:RXK720932 SHD720932:SHG720932 SQZ720932:SRC720932 TAV720932:TAY720932 TKR720932:TKU720932 TUN720932:TUQ720932 UEJ720932:UEM720932 UOF720932:UOI720932 UYB720932:UYE720932 VHX720932:VIA720932 VRT720932:VRW720932 WBP720932:WBS720932 WLL720932:WLO720932 WVH720932:WVK720932 IV786468:IY786468 SR786468:SU786468 ACN786468:ACQ786468 AMJ786468:AMM786468 AWF786468:AWI786468 BGB786468:BGE786468 BPX786468:BQA786468 BZT786468:BZW786468 CJP786468:CJS786468 CTL786468:CTO786468 DDH786468:DDK786468 DND786468:DNG786468 DWZ786468:DXC786468 EGV786468:EGY786468 EQR786468:EQU786468 FAN786468:FAQ786468 FKJ786468:FKM786468 FUF786468:FUI786468 GEB786468:GEE786468 GNX786468:GOA786468 GXT786468:GXW786468 HHP786468:HHS786468 HRL786468:HRO786468 IBH786468:IBK786468 ILD786468:ILG786468 IUZ786468:IVC786468 JEV786468:JEY786468 JOR786468:JOU786468 JYN786468:JYQ786468 KIJ786468:KIM786468 KSF786468:KSI786468 LCB786468:LCE786468 LLX786468:LMA786468 LVT786468:LVW786468 MFP786468:MFS786468 MPL786468:MPO786468 MZH786468:MZK786468 NJD786468:NJG786468 NSZ786468:NTC786468 OCV786468:OCY786468 OMR786468:OMU786468 OWN786468:OWQ786468 PGJ786468:PGM786468 PQF786468:PQI786468 QAB786468:QAE786468 QJX786468:QKA786468 QTT786468:QTW786468 RDP786468:RDS786468 RNL786468:RNO786468 RXH786468:RXK786468 SHD786468:SHG786468 SQZ786468:SRC786468 TAV786468:TAY786468 TKR786468:TKU786468 TUN786468:TUQ786468 UEJ786468:UEM786468 UOF786468:UOI786468 UYB786468:UYE786468 VHX786468:VIA786468 VRT786468:VRW786468 WBP786468:WBS786468 WLL786468:WLO786468 WVH786468:WVK786468 IV852004:IY852004 SR852004:SU852004 ACN852004:ACQ852004 AMJ852004:AMM852004 AWF852004:AWI852004 BGB852004:BGE852004 BPX852004:BQA852004 BZT852004:BZW852004 CJP852004:CJS852004 CTL852004:CTO852004 DDH852004:DDK852004 DND852004:DNG852004 DWZ852004:DXC852004 EGV852004:EGY852004 EQR852004:EQU852004 FAN852004:FAQ852004 FKJ852004:FKM852004 FUF852004:FUI852004 GEB852004:GEE852004 GNX852004:GOA852004 GXT852004:GXW852004 HHP852004:HHS852004 HRL852004:HRO852004 IBH852004:IBK852004 ILD852004:ILG852004 IUZ852004:IVC852004 JEV852004:JEY852004 JOR852004:JOU852004 JYN852004:JYQ852004 KIJ852004:KIM852004 KSF852004:KSI852004 LCB852004:LCE852004 LLX852004:LMA852004 LVT852004:LVW852004 MFP852004:MFS852004 MPL852004:MPO852004 MZH852004:MZK852004 NJD852004:NJG852004 NSZ852004:NTC852004 OCV852004:OCY852004 OMR852004:OMU852004 OWN852004:OWQ852004 PGJ852004:PGM852004 PQF852004:PQI852004 QAB852004:QAE852004 QJX852004:QKA852004 QTT852004:QTW852004 RDP852004:RDS852004 RNL852004:RNO852004 RXH852004:RXK852004 SHD852004:SHG852004 SQZ852004:SRC852004 TAV852004:TAY852004 TKR852004:TKU852004 TUN852004:TUQ852004 UEJ852004:UEM852004 UOF852004:UOI852004 UYB852004:UYE852004 VHX852004:VIA852004 VRT852004:VRW852004 WBP852004:WBS852004 WLL852004:WLO852004 WVH852004:WVK852004 IV917540:IY917540 SR917540:SU917540 ACN917540:ACQ917540 AMJ917540:AMM917540 AWF917540:AWI917540 BGB917540:BGE917540 BPX917540:BQA917540 BZT917540:BZW917540 CJP917540:CJS917540 CTL917540:CTO917540 DDH917540:DDK917540 DND917540:DNG917540 DWZ917540:DXC917540 EGV917540:EGY917540 EQR917540:EQU917540 FAN917540:FAQ917540 FKJ917540:FKM917540 FUF917540:FUI917540 GEB917540:GEE917540 GNX917540:GOA917540 GXT917540:GXW917540 HHP917540:HHS917540 HRL917540:HRO917540 IBH917540:IBK917540 ILD917540:ILG917540 IUZ917540:IVC917540 JEV917540:JEY917540 JOR917540:JOU917540 JYN917540:JYQ917540 KIJ917540:KIM917540 KSF917540:KSI917540 LCB917540:LCE917540 LLX917540:LMA917540 LVT917540:LVW917540 MFP917540:MFS917540 MPL917540:MPO917540 MZH917540:MZK917540 NJD917540:NJG917540 NSZ917540:NTC917540 OCV917540:OCY917540 OMR917540:OMU917540 OWN917540:OWQ917540 PGJ917540:PGM917540 PQF917540:PQI917540 QAB917540:QAE917540 QJX917540:QKA917540 QTT917540:QTW917540 RDP917540:RDS917540 RNL917540:RNO917540 RXH917540:RXK917540 SHD917540:SHG917540 SQZ917540:SRC917540 TAV917540:TAY917540 TKR917540:TKU917540 TUN917540:TUQ917540 UEJ917540:UEM917540 UOF917540:UOI917540 UYB917540:UYE917540 VHX917540:VIA917540 VRT917540:VRW917540 WBP917540:WBS917540 WLL917540:WLO917540 WVH917540:WVK917540 IV983076:IY983076 SR983076:SU983076 ACN983076:ACQ983076 AMJ983076:AMM983076 AWF983076:AWI983076 BGB983076:BGE983076 BPX983076:BQA983076 BZT983076:BZW983076 CJP983076:CJS983076 CTL983076:CTO983076 DDH983076:DDK983076 DND983076:DNG983076 DWZ983076:DXC983076 EGV983076:EGY983076 EQR983076:EQU983076 FAN983076:FAQ983076 FKJ983076:FKM983076 FUF983076:FUI983076 GEB983076:GEE983076 GNX983076:GOA983076 GXT983076:GXW983076 HHP983076:HHS983076 HRL983076:HRO983076 IBH983076:IBK983076 ILD983076:ILG983076 IUZ983076:IVC983076 JEV983076:JEY983076 JOR983076:JOU983076 JYN983076:JYQ983076 KIJ983076:KIM983076 KSF983076:KSI983076 LCB983076:LCE983076 LLX983076:LMA983076 LVT983076:LVW983076 MFP983076:MFS983076 MPL983076:MPO983076 MZH983076:MZK983076 NJD983076:NJG983076 NSZ983076:NTC983076 OCV983076:OCY983076 OMR983076:OMU983076 OWN983076:OWQ983076 PGJ983076:PGM983076 PQF983076:PQI983076 QAB983076:QAE983076 QJX983076:QKA983076 QTT983076:QTW983076 RDP983076:RDS983076 RNL983076:RNO983076 RXH983076:RXK983076 SHD983076:SHG983076 SQZ983076:SRC983076 TAV983076:TAY983076 TKR983076:TKU983076 TUN983076:TUQ983076 UEJ983076:UEM983076 UOF983076:UOI983076 UYB983076:UYE983076 VHX983076:VIA983076 VRT983076:VRW983076 WBP983076:WBS983076 WLL983076:WLO983076 WAM42:WAS43 VQQ42:VQW43 VGU42:VHA43 UWY42:UXE43 UNC42:UNI43 UDG42:UDM43 TTK42:TTQ43 TJO42:TJU43 SZS42:SZY43 SPW42:SQC43 SGA42:SGG43 RWE42:RWK43 RMI42:RMO43 RCM42:RCS43 QSQ42:QSW43 QIU42:QJA43 PYY42:PZE43 PPC42:PPI43 PFG42:PFM43 OVK42:OVQ43 OLO42:OLU43 OBS42:OBY43 NRW42:NSC43 NIA42:NIG43 MYE42:MYK43 MOI42:MOO43 MEM42:MES43 LUQ42:LUW43 LKU42:LLA43 LAY42:LBE43 KRC42:KRI43 KHG42:KHM43 JXK42:JXQ43 JNO42:JNU43 JDS42:JDY43 ITW42:IUC43 IKA42:IKG43 IAE42:IAK43 HQI42:HQO43 HGM42:HGS43 GWQ42:GWW43 GMU42:GNA43 GCY42:GDE43 FTC42:FTI43 FJG42:FJM43 EZK42:EZQ43 EPO42:EPU43 EFS42:EFY43 DVW42:DWC43 DMA42:DMG43 DCE42:DCK43 CSI42:CSO43 CIM42:CIS43 BYQ42:BYW43 BOU42:BPA43 BEY42:BFE43 AVC42:AVI43 ALG42:ALM43 ABK42:ABQ43 RO42:RU43 HS42:HY43 WUE42:WUK43 WKI42:WKO43 HU20:IA21 WUG20:WUM21 WKK20:WKQ21 WAO20:WAU21 VQS20:VQY21 VGW20:VHC21 UXA20:UXG21 UNE20:UNK21 UDI20:UDO21 TTM20:TTS21 TJQ20:TJW21 SZU20:TAA21 SPY20:SQE21 SGC20:SGI21 RWG20:RWM21 RMK20:RMQ21 RCO20:RCU21 QSS20:QSY21 QIW20:QJC21 PZA20:PZG21 PPE20:PPK21 PFI20:PFO21 OVM20:OVS21 OLQ20:OLW21 OBU20:OCA21 NRY20:NSE21 NIC20:NII21 MYG20:MYM21 MOK20:MOQ21 MEO20:MEU21 LUS20:LUY21 LKW20:LLC21 LBA20:LBG21 KRE20:KRK21 KHI20:KHO21 JXM20:JXS21 JNQ20:JNW21 JDU20:JEA21 ITY20:IUE21 IKC20:IKI21 IAG20:IAM21 HQK20:HQQ21 HGO20:HGU21 GWS20:GWY21 GMW20:GNC21 GDA20:GDG21 FTE20:FTK21 FJI20:FJO21 EZM20:EZS21 EPQ20:EPW21 EFU20:EGA21 DVY20:DWE21 DMC20:DMI21 DCG20:DCM21 CSK20:CSQ21 CIO20:CIU21 BYS20:BYY21 BOW20:BPC21 BFA20:BFG21 AVE20:AVK21 ALI20:ALO21 ABM20:ABS21 RQ20:RW21 WUE35:WUK40 WKI35:WKO40 WAM35:WAS40 VQQ35:VQW40 VGU35:VHA40 UWY35:UXE40 UNC35:UNI40 UDG35:UDM40 TTK35:TTQ40 TJO35:TJU40 SZS35:SZY40 SPW35:SQC40 SGA35:SGG40 RWE35:RWK40 RMI35:RMO40 RCM35:RCS40 QSQ35:QSW40 QIU35:QJA40 PYY35:PZE40 PPC35:PPI40 PFG35:PFM40 OVK35:OVQ40 OLO35:OLU40 OBS35:OBY40 NRW35:NSC40 NIA35:NIG40 MYE35:MYK40 MOI35:MOO40 MEM35:MES40 LUQ35:LUW40 LKU35:LLA40 LAY35:LBE40 KRC35:KRI40 KHG35:KHM40 JXK35:JXQ40 JNO35:JNU40 JDS35:JDY40 ITW35:IUC40 IKA35:IKG40 IAE35:IAK40 HQI35:HQO40 HGM35:HGS40 GWQ35:GWW40 GMU35:GNA40 GCY35:GDE40 FTC35:FTI40 FJG35:FJM40 EZK35:EZQ40 EPO35:EPU40 EFS35:EFY40 DVW35:DWC40 DMA35:DMG40 DCE35:DCK40 CSI35:CSO40 CIM35:CIS40 BYQ35:BYW40 BOU35:BPA40 BEY35:BFE40 AVC35:AVI40 ALG35:ALM40 ABK35:ABQ40 RO35:RU40 HS35:HY40 HS26:HY28 WUE26:WUK28 WKI26:WKO28 WAM26:WAS28 VQQ26:VQW28 VGU26:VHA28 UWY26:UXE28 UNC26:UNI28 UDG26:UDM28 TTK26:TTQ28 TJO26:TJU28 SZS26:SZY28 SPW26:SQC28 SGA26:SGG28 RWE26:RWK28 RMI26:RMO28 RCM26:RCS28 QSQ26:QSW28 QIU26:QJA28 PYY26:PZE28 PPC26:PPI28 PFG26:PFM28 OVK26:OVQ28 OLO26:OLU28 OBS26:OBY28 NRW26:NSC28 NIA26:NIG28 MYE26:MYK28 MOI26:MOO28 MEM26:MES28 LUQ26:LUW28 LKU26:LLA28 LAY26:LBE28 KRC26:KRI28 KHG26:KHM28 JXK26:JXQ28 JNO26:JNU28 JDS26:JDY28 ITW26:IUC28 IKA26:IKG28 IAE26:IAK28 HQI26:HQO28 HGM26:HGS28 GWQ26:GWW28 GMU26:GNA28 GCY26:GDE28 FTC26:FTI28 FJG26:FJM28 EZK26:EZQ28 EPO26:EPU28 EFS26:EFY28 DVW26:DWC28 DMA26:DMG28 DCE26:DCK28 CSI26:CSO28 CIM26:CIS28 BYQ26:BYW28 BOU26:BPA28 BEY26:BFE28 AVC26:AVI28 ALG26:ALM28 ABK26:ABQ28 RO26:RU28" xr:uid="{AB76533E-00D0-478F-B013-0DCB41AB5BC2}">
      <formula1>L20-ROUNDDOWN(L20,0)=0</formula1>
    </dataValidation>
    <dataValidation type="list" allowBlank="1" showInputMessage="1" showErrorMessage="1" sqref="L65493:M65493 HS65494:HT65494 RO65494:RP65494 ABK65494:ABL65494 ALG65494:ALH65494 AVC65494:AVD65494 BEY65494:BEZ65494 BOU65494:BOV65494 BYQ65494:BYR65494 CIM65494:CIN65494 CSI65494:CSJ65494 DCE65494:DCF65494 DMA65494:DMB65494 DVW65494:DVX65494 EFS65494:EFT65494 EPO65494:EPP65494 EZK65494:EZL65494 FJG65494:FJH65494 FTC65494:FTD65494 GCY65494:GCZ65494 GMU65494:GMV65494 GWQ65494:GWR65494 HGM65494:HGN65494 HQI65494:HQJ65494 IAE65494:IAF65494 IKA65494:IKB65494 ITW65494:ITX65494 JDS65494:JDT65494 JNO65494:JNP65494 JXK65494:JXL65494 KHG65494:KHH65494 KRC65494:KRD65494 LAY65494:LAZ65494 LKU65494:LKV65494 LUQ65494:LUR65494 MEM65494:MEN65494 MOI65494:MOJ65494 MYE65494:MYF65494 NIA65494:NIB65494 NRW65494:NRX65494 OBS65494:OBT65494 OLO65494:OLP65494 OVK65494:OVL65494 PFG65494:PFH65494 PPC65494:PPD65494 PYY65494:PYZ65494 QIU65494:QIV65494 QSQ65494:QSR65494 RCM65494:RCN65494 RMI65494:RMJ65494 RWE65494:RWF65494 SGA65494:SGB65494 SPW65494:SPX65494 SZS65494:SZT65494 TJO65494:TJP65494 TTK65494:TTL65494 UDG65494:UDH65494 UNC65494:UND65494 UWY65494:UWZ65494 VGU65494:VGV65494 VQQ65494:VQR65494 WAM65494:WAN65494 WKI65494:WKJ65494 WUE65494:WUF65494 L131029:M131029 HS131030:HT131030 RO131030:RP131030 ABK131030:ABL131030 ALG131030:ALH131030 AVC131030:AVD131030 BEY131030:BEZ131030 BOU131030:BOV131030 BYQ131030:BYR131030 CIM131030:CIN131030 CSI131030:CSJ131030 DCE131030:DCF131030 DMA131030:DMB131030 DVW131030:DVX131030 EFS131030:EFT131030 EPO131030:EPP131030 EZK131030:EZL131030 FJG131030:FJH131030 FTC131030:FTD131030 GCY131030:GCZ131030 GMU131030:GMV131030 GWQ131030:GWR131030 HGM131030:HGN131030 HQI131030:HQJ131030 IAE131030:IAF131030 IKA131030:IKB131030 ITW131030:ITX131030 JDS131030:JDT131030 JNO131030:JNP131030 JXK131030:JXL131030 KHG131030:KHH131030 KRC131030:KRD131030 LAY131030:LAZ131030 LKU131030:LKV131030 LUQ131030:LUR131030 MEM131030:MEN131030 MOI131030:MOJ131030 MYE131030:MYF131030 NIA131030:NIB131030 NRW131030:NRX131030 OBS131030:OBT131030 OLO131030:OLP131030 OVK131030:OVL131030 PFG131030:PFH131030 PPC131030:PPD131030 PYY131030:PYZ131030 QIU131030:QIV131030 QSQ131030:QSR131030 RCM131030:RCN131030 RMI131030:RMJ131030 RWE131030:RWF131030 SGA131030:SGB131030 SPW131030:SPX131030 SZS131030:SZT131030 TJO131030:TJP131030 TTK131030:TTL131030 UDG131030:UDH131030 UNC131030:UND131030 UWY131030:UWZ131030 VGU131030:VGV131030 VQQ131030:VQR131030 WAM131030:WAN131030 WKI131030:WKJ131030 WUE131030:WUF131030 L196565:M196565 HS196566:HT196566 RO196566:RP196566 ABK196566:ABL196566 ALG196566:ALH196566 AVC196566:AVD196566 BEY196566:BEZ196566 BOU196566:BOV196566 BYQ196566:BYR196566 CIM196566:CIN196566 CSI196566:CSJ196566 DCE196566:DCF196566 DMA196566:DMB196566 DVW196566:DVX196566 EFS196566:EFT196566 EPO196566:EPP196566 EZK196566:EZL196566 FJG196566:FJH196566 FTC196566:FTD196566 GCY196566:GCZ196566 GMU196566:GMV196566 GWQ196566:GWR196566 HGM196566:HGN196566 HQI196566:HQJ196566 IAE196566:IAF196566 IKA196566:IKB196566 ITW196566:ITX196566 JDS196566:JDT196566 JNO196566:JNP196566 JXK196566:JXL196566 KHG196566:KHH196566 KRC196566:KRD196566 LAY196566:LAZ196566 LKU196566:LKV196566 LUQ196566:LUR196566 MEM196566:MEN196566 MOI196566:MOJ196566 MYE196566:MYF196566 NIA196566:NIB196566 NRW196566:NRX196566 OBS196566:OBT196566 OLO196566:OLP196566 OVK196566:OVL196566 PFG196566:PFH196566 PPC196566:PPD196566 PYY196566:PYZ196566 QIU196566:QIV196566 QSQ196566:QSR196566 RCM196566:RCN196566 RMI196566:RMJ196566 RWE196566:RWF196566 SGA196566:SGB196566 SPW196566:SPX196566 SZS196566:SZT196566 TJO196566:TJP196566 TTK196566:TTL196566 UDG196566:UDH196566 UNC196566:UND196566 UWY196566:UWZ196566 VGU196566:VGV196566 VQQ196566:VQR196566 WAM196566:WAN196566 WKI196566:WKJ196566 WUE196566:WUF196566 L262101:M262101 HS262102:HT262102 RO262102:RP262102 ABK262102:ABL262102 ALG262102:ALH262102 AVC262102:AVD262102 BEY262102:BEZ262102 BOU262102:BOV262102 BYQ262102:BYR262102 CIM262102:CIN262102 CSI262102:CSJ262102 DCE262102:DCF262102 DMA262102:DMB262102 DVW262102:DVX262102 EFS262102:EFT262102 EPO262102:EPP262102 EZK262102:EZL262102 FJG262102:FJH262102 FTC262102:FTD262102 GCY262102:GCZ262102 GMU262102:GMV262102 GWQ262102:GWR262102 HGM262102:HGN262102 HQI262102:HQJ262102 IAE262102:IAF262102 IKA262102:IKB262102 ITW262102:ITX262102 JDS262102:JDT262102 JNO262102:JNP262102 JXK262102:JXL262102 KHG262102:KHH262102 KRC262102:KRD262102 LAY262102:LAZ262102 LKU262102:LKV262102 LUQ262102:LUR262102 MEM262102:MEN262102 MOI262102:MOJ262102 MYE262102:MYF262102 NIA262102:NIB262102 NRW262102:NRX262102 OBS262102:OBT262102 OLO262102:OLP262102 OVK262102:OVL262102 PFG262102:PFH262102 PPC262102:PPD262102 PYY262102:PYZ262102 QIU262102:QIV262102 QSQ262102:QSR262102 RCM262102:RCN262102 RMI262102:RMJ262102 RWE262102:RWF262102 SGA262102:SGB262102 SPW262102:SPX262102 SZS262102:SZT262102 TJO262102:TJP262102 TTK262102:TTL262102 UDG262102:UDH262102 UNC262102:UND262102 UWY262102:UWZ262102 VGU262102:VGV262102 VQQ262102:VQR262102 WAM262102:WAN262102 WKI262102:WKJ262102 WUE262102:WUF262102 L327637:M327637 HS327638:HT327638 RO327638:RP327638 ABK327638:ABL327638 ALG327638:ALH327638 AVC327638:AVD327638 BEY327638:BEZ327638 BOU327638:BOV327638 BYQ327638:BYR327638 CIM327638:CIN327638 CSI327638:CSJ327638 DCE327638:DCF327638 DMA327638:DMB327638 DVW327638:DVX327638 EFS327638:EFT327638 EPO327638:EPP327638 EZK327638:EZL327638 FJG327638:FJH327638 FTC327638:FTD327638 GCY327638:GCZ327638 GMU327638:GMV327638 GWQ327638:GWR327638 HGM327638:HGN327638 HQI327638:HQJ327638 IAE327638:IAF327638 IKA327638:IKB327638 ITW327638:ITX327638 JDS327638:JDT327638 JNO327638:JNP327638 JXK327638:JXL327638 KHG327638:KHH327638 KRC327638:KRD327638 LAY327638:LAZ327638 LKU327638:LKV327638 LUQ327638:LUR327638 MEM327638:MEN327638 MOI327638:MOJ327638 MYE327638:MYF327638 NIA327638:NIB327638 NRW327638:NRX327638 OBS327638:OBT327638 OLO327638:OLP327638 OVK327638:OVL327638 PFG327638:PFH327638 PPC327638:PPD327638 PYY327638:PYZ327638 QIU327638:QIV327638 QSQ327638:QSR327638 RCM327638:RCN327638 RMI327638:RMJ327638 RWE327638:RWF327638 SGA327638:SGB327638 SPW327638:SPX327638 SZS327638:SZT327638 TJO327638:TJP327638 TTK327638:TTL327638 UDG327638:UDH327638 UNC327638:UND327638 UWY327638:UWZ327638 VGU327638:VGV327638 VQQ327638:VQR327638 WAM327638:WAN327638 WKI327638:WKJ327638 WUE327638:WUF327638 L393173:M393173 HS393174:HT393174 RO393174:RP393174 ABK393174:ABL393174 ALG393174:ALH393174 AVC393174:AVD393174 BEY393174:BEZ393174 BOU393174:BOV393174 BYQ393174:BYR393174 CIM393174:CIN393174 CSI393174:CSJ393174 DCE393174:DCF393174 DMA393174:DMB393174 DVW393174:DVX393174 EFS393174:EFT393174 EPO393174:EPP393174 EZK393174:EZL393174 FJG393174:FJH393174 FTC393174:FTD393174 GCY393174:GCZ393174 GMU393174:GMV393174 GWQ393174:GWR393174 HGM393174:HGN393174 HQI393174:HQJ393174 IAE393174:IAF393174 IKA393174:IKB393174 ITW393174:ITX393174 JDS393174:JDT393174 JNO393174:JNP393174 JXK393174:JXL393174 KHG393174:KHH393174 KRC393174:KRD393174 LAY393174:LAZ393174 LKU393174:LKV393174 LUQ393174:LUR393174 MEM393174:MEN393174 MOI393174:MOJ393174 MYE393174:MYF393174 NIA393174:NIB393174 NRW393174:NRX393174 OBS393174:OBT393174 OLO393174:OLP393174 OVK393174:OVL393174 PFG393174:PFH393174 PPC393174:PPD393174 PYY393174:PYZ393174 QIU393174:QIV393174 QSQ393174:QSR393174 RCM393174:RCN393174 RMI393174:RMJ393174 RWE393174:RWF393174 SGA393174:SGB393174 SPW393174:SPX393174 SZS393174:SZT393174 TJO393174:TJP393174 TTK393174:TTL393174 UDG393174:UDH393174 UNC393174:UND393174 UWY393174:UWZ393174 VGU393174:VGV393174 VQQ393174:VQR393174 WAM393174:WAN393174 WKI393174:WKJ393174 WUE393174:WUF393174 L458709:M458709 HS458710:HT458710 RO458710:RP458710 ABK458710:ABL458710 ALG458710:ALH458710 AVC458710:AVD458710 BEY458710:BEZ458710 BOU458710:BOV458710 BYQ458710:BYR458710 CIM458710:CIN458710 CSI458710:CSJ458710 DCE458710:DCF458710 DMA458710:DMB458710 DVW458710:DVX458710 EFS458710:EFT458710 EPO458710:EPP458710 EZK458710:EZL458710 FJG458710:FJH458710 FTC458710:FTD458710 GCY458710:GCZ458710 GMU458710:GMV458710 GWQ458710:GWR458710 HGM458710:HGN458710 HQI458710:HQJ458710 IAE458710:IAF458710 IKA458710:IKB458710 ITW458710:ITX458710 JDS458710:JDT458710 JNO458710:JNP458710 JXK458710:JXL458710 KHG458710:KHH458710 KRC458710:KRD458710 LAY458710:LAZ458710 LKU458710:LKV458710 LUQ458710:LUR458710 MEM458710:MEN458710 MOI458710:MOJ458710 MYE458710:MYF458710 NIA458710:NIB458710 NRW458710:NRX458710 OBS458710:OBT458710 OLO458710:OLP458710 OVK458710:OVL458710 PFG458710:PFH458710 PPC458710:PPD458710 PYY458710:PYZ458710 QIU458710:QIV458710 QSQ458710:QSR458710 RCM458710:RCN458710 RMI458710:RMJ458710 RWE458710:RWF458710 SGA458710:SGB458710 SPW458710:SPX458710 SZS458710:SZT458710 TJO458710:TJP458710 TTK458710:TTL458710 UDG458710:UDH458710 UNC458710:UND458710 UWY458710:UWZ458710 VGU458710:VGV458710 VQQ458710:VQR458710 WAM458710:WAN458710 WKI458710:WKJ458710 WUE458710:WUF458710 L524245:M524245 HS524246:HT524246 RO524246:RP524246 ABK524246:ABL524246 ALG524246:ALH524246 AVC524246:AVD524246 BEY524246:BEZ524246 BOU524246:BOV524246 BYQ524246:BYR524246 CIM524246:CIN524246 CSI524246:CSJ524246 DCE524246:DCF524246 DMA524246:DMB524246 DVW524246:DVX524246 EFS524246:EFT524246 EPO524246:EPP524246 EZK524246:EZL524246 FJG524246:FJH524246 FTC524246:FTD524246 GCY524246:GCZ524246 GMU524246:GMV524246 GWQ524246:GWR524246 HGM524246:HGN524246 HQI524246:HQJ524246 IAE524246:IAF524246 IKA524246:IKB524246 ITW524246:ITX524246 JDS524246:JDT524246 JNO524246:JNP524246 JXK524246:JXL524246 KHG524246:KHH524246 KRC524246:KRD524246 LAY524246:LAZ524246 LKU524246:LKV524246 LUQ524246:LUR524246 MEM524246:MEN524246 MOI524246:MOJ524246 MYE524246:MYF524246 NIA524246:NIB524246 NRW524246:NRX524246 OBS524246:OBT524246 OLO524246:OLP524246 OVK524246:OVL524246 PFG524246:PFH524246 PPC524246:PPD524246 PYY524246:PYZ524246 QIU524246:QIV524246 QSQ524246:QSR524246 RCM524246:RCN524246 RMI524246:RMJ524246 RWE524246:RWF524246 SGA524246:SGB524246 SPW524246:SPX524246 SZS524246:SZT524246 TJO524246:TJP524246 TTK524246:TTL524246 UDG524246:UDH524246 UNC524246:UND524246 UWY524246:UWZ524246 VGU524246:VGV524246 VQQ524246:VQR524246 WAM524246:WAN524246 WKI524246:WKJ524246 WUE524246:WUF524246 L589781:M589781 HS589782:HT589782 RO589782:RP589782 ABK589782:ABL589782 ALG589782:ALH589782 AVC589782:AVD589782 BEY589782:BEZ589782 BOU589782:BOV589782 BYQ589782:BYR589782 CIM589782:CIN589782 CSI589782:CSJ589782 DCE589782:DCF589782 DMA589782:DMB589782 DVW589782:DVX589782 EFS589782:EFT589782 EPO589782:EPP589782 EZK589782:EZL589782 FJG589782:FJH589782 FTC589782:FTD589782 GCY589782:GCZ589782 GMU589782:GMV589782 GWQ589782:GWR589782 HGM589782:HGN589782 HQI589782:HQJ589782 IAE589782:IAF589782 IKA589782:IKB589782 ITW589782:ITX589782 JDS589782:JDT589782 JNO589782:JNP589782 JXK589782:JXL589782 KHG589782:KHH589782 KRC589782:KRD589782 LAY589782:LAZ589782 LKU589782:LKV589782 LUQ589782:LUR589782 MEM589782:MEN589782 MOI589782:MOJ589782 MYE589782:MYF589782 NIA589782:NIB589782 NRW589782:NRX589782 OBS589782:OBT589782 OLO589782:OLP589782 OVK589782:OVL589782 PFG589782:PFH589782 PPC589782:PPD589782 PYY589782:PYZ589782 QIU589782:QIV589782 QSQ589782:QSR589782 RCM589782:RCN589782 RMI589782:RMJ589782 RWE589782:RWF589782 SGA589782:SGB589782 SPW589782:SPX589782 SZS589782:SZT589782 TJO589782:TJP589782 TTK589782:TTL589782 UDG589782:UDH589782 UNC589782:UND589782 UWY589782:UWZ589782 VGU589782:VGV589782 VQQ589782:VQR589782 WAM589782:WAN589782 WKI589782:WKJ589782 WUE589782:WUF589782 L655317:M655317 HS655318:HT655318 RO655318:RP655318 ABK655318:ABL655318 ALG655318:ALH655318 AVC655318:AVD655318 BEY655318:BEZ655318 BOU655318:BOV655318 BYQ655318:BYR655318 CIM655318:CIN655318 CSI655318:CSJ655318 DCE655318:DCF655318 DMA655318:DMB655318 DVW655318:DVX655318 EFS655318:EFT655318 EPO655318:EPP655318 EZK655318:EZL655318 FJG655318:FJH655318 FTC655318:FTD655318 GCY655318:GCZ655318 GMU655318:GMV655318 GWQ655318:GWR655318 HGM655318:HGN655318 HQI655318:HQJ655318 IAE655318:IAF655318 IKA655318:IKB655318 ITW655318:ITX655318 JDS655318:JDT655318 JNO655318:JNP655318 JXK655318:JXL655318 KHG655318:KHH655318 KRC655318:KRD655318 LAY655318:LAZ655318 LKU655318:LKV655318 LUQ655318:LUR655318 MEM655318:MEN655318 MOI655318:MOJ655318 MYE655318:MYF655318 NIA655318:NIB655318 NRW655318:NRX655318 OBS655318:OBT655318 OLO655318:OLP655318 OVK655318:OVL655318 PFG655318:PFH655318 PPC655318:PPD655318 PYY655318:PYZ655318 QIU655318:QIV655318 QSQ655318:QSR655318 RCM655318:RCN655318 RMI655318:RMJ655318 RWE655318:RWF655318 SGA655318:SGB655318 SPW655318:SPX655318 SZS655318:SZT655318 TJO655318:TJP655318 TTK655318:TTL655318 UDG655318:UDH655318 UNC655318:UND655318 UWY655318:UWZ655318 VGU655318:VGV655318 VQQ655318:VQR655318 WAM655318:WAN655318 WKI655318:WKJ655318 WUE655318:WUF655318 L720853:M720853 HS720854:HT720854 RO720854:RP720854 ABK720854:ABL720854 ALG720854:ALH720854 AVC720854:AVD720854 BEY720854:BEZ720854 BOU720854:BOV720854 BYQ720854:BYR720854 CIM720854:CIN720854 CSI720854:CSJ720854 DCE720854:DCF720854 DMA720854:DMB720854 DVW720854:DVX720854 EFS720854:EFT720854 EPO720854:EPP720854 EZK720854:EZL720854 FJG720854:FJH720854 FTC720854:FTD720854 GCY720854:GCZ720854 GMU720854:GMV720854 GWQ720854:GWR720854 HGM720854:HGN720854 HQI720854:HQJ720854 IAE720854:IAF720854 IKA720854:IKB720854 ITW720854:ITX720854 JDS720854:JDT720854 JNO720854:JNP720854 JXK720854:JXL720854 KHG720854:KHH720854 KRC720854:KRD720854 LAY720854:LAZ720854 LKU720854:LKV720854 LUQ720854:LUR720854 MEM720854:MEN720854 MOI720854:MOJ720854 MYE720854:MYF720854 NIA720854:NIB720854 NRW720854:NRX720854 OBS720854:OBT720854 OLO720854:OLP720854 OVK720854:OVL720854 PFG720854:PFH720854 PPC720854:PPD720854 PYY720854:PYZ720854 QIU720854:QIV720854 QSQ720854:QSR720854 RCM720854:RCN720854 RMI720854:RMJ720854 RWE720854:RWF720854 SGA720854:SGB720854 SPW720854:SPX720854 SZS720854:SZT720854 TJO720854:TJP720854 TTK720854:TTL720854 UDG720854:UDH720854 UNC720854:UND720854 UWY720854:UWZ720854 VGU720854:VGV720854 VQQ720854:VQR720854 WAM720854:WAN720854 WKI720854:WKJ720854 WUE720854:WUF720854 L786389:M786389 HS786390:HT786390 RO786390:RP786390 ABK786390:ABL786390 ALG786390:ALH786390 AVC786390:AVD786390 BEY786390:BEZ786390 BOU786390:BOV786390 BYQ786390:BYR786390 CIM786390:CIN786390 CSI786390:CSJ786390 DCE786390:DCF786390 DMA786390:DMB786390 DVW786390:DVX786390 EFS786390:EFT786390 EPO786390:EPP786390 EZK786390:EZL786390 FJG786390:FJH786390 FTC786390:FTD786390 GCY786390:GCZ786390 GMU786390:GMV786390 GWQ786390:GWR786390 HGM786390:HGN786390 HQI786390:HQJ786390 IAE786390:IAF786390 IKA786390:IKB786390 ITW786390:ITX786390 JDS786390:JDT786390 JNO786390:JNP786390 JXK786390:JXL786390 KHG786390:KHH786390 KRC786390:KRD786390 LAY786390:LAZ786390 LKU786390:LKV786390 LUQ786390:LUR786390 MEM786390:MEN786390 MOI786390:MOJ786390 MYE786390:MYF786390 NIA786390:NIB786390 NRW786390:NRX786390 OBS786390:OBT786390 OLO786390:OLP786390 OVK786390:OVL786390 PFG786390:PFH786390 PPC786390:PPD786390 PYY786390:PYZ786390 QIU786390:QIV786390 QSQ786390:QSR786390 RCM786390:RCN786390 RMI786390:RMJ786390 RWE786390:RWF786390 SGA786390:SGB786390 SPW786390:SPX786390 SZS786390:SZT786390 TJO786390:TJP786390 TTK786390:TTL786390 UDG786390:UDH786390 UNC786390:UND786390 UWY786390:UWZ786390 VGU786390:VGV786390 VQQ786390:VQR786390 WAM786390:WAN786390 WKI786390:WKJ786390 WUE786390:WUF786390 L851925:M851925 HS851926:HT851926 RO851926:RP851926 ABK851926:ABL851926 ALG851926:ALH851926 AVC851926:AVD851926 BEY851926:BEZ851926 BOU851926:BOV851926 BYQ851926:BYR851926 CIM851926:CIN851926 CSI851926:CSJ851926 DCE851926:DCF851926 DMA851926:DMB851926 DVW851926:DVX851926 EFS851926:EFT851926 EPO851926:EPP851926 EZK851926:EZL851926 FJG851926:FJH851926 FTC851926:FTD851926 GCY851926:GCZ851926 GMU851926:GMV851926 GWQ851926:GWR851926 HGM851926:HGN851926 HQI851926:HQJ851926 IAE851926:IAF851926 IKA851926:IKB851926 ITW851926:ITX851926 JDS851926:JDT851926 JNO851926:JNP851926 JXK851926:JXL851926 KHG851926:KHH851926 KRC851926:KRD851926 LAY851926:LAZ851926 LKU851926:LKV851926 LUQ851926:LUR851926 MEM851926:MEN851926 MOI851926:MOJ851926 MYE851926:MYF851926 NIA851926:NIB851926 NRW851926:NRX851926 OBS851926:OBT851926 OLO851926:OLP851926 OVK851926:OVL851926 PFG851926:PFH851926 PPC851926:PPD851926 PYY851926:PYZ851926 QIU851926:QIV851926 QSQ851926:QSR851926 RCM851926:RCN851926 RMI851926:RMJ851926 RWE851926:RWF851926 SGA851926:SGB851926 SPW851926:SPX851926 SZS851926:SZT851926 TJO851926:TJP851926 TTK851926:TTL851926 UDG851926:UDH851926 UNC851926:UND851926 UWY851926:UWZ851926 VGU851926:VGV851926 VQQ851926:VQR851926 WAM851926:WAN851926 WKI851926:WKJ851926 WUE851926:WUF851926 L917461:M917461 HS917462:HT917462 RO917462:RP917462 ABK917462:ABL917462 ALG917462:ALH917462 AVC917462:AVD917462 BEY917462:BEZ917462 BOU917462:BOV917462 BYQ917462:BYR917462 CIM917462:CIN917462 CSI917462:CSJ917462 DCE917462:DCF917462 DMA917462:DMB917462 DVW917462:DVX917462 EFS917462:EFT917462 EPO917462:EPP917462 EZK917462:EZL917462 FJG917462:FJH917462 FTC917462:FTD917462 GCY917462:GCZ917462 GMU917462:GMV917462 GWQ917462:GWR917462 HGM917462:HGN917462 HQI917462:HQJ917462 IAE917462:IAF917462 IKA917462:IKB917462 ITW917462:ITX917462 JDS917462:JDT917462 JNO917462:JNP917462 JXK917462:JXL917462 KHG917462:KHH917462 KRC917462:KRD917462 LAY917462:LAZ917462 LKU917462:LKV917462 LUQ917462:LUR917462 MEM917462:MEN917462 MOI917462:MOJ917462 MYE917462:MYF917462 NIA917462:NIB917462 NRW917462:NRX917462 OBS917462:OBT917462 OLO917462:OLP917462 OVK917462:OVL917462 PFG917462:PFH917462 PPC917462:PPD917462 PYY917462:PYZ917462 QIU917462:QIV917462 QSQ917462:QSR917462 RCM917462:RCN917462 RMI917462:RMJ917462 RWE917462:RWF917462 SGA917462:SGB917462 SPW917462:SPX917462 SZS917462:SZT917462 TJO917462:TJP917462 TTK917462:TTL917462 UDG917462:UDH917462 UNC917462:UND917462 UWY917462:UWZ917462 VGU917462:VGV917462 VQQ917462:VQR917462 WAM917462:WAN917462 WKI917462:WKJ917462 WUE917462:WUF917462 L982997:M982997 HS982998:HT982998 RO982998:RP982998 ABK982998:ABL982998 ALG982998:ALH982998 AVC982998:AVD982998 BEY982998:BEZ982998 BOU982998:BOV982998 BYQ982998:BYR982998 CIM982998:CIN982998 CSI982998:CSJ982998 DCE982998:DCF982998 DMA982998:DMB982998 DVW982998:DVX982998 EFS982998:EFT982998 EPO982998:EPP982998 EZK982998:EZL982998 FJG982998:FJH982998 FTC982998:FTD982998 GCY982998:GCZ982998 GMU982998:GMV982998 GWQ982998:GWR982998 HGM982998:HGN982998 HQI982998:HQJ982998 IAE982998:IAF982998 IKA982998:IKB982998 ITW982998:ITX982998 JDS982998:JDT982998 JNO982998:JNP982998 JXK982998:JXL982998 KHG982998:KHH982998 KRC982998:KRD982998 LAY982998:LAZ982998 LKU982998:LKV982998 LUQ982998:LUR982998 MEM982998:MEN982998 MOI982998:MOJ982998 MYE982998:MYF982998 NIA982998:NIB982998 NRW982998:NRX982998 OBS982998:OBT982998 OLO982998:OLP982998 OVK982998:OVL982998 PFG982998:PFH982998 PPC982998:PPD982998 PYY982998:PYZ982998 QIU982998:QIV982998 QSQ982998:QSR982998 RCM982998:RCN982998 RMI982998:RMJ982998 RWE982998:RWF982998 SGA982998:SGB982998 SPW982998:SPX982998 SZS982998:SZT982998 TJO982998:TJP982998 TTK982998:TTL982998 UDG982998:UDH982998 UNC982998:UND982998 UWY982998:UWZ982998 VGU982998:VGV982998 VQQ982998:VQR982998 WAM982998:WAN982998 WKI982998:WKJ982998 WUE982998:WUF982998" xr:uid="{07C9B61D-0D79-4D96-9B25-98A2D3B1CD9A}">
      <formula1>"□,■"</formula1>
    </dataValidation>
    <dataValidation type="list" allowBlank="1" showInputMessage="1" showErrorMessage="1" sqref="WUE983004:WUK983004 L65499:R65499 HS65500:HY65500 RO65500:RU65500 ABK65500:ABQ65500 ALG65500:ALM65500 AVC65500:AVI65500 BEY65500:BFE65500 BOU65500:BPA65500 BYQ65500:BYW65500 CIM65500:CIS65500 CSI65500:CSO65500 DCE65500:DCK65500 DMA65500:DMG65500 DVW65500:DWC65500 EFS65500:EFY65500 EPO65500:EPU65500 EZK65500:EZQ65500 FJG65500:FJM65500 FTC65500:FTI65500 GCY65500:GDE65500 GMU65500:GNA65500 GWQ65500:GWW65500 HGM65500:HGS65500 HQI65500:HQO65500 IAE65500:IAK65500 IKA65500:IKG65500 ITW65500:IUC65500 JDS65500:JDY65500 JNO65500:JNU65500 JXK65500:JXQ65500 KHG65500:KHM65500 KRC65500:KRI65500 LAY65500:LBE65500 LKU65500:LLA65500 LUQ65500:LUW65500 MEM65500:MES65500 MOI65500:MOO65500 MYE65500:MYK65500 NIA65500:NIG65500 NRW65500:NSC65500 OBS65500:OBY65500 OLO65500:OLU65500 OVK65500:OVQ65500 PFG65500:PFM65500 PPC65500:PPI65500 PYY65500:PZE65500 QIU65500:QJA65500 QSQ65500:QSW65500 RCM65500:RCS65500 RMI65500:RMO65500 RWE65500:RWK65500 SGA65500:SGG65500 SPW65500:SQC65500 SZS65500:SZY65500 TJO65500:TJU65500 TTK65500:TTQ65500 UDG65500:UDM65500 UNC65500:UNI65500 UWY65500:UXE65500 VGU65500:VHA65500 VQQ65500:VQW65500 WAM65500:WAS65500 WKI65500:WKO65500 WUE65500:WUK65500 L131035:R131035 HS131036:HY131036 RO131036:RU131036 ABK131036:ABQ131036 ALG131036:ALM131036 AVC131036:AVI131036 BEY131036:BFE131036 BOU131036:BPA131036 BYQ131036:BYW131036 CIM131036:CIS131036 CSI131036:CSO131036 DCE131036:DCK131036 DMA131036:DMG131036 DVW131036:DWC131036 EFS131036:EFY131036 EPO131036:EPU131036 EZK131036:EZQ131036 FJG131036:FJM131036 FTC131036:FTI131036 GCY131036:GDE131036 GMU131036:GNA131036 GWQ131036:GWW131036 HGM131036:HGS131036 HQI131036:HQO131036 IAE131036:IAK131036 IKA131036:IKG131036 ITW131036:IUC131036 JDS131036:JDY131036 JNO131036:JNU131036 JXK131036:JXQ131036 KHG131036:KHM131036 KRC131036:KRI131036 LAY131036:LBE131036 LKU131036:LLA131036 LUQ131036:LUW131036 MEM131036:MES131036 MOI131036:MOO131036 MYE131036:MYK131036 NIA131036:NIG131036 NRW131036:NSC131036 OBS131036:OBY131036 OLO131036:OLU131036 OVK131036:OVQ131036 PFG131036:PFM131036 PPC131036:PPI131036 PYY131036:PZE131036 QIU131036:QJA131036 QSQ131036:QSW131036 RCM131036:RCS131036 RMI131036:RMO131036 RWE131036:RWK131036 SGA131036:SGG131036 SPW131036:SQC131036 SZS131036:SZY131036 TJO131036:TJU131036 TTK131036:TTQ131036 UDG131036:UDM131036 UNC131036:UNI131036 UWY131036:UXE131036 VGU131036:VHA131036 VQQ131036:VQW131036 WAM131036:WAS131036 WKI131036:WKO131036 WUE131036:WUK131036 L196571:R196571 HS196572:HY196572 RO196572:RU196572 ABK196572:ABQ196572 ALG196572:ALM196572 AVC196572:AVI196572 BEY196572:BFE196572 BOU196572:BPA196572 BYQ196572:BYW196572 CIM196572:CIS196572 CSI196572:CSO196572 DCE196572:DCK196572 DMA196572:DMG196572 DVW196572:DWC196572 EFS196572:EFY196572 EPO196572:EPU196572 EZK196572:EZQ196572 FJG196572:FJM196572 FTC196572:FTI196572 GCY196572:GDE196572 GMU196572:GNA196572 GWQ196572:GWW196572 HGM196572:HGS196572 HQI196572:HQO196572 IAE196572:IAK196572 IKA196572:IKG196572 ITW196572:IUC196572 JDS196572:JDY196572 JNO196572:JNU196572 JXK196572:JXQ196572 KHG196572:KHM196572 KRC196572:KRI196572 LAY196572:LBE196572 LKU196572:LLA196572 LUQ196572:LUW196572 MEM196572:MES196572 MOI196572:MOO196572 MYE196572:MYK196572 NIA196572:NIG196572 NRW196572:NSC196572 OBS196572:OBY196572 OLO196572:OLU196572 OVK196572:OVQ196572 PFG196572:PFM196572 PPC196572:PPI196572 PYY196572:PZE196572 QIU196572:QJA196572 QSQ196572:QSW196572 RCM196572:RCS196572 RMI196572:RMO196572 RWE196572:RWK196572 SGA196572:SGG196572 SPW196572:SQC196572 SZS196572:SZY196572 TJO196572:TJU196572 TTK196572:TTQ196572 UDG196572:UDM196572 UNC196572:UNI196572 UWY196572:UXE196572 VGU196572:VHA196572 VQQ196572:VQW196572 WAM196572:WAS196572 WKI196572:WKO196572 WUE196572:WUK196572 L262107:R262107 HS262108:HY262108 RO262108:RU262108 ABK262108:ABQ262108 ALG262108:ALM262108 AVC262108:AVI262108 BEY262108:BFE262108 BOU262108:BPA262108 BYQ262108:BYW262108 CIM262108:CIS262108 CSI262108:CSO262108 DCE262108:DCK262108 DMA262108:DMG262108 DVW262108:DWC262108 EFS262108:EFY262108 EPO262108:EPU262108 EZK262108:EZQ262108 FJG262108:FJM262108 FTC262108:FTI262108 GCY262108:GDE262108 GMU262108:GNA262108 GWQ262108:GWW262108 HGM262108:HGS262108 HQI262108:HQO262108 IAE262108:IAK262108 IKA262108:IKG262108 ITW262108:IUC262108 JDS262108:JDY262108 JNO262108:JNU262108 JXK262108:JXQ262108 KHG262108:KHM262108 KRC262108:KRI262108 LAY262108:LBE262108 LKU262108:LLA262108 LUQ262108:LUW262108 MEM262108:MES262108 MOI262108:MOO262108 MYE262108:MYK262108 NIA262108:NIG262108 NRW262108:NSC262108 OBS262108:OBY262108 OLO262108:OLU262108 OVK262108:OVQ262108 PFG262108:PFM262108 PPC262108:PPI262108 PYY262108:PZE262108 QIU262108:QJA262108 QSQ262108:QSW262108 RCM262108:RCS262108 RMI262108:RMO262108 RWE262108:RWK262108 SGA262108:SGG262108 SPW262108:SQC262108 SZS262108:SZY262108 TJO262108:TJU262108 TTK262108:TTQ262108 UDG262108:UDM262108 UNC262108:UNI262108 UWY262108:UXE262108 VGU262108:VHA262108 VQQ262108:VQW262108 WAM262108:WAS262108 WKI262108:WKO262108 WUE262108:WUK262108 L327643:R327643 HS327644:HY327644 RO327644:RU327644 ABK327644:ABQ327644 ALG327644:ALM327644 AVC327644:AVI327644 BEY327644:BFE327644 BOU327644:BPA327644 BYQ327644:BYW327644 CIM327644:CIS327644 CSI327644:CSO327644 DCE327644:DCK327644 DMA327644:DMG327644 DVW327644:DWC327644 EFS327644:EFY327644 EPO327644:EPU327644 EZK327644:EZQ327644 FJG327644:FJM327644 FTC327644:FTI327644 GCY327644:GDE327644 GMU327644:GNA327644 GWQ327644:GWW327644 HGM327644:HGS327644 HQI327644:HQO327644 IAE327644:IAK327644 IKA327644:IKG327644 ITW327644:IUC327644 JDS327644:JDY327644 JNO327644:JNU327644 JXK327644:JXQ327644 KHG327644:KHM327644 KRC327644:KRI327644 LAY327644:LBE327644 LKU327644:LLA327644 LUQ327644:LUW327644 MEM327644:MES327644 MOI327644:MOO327644 MYE327644:MYK327644 NIA327644:NIG327644 NRW327644:NSC327644 OBS327644:OBY327644 OLO327644:OLU327644 OVK327644:OVQ327644 PFG327644:PFM327644 PPC327644:PPI327644 PYY327644:PZE327644 QIU327644:QJA327644 QSQ327644:QSW327644 RCM327644:RCS327644 RMI327644:RMO327644 RWE327644:RWK327644 SGA327644:SGG327644 SPW327644:SQC327644 SZS327644:SZY327644 TJO327644:TJU327644 TTK327644:TTQ327644 UDG327644:UDM327644 UNC327644:UNI327644 UWY327644:UXE327644 VGU327644:VHA327644 VQQ327644:VQW327644 WAM327644:WAS327644 WKI327644:WKO327644 WUE327644:WUK327644 L393179:R393179 HS393180:HY393180 RO393180:RU393180 ABK393180:ABQ393180 ALG393180:ALM393180 AVC393180:AVI393180 BEY393180:BFE393180 BOU393180:BPA393180 BYQ393180:BYW393180 CIM393180:CIS393180 CSI393180:CSO393180 DCE393180:DCK393180 DMA393180:DMG393180 DVW393180:DWC393180 EFS393180:EFY393180 EPO393180:EPU393180 EZK393180:EZQ393180 FJG393180:FJM393180 FTC393180:FTI393180 GCY393180:GDE393180 GMU393180:GNA393180 GWQ393180:GWW393180 HGM393180:HGS393180 HQI393180:HQO393180 IAE393180:IAK393180 IKA393180:IKG393180 ITW393180:IUC393180 JDS393180:JDY393180 JNO393180:JNU393180 JXK393180:JXQ393180 KHG393180:KHM393180 KRC393180:KRI393180 LAY393180:LBE393180 LKU393180:LLA393180 LUQ393180:LUW393180 MEM393180:MES393180 MOI393180:MOO393180 MYE393180:MYK393180 NIA393180:NIG393180 NRW393180:NSC393180 OBS393180:OBY393180 OLO393180:OLU393180 OVK393180:OVQ393180 PFG393180:PFM393180 PPC393180:PPI393180 PYY393180:PZE393180 QIU393180:QJA393180 QSQ393180:QSW393180 RCM393180:RCS393180 RMI393180:RMO393180 RWE393180:RWK393180 SGA393180:SGG393180 SPW393180:SQC393180 SZS393180:SZY393180 TJO393180:TJU393180 TTK393180:TTQ393180 UDG393180:UDM393180 UNC393180:UNI393180 UWY393180:UXE393180 VGU393180:VHA393180 VQQ393180:VQW393180 WAM393180:WAS393180 WKI393180:WKO393180 WUE393180:WUK393180 L458715:R458715 HS458716:HY458716 RO458716:RU458716 ABK458716:ABQ458716 ALG458716:ALM458716 AVC458716:AVI458716 BEY458716:BFE458716 BOU458716:BPA458716 BYQ458716:BYW458716 CIM458716:CIS458716 CSI458716:CSO458716 DCE458716:DCK458716 DMA458716:DMG458716 DVW458716:DWC458716 EFS458716:EFY458716 EPO458716:EPU458716 EZK458716:EZQ458716 FJG458716:FJM458716 FTC458716:FTI458716 GCY458716:GDE458716 GMU458716:GNA458716 GWQ458716:GWW458716 HGM458716:HGS458716 HQI458716:HQO458716 IAE458716:IAK458716 IKA458716:IKG458716 ITW458716:IUC458716 JDS458716:JDY458716 JNO458716:JNU458716 JXK458716:JXQ458716 KHG458716:KHM458716 KRC458716:KRI458716 LAY458716:LBE458716 LKU458716:LLA458716 LUQ458716:LUW458716 MEM458716:MES458716 MOI458716:MOO458716 MYE458716:MYK458716 NIA458716:NIG458716 NRW458716:NSC458716 OBS458716:OBY458716 OLO458716:OLU458716 OVK458716:OVQ458716 PFG458716:PFM458716 PPC458716:PPI458716 PYY458716:PZE458716 QIU458716:QJA458716 QSQ458716:QSW458716 RCM458716:RCS458716 RMI458716:RMO458716 RWE458716:RWK458716 SGA458716:SGG458716 SPW458716:SQC458716 SZS458716:SZY458716 TJO458716:TJU458716 TTK458716:TTQ458716 UDG458716:UDM458716 UNC458716:UNI458716 UWY458716:UXE458716 VGU458716:VHA458716 VQQ458716:VQW458716 WAM458716:WAS458716 WKI458716:WKO458716 WUE458716:WUK458716 L524251:R524251 HS524252:HY524252 RO524252:RU524252 ABK524252:ABQ524252 ALG524252:ALM524252 AVC524252:AVI524252 BEY524252:BFE524252 BOU524252:BPA524252 BYQ524252:BYW524252 CIM524252:CIS524252 CSI524252:CSO524252 DCE524252:DCK524252 DMA524252:DMG524252 DVW524252:DWC524252 EFS524252:EFY524252 EPO524252:EPU524252 EZK524252:EZQ524252 FJG524252:FJM524252 FTC524252:FTI524252 GCY524252:GDE524252 GMU524252:GNA524252 GWQ524252:GWW524252 HGM524252:HGS524252 HQI524252:HQO524252 IAE524252:IAK524252 IKA524252:IKG524252 ITW524252:IUC524252 JDS524252:JDY524252 JNO524252:JNU524252 JXK524252:JXQ524252 KHG524252:KHM524252 KRC524252:KRI524252 LAY524252:LBE524252 LKU524252:LLA524252 LUQ524252:LUW524252 MEM524252:MES524252 MOI524252:MOO524252 MYE524252:MYK524252 NIA524252:NIG524252 NRW524252:NSC524252 OBS524252:OBY524252 OLO524252:OLU524252 OVK524252:OVQ524252 PFG524252:PFM524252 PPC524252:PPI524252 PYY524252:PZE524252 QIU524252:QJA524252 QSQ524252:QSW524252 RCM524252:RCS524252 RMI524252:RMO524252 RWE524252:RWK524252 SGA524252:SGG524252 SPW524252:SQC524252 SZS524252:SZY524252 TJO524252:TJU524252 TTK524252:TTQ524252 UDG524252:UDM524252 UNC524252:UNI524252 UWY524252:UXE524252 VGU524252:VHA524252 VQQ524252:VQW524252 WAM524252:WAS524252 WKI524252:WKO524252 WUE524252:WUK524252 L589787:R589787 HS589788:HY589788 RO589788:RU589788 ABK589788:ABQ589788 ALG589788:ALM589788 AVC589788:AVI589788 BEY589788:BFE589788 BOU589788:BPA589788 BYQ589788:BYW589788 CIM589788:CIS589788 CSI589788:CSO589788 DCE589788:DCK589788 DMA589788:DMG589788 DVW589788:DWC589788 EFS589788:EFY589788 EPO589788:EPU589788 EZK589788:EZQ589788 FJG589788:FJM589788 FTC589788:FTI589788 GCY589788:GDE589788 GMU589788:GNA589788 GWQ589788:GWW589788 HGM589788:HGS589788 HQI589788:HQO589788 IAE589788:IAK589788 IKA589788:IKG589788 ITW589788:IUC589788 JDS589788:JDY589788 JNO589788:JNU589788 JXK589788:JXQ589788 KHG589788:KHM589788 KRC589788:KRI589788 LAY589788:LBE589788 LKU589788:LLA589788 LUQ589788:LUW589788 MEM589788:MES589788 MOI589788:MOO589788 MYE589788:MYK589788 NIA589788:NIG589788 NRW589788:NSC589788 OBS589788:OBY589788 OLO589788:OLU589788 OVK589788:OVQ589788 PFG589788:PFM589788 PPC589788:PPI589788 PYY589788:PZE589788 QIU589788:QJA589788 QSQ589788:QSW589788 RCM589788:RCS589788 RMI589788:RMO589788 RWE589788:RWK589788 SGA589788:SGG589788 SPW589788:SQC589788 SZS589788:SZY589788 TJO589788:TJU589788 TTK589788:TTQ589788 UDG589788:UDM589788 UNC589788:UNI589788 UWY589788:UXE589788 VGU589788:VHA589788 VQQ589788:VQW589788 WAM589788:WAS589788 WKI589788:WKO589788 WUE589788:WUK589788 L655323:R655323 HS655324:HY655324 RO655324:RU655324 ABK655324:ABQ655324 ALG655324:ALM655324 AVC655324:AVI655324 BEY655324:BFE655324 BOU655324:BPA655324 BYQ655324:BYW655324 CIM655324:CIS655324 CSI655324:CSO655324 DCE655324:DCK655324 DMA655324:DMG655324 DVW655324:DWC655324 EFS655324:EFY655324 EPO655324:EPU655324 EZK655324:EZQ655324 FJG655324:FJM655324 FTC655324:FTI655324 GCY655324:GDE655324 GMU655324:GNA655324 GWQ655324:GWW655324 HGM655324:HGS655324 HQI655324:HQO655324 IAE655324:IAK655324 IKA655324:IKG655324 ITW655324:IUC655324 JDS655324:JDY655324 JNO655324:JNU655324 JXK655324:JXQ655324 KHG655324:KHM655324 KRC655324:KRI655324 LAY655324:LBE655324 LKU655324:LLA655324 LUQ655324:LUW655324 MEM655324:MES655324 MOI655324:MOO655324 MYE655324:MYK655324 NIA655324:NIG655324 NRW655324:NSC655324 OBS655324:OBY655324 OLO655324:OLU655324 OVK655324:OVQ655324 PFG655324:PFM655324 PPC655324:PPI655324 PYY655324:PZE655324 QIU655324:QJA655324 QSQ655324:QSW655324 RCM655324:RCS655324 RMI655324:RMO655324 RWE655324:RWK655324 SGA655324:SGG655324 SPW655324:SQC655324 SZS655324:SZY655324 TJO655324:TJU655324 TTK655324:TTQ655324 UDG655324:UDM655324 UNC655324:UNI655324 UWY655324:UXE655324 VGU655324:VHA655324 VQQ655324:VQW655324 WAM655324:WAS655324 WKI655324:WKO655324 WUE655324:WUK655324 L720859:R720859 HS720860:HY720860 RO720860:RU720860 ABK720860:ABQ720860 ALG720860:ALM720860 AVC720860:AVI720860 BEY720860:BFE720860 BOU720860:BPA720860 BYQ720860:BYW720860 CIM720860:CIS720860 CSI720860:CSO720860 DCE720860:DCK720860 DMA720860:DMG720860 DVW720860:DWC720860 EFS720860:EFY720860 EPO720860:EPU720860 EZK720860:EZQ720860 FJG720860:FJM720860 FTC720860:FTI720860 GCY720860:GDE720860 GMU720860:GNA720860 GWQ720860:GWW720860 HGM720860:HGS720860 HQI720860:HQO720860 IAE720860:IAK720860 IKA720860:IKG720860 ITW720860:IUC720860 JDS720860:JDY720860 JNO720860:JNU720860 JXK720860:JXQ720860 KHG720860:KHM720860 KRC720860:KRI720860 LAY720860:LBE720860 LKU720860:LLA720860 LUQ720860:LUW720860 MEM720860:MES720860 MOI720860:MOO720860 MYE720860:MYK720860 NIA720860:NIG720860 NRW720860:NSC720860 OBS720860:OBY720860 OLO720860:OLU720860 OVK720860:OVQ720860 PFG720860:PFM720860 PPC720860:PPI720860 PYY720860:PZE720860 QIU720860:QJA720860 QSQ720860:QSW720860 RCM720860:RCS720860 RMI720860:RMO720860 RWE720860:RWK720860 SGA720860:SGG720860 SPW720860:SQC720860 SZS720860:SZY720860 TJO720860:TJU720860 TTK720860:TTQ720860 UDG720860:UDM720860 UNC720860:UNI720860 UWY720860:UXE720860 VGU720860:VHA720860 VQQ720860:VQW720860 WAM720860:WAS720860 WKI720860:WKO720860 WUE720860:WUK720860 L786395:R786395 HS786396:HY786396 RO786396:RU786396 ABK786396:ABQ786396 ALG786396:ALM786396 AVC786396:AVI786396 BEY786396:BFE786396 BOU786396:BPA786396 BYQ786396:BYW786396 CIM786396:CIS786396 CSI786396:CSO786396 DCE786396:DCK786396 DMA786396:DMG786396 DVW786396:DWC786396 EFS786396:EFY786396 EPO786396:EPU786396 EZK786396:EZQ786396 FJG786396:FJM786396 FTC786396:FTI786396 GCY786396:GDE786396 GMU786396:GNA786396 GWQ786396:GWW786396 HGM786396:HGS786396 HQI786396:HQO786396 IAE786396:IAK786396 IKA786396:IKG786396 ITW786396:IUC786396 JDS786396:JDY786396 JNO786396:JNU786396 JXK786396:JXQ786396 KHG786396:KHM786396 KRC786396:KRI786396 LAY786396:LBE786396 LKU786396:LLA786396 LUQ786396:LUW786396 MEM786396:MES786396 MOI786396:MOO786396 MYE786396:MYK786396 NIA786396:NIG786396 NRW786396:NSC786396 OBS786396:OBY786396 OLO786396:OLU786396 OVK786396:OVQ786396 PFG786396:PFM786396 PPC786396:PPI786396 PYY786396:PZE786396 QIU786396:QJA786396 QSQ786396:QSW786396 RCM786396:RCS786396 RMI786396:RMO786396 RWE786396:RWK786396 SGA786396:SGG786396 SPW786396:SQC786396 SZS786396:SZY786396 TJO786396:TJU786396 TTK786396:TTQ786396 UDG786396:UDM786396 UNC786396:UNI786396 UWY786396:UXE786396 VGU786396:VHA786396 VQQ786396:VQW786396 WAM786396:WAS786396 WKI786396:WKO786396 WUE786396:WUK786396 L851931:R851931 HS851932:HY851932 RO851932:RU851932 ABK851932:ABQ851932 ALG851932:ALM851932 AVC851932:AVI851932 BEY851932:BFE851932 BOU851932:BPA851932 BYQ851932:BYW851932 CIM851932:CIS851932 CSI851932:CSO851932 DCE851932:DCK851932 DMA851932:DMG851932 DVW851932:DWC851932 EFS851932:EFY851932 EPO851932:EPU851932 EZK851932:EZQ851932 FJG851932:FJM851932 FTC851932:FTI851932 GCY851932:GDE851932 GMU851932:GNA851932 GWQ851932:GWW851932 HGM851932:HGS851932 HQI851932:HQO851932 IAE851932:IAK851932 IKA851932:IKG851932 ITW851932:IUC851932 JDS851932:JDY851932 JNO851932:JNU851932 JXK851932:JXQ851932 KHG851932:KHM851932 KRC851932:KRI851932 LAY851932:LBE851932 LKU851932:LLA851932 LUQ851932:LUW851932 MEM851932:MES851932 MOI851932:MOO851932 MYE851932:MYK851932 NIA851932:NIG851932 NRW851932:NSC851932 OBS851932:OBY851932 OLO851932:OLU851932 OVK851932:OVQ851932 PFG851932:PFM851932 PPC851932:PPI851932 PYY851932:PZE851932 QIU851932:QJA851932 QSQ851932:QSW851932 RCM851932:RCS851932 RMI851932:RMO851932 RWE851932:RWK851932 SGA851932:SGG851932 SPW851932:SQC851932 SZS851932:SZY851932 TJO851932:TJU851932 TTK851932:TTQ851932 UDG851932:UDM851932 UNC851932:UNI851932 UWY851932:UXE851932 VGU851932:VHA851932 VQQ851932:VQW851932 WAM851932:WAS851932 WKI851932:WKO851932 WUE851932:WUK851932 L917467:R917467 HS917468:HY917468 RO917468:RU917468 ABK917468:ABQ917468 ALG917468:ALM917468 AVC917468:AVI917468 BEY917468:BFE917468 BOU917468:BPA917468 BYQ917468:BYW917468 CIM917468:CIS917468 CSI917468:CSO917468 DCE917468:DCK917468 DMA917468:DMG917468 DVW917468:DWC917468 EFS917468:EFY917468 EPO917468:EPU917468 EZK917468:EZQ917468 FJG917468:FJM917468 FTC917468:FTI917468 GCY917468:GDE917468 GMU917468:GNA917468 GWQ917468:GWW917468 HGM917468:HGS917468 HQI917468:HQO917468 IAE917468:IAK917468 IKA917468:IKG917468 ITW917468:IUC917468 JDS917468:JDY917468 JNO917468:JNU917468 JXK917468:JXQ917468 KHG917468:KHM917468 KRC917468:KRI917468 LAY917468:LBE917468 LKU917468:LLA917468 LUQ917468:LUW917468 MEM917468:MES917468 MOI917468:MOO917468 MYE917468:MYK917468 NIA917468:NIG917468 NRW917468:NSC917468 OBS917468:OBY917468 OLO917468:OLU917468 OVK917468:OVQ917468 PFG917468:PFM917468 PPC917468:PPI917468 PYY917468:PZE917468 QIU917468:QJA917468 QSQ917468:QSW917468 RCM917468:RCS917468 RMI917468:RMO917468 RWE917468:RWK917468 SGA917468:SGG917468 SPW917468:SQC917468 SZS917468:SZY917468 TJO917468:TJU917468 TTK917468:TTQ917468 UDG917468:UDM917468 UNC917468:UNI917468 UWY917468:UXE917468 VGU917468:VHA917468 VQQ917468:VQW917468 WAM917468:WAS917468 WKI917468:WKO917468 WUE917468:WUK917468 L983003:R983003 HS983004:HY983004 RO983004:RU983004 ABK983004:ABQ983004 ALG983004:ALM983004 AVC983004:AVI983004 BEY983004:BFE983004 BOU983004:BPA983004 BYQ983004:BYW983004 CIM983004:CIS983004 CSI983004:CSO983004 DCE983004:DCK983004 DMA983004:DMG983004 DVW983004:DWC983004 EFS983004:EFY983004 EPO983004:EPU983004 EZK983004:EZQ983004 FJG983004:FJM983004 FTC983004:FTI983004 GCY983004:GDE983004 GMU983004:GNA983004 GWQ983004:GWW983004 HGM983004:HGS983004 HQI983004:HQO983004 IAE983004:IAK983004 IKA983004:IKG983004 ITW983004:IUC983004 JDS983004:JDY983004 JNO983004:JNU983004 JXK983004:JXQ983004 KHG983004:KHM983004 KRC983004:KRI983004 LAY983004:LBE983004 LKU983004:LLA983004 LUQ983004:LUW983004 MEM983004:MES983004 MOI983004:MOO983004 MYE983004:MYK983004 NIA983004:NIG983004 NRW983004:NSC983004 OBS983004:OBY983004 OLO983004:OLU983004 OVK983004:OVQ983004 PFG983004:PFM983004 PPC983004:PPI983004 PYY983004:PZE983004 QIU983004:QJA983004 QSQ983004:QSW983004 RCM983004:RCS983004 RMI983004:RMO983004 RWE983004:RWK983004 SGA983004:SGG983004 SPW983004:SQC983004 SZS983004:SZY983004 TJO983004:TJU983004 TTK983004:TTQ983004 UDG983004:UDM983004 UNC983004:UNI983004 UWY983004:UXE983004 VGU983004:VHA983004 VQQ983004:VQW983004 WAM983004:WAS983004 WKI983004:WKO983004" xr:uid="{4F05BD2A-4378-42F2-8198-DDE4C28796B4}">
      <formula1>"専用,ハイブリット"</formula1>
    </dataValidation>
    <dataValidation type="list" allowBlank="1" showInputMessage="1" showErrorMessage="1" sqref="IG65582 SC65582 ABY65582 ALU65582 AVQ65582 BFM65582 BPI65582 BZE65582 CJA65582 CSW65582 DCS65582 DMO65582 DWK65582 EGG65582 EQC65582 EZY65582 FJU65582 FTQ65582 GDM65582 GNI65582 GXE65582 HHA65582 HQW65582 IAS65582 IKO65582 IUK65582 JEG65582 JOC65582 JXY65582 KHU65582 KRQ65582 LBM65582 LLI65582 LVE65582 MFA65582 MOW65582 MYS65582 NIO65582 NSK65582 OCG65582 OMC65582 OVY65582 PFU65582 PPQ65582 PZM65582 QJI65582 QTE65582 RDA65582 RMW65582 RWS65582 SGO65582 SQK65582 TAG65582 TKC65582 TTY65582 UDU65582 UNQ65582 UXM65582 VHI65582 VRE65582 WBA65582 WKW65582 WUS65582 IG131118 SC131118 ABY131118 ALU131118 AVQ131118 BFM131118 BPI131118 BZE131118 CJA131118 CSW131118 DCS131118 DMO131118 DWK131118 EGG131118 EQC131118 EZY131118 FJU131118 FTQ131118 GDM131118 GNI131118 GXE131118 HHA131118 HQW131118 IAS131118 IKO131118 IUK131118 JEG131118 JOC131118 JXY131118 KHU131118 KRQ131118 LBM131118 LLI131118 LVE131118 MFA131118 MOW131118 MYS131118 NIO131118 NSK131118 OCG131118 OMC131118 OVY131118 PFU131118 PPQ131118 PZM131118 QJI131118 QTE131118 RDA131118 RMW131118 RWS131118 SGO131118 SQK131118 TAG131118 TKC131118 TTY131118 UDU131118 UNQ131118 UXM131118 VHI131118 VRE131118 WBA131118 WKW131118 WUS131118 IG196654 SC196654 ABY196654 ALU196654 AVQ196654 BFM196654 BPI196654 BZE196654 CJA196654 CSW196654 DCS196654 DMO196654 DWK196654 EGG196654 EQC196654 EZY196654 FJU196654 FTQ196654 GDM196654 GNI196654 GXE196654 HHA196654 HQW196654 IAS196654 IKO196654 IUK196654 JEG196654 JOC196654 JXY196654 KHU196654 KRQ196654 LBM196654 LLI196654 LVE196654 MFA196654 MOW196654 MYS196654 NIO196654 NSK196654 OCG196654 OMC196654 OVY196654 PFU196654 PPQ196654 PZM196654 QJI196654 QTE196654 RDA196654 RMW196654 RWS196654 SGO196654 SQK196654 TAG196654 TKC196654 TTY196654 UDU196654 UNQ196654 UXM196654 VHI196654 VRE196654 WBA196654 WKW196654 WUS196654 IG262190 SC262190 ABY262190 ALU262190 AVQ262190 BFM262190 BPI262190 BZE262190 CJA262190 CSW262190 DCS262190 DMO262190 DWK262190 EGG262190 EQC262190 EZY262190 FJU262190 FTQ262190 GDM262190 GNI262190 GXE262190 HHA262190 HQW262190 IAS262190 IKO262190 IUK262190 JEG262190 JOC262190 JXY262190 KHU262190 KRQ262190 LBM262190 LLI262190 LVE262190 MFA262190 MOW262190 MYS262190 NIO262190 NSK262190 OCG262190 OMC262190 OVY262190 PFU262190 PPQ262190 PZM262190 QJI262190 QTE262190 RDA262190 RMW262190 RWS262190 SGO262190 SQK262190 TAG262190 TKC262190 TTY262190 UDU262190 UNQ262190 UXM262190 VHI262190 VRE262190 WBA262190 WKW262190 WUS262190 IG327726 SC327726 ABY327726 ALU327726 AVQ327726 BFM327726 BPI327726 BZE327726 CJA327726 CSW327726 DCS327726 DMO327726 DWK327726 EGG327726 EQC327726 EZY327726 FJU327726 FTQ327726 GDM327726 GNI327726 GXE327726 HHA327726 HQW327726 IAS327726 IKO327726 IUK327726 JEG327726 JOC327726 JXY327726 KHU327726 KRQ327726 LBM327726 LLI327726 LVE327726 MFA327726 MOW327726 MYS327726 NIO327726 NSK327726 OCG327726 OMC327726 OVY327726 PFU327726 PPQ327726 PZM327726 QJI327726 QTE327726 RDA327726 RMW327726 RWS327726 SGO327726 SQK327726 TAG327726 TKC327726 TTY327726 UDU327726 UNQ327726 UXM327726 VHI327726 VRE327726 WBA327726 WKW327726 WUS327726 IG393262 SC393262 ABY393262 ALU393262 AVQ393262 BFM393262 BPI393262 BZE393262 CJA393262 CSW393262 DCS393262 DMO393262 DWK393262 EGG393262 EQC393262 EZY393262 FJU393262 FTQ393262 GDM393262 GNI393262 GXE393262 HHA393262 HQW393262 IAS393262 IKO393262 IUK393262 JEG393262 JOC393262 JXY393262 KHU393262 KRQ393262 LBM393262 LLI393262 LVE393262 MFA393262 MOW393262 MYS393262 NIO393262 NSK393262 OCG393262 OMC393262 OVY393262 PFU393262 PPQ393262 PZM393262 QJI393262 QTE393262 RDA393262 RMW393262 RWS393262 SGO393262 SQK393262 TAG393262 TKC393262 TTY393262 UDU393262 UNQ393262 UXM393262 VHI393262 VRE393262 WBA393262 WKW393262 WUS393262 IG458798 SC458798 ABY458798 ALU458798 AVQ458798 BFM458798 BPI458798 BZE458798 CJA458798 CSW458798 DCS458798 DMO458798 DWK458798 EGG458798 EQC458798 EZY458798 FJU458798 FTQ458798 GDM458798 GNI458798 GXE458798 HHA458798 HQW458798 IAS458798 IKO458798 IUK458798 JEG458798 JOC458798 JXY458798 KHU458798 KRQ458798 LBM458798 LLI458798 LVE458798 MFA458798 MOW458798 MYS458798 NIO458798 NSK458798 OCG458798 OMC458798 OVY458798 PFU458798 PPQ458798 PZM458798 QJI458798 QTE458798 RDA458798 RMW458798 RWS458798 SGO458798 SQK458798 TAG458798 TKC458798 TTY458798 UDU458798 UNQ458798 UXM458798 VHI458798 VRE458798 WBA458798 WKW458798 WUS458798 IG524334 SC524334 ABY524334 ALU524334 AVQ524334 BFM524334 BPI524334 BZE524334 CJA524334 CSW524334 DCS524334 DMO524334 DWK524334 EGG524334 EQC524334 EZY524334 FJU524334 FTQ524334 GDM524334 GNI524334 GXE524334 HHA524334 HQW524334 IAS524334 IKO524334 IUK524334 JEG524334 JOC524334 JXY524334 KHU524334 KRQ524334 LBM524334 LLI524334 LVE524334 MFA524334 MOW524334 MYS524334 NIO524334 NSK524334 OCG524334 OMC524334 OVY524334 PFU524334 PPQ524334 PZM524334 QJI524334 QTE524334 RDA524334 RMW524334 RWS524334 SGO524334 SQK524334 TAG524334 TKC524334 TTY524334 UDU524334 UNQ524334 UXM524334 VHI524334 VRE524334 WBA524334 WKW524334 WUS524334 IG589870 SC589870 ABY589870 ALU589870 AVQ589870 BFM589870 BPI589870 BZE589870 CJA589870 CSW589870 DCS589870 DMO589870 DWK589870 EGG589870 EQC589870 EZY589870 FJU589870 FTQ589870 GDM589870 GNI589870 GXE589870 HHA589870 HQW589870 IAS589870 IKO589870 IUK589870 JEG589870 JOC589870 JXY589870 KHU589870 KRQ589870 LBM589870 LLI589870 LVE589870 MFA589870 MOW589870 MYS589870 NIO589870 NSK589870 OCG589870 OMC589870 OVY589870 PFU589870 PPQ589870 PZM589870 QJI589870 QTE589870 RDA589870 RMW589870 RWS589870 SGO589870 SQK589870 TAG589870 TKC589870 TTY589870 UDU589870 UNQ589870 UXM589870 VHI589870 VRE589870 WBA589870 WKW589870 WUS589870 IG655406 SC655406 ABY655406 ALU655406 AVQ655406 BFM655406 BPI655406 BZE655406 CJA655406 CSW655406 DCS655406 DMO655406 DWK655406 EGG655406 EQC655406 EZY655406 FJU655406 FTQ655406 GDM655406 GNI655406 GXE655406 HHA655406 HQW655406 IAS655406 IKO655406 IUK655406 JEG655406 JOC655406 JXY655406 KHU655406 KRQ655406 LBM655406 LLI655406 LVE655406 MFA655406 MOW655406 MYS655406 NIO655406 NSK655406 OCG655406 OMC655406 OVY655406 PFU655406 PPQ655406 PZM655406 QJI655406 QTE655406 RDA655406 RMW655406 RWS655406 SGO655406 SQK655406 TAG655406 TKC655406 TTY655406 UDU655406 UNQ655406 UXM655406 VHI655406 VRE655406 WBA655406 WKW655406 WUS655406 IG720942 SC720942 ABY720942 ALU720942 AVQ720942 BFM720942 BPI720942 BZE720942 CJA720942 CSW720942 DCS720942 DMO720942 DWK720942 EGG720942 EQC720942 EZY720942 FJU720942 FTQ720942 GDM720942 GNI720942 GXE720942 HHA720942 HQW720942 IAS720942 IKO720942 IUK720942 JEG720942 JOC720942 JXY720942 KHU720942 KRQ720942 LBM720942 LLI720942 LVE720942 MFA720942 MOW720942 MYS720942 NIO720942 NSK720942 OCG720942 OMC720942 OVY720942 PFU720942 PPQ720942 PZM720942 QJI720942 QTE720942 RDA720942 RMW720942 RWS720942 SGO720942 SQK720942 TAG720942 TKC720942 TTY720942 UDU720942 UNQ720942 UXM720942 VHI720942 VRE720942 WBA720942 WKW720942 WUS720942 IG786478 SC786478 ABY786478 ALU786478 AVQ786478 BFM786478 BPI786478 BZE786478 CJA786478 CSW786478 DCS786478 DMO786478 DWK786478 EGG786478 EQC786478 EZY786478 FJU786478 FTQ786478 GDM786478 GNI786478 GXE786478 HHA786478 HQW786478 IAS786478 IKO786478 IUK786478 JEG786478 JOC786478 JXY786478 KHU786478 KRQ786478 LBM786478 LLI786478 LVE786478 MFA786478 MOW786478 MYS786478 NIO786478 NSK786478 OCG786478 OMC786478 OVY786478 PFU786478 PPQ786478 PZM786478 QJI786478 QTE786478 RDA786478 RMW786478 RWS786478 SGO786478 SQK786478 TAG786478 TKC786478 TTY786478 UDU786478 UNQ786478 UXM786478 VHI786478 VRE786478 WBA786478 WKW786478 WUS786478 IG852014 SC852014 ABY852014 ALU852014 AVQ852014 BFM852014 BPI852014 BZE852014 CJA852014 CSW852014 DCS852014 DMO852014 DWK852014 EGG852014 EQC852014 EZY852014 FJU852014 FTQ852014 GDM852014 GNI852014 GXE852014 HHA852014 HQW852014 IAS852014 IKO852014 IUK852014 JEG852014 JOC852014 JXY852014 KHU852014 KRQ852014 LBM852014 LLI852014 LVE852014 MFA852014 MOW852014 MYS852014 NIO852014 NSK852014 OCG852014 OMC852014 OVY852014 PFU852014 PPQ852014 PZM852014 QJI852014 QTE852014 RDA852014 RMW852014 RWS852014 SGO852014 SQK852014 TAG852014 TKC852014 TTY852014 UDU852014 UNQ852014 UXM852014 VHI852014 VRE852014 WBA852014 WKW852014 WUS852014 IG917550 SC917550 ABY917550 ALU917550 AVQ917550 BFM917550 BPI917550 BZE917550 CJA917550 CSW917550 DCS917550 DMO917550 DWK917550 EGG917550 EQC917550 EZY917550 FJU917550 FTQ917550 GDM917550 GNI917550 GXE917550 HHA917550 HQW917550 IAS917550 IKO917550 IUK917550 JEG917550 JOC917550 JXY917550 KHU917550 KRQ917550 LBM917550 LLI917550 LVE917550 MFA917550 MOW917550 MYS917550 NIO917550 NSK917550 OCG917550 OMC917550 OVY917550 PFU917550 PPQ917550 PZM917550 QJI917550 QTE917550 RDA917550 RMW917550 RWS917550 SGO917550 SQK917550 TAG917550 TKC917550 TTY917550 UDU917550 UNQ917550 UXM917550 VHI917550 VRE917550 WBA917550 WKW917550 WUS917550 IG983086 SC983086 ABY983086 ALU983086 AVQ983086 BFM983086 BPI983086 BZE983086 CJA983086 CSW983086 DCS983086 DMO983086 DWK983086 EGG983086 EQC983086 EZY983086 FJU983086 FTQ983086 GDM983086 GNI983086 GXE983086 HHA983086 HQW983086 IAS983086 IKO983086 IUK983086 JEG983086 JOC983086 JXY983086 KHU983086 KRQ983086 LBM983086 LLI983086 LVE983086 MFA983086 MOW983086 MYS983086 NIO983086 NSK983086 OCG983086 OMC983086 OVY983086 PFU983086 PPQ983086 PZM983086 QJI983086 QTE983086 RDA983086 RMW983086 RWS983086 SGO983086 SQK983086 TAG983086 TKC983086 TTY983086 UDU983086 UNQ983086 UXM983086 VHI983086 VRE983086 WBA983086 WKW983086 WUS983086 IG65580 SC65580 ABY65580 ALU65580 AVQ65580 BFM65580 BPI65580 BZE65580 CJA65580 CSW65580 DCS65580 DMO65580 DWK65580 EGG65580 EQC65580 EZY65580 FJU65580 FTQ65580 GDM65580 GNI65580 GXE65580 HHA65580 HQW65580 IAS65580 IKO65580 IUK65580 JEG65580 JOC65580 JXY65580 KHU65580 KRQ65580 LBM65580 LLI65580 LVE65580 MFA65580 MOW65580 MYS65580 NIO65580 NSK65580 OCG65580 OMC65580 OVY65580 PFU65580 PPQ65580 PZM65580 QJI65580 QTE65580 RDA65580 RMW65580 RWS65580 SGO65580 SQK65580 TAG65580 TKC65580 TTY65580 UDU65580 UNQ65580 UXM65580 VHI65580 VRE65580 WBA65580 WKW65580 WUS65580 IG131116 SC131116 ABY131116 ALU131116 AVQ131116 BFM131116 BPI131116 BZE131116 CJA131116 CSW131116 DCS131116 DMO131116 DWK131116 EGG131116 EQC131116 EZY131116 FJU131116 FTQ131116 GDM131116 GNI131116 GXE131116 HHA131116 HQW131116 IAS131116 IKO131116 IUK131116 JEG131116 JOC131116 JXY131116 KHU131116 KRQ131116 LBM131116 LLI131116 LVE131116 MFA131116 MOW131116 MYS131116 NIO131116 NSK131116 OCG131116 OMC131116 OVY131116 PFU131116 PPQ131116 PZM131116 QJI131116 QTE131116 RDA131116 RMW131116 RWS131116 SGO131116 SQK131116 TAG131116 TKC131116 TTY131116 UDU131116 UNQ131116 UXM131116 VHI131116 VRE131116 WBA131116 WKW131116 WUS131116 IG196652 SC196652 ABY196652 ALU196652 AVQ196652 BFM196652 BPI196652 BZE196652 CJA196652 CSW196652 DCS196652 DMO196652 DWK196652 EGG196652 EQC196652 EZY196652 FJU196652 FTQ196652 GDM196652 GNI196652 GXE196652 HHA196652 HQW196652 IAS196652 IKO196652 IUK196652 JEG196652 JOC196652 JXY196652 KHU196652 KRQ196652 LBM196652 LLI196652 LVE196652 MFA196652 MOW196652 MYS196652 NIO196652 NSK196652 OCG196652 OMC196652 OVY196652 PFU196652 PPQ196652 PZM196652 QJI196652 QTE196652 RDA196652 RMW196652 RWS196652 SGO196652 SQK196652 TAG196652 TKC196652 TTY196652 UDU196652 UNQ196652 UXM196652 VHI196652 VRE196652 WBA196652 WKW196652 WUS196652 IG262188 SC262188 ABY262188 ALU262188 AVQ262188 BFM262188 BPI262188 BZE262188 CJA262188 CSW262188 DCS262188 DMO262188 DWK262188 EGG262188 EQC262188 EZY262188 FJU262188 FTQ262188 GDM262188 GNI262188 GXE262188 HHA262188 HQW262188 IAS262188 IKO262188 IUK262188 JEG262188 JOC262188 JXY262188 KHU262188 KRQ262188 LBM262188 LLI262188 LVE262188 MFA262188 MOW262188 MYS262188 NIO262188 NSK262188 OCG262188 OMC262188 OVY262188 PFU262188 PPQ262188 PZM262188 QJI262188 QTE262188 RDA262188 RMW262188 RWS262188 SGO262188 SQK262188 TAG262188 TKC262188 TTY262188 UDU262188 UNQ262188 UXM262188 VHI262188 VRE262188 WBA262188 WKW262188 WUS262188 IG327724 SC327724 ABY327724 ALU327724 AVQ327724 BFM327724 BPI327724 BZE327724 CJA327724 CSW327724 DCS327724 DMO327724 DWK327724 EGG327724 EQC327724 EZY327724 FJU327724 FTQ327724 GDM327724 GNI327724 GXE327724 HHA327724 HQW327724 IAS327724 IKO327724 IUK327724 JEG327724 JOC327724 JXY327724 KHU327724 KRQ327724 LBM327724 LLI327724 LVE327724 MFA327724 MOW327724 MYS327724 NIO327724 NSK327724 OCG327724 OMC327724 OVY327724 PFU327724 PPQ327724 PZM327724 QJI327724 QTE327724 RDA327724 RMW327724 RWS327724 SGO327724 SQK327724 TAG327724 TKC327724 TTY327724 UDU327724 UNQ327724 UXM327724 VHI327724 VRE327724 WBA327724 WKW327724 WUS327724 IG393260 SC393260 ABY393260 ALU393260 AVQ393260 BFM393260 BPI393260 BZE393260 CJA393260 CSW393260 DCS393260 DMO393260 DWK393260 EGG393260 EQC393260 EZY393260 FJU393260 FTQ393260 GDM393260 GNI393260 GXE393260 HHA393260 HQW393260 IAS393260 IKO393260 IUK393260 JEG393260 JOC393260 JXY393260 KHU393260 KRQ393260 LBM393260 LLI393260 LVE393260 MFA393260 MOW393260 MYS393260 NIO393260 NSK393260 OCG393260 OMC393260 OVY393260 PFU393260 PPQ393260 PZM393260 QJI393260 QTE393260 RDA393260 RMW393260 RWS393260 SGO393260 SQK393260 TAG393260 TKC393260 TTY393260 UDU393260 UNQ393260 UXM393260 VHI393260 VRE393260 WBA393260 WKW393260 WUS393260 IG458796 SC458796 ABY458796 ALU458796 AVQ458796 BFM458796 BPI458796 BZE458796 CJA458796 CSW458796 DCS458796 DMO458796 DWK458796 EGG458796 EQC458796 EZY458796 FJU458796 FTQ458796 GDM458796 GNI458796 GXE458796 HHA458796 HQW458796 IAS458796 IKO458796 IUK458796 JEG458796 JOC458796 JXY458796 KHU458796 KRQ458796 LBM458796 LLI458796 LVE458796 MFA458796 MOW458796 MYS458796 NIO458796 NSK458796 OCG458796 OMC458796 OVY458796 PFU458796 PPQ458796 PZM458796 QJI458796 QTE458796 RDA458796 RMW458796 RWS458796 SGO458796 SQK458796 TAG458796 TKC458796 TTY458796 UDU458796 UNQ458796 UXM458796 VHI458796 VRE458796 WBA458796 WKW458796 WUS458796 IG524332 SC524332 ABY524332 ALU524332 AVQ524332 BFM524332 BPI524332 BZE524332 CJA524332 CSW524332 DCS524332 DMO524332 DWK524332 EGG524332 EQC524332 EZY524332 FJU524332 FTQ524332 GDM524332 GNI524332 GXE524332 HHA524332 HQW524332 IAS524332 IKO524332 IUK524332 JEG524332 JOC524332 JXY524332 KHU524332 KRQ524332 LBM524332 LLI524332 LVE524332 MFA524332 MOW524332 MYS524332 NIO524332 NSK524332 OCG524332 OMC524332 OVY524332 PFU524332 PPQ524332 PZM524332 QJI524332 QTE524332 RDA524332 RMW524332 RWS524332 SGO524332 SQK524332 TAG524332 TKC524332 TTY524332 UDU524332 UNQ524332 UXM524332 VHI524332 VRE524332 WBA524332 WKW524332 WUS524332 IG589868 SC589868 ABY589868 ALU589868 AVQ589868 BFM589868 BPI589868 BZE589868 CJA589868 CSW589868 DCS589868 DMO589868 DWK589868 EGG589868 EQC589868 EZY589868 FJU589868 FTQ589868 GDM589868 GNI589868 GXE589868 HHA589868 HQW589868 IAS589868 IKO589868 IUK589868 JEG589868 JOC589868 JXY589868 KHU589868 KRQ589868 LBM589868 LLI589868 LVE589868 MFA589868 MOW589868 MYS589868 NIO589868 NSK589868 OCG589868 OMC589868 OVY589868 PFU589868 PPQ589868 PZM589868 QJI589868 QTE589868 RDA589868 RMW589868 RWS589868 SGO589868 SQK589868 TAG589868 TKC589868 TTY589868 UDU589868 UNQ589868 UXM589868 VHI589868 VRE589868 WBA589868 WKW589868 WUS589868 IG655404 SC655404 ABY655404 ALU655404 AVQ655404 BFM655404 BPI655404 BZE655404 CJA655404 CSW655404 DCS655404 DMO655404 DWK655404 EGG655404 EQC655404 EZY655404 FJU655404 FTQ655404 GDM655404 GNI655404 GXE655404 HHA655404 HQW655404 IAS655404 IKO655404 IUK655404 JEG655404 JOC655404 JXY655404 KHU655404 KRQ655404 LBM655404 LLI655404 LVE655404 MFA655404 MOW655404 MYS655404 NIO655404 NSK655404 OCG655404 OMC655404 OVY655404 PFU655404 PPQ655404 PZM655404 QJI655404 QTE655404 RDA655404 RMW655404 RWS655404 SGO655404 SQK655404 TAG655404 TKC655404 TTY655404 UDU655404 UNQ655404 UXM655404 VHI655404 VRE655404 WBA655404 WKW655404 WUS655404 IG720940 SC720940 ABY720940 ALU720940 AVQ720940 BFM720940 BPI720940 BZE720940 CJA720940 CSW720940 DCS720940 DMO720940 DWK720940 EGG720940 EQC720940 EZY720940 FJU720940 FTQ720940 GDM720940 GNI720940 GXE720940 HHA720940 HQW720940 IAS720940 IKO720940 IUK720940 JEG720940 JOC720940 JXY720940 KHU720940 KRQ720940 LBM720940 LLI720940 LVE720940 MFA720940 MOW720940 MYS720940 NIO720940 NSK720940 OCG720940 OMC720940 OVY720940 PFU720940 PPQ720940 PZM720940 QJI720940 QTE720940 RDA720940 RMW720940 RWS720940 SGO720940 SQK720940 TAG720940 TKC720940 TTY720940 UDU720940 UNQ720940 UXM720940 VHI720940 VRE720940 WBA720940 WKW720940 WUS720940 IG786476 SC786476 ABY786476 ALU786476 AVQ786476 BFM786476 BPI786476 BZE786476 CJA786476 CSW786476 DCS786476 DMO786476 DWK786476 EGG786476 EQC786476 EZY786476 FJU786476 FTQ786476 GDM786476 GNI786476 GXE786476 HHA786476 HQW786476 IAS786476 IKO786476 IUK786476 JEG786476 JOC786476 JXY786476 KHU786476 KRQ786476 LBM786476 LLI786476 LVE786476 MFA786476 MOW786476 MYS786476 NIO786476 NSK786476 OCG786476 OMC786476 OVY786476 PFU786476 PPQ786476 PZM786476 QJI786476 QTE786476 RDA786476 RMW786476 RWS786476 SGO786476 SQK786476 TAG786476 TKC786476 TTY786476 UDU786476 UNQ786476 UXM786476 VHI786476 VRE786476 WBA786476 WKW786476 WUS786476 IG852012 SC852012 ABY852012 ALU852012 AVQ852012 BFM852012 BPI852012 BZE852012 CJA852012 CSW852012 DCS852012 DMO852012 DWK852012 EGG852012 EQC852012 EZY852012 FJU852012 FTQ852012 GDM852012 GNI852012 GXE852012 HHA852012 HQW852012 IAS852012 IKO852012 IUK852012 JEG852012 JOC852012 JXY852012 KHU852012 KRQ852012 LBM852012 LLI852012 LVE852012 MFA852012 MOW852012 MYS852012 NIO852012 NSK852012 OCG852012 OMC852012 OVY852012 PFU852012 PPQ852012 PZM852012 QJI852012 QTE852012 RDA852012 RMW852012 RWS852012 SGO852012 SQK852012 TAG852012 TKC852012 TTY852012 UDU852012 UNQ852012 UXM852012 VHI852012 VRE852012 WBA852012 WKW852012 WUS852012 IG917548 SC917548 ABY917548 ALU917548 AVQ917548 BFM917548 BPI917548 BZE917548 CJA917548 CSW917548 DCS917548 DMO917548 DWK917548 EGG917548 EQC917548 EZY917548 FJU917548 FTQ917548 GDM917548 GNI917548 GXE917548 HHA917548 HQW917548 IAS917548 IKO917548 IUK917548 JEG917548 JOC917548 JXY917548 KHU917548 KRQ917548 LBM917548 LLI917548 LVE917548 MFA917548 MOW917548 MYS917548 NIO917548 NSK917548 OCG917548 OMC917548 OVY917548 PFU917548 PPQ917548 PZM917548 QJI917548 QTE917548 RDA917548 RMW917548 RWS917548 SGO917548 SQK917548 TAG917548 TKC917548 TTY917548 UDU917548 UNQ917548 UXM917548 VHI917548 VRE917548 WBA917548 WKW917548 WUS917548 IG983084 SC983084 ABY983084 ALU983084 AVQ983084 BFM983084 BPI983084 BZE983084 CJA983084 CSW983084 DCS983084 DMO983084 DWK983084 EGG983084 EQC983084 EZY983084 FJU983084 FTQ983084 GDM983084 GNI983084 GXE983084 HHA983084 HQW983084 IAS983084 IKO983084 IUK983084 JEG983084 JOC983084 JXY983084 KHU983084 KRQ983084 LBM983084 LLI983084 LVE983084 MFA983084 MOW983084 MYS983084 NIO983084 NSK983084 OCG983084 OMC983084 OVY983084 PFU983084 PPQ983084 PZM983084 QJI983084 QTE983084 RDA983084 RMW983084 RWS983084 SGO983084 SQK983084 TAG983084 TKC983084 TTY983084 UDU983084 UNQ983084 UXM983084 VHI983084 VRE983084 WBA983084 WKW983084 WUS983084 Z983086 Z917550 Z852014 Z786478 Z720942 Z655406 Z589870 Z524334 Z458798 Z393262 Z327726 Z262190 Z196654 Z131118 Z65582 Z983088 Z917552 Z852016 Z786480 Z720944 Z655408 Z589872 Z524336 Z458800 Z393264 Z327728 Z262192 Z196656 Z131120 Z65584" xr:uid="{051C453B-6C3F-4C72-B1F8-D3EA8C828AD1}">
      <formula1>"無,有"</formula1>
    </dataValidation>
    <dataValidation type="custom" imeMode="disabled" allowBlank="1" showInputMessage="1" showErrorMessage="1" error="小数点以下は第一位まで、二位以下切り捨てで入力して下さい。" sqref="L65496:R65496 HS65497:HY65497 RO65497:RU65497 ABK65497:ABQ65497 ALG65497:ALM65497 AVC65497:AVI65497 BEY65497:BFE65497 BOU65497:BPA65497 BYQ65497:BYW65497 CIM65497:CIS65497 CSI65497:CSO65497 DCE65497:DCK65497 DMA65497:DMG65497 DVW65497:DWC65497 EFS65497:EFY65497 EPO65497:EPU65497 EZK65497:EZQ65497 FJG65497:FJM65497 FTC65497:FTI65497 GCY65497:GDE65497 GMU65497:GNA65497 GWQ65497:GWW65497 HGM65497:HGS65497 HQI65497:HQO65497 IAE65497:IAK65497 IKA65497:IKG65497 ITW65497:IUC65497 JDS65497:JDY65497 JNO65497:JNU65497 JXK65497:JXQ65497 KHG65497:KHM65497 KRC65497:KRI65497 LAY65497:LBE65497 LKU65497:LLA65497 LUQ65497:LUW65497 MEM65497:MES65497 MOI65497:MOO65497 MYE65497:MYK65497 NIA65497:NIG65497 NRW65497:NSC65497 OBS65497:OBY65497 OLO65497:OLU65497 OVK65497:OVQ65497 PFG65497:PFM65497 PPC65497:PPI65497 PYY65497:PZE65497 QIU65497:QJA65497 QSQ65497:QSW65497 RCM65497:RCS65497 RMI65497:RMO65497 RWE65497:RWK65497 SGA65497:SGG65497 SPW65497:SQC65497 SZS65497:SZY65497 TJO65497:TJU65497 TTK65497:TTQ65497 UDG65497:UDM65497 UNC65497:UNI65497 UWY65497:UXE65497 VGU65497:VHA65497 VQQ65497:VQW65497 WAM65497:WAS65497 WKI65497:WKO65497 WUE65497:WUK65497 L131032:R131032 HS131033:HY131033 RO131033:RU131033 ABK131033:ABQ131033 ALG131033:ALM131033 AVC131033:AVI131033 BEY131033:BFE131033 BOU131033:BPA131033 BYQ131033:BYW131033 CIM131033:CIS131033 CSI131033:CSO131033 DCE131033:DCK131033 DMA131033:DMG131033 DVW131033:DWC131033 EFS131033:EFY131033 EPO131033:EPU131033 EZK131033:EZQ131033 FJG131033:FJM131033 FTC131033:FTI131033 GCY131033:GDE131033 GMU131033:GNA131033 GWQ131033:GWW131033 HGM131033:HGS131033 HQI131033:HQO131033 IAE131033:IAK131033 IKA131033:IKG131033 ITW131033:IUC131033 JDS131033:JDY131033 JNO131033:JNU131033 JXK131033:JXQ131033 KHG131033:KHM131033 KRC131033:KRI131033 LAY131033:LBE131033 LKU131033:LLA131033 LUQ131033:LUW131033 MEM131033:MES131033 MOI131033:MOO131033 MYE131033:MYK131033 NIA131033:NIG131033 NRW131033:NSC131033 OBS131033:OBY131033 OLO131033:OLU131033 OVK131033:OVQ131033 PFG131033:PFM131033 PPC131033:PPI131033 PYY131033:PZE131033 QIU131033:QJA131033 QSQ131033:QSW131033 RCM131033:RCS131033 RMI131033:RMO131033 RWE131033:RWK131033 SGA131033:SGG131033 SPW131033:SQC131033 SZS131033:SZY131033 TJO131033:TJU131033 TTK131033:TTQ131033 UDG131033:UDM131033 UNC131033:UNI131033 UWY131033:UXE131033 VGU131033:VHA131033 VQQ131033:VQW131033 WAM131033:WAS131033 WKI131033:WKO131033 WUE131033:WUK131033 L196568:R196568 HS196569:HY196569 RO196569:RU196569 ABK196569:ABQ196569 ALG196569:ALM196569 AVC196569:AVI196569 BEY196569:BFE196569 BOU196569:BPA196569 BYQ196569:BYW196569 CIM196569:CIS196569 CSI196569:CSO196569 DCE196569:DCK196569 DMA196569:DMG196569 DVW196569:DWC196569 EFS196569:EFY196569 EPO196569:EPU196569 EZK196569:EZQ196569 FJG196569:FJM196569 FTC196569:FTI196569 GCY196569:GDE196569 GMU196569:GNA196569 GWQ196569:GWW196569 HGM196569:HGS196569 HQI196569:HQO196569 IAE196569:IAK196569 IKA196569:IKG196569 ITW196569:IUC196569 JDS196569:JDY196569 JNO196569:JNU196569 JXK196569:JXQ196569 KHG196569:KHM196569 KRC196569:KRI196569 LAY196569:LBE196569 LKU196569:LLA196569 LUQ196569:LUW196569 MEM196569:MES196569 MOI196569:MOO196569 MYE196569:MYK196569 NIA196569:NIG196569 NRW196569:NSC196569 OBS196569:OBY196569 OLO196569:OLU196569 OVK196569:OVQ196569 PFG196569:PFM196569 PPC196569:PPI196569 PYY196569:PZE196569 QIU196569:QJA196569 QSQ196569:QSW196569 RCM196569:RCS196569 RMI196569:RMO196569 RWE196569:RWK196569 SGA196569:SGG196569 SPW196569:SQC196569 SZS196569:SZY196569 TJO196569:TJU196569 TTK196569:TTQ196569 UDG196569:UDM196569 UNC196569:UNI196569 UWY196569:UXE196569 VGU196569:VHA196569 VQQ196569:VQW196569 WAM196569:WAS196569 WKI196569:WKO196569 WUE196569:WUK196569 L262104:R262104 HS262105:HY262105 RO262105:RU262105 ABK262105:ABQ262105 ALG262105:ALM262105 AVC262105:AVI262105 BEY262105:BFE262105 BOU262105:BPA262105 BYQ262105:BYW262105 CIM262105:CIS262105 CSI262105:CSO262105 DCE262105:DCK262105 DMA262105:DMG262105 DVW262105:DWC262105 EFS262105:EFY262105 EPO262105:EPU262105 EZK262105:EZQ262105 FJG262105:FJM262105 FTC262105:FTI262105 GCY262105:GDE262105 GMU262105:GNA262105 GWQ262105:GWW262105 HGM262105:HGS262105 HQI262105:HQO262105 IAE262105:IAK262105 IKA262105:IKG262105 ITW262105:IUC262105 JDS262105:JDY262105 JNO262105:JNU262105 JXK262105:JXQ262105 KHG262105:KHM262105 KRC262105:KRI262105 LAY262105:LBE262105 LKU262105:LLA262105 LUQ262105:LUW262105 MEM262105:MES262105 MOI262105:MOO262105 MYE262105:MYK262105 NIA262105:NIG262105 NRW262105:NSC262105 OBS262105:OBY262105 OLO262105:OLU262105 OVK262105:OVQ262105 PFG262105:PFM262105 PPC262105:PPI262105 PYY262105:PZE262105 QIU262105:QJA262105 QSQ262105:QSW262105 RCM262105:RCS262105 RMI262105:RMO262105 RWE262105:RWK262105 SGA262105:SGG262105 SPW262105:SQC262105 SZS262105:SZY262105 TJO262105:TJU262105 TTK262105:TTQ262105 UDG262105:UDM262105 UNC262105:UNI262105 UWY262105:UXE262105 VGU262105:VHA262105 VQQ262105:VQW262105 WAM262105:WAS262105 WKI262105:WKO262105 WUE262105:WUK262105 L327640:R327640 HS327641:HY327641 RO327641:RU327641 ABK327641:ABQ327641 ALG327641:ALM327641 AVC327641:AVI327641 BEY327641:BFE327641 BOU327641:BPA327641 BYQ327641:BYW327641 CIM327641:CIS327641 CSI327641:CSO327641 DCE327641:DCK327641 DMA327641:DMG327641 DVW327641:DWC327641 EFS327641:EFY327641 EPO327641:EPU327641 EZK327641:EZQ327641 FJG327641:FJM327641 FTC327641:FTI327641 GCY327641:GDE327641 GMU327641:GNA327641 GWQ327641:GWW327641 HGM327641:HGS327641 HQI327641:HQO327641 IAE327641:IAK327641 IKA327641:IKG327641 ITW327641:IUC327641 JDS327641:JDY327641 JNO327641:JNU327641 JXK327641:JXQ327641 KHG327641:KHM327641 KRC327641:KRI327641 LAY327641:LBE327641 LKU327641:LLA327641 LUQ327641:LUW327641 MEM327641:MES327641 MOI327641:MOO327641 MYE327641:MYK327641 NIA327641:NIG327641 NRW327641:NSC327641 OBS327641:OBY327641 OLO327641:OLU327641 OVK327641:OVQ327641 PFG327641:PFM327641 PPC327641:PPI327641 PYY327641:PZE327641 QIU327641:QJA327641 QSQ327641:QSW327641 RCM327641:RCS327641 RMI327641:RMO327641 RWE327641:RWK327641 SGA327641:SGG327641 SPW327641:SQC327641 SZS327641:SZY327641 TJO327641:TJU327641 TTK327641:TTQ327641 UDG327641:UDM327641 UNC327641:UNI327641 UWY327641:UXE327641 VGU327641:VHA327641 VQQ327641:VQW327641 WAM327641:WAS327641 WKI327641:WKO327641 WUE327641:WUK327641 L393176:R393176 HS393177:HY393177 RO393177:RU393177 ABK393177:ABQ393177 ALG393177:ALM393177 AVC393177:AVI393177 BEY393177:BFE393177 BOU393177:BPA393177 BYQ393177:BYW393177 CIM393177:CIS393177 CSI393177:CSO393177 DCE393177:DCK393177 DMA393177:DMG393177 DVW393177:DWC393177 EFS393177:EFY393177 EPO393177:EPU393177 EZK393177:EZQ393177 FJG393177:FJM393177 FTC393177:FTI393177 GCY393177:GDE393177 GMU393177:GNA393177 GWQ393177:GWW393177 HGM393177:HGS393177 HQI393177:HQO393177 IAE393177:IAK393177 IKA393177:IKG393177 ITW393177:IUC393177 JDS393177:JDY393177 JNO393177:JNU393177 JXK393177:JXQ393177 KHG393177:KHM393177 KRC393177:KRI393177 LAY393177:LBE393177 LKU393177:LLA393177 LUQ393177:LUW393177 MEM393177:MES393177 MOI393177:MOO393177 MYE393177:MYK393177 NIA393177:NIG393177 NRW393177:NSC393177 OBS393177:OBY393177 OLO393177:OLU393177 OVK393177:OVQ393177 PFG393177:PFM393177 PPC393177:PPI393177 PYY393177:PZE393177 QIU393177:QJA393177 QSQ393177:QSW393177 RCM393177:RCS393177 RMI393177:RMO393177 RWE393177:RWK393177 SGA393177:SGG393177 SPW393177:SQC393177 SZS393177:SZY393177 TJO393177:TJU393177 TTK393177:TTQ393177 UDG393177:UDM393177 UNC393177:UNI393177 UWY393177:UXE393177 VGU393177:VHA393177 VQQ393177:VQW393177 WAM393177:WAS393177 WKI393177:WKO393177 WUE393177:WUK393177 L458712:R458712 HS458713:HY458713 RO458713:RU458713 ABK458713:ABQ458713 ALG458713:ALM458713 AVC458713:AVI458713 BEY458713:BFE458713 BOU458713:BPA458713 BYQ458713:BYW458713 CIM458713:CIS458713 CSI458713:CSO458713 DCE458713:DCK458713 DMA458713:DMG458713 DVW458713:DWC458713 EFS458713:EFY458713 EPO458713:EPU458713 EZK458713:EZQ458713 FJG458713:FJM458713 FTC458713:FTI458713 GCY458713:GDE458713 GMU458713:GNA458713 GWQ458713:GWW458713 HGM458713:HGS458713 HQI458713:HQO458713 IAE458713:IAK458713 IKA458713:IKG458713 ITW458713:IUC458713 JDS458713:JDY458713 JNO458713:JNU458713 JXK458713:JXQ458713 KHG458713:KHM458713 KRC458713:KRI458713 LAY458713:LBE458713 LKU458713:LLA458713 LUQ458713:LUW458713 MEM458713:MES458713 MOI458713:MOO458713 MYE458713:MYK458713 NIA458713:NIG458713 NRW458713:NSC458713 OBS458713:OBY458713 OLO458713:OLU458713 OVK458713:OVQ458713 PFG458713:PFM458713 PPC458713:PPI458713 PYY458713:PZE458713 QIU458713:QJA458713 QSQ458713:QSW458713 RCM458713:RCS458713 RMI458713:RMO458713 RWE458713:RWK458713 SGA458713:SGG458713 SPW458713:SQC458713 SZS458713:SZY458713 TJO458713:TJU458713 TTK458713:TTQ458713 UDG458713:UDM458713 UNC458713:UNI458713 UWY458713:UXE458713 VGU458713:VHA458713 VQQ458713:VQW458713 WAM458713:WAS458713 WKI458713:WKO458713 WUE458713:WUK458713 L524248:R524248 HS524249:HY524249 RO524249:RU524249 ABK524249:ABQ524249 ALG524249:ALM524249 AVC524249:AVI524249 BEY524249:BFE524249 BOU524249:BPA524249 BYQ524249:BYW524249 CIM524249:CIS524249 CSI524249:CSO524249 DCE524249:DCK524249 DMA524249:DMG524249 DVW524249:DWC524249 EFS524249:EFY524249 EPO524249:EPU524249 EZK524249:EZQ524249 FJG524249:FJM524249 FTC524249:FTI524249 GCY524249:GDE524249 GMU524249:GNA524249 GWQ524249:GWW524249 HGM524249:HGS524249 HQI524249:HQO524249 IAE524249:IAK524249 IKA524249:IKG524249 ITW524249:IUC524249 JDS524249:JDY524249 JNO524249:JNU524249 JXK524249:JXQ524249 KHG524249:KHM524249 KRC524249:KRI524249 LAY524249:LBE524249 LKU524249:LLA524249 LUQ524249:LUW524249 MEM524249:MES524249 MOI524249:MOO524249 MYE524249:MYK524249 NIA524249:NIG524249 NRW524249:NSC524249 OBS524249:OBY524249 OLO524249:OLU524249 OVK524249:OVQ524249 PFG524249:PFM524249 PPC524249:PPI524249 PYY524249:PZE524249 QIU524249:QJA524249 QSQ524249:QSW524249 RCM524249:RCS524249 RMI524249:RMO524249 RWE524249:RWK524249 SGA524249:SGG524249 SPW524249:SQC524249 SZS524249:SZY524249 TJO524249:TJU524249 TTK524249:TTQ524249 UDG524249:UDM524249 UNC524249:UNI524249 UWY524249:UXE524249 VGU524249:VHA524249 VQQ524249:VQW524249 WAM524249:WAS524249 WKI524249:WKO524249 WUE524249:WUK524249 L589784:R589784 HS589785:HY589785 RO589785:RU589785 ABK589785:ABQ589785 ALG589785:ALM589785 AVC589785:AVI589785 BEY589785:BFE589785 BOU589785:BPA589785 BYQ589785:BYW589785 CIM589785:CIS589785 CSI589785:CSO589785 DCE589785:DCK589785 DMA589785:DMG589785 DVW589785:DWC589785 EFS589785:EFY589785 EPO589785:EPU589785 EZK589785:EZQ589785 FJG589785:FJM589785 FTC589785:FTI589785 GCY589785:GDE589785 GMU589785:GNA589785 GWQ589785:GWW589785 HGM589785:HGS589785 HQI589785:HQO589785 IAE589785:IAK589785 IKA589785:IKG589785 ITW589785:IUC589785 JDS589785:JDY589785 JNO589785:JNU589785 JXK589785:JXQ589785 KHG589785:KHM589785 KRC589785:KRI589785 LAY589785:LBE589785 LKU589785:LLA589785 LUQ589785:LUW589785 MEM589785:MES589785 MOI589785:MOO589785 MYE589785:MYK589785 NIA589785:NIG589785 NRW589785:NSC589785 OBS589785:OBY589785 OLO589785:OLU589785 OVK589785:OVQ589785 PFG589785:PFM589785 PPC589785:PPI589785 PYY589785:PZE589785 QIU589785:QJA589785 QSQ589785:QSW589785 RCM589785:RCS589785 RMI589785:RMO589785 RWE589785:RWK589785 SGA589785:SGG589785 SPW589785:SQC589785 SZS589785:SZY589785 TJO589785:TJU589785 TTK589785:TTQ589785 UDG589785:UDM589785 UNC589785:UNI589785 UWY589785:UXE589785 VGU589785:VHA589785 VQQ589785:VQW589785 WAM589785:WAS589785 WKI589785:WKO589785 WUE589785:WUK589785 L655320:R655320 HS655321:HY655321 RO655321:RU655321 ABK655321:ABQ655321 ALG655321:ALM655321 AVC655321:AVI655321 BEY655321:BFE655321 BOU655321:BPA655321 BYQ655321:BYW655321 CIM655321:CIS655321 CSI655321:CSO655321 DCE655321:DCK655321 DMA655321:DMG655321 DVW655321:DWC655321 EFS655321:EFY655321 EPO655321:EPU655321 EZK655321:EZQ655321 FJG655321:FJM655321 FTC655321:FTI655321 GCY655321:GDE655321 GMU655321:GNA655321 GWQ655321:GWW655321 HGM655321:HGS655321 HQI655321:HQO655321 IAE655321:IAK655321 IKA655321:IKG655321 ITW655321:IUC655321 JDS655321:JDY655321 JNO655321:JNU655321 JXK655321:JXQ655321 KHG655321:KHM655321 KRC655321:KRI655321 LAY655321:LBE655321 LKU655321:LLA655321 LUQ655321:LUW655321 MEM655321:MES655321 MOI655321:MOO655321 MYE655321:MYK655321 NIA655321:NIG655321 NRW655321:NSC655321 OBS655321:OBY655321 OLO655321:OLU655321 OVK655321:OVQ655321 PFG655321:PFM655321 PPC655321:PPI655321 PYY655321:PZE655321 QIU655321:QJA655321 QSQ655321:QSW655321 RCM655321:RCS655321 RMI655321:RMO655321 RWE655321:RWK655321 SGA655321:SGG655321 SPW655321:SQC655321 SZS655321:SZY655321 TJO655321:TJU655321 TTK655321:TTQ655321 UDG655321:UDM655321 UNC655321:UNI655321 UWY655321:UXE655321 VGU655321:VHA655321 VQQ655321:VQW655321 WAM655321:WAS655321 WKI655321:WKO655321 WUE655321:WUK655321 L720856:R720856 HS720857:HY720857 RO720857:RU720857 ABK720857:ABQ720857 ALG720857:ALM720857 AVC720857:AVI720857 BEY720857:BFE720857 BOU720857:BPA720857 BYQ720857:BYW720857 CIM720857:CIS720857 CSI720857:CSO720857 DCE720857:DCK720857 DMA720857:DMG720857 DVW720857:DWC720857 EFS720857:EFY720857 EPO720857:EPU720857 EZK720857:EZQ720857 FJG720857:FJM720857 FTC720857:FTI720857 GCY720857:GDE720857 GMU720857:GNA720857 GWQ720857:GWW720857 HGM720857:HGS720857 HQI720857:HQO720857 IAE720857:IAK720857 IKA720857:IKG720857 ITW720857:IUC720857 JDS720857:JDY720857 JNO720857:JNU720857 JXK720857:JXQ720857 KHG720857:KHM720857 KRC720857:KRI720857 LAY720857:LBE720857 LKU720857:LLA720857 LUQ720857:LUW720857 MEM720857:MES720857 MOI720857:MOO720857 MYE720857:MYK720857 NIA720857:NIG720857 NRW720857:NSC720857 OBS720857:OBY720857 OLO720857:OLU720857 OVK720857:OVQ720857 PFG720857:PFM720857 PPC720857:PPI720857 PYY720857:PZE720857 QIU720857:QJA720857 QSQ720857:QSW720857 RCM720857:RCS720857 RMI720857:RMO720857 RWE720857:RWK720857 SGA720857:SGG720857 SPW720857:SQC720857 SZS720857:SZY720857 TJO720857:TJU720857 TTK720857:TTQ720857 UDG720857:UDM720857 UNC720857:UNI720857 UWY720857:UXE720857 VGU720857:VHA720857 VQQ720857:VQW720857 WAM720857:WAS720857 WKI720857:WKO720857 WUE720857:WUK720857 L786392:R786392 HS786393:HY786393 RO786393:RU786393 ABK786393:ABQ786393 ALG786393:ALM786393 AVC786393:AVI786393 BEY786393:BFE786393 BOU786393:BPA786393 BYQ786393:BYW786393 CIM786393:CIS786393 CSI786393:CSO786393 DCE786393:DCK786393 DMA786393:DMG786393 DVW786393:DWC786393 EFS786393:EFY786393 EPO786393:EPU786393 EZK786393:EZQ786393 FJG786393:FJM786393 FTC786393:FTI786393 GCY786393:GDE786393 GMU786393:GNA786393 GWQ786393:GWW786393 HGM786393:HGS786393 HQI786393:HQO786393 IAE786393:IAK786393 IKA786393:IKG786393 ITW786393:IUC786393 JDS786393:JDY786393 JNO786393:JNU786393 JXK786393:JXQ786393 KHG786393:KHM786393 KRC786393:KRI786393 LAY786393:LBE786393 LKU786393:LLA786393 LUQ786393:LUW786393 MEM786393:MES786393 MOI786393:MOO786393 MYE786393:MYK786393 NIA786393:NIG786393 NRW786393:NSC786393 OBS786393:OBY786393 OLO786393:OLU786393 OVK786393:OVQ786393 PFG786393:PFM786393 PPC786393:PPI786393 PYY786393:PZE786393 QIU786393:QJA786393 QSQ786393:QSW786393 RCM786393:RCS786393 RMI786393:RMO786393 RWE786393:RWK786393 SGA786393:SGG786393 SPW786393:SQC786393 SZS786393:SZY786393 TJO786393:TJU786393 TTK786393:TTQ786393 UDG786393:UDM786393 UNC786393:UNI786393 UWY786393:UXE786393 VGU786393:VHA786393 VQQ786393:VQW786393 WAM786393:WAS786393 WKI786393:WKO786393 WUE786393:WUK786393 L851928:R851928 HS851929:HY851929 RO851929:RU851929 ABK851929:ABQ851929 ALG851929:ALM851929 AVC851929:AVI851929 BEY851929:BFE851929 BOU851929:BPA851929 BYQ851929:BYW851929 CIM851929:CIS851929 CSI851929:CSO851929 DCE851929:DCK851929 DMA851929:DMG851929 DVW851929:DWC851929 EFS851929:EFY851929 EPO851929:EPU851929 EZK851929:EZQ851929 FJG851929:FJM851929 FTC851929:FTI851929 GCY851929:GDE851929 GMU851929:GNA851929 GWQ851929:GWW851929 HGM851929:HGS851929 HQI851929:HQO851929 IAE851929:IAK851929 IKA851929:IKG851929 ITW851929:IUC851929 JDS851929:JDY851929 JNO851929:JNU851929 JXK851929:JXQ851929 KHG851929:KHM851929 KRC851929:KRI851929 LAY851929:LBE851929 LKU851929:LLA851929 LUQ851929:LUW851929 MEM851929:MES851929 MOI851929:MOO851929 MYE851929:MYK851929 NIA851929:NIG851929 NRW851929:NSC851929 OBS851929:OBY851929 OLO851929:OLU851929 OVK851929:OVQ851929 PFG851929:PFM851929 PPC851929:PPI851929 PYY851929:PZE851929 QIU851929:QJA851929 QSQ851929:QSW851929 RCM851929:RCS851929 RMI851929:RMO851929 RWE851929:RWK851929 SGA851929:SGG851929 SPW851929:SQC851929 SZS851929:SZY851929 TJO851929:TJU851929 TTK851929:TTQ851929 UDG851929:UDM851929 UNC851929:UNI851929 UWY851929:UXE851929 VGU851929:VHA851929 VQQ851929:VQW851929 WAM851929:WAS851929 WKI851929:WKO851929 WUE851929:WUK851929 L917464:R917464 HS917465:HY917465 RO917465:RU917465 ABK917465:ABQ917465 ALG917465:ALM917465 AVC917465:AVI917465 BEY917465:BFE917465 BOU917465:BPA917465 BYQ917465:BYW917465 CIM917465:CIS917465 CSI917465:CSO917465 DCE917465:DCK917465 DMA917465:DMG917465 DVW917465:DWC917465 EFS917465:EFY917465 EPO917465:EPU917465 EZK917465:EZQ917465 FJG917465:FJM917465 FTC917465:FTI917465 GCY917465:GDE917465 GMU917465:GNA917465 GWQ917465:GWW917465 HGM917465:HGS917465 HQI917465:HQO917465 IAE917465:IAK917465 IKA917465:IKG917465 ITW917465:IUC917465 JDS917465:JDY917465 JNO917465:JNU917465 JXK917465:JXQ917465 KHG917465:KHM917465 KRC917465:KRI917465 LAY917465:LBE917465 LKU917465:LLA917465 LUQ917465:LUW917465 MEM917465:MES917465 MOI917465:MOO917465 MYE917465:MYK917465 NIA917465:NIG917465 NRW917465:NSC917465 OBS917465:OBY917465 OLO917465:OLU917465 OVK917465:OVQ917465 PFG917465:PFM917465 PPC917465:PPI917465 PYY917465:PZE917465 QIU917465:QJA917465 QSQ917465:QSW917465 RCM917465:RCS917465 RMI917465:RMO917465 RWE917465:RWK917465 SGA917465:SGG917465 SPW917465:SQC917465 SZS917465:SZY917465 TJO917465:TJU917465 TTK917465:TTQ917465 UDG917465:UDM917465 UNC917465:UNI917465 UWY917465:UXE917465 VGU917465:VHA917465 VQQ917465:VQW917465 WAM917465:WAS917465 WKI917465:WKO917465 WUE917465:WUK917465 L983000:R983000 HS983001:HY983001 RO983001:RU983001 ABK983001:ABQ983001 ALG983001:ALM983001 AVC983001:AVI983001 BEY983001:BFE983001 BOU983001:BPA983001 BYQ983001:BYW983001 CIM983001:CIS983001 CSI983001:CSO983001 DCE983001:DCK983001 DMA983001:DMG983001 DVW983001:DWC983001 EFS983001:EFY983001 EPO983001:EPU983001 EZK983001:EZQ983001 FJG983001:FJM983001 FTC983001:FTI983001 GCY983001:GDE983001 GMU983001:GNA983001 GWQ983001:GWW983001 HGM983001:HGS983001 HQI983001:HQO983001 IAE983001:IAK983001 IKA983001:IKG983001 ITW983001:IUC983001 JDS983001:JDY983001 JNO983001:JNU983001 JXK983001:JXQ983001 KHG983001:KHM983001 KRC983001:KRI983001 LAY983001:LBE983001 LKU983001:LLA983001 LUQ983001:LUW983001 MEM983001:MES983001 MOI983001:MOO983001 MYE983001:MYK983001 NIA983001:NIG983001 NRW983001:NSC983001 OBS983001:OBY983001 OLO983001:OLU983001 OVK983001:OVQ983001 PFG983001:PFM983001 PPC983001:PPI983001 PYY983001:PZE983001 QIU983001:QJA983001 QSQ983001:QSW983001 RCM983001:RCS983001 RMI983001:RMO983001 RWE983001:RWK983001 SGA983001:SGG983001 SPW983001:SQC983001 SZS983001:SZY983001 TJO983001:TJU983001 TTK983001:TTQ983001 UDG983001:UDM983001 UNC983001:UNI983001 UWY983001:UXE983001 VGU983001:VHA983001 VQQ983001:VQW983001 WAM983001:WAS983001 WKI983001:WKO983001 WUE983001:WUK983001" xr:uid="{F33FC48A-2258-47E4-B88B-9A3780DAF6A0}">
      <formula1>L65496-ROUNDDOWN(L65496,1)=0</formula1>
    </dataValidation>
  </dataValidations>
  <pageMargins left="0.9055118110236221" right="0.47244094488188981" top="0.70866141732283472" bottom="0.19685039370078741" header="0.19685039370078741" footer="0.19685039370078741"/>
  <pageSetup paperSize="9" scale="87" fitToHeight="0" orientation="portrait" r:id="rId1"/>
  <headerFooter scaleWithDoc="0">
    <oddFooter>&amp;R&amp;"ＭＳ 明朝,標準"&amp;8&amp;K01+017R6中層ZEH-M_ver.1</oddFooter>
  </headerFooter>
  <drawing r:id="rId2"/>
  <extLst>
    <ext xmlns:x14="http://schemas.microsoft.com/office/spreadsheetml/2009/9/main" uri="{CCE6A557-97BC-4b89-ADB6-D9C93CAAB3DF}">
      <x14:dataValidations xmlns:xm="http://schemas.microsoft.com/office/excel/2006/main" count="2">
        <x14:dataValidation imeMode="hiragana" allowBlank="1" showInputMessage="1" showErrorMessage="1" xr:uid="{4A83C388-3ABC-4015-8CC7-C6AF89E8E6B4}">
          <xm:sqref>HS65557:IK65558 RO65557:SG65558 ABK65557:ACC65558 ALG65557:ALY65558 AVC65557:AVU65558 BEY65557:BFQ65558 BOU65557:BPM65558 BYQ65557:BZI65558 CIM65557:CJE65558 CSI65557:CTA65558 DCE65557:DCW65558 DMA65557:DMS65558 DVW65557:DWO65558 EFS65557:EGK65558 EPO65557:EQG65558 EZK65557:FAC65558 FJG65557:FJY65558 FTC65557:FTU65558 GCY65557:GDQ65558 GMU65557:GNM65558 GWQ65557:GXI65558 HGM65557:HHE65558 HQI65557:HRA65558 IAE65557:IAW65558 IKA65557:IKS65558 ITW65557:IUO65558 JDS65557:JEK65558 JNO65557:JOG65558 JXK65557:JYC65558 KHG65557:KHY65558 KRC65557:KRU65558 LAY65557:LBQ65558 LKU65557:LLM65558 LUQ65557:LVI65558 MEM65557:MFE65558 MOI65557:MPA65558 MYE65557:MYW65558 NIA65557:NIS65558 NRW65557:NSO65558 OBS65557:OCK65558 OLO65557:OMG65558 OVK65557:OWC65558 PFG65557:PFY65558 PPC65557:PPU65558 PYY65557:PZQ65558 QIU65557:QJM65558 QSQ65557:QTI65558 RCM65557:RDE65558 RMI65557:RNA65558 RWE65557:RWW65558 SGA65557:SGS65558 SPW65557:SQO65558 SZS65557:TAK65558 TJO65557:TKG65558 TTK65557:TUC65558 UDG65557:UDY65558 UNC65557:UNU65558 UWY65557:UXQ65558 VGU65557:VHM65558 VQQ65557:VRI65558 WAM65557:WBE65558 WKI65557:WLA65558 WUE65557:WUW65558 HS131093:IK131094 RO131093:SG131094 ABK131093:ACC131094 ALG131093:ALY131094 AVC131093:AVU131094 BEY131093:BFQ131094 BOU131093:BPM131094 BYQ131093:BZI131094 CIM131093:CJE131094 CSI131093:CTA131094 DCE131093:DCW131094 DMA131093:DMS131094 DVW131093:DWO131094 EFS131093:EGK131094 EPO131093:EQG131094 EZK131093:FAC131094 FJG131093:FJY131094 FTC131093:FTU131094 GCY131093:GDQ131094 GMU131093:GNM131094 GWQ131093:GXI131094 HGM131093:HHE131094 HQI131093:HRA131094 IAE131093:IAW131094 IKA131093:IKS131094 ITW131093:IUO131094 JDS131093:JEK131094 JNO131093:JOG131094 JXK131093:JYC131094 KHG131093:KHY131094 KRC131093:KRU131094 LAY131093:LBQ131094 LKU131093:LLM131094 LUQ131093:LVI131094 MEM131093:MFE131094 MOI131093:MPA131094 MYE131093:MYW131094 NIA131093:NIS131094 NRW131093:NSO131094 OBS131093:OCK131094 OLO131093:OMG131094 OVK131093:OWC131094 PFG131093:PFY131094 PPC131093:PPU131094 PYY131093:PZQ131094 QIU131093:QJM131094 QSQ131093:QTI131094 RCM131093:RDE131094 RMI131093:RNA131094 RWE131093:RWW131094 SGA131093:SGS131094 SPW131093:SQO131094 SZS131093:TAK131094 TJO131093:TKG131094 TTK131093:TUC131094 UDG131093:UDY131094 UNC131093:UNU131094 UWY131093:UXQ131094 VGU131093:VHM131094 VQQ131093:VRI131094 WAM131093:WBE131094 WKI131093:WLA131094 WUE131093:WUW131094 HS196629:IK196630 RO196629:SG196630 ABK196629:ACC196630 ALG196629:ALY196630 AVC196629:AVU196630 BEY196629:BFQ196630 BOU196629:BPM196630 BYQ196629:BZI196630 CIM196629:CJE196630 CSI196629:CTA196630 DCE196629:DCW196630 DMA196629:DMS196630 DVW196629:DWO196630 EFS196629:EGK196630 EPO196629:EQG196630 EZK196629:FAC196630 FJG196629:FJY196630 FTC196629:FTU196630 GCY196629:GDQ196630 GMU196629:GNM196630 GWQ196629:GXI196630 HGM196629:HHE196630 HQI196629:HRA196630 IAE196629:IAW196630 IKA196629:IKS196630 ITW196629:IUO196630 JDS196629:JEK196630 JNO196629:JOG196630 JXK196629:JYC196630 KHG196629:KHY196630 KRC196629:KRU196630 LAY196629:LBQ196630 LKU196629:LLM196630 LUQ196629:LVI196630 MEM196629:MFE196630 MOI196629:MPA196630 MYE196629:MYW196630 NIA196629:NIS196630 NRW196629:NSO196630 OBS196629:OCK196630 OLO196629:OMG196630 OVK196629:OWC196630 PFG196629:PFY196630 PPC196629:PPU196630 PYY196629:PZQ196630 QIU196629:QJM196630 QSQ196629:QTI196630 RCM196629:RDE196630 RMI196629:RNA196630 RWE196629:RWW196630 SGA196629:SGS196630 SPW196629:SQO196630 SZS196629:TAK196630 TJO196629:TKG196630 TTK196629:TUC196630 UDG196629:UDY196630 UNC196629:UNU196630 UWY196629:UXQ196630 VGU196629:VHM196630 VQQ196629:VRI196630 WAM196629:WBE196630 WKI196629:WLA196630 WUE196629:WUW196630 HS262165:IK262166 RO262165:SG262166 ABK262165:ACC262166 ALG262165:ALY262166 AVC262165:AVU262166 BEY262165:BFQ262166 BOU262165:BPM262166 BYQ262165:BZI262166 CIM262165:CJE262166 CSI262165:CTA262166 DCE262165:DCW262166 DMA262165:DMS262166 DVW262165:DWO262166 EFS262165:EGK262166 EPO262165:EQG262166 EZK262165:FAC262166 FJG262165:FJY262166 FTC262165:FTU262166 GCY262165:GDQ262166 GMU262165:GNM262166 GWQ262165:GXI262166 HGM262165:HHE262166 HQI262165:HRA262166 IAE262165:IAW262166 IKA262165:IKS262166 ITW262165:IUO262166 JDS262165:JEK262166 JNO262165:JOG262166 JXK262165:JYC262166 KHG262165:KHY262166 KRC262165:KRU262166 LAY262165:LBQ262166 LKU262165:LLM262166 LUQ262165:LVI262166 MEM262165:MFE262166 MOI262165:MPA262166 MYE262165:MYW262166 NIA262165:NIS262166 NRW262165:NSO262166 OBS262165:OCK262166 OLO262165:OMG262166 OVK262165:OWC262166 PFG262165:PFY262166 PPC262165:PPU262166 PYY262165:PZQ262166 QIU262165:QJM262166 QSQ262165:QTI262166 RCM262165:RDE262166 RMI262165:RNA262166 RWE262165:RWW262166 SGA262165:SGS262166 SPW262165:SQO262166 SZS262165:TAK262166 TJO262165:TKG262166 TTK262165:TUC262166 UDG262165:UDY262166 UNC262165:UNU262166 UWY262165:UXQ262166 VGU262165:VHM262166 VQQ262165:VRI262166 WAM262165:WBE262166 WKI262165:WLA262166 WUE262165:WUW262166 HS327701:IK327702 RO327701:SG327702 ABK327701:ACC327702 ALG327701:ALY327702 AVC327701:AVU327702 BEY327701:BFQ327702 BOU327701:BPM327702 BYQ327701:BZI327702 CIM327701:CJE327702 CSI327701:CTA327702 DCE327701:DCW327702 DMA327701:DMS327702 DVW327701:DWO327702 EFS327701:EGK327702 EPO327701:EQG327702 EZK327701:FAC327702 FJG327701:FJY327702 FTC327701:FTU327702 GCY327701:GDQ327702 GMU327701:GNM327702 GWQ327701:GXI327702 HGM327701:HHE327702 HQI327701:HRA327702 IAE327701:IAW327702 IKA327701:IKS327702 ITW327701:IUO327702 JDS327701:JEK327702 JNO327701:JOG327702 JXK327701:JYC327702 KHG327701:KHY327702 KRC327701:KRU327702 LAY327701:LBQ327702 LKU327701:LLM327702 LUQ327701:LVI327702 MEM327701:MFE327702 MOI327701:MPA327702 MYE327701:MYW327702 NIA327701:NIS327702 NRW327701:NSO327702 OBS327701:OCK327702 OLO327701:OMG327702 OVK327701:OWC327702 PFG327701:PFY327702 PPC327701:PPU327702 PYY327701:PZQ327702 QIU327701:QJM327702 QSQ327701:QTI327702 RCM327701:RDE327702 RMI327701:RNA327702 RWE327701:RWW327702 SGA327701:SGS327702 SPW327701:SQO327702 SZS327701:TAK327702 TJO327701:TKG327702 TTK327701:TUC327702 UDG327701:UDY327702 UNC327701:UNU327702 UWY327701:UXQ327702 VGU327701:VHM327702 VQQ327701:VRI327702 WAM327701:WBE327702 WKI327701:WLA327702 WUE327701:WUW327702 HS393237:IK393238 RO393237:SG393238 ABK393237:ACC393238 ALG393237:ALY393238 AVC393237:AVU393238 BEY393237:BFQ393238 BOU393237:BPM393238 BYQ393237:BZI393238 CIM393237:CJE393238 CSI393237:CTA393238 DCE393237:DCW393238 DMA393237:DMS393238 DVW393237:DWO393238 EFS393237:EGK393238 EPO393237:EQG393238 EZK393237:FAC393238 FJG393237:FJY393238 FTC393237:FTU393238 GCY393237:GDQ393238 GMU393237:GNM393238 GWQ393237:GXI393238 HGM393237:HHE393238 HQI393237:HRA393238 IAE393237:IAW393238 IKA393237:IKS393238 ITW393237:IUO393238 JDS393237:JEK393238 JNO393237:JOG393238 JXK393237:JYC393238 KHG393237:KHY393238 KRC393237:KRU393238 LAY393237:LBQ393238 LKU393237:LLM393238 LUQ393237:LVI393238 MEM393237:MFE393238 MOI393237:MPA393238 MYE393237:MYW393238 NIA393237:NIS393238 NRW393237:NSO393238 OBS393237:OCK393238 OLO393237:OMG393238 OVK393237:OWC393238 PFG393237:PFY393238 PPC393237:PPU393238 PYY393237:PZQ393238 QIU393237:QJM393238 QSQ393237:QTI393238 RCM393237:RDE393238 RMI393237:RNA393238 RWE393237:RWW393238 SGA393237:SGS393238 SPW393237:SQO393238 SZS393237:TAK393238 TJO393237:TKG393238 TTK393237:TUC393238 UDG393237:UDY393238 UNC393237:UNU393238 UWY393237:UXQ393238 VGU393237:VHM393238 VQQ393237:VRI393238 WAM393237:WBE393238 WKI393237:WLA393238 WUE393237:WUW393238 HS458773:IK458774 RO458773:SG458774 ABK458773:ACC458774 ALG458773:ALY458774 AVC458773:AVU458774 BEY458773:BFQ458774 BOU458773:BPM458774 BYQ458773:BZI458774 CIM458773:CJE458774 CSI458773:CTA458774 DCE458773:DCW458774 DMA458773:DMS458774 DVW458773:DWO458774 EFS458773:EGK458774 EPO458773:EQG458774 EZK458773:FAC458774 FJG458773:FJY458774 FTC458773:FTU458774 GCY458773:GDQ458774 GMU458773:GNM458774 GWQ458773:GXI458774 HGM458773:HHE458774 HQI458773:HRA458774 IAE458773:IAW458774 IKA458773:IKS458774 ITW458773:IUO458774 JDS458773:JEK458774 JNO458773:JOG458774 JXK458773:JYC458774 KHG458773:KHY458774 KRC458773:KRU458774 LAY458773:LBQ458774 LKU458773:LLM458774 LUQ458773:LVI458774 MEM458773:MFE458774 MOI458773:MPA458774 MYE458773:MYW458774 NIA458773:NIS458774 NRW458773:NSO458774 OBS458773:OCK458774 OLO458773:OMG458774 OVK458773:OWC458774 PFG458773:PFY458774 PPC458773:PPU458774 PYY458773:PZQ458774 QIU458773:QJM458774 QSQ458773:QTI458774 RCM458773:RDE458774 RMI458773:RNA458774 RWE458773:RWW458774 SGA458773:SGS458774 SPW458773:SQO458774 SZS458773:TAK458774 TJO458773:TKG458774 TTK458773:TUC458774 UDG458773:UDY458774 UNC458773:UNU458774 UWY458773:UXQ458774 VGU458773:VHM458774 VQQ458773:VRI458774 WAM458773:WBE458774 WKI458773:WLA458774 WUE458773:WUW458774 HS524309:IK524310 RO524309:SG524310 ABK524309:ACC524310 ALG524309:ALY524310 AVC524309:AVU524310 BEY524309:BFQ524310 BOU524309:BPM524310 BYQ524309:BZI524310 CIM524309:CJE524310 CSI524309:CTA524310 DCE524309:DCW524310 DMA524309:DMS524310 DVW524309:DWO524310 EFS524309:EGK524310 EPO524309:EQG524310 EZK524309:FAC524310 FJG524309:FJY524310 FTC524309:FTU524310 GCY524309:GDQ524310 GMU524309:GNM524310 GWQ524309:GXI524310 HGM524309:HHE524310 HQI524309:HRA524310 IAE524309:IAW524310 IKA524309:IKS524310 ITW524309:IUO524310 JDS524309:JEK524310 JNO524309:JOG524310 JXK524309:JYC524310 KHG524309:KHY524310 KRC524309:KRU524310 LAY524309:LBQ524310 LKU524309:LLM524310 LUQ524309:LVI524310 MEM524309:MFE524310 MOI524309:MPA524310 MYE524309:MYW524310 NIA524309:NIS524310 NRW524309:NSO524310 OBS524309:OCK524310 OLO524309:OMG524310 OVK524309:OWC524310 PFG524309:PFY524310 PPC524309:PPU524310 PYY524309:PZQ524310 QIU524309:QJM524310 QSQ524309:QTI524310 RCM524309:RDE524310 RMI524309:RNA524310 RWE524309:RWW524310 SGA524309:SGS524310 SPW524309:SQO524310 SZS524309:TAK524310 TJO524309:TKG524310 TTK524309:TUC524310 UDG524309:UDY524310 UNC524309:UNU524310 UWY524309:UXQ524310 VGU524309:VHM524310 VQQ524309:VRI524310 WAM524309:WBE524310 WKI524309:WLA524310 WUE524309:WUW524310 HS589845:IK589846 RO589845:SG589846 ABK589845:ACC589846 ALG589845:ALY589846 AVC589845:AVU589846 BEY589845:BFQ589846 BOU589845:BPM589846 BYQ589845:BZI589846 CIM589845:CJE589846 CSI589845:CTA589846 DCE589845:DCW589846 DMA589845:DMS589846 DVW589845:DWO589846 EFS589845:EGK589846 EPO589845:EQG589846 EZK589845:FAC589846 FJG589845:FJY589846 FTC589845:FTU589846 GCY589845:GDQ589846 GMU589845:GNM589846 GWQ589845:GXI589846 HGM589845:HHE589846 HQI589845:HRA589846 IAE589845:IAW589846 IKA589845:IKS589846 ITW589845:IUO589846 JDS589845:JEK589846 JNO589845:JOG589846 JXK589845:JYC589846 KHG589845:KHY589846 KRC589845:KRU589846 LAY589845:LBQ589846 LKU589845:LLM589846 LUQ589845:LVI589846 MEM589845:MFE589846 MOI589845:MPA589846 MYE589845:MYW589846 NIA589845:NIS589846 NRW589845:NSO589846 OBS589845:OCK589846 OLO589845:OMG589846 OVK589845:OWC589846 PFG589845:PFY589846 PPC589845:PPU589846 PYY589845:PZQ589846 QIU589845:QJM589846 QSQ589845:QTI589846 RCM589845:RDE589846 RMI589845:RNA589846 RWE589845:RWW589846 SGA589845:SGS589846 SPW589845:SQO589846 SZS589845:TAK589846 TJO589845:TKG589846 TTK589845:TUC589846 UDG589845:UDY589846 UNC589845:UNU589846 UWY589845:UXQ589846 VGU589845:VHM589846 VQQ589845:VRI589846 WAM589845:WBE589846 WKI589845:WLA589846 WUE589845:WUW589846 HS655381:IK655382 RO655381:SG655382 ABK655381:ACC655382 ALG655381:ALY655382 AVC655381:AVU655382 BEY655381:BFQ655382 BOU655381:BPM655382 BYQ655381:BZI655382 CIM655381:CJE655382 CSI655381:CTA655382 DCE655381:DCW655382 DMA655381:DMS655382 DVW655381:DWO655382 EFS655381:EGK655382 EPO655381:EQG655382 EZK655381:FAC655382 FJG655381:FJY655382 FTC655381:FTU655382 GCY655381:GDQ655382 GMU655381:GNM655382 GWQ655381:GXI655382 HGM655381:HHE655382 HQI655381:HRA655382 IAE655381:IAW655382 IKA655381:IKS655382 ITW655381:IUO655382 JDS655381:JEK655382 JNO655381:JOG655382 JXK655381:JYC655382 KHG655381:KHY655382 KRC655381:KRU655382 LAY655381:LBQ655382 LKU655381:LLM655382 LUQ655381:LVI655382 MEM655381:MFE655382 MOI655381:MPA655382 MYE655381:MYW655382 NIA655381:NIS655382 NRW655381:NSO655382 OBS655381:OCK655382 OLO655381:OMG655382 OVK655381:OWC655382 PFG655381:PFY655382 PPC655381:PPU655382 PYY655381:PZQ655382 QIU655381:QJM655382 QSQ655381:QTI655382 RCM655381:RDE655382 RMI655381:RNA655382 RWE655381:RWW655382 SGA655381:SGS655382 SPW655381:SQO655382 SZS655381:TAK655382 TJO655381:TKG655382 TTK655381:TUC655382 UDG655381:UDY655382 UNC655381:UNU655382 UWY655381:UXQ655382 VGU655381:VHM655382 VQQ655381:VRI655382 WAM655381:WBE655382 WKI655381:WLA655382 WUE655381:WUW655382 HS720917:IK720918 RO720917:SG720918 ABK720917:ACC720918 ALG720917:ALY720918 AVC720917:AVU720918 BEY720917:BFQ720918 BOU720917:BPM720918 BYQ720917:BZI720918 CIM720917:CJE720918 CSI720917:CTA720918 DCE720917:DCW720918 DMA720917:DMS720918 DVW720917:DWO720918 EFS720917:EGK720918 EPO720917:EQG720918 EZK720917:FAC720918 FJG720917:FJY720918 FTC720917:FTU720918 GCY720917:GDQ720918 GMU720917:GNM720918 GWQ720917:GXI720918 HGM720917:HHE720918 HQI720917:HRA720918 IAE720917:IAW720918 IKA720917:IKS720918 ITW720917:IUO720918 JDS720917:JEK720918 JNO720917:JOG720918 JXK720917:JYC720918 KHG720917:KHY720918 KRC720917:KRU720918 LAY720917:LBQ720918 LKU720917:LLM720918 LUQ720917:LVI720918 MEM720917:MFE720918 MOI720917:MPA720918 MYE720917:MYW720918 NIA720917:NIS720918 NRW720917:NSO720918 OBS720917:OCK720918 OLO720917:OMG720918 OVK720917:OWC720918 PFG720917:PFY720918 PPC720917:PPU720918 PYY720917:PZQ720918 QIU720917:QJM720918 QSQ720917:QTI720918 RCM720917:RDE720918 RMI720917:RNA720918 RWE720917:RWW720918 SGA720917:SGS720918 SPW720917:SQO720918 SZS720917:TAK720918 TJO720917:TKG720918 TTK720917:TUC720918 UDG720917:UDY720918 UNC720917:UNU720918 UWY720917:UXQ720918 VGU720917:VHM720918 VQQ720917:VRI720918 WAM720917:WBE720918 WKI720917:WLA720918 WUE720917:WUW720918 HS786453:IK786454 RO786453:SG786454 ABK786453:ACC786454 ALG786453:ALY786454 AVC786453:AVU786454 BEY786453:BFQ786454 BOU786453:BPM786454 BYQ786453:BZI786454 CIM786453:CJE786454 CSI786453:CTA786454 DCE786453:DCW786454 DMA786453:DMS786454 DVW786453:DWO786454 EFS786453:EGK786454 EPO786453:EQG786454 EZK786453:FAC786454 FJG786453:FJY786454 FTC786453:FTU786454 GCY786453:GDQ786454 GMU786453:GNM786454 GWQ786453:GXI786454 HGM786453:HHE786454 HQI786453:HRA786454 IAE786453:IAW786454 IKA786453:IKS786454 ITW786453:IUO786454 JDS786453:JEK786454 JNO786453:JOG786454 JXK786453:JYC786454 KHG786453:KHY786454 KRC786453:KRU786454 LAY786453:LBQ786454 LKU786453:LLM786454 LUQ786453:LVI786454 MEM786453:MFE786454 MOI786453:MPA786454 MYE786453:MYW786454 NIA786453:NIS786454 NRW786453:NSO786454 OBS786453:OCK786454 OLO786453:OMG786454 OVK786453:OWC786454 PFG786453:PFY786454 PPC786453:PPU786454 PYY786453:PZQ786454 QIU786453:QJM786454 QSQ786453:QTI786454 RCM786453:RDE786454 RMI786453:RNA786454 RWE786453:RWW786454 SGA786453:SGS786454 SPW786453:SQO786454 SZS786453:TAK786454 TJO786453:TKG786454 TTK786453:TUC786454 UDG786453:UDY786454 UNC786453:UNU786454 UWY786453:UXQ786454 VGU786453:VHM786454 VQQ786453:VRI786454 WAM786453:WBE786454 WKI786453:WLA786454 WUE786453:WUW786454 HS851989:IK851990 RO851989:SG851990 ABK851989:ACC851990 ALG851989:ALY851990 AVC851989:AVU851990 BEY851989:BFQ851990 BOU851989:BPM851990 BYQ851989:BZI851990 CIM851989:CJE851990 CSI851989:CTA851990 DCE851989:DCW851990 DMA851989:DMS851990 DVW851989:DWO851990 EFS851989:EGK851990 EPO851989:EQG851990 EZK851989:FAC851990 FJG851989:FJY851990 FTC851989:FTU851990 GCY851989:GDQ851990 GMU851989:GNM851990 GWQ851989:GXI851990 HGM851989:HHE851990 HQI851989:HRA851990 IAE851989:IAW851990 IKA851989:IKS851990 ITW851989:IUO851990 JDS851989:JEK851990 JNO851989:JOG851990 JXK851989:JYC851990 KHG851989:KHY851990 KRC851989:KRU851990 LAY851989:LBQ851990 LKU851989:LLM851990 LUQ851989:LVI851990 MEM851989:MFE851990 MOI851989:MPA851990 MYE851989:MYW851990 NIA851989:NIS851990 NRW851989:NSO851990 OBS851989:OCK851990 OLO851989:OMG851990 OVK851989:OWC851990 PFG851989:PFY851990 PPC851989:PPU851990 PYY851989:PZQ851990 QIU851989:QJM851990 QSQ851989:QTI851990 RCM851989:RDE851990 RMI851989:RNA851990 RWE851989:RWW851990 SGA851989:SGS851990 SPW851989:SQO851990 SZS851989:TAK851990 TJO851989:TKG851990 TTK851989:TUC851990 UDG851989:UDY851990 UNC851989:UNU851990 UWY851989:UXQ851990 VGU851989:VHM851990 VQQ851989:VRI851990 WAM851989:WBE851990 WKI851989:WLA851990 WUE851989:WUW851990 HS917525:IK917526 RO917525:SG917526 ABK917525:ACC917526 ALG917525:ALY917526 AVC917525:AVU917526 BEY917525:BFQ917526 BOU917525:BPM917526 BYQ917525:BZI917526 CIM917525:CJE917526 CSI917525:CTA917526 DCE917525:DCW917526 DMA917525:DMS917526 DVW917525:DWO917526 EFS917525:EGK917526 EPO917525:EQG917526 EZK917525:FAC917526 FJG917525:FJY917526 FTC917525:FTU917526 GCY917525:GDQ917526 GMU917525:GNM917526 GWQ917525:GXI917526 HGM917525:HHE917526 HQI917525:HRA917526 IAE917525:IAW917526 IKA917525:IKS917526 ITW917525:IUO917526 JDS917525:JEK917526 JNO917525:JOG917526 JXK917525:JYC917526 KHG917525:KHY917526 KRC917525:KRU917526 LAY917525:LBQ917526 LKU917525:LLM917526 LUQ917525:LVI917526 MEM917525:MFE917526 MOI917525:MPA917526 MYE917525:MYW917526 NIA917525:NIS917526 NRW917525:NSO917526 OBS917525:OCK917526 OLO917525:OMG917526 OVK917525:OWC917526 PFG917525:PFY917526 PPC917525:PPU917526 PYY917525:PZQ917526 QIU917525:QJM917526 QSQ917525:QTI917526 RCM917525:RDE917526 RMI917525:RNA917526 RWE917525:RWW917526 SGA917525:SGS917526 SPW917525:SQO917526 SZS917525:TAK917526 TJO917525:TKG917526 TTK917525:TUC917526 UDG917525:UDY917526 UNC917525:UNU917526 UWY917525:UXQ917526 VGU917525:VHM917526 VQQ917525:VRI917526 WAM917525:WBE917526 WKI917525:WLA917526 WUE917525:WUW917526 HS983061:IK983062 RO983061:SG983062 ABK983061:ACC983062 ALG983061:ALY983062 AVC983061:AVU983062 BEY983061:BFQ983062 BOU983061:BPM983062 BYQ983061:BZI983062 CIM983061:CJE983062 CSI983061:CTA983062 DCE983061:DCW983062 DMA983061:DMS983062 DVW983061:DWO983062 EFS983061:EGK983062 EPO983061:EQG983062 EZK983061:FAC983062 FJG983061:FJY983062 FTC983061:FTU983062 GCY983061:GDQ983062 GMU983061:GNM983062 GWQ983061:GXI983062 HGM983061:HHE983062 HQI983061:HRA983062 IAE983061:IAW983062 IKA983061:IKS983062 ITW983061:IUO983062 JDS983061:JEK983062 JNO983061:JOG983062 JXK983061:JYC983062 KHG983061:KHY983062 KRC983061:KRU983062 LAY983061:LBQ983062 LKU983061:LLM983062 LUQ983061:LVI983062 MEM983061:MFE983062 MOI983061:MPA983062 MYE983061:MYW983062 NIA983061:NIS983062 NRW983061:NSO983062 OBS983061:OCK983062 OLO983061:OMG983062 OVK983061:OWC983062 PFG983061:PFY983062 PPC983061:PPU983062 PYY983061:PZQ983062 QIU983061:QJM983062 QSQ983061:QTI983062 RCM983061:RDE983062 RMI983061:RNA983062 RWE983061:RWW983062 SGA983061:SGS983062 SPW983061:SQO983062 SZS983061:TAK983062 TJO983061:TKG983062 TTK983061:TUC983062 UDG983061:UDY983062 UNC983061:UNU983062 UWY983061:UXQ983062 VGU983061:VHM983062 VQQ983061:VRI983062 WAM983061:WBE983062 WKI983061:WLA983062 WUE983061:WUW983062 HO65572:IK65572 RK65572:SG65572 ABG65572:ACC65572 ALC65572:ALY65572 AUY65572:AVU65572 BEU65572:BFQ65572 BOQ65572:BPM65572 BYM65572:BZI65572 CII65572:CJE65572 CSE65572:CTA65572 DCA65572:DCW65572 DLW65572:DMS65572 DVS65572:DWO65572 EFO65572:EGK65572 EPK65572:EQG65572 EZG65572:FAC65572 FJC65572:FJY65572 FSY65572:FTU65572 GCU65572:GDQ65572 GMQ65572:GNM65572 GWM65572:GXI65572 HGI65572:HHE65572 HQE65572:HRA65572 IAA65572:IAW65572 IJW65572:IKS65572 ITS65572:IUO65572 JDO65572:JEK65572 JNK65572:JOG65572 JXG65572:JYC65572 KHC65572:KHY65572 KQY65572:KRU65572 LAU65572:LBQ65572 LKQ65572:LLM65572 LUM65572:LVI65572 MEI65572:MFE65572 MOE65572:MPA65572 MYA65572:MYW65572 NHW65572:NIS65572 NRS65572:NSO65572 OBO65572:OCK65572 OLK65572:OMG65572 OVG65572:OWC65572 PFC65572:PFY65572 POY65572:PPU65572 PYU65572:PZQ65572 QIQ65572:QJM65572 QSM65572:QTI65572 RCI65572:RDE65572 RME65572:RNA65572 RWA65572:RWW65572 SFW65572:SGS65572 SPS65572:SQO65572 SZO65572:TAK65572 TJK65572:TKG65572 TTG65572:TUC65572 UDC65572:UDY65572 UMY65572:UNU65572 UWU65572:UXQ65572 VGQ65572:VHM65572 VQM65572:VRI65572 WAI65572:WBE65572 WKE65572:WLA65572 WUA65572:WUW65572 HO131108:IK131108 RK131108:SG131108 ABG131108:ACC131108 ALC131108:ALY131108 AUY131108:AVU131108 BEU131108:BFQ131108 BOQ131108:BPM131108 BYM131108:BZI131108 CII131108:CJE131108 CSE131108:CTA131108 DCA131108:DCW131108 DLW131108:DMS131108 DVS131108:DWO131108 EFO131108:EGK131108 EPK131108:EQG131108 EZG131108:FAC131108 FJC131108:FJY131108 FSY131108:FTU131108 GCU131108:GDQ131108 GMQ131108:GNM131108 GWM131108:GXI131108 HGI131108:HHE131108 HQE131108:HRA131108 IAA131108:IAW131108 IJW131108:IKS131108 ITS131108:IUO131108 JDO131108:JEK131108 JNK131108:JOG131108 JXG131108:JYC131108 KHC131108:KHY131108 KQY131108:KRU131108 LAU131108:LBQ131108 LKQ131108:LLM131108 LUM131108:LVI131108 MEI131108:MFE131108 MOE131108:MPA131108 MYA131108:MYW131108 NHW131108:NIS131108 NRS131108:NSO131108 OBO131108:OCK131108 OLK131108:OMG131108 OVG131108:OWC131108 PFC131108:PFY131108 POY131108:PPU131108 PYU131108:PZQ131108 QIQ131108:QJM131108 QSM131108:QTI131108 RCI131108:RDE131108 RME131108:RNA131108 RWA131108:RWW131108 SFW131108:SGS131108 SPS131108:SQO131108 SZO131108:TAK131108 TJK131108:TKG131108 TTG131108:TUC131108 UDC131108:UDY131108 UMY131108:UNU131108 UWU131108:UXQ131108 VGQ131108:VHM131108 VQM131108:VRI131108 WAI131108:WBE131108 WKE131108:WLA131108 WUA131108:WUW131108 HO196644:IK196644 RK196644:SG196644 ABG196644:ACC196644 ALC196644:ALY196644 AUY196644:AVU196644 BEU196644:BFQ196644 BOQ196644:BPM196644 BYM196644:BZI196644 CII196644:CJE196644 CSE196644:CTA196644 DCA196644:DCW196644 DLW196644:DMS196644 DVS196644:DWO196644 EFO196644:EGK196644 EPK196644:EQG196644 EZG196644:FAC196644 FJC196644:FJY196644 FSY196644:FTU196644 GCU196644:GDQ196644 GMQ196644:GNM196644 GWM196644:GXI196644 HGI196644:HHE196644 HQE196644:HRA196644 IAA196644:IAW196644 IJW196644:IKS196644 ITS196644:IUO196644 JDO196644:JEK196644 JNK196644:JOG196644 JXG196644:JYC196644 KHC196644:KHY196644 KQY196644:KRU196644 LAU196644:LBQ196644 LKQ196644:LLM196644 LUM196644:LVI196644 MEI196644:MFE196644 MOE196644:MPA196644 MYA196644:MYW196644 NHW196644:NIS196644 NRS196644:NSO196644 OBO196644:OCK196644 OLK196644:OMG196644 OVG196644:OWC196644 PFC196644:PFY196644 POY196644:PPU196644 PYU196644:PZQ196644 QIQ196644:QJM196644 QSM196644:QTI196644 RCI196644:RDE196644 RME196644:RNA196644 RWA196644:RWW196644 SFW196644:SGS196644 SPS196644:SQO196644 SZO196644:TAK196644 TJK196644:TKG196644 TTG196644:TUC196644 UDC196644:UDY196644 UMY196644:UNU196644 UWU196644:UXQ196644 VGQ196644:VHM196644 VQM196644:VRI196644 WAI196644:WBE196644 WKE196644:WLA196644 WUA196644:WUW196644 HO262180:IK262180 RK262180:SG262180 ABG262180:ACC262180 ALC262180:ALY262180 AUY262180:AVU262180 BEU262180:BFQ262180 BOQ262180:BPM262180 BYM262180:BZI262180 CII262180:CJE262180 CSE262180:CTA262180 DCA262180:DCW262180 DLW262180:DMS262180 DVS262180:DWO262180 EFO262180:EGK262180 EPK262180:EQG262180 EZG262180:FAC262180 FJC262180:FJY262180 FSY262180:FTU262180 GCU262180:GDQ262180 GMQ262180:GNM262180 GWM262180:GXI262180 HGI262180:HHE262180 HQE262180:HRA262180 IAA262180:IAW262180 IJW262180:IKS262180 ITS262180:IUO262180 JDO262180:JEK262180 JNK262180:JOG262180 JXG262180:JYC262180 KHC262180:KHY262180 KQY262180:KRU262180 LAU262180:LBQ262180 LKQ262180:LLM262180 LUM262180:LVI262180 MEI262180:MFE262180 MOE262180:MPA262180 MYA262180:MYW262180 NHW262180:NIS262180 NRS262180:NSO262180 OBO262180:OCK262180 OLK262180:OMG262180 OVG262180:OWC262180 PFC262180:PFY262180 POY262180:PPU262180 PYU262180:PZQ262180 QIQ262180:QJM262180 QSM262180:QTI262180 RCI262180:RDE262180 RME262180:RNA262180 RWA262180:RWW262180 SFW262180:SGS262180 SPS262180:SQO262180 SZO262180:TAK262180 TJK262180:TKG262180 TTG262180:TUC262180 UDC262180:UDY262180 UMY262180:UNU262180 UWU262180:UXQ262180 VGQ262180:VHM262180 VQM262180:VRI262180 WAI262180:WBE262180 WKE262180:WLA262180 WUA262180:WUW262180 HO327716:IK327716 RK327716:SG327716 ABG327716:ACC327716 ALC327716:ALY327716 AUY327716:AVU327716 BEU327716:BFQ327716 BOQ327716:BPM327716 BYM327716:BZI327716 CII327716:CJE327716 CSE327716:CTA327716 DCA327716:DCW327716 DLW327716:DMS327716 DVS327716:DWO327716 EFO327716:EGK327716 EPK327716:EQG327716 EZG327716:FAC327716 FJC327716:FJY327716 FSY327716:FTU327716 GCU327716:GDQ327716 GMQ327716:GNM327716 GWM327716:GXI327716 HGI327716:HHE327716 HQE327716:HRA327716 IAA327716:IAW327716 IJW327716:IKS327716 ITS327716:IUO327716 JDO327716:JEK327716 JNK327716:JOG327716 JXG327716:JYC327716 KHC327716:KHY327716 KQY327716:KRU327716 LAU327716:LBQ327716 LKQ327716:LLM327716 LUM327716:LVI327716 MEI327716:MFE327716 MOE327716:MPA327716 MYA327716:MYW327716 NHW327716:NIS327716 NRS327716:NSO327716 OBO327716:OCK327716 OLK327716:OMG327716 OVG327716:OWC327716 PFC327716:PFY327716 POY327716:PPU327716 PYU327716:PZQ327716 QIQ327716:QJM327716 QSM327716:QTI327716 RCI327716:RDE327716 RME327716:RNA327716 RWA327716:RWW327716 SFW327716:SGS327716 SPS327716:SQO327716 SZO327716:TAK327716 TJK327716:TKG327716 TTG327716:TUC327716 UDC327716:UDY327716 UMY327716:UNU327716 UWU327716:UXQ327716 VGQ327716:VHM327716 VQM327716:VRI327716 WAI327716:WBE327716 WKE327716:WLA327716 WUA327716:WUW327716 HO393252:IK393252 RK393252:SG393252 ABG393252:ACC393252 ALC393252:ALY393252 AUY393252:AVU393252 BEU393252:BFQ393252 BOQ393252:BPM393252 BYM393252:BZI393252 CII393252:CJE393252 CSE393252:CTA393252 DCA393252:DCW393252 DLW393252:DMS393252 DVS393252:DWO393252 EFO393252:EGK393252 EPK393252:EQG393252 EZG393252:FAC393252 FJC393252:FJY393252 FSY393252:FTU393252 GCU393252:GDQ393252 GMQ393252:GNM393252 GWM393252:GXI393252 HGI393252:HHE393252 HQE393252:HRA393252 IAA393252:IAW393252 IJW393252:IKS393252 ITS393252:IUO393252 JDO393252:JEK393252 JNK393252:JOG393252 JXG393252:JYC393252 KHC393252:KHY393252 KQY393252:KRU393252 LAU393252:LBQ393252 LKQ393252:LLM393252 LUM393252:LVI393252 MEI393252:MFE393252 MOE393252:MPA393252 MYA393252:MYW393252 NHW393252:NIS393252 NRS393252:NSO393252 OBO393252:OCK393252 OLK393252:OMG393252 OVG393252:OWC393252 PFC393252:PFY393252 POY393252:PPU393252 PYU393252:PZQ393252 QIQ393252:QJM393252 QSM393252:QTI393252 RCI393252:RDE393252 RME393252:RNA393252 RWA393252:RWW393252 SFW393252:SGS393252 SPS393252:SQO393252 SZO393252:TAK393252 TJK393252:TKG393252 TTG393252:TUC393252 UDC393252:UDY393252 UMY393252:UNU393252 UWU393252:UXQ393252 VGQ393252:VHM393252 VQM393252:VRI393252 WAI393252:WBE393252 WKE393252:WLA393252 WUA393252:WUW393252 HO458788:IK458788 RK458788:SG458788 ABG458788:ACC458788 ALC458788:ALY458788 AUY458788:AVU458788 BEU458788:BFQ458788 BOQ458788:BPM458788 BYM458788:BZI458788 CII458788:CJE458788 CSE458788:CTA458788 DCA458788:DCW458788 DLW458788:DMS458788 DVS458788:DWO458788 EFO458788:EGK458788 EPK458788:EQG458788 EZG458788:FAC458788 FJC458788:FJY458788 FSY458788:FTU458788 GCU458788:GDQ458788 GMQ458788:GNM458788 GWM458788:GXI458788 HGI458788:HHE458788 HQE458788:HRA458788 IAA458788:IAW458788 IJW458788:IKS458788 ITS458788:IUO458788 JDO458788:JEK458788 JNK458788:JOG458788 JXG458788:JYC458788 KHC458788:KHY458788 KQY458788:KRU458788 LAU458788:LBQ458788 LKQ458788:LLM458788 LUM458788:LVI458788 MEI458788:MFE458788 MOE458788:MPA458788 MYA458788:MYW458788 NHW458788:NIS458788 NRS458788:NSO458788 OBO458788:OCK458788 OLK458788:OMG458788 OVG458788:OWC458788 PFC458788:PFY458788 POY458788:PPU458788 PYU458788:PZQ458788 QIQ458788:QJM458788 QSM458788:QTI458788 RCI458788:RDE458788 RME458788:RNA458788 RWA458788:RWW458788 SFW458788:SGS458788 SPS458788:SQO458788 SZO458788:TAK458788 TJK458788:TKG458788 TTG458788:TUC458788 UDC458788:UDY458788 UMY458788:UNU458788 UWU458788:UXQ458788 VGQ458788:VHM458788 VQM458788:VRI458788 WAI458788:WBE458788 WKE458788:WLA458788 WUA458788:WUW458788 HO524324:IK524324 RK524324:SG524324 ABG524324:ACC524324 ALC524324:ALY524324 AUY524324:AVU524324 BEU524324:BFQ524324 BOQ524324:BPM524324 BYM524324:BZI524324 CII524324:CJE524324 CSE524324:CTA524324 DCA524324:DCW524324 DLW524324:DMS524324 DVS524324:DWO524324 EFO524324:EGK524324 EPK524324:EQG524324 EZG524324:FAC524324 FJC524324:FJY524324 FSY524324:FTU524324 GCU524324:GDQ524324 GMQ524324:GNM524324 GWM524324:GXI524324 HGI524324:HHE524324 HQE524324:HRA524324 IAA524324:IAW524324 IJW524324:IKS524324 ITS524324:IUO524324 JDO524324:JEK524324 JNK524324:JOG524324 JXG524324:JYC524324 KHC524324:KHY524324 KQY524324:KRU524324 LAU524324:LBQ524324 LKQ524324:LLM524324 LUM524324:LVI524324 MEI524324:MFE524324 MOE524324:MPA524324 MYA524324:MYW524324 NHW524324:NIS524324 NRS524324:NSO524324 OBO524324:OCK524324 OLK524324:OMG524324 OVG524324:OWC524324 PFC524324:PFY524324 POY524324:PPU524324 PYU524324:PZQ524324 QIQ524324:QJM524324 QSM524324:QTI524324 RCI524324:RDE524324 RME524324:RNA524324 RWA524324:RWW524324 SFW524324:SGS524324 SPS524324:SQO524324 SZO524324:TAK524324 TJK524324:TKG524324 TTG524324:TUC524324 UDC524324:UDY524324 UMY524324:UNU524324 UWU524324:UXQ524324 VGQ524324:VHM524324 VQM524324:VRI524324 WAI524324:WBE524324 WKE524324:WLA524324 WUA524324:WUW524324 HO589860:IK589860 RK589860:SG589860 ABG589860:ACC589860 ALC589860:ALY589860 AUY589860:AVU589860 BEU589860:BFQ589860 BOQ589860:BPM589860 BYM589860:BZI589860 CII589860:CJE589860 CSE589860:CTA589860 DCA589860:DCW589860 DLW589860:DMS589860 DVS589860:DWO589860 EFO589860:EGK589860 EPK589860:EQG589860 EZG589860:FAC589860 FJC589860:FJY589860 FSY589860:FTU589860 GCU589860:GDQ589860 GMQ589860:GNM589860 GWM589860:GXI589860 HGI589860:HHE589860 HQE589860:HRA589860 IAA589860:IAW589860 IJW589860:IKS589860 ITS589860:IUO589860 JDO589860:JEK589860 JNK589860:JOG589860 JXG589860:JYC589860 KHC589860:KHY589860 KQY589860:KRU589860 LAU589860:LBQ589860 LKQ589860:LLM589860 LUM589860:LVI589860 MEI589860:MFE589860 MOE589860:MPA589860 MYA589860:MYW589860 NHW589860:NIS589860 NRS589860:NSO589860 OBO589860:OCK589860 OLK589860:OMG589860 OVG589860:OWC589860 PFC589860:PFY589860 POY589860:PPU589860 PYU589860:PZQ589860 QIQ589860:QJM589860 QSM589860:QTI589860 RCI589860:RDE589860 RME589860:RNA589860 RWA589860:RWW589860 SFW589860:SGS589860 SPS589860:SQO589860 SZO589860:TAK589860 TJK589860:TKG589860 TTG589860:TUC589860 UDC589860:UDY589860 UMY589860:UNU589860 UWU589860:UXQ589860 VGQ589860:VHM589860 VQM589860:VRI589860 WAI589860:WBE589860 WKE589860:WLA589860 WUA589860:WUW589860 HO655396:IK655396 RK655396:SG655396 ABG655396:ACC655396 ALC655396:ALY655396 AUY655396:AVU655396 BEU655396:BFQ655396 BOQ655396:BPM655396 BYM655396:BZI655396 CII655396:CJE655396 CSE655396:CTA655396 DCA655396:DCW655396 DLW655396:DMS655396 DVS655396:DWO655396 EFO655396:EGK655396 EPK655396:EQG655396 EZG655396:FAC655396 FJC655396:FJY655396 FSY655396:FTU655396 GCU655396:GDQ655396 GMQ655396:GNM655396 GWM655396:GXI655396 HGI655396:HHE655396 HQE655396:HRA655396 IAA655396:IAW655396 IJW655396:IKS655396 ITS655396:IUO655396 JDO655396:JEK655396 JNK655396:JOG655396 JXG655396:JYC655396 KHC655396:KHY655396 KQY655396:KRU655396 LAU655396:LBQ655396 LKQ655396:LLM655396 LUM655396:LVI655396 MEI655396:MFE655396 MOE655396:MPA655396 MYA655396:MYW655396 NHW655396:NIS655396 NRS655396:NSO655396 OBO655396:OCK655396 OLK655396:OMG655396 OVG655396:OWC655396 PFC655396:PFY655396 POY655396:PPU655396 PYU655396:PZQ655396 QIQ655396:QJM655396 QSM655396:QTI655396 RCI655396:RDE655396 RME655396:RNA655396 RWA655396:RWW655396 SFW655396:SGS655396 SPS655396:SQO655396 SZO655396:TAK655396 TJK655396:TKG655396 TTG655396:TUC655396 UDC655396:UDY655396 UMY655396:UNU655396 UWU655396:UXQ655396 VGQ655396:VHM655396 VQM655396:VRI655396 WAI655396:WBE655396 WKE655396:WLA655396 WUA655396:WUW655396 HO720932:IK720932 RK720932:SG720932 ABG720932:ACC720932 ALC720932:ALY720932 AUY720932:AVU720932 BEU720932:BFQ720932 BOQ720932:BPM720932 BYM720932:BZI720932 CII720932:CJE720932 CSE720932:CTA720932 DCA720932:DCW720932 DLW720932:DMS720932 DVS720932:DWO720932 EFO720932:EGK720932 EPK720932:EQG720932 EZG720932:FAC720932 FJC720932:FJY720932 FSY720932:FTU720932 GCU720932:GDQ720932 GMQ720932:GNM720932 GWM720932:GXI720932 HGI720932:HHE720932 HQE720932:HRA720932 IAA720932:IAW720932 IJW720932:IKS720932 ITS720932:IUO720932 JDO720932:JEK720932 JNK720932:JOG720932 JXG720932:JYC720932 KHC720932:KHY720932 KQY720932:KRU720932 LAU720932:LBQ720932 LKQ720932:LLM720932 LUM720932:LVI720932 MEI720932:MFE720932 MOE720932:MPA720932 MYA720932:MYW720932 NHW720932:NIS720932 NRS720932:NSO720932 OBO720932:OCK720932 OLK720932:OMG720932 OVG720932:OWC720932 PFC720932:PFY720932 POY720932:PPU720932 PYU720932:PZQ720932 QIQ720932:QJM720932 QSM720932:QTI720932 RCI720932:RDE720932 RME720932:RNA720932 RWA720932:RWW720932 SFW720932:SGS720932 SPS720932:SQO720932 SZO720932:TAK720932 TJK720932:TKG720932 TTG720932:TUC720932 UDC720932:UDY720932 UMY720932:UNU720932 UWU720932:UXQ720932 VGQ720932:VHM720932 VQM720932:VRI720932 WAI720932:WBE720932 WKE720932:WLA720932 WUA720932:WUW720932 HO786468:IK786468 RK786468:SG786468 ABG786468:ACC786468 ALC786468:ALY786468 AUY786468:AVU786468 BEU786468:BFQ786468 BOQ786468:BPM786468 BYM786468:BZI786468 CII786468:CJE786468 CSE786468:CTA786468 DCA786468:DCW786468 DLW786468:DMS786468 DVS786468:DWO786468 EFO786468:EGK786468 EPK786468:EQG786468 EZG786468:FAC786468 FJC786468:FJY786468 FSY786468:FTU786468 GCU786468:GDQ786468 GMQ786468:GNM786468 GWM786468:GXI786468 HGI786468:HHE786468 HQE786468:HRA786468 IAA786468:IAW786468 IJW786468:IKS786468 ITS786468:IUO786468 JDO786468:JEK786468 JNK786468:JOG786468 JXG786468:JYC786468 KHC786468:KHY786468 KQY786468:KRU786468 LAU786468:LBQ786468 LKQ786468:LLM786468 LUM786468:LVI786468 MEI786468:MFE786468 MOE786468:MPA786468 MYA786468:MYW786468 NHW786468:NIS786468 NRS786468:NSO786468 OBO786468:OCK786468 OLK786468:OMG786468 OVG786468:OWC786468 PFC786468:PFY786468 POY786468:PPU786468 PYU786468:PZQ786468 QIQ786468:QJM786468 QSM786468:QTI786468 RCI786468:RDE786468 RME786468:RNA786468 RWA786468:RWW786468 SFW786468:SGS786468 SPS786468:SQO786468 SZO786468:TAK786468 TJK786468:TKG786468 TTG786468:TUC786468 UDC786468:UDY786468 UMY786468:UNU786468 UWU786468:UXQ786468 VGQ786468:VHM786468 VQM786468:VRI786468 WAI786468:WBE786468 WKE786468:WLA786468 WUA786468:WUW786468 HO852004:IK852004 RK852004:SG852004 ABG852004:ACC852004 ALC852004:ALY852004 AUY852004:AVU852004 BEU852004:BFQ852004 BOQ852004:BPM852004 BYM852004:BZI852004 CII852004:CJE852004 CSE852004:CTA852004 DCA852004:DCW852004 DLW852004:DMS852004 DVS852004:DWO852004 EFO852004:EGK852004 EPK852004:EQG852004 EZG852004:FAC852004 FJC852004:FJY852004 FSY852004:FTU852004 GCU852004:GDQ852004 GMQ852004:GNM852004 GWM852004:GXI852004 HGI852004:HHE852004 HQE852004:HRA852004 IAA852004:IAW852004 IJW852004:IKS852004 ITS852004:IUO852004 JDO852004:JEK852004 JNK852004:JOG852004 JXG852004:JYC852004 KHC852004:KHY852004 KQY852004:KRU852004 LAU852004:LBQ852004 LKQ852004:LLM852004 LUM852004:LVI852004 MEI852004:MFE852004 MOE852004:MPA852004 MYA852004:MYW852004 NHW852004:NIS852004 NRS852004:NSO852004 OBO852004:OCK852004 OLK852004:OMG852004 OVG852004:OWC852004 PFC852004:PFY852004 POY852004:PPU852004 PYU852004:PZQ852004 QIQ852004:QJM852004 QSM852004:QTI852004 RCI852004:RDE852004 RME852004:RNA852004 RWA852004:RWW852004 SFW852004:SGS852004 SPS852004:SQO852004 SZO852004:TAK852004 TJK852004:TKG852004 TTG852004:TUC852004 UDC852004:UDY852004 UMY852004:UNU852004 UWU852004:UXQ852004 VGQ852004:VHM852004 VQM852004:VRI852004 WAI852004:WBE852004 WKE852004:WLA852004 WUA852004:WUW852004 HO917540:IK917540 RK917540:SG917540 ABG917540:ACC917540 ALC917540:ALY917540 AUY917540:AVU917540 BEU917540:BFQ917540 BOQ917540:BPM917540 BYM917540:BZI917540 CII917540:CJE917540 CSE917540:CTA917540 DCA917540:DCW917540 DLW917540:DMS917540 DVS917540:DWO917540 EFO917540:EGK917540 EPK917540:EQG917540 EZG917540:FAC917540 FJC917540:FJY917540 FSY917540:FTU917540 GCU917540:GDQ917540 GMQ917540:GNM917540 GWM917540:GXI917540 HGI917540:HHE917540 HQE917540:HRA917540 IAA917540:IAW917540 IJW917540:IKS917540 ITS917540:IUO917540 JDO917540:JEK917540 JNK917540:JOG917540 JXG917540:JYC917540 KHC917540:KHY917540 KQY917540:KRU917540 LAU917540:LBQ917540 LKQ917540:LLM917540 LUM917540:LVI917540 MEI917540:MFE917540 MOE917540:MPA917540 MYA917540:MYW917540 NHW917540:NIS917540 NRS917540:NSO917540 OBO917540:OCK917540 OLK917540:OMG917540 OVG917540:OWC917540 PFC917540:PFY917540 POY917540:PPU917540 PYU917540:PZQ917540 QIQ917540:QJM917540 QSM917540:QTI917540 RCI917540:RDE917540 RME917540:RNA917540 RWA917540:RWW917540 SFW917540:SGS917540 SPS917540:SQO917540 SZO917540:TAK917540 TJK917540:TKG917540 TTG917540:TUC917540 UDC917540:UDY917540 UMY917540:UNU917540 UWU917540:UXQ917540 VGQ917540:VHM917540 VQM917540:VRI917540 WAI917540:WBE917540 WKE917540:WLA917540 WUA917540:WUW917540 HO983076:IK983076 RK983076:SG983076 ABG983076:ACC983076 ALC983076:ALY983076 AUY983076:AVU983076 BEU983076:BFQ983076 BOQ983076:BPM983076 BYM983076:BZI983076 CII983076:CJE983076 CSE983076:CTA983076 DCA983076:DCW983076 DLW983076:DMS983076 DVS983076:DWO983076 EFO983076:EGK983076 EPK983076:EQG983076 EZG983076:FAC983076 FJC983076:FJY983076 FSY983076:FTU983076 GCU983076:GDQ983076 GMQ983076:GNM983076 GWM983076:GXI983076 HGI983076:HHE983076 HQE983076:HRA983076 IAA983076:IAW983076 IJW983076:IKS983076 ITS983076:IUO983076 JDO983076:JEK983076 JNK983076:JOG983076 JXG983076:JYC983076 KHC983076:KHY983076 KQY983076:KRU983076 LAU983076:LBQ983076 LKQ983076:LLM983076 LUM983076:LVI983076 MEI983076:MFE983076 MOE983076:MPA983076 MYA983076:MYW983076 NHW983076:NIS983076 NRS983076:NSO983076 OBO983076:OCK983076 OLK983076:OMG983076 OVG983076:OWC983076 PFC983076:PFY983076 POY983076:PPU983076 PYU983076:PZQ983076 QIQ983076:QJM983076 QSM983076:QTI983076 RCI983076:RDE983076 RME983076:RNA983076 RWA983076:RWW983076 SFW983076:SGS983076 SPS983076:SQO983076 SZO983076:TAK983076 TJK983076:TKG983076 TTG983076:TUC983076 UDC983076:UDY983076 UMY983076:UNU983076 UWU983076:UXQ983076 VGQ983076:VHM983076 VQM983076:VRI983076 WAI983076:WBE983076 WKE983076:WLA983076 WUA983076:WUW983076 HS65567:IK65568 RO65567:SG65568 ABK65567:ACC65568 ALG65567:ALY65568 AVC65567:AVU65568 BEY65567:BFQ65568 BOU65567:BPM65568 BYQ65567:BZI65568 CIM65567:CJE65568 CSI65567:CTA65568 DCE65567:DCW65568 DMA65567:DMS65568 DVW65567:DWO65568 EFS65567:EGK65568 EPO65567:EQG65568 EZK65567:FAC65568 FJG65567:FJY65568 FTC65567:FTU65568 GCY65567:GDQ65568 GMU65567:GNM65568 GWQ65567:GXI65568 HGM65567:HHE65568 HQI65567:HRA65568 IAE65567:IAW65568 IKA65567:IKS65568 ITW65567:IUO65568 JDS65567:JEK65568 JNO65567:JOG65568 JXK65567:JYC65568 KHG65567:KHY65568 KRC65567:KRU65568 LAY65567:LBQ65568 LKU65567:LLM65568 LUQ65567:LVI65568 MEM65567:MFE65568 MOI65567:MPA65568 MYE65567:MYW65568 NIA65567:NIS65568 NRW65567:NSO65568 OBS65567:OCK65568 OLO65567:OMG65568 OVK65567:OWC65568 PFG65567:PFY65568 PPC65567:PPU65568 PYY65567:PZQ65568 QIU65567:QJM65568 QSQ65567:QTI65568 RCM65567:RDE65568 RMI65567:RNA65568 RWE65567:RWW65568 SGA65567:SGS65568 SPW65567:SQO65568 SZS65567:TAK65568 TJO65567:TKG65568 TTK65567:TUC65568 UDG65567:UDY65568 UNC65567:UNU65568 UWY65567:UXQ65568 VGU65567:VHM65568 VQQ65567:VRI65568 WAM65567:WBE65568 WKI65567:WLA65568 WUE65567:WUW65568 HS131103:IK131104 RO131103:SG131104 ABK131103:ACC131104 ALG131103:ALY131104 AVC131103:AVU131104 BEY131103:BFQ131104 BOU131103:BPM131104 BYQ131103:BZI131104 CIM131103:CJE131104 CSI131103:CTA131104 DCE131103:DCW131104 DMA131103:DMS131104 DVW131103:DWO131104 EFS131103:EGK131104 EPO131103:EQG131104 EZK131103:FAC131104 FJG131103:FJY131104 FTC131103:FTU131104 GCY131103:GDQ131104 GMU131103:GNM131104 GWQ131103:GXI131104 HGM131103:HHE131104 HQI131103:HRA131104 IAE131103:IAW131104 IKA131103:IKS131104 ITW131103:IUO131104 JDS131103:JEK131104 JNO131103:JOG131104 JXK131103:JYC131104 KHG131103:KHY131104 KRC131103:KRU131104 LAY131103:LBQ131104 LKU131103:LLM131104 LUQ131103:LVI131104 MEM131103:MFE131104 MOI131103:MPA131104 MYE131103:MYW131104 NIA131103:NIS131104 NRW131103:NSO131104 OBS131103:OCK131104 OLO131103:OMG131104 OVK131103:OWC131104 PFG131103:PFY131104 PPC131103:PPU131104 PYY131103:PZQ131104 QIU131103:QJM131104 QSQ131103:QTI131104 RCM131103:RDE131104 RMI131103:RNA131104 RWE131103:RWW131104 SGA131103:SGS131104 SPW131103:SQO131104 SZS131103:TAK131104 TJO131103:TKG131104 TTK131103:TUC131104 UDG131103:UDY131104 UNC131103:UNU131104 UWY131103:UXQ131104 VGU131103:VHM131104 VQQ131103:VRI131104 WAM131103:WBE131104 WKI131103:WLA131104 WUE131103:WUW131104 HS196639:IK196640 RO196639:SG196640 ABK196639:ACC196640 ALG196639:ALY196640 AVC196639:AVU196640 BEY196639:BFQ196640 BOU196639:BPM196640 BYQ196639:BZI196640 CIM196639:CJE196640 CSI196639:CTA196640 DCE196639:DCW196640 DMA196639:DMS196640 DVW196639:DWO196640 EFS196639:EGK196640 EPO196639:EQG196640 EZK196639:FAC196640 FJG196639:FJY196640 FTC196639:FTU196640 GCY196639:GDQ196640 GMU196639:GNM196640 GWQ196639:GXI196640 HGM196639:HHE196640 HQI196639:HRA196640 IAE196639:IAW196640 IKA196639:IKS196640 ITW196639:IUO196640 JDS196639:JEK196640 JNO196639:JOG196640 JXK196639:JYC196640 KHG196639:KHY196640 KRC196639:KRU196640 LAY196639:LBQ196640 LKU196639:LLM196640 LUQ196639:LVI196640 MEM196639:MFE196640 MOI196639:MPA196640 MYE196639:MYW196640 NIA196639:NIS196640 NRW196639:NSO196640 OBS196639:OCK196640 OLO196639:OMG196640 OVK196639:OWC196640 PFG196639:PFY196640 PPC196639:PPU196640 PYY196639:PZQ196640 QIU196639:QJM196640 QSQ196639:QTI196640 RCM196639:RDE196640 RMI196639:RNA196640 RWE196639:RWW196640 SGA196639:SGS196640 SPW196639:SQO196640 SZS196639:TAK196640 TJO196639:TKG196640 TTK196639:TUC196640 UDG196639:UDY196640 UNC196639:UNU196640 UWY196639:UXQ196640 VGU196639:VHM196640 VQQ196639:VRI196640 WAM196639:WBE196640 WKI196639:WLA196640 WUE196639:WUW196640 HS262175:IK262176 RO262175:SG262176 ABK262175:ACC262176 ALG262175:ALY262176 AVC262175:AVU262176 BEY262175:BFQ262176 BOU262175:BPM262176 BYQ262175:BZI262176 CIM262175:CJE262176 CSI262175:CTA262176 DCE262175:DCW262176 DMA262175:DMS262176 DVW262175:DWO262176 EFS262175:EGK262176 EPO262175:EQG262176 EZK262175:FAC262176 FJG262175:FJY262176 FTC262175:FTU262176 GCY262175:GDQ262176 GMU262175:GNM262176 GWQ262175:GXI262176 HGM262175:HHE262176 HQI262175:HRA262176 IAE262175:IAW262176 IKA262175:IKS262176 ITW262175:IUO262176 JDS262175:JEK262176 JNO262175:JOG262176 JXK262175:JYC262176 KHG262175:KHY262176 KRC262175:KRU262176 LAY262175:LBQ262176 LKU262175:LLM262176 LUQ262175:LVI262176 MEM262175:MFE262176 MOI262175:MPA262176 MYE262175:MYW262176 NIA262175:NIS262176 NRW262175:NSO262176 OBS262175:OCK262176 OLO262175:OMG262176 OVK262175:OWC262176 PFG262175:PFY262176 PPC262175:PPU262176 PYY262175:PZQ262176 QIU262175:QJM262176 QSQ262175:QTI262176 RCM262175:RDE262176 RMI262175:RNA262176 RWE262175:RWW262176 SGA262175:SGS262176 SPW262175:SQO262176 SZS262175:TAK262176 TJO262175:TKG262176 TTK262175:TUC262176 UDG262175:UDY262176 UNC262175:UNU262176 UWY262175:UXQ262176 VGU262175:VHM262176 VQQ262175:VRI262176 WAM262175:WBE262176 WKI262175:WLA262176 WUE262175:WUW262176 HS327711:IK327712 RO327711:SG327712 ABK327711:ACC327712 ALG327711:ALY327712 AVC327711:AVU327712 BEY327711:BFQ327712 BOU327711:BPM327712 BYQ327711:BZI327712 CIM327711:CJE327712 CSI327711:CTA327712 DCE327711:DCW327712 DMA327711:DMS327712 DVW327711:DWO327712 EFS327711:EGK327712 EPO327711:EQG327712 EZK327711:FAC327712 FJG327711:FJY327712 FTC327711:FTU327712 GCY327711:GDQ327712 GMU327711:GNM327712 GWQ327711:GXI327712 HGM327711:HHE327712 HQI327711:HRA327712 IAE327711:IAW327712 IKA327711:IKS327712 ITW327711:IUO327712 JDS327711:JEK327712 JNO327711:JOG327712 JXK327711:JYC327712 KHG327711:KHY327712 KRC327711:KRU327712 LAY327711:LBQ327712 LKU327711:LLM327712 LUQ327711:LVI327712 MEM327711:MFE327712 MOI327711:MPA327712 MYE327711:MYW327712 NIA327711:NIS327712 NRW327711:NSO327712 OBS327711:OCK327712 OLO327711:OMG327712 OVK327711:OWC327712 PFG327711:PFY327712 PPC327711:PPU327712 PYY327711:PZQ327712 QIU327711:QJM327712 QSQ327711:QTI327712 RCM327711:RDE327712 RMI327711:RNA327712 RWE327711:RWW327712 SGA327711:SGS327712 SPW327711:SQO327712 SZS327711:TAK327712 TJO327711:TKG327712 TTK327711:TUC327712 UDG327711:UDY327712 UNC327711:UNU327712 UWY327711:UXQ327712 VGU327711:VHM327712 VQQ327711:VRI327712 WAM327711:WBE327712 WKI327711:WLA327712 WUE327711:WUW327712 HS393247:IK393248 RO393247:SG393248 ABK393247:ACC393248 ALG393247:ALY393248 AVC393247:AVU393248 BEY393247:BFQ393248 BOU393247:BPM393248 BYQ393247:BZI393248 CIM393247:CJE393248 CSI393247:CTA393248 DCE393247:DCW393248 DMA393247:DMS393248 DVW393247:DWO393248 EFS393247:EGK393248 EPO393247:EQG393248 EZK393247:FAC393248 FJG393247:FJY393248 FTC393247:FTU393248 GCY393247:GDQ393248 GMU393247:GNM393248 GWQ393247:GXI393248 HGM393247:HHE393248 HQI393247:HRA393248 IAE393247:IAW393248 IKA393247:IKS393248 ITW393247:IUO393248 JDS393247:JEK393248 JNO393247:JOG393248 JXK393247:JYC393248 KHG393247:KHY393248 KRC393247:KRU393248 LAY393247:LBQ393248 LKU393247:LLM393248 LUQ393247:LVI393248 MEM393247:MFE393248 MOI393247:MPA393248 MYE393247:MYW393248 NIA393247:NIS393248 NRW393247:NSO393248 OBS393247:OCK393248 OLO393247:OMG393248 OVK393247:OWC393248 PFG393247:PFY393248 PPC393247:PPU393248 PYY393247:PZQ393248 QIU393247:QJM393248 QSQ393247:QTI393248 RCM393247:RDE393248 RMI393247:RNA393248 RWE393247:RWW393248 SGA393247:SGS393248 SPW393247:SQO393248 SZS393247:TAK393248 TJO393247:TKG393248 TTK393247:TUC393248 UDG393247:UDY393248 UNC393247:UNU393248 UWY393247:UXQ393248 VGU393247:VHM393248 VQQ393247:VRI393248 WAM393247:WBE393248 WKI393247:WLA393248 WUE393247:WUW393248 HS458783:IK458784 RO458783:SG458784 ABK458783:ACC458784 ALG458783:ALY458784 AVC458783:AVU458784 BEY458783:BFQ458784 BOU458783:BPM458784 BYQ458783:BZI458784 CIM458783:CJE458784 CSI458783:CTA458784 DCE458783:DCW458784 DMA458783:DMS458784 DVW458783:DWO458784 EFS458783:EGK458784 EPO458783:EQG458784 EZK458783:FAC458784 FJG458783:FJY458784 FTC458783:FTU458784 GCY458783:GDQ458784 GMU458783:GNM458784 GWQ458783:GXI458784 HGM458783:HHE458784 HQI458783:HRA458784 IAE458783:IAW458784 IKA458783:IKS458784 ITW458783:IUO458784 JDS458783:JEK458784 JNO458783:JOG458784 JXK458783:JYC458784 KHG458783:KHY458784 KRC458783:KRU458784 LAY458783:LBQ458784 LKU458783:LLM458784 LUQ458783:LVI458784 MEM458783:MFE458784 MOI458783:MPA458784 MYE458783:MYW458784 NIA458783:NIS458784 NRW458783:NSO458784 OBS458783:OCK458784 OLO458783:OMG458784 OVK458783:OWC458784 PFG458783:PFY458784 PPC458783:PPU458784 PYY458783:PZQ458784 QIU458783:QJM458784 QSQ458783:QTI458784 RCM458783:RDE458784 RMI458783:RNA458784 RWE458783:RWW458784 SGA458783:SGS458784 SPW458783:SQO458784 SZS458783:TAK458784 TJO458783:TKG458784 TTK458783:TUC458784 UDG458783:UDY458784 UNC458783:UNU458784 UWY458783:UXQ458784 VGU458783:VHM458784 VQQ458783:VRI458784 WAM458783:WBE458784 WKI458783:WLA458784 WUE458783:WUW458784 HS524319:IK524320 RO524319:SG524320 ABK524319:ACC524320 ALG524319:ALY524320 AVC524319:AVU524320 BEY524319:BFQ524320 BOU524319:BPM524320 BYQ524319:BZI524320 CIM524319:CJE524320 CSI524319:CTA524320 DCE524319:DCW524320 DMA524319:DMS524320 DVW524319:DWO524320 EFS524319:EGK524320 EPO524319:EQG524320 EZK524319:FAC524320 FJG524319:FJY524320 FTC524319:FTU524320 GCY524319:GDQ524320 GMU524319:GNM524320 GWQ524319:GXI524320 HGM524319:HHE524320 HQI524319:HRA524320 IAE524319:IAW524320 IKA524319:IKS524320 ITW524319:IUO524320 JDS524319:JEK524320 JNO524319:JOG524320 JXK524319:JYC524320 KHG524319:KHY524320 KRC524319:KRU524320 LAY524319:LBQ524320 LKU524319:LLM524320 LUQ524319:LVI524320 MEM524319:MFE524320 MOI524319:MPA524320 MYE524319:MYW524320 NIA524319:NIS524320 NRW524319:NSO524320 OBS524319:OCK524320 OLO524319:OMG524320 OVK524319:OWC524320 PFG524319:PFY524320 PPC524319:PPU524320 PYY524319:PZQ524320 QIU524319:QJM524320 QSQ524319:QTI524320 RCM524319:RDE524320 RMI524319:RNA524320 RWE524319:RWW524320 SGA524319:SGS524320 SPW524319:SQO524320 SZS524319:TAK524320 TJO524319:TKG524320 TTK524319:TUC524320 UDG524319:UDY524320 UNC524319:UNU524320 UWY524319:UXQ524320 VGU524319:VHM524320 VQQ524319:VRI524320 WAM524319:WBE524320 WKI524319:WLA524320 WUE524319:WUW524320 HS589855:IK589856 RO589855:SG589856 ABK589855:ACC589856 ALG589855:ALY589856 AVC589855:AVU589856 BEY589855:BFQ589856 BOU589855:BPM589856 BYQ589855:BZI589856 CIM589855:CJE589856 CSI589855:CTA589856 DCE589855:DCW589856 DMA589855:DMS589856 DVW589855:DWO589856 EFS589855:EGK589856 EPO589855:EQG589856 EZK589855:FAC589856 FJG589855:FJY589856 FTC589855:FTU589856 GCY589855:GDQ589856 GMU589855:GNM589856 GWQ589855:GXI589856 HGM589855:HHE589856 HQI589855:HRA589856 IAE589855:IAW589856 IKA589855:IKS589856 ITW589855:IUO589856 JDS589855:JEK589856 JNO589855:JOG589856 JXK589855:JYC589856 KHG589855:KHY589856 KRC589855:KRU589856 LAY589855:LBQ589856 LKU589855:LLM589856 LUQ589855:LVI589856 MEM589855:MFE589856 MOI589855:MPA589856 MYE589855:MYW589856 NIA589855:NIS589856 NRW589855:NSO589856 OBS589855:OCK589856 OLO589855:OMG589856 OVK589855:OWC589856 PFG589855:PFY589856 PPC589855:PPU589856 PYY589855:PZQ589856 QIU589855:QJM589856 QSQ589855:QTI589856 RCM589855:RDE589856 RMI589855:RNA589856 RWE589855:RWW589856 SGA589855:SGS589856 SPW589855:SQO589856 SZS589855:TAK589856 TJO589855:TKG589856 TTK589855:TUC589856 UDG589855:UDY589856 UNC589855:UNU589856 UWY589855:UXQ589856 VGU589855:VHM589856 VQQ589855:VRI589856 WAM589855:WBE589856 WKI589855:WLA589856 WUE589855:WUW589856 HS655391:IK655392 RO655391:SG655392 ABK655391:ACC655392 ALG655391:ALY655392 AVC655391:AVU655392 BEY655391:BFQ655392 BOU655391:BPM655392 BYQ655391:BZI655392 CIM655391:CJE655392 CSI655391:CTA655392 DCE655391:DCW655392 DMA655391:DMS655392 DVW655391:DWO655392 EFS655391:EGK655392 EPO655391:EQG655392 EZK655391:FAC655392 FJG655391:FJY655392 FTC655391:FTU655392 GCY655391:GDQ655392 GMU655391:GNM655392 GWQ655391:GXI655392 HGM655391:HHE655392 HQI655391:HRA655392 IAE655391:IAW655392 IKA655391:IKS655392 ITW655391:IUO655392 JDS655391:JEK655392 JNO655391:JOG655392 JXK655391:JYC655392 KHG655391:KHY655392 KRC655391:KRU655392 LAY655391:LBQ655392 LKU655391:LLM655392 LUQ655391:LVI655392 MEM655391:MFE655392 MOI655391:MPA655392 MYE655391:MYW655392 NIA655391:NIS655392 NRW655391:NSO655392 OBS655391:OCK655392 OLO655391:OMG655392 OVK655391:OWC655392 PFG655391:PFY655392 PPC655391:PPU655392 PYY655391:PZQ655392 QIU655391:QJM655392 QSQ655391:QTI655392 RCM655391:RDE655392 RMI655391:RNA655392 RWE655391:RWW655392 SGA655391:SGS655392 SPW655391:SQO655392 SZS655391:TAK655392 TJO655391:TKG655392 TTK655391:TUC655392 UDG655391:UDY655392 UNC655391:UNU655392 UWY655391:UXQ655392 VGU655391:VHM655392 VQQ655391:VRI655392 WAM655391:WBE655392 WKI655391:WLA655392 WUE655391:WUW655392 HS720927:IK720928 RO720927:SG720928 ABK720927:ACC720928 ALG720927:ALY720928 AVC720927:AVU720928 BEY720927:BFQ720928 BOU720927:BPM720928 BYQ720927:BZI720928 CIM720927:CJE720928 CSI720927:CTA720928 DCE720927:DCW720928 DMA720927:DMS720928 DVW720927:DWO720928 EFS720927:EGK720928 EPO720927:EQG720928 EZK720927:FAC720928 FJG720927:FJY720928 FTC720927:FTU720928 GCY720927:GDQ720928 GMU720927:GNM720928 GWQ720927:GXI720928 HGM720927:HHE720928 HQI720927:HRA720928 IAE720927:IAW720928 IKA720927:IKS720928 ITW720927:IUO720928 JDS720927:JEK720928 JNO720927:JOG720928 JXK720927:JYC720928 KHG720927:KHY720928 KRC720927:KRU720928 LAY720927:LBQ720928 LKU720927:LLM720928 LUQ720927:LVI720928 MEM720927:MFE720928 MOI720927:MPA720928 MYE720927:MYW720928 NIA720927:NIS720928 NRW720927:NSO720928 OBS720927:OCK720928 OLO720927:OMG720928 OVK720927:OWC720928 PFG720927:PFY720928 PPC720927:PPU720928 PYY720927:PZQ720928 QIU720927:QJM720928 QSQ720927:QTI720928 RCM720927:RDE720928 RMI720927:RNA720928 RWE720927:RWW720928 SGA720927:SGS720928 SPW720927:SQO720928 SZS720927:TAK720928 TJO720927:TKG720928 TTK720927:TUC720928 UDG720927:UDY720928 UNC720927:UNU720928 UWY720927:UXQ720928 VGU720927:VHM720928 VQQ720927:VRI720928 WAM720927:WBE720928 WKI720927:WLA720928 WUE720927:WUW720928 HS786463:IK786464 RO786463:SG786464 ABK786463:ACC786464 ALG786463:ALY786464 AVC786463:AVU786464 BEY786463:BFQ786464 BOU786463:BPM786464 BYQ786463:BZI786464 CIM786463:CJE786464 CSI786463:CTA786464 DCE786463:DCW786464 DMA786463:DMS786464 DVW786463:DWO786464 EFS786463:EGK786464 EPO786463:EQG786464 EZK786463:FAC786464 FJG786463:FJY786464 FTC786463:FTU786464 GCY786463:GDQ786464 GMU786463:GNM786464 GWQ786463:GXI786464 HGM786463:HHE786464 HQI786463:HRA786464 IAE786463:IAW786464 IKA786463:IKS786464 ITW786463:IUO786464 JDS786463:JEK786464 JNO786463:JOG786464 JXK786463:JYC786464 KHG786463:KHY786464 KRC786463:KRU786464 LAY786463:LBQ786464 LKU786463:LLM786464 LUQ786463:LVI786464 MEM786463:MFE786464 MOI786463:MPA786464 MYE786463:MYW786464 NIA786463:NIS786464 NRW786463:NSO786464 OBS786463:OCK786464 OLO786463:OMG786464 OVK786463:OWC786464 PFG786463:PFY786464 PPC786463:PPU786464 PYY786463:PZQ786464 QIU786463:QJM786464 QSQ786463:QTI786464 RCM786463:RDE786464 RMI786463:RNA786464 RWE786463:RWW786464 SGA786463:SGS786464 SPW786463:SQO786464 SZS786463:TAK786464 TJO786463:TKG786464 TTK786463:TUC786464 UDG786463:UDY786464 UNC786463:UNU786464 UWY786463:UXQ786464 VGU786463:VHM786464 VQQ786463:VRI786464 WAM786463:WBE786464 WKI786463:WLA786464 WUE786463:WUW786464 HS851999:IK852000 RO851999:SG852000 ABK851999:ACC852000 ALG851999:ALY852000 AVC851999:AVU852000 BEY851999:BFQ852000 BOU851999:BPM852000 BYQ851999:BZI852000 CIM851999:CJE852000 CSI851999:CTA852000 DCE851999:DCW852000 DMA851999:DMS852000 DVW851999:DWO852000 EFS851999:EGK852000 EPO851999:EQG852000 EZK851999:FAC852000 FJG851999:FJY852000 FTC851999:FTU852000 GCY851999:GDQ852000 GMU851999:GNM852000 GWQ851999:GXI852000 HGM851999:HHE852000 HQI851999:HRA852000 IAE851999:IAW852000 IKA851999:IKS852000 ITW851999:IUO852000 JDS851999:JEK852000 JNO851999:JOG852000 JXK851999:JYC852000 KHG851999:KHY852000 KRC851999:KRU852000 LAY851999:LBQ852000 LKU851999:LLM852000 LUQ851999:LVI852000 MEM851999:MFE852000 MOI851999:MPA852000 MYE851999:MYW852000 NIA851999:NIS852000 NRW851999:NSO852000 OBS851999:OCK852000 OLO851999:OMG852000 OVK851999:OWC852000 PFG851999:PFY852000 PPC851999:PPU852000 PYY851999:PZQ852000 QIU851999:QJM852000 QSQ851999:QTI852000 RCM851999:RDE852000 RMI851999:RNA852000 RWE851999:RWW852000 SGA851999:SGS852000 SPW851999:SQO852000 SZS851999:TAK852000 TJO851999:TKG852000 TTK851999:TUC852000 UDG851999:UDY852000 UNC851999:UNU852000 UWY851999:UXQ852000 VGU851999:VHM852000 VQQ851999:VRI852000 WAM851999:WBE852000 WKI851999:WLA852000 WUE851999:WUW852000 HS917535:IK917536 RO917535:SG917536 ABK917535:ACC917536 ALG917535:ALY917536 AVC917535:AVU917536 BEY917535:BFQ917536 BOU917535:BPM917536 BYQ917535:BZI917536 CIM917535:CJE917536 CSI917535:CTA917536 DCE917535:DCW917536 DMA917535:DMS917536 DVW917535:DWO917536 EFS917535:EGK917536 EPO917535:EQG917536 EZK917535:FAC917536 FJG917535:FJY917536 FTC917535:FTU917536 GCY917535:GDQ917536 GMU917535:GNM917536 GWQ917535:GXI917536 HGM917535:HHE917536 HQI917535:HRA917536 IAE917535:IAW917536 IKA917535:IKS917536 ITW917535:IUO917536 JDS917535:JEK917536 JNO917535:JOG917536 JXK917535:JYC917536 KHG917535:KHY917536 KRC917535:KRU917536 LAY917535:LBQ917536 LKU917535:LLM917536 LUQ917535:LVI917536 MEM917535:MFE917536 MOI917535:MPA917536 MYE917535:MYW917536 NIA917535:NIS917536 NRW917535:NSO917536 OBS917535:OCK917536 OLO917535:OMG917536 OVK917535:OWC917536 PFG917535:PFY917536 PPC917535:PPU917536 PYY917535:PZQ917536 QIU917535:QJM917536 QSQ917535:QTI917536 RCM917535:RDE917536 RMI917535:RNA917536 RWE917535:RWW917536 SGA917535:SGS917536 SPW917535:SQO917536 SZS917535:TAK917536 TJO917535:TKG917536 TTK917535:TUC917536 UDG917535:UDY917536 UNC917535:UNU917536 UWY917535:UXQ917536 VGU917535:VHM917536 VQQ917535:VRI917536 WAM917535:WBE917536 WKI917535:WLA917536 WUE917535:WUW917536 HS983071:IK983072 RO983071:SG983072 ABK983071:ACC983072 ALG983071:ALY983072 AVC983071:AVU983072 BEY983071:BFQ983072 BOU983071:BPM983072 BYQ983071:BZI983072 CIM983071:CJE983072 CSI983071:CTA983072 DCE983071:DCW983072 DMA983071:DMS983072 DVW983071:DWO983072 EFS983071:EGK983072 EPO983071:EQG983072 EZK983071:FAC983072 FJG983071:FJY983072 FTC983071:FTU983072 GCY983071:GDQ983072 GMU983071:GNM983072 GWQ983071:GXI983072 HGM983071:HHE983072 HQI983071:HRA983072 IAE983071:IAW983072 IKA983071:IKS983072 ITW983071:IUO983072 JDS983071:JEK983072 JNO983071:JOG983072 JXK983071:JYC983072 KHG983071:KHY983072 KRC983071:KRU983072 LAY983071:LBQ983072 LKU983071:LLM983072 LUQ983071:LVI983072 MEM983071:MFE983072 MOI983071:MPA983072 MYE983071:MYW983072 NIA983071:NIS983072 NRW983071:NSO983072 OBS983071:OCK983072 OLO983071:OMG983072 OVK983071:OWC983072 PFG983071:PFY983072 PPC983071:PPU983072 PYY983071:PZQ983072 QIU983071:QJM983072 QSQ983071:QTI983072 RCM983071:RDE983072 RMI983071:RNA983072 RWE983071:RWW983072 SGA983071:SGS983072 SPW983071:SQO983072 SZS983071:TAK983072 TJO983071:TKG983072 TTK983071:TUC983072 UDG983071:UDY983072 UNC983071:UNU983072 UWY983071:UXQ983072 VGU983071:VHM983072 VQQ983071:VRI983072 WAM983071:WBE983072 WKI983071:WLA983072 WUE983071:WUW983072 O65561:O65564 HV65562:HV65565 RR65562:RR65565 ABN65562:ABN65565 ALJ65562:ALJ65565 AVF65562:AVF65565 BFB65562:BFB65565 BOX65562:BOX65565 BYT65562:BYT65565 CIP65562:CIP65565 CSL65562:CSL65565 DCH65562:DCH65565 DMD65562:DMD65565 DVZ65562:DVZ65565 EFV65562:EFV65565 EPR65562:EPR65565 EZN65562:EZN65565 FJJ65562:FJJ65565 FTF65562:FTF65565 GDB65562:GDB65565 GMX65562:GMX65565 GWT65562:GWT65565 HGP65562:HGP65565 HQL65562:HQL65565 IAH65562:IAH65565 IKD65562:IKD65565 ITZ65562:ITZ65565 JDV65562:JDV65565 JNR65562:JNR65565 JXN65562:JXN65565 KHJ65562:KHJ65565 KRF65562:KRF65565 LBB65562:LBB65565 LKX65562:LKX65565 LUT65562:LUT65565 MEP65562:MEP65565 MOL65562:MOL65565 MYH65562:MYH65565 NID65562:NID65565 NRZ65562:NRZ65565 OBV65562:OBV65565 OLR65562:OLR65565 OVN65562:OVN65565 PFJ65562:PFJ65565 PPF65562:PPF65565 PZB65562:PZB65565 QIX65562:QIX65565 QST65562:QST65565 RCP65562:RCP65565 RML65562:RML65565 RWH65562:RWH65565 SGD65562:SGD65565 SPZ65562:SPZ65565 SZV65562:SZV65565 TJR65562:TJR65565 TTN65562:TTN65565 UDJ65562:UDJ65565 UNF65562:UNF65565 UXB65562:UXB65565 VGX65562:VGX65565 VQT65562:VQT65565 WAP65562:WAP65565 WKL65562:WKL65565 WUH65562:WUH65565 O131097:O131100 HV131098:HV131101 RR131098:RR131101 ABN131098:ABN131101 ALJ131098:ALJ131101 AVF131098:AVF131101 BFB131098:BFB131101 BOX131098:BOX131101 BYT131098:BYT131101 CIP131098:CIP131101 CSL131098:CSL131101 DCH131098:DCH131101 DMD131098:DMD131101 DVZ131098:DVZ131101 EFV131098:EFV131101 EPR131098:EPR131101 EZN131098:EZN131101 FJJ131098:FJJ131101 FTF131098:FTF131101 GDB131098:GDB131101 GMX131098:GMX131101 GWT131098:GWT131101 HGP131098:HGP131101 HQL131098:HQL131101 IAH131098:IAH131101 IKD131098:IKD131101 ITZ131098:ITZ131101 JDV131098:JDV131101 JNR131098:JNR131101 JXN131098:JXN131101 KHJ131098:KHJ131101 KRF131098:KRF131101 LBB131098:LBB131101 LKX131098:LKX131101 LUT131098:LUT131101 MEP131098:MEP131101 MOL131098:MOL131101 MYH131098:MYH131101 NID131098:NID131101 NRZ131098:NRZ131101 OBV131098:OBV131101 OLR131098:OLR131101 OVN131098:OVN131101 PFJ131098:PFJ131101 PPF131098:PPF131101 PZB131098:PZB131101 QIX131098:QIX131101 QST131098:QST131101 RCP131098:RCP131101 RML131098:RML131101 RWH131098:RWH131101 SGD131098:SGD131101 SPZ131098:SPZ131101 SZV131098:SZV131101 TJR131098:TJR131101 TTN131098:TTN131101 UDJ131098:UDJ131101 UNF131098:UNF131101 UXB131098:UXB131101 VGX131098:VGX131101 VQT131098:VQT131101 WAP131098:WAP131101 WKL131098:WKL131101 WUH131098:WUH131101 O196633:O196636 HV196634:HV196637 RR196634:RR196637 ABN196634:ABN196637 ALJ196634:ALJ196637 AVF196634:AVF196637 BFB196634:BFB196637 BOX196634:BOX196637 BYT196634:BYT196637 CIP196634:CIP196637 CSL196634:CSL196637 DCH196634:DCH196637 DMD196634:DMD196637 DVZ196634:DVZ196637 EFV196634:EFV196637 EPR196634:EPR196637 EZN196634:EZN196637 FJJ196634:FJJ196637 FTF196634:FTF196637 GDB196634:GDB196637 GMX196634:GMX196637 GWT196634:GWT196637 HGP196634:HGP196637 HQL196634:HQL196637 IAH196634:IAH196637 IKD196634:IKD196637 ITZ196634:ITZ196637 JDV196634:JDV196637 JNR196634:JNR196637 JXN196634:JXN196637 KHJ196634:KHJ196637 KRF196634:KRF196637 LBB196634:LBB196637 LKX196634:LKX196637 LUT196634:LUT196637 MEP196634:MEP196637 MOL196634:MOL196637 MYH196634:MYH196637 NID196634:NID196637 NRZ196634:NRZ196637 OBV196634:OBV196637 OLR196634:OLR196637 OVN196634:OVN196637 PFJ196634:PFJ196637 PPF196634:PPF196637 PZB196634:PZB196637 QIX196634:QIX196637 QST196634:QST196637 RCP196634:RCP196637 RML196634:RML196637 RWH196634:RWH196637 SGD196634:SGD196637 SPZ196634:SPZ196637 SZV196634:SZV196637 TJR196634:TJR196637 TTN196634:TTN196637 UDJ196634:UDJ196637 UNF196634:UNF196637 UXB196634:UXB196637 VGX196634:VGX196637 VQT196634:VQT196637 WAP196634:WAP196637 WKL196634:WKL196637 WUH196634:WUH196637 O262169:O262172 HV262170:HV262173 RR262170:RR262173 ABN262170:ABN262173 ALJ262170:ALJ262173 AVF262170:AVF262173 BFB262170:BFB262173 BOX262170:BOX262173 BYT262170:BYT262173 CIP262170:CIP262173 CSL262170:CSL262173 DCH262170:DCH262173 DMD262170:DMD262173 DVZ262170:DVZ262173 EFV262170:EFV262173 EPR262170:EPR262173 EZN262170:EZN262173 FJJ262170:FJJ262173 FTF262170:FTF262173 GDB262170:GDB262173 GMX262170:GMX262173 GWT262170:GWT262173 HGP262170:HGP262173 HQL262170:HQL262173 IAH262170:IAH262173 IKD262170:IKD262173 ITZ262170:ITZ262173 JDV262170:JDV262173 JNR262170:JNR262173 JXN262170:JXN262173 KHJ262170:KHJ262173 KRF262170:KRF262173 LBB262170:LBB262173 LKX262170:LKX262173 LUT262170:LUT262173 MEP262170:MEP262173 MOL262170:MOL262173 MYH262170:MYH262173 NID262170:NID262173 NRZ262170:NRZ262173 OBV262170:OBV262173 OLR262170:OLR262173 OVN262170:OVN262173 PFJ262170:PFJ262173 PPF262170:PPF262173 PZB262170:PZB262173 QIX262170:QIX262173 QST262170:QST262173 RCP262170:RCP262173 RML262170:RML262173 RWH262170:RWH262173 SGD262170:SGD262173 SPZ262170:SPZ262173 SZV262170:SZV262173 TJR262170:TJR262173 TTN262170:TTN262173 UDJ262170:UDJ262173 UNF262170:UNF262173 UXB262170:UXB262173 VGX262170:VGX262173 VQT262170:VQT262173 WAP262170:WAP262173 WKL262170:WKL262173 WUH262170:WUH262173 O327705:O327708 HV327706:HV327709 RR327706:RR327709 ABN327706:ABN327709 ALJ327706:ALJ327709 AVF327706:AVF327709 BFB327706:BFB327709 BOX327706:BOX327709 BYT327706:BYT327709 CIP327706:CIP327709 CSL327706:CSL327709 DCH327706:DCH327709 DMD327706:DMD327709 DVZ327706:DVZ327709 EFV327706:EFV327709 EPR327706:EPR327709 EZN327706:EZN327709 FJJ327706:FJJ327709 FTF327706:FTF327709 GDB327706:GDB327709 GMX327706:GMX327709 GWT327706:GWT327709 HGP327706:HGP327709 HQL327706:HQL327709 IAH327706:IAH327709 IKD327706:IKD327709 ITZ327706:ITZ327709 JDV327706:JDV327709 JNR327706:JNR327709 JXN327706:JXN327709 KHJ327706:KHJ327709 KRF327706:KRF327709 LBB327706:LBB327709 LKX327706:LKX327709 LUT327706:LUT327709 MEP327706:MEP327709 MOL327706:MOL327709 MYH327706:MYH327709 NID327706:NID327709 NRZ327706:NRZ327709 OBV327706:OBV327709 OLR327706:OLR327709 OVN327706:OVN327709 PFJ327706:PFJ327709 PPF327706:PPF327709 PZB327706:PZB327709 QIX327706:QIX327709 QST327706:QST327709 RCP327706:RCP327709 RML327706:RML327709 RWH327706:RWH327709 SGD327706:SGD327709 SPZ327706:SPZ327709 SZV327706:SZV327709 TJR327706:TJR327709 TTN327706:TTN327709 UDJ327706:UDJ327709 UNF327706:UNF327709 UXB327706:UXB327709 VGX327706:VGX327709 VQT327706:VQT327709 WAP327706:WAP327709 WKL327706:WKL327709 WUH327706:WUH327709 O393241:O393244 HV393242:HV393245 RR393242:RR393245 ABN393242:ABN393245 ALJ393242:ALJ393245 AVF393242:AVF393245 BFB393242:BFB393245 BOX393242:BOX393245 BYT393242:BYT393245 CIP393242:CIP393245 CSL393242:CSL393245 DCH393242:DCH393245 DMD393242:DMD393245 DVZ393242:DVZ393245 EFV393242:EFV393245 EPR393242:EPR393245 EZN393242:EZN393245 FJJ393242:FJJ393245 FTF393242:FTF393245 GDB393242:GDB393245 GMX393242:GMX393245 GWT393242:GWT393245 HGP393242:HGP393245 HQL393242:HQL393245 IAH393242:IAH393245 IKD393242:IKD393245 ITZ393242:ITZ393245 JDV393242:JDV393245 JNR393242:JNR393245 JXN393242:JXN393245 KHJ393242:KHJ393245 KRF393242:KRF393245 LBB393242:LBB393245 LKX393242:LKX393245 LUT393242:LUT393245 MEP393242:MEP393245 MOL393242:MOL393245 MYH393242:MYH393245 NID393242:NID393245 NRZ393242:NRZ393245 OBV393242:OBV393245 OLR393242:OLR393245 OVN393242:OVN393245 PFJ393242:PFJ393245 PPF393242:PPF393245 PZB393242:PZB393245 QIX393242:QIX393245 QST393242:QST393245 RCP393242:RCP393245 RML393242:RML393245 RWH393242:RWH393245 SGD393242:SGD393245 SPZ393242:SPZ393245 SZV393242:SZV393245 TJR393242:TJR393245 TTN393242:TTN393245 UDJ393242:UDJ393245 UNF393242:UNF393245 UXB393242:UXB393245 VGX393242:VGX393245 VQT393242:VQT393245 WAP393242:WAP393245 WKL393242:WKL393245 WUH393242:WUH393245 O458777:O458780 HV458778:HV458781 RR458778:RR458781 ABN458778:ABN458781 ALJ458778:ALJ458781 AVF458778:AVF458781 BFB458778:BFB458781 BOX458778:BOX458781 BYT458778:BYT458781 CIP458778:CIP458781 CSL458778:CSL458781 DCH458778:DCH458781 DMD458778:DMD458781 DVZ458778:DVZ458781 EFV458778:EFV458781 EPR458778:EPR458781 EZN458778:EZN458781 FJJ458778:FJJ458781 FTF458778:FTF458781 GDB458778:GDB458781 GMX458778:GMX458781 GWT458778:GWT458781 HGP458778:HGP458781 HQL458778:HQL458781 IAH458778:IAH458781 IKD458778:IKD458781 ITZ458778:ITZ458781 JDV458778:JDV458781 JNR458778:JNR458781 JXN458778:JXN458781 KHJ458778:KHJ458781 KRF458778:KRF458781 LBB458778:LBB458781 LKX458778:LKX458781 LUT458778:LUT458781 MEP458778:MEP458781 MOL458778:MOL458781 MYH458778:MYH458781 NID458778:NID458781 NRZ458778:NRZ458781 OBV458778:OBV458781 OLR458778:OLR458781 OVN458778:OVN458781 PFJ458778:PFJ458781 PPF458778:PPF458781 PZB458778:PZB458781 QIX458778:QIX458781 QST458778:QST458781 RCP458778:RCP458781 RML458778:RML458781 RWH458778:RWH458781 SGD458778:SGD458781 SPZ458778:SPZ458781 SZV458778:SZV458781 TJR458778:TJR458781 TTN458778:TTN458781 UDJ458778:UDJ458781 UNF458778:UNF458781 UXB458778:UXB458781 VGX458778:VGX458781 VQT458778:VQT458781 WAP458778:WAP458781 WKL458778:WKL458781 WUH458778:WUH458781 O524313:O524316 HV524314:HV524317 RR524314:RR524317 ABN524314:ABN524317 ALJ524314:ALJ524317 AVF524314:AVF524317 BFB524314:BFB524317 BOX524314:BOX524317 BYT524314:BYT524317 CIP524314:CIP524317 CSL524314:CSL524317 DCH524314:DCH524317 DMD524314:DMD524317 DVZ524314:DVZ524317 EFV524314:EFV524317 EPR524314:EPR524317 EZN524314:EZN524317 FJJ524314:FJJ524317 FTF524314:FTF524317 GDB524314:GDB524317 GMX524314:GMX524317 GWT524314:GWT524317 HGP524314:HGP524317 HQL524314:HQL524317 IAH524314:IAH524317 IKD524314:IKD524317 ITZ524314:ITZ524317 JDV524314:JDV524317 JNR524314:JNR524317 JXN524314:JXN524317 KHJ524314:KHJ524317 KRF524314:KRF524317 LBB524314:LBB524317 LKX524314:LKX524317 LUT524314:LUT524317 MEP524314:MEP524317 MOL524314:MOL524317 MYH524314:MYH524317 NID524314:NID524317 NRZ524314:NRZ524317 OBV524314:OBV524317 OLR524314:OLR524317 OVN524314:OVN524317 PFJ524314:PFJ524317 PPF524314:PPF524317 PZB524314:PZB524317 QIX524314:QIX524317 QST524314:QST524317 RCP524314:RCP524317 RML524314:RML524317 RWH524314:RWH524317 SGD524314:SGD524317 SPZ524314:SPZ524317 SZV524314:SZV524317 TJR524314:TJR524317 TTN524314:TTN524317 UDJ524314:UDJ524317 UNF524314:UNF524317 UXB524314:UXB524317 VGX524314:VGX524317 VQT524314:VQT524317 WAP524314:WAP524317 WKL524314:WKL524317 WUH524314:WUH524317 O589849:O589852 HV589850:HV589853 RR589850:RR589853 ABN589850:ABN589853 ALJ589850:ALJ589853 AVF589850:AVF589853 BFB589850:BFB589853 BOX589850:BOX589853 BYT589850:BYT589853 CIP589850:CIP589853 CSL589850:CSL589853 DCH589850:DCH589853 DMD589850:DMD589853 DVZ589850:DVZ589853 EFV589850:EFV589853 EPR589850:EPR589853 EZN589850:EZN589853 FJJ589850:FJJ589853 FTF589850:FTF589853 GDB589850:GDB589853 GMX589850:GMX589853 GWT589850:GWT589853 HGP589850:HGP589853 HQL589850:HQL589853 IAH589850:IAH589853 IKD589850:IKD589853 ITZ589850:ITZ589853 JDV589850:JDV589853 JNR589850:JNR589853 JXN589850:JXN589853 KHJ589850:KHJ589853 KRF589850:KRF589853 LBB589850:LBB589853 LKX589850:LKX589853 LUT589850:LUT589853 MEP589850:MEP589853 MOL589850:MOL589853 MYH589850:MYH589853 NID589850:NID589853 NRZ589850:NRZ589853 OBV589850:OBV589853 OLR589850:OLR589853 OVN589850:OVN589853 PFJ589850:PFJ589853 PPF589850:PPF589853 PZB589850:PZB589853 QIX589850:QIX589853 QST589850:QST589853 RCP589850:RCP589853 RML589850:RML589853 RWH589850:RWH589853 SGD589850:SGD589853 SPZ589850:SPZ589853 SZV589850:SZV589853 TJR589850:TJR589853 TTN589850:TTN589853 UDJ589850:UDJ589853 UNF589850:UNF589853 UXB589850:UXB589853 VGX589850:VGX589853 VQT589850:VQT589853 WAP589850:WAP589853 WKL589850:WKL589853 WUH589850:WUH589853 O655385:O655388 HV655386:HV655389 RR655386:RR655389 ABN655386:ABN655389 ALJ655386:ALJ655389 AVF655386:AVF655389 BFB655386:BFB655389 BOX655386:BOX655389 BYT655386:BYT655389 CIP655386:CIP655389 CSL655386:CSL655389 DCH655386:DCH655389 DMD655386:DMD655389 DVZ655386:DVZ655389 EFV655386:EFV655389 EPR655386:EPR655389 EZN655386:EZN655389 FJJ655386:FJJ655389 FTF655386:FTF655389 GDB655386:GDB655389 GMX655386:GMX655389 GWT655386:GWT655389 HGP655386:HGP655389 HQL655386:HQL655389 IAH655386:IAH655389 IKD655386:IKD655389 ITZ655386:ITZ655389 JDV655386:JDV655389 JNR655386:JNR655389 JXN655386:JXN655389 KHJ655386:KHJ655389 KRF655386:KRF655389 LBB655386:LBB655389 LKX655386:LKX655389 LUT655386:LUT655389 MEP655386:MEP655389 MOL655386:MOL655389 MYH655386:MYH655389 NID655386:NID655389 NRZ655386:NRZ655389 OBV655386:OBV655389 OLR655386:OLR655389 OVN655386:OVN655389 PFJ655386:PFJ655389 PPF655386:PPF655389 PZB655386:PZB655389 QIX655386:QIX655389 QST655386:QST655389 RCP655386:RCP655389 RML655386:RML655389 RWH655386:RWH655389 SGD655386:SGD655389 SPZ655386:SPZ655389 SZV655386:SZV655389 TJR655386:TJR655389 TTN655386:TTN655389 UDJ655386:UDJ655389 UNF655386:UNF655389 UXB655386:UXB655389 VGX655386:VGX655389 VQT655386:VQT655389 WAP655386:WAP655389 WKL655386:WKL655389 WUH655386:WUH655389 O720921:O720924 HV720922:HV720925 RR720922:RR720925 ABN720922:ABN720925 ALJ720922:ALJ720925 AVF720922:AVF720925 BFB720922:BFB720925 BOX720922:BOX720925 BYT720922:BYT720925 CIP720922:CIP720925 CSL720922:CSL720925 DCH720922:DCH720925 DMD720922:DMD720925 DVZ720922:DVZ720925 EFV720922:EFV720925 EPR720922:EPR720925 EZN720922:EZN720925 FJJ720922:FJJ720925 FTF720922:FTF720925 GDB720922:GDB720925 GMX720922:GMX720925 GWT720922:GWT720925 HGP720922:HGP720925 HQL720922:HQL720925 IAH720922:IAH720925 IKD720922:IKD720925 ITZ720922:ITZ720925 JDV720922:JDV720925 JNR720922:JNR720925 JXN720922:JXN720925 KHJ720922:KHJ720925 KRF720922:KRF720925 LBB720922:LBB720925 LKX720922:LKX720925 LUT720922:LUT720925 MEP720922:MEP720925 MOL720922:MOL720925 MYH720922:MYH720925 NID720922:NID720925 NRZ720922:NRZ720925 OBV720922:OBV720925 OLR720922:OLR720925 OVN720922:OVN720925 PFJ720922:PFJ720925 PPF720922:PPF720925 PZB720922:PZB720925 QIX720922:QIX720925 QST720922:QST720925 RCP720922:RCP720925 RML720922:RML720925 RWH720922:RWH720925 SGD720922:SGD720925 SPZ720922:SPZ720925 SZV720922:SZV720925 TJR720922:TJR720925 TTN720922:TTN720925 UDJ720922:UDJ720925 UNF720922:UNF720925 UXB720922:UXB720925 VGX720922:VGX720925 VQT720922:VQT720925 WAP720922:WAP720925 WKL720922:WKL720925 WUH720922:WUH720925 O786457:O786460 HV786458:HV786461 RR786458:RR786461 ABN786458:ABN786461 ALJ786458:ALJ786461 AVF786458:AVF786461 BFB786458:BFB786461 BOX786458:BOX786461 BYT786458:BYT786461 CIP786458:CIP786461 CSL786458:CSL786461 DCH786458:DCH786461 DMD786458:DMD786461 DVZ786458:DVZ786461 EFV786458:EFV786461 EPR786458:EPR786461 EZN786458:EZN786461 FJJ786458:FJJ786461 FTF786458:FTF786461 GDB786458:GDB786461 GMX786458:GMX786461 GWT786458:GWT786461 HGP786458:HGP786461 HQL786458:HQL786461 IAH786458:IAH786461 IKD786458:IKD786461 ITZ786458:ITZ786461 JDV786458:JDV786461 JNR786458:JNR786461 JXN786458:JXN786461 KHJ786458:KHJ786461 KRF786458:KRF786461 LBB786458:LBB786461 LKX786458:LKX786461 LUT786458:LUT786461 MEP786458:MEP786461 MOL786458:MOL786461 MYH786458:MYH786461 NID786458:NID786461 NRZ786458:NRZ786461 OBV786458:OBV786461 OLR786458:OLR786461 OVN786458:OVN786461 PFJ786458:PFJ786461 PPF786458:PPF786461 PZB786458:PZB786461 QIX786458:QIX786461 QST786458:QST786461 RCP786458:RCP786461 RML786458:RML786461 RWH786458:RWH786461 SGD786458:SGD786461 SPZ786458:SPZ786461 SZV786458:SZV786461 TJR786458:TJR786461 TTN786458:TTN786461 UDJ786458:UDJ786461 UNF786458:UNF786461 UXB786458:UXB786461 VGX786458:VGX786461 VQT786458:VQT786461 WAP786458:WAP786461 WKL786458:WKL786461 WUH786458:WUH786461 O851993:O851996 HV851994:HV851997 RR851994:RR851997 ABN851994:ABN851997 ALJ851994:ALJ851997 AVF851994:AVF851997 BFB851994:BFB851997 BOX851994:BOX851997 BYT851994:BYT851997 CIP851994:CIP851997 CSL851994:CSL851997 DCH851994:DCH851997 DMD851994:DMD851997 DVZ851994:DVZ851997 EFV851994:EFV851997 EPR851994:EPR851997 EZN851994:EZN851997 FJJ851994:FJJ851997 FTF851994:FTF851997 GDB851994:GDB851997 GMX851994:GMX851997 GWT851994:GWT851997 HGP851994:HGP851997 HQL851994:HQL851997 IAH851994:IAH851997 IKD851994:IKD851997 ITZ851994:ITZ851997 JDV851994:JDV851997 JNR851994:JNR851997 JXN851994:JXN851997 KHJ851994:KHJ851997 KRF851994:KRF851997 LBB851994:LBB851997 LKX851994:LKX851997 LUT851994:LUT851997 MEP851994:MEP851997 MOL851994:MOL851997 MYH851994:MYH851997 NID851994:NID851997 NRZ851994:NRZ851997 OBV851994:OBV851997 OLR851994:OLR851997 OVN851994:OVN851997 PFJ851994:PFJ851997 PPF851994:PPF851997 PZB851994:PZB851997 QIX851994:QIX851997 QST851994:QST851997 RCP851994:RCP851997 RML851994:RML851997 RWH851994:RWH851997 SGD851994:SGD851997 SPZ851994:SPZ851997 SZV851994:SZV851997 TJR851994:TJR851997 TTN851994:TTN851997 UDJ851994:UDJ851997 UNF851994:UNF851997 UXB851994:UXB851997 VGX851994:VGX851997 VQT851994:VQT851997 WAP851994:WAP851997 WKL851994:WKL851997 WUH851994:WUH851997 O917529:O917532 HV917530:HV917533 RR917530:RR917533 ABN917530:ABN917533 ALJ917530:ALJ917533 AVF917530:AVF917533 BFB917530:BFB917533 BOX917530:BOX917533 BYT917530:BYT917533 CIP917530:CIP917533 CSL917530:CSL917533 DCH917530:DCH917533 DMD917530:DMD917533 DVZ917530:DVZ917533 EFV917530:EFV917533 EPR917530:EPR917533 EZN917530:EZN917533 FJJ917530:FJJ917533 FTF917530:FTF917533 GDB917530:GDB917533 GMX917530:GMX917533 GWT917530:GWT917533 HGP917530:HGP917533 HQL917530:HQL917533 IAH917530:IAH917533 IKD917530:IKD917533 ITZ917530:ITZ917533 JDV917530:JDV917533 JNR917530:JNR917533 JXN917530:JXN917533 KHJ917530:KHJ917533 KRF917530:KRF917533 LBB917530:LBB917533 LKX917530:LKX917533 LUT917530:LUT917533 MEP917530:MEP917533 MOL917530:MOL917533 MYH917530:MYH917533 NID917530:NID917533 NRZ917530:NRZ917533 OBV917530:OBV917533 OLR917530:OLR917533 OVN917530:OVN917533 PFJ917530:PFJ917533 PPF917530:PPF917533 PZB917530:PZB917533 QIX917530:QIX917533 QST917530:QST917533 RCP917530:RCP917533 RML917530:RML917533 RWH917530:RWH917533 SGD917530:SGD917533 SPZ917530:SPZ917533 SZV917530:SZV917533 TJR917530:TJR917533 TTN917530:TTN917533 UDJ917530:UDJ917533 UNF917530:UNF917533 UXB917530:UXB917533 VGX917530:VGX917533 VQT917530:VQT917533 WAP917530:WAP917533 WKL917530:WKL917533 WUH917530:WUH917533 O983065:O983068 HV983066:HV983069 RR983066:RR983069 ABN983066:ABN983069 ALJ983066:ALJ983069 AVF983066:AVF983069 BFB983066:BFB983069 BOX983066:BOX983069 BYT983066:BYT983069 CIP983066:CIP983069 CSL983066:CSL983069 DCH983066:DCH983069 DMD983066:DMD983069 DVZ983066:DVZ983069 EFV983066:EFV983069 EPR983066:EPR983069 EZN983066:EZN983069 FJJ983066:FJJ983069 FTF983066:FTF983069 GDB983066:GDB983069 GMX983066:GMX983069 GWT983066:GWT983069 HGP983066:HGP983069 HQL983066:HQL983069 IAH983066:IAH983069 IKD983066:IKD983069 ITZ983066:ITZ983069 JDV983066:JDV983069 JNR983066:JNR983069 JXN983066:JXN983069 KHJ983066:KHJ983069 KRF983066:KRF983069 LBB983066:LBB983069 LKX983066:LKX983069 LUT983066:LUT983069 MEP983066:MEP983069 MOL983066:MOL983069 MYH983066:MYH983069 NID983066:NID983069 NRZ983066:NRZ983069 OBV983066:OBV983069 OLR983066:OLR983069 OVN983066:OVN983069 PFJ983066:PFJ983069 PPF983066:PPF983069 PZB983066:PZB983069 QIX983066:QIX983069 QST983066:QST983069 RCP983066:RCP983069 RML983066:RML983069 RWH983066:RWH983069 SGD983066:SGD983069 SPZ983066:SPZ983069 SZV983066:SZV983069 TJR983066:TJR983069 TTN983066:TTN983069 UDJ983066:UDJ983069 UNF983066:UNF983069 UXB983066:UXB983069 VGX983066:VGX983069 VQT983066:VQT983069 WAP983066:WAP983069 WKL983066:WKL983069 WUH983066:WUH983069 HO65576:IK65578 RK65576:SG65578 ABG65576:ACC65578 ALC65576:ALY65578 AUY65576:AVU65578 BEU65576:BFQ65578 BOQ65576:BPM65578 BYM65576:BZI65578 CII65576:CJE65578 CSE65576:CTA65578 DCA65576:DCW65578 DLW65576:DMS65578 DVS65576:DWO65578 EFO65576:EGK65578 EPK65576:EQG65578 EZG65576:FAC65578 FJC65576:FJY65578 FSY65576:FTU65578 GCU65576:GDQ65578 GMQ65576:GNM65578 GWM65576:GXI65578 HGI65576:HHE65578 HQE65576:HRA65578 IAA65576:IAW65578 IJW65576:IKS65578 ITS65576:IUO65578 JDO65576:JEK65578 JNK65576:JOG65578 JXG65576:JYC65578 KHC65576:KHY65578 KQY65576:KRU65578 LAU65576:LBQ65578 LKQ65576:LLM65578 LUM65576:LVI65578 MEI65576:MFE65578 MOE65576:MPA65578 MYA65576:MYW65578 NHW65576:NIS65578 NRS65576:NSO65578 OBO65576:OCK65578 OLK65576:OMG65578 OVG65576:OWC65578 PFC65576:PFY65578 POY65576:PPU65578 PYU65576:PZQ65578 QIQ65576:QJM65578 QSM65576:QTI65578 RCI65576:RDE65578 RME65576:RNA65578 RWA65576:RWW65578 SFW65576:SGS65578 SPS65576:SQO65578 SZO65576:TAK65578 TJK65576:TKG65578 TTG65576:TUC65578 UDC65576:UDY65578 UMY65576:UNU65578 UWU65576:UXQ65578 VGQ65576:VHM65578 VQM65576:VRI65578 WAI65576:WBE65578 WKE65576:WLA65578 WUA65576:WUW65578 HO131112:IK131114 RK131112:SG131114 ABG131112:ACC131114 ALC131112:ALY131114 AUY131112:AVU131114 BEU131112:BFQ131114 BOQ131112:BPM131114 BYM131112:BZI131114 CII131112:CJE131114 CSE131112:CTA131114 DCA131112:DCW131114 DLW131112:DMS131114 DVS131112:DWO131114 EFO131112:EGK131114 EPK131112:EQG131114 EZG131112:FAC131114 FJC131112:FJY131114 FSY131112:FTU131114 GCU131112:GDQ131114 GMQ131112:GNM131114 GWM131112:GXI131114 HGI131112:HHE131114 HQE131112:HRA131114 IAA131112:IAW131114 IJW131112:IKS131114 ITS131112:IUO131114 JDO131112:JEK131114 JNK131112:JOG131114 JXG131112:JYC131114 KHC131112:KHY131114 KQY131112:KRU131114 LAU131112:LBQ131114 LKQ131112:LLM131114 LUM131112:LVI131114 MEI131112:MFE131114 MOE131112:MPA131114 MYA131112:MYW131114 NHW131112:NIS131114 NRS131112:NSO131114 OBO131112:OCK131114 OLK131112:OMG131114 OVG131112:OWC131114 PFC131112:PFY131114 POY131112:PPU131114 PYU131112:PZQ131114 QIQ131112:QJM131114 QSM131112:QTI131114 RCI131112:RDE131114 RME131112:RNA131114 RWA131112:RWW131114 SFW131112:SGS131114 SPS131112:SQO131114 SZO131112:TAK131114 TJK131112:TKG131114 TTG131112:TUC131114 UDC131112:UDY131114 UMY131112:UNU131114 UWU131112:UXQ131114 VGQ131112:VHM131114 VQM131112:VRI131114 WAI131112:WBE131114 WKE131112:WLA131114 WUA131112:WUW131114 HO196648:IK196650 RK196648:SG196650 ABG196648:ACC196650 ALC196648:ALY196650 AUY196648:AVU196650 BEU196648:BFQ196650 BOQ196648:BPM196650 BYM196648:BZI196650 CII196648:CJE196650 CSE196648:CTA196650 DCA196648:DCW196650 DLW196648:DMS196650 DVS196648:DWO196650 EFO196648:EGK196650 EPK196648:EQG196650 EZG196648:FAC196650 FJC196648:FJY196650 FSY196648:FTU196650 GCU196648:GDQ196650 GMQ196648:GNM196650 GWM196648:GXI196650 HGI196648:HHE196650 HQE196648:HRA196650 IAA196648:IAW196650 IJW196648:IKS196650 ITS196648:IUO196650 JDO196648:JEK196650 JNK196648:JOG196650 JXG196648:JYC196650 KHC196648:KHY196650 KQY196648:KRU196650 LAU196648:LBQ196650 LKQ196648:LLM196650 LUM196648:LVI196650 MEI196648:MFE196650 MOE196648:MPA196650 MYA196648:MYW196650 NHW196648:NIS196650 NRS196648:NSO196650 OBO196648:OCK196650 OLK196648:OMG196650 OVG196648:OWC196650 PFC196648:PFY196650 POY196648:PPU196650 PYU196648:PZQ196650 QIQ196648:QJM196650 QSM196648:QTI196650 RCI196648:RDE196650 RME196648:RNA196650 RWA196648:RWW196650 SFW196648:SGS196650 SPS196648:SQO196650 SZO196648:TAK196650 TJK196648:TKG196650 TTG196648:TUC196650 UDC196648:UDY196650 UMY196648:UNU196650 UWU196648:UXQ196650 VGQ196648:VHM196650 VQM196648:VRI196650 WAI196648:WBE196650 WKE196648:WLA196650 WUA196648:WUW196650 HO262184:IK262186 RK262184:SG262186 ABG262184:ACC262186 ALC262184:ALY262186 AUY262184:AVU262186 BEU262184:BFQ262186 BOQ262184:BPM262186 BYM262184:BZI262186 CII262184:CJE262186 CSE262184:CTA262186 DCA262184:DCW262186 DLW262184:DMS262186 DVS262184:DWO262186 EFO262184:EGK262186 EPK262184:EQG262186 EZG262184:FAC262186 FJC262184:FJY262186 FSY262184:FTU262186 GCU262184:GDQ262186 GMQ262184:GNM262186 GWM262184:GXI262186 HGI262184:HHE262186 HQE262184:HRA262186 IAA262184:IAW262186 IJW262184:IKS262186 ITS262184:IUO262186 JDO262184:JEK262186 JNK262184:JOG262186 JXG262184:JYC262186 KHC262184:KHY262186 KQY262184:KRU262186 LAU262184:LBQ262186 LKQ262184:LLM262186 LUM262184:LVI262186 MEI262184:MFE262186 MOE262184:MPA262186 MYA262184:MYW262186 NHW262184:NIS262186 NRS262184:NSO262186 OBO262184:OCK262186 OLK262184:OMG262186 OVG262184:OWC262186 PFC262184:PFY262186 POY262184:PPU262186 PYU262184:PZQ262186 QIQ262184:QJM262186 QSM262184:QTI262186 RCI262184:RDE262186 RME262184:RNA262186 RWA262184:RWW262186 SFW262184:SGS262186 SPS262184:SQO262186 SZO262184:TAK262186 TJK262184:TKG262186 TTG262184:TUC262186 UDC262184:UDY262186 UMY262184:UNU262186 UWU262184:UXQ262186 VGQ262184:VHM262186 VQM262184:VRI262186 WAI262184:WBE262186 WKE262184:WLA262186 WUA262184:WUW262186 HO327720:IK327722 RK327720:SG327722 ABG327720:ACC327722 ALC327720:ALY327722 AUY327720:AVU327722 BEU327720:BFQ327722 BOQ327720:BPM327722 BYM327720:BZI327722 CII327720:CJE327722 CSE327720:CTA327722 DCA327720:DCW327722 DLW327720:DMS327722 DVS327720:DWO327722 EFO327720:EGK327722 EPK327720:EQG327722 EZG327720:FAC327722 FJC327720:FJY327722 FSY327720:FTU327722 GCU327720:GDQ327722 GMQ327720:GNM327722 GWM327720:GXI327722 HGI327720:HHE327722 HQE327720:HRA327722 IAA327720:IAW327722 IJW327720:IKS327722 ITS327720:IUO327722 JDO327720:JEK327722 JNK327720:JOG327722 JXG327720:JYC327722 KHC327720:KHY327722 KQY327720:KRU327722 LAU327720:LBQ327722 LKQ327720:LLM327722 LUM327720:LVI327722 MEI327720:MFE327722 MOE327720:MPA327722 MYA327720:MYW327722 NHW327720:NIS327722 NRS327720:NSO327722 OBO327720:OCK327722 OLK327720:OMG327722 OVG327720:OWC327722 PFC327720:PFY327722 POY327720:PPU327722 PYU327720:PZQ327722 QIQ327720:QJM327722 QSM327720:QTI327722 RCI327720:RDE327722 RME327720:RNA327722 RWA327720:RWW327722 SFW327720:SGS327722 SPS327720:SQO327722 SZO327720:TAK327722 TJK327720:TKG327722 TTG327720:TUC327722 UDC327720:UDY327722 UMY327720:UNU327722 UWU327720:UXQ327722 VGQ327720:VHM327722 VQM327720:VRI327722 WAI327720:WBE327722 WKE327720:WLA327722 WUA327720:WUW327722 HO393256:IK393258 RK393256:SG393258 ABG393256:ACC393258 ALC393256:ALY393258 AUY393256:AVU393258 BEU393256:BFQ393258 BOQ393256:BPM393258 BYM393256:BZI393258 CII393256:CJE393258 CSE393256:CTA393258 DCA393256:DCW393258 DLW393256:DMS393258 DVS393256:DWO393258 EFO393256:EGK393258 EPK393256:EQG393258 EZG393256:FAC393258 FJC393256:FJY393258 FSY393256:FTU393258 GCU393256:GDQ393258 GMQ393256:GNM393258 GWM393256:GXI393258 HGI393256:HHE393258 HQE393256:HRA393258 IAA393256:IAW393258 IJW393256:IKS393258 ITS393256:IUO393258 JDO393256:JEK393258 JNK393256:JOG393258 JXG393256:JYC393258 KHC393256:KHY393258 KQY393256:KRU393258 LAU393256:LBQ393258 LKQ393256:LLM393258 LUM393256:LVI393258 MEI393256:MFE393258 MOE393256:MPA393258 MYA393256:MYW393258 NHW393256:NIS393258 NRS393256:NSO393258 OBO393256:OCK393258 OLK393256:OMG393258 OVG393256:OWC393258 PFC393256:PFY393258 POY393256:PPU393258 PYU393256:PZQ393258 QIQ393256:QJM393258 QSM393256:QTI393258 RCI393256:RDE393258 RME393256:RNA393258 RWA393256:RWW393258 SFW393256:SGS393258 SPS393256:SQO393258 SZO393256:TAK393258 TJK393256:TKG393258 TTG393256:TUC393258 UDC393256:UDY393258 UMY393256:UNU393258 UWU393256:UXQ393258 VGQ393256:VHM393258 VQM393256:VRI393258 WAI393256:WBE393258 WKE393256:WLA393258 WUA393256:WUW393258 HO458792:IK458794 RK458792:SG458794 ABG458792:ACC458794 ALC458792:ALY458794 AUY458792:AVU458794 BEU458792:BFQ458794 BOQ458792:BPM458794 BYM458792:BZI458794 CII458792:CJE458794 CSE458792:CTA458794 DCA458792:DCW458794 DLW458792:DMS458794 DVS458792:DWO458794 EFO458792:EGK458794 EPK458792:EQG458794 EZG458792:FAC458794 FJC458792:FJY458794 FSY458792:FTU458794 GCU458792:GDQ458794 GMQ458792:GNM458794 GWM458792:GXI458794 HGI458792:HHE458794 HQE458792:HRA458794 IAA458792:IAW458794 IJW458792:IKS458794 ITS458792:IUO458794 JDO458792:JEK458794 JNK458792:JOG458794 JXG458792:JYC458794 KHC458792:KHY458794 KQY458792:KRU458794 LAU458792:LBQ458794 LKQ458792:LLM458794 LUM458792:LVI458794 MEI458792:MFE458794 MOE458792:MPA458794 MYA458792:MYW458794 NHW458792:NIS458794 NRS458792:NSO458794 OBO458792:OCK458794 OLK458792:OMG458794 OVG458792:OWC458794 PFC458792:PFY458794 POY458792:PPU458794 PYU458792:PZQ458794 QIQ458792:QJM458794 QSM458792:QTI458794 RCI458792:RDE458794 RME458792:RNA458794 RWA458792:RWW458794 SFW458792:SGS458794 SPS458792:SQO458794 SZO458792:TAK458794 TJK458792:TKG458794 TTG458792:TUC458794 UDC458792:UDY458794 UMY458792:UNU458794 UWU458792:UXQ458794 VGQ458792:VHM458794 VQM458792:VRI458794 WAI458792:WBE458794 WKE458792:WLA458794 WUA458792:WUW458794 HO524328:IK524330 RK524328:SG524330 ABG524328:ACC524330 ALC524328:ALY524330 AUY524328:AVU524330 BEU524328:BFQ524330 BOQ524328:BPM524330 BYM524328:BZI524330 CII524328:CJE524330 CSE524328:CTA524330 DCA524328:DCW524330 DLW524328:DMS524330 DVS524328:DWO524330 EFO524328:EGK524330 EPK524328:EQG524330 EZG524328:FAC524330 FJC524328:FJY524330 FSY524328:FTU524330 GCU524328:GDQ524330 GMQ524328:GNM524330 GWM524328:GXI524330 HGI524328:HHE524330 HQE524328:HRA524330 IAA524328:IAW524330 IJW524328:IKS524330 ITS524328:IUO524330 JDO524328:JEK524330 JNK524328:JOG524330 JXG524328:JYC524330 KHC524328:KHY524330 KQY524328:KRU524330 LAU524328:LBQ524330 LKQ524328:LLM524330 LUM524328:LVI524330 MEI524328:MFE524330 MOE524328:MPA524330 MYA524328:MYW524330 NHW524328:NIS524330 NRS524328:NSO524330 OBO524328:OCK524330 OLK524328:OMG524330 OVG524328:OWC524330 PFC524328:PFY524330 POY524328:PPU524330 PYU524328:PZQ524330 QIQ524328:QJM524330 QSM524328:QTI524330 RCI524328:RDE524330 RME524328:RNA524330 RWA524328:RWW524330 SFW524328:SGS524330 SPS524328:SQO524330 SZO524328:TAK524330 TJK524328:TKG524330 TTG524328:TUC524330 UDC524328:UDY524330 UMY524328:UNU524330 UWU524328:UXQ524330 VGQ524328:VHM524330 VQM524328:VRI524330 WAI524328:WBE524330 WKE524328:WLA524330 WUA524328:WUW524330 HO589864:IK589866 RK589864:SG589866 ABG589864:ACC589866 ALC589864:ALY589866 AUY589864:AVU589866 BEU589864:BFQ589866 BOQ589864:BPM589866 BYM589864:BZI589866 CII589864:CJE589866 CSE589864:CTA589866 DCA589864:DCW589866 DLW589864:DMS589866 DVS589864:DWO589866 EFO589864:EGK589866 EPK589864:EQG589866 EZG589864:FAC589866 FJC589864:FJY589866 FSY589864:FTU589866 GCU589864:GDQ589866 GMQ589864:GNM589866 GWM589864:GXI589866 HGI589864:HHE589866 HQE589864:HRA589866 IAA589864:IAW589866 IJW589864:IKS589866 ITS589864:IUO589866 JDO589864:JEK589866 JNK589864:JOG589866 JXG589864:JYC589866 KHC589864:KHY589866 KQY589864:KRU589866 LAU589864:LBQ589866 LKQ589864:LLM589866 LUM589864:LVI589866 MEI589864:MFE589866 MOE589864:MPA589866 MYA589864:MYW589866 NHW589864:NIS589866 NRS589864:NSO589866 OBO589864:OCK589866 OLK589864:OMG589866 OVG589864:OWC589866 PFC589864:PFY589866 POY589864:PPU589866 PYU589864:PZQ589866 QIQ589864:QJM589866 QSM589864:QTI589866 RCI589864:RDE589866 RME589864:RNA589866 RWA589864:RWW589866 SFW589864:SGS589866 SPS589864:SQO589866 SZO589864:TAK589866 TJK589864:TKG589866 TTG589864:TUC589866 UDC589864:UDY589866 UMY589864:UNU589866 UWU589864:UXQ589866 VGQ589864:VHM589866 VQM589864:VRI589866 WAI589864:WBE589866 WKE589864:WLA589866 WUA589864:WUW589866 HO655400:IK655402 RK655400:SG655402 ABG655400:ACC655402 ALC655400:ALY655402 AUY655400:AVU655402 BEU655400:BFQ655402 BOQ655400:BPM655402 BYM655400:BZI655402 CII655400:CJE655402 CSE655400:CTA655402 DCA655400:DCW655402 DLW655400:DMS655402 DVS655400:DWO655402 EFO655400:EGK655402 EPK655400:EQG655402 EZG655400:FAC655402 FJC655400:FJY655402 FSY655400:FTU655402 GCU655400:GDQ655402 GMQ655400:GNM655402 GWM655400:GXI655402 HGI655400:HHE655402 HQE655400:HRA655402 IAA655400:IAW655402 IJW655400:IKS655402 ITS655400:IUO655402 JDO655400:JEK655402 JNK655400:JOG655402 JXG655400:JYC655402 KHC655400:KHY655402 KQY655400:KRU655402 LAU655400:LBQ655402 LKQ655400:LLM655402 LUM655400:LVI655402 MEI655400:MFE655402 MOE655400:MPA655402 MYA655400:MYW655402 NHW655400:NIS655402 NRS655400:NSO655402 OBO655400:OCK655402 OLK655400:OMG655402 OVG655400:OWC655402 PFC655400:PFY655402 POY655400:PPU655402 PYU655400:PZQ655402 QIQ655400:QJM655402 QSM655400:QTI655402 RCI655400:RDE655402 RME655400:RNA655402 RWA655400:RWW655402 SFW655400:SGS655402 SPS655400:SQO655402 SZO655400:TAK655402 TJK655400:TKG655402 TTG655400:TUC655402 UDC655400:UDY655402 UMY655400:UNU655402 UWU655400:UXQ655402 VGQ655400:VHM655402 VQM655400:VRI655402 WAI655400:WBE655402 WKE655400:WLA655402 WUA655400:WUW655402 HO720936:IK720938 RK720936:SG720938 ABG720936:ACC720938 ALC720936:ALY720938 AUY720936:AVU720938 BEU720936:BFQ720938 BOQ720936:BPM720938 BYM720936:BZI720938 CII720936:CJE720938 CSE720936:CTA720938 DCA720936:DCW720938 DLW720936:DMS720938 DVS720936:DWO720938 EFO720936:EGK720938 EPK720936:EQG720938 EZG720936:FAC720938 FJC720936:FJY720938 FSY720936:FTU720938 GCU720936:GDQ720938 GMQ720936:GNM720938 GWM720936:GXI720938 HGI720936:HHE720938 HQE720936:HRA720938 IAA720936:IAW720938 IJW720936:IKS720938 ITS720936:IUO720938 JDO720936:JEK720938 JNK720936:JOG720938 JXG720936:JYC720938 KHC720936:KHY720938 KQY720936:KRU720938 LAU720936:LBQ720938 LKQ720936:LLM720938 LUM720936:LVI720938 MEI720936:MFE720938 MOE720936:MPA720938 MYA720936:MYW720938 NHW720936:NIS720938 NRS720936:NSO720938 OBO720936:OCK720938 OLK720936:OMG720938 OVG720936:OWC720938 PFC720936:PFY720938 POY720936:PPU720938 PYU720936:PZQ720938 QIQ720936:QJM720938 QSM720936:QTI720938 RCI720936:RDE720938 RME720936:RNA720938 RWA720936:RWW720938 SFW720936:SGS720938 SPS720936:SQO720938 SZO720936:TAK720938 TJK720936:TKG720938 TTG720936:TUC720938 UDC720936:UDY720938 UMY720936:UNU720938 UWU720936:UXQ720938 VGQ720936:VHM720938 VQM720936:VRI720938 WAI720936:WBE720938 WKE720936:WLA720938 WUA720936:WUW720938 HO786472:IK786474 RK786472:SG786474 ABG786472:ACC786474 ALC786472:ALY786474 AUY786472:AVU786474 BEU786472:BFQ786474 BOQ786472:BPM786474 BYM786472:BZI786474 CII786472:CJE786474 CSE786472:CTA786474 DCA786472:DCW786474 DLW786472:DMS786474 DVS786472:DWO786474 EFO786472:EGK786474 EPK786472:EQG786474 EZG786472:FAC786474 FJC786472:FJY786474 FSY786472:FTU786474 GCU786472:GDQ786474 GMQ786472:GNM786474 GWM786472:GXI786474 HGI786472:HHE786474 HQE786472:HRA786474 IAA786472:IAW786474 IJW786472:IKS786474 ITS786472:IUO786474 JDO786472:JEK786474 JNK786472:JOG786474 JXG786472:JYC786474 KHC786472:KHY786474 KQY786472:KRU786474 LAU786472:LBQ786474 LKQ786472:LLM786474 LUM786472:LVI786474 MEI786472:MFE786474 MOE786472:MPA786474 MYA786472:MYW786474 NHW786472:NIS786474 NRS786472:NSO786474 OBO786472:OCK786474 OLK786472:OMG786474 OVG786472:OWC786474 PFC786472:PFY786474 POY786472:PPU786474 PYU786472:PZQ786474 QIQ786472:QJM786474 QSM786472:QTI786474 RCI786472:RDE786474 RME786472:RNA786474 RWA786472:RWW786474 SFW786472:SGS786474 SPS786472:SQO786474 SZO786472:TAK786474 TJK786472:TKG786474 TTG786472:TUC786474 UDC786472:UDY786474 UMY786472:UNU786474 UWU786472:UXQ786474 VGQ786472:VHM786474 VQM786472:VRI786474 WAI786472:WBE786474 WKE786472:WLA786474 WUA786472:WUW786474 HO852008:IK852010 RK852008:SG852010 ABG852008:ACC852010 ALC852008:ALY852010 AUY852008:AVU852010 BEU852008:BFQ852010 BOQ852008:BPM852010 BYM852008:BZI852010 CII852008:CJE852010 CSE852008:CTA852010 DCA852008:DCW852010 DLW852008:DMS852010 DVS852008:DWO852010 EFO852008:EGK852010 EPK852008:EQG852010 EZG852008:FAC852010 FJC852008:FJY852010 FSY852008:FTU852010 GCU852008:GDQ852010 GMQ852008:GNM852010 GWM852008:GXI852010 HGI852008:HHE852010 HQE852008:HRA852010 IAA852008:IAW852010 IJW852008:IKS852010 ITS852008:IUO852010 JDO852008:JEK852010 JNK852008:JOG852010 JXG852008:JYC852010 KHC852008:KHY852010 KQY852008:KRU852010 LAU852008:LBQ852010 LKQ852008:LLM852010 LUM852008:LVI852010 MEI852008:MFE852010 MOE852008:MPA852010 MYA852008:MYW852010 NHW852008:NIS852010 NRS852008:NSO852010 OBO852008:OCK852010 OLK852008:OMG852010 OVG852008:OWC852010 PFC852008:PFY852010 POY852008:PPU852010 PYU852008:PZQ852010 QIQ852008:QJM852010 QSM852008:QTI852010 RCI852008:RDE852010 RME852008:RNA852010 RWA852008:RWW852010 SFW852008:SGS852010 SPS852008:SQO852010 SZO852008:TAK852010 TJK852008:TKG852010 TTG852008:TUC852010 UDC852008:UDY852010 UMY852008:UNU852010 UWU852008:UXQ852010 VGQ852008:VHM852010 VQM852008:VRI852010 WAI852008:WBE852010 WKE852008:WLA852010 WUA852008:WUW852010 HO917544:IK917546 RK917544:SG917546 ABG917544:ACC917546 ALC917544:ALY917546 AUY917544:AVU917546 BEU917544:BFQ917546 BOQ917544:BPM917546 BYM917544:BZI917546 CII917544:CJE917546 CSE917544:CTA917546 DCA917544:DCW917546 DLW917544:DMS917546 DVS917544:DWO917546 EFO917544:EGK917546 EPK917544:EQG917546 EZG917544:FAC917546 FJC917544:FJY917546 FSY917544:FTU917546 GCU917544:GDQ917546 GMQ917544:GNM917546 GWM917544:GXI917546 HGI917544:HHE917546 HQE917544:HRA917546 IAA917544:IAW917546 IJW917544:IKS917546 ITS917544:IUO917546 JDO917544:JEK917546 JNK917544:JOG917546 JXG917544:JYC917546 KHC917544:KHY917546 KQY917544:KRU917546 LAU917544:LBQ917546 LKQ917544:LLM917546 LUM917544:LVI917546 MEI917544:MFE917546 MOE917544:MPA917546 MYA917544:MYW917546 NHW917544:NIS917546 NRS917544:NSO917546 OBO917544:OCK917546 OLK917544:OMG917546 OVG917544:OWC917546 PFC917544:PFY917546 POY917544:PPU917546 PYU917544:PZQ917546 QIQ917544:QJM917546 QSM917544:QTI917546 RCI917544:RDE917546 RME917544:RNA917546 RWA917544:RWW917546 SFW917544:SGS917546 SPS917544:SQO917546 SZO917544:TAK917546 TJK917544:TKG917546 TTG917544:TUC917546 UDC917544:UDY917546 UMY917544:UNU917546 UWU917544:UXQ917546 VGQ917544:VHM917546 VQM917544:VRI917546 WAI917544:WBE917546 WKE917544:WLA917546 WUA917544:WUW917546 HO983080:IK983082 RK983080:SG983082 ABG983080:ACC983082 ALC983080:ALY983082 AUY983080:AVU983082 BEU983080:BFQ983082 BOQ983080:BPM983082 BYM983080:BZI983082 CII983080:CJE983082 CSE983080:CTA983082 DCA983080:DCW983082 DLW983080:DMS983082 DVS983080:DWO983082 EFO983080:EGK983082 EPK983080:EQG983082 EZG983080:FAC983082 FJC983080:FJY983082 FSY983080:FTU983082 GCU983080:GDQ983082 GMQ983080:GNM983082 GWM983080:GXI983082 HGI983080:HHE983082 HQE983080:HRA983082 IAA983080:IAW983082 IJW983080:IKS983082 ITS983080:IUO983082 JDO983080:JEK983082 JNK983080:JOG983082 JXG983080:JYC983082 KHC983080:KHY983082 KQY983080:KRU983082 LAU983080:LBQ983082 LKQ983080:LLM983082 LUM983080:LVI983082 MEI983080:MFE983082 MOE983080:MPA983082 MYA983080:MYW983082 NHW983080:NIS983082 NRS983080:NSO983082 OBO983080:OCK983082 OLK983080:OMG983082 OVG983080:OWC983082 PFC983080:PFY983082 POY983080:PPU983082 PYU983080:PZQ983082 QIQ983080:QJM983082 QSM983080:QTI983082 RCI983080:RDE983082 RME983080:RNA983082 RWA983080:RWW983082 SFW983080:SGS983082 SPS983080:SQO983082 SZO983080:TAK983082 TJK983080:TKG983082 TTG983080:TUC983082 UDC983080:UDY983082 UMY983080:UNU983082 UWU983080:UXQ983082 VGQ983080:VHM983082 VQM983080:VRI983082 WAI983080:WBE983082 WKE983080:WLA983082 WUA983080:WUW983082 O65558:O65559 HV65559:HV65560 RR65559:RR65560 ABN65559:ABN65560 ALJ65559:ALJ65560 AVF65559:AVF65560 BFB65559:BFB65560 BOX65559:BOX65560 BYT65559:BYT65560 CIP65559:CIP65560 CSL65559:CSL65560 DCH65559:DCH65560 DMD65559:DMD65560 DVZ65559:DVZ65560 EFV65559:EFV65560 EPR65559:EPR65560 EZN65559:EZN65560 FJJ65559:FJJ65560 FTF65559:FTF65560 GDB65559:GDB65560 GMX65559:GMX65560 GWT65559:GWT65560 HGP65559:HGP65560 HQL65559:HQL65560 IAH65559:IAH65560 IKD65559:IKD65560 ITZ65559:ITZ65560 JDV65559:JDV65560 JNR65559:JNR65560 JXN65559:JXN65560 KHJ65559:KHJ65560 KRF65559:KRF65560 LBB65559:LBB65560 LKX65559:LKX65560 LUT65559:LUT65560 MEP65559:MEP65560 MOL65559:MOL65560 MYH65559:MYH65560 NID65559:NID65560 NRZ65559:NRZ65560 OBV65559:OBV65560 OLR65559:OLR65560 OVN65559:OVN65560 PFJ65559:PFJ65560 PPF65559:PPF65560 PZB65559:PZB65560 QIX65559:QIX65560 QST65559:QST65560 RCP65559:RCP65560 RML65559:RML65560 RWH65559:RWH65560 SGD65559:SGD65560 SPZ65559:SPZ65560 SZV65559:SZV65560 TJR65559:TJR65560 TTN65559:TTN65560 UDJ65559:UDJ65560 UNF65559:UNF65560 UXB65559:UXB65560 VGX65559:VGX65560 VQT65559:VQT65560 WAP65559:WAP65560 WKL65559:WKL65560 WUH65559:WUH65560 O131094:O131095 HV131095:HV131096 RR131095:RR131096 ABN131095:ABN131096 ALJ131095:ALJ131096 AVF131095:AVF131096 BFB131095:BFB131096 BOX131095:BOX131096 BYT131095:BYT131096 CIP131095:CIP131096 CSL131095:CSL131096 DCH131095:DCH131096 DMD131095:DMD131096 DVZ131095:DVZ131096 EFV131095:EFV131096 EPR131095:EPR131096 EZN131095:EZN131096 FJJ131095:FJJ131096 FTF131095:FTF131096 GDB131095:GDB131096 GMX131095:GMX131096 GWT131095:GWT131096 HGP131095:HGP131096 HQL131095:HQL131096 IAH131095:IAH131096 IKD131095:IKD131096 ITZ131095:ITZ131096 JDV131095:JDV131096 JNR131095:JNR131096 JXN131095:JXN131096 KHJ131095:KHJ131096 KRF131095:KRF131096 LBB131095:LBB131096 LKX131095:LKX131096 LUT131095:LUT131096 MEP131095:MEP131096 MOL131095:MOL131096 MYH131095:MYH131096 NID131095:NID131096 NRZ131095:NRZ131096 OBV131095:OBV131096 OLR131095:OLR131096 OVN131095:OVN131096 PFJ131095:PFJ131096 PPF131095:PPF131096 PZB131095:PZB131096 QIX131095:QIX131096 QST131095:QST131096 RCP131095:RCP131096 RML131095:RML131096 RWH131095:RWH131096 SGD131095:SGD131096 SPZ131095:SPZ131096 SZV131095:SZV131096 TJR131095:TJR131096 TTN131095:TTN131096 UDJ131095:UDJ131096 UNF131095:UNF131096 UXB131095:UXB131096 VGX131095:VGX131096 VQT131095:VQT131096 WAP131095:WAP131096 WKL131095:WKL131096 WUH131095:WUH131096 O196630:O196631 HV196631:HV196632 RR196631:RR196632 ABN196631:ABN196632 ALJ196631:ALJ196632 AVF196631:AVF196632 BFB196631:BFB196632 BOX196631:BOX196632 BYT196631:BYT196632 CIP196631:CIP196632 CSL196631:CSL196632 DCH196631:DCH196632 DMD196631:DMD196632 DVZ196631:DVZ196632 EFV196631:EFV196632 EPR196631:EPR196632 EZN196631:EZN196632 FJJ196631:FJJ196632 FTF196631:FTF196632 GDB196631:GDB196632 GMX196631:GMX196632 GWT196631:GWT196632 HGP196631:HGP196632 HQL196631:HQL196632 IAH196631:IAH196632 IKD196631:IKD196632 ITZ196631:ITZ196632 JDV196631:JDV196632 JNR196631:JNR196632 JXN196631:JXN196632 KHJ196631:KHJ196632 KRF196631:KRF196632 LBB196631:LBB196632 LKX196631:LKX196632 LUT196631:LUT196632 MEP196631:MEP196632 MOL196631:MOL196632 MYH196631:MYH196632 NID196631:NID196632 NRZ196631:NRZ196632 OBV196631:OBV196632 OLR196631:OLR196632 OVN196631:OVN196632 PFJ196631:PFJ196632 PPF196631:PPF196632 PZB196631:PZB196632 QIX196631:QIX196632 QST196631:QST196632 RCP196631:RCP196632 RML196631:RML196632 RWH196631:RWH196632 SGD196631:SGD196632 SPZ196631:SPZ196632 SZV196631:SZV196632 TJR196631:TJR196632 TTN196631:TTN196632 UDJ196631:UDJ196632 UNF196631:UNF196632 UXB196631:UXB196632 VGX196631:VGX196632 VQT196631:VQT196632 WAP196631:WAP196632 WKL196631:WKL196632 WUH196631:WUH196632 O262166:O262167 HV262167:HV262168 RR262167:RR262168 ABN262167:ABN262168 ALJ262167:ALJ262168 AVF262167:AVF262168 BFB262167:BFB262168 BOX262167:BOX262168 BYT262167:BYT262168 CIP262167:CIP262168 CSL262167:CSL262168 DCH262167:DCH262168 DMD262167:DMD262168 DVZ262167:DVZ262168 EFV262167:EFV262168 EPR262167:EPR262168 EZN262167:EZN262168 FJJ262167:FJJ262168 FTF262167:FTF262168 GDB262167:GDB262168 GMX262167:GMX262168 GWT262167:GWT262168 HGP262167:HGP262168 HQL262167:HQL262168 IAH262167:IAH262168 IKD262167:IKD262168 ITZ262167:ITZ262168 JDV262167:JDV262168 JNR262167:JNR262168 JXN262167:JXN262168 KHJ262167:KHJ262168 KRF262167:KRF262168 LBB262167:LBB262168 LKX262167:LKX262168 LUT262167:LUT262168 MEP262167:MEP262168 MOL262167:MOL262168 MYH262167:MYH262168 NID262167:NID262168 NRZ262167:NRZ262168 OBV262167:OBV262168 OLR262167:OLR262168 OVN262167:OVN262168 PFJ262167:PFJ262168 PPF262167:PPF262168 PZB262167:PZB262168 QIX262167:QIX262168 QST262167:QST262168 RCP262167:RCP262168 RML262167:RML262168 RWH262167:RWH262168 SGD262167:SGD262168 SPZ262167:SPZ262168 SZV262167:SZV262168 TJR262167:TJR262168 TTN262167:TTN262168 UDJ262167:UDJ262168 UNF262167:UNF262168 UXB262167:UXB262168 VGX262167:VGX262168 VQT262167:VQT262168 WAP262167:WAP262168 WKL262167:WKL262168 WUH262167:WUH262168 O327702:O327703 HV327703:HV327704 RR327703:RR327704 ABN327703:ABN327704 ALJ327703:ALJ327704 AVF327703:AVF327704 BFB327703:BFB327704 BOX327703:BOX327704 BYT327703:BYT327704 CIP327703:CIP327704 CSL327703:CSL327704 DCH327703:DCH327704 DMD327703:DMD327704 DVZ327703:DVZ327704 EFV327703:EFV327704 EPR327703:EPR327704 EZN327703:EZN327704 FJJ327703:FJJ327704 FTF327703:FTF327704 GDB327703:GDB327704 GMX327703:GMX327704 GWT327703:GWT327704 HGP327703:HGP327704 HQL327703:HQL327704 IAH327703:IAH327704 IKD327703:IKD327704 ITZ327703:ITZ327704 JDV327703:JDV327704 JNR327703:JNR327704 JXN327703:JXN327704 KHJ327703:KHJ327704 KRF327703:KRF327704 LBB327703:LBB327704 LKX327703:LKX327704 LUT327703:LUT327704 MEP327703:MEP327704 MOL327703:MOL327704 MYH327703:MYH327704 NID327703:NID327704 NRZ327703:NRZ327704 OBV327703:OBV327704 OLR327703:OLR327704 OVN327703:OVN327704 PFJ327703:PFJ327704 PPF327703:PPF327704 PZB327703:PZB327704 QIX327703:QIX327704 QST327703:QST327704 RCP327703:RCP327704 RML327703:RML327704 RWH327703:RWH327704 SGD327703:SGD327704 SPZ327703:SPZ327704 SZV327703:SZV327704 TJR327703:TJR327704 TTN327703:TTN327704 UDJ327703:UDJ327704 UNF327703:UNF327704 UXB327703:UXB327704 VGX327703:VGX327704 VQT327703:VQT327704 WAP327703:WAP327704 WKL327703:WKL327704 WUH327703:WUH327704 O393238:O393239 HV393239:HV393240 RR393239:RR393240 ABN393239:ABN393240 ALJ393239:ALJ393240 AVF393239:AVF393240 BFB393239:BFB393240 BOX393239:BOX393240 BYT393239:BYT393240 CIP393239:CIP393240 CSL393239:CSL393240 DCH393239:DCH393240 DMD393239:DMD393240 DVZ393239:DVZ393240 EFV393239:EFV393240 EPR393239:EPR393240 EZN393239:EZN393240 FJJ393239:FJJ393240 FTF393239:FTF393240 GDB393239:GDB393240 GMX393239:GMX393240 GWT393239:GWT393240 HGP393239:HGP393240 HQL393239:HQL393240 IAH393239:IAH393240 IKD393239:IKD393240 ITZ393239:ITZ393240 JDV393239:JDV393240 JNR393239:JNR393240 JXN393239:JXN393240 KHJ393239:KHJ393240 KRF393239:KRF393240 LBB393239:LBB393240 LKX393239:LKX393240 LUT393239:LUT393240 MEP393239:MEP393240 MOL393239:MOL393240 MYH393239:MYH393240 NID393239:NID393240 NRZ393239:NRZ393240 OBV393239:OBV393240 OLR393239:OLR393240 OVN393239:OVN393240 PFJ393239:PFJ393240 PPF393239:PPF393240 PZB393239:PZB393240 QIX393239:QIX393240 QST393239:QST393240 RCP393239:RCP393240 RML393239:RML393240 RWH393239:RWH393240 SGD393239:SGD393240 SPZ393239:SPZ393240 SZV393239:SZV393240 TJR393239:TJR393240 TTN393239:TTN393240 UDJ393239:UDJ393240 UNF393239:UNF393240 UXB393239:UXB393240 VGX393239:VGX393240 VQT393239:VQT393240 WAP393239:WAP393240 WKL393239:WKL393240 WUH393239:WUH393240 O458774:O458775 HV458775:HV458776 RR458775:RR458776 ABN458775:ABN458776 ALJ458775:ALJ458776 AVF458775:AVF458776 BFB458775:BFB458776 BOX458775:BOX458776 BYT458775:BYT458776 CIP458775:CIP458776 CSL458775:CSL458776 DCH458775:DCH458776 DMD458775:DMD458776 DVZ458775:DVZ458776 EFV458775:EFV458776 EPR458775:EPR458776 EZN458775:EZN458776 FJJ458775:FJJ458776 FTF458775:FTF458776 GDB458775:GDB458776 GMX458775:GMX458776 GWT458775:GWT458776 HGP458775:HGP458776 HQL458775:HQL458776 IAH458775:IAH458776 IKD458775:IKD458776 ITZ458775:ITZ458776 JDV458775:JDV458776 JNR458775:JNR458776 JXN458775:JXN458776 KHJ458775:KHJ458776 KRF458775:KRF458776 LBB458775:LBB458776 LKX458775:LKX458776 LUT458775:LUT458776 MEP458775:MEP458776 MOL458775:MOL458776 MYH458775:MYH458776 NID458775:NID458776 NRZ458775:NRZ458776 OBV458775:OBV458776 OLR458775:OLR458776 OVN458775:OVN458776 PFJ458775:PFJ458776 PPF458775:PPF458776 PZB458775:PZB458776 QIX458775:QIX458776 QST458775:QST458776 RCP458775:RCP458776 RML458775:RML458776 RWH458775:RWH458776 SGD458775:SGD458776 SPZ458775:SPZ458776 SZV458775:SZV458776 TJR458775:TJR458776 TTN458775:TTN458776 UDJ458775:UDJ458776 UNF458775:UNF458776 UXB458775:UXB458776 VGX458775:VGX458776 VQT458775:VQT458776 WAP458775:WAP458776 WKL458775:WKL458776 WUH458775:WUH458776 O524310:O524311 HV524311:HV524312 RR524311:RR524312 ABN524311:ABN524312 ALJ524311:ALJ524312 AVF524311:AVF524312 BFB524311:BFB524312 BOX524311:BOX524312 BYT524311:BYT524312 CIP524311:CIP524312 CSL524311:CSL524312 DCH524311:DCH524312 DMD524311:DMD524312 DVZ524311:DVZ524312 EFV524311:EFV524312 EPR524311:EPR524312 EZN524311:EZN524312 FJJ524311:FJJ524312 FTF524311:FTF524312 GDB524311:GDB524312 GMX524311:GMX524312 GWT524311:GWT524312 HGP524311:HGP524312 HQL524311:HQL524312 IAH524311:IAH524312 IKD524311:IKD524312 ITZ524311:ITZ524312 JDV524311:JDV524312 JNR524311:JNR524312 JXN524311:JXN524312 KHJ524311:KHJ524312 KRF524311:KRF524312 LBB524311:LBB524312 LKX524311:LKX524312 LUT524311:LUT524312 MEP524311:MEP524312 MOL524311:MOL524312 MYH524311:MYH524312 NID524311:NID524312 NRZ524311:NRZ524312 OBV524311:OBV524312 OLR524311:OLR524312 OVN524311:OVN524312 PFJ524311:PFJ524312 PPF524311:PPF524312 PZB524311:PZB524312 QIX524311:QIX524312 QST524311:QST524312 RCP524311:RCP524312 RML524311:RML524312 RWH524311:RWH524312 SGD524311:SGD524312 SPZ524311:SPZ524312 SZV524311:SZV524312 TJR524311:TJR524312 TTN524311:TTN524312 UDJ524311:UDJ524312 UNF524311:UNF524312 UXB524311:UXB524312 VGX524311:VGX524312 VQT524311:VQT524312 WAP524311:WAP524312 WKL524311:WKL524312 WUH524311:WUH524312 O589846:O589847 HV589847:HV589848 RR589847:RR589848 ABN589847:ABN589848 ALJ589847:ALJ589848 AVF589847:AVF589848 BFB589847:BFB589848 BOX589847:BOX589848 BYT589847:BYT589848 CIP589847:CIP589848 CSL589847:CSL589848 DCH589847:DCH589848 DMD589847:DMD589848 DVZ589847:DVZ589848 EFV589847:EFV589848 EPR589847:EPR589848 EZN589847:EZN589848 FJJ589847:FJJ589848 FTF589847:FTF589848 GDB589847:GDB589848 GMX589847:GMX589848 GWT589847:GWT589848 HGP589847:HGP589848 HQL589847:HQL589848 IAH589847:IAH589848 IKD589847:IKD589848 ITZ589847:ITZ589848 JDV589847:JDV589848 JNR589847:JNR589848 JXN589847:JXN589848 KHJ589847:KHJ589848 KRF589847:KRF589848 LBB589847:LBB589848 LKX589847:LKX589848 LUT589847:LUT589848 MEP589847:MEP589848 MOL589847:MOL589848 MYH589847:MYH589848 NID589847:NID589848 NRZ589847:NRZ589848 OBV589847:OBV589848 OLR589847:OLR589848 OVN589847:OVN589848 PFJ589847:PFJ589848 PPF589847:PPF589848 PZB589847:PZB589848 QIX589847:QIX589848 QST589847:QST589848 RCP589847:RCP589848 RML589847:RML589848 RWH589847:RWH589848 SGD589847:SGD589848 SPZ589847:SPZ589848 SZV589847:SZV589848 TJR589847:TJR589848 TTN589847:TTN589848 UDJ589847:UDJ589848 UNF589847:UNF589848 UXB589847:UXB589848 VGX589847:VGX589848 VQT589847:VQT589848 WAP589847:WAP589848 WKL589847:WKL589848 WUH589847:WUH589848 O655382:O655383 HV655383:HV655384 RR655383:RR655384 ABN655383:ABN655384 ALJ655383:ALJ655384 AVF655383:AVF655384 BFB655383:BFB655384 BOX655383:BOX655384 BYT655383:BYT655384 CIP655383:CIP655384 CSL655383:CSL655384 DCH655383:DCH655384 DMD655383:DMD655384 DVZ655383:DVZ655384 EFV655383:EFV655384 EPR655383:EPR655384 EZN655383:EZN655384 FJJ655383:FJJ655384 FTF655383:FTF655384 GDB655383:GDB655384 GMX655383:GMX655384 GWT655383:GWT655384 HGP655383:HGP655384 HQL655383:HQL655384 IAH655383:IAH655384 IKD655383:IKD655384 ITZ655383:ITZ655384 JDV655383:JDV655384 JNR655383:JNR655384 JXN655383:JXN655384 KHJ655383:KHJ655384 KRF655383:KRF655384 LBB655383:LBB655384 LKX655383:LKX655384 LUT655383:LUT655384 MEP655383:MEP655384 MOL655383:MOL655384 MYH655383:MYH655384 NID655383:NID655384 NRZ655383:NRZ655384 OBV655383:OBV655384 OLR655383:OLR655384 OVN655383:OVN655384 PFJ655383:PFJ655384 PPF655383:PPF655384 PZB655383:PZB655384 QIX655383:QIX655384 QST655383:QST655384 RCP655383:RCP655384 RML655383:RML655384 RWH655383:RWH655384 SGD655383:SGD655384 SPZ655383:SPZ655384 SZV655383:SZV655384 TJR655383:TJR655384 TTN655383:TTN655384 UDJ655383:UDJ655384 UNF655383:UNF655384 UXB655383:UXB655384 VGX655383:VGX655384 VQT655383:VQT655384 WAP655383:WAP655384 WKL655383:WKL655384 WUH655383:WUH655384 O720918:O720919 HV720919:HV720920 RR720919:RR720920 ABN720919:ABN720920 ALJ720919:ALJ720920 AVF720919:AVF720920 BFB720919:BFB720920 BOX720919:BOX720920 BYT720919:BYT720920 CIP720919:CIP720920 CSL720919:CSL720920 DCH720919:DCH720920 DMD720919:DMD720920 DVZ720919:DVZ720920 EFV720919:EFV720920 EPR720919:EPR720920 EZN720919:EZN720920 FJJ720919:FJJ720920 FTF720919:FTF720920 GDB720919:GDB720920 GMX720919:GMX720920 GWT720919:GWT720920 HGP720919:HGP720920 HQL720919:HQL720920 IAH720919:IAH720920 IKD720919:IKD720920 ITZ720919:ITZ720920 JDV720919:JDV720920 JNR720919:JNR720920 JXN720919:JXN720920 KHJ720919:KHJ720920 KRF720919:KRF720920 LBB720919:LBB720920 LKX720919:LKX720920 LUT720919:LUT720920 MEP720919:MEP720920 MOL720919:MOL720920 MYH720919:MYH720920 NID720919:NID720920 NRZ720919:NRZ720920 OBV720919:OBV720920 OLR720919:OLR720920 OVN720919:OVN720920 PFJ720919:PFJ720920 PPF720919:PPF720920 PZB720919:PZB720920 QIX720919:QIX720920 QST720919:QST720920 RCP720919:RCP720920 RML720919:RML720920 RWH720919:RWH720920 SGD720919:SGD720920 SPZ720919:SPZ720920 SZV720919:SZV720920 TJR720919:TJR720920 TTN720919:TTN720920 UDJ720919:UDJ720920 UNF720919:UNF720920 UXB720919:UXB720920 VGX720919:VGX720920 VQT720919:VQT720920 WAP720919:WAP720920 WKL720919:WKL720920 WUH720919:WUH720920 O786454:O786455 HV786455:HV786456 RR786455:RR786456 ABN786455:ABN786456 ALJ786455:ALJ786456 AVF786455:AVF786456 BFB786455:BFB786456 BOX786455:BOX786456 BYT786455:BYT786456 CIP786455:CIP786456 CSL786455:CSL786456 DCH786455:DCH786456 DMD786455:DMD786456 DVZ786455:DVZ786456 EFV786455:EFV786456 EPR786455:EPR786456 EZN786455:EZN786456 FJJ786455:FJJ786456 FTF786455:FTF786456 GDB786455:GDB786456 GMX786455:GMX786456 GWT786455:GWT786456 HGP786455:HGP786456 HQL786455:HQL786456 IAH786455:IAH786456 IKD786455:IKD786456 ITZ786455:ITZ786456 JDV786455:JDV786456 JNR786455:JNR786456 JXN786455:JXN786456 KHJ786455:KHJ786456 KRF786455:KRF786456 LBB786455:LBB786456 LKX786455:LKX786456 LUT786455:LUT786456 MEP786455:MEP786456 MOL786455:MOL786456 MYH786455:MYH786456 NID786455:NID786456 NRZ786455:NRZ786456 OBV786455:OBV786456 OLR786455:OLR786456 OVN786455:OVN786456 PFJ786455:PFJ786456 PPF786455:PPF786456 PZB786455:PZB786456 QIX786455:QIX786456 QST786455:QST786456 RCP786455:RCP786456 RML786455:RML786456 RWH786455:RWH786456 SGD786455:SGD786456 SPZ786455:SPZ786456 SZV786455:SZV786456 TJR786455:TJR786456 TTN786455:TTN786456 UDJ786455:UDJ786456 UNF786455:UNF786456 UXB786455:UXB786456 VGX786455:VGX786456 VQT786455:VQT786456 WAP786455:WAP786456 WKL786455:WKL786456 WUH786455:WUH786456 O851990:O851991 HV851991:HV851992 RR851991:RR851992 ABN851991:ABN851992 ALJ851991:ALJ851992 AVF851991:AVF851992 BFB851991:BFB851992 BOX851991:BOX851992 BYT851991:BYT851992 CIP851991:CIP851992 CSL851991:CSL851992 DCH851991:DCH851992 DMD851991:DMD851992 DVZ851991:DVZ851992 EFV851991:EFV851992 EPR851991:EPR851992 EZN851991:EZN851992 FJJ851991:FJJ851992 FTF851991:FTF851992 GDB851991:GDB851992 GMX851991:GMX851992 GWT851991:GWT851992 HGP851991:HGP851992 HQL851991:HQL851992 IAH851991:IAH851992 IKD851991:IKD851992 ITZ851991:ITZ851992 JDV851991:JDV851992 JNR851991:JNR851992 JXN851991:JXN851992 KHJ851991:KHJ851992 KRF851991:KRF851992 LBB851991:LBB851992 LKX851991:LKX851992 LUT851991:LUT851992 MEP851991:MEP851992 MOL851991:MOL851992 MYH851991:MYH851992 NID851991:NID851992 NRZ851991:NRZ851992 OBV851991:OBV851992 OLR851991:OLR851992 OVN851991:OVN851992 PFJ851991:PFJ851992 PPF851991:PPF851992 PZB851991:PZB851992 QIX851991:QIX851992 QST851991:QST851992 RCP851991:RCP851992 RML851991:RML851992 RWH851991:RWH851992 SGD851991:SGD851992 SPZ851991:SPZ851992 SZV851991:SZV851992 TJR851991:TJR851992 TTN851991:TTN851992 UDJ851991:UDJ851992 UNF851991:UNF851992 UXB851991:UXB851992 VGX851991:VGX851992 VQT851991:VQT851992 WAP851991:WAP851992 WKL851991:WKL851992 WUH851991:WUH851992 O917526:O917527 HV917527:HV917528 RR917527:RR917528 ABN917527:ABN917528 ALJ917527:ALJ917528 AVF917527:AVF917528 BFB917527:BFB917528 BOX917527:BOX917528 BYT917527:BYT917528 CIP917527:CIP917528 CSL917527:CSL917528 DCH917527:DCH917528 DMD917527:DMD917528 DVZ917527:DVZ917528 EFV917527:EFV917528 EPR917527:EPR917528 EZN917527:EZN917528 FJJ917527:FJJ917528 FTF917527:FTF917528 GDB917527:GDB917528 GMX917527:GMX917528 GWT917527:GWT917528 HGP917527:HGP917528 HQL917527:HQL917528 IAH917527:IAH917528 IKD917527:IKD917528 ITZ917527:ITZ917528 JDV917527:JDV917528 JNR917527:JNR917528 JXN917527:JXN917528 KHJ917527:KHJ917528 KRF917527:KRF917528 LBB917527:LBB917528 LKX917527:LKX917528 LUT917527:LUT917528 MEP917527:MEP917528 MOL917527:MOL917528 MYH917527:MYH917528 NID917527:NID917528 NRZ917527:NRZ917528 OBV917527:OBV917528 OLR917527:OLR917528 OVN917527:OVN917528 PFJ917527:PFJ917528 PPF917527:PPF917528 PZB917527:PZB917528 QIX917527:QIX917528 QST917527:QST917528 RCP917527:RCP917528 RML917527:RML917528 RWH917527:RWH917528 SGD917527:SGD917528 SPZ917527:SPZ917528 SZV917527:SZV917528 TJR917527:TJR917528 TTN917527:TTN917528 UDJ917527:UDJ917528 UNF917527:UNF917528 UXB917527:UXB917528 VGX917527:VGX917528 VQT917527:VQT917528 WAP917527:WAP917528 WKL917527:WKL917528 WUH917527:WUH917528 O983062:O983063 HV983063:HV983064 RR983063:RR983064 ABN983063:ABN983064 ALJ983063:ALJ983064 AVF983063:AVF983064 BFB983063:BFB983064 BOX983063:BOX983064 BYT983063:BYT983064 CIP983063:CIP983064 CSL983063:CSL983064 DCH983063:DCH983064 DMD983063:DMD983064 DVZ983063:DVZ983064 EFV983063:EFV983064 EPR983063:EPR983064 EZN983063:EZN983064 FJJ983063:FJJ983064 FTF983063:FTF983064 GDB983063:GDB983064 GMX983063:GMX983064 GWT983063:GWT983064 HGP983063:HGP983064 HQL983063:HQL983064 IAH983063:IAH983064 IKD983063:IKD983064 ITZ983063:ITZ983064 JDV983063:JDV983064 JNR983063:JNR983064 JXN983063:JXN983064 KHJ983063:KHJ983064 KRF983063:KRF983064 LBB983063:LBB983064 LKX983063:LKX983064 LUT983063:LUT983064 MEP983063:MEP983064 MOL983063:MOL983064 MYH983063:MYH983064 NID983063:NID983064 NRZ983063:NRZ983064 OBV983063:OBV983064 OLR983063:OLR983064 OVN983063:OVN983064 PFJ983063:PFJ983064 PPF983063:PPF983064 PZB983063:PZB983064 QIX983063:QIX983064 QST983063:QST983064 RCP983063:RCP983064 RML983063:RML983064 RWH983063:RWH983064 SGD983063:SGD983064 SPZ983063:SPZ983064 SZV983063:SZV983064 TJR983063:TJR983064 TTN983063:TTN983064 UDJ983063:UDJ983064 UNF983063:UNF983064 UXB983063:UXB983064 VGX983063:VGX983064 VQT983063:VQT983064 WAP983063:WAP983064 WKL983063:WKL983064 WUH983063:WUH983064 L65552:L65554 HS65553:HS65555 RO65553:RO65555 ABK65553:ABK65555 ALG65553:ALG65555 AVC65553:AVC65555 BEY65553:BEY65555 BOU65553:BOU65555 BYQ65553:BYQ65555 CIM65553:CIM65555 CSI65553:CSI65555 DCE65553:DCE65555 DMA65553:DMA65555 DVW65553:DVW65555 EFS65553:EFS65555 EPO65553:EPO65555 EZK65553:EZK65555 FJG65553:FJG65555 FTC65553:FTC65555 GCY65553:GCY65555 GMU65553:GMU65555 GWQ65553:GWQ65555 HGM65553:HGM65555 HQI65553:HQI65555 IAE65553:IAE65555 IKA65553:IKA65555 ITW65553:ITW65555 JDS65553:JDS65555 JNO65553:JNO65555 JXK65553:JXK65555 KHG65553:KHG65555 KRC65553:KRC65555 LAY65553:LAY65555 LKU65553:LKU65555 LUQ65553:LUQ65555 MEM65553:MEM65555 MOI65553:MOI65555 MYE65553:MYE65555 NIA65553:NIA65555 NRW65553:NRW65555 OBS65553:OBS65555 OLO65553:OLO65555 OVK65553:OVK65555 PFG65553:PFG65555 PPC65553:PPC65555 PYY65553:PYY65555 QIU65553:QIU65555 QSQ65553:QSQ65555 RCM65553:RCM65555 RMI65553:RMI65555 RWE65553:RWE65555 SGA65553:SGA65555 SPW65553:SPW65555 SZS65553:SZS65555 TJO65553:TJO65555 TTK65553:TTK65555 UDG65553:UDG65555 UNC65553:UNC65555 UWY65553:UWY65555 VGU65553:VGU65555 VQQ65553:VQQ65555 WAM65553:WAM65555 WKI65553:WKI65555 WUE65553:WUE65555 L131088:L131090 HS131089:HS131091 RO131089:RO131091 ABK131089:ABK131091 ALG131089:ALG131091 AVC131089:AVC131091 BEY131089:BEY131091 BOU131089:BOU131091 BYQ131089:BYQ131091 CIM131089:CIM131091 CSI131089:CSI131091 DCE131089:DCE131091 DMA131089:DMA131091 DVW131089:DVW131091 EFS131089:EFS131091 EPO131089:EPO131091 EZK131089:EZK131091 FJG131089:FJG131091 FTC131089:FTC131091 GCY131089:GCY131091 GMU131089:GMU131091 GWQ131089:GWQ131091 HGM131089:HGM131091 HQI131089:HQI131091 IAE131089:IAE131091 IKA131089:IKA131091 ITW131089:ITW131091 JDS131089:JDS131091 JNO131089:JNO131091 JXK131089:JXK131091 KHG131089:KHG131091 KRC131089:KRC131091 LAY131089:LAY131091 LKU131089:LKU131091 LUQ131089:LUQ131091 MEM131089:MEM131091 MOI131089:MOI131091 MYE131089:MYE131091 NIA131089:NIA131091 NRW131089:NRW131091 OBS131089:OBS131091 OLO131089:OLO131091 OVK131089:OVK131091 PFG131089:PFG131091 PPC131089:PPC131091 PYY131089:PYY131091 QIU131089:QIU131091 QSQ131089:QSQ131091 RCM131089:RCM131091 RMI131089:RMI131091 RWE131089:RWE131091 SGA131089:SGA131091 SPW131089:SPW131091 SZS131089:SZS131091 TJO131089:TJO131091 TTK131089:TTK131091 UDG131089:UDG131091 UNC131089:UNC131091 UWY131089:UWY131091 VGU131089:VGU131091 VQQ131089:VQQ131091 WAM131089:WAM131091 WKI131089:WKI131091 WUE131089:WUE131091 L196624:L196626 HS196625:HS196627 RO196625:RO196627 ABK196625:ABK196627 ALG196625:ALG196627 AVC196625:AVC196627 BEY196625:BEY196627 BOU196625:BOU196627 BYQ196625:BYQ196627 CIM196625:CIM196627 CSI196625:CSI196627 DCE196625:DCE196627 DMA196625:DMA196627 DVW196625:DVW196627 EFS196625:EFS196627 EPO196625:EPO196627 EZK196625:EZK196627 FJG196625:FJG196627 FTC196625:FTC196627 GCY196625:GCY196627 GMU196625:GMU196627 GWQ196625:GWQ196627 HGM196625:HGM196627 HQI196625:HQI196627 IAE196625:IAE196627 IKA196625:IKA196627 ITW196625:ITW196627 JDS196625:JDS196627 JNO196625:JNO196627 JXK196625:JXK196627 KHG196625:KHG196627 KRC196625:KRC196627 LAY196625:LAY196627 LKU196625:LKU196627 LUQ196625:LUQ196627 MEM196625:MEM196627 MOI196625:MOI196627 MYE196625:MYE196627 NIA196625:NIA196627 NRW196625:NRW196627 OBS196625:OBS196627 OLO196625:OLO196627 OVK196625:OVK196627 PFG196625:PFG196627 PPC196625:PPC196627 PYY196625:PYY196627 QIU196625:QIU196627 QSQ196625:QSQ196627 RCM196625:RCM196627 RMI196625:RMI196627 RWE196625:RWE196627 SGA196625:SGA196627 SPW196625:SPW196627 SZS196625:SZS196627 TJO196625:TJO196627 TTK196625:TTK196627 UDG196625:UDG196627 UNC196625:UNC196627 UWY196625:UWY196627 VGU196625:VGU196627 VQQ196625:VQQ196627 WAM196625:WAM196627 WKI196625:WKI196627 WUE196625:WUE196627 L262160:L262162 HS262161:HS262163 RO262161:RO262163 ABK262161:ABK262163 ALG262161:ALG262163 AVC262161:AVC262163 BEY262161:BEY262163 BOU262161:BOU262163 BYQ262161:BYQ262163 CIM262161:CIM262163 CSI262161:CSI262163 DCE262161:DCE262163 DMA262161:DMA262163 DVW262161:DVW262163 EFS262161:EFS262163 EPO262161:EPO262163 EZK262161:EZK262163 FJG262161:FJG262163 FTC262161:FTC262163 GCY262161:GCY262163 GMU262161:GMU262163 GWQ262161:GWQ262163 HGM262161:HGM262163 HQI262161:HQI262163 IAE262161:IAE262163 IKA262161:IKA262163 ITW262161:ITW262163 JDS262161:JDS262163 JNO262161:JNO262163 JXK262161:JXK262163 KHG262161:KHG262163 KRC262161:KRC262163 LAY262161:LAY262163 LKU262161:LKU262163 LUQ262161:LUQ262163 MEM262161:MEM262163 MOI262161:MOI262163 MYE262161:MYE262163 NIA262161:NIA262163 NRW262161:NRW262163 OBS262161:OBS262163 OLO262161:OLO262163 OVK262161:OVK262163 PFG262161:PFG262163 PPC262161:PPC262163 PYY262161:PYY262163 QIU262161:QIU262163 QSQ262161:QSQ262163 RCM262161:RCM262163 RMI262161:RMI262163 RWE262161:RWE262163 SGA262161:SGA262163 SPW262161:SPW262163 SZS262161:SZS262163 TJO262161:TJO262163 TTK262161:TTK262163 UDG262161:UDG262163 UNC262161:UNC262163 UWY262161:UWY262163 VGU262161:VGU262163 VQQ262161:VQQ262163 WAM262161:WAM262163 WKI262161:WKI262163 WUE262161:WUE262163 L327696:L327698 HS327697:HS327699 RO327697:RO327699 ABK327697:ABK327699 ALG327697:ALG327699 AVC327697:AVC327699 BEY327697:BEY327699 BOU327697:BOU327699 BYQ327697:BYQ327699 CIM327697:CIM327699 CSI327697:CSI327699 DCE327697:DCE327699 DMA327697:DMA327699 DVW327697:DVW327699 EFS327697:EFS327699 EPO327697:EPO327699 EZK327697:EZK327699 FJG327697:FJG327699 FTC327697:FTC327699 GCY327697:GCY327699 GMU327697:GMU327699 GWQ327697:GWQ327699 HGM327697:HGM327699 HQI327697:HQI327699 IAE327697:IAE327699 IKA327697:IKA327699 ITW327697:ITW327699 JDS327697:JDS327699 JNO327697:JNO327699 JXK327697:JXK327699 KHG327697:KHG327699 KRC327697:KRC327699 LAY327697:LAY327699 LKU327697:LKU327699 LUQ327697:LUQ327699 MEM327697:MEM327699 MOI327697:MOI327699 MYE327697:MYE327699 NIA327697:NIA327699 NRW327697:NRW327699 OBS327697:OBS327699 OLO327697:OLO327699 OVK327697:OVK327699 PFG327697:PFG327699 PPC327697:PPC327699 PYY327697:PYY327699 QIU327697:QIU327699 QSQ327697:QSQ327699 RCM327697:RCM327699 RMI327697:RMI327699 RWE327697:RWE327699 SGA327697:SGA327699 SPW327697:SPW327699 SZS327697:SZS327699 TJO327697:TJO327699 TTK327697:TTK327699 UDG327697:UDG327699 UNC327697:UNC327699 UWY327697:UWY327699 VGU327697:VGU327699 VQQ327697:VQQ327699 WAM327697:WAM327699 WKI327697:WKI327699 WUE327697:WUE327699 L393232:L393234 HS393233:HS393235 RO393233:RO393235 ABK393233:ABK393235 ALG393233:ALG393235 AVC393233:AVC393235 BEY393233:BEY393235 BOU393233:BOU393235 BYQ393233:BYQ393235 CIM393233:CIM393235 CSI393233:CSI393235 DCE393233:DCE393235 DMA393233:DMA393235 DVW393233:DVW393235 EFS393233:EFS393235 EPO393233:EPO393235 EZK393233:EZK393235 FJG393233:FJG393235 FTC393233:FTC393235 GCY393233:GCY393235 GMU393233:GMU393235 GWQ393233:GWQ393235 HGM393233:HGM393235 HQI393233:HQI393235 IAE393233:IAE393235 IKA393233:IKA393235 ITW393233:ITW393235 JDS393233:JDS393235 JNO393233:JNO393235 JXK393233:JXK393235 KHG393233:KHG393235 KRC393233:KRC393235 LAY393233:LAY393235 LKU393233:LKU393235 LUQ393233:LUQ393235 MEM393233:MEM393235 MOI393233:MOI393235 MYE393233:MYE393235 NIA393233:NIA393235 NRW393233:NRW393235 OBS393233:OBS393235 OLO393233:OLO393235 OVK393233:OVK393235 PFG393233:PFG393235 PPC393233:PPC393235 PYY393233:PYY393235 QIU393233:QIU393235 QSQ393233:QSQ393235 RCM393233:RCM393235 RMI393233:RMI393235 RWE393233:RWE393235 SGA393233:SGA393235 SPW393233:SPW393235 SZS393233:SZS393235 TJO393233:TJO393235 TTK393233:TTK393235 UDG393233:UDG393235 UNC393233:UNC393235 UWY393233:UWY393235 VGU393233:VGU393235 VQQ393233:VQQ393235 WAM393233:WAM393235 WKI393233:WKI393235 WUE393233:WUE393235 L458768:L458770 HS458769:HS458771 RO458769:RO458771 ABK458769:ABK458771 ALG458769:ALG458771 AVC458769:AVC458771 BEY458769:BEY458771 BOU458769:BOU458771 BYQ458769:BYQ458771 CIM458769:CIM458771 CSI458769:CSI458771 DCE458769:DCE458771 DMA458769:DMA458771 DVW458769:DVW458771 EFS458769:EFS458771 EPO458769:EPO458771 EZK458769:EZK458771 FJG458769:FJG458771 FTC458769:FTC458771 GCY458769:GCY458771 GMU458769:GMU458771 GWQ458769:GWQ458771 HGM458769:HGM458771 HQI458769:HQI458771 IAE458769:IAE458771 IKA458769:IKA458771 ITW458769:ITW458771 JDS458769:JDS458771 JNO458769:JNO458771 JXK458769:JXK458771 KHG458769:KHG458771 KRC458769:KRC458771 LAY458769:LAY458771 LKU458769:LKU458771 LUQ458769:LUQ458771 MEM458769:MEM458771 MOI458769:MOI458771 MYE458769:MYE458771 NIA458769:NIA458771 NRW458769:NRW458771 OBS458769:OBS458771 OLO458769:OLO458771 OVK458769:OVK458771 PFG458769:PFG458771 PPC458769:PPC458771 PYY458769:PYY458771 QIU458769:QIU458771 QSQ458769:QSQ458771 RCM458769:RCM458771 RMI458769:RMI458771 RWE458769:RWE458771 SGA458769:SGA458771 SPW458769:SPW458771 SZS458769:SZS458771 TJO458769:TJO458771 TTK458769:TTK458771 UDG458769:UDG458771 UNC458769:UNC458771 UWY458769:UWY458771 VGU458769:VGU458771 VQQ458769:VQQ458771 WAM458769:WAM458771 WKI458769:WKI458771 WUE458769:WUE458771 L524304:L524306 HS524305:HS524307 RO524305:RO524307 ABK524305:ABK524307 ALG524305:ALG524307 AVC524305:AVC524307 BEY524305:BEY524307 BOU524305:BOU524307 BYQ524305:BYQ524307 CIM524305:CIM524307 CSI524305:CSI524307 DCE524305:DCE524307 DMA524305:DMA524307 DVW524305:DVW524307 EFS524305:EFS524307 EPO524305:EPO524307 EZK524305:EZK524307 FJG524305:FJG524307 FTC524305:FTC524307 GCY524305:GCY524307 GMU524305:GMU524307 GWQ524305:GWQ524307 HGM524305:HGM524307 HQI524305:HQI524307 IAE524305:IAE524307 IKA524305:IKA524307 ITW524305:ITW524307 JDS524305:JDS524307 JNO524305:JNO524307 JXK524305:JXK524307 KHG524305:KHG524307 KRC524305:KRC524307 LAY524305:LAY524307 LKU524305:LKU524307 LUQ524305:LUQ524307 MEM524305:MEM524307 MOI524305:MOI524307 MYE524305:MYE524307 NIA524305:NIA524307 NRW524305:NRW524307 OBS524305:OBS524307 OLO524305:OLO524307 OVK524305:OVK524307 PFG524305:PFG524307 PPC524305:PPC524307 PYY524305:PYY524307 QIU524305:QIU524307 QSQ524305:QSQ524307 RCM524305:RCM524307 RMI524305:RMI524307 RWE524305:RWE524307 SGA524305:SGA524307 SPW524305:SPW524307 SZS524305:SZS524307 TJO524305:TJO524307 TTK524305:TTK524307 UDG524305:UDG524307 UNC524305:UNC524307 UWY524305:UWY524307 VGU524305:VGU524307 VQQ524305:VQQ524307 WAM524305:WAM524307 WKI524305:WKI524307 WUE524305:WUE524307 L589840:L589842 HS589841:HS589843 RO589841:RO589843 ABK589841:ABK589843 ALG589841:ALG589843 AVC589841:AVC589843 BEY589841:BEY589843 BOU589841:BOU589843 BYQ589841:BYQ589843 CIM589841:CIM589843 CSI589841:CSI589843 DCE589841:DCE589843 DMA589841:DMA589843 DVW589841:DVW589843 EFS589841:EFS589843 EPO589841:EPO589843 EZK589841:EZK589843 FJG589841:FJG589843 FTC589841:FTC589843 GCY589841:GCY589843 GMU589841:GMU589843 GWQ589841:GWQ589843 HGM589841:HGM589843 HQI589841:HQI589843 IAE589841:IAE589843 IKA589841:IKA589843 ITW589841:ITW589843 JDS589841:JDS589843 JNO589841:JNO589843 JXK589841:JXK589843 KHG589841:KHG589843 KRC589841:KRC589843 LAY589841:LAY589843 LKU589841:LKU589843 LUQ589841:LUQ589843 MEM589841:MEM589843 MOI589841:MOI589843 MYE589841:MYE589843 NIA589841:NIA589843 NRW589841:NRW589843 OBS589841:OBS589843 OLO589841:OLO589843 OVK589841:OVK589843 PFG589841:PFG589843 PPC589841:PPC589843 PYY589841:PYY589843 QIU589841:QIU589843 QSQ589841:QSQ589843 RCM589841:RCM589843 RMI589841:RMI589843 RWE589841:RWE589843 SGA589841:SGA589843 SPW589841:SPW589843 SZS589841:SZS589843 TJO589841:TJO589843 TTK589841:TTK589843 UDG589841:UDG589843 UNC589841:UNC589843 UWY589841:UWY589843 VGU589841:VGU589843 VQQ589841:VQQ589843 WAM589841:WAM589843 WKI589841:WKI589843 WUE589841:WUE589843 L655376:L655378 HS655377:HS655379 RO655377:RO655379 ABK655377:ABK655379 ALG655377:ALG655379 AVC655377:AVC655379 BEY655377:BEY655379 BOU655377:BOU655379 BYQ655377:BYQ655379 CIM655377:CIM655379 CSI655377:CSI655379 DCE655377:DCE655379 DMA655377:DMA655379 DVW655377:DVW655379 EFS655377:EFS655379 EPO655377:EPO655379 EZK655377:EZK655379 FJG655377:FJG655379 FTC655377:FTC655379 GCY655377:GCY655379 GMU655377:GMU655379 GWQ655377:GWQ655379 HGM655377:HGM655379 HQI655377:HQI655379 IAE655377:IAE655379 IKA655377:IKA655379 ITW655377:ITW655379 JDS655377:JDS655379 JNO655377:JNO655379 JXK655377:JXK655379 KHG655377:KHG655379 KRC655377:KRC655379 LAY655377:LAY655379 LKU655377:LKU655379 LUQ655377:LUQ655379 MEM655377:MEM655379 MOI655377:MOI655379 MYE655377:MYE655379 NIA655377:NIA655379 NRW655377:NRW655379 OBS655377:OBS655379 OLO655377:OLO655379 OVK655377:OVK655379 PFG655377:PFG655379 PPC655377:PPC655379 PYY655377:PYY655379 QIU655377:QIU655379 QSQ655377:QSQ655379 RCM655377:RCM655379 RMI655377:RMI655379 RWE655377:RWE655379 SGA655377:SGA655379 SPW655377:SPW655379 SZS655377:SZS655379 TJO655377:TJO655379 TTK655377:TTK655379 UDG655377:UDG655379 UNC655377:UNC655379 UWY655377:UWY655379 VGU655377:VGU655379 VQQ655377:VQQ655379 WAM655377:WAM655379 WKI655377:WKI655379 WUE655377:WUE655379 L720912:L720914 HS720913:HS720915 RO720913:RO720915 ABK720913:ABK720915 ALG720913:ALG720915 AVC720913:AVC720915 BEY720913:BEY720915 BOU720913:BOU720915 BYQ720913:BYQ720915 CIM720913:CIM720915 CSI720913:CSI720915 DCE720913:DCE720915 DMA720913:DMA720915 DVW720913:DVW720915 EFS720913:EFS720915 EPO720913:EPO720915 EZK720913:EZK720915 FJG720913:FJG720915 FTC720913:FTC720915 GCY720913:GCY720915 GMU720913:GMU720915 GWQ720913:GWQ720915 HGM720913:HGM720915 HQI720913:HQI720915 IAE720913:IAE720915 IKA720913:IKA720915 ITW720913:ITW720915 JDS720913:JDS720915 JNO720913:JNO720915 JXK720913:JXK720915 KHG720913:KHG720915 KRC720913:KRC720915 LAY720913:LAY720915 LKU720913:LKU720915 LUQ720913:LUQ720915 MEM720913:MEM720915 MOI720913:MOI720915 MYE720913:MYE720915 NIA720913:NIA720915 NRW720913:NRW720915 OBS720913:OBS720915 OLO720913:OLO720915 OVK720913:OVK720915 PFG720913:PFG720915 PPC720913:PPC720915 PYY720913:PYY720915 QIU720913:QIU720915 QSQ720913:QSQ720915 RCM720913:RCM720915 RMI720913:RMI720915 RWE720913:RWE720915 SGA720913:SGA720915 SPW720913:SPW720915 SZS720913:SZS720915 TJO720913:TJO720915 TTK720913:TTK720915 UDG720913:UDG720915 UNC720913:UNC720915 UWY720913:UWY720915 VGU720913:VGU720915 VQQ720913:VQQ720915 WAM720913:WAM720915 WKI720913:WKI720915 WUE720913:WUE720915 L786448:L786450 HS786449:HS786451 RO786449:RO786451 ABK786449:ABK786451 ALG786449:ALG786451 AVC786449:AVC786451 BEY786449:BEY786451 BOU786449:BOU786451 BYQ786449:BYQ786451 CIM786449:CIM786451 CSI786449:CSI786451 DCE786449:DCE786451 DMA786449:DMA786451 DVW786449:DVW786451 EFS786449:EFS786451 EPO786449:EPO786451 EZK786449:EZK786451 FJG786449:FJG786451 FTC786449:FTC786451 GCY786449:GCY786451 GMU786449:GMU786451 GWQ786449:GWQ786451 HGM786449:HGM786451 HQI786449:HQI786451 IAE786449:IAE786451 IKA786449:IKA786451 ITW786449:ITW786451 JDS786449:JDS786451 JNO786449:JNO786451 JXK786449:JXK786451 KHG786449:KHG786451 KRC786449:KRC786451 LAY786449:LAY786451 LKU786449:LKU786451 LUQ786449:LUQ786451 MEM786449:MEM786451 MOI786449:MOI786451 MYE786449:MYE786451 NIA786449:NIA786451 NRW786449:NRW786451 OBS786449:OBS786451 OLO786449:OLO786451 OVK786449:OVK786451 PFG786449:PFG786451 PPC786449:PPC786451 PYY786449:PYY786451 QIU786449:QIU786451 QSQ786449:QSQ786451 RCM786449:RCM786451 RMI786449:RMI786451 RWE786449:RWE786451 SGA786449:SGA786451 SPW786449:SPW786451 SZS786449:SZS786451 TJO786449:TJO786451 TTK786449:TTK786451 UDG786449:UDG786451 UNC786449:UNC786451 UWY786449:UWY786451 VGU786449:VGU786451 VQQ786449:VQQ786451 WAM786449:WAM786451 WKI786449:WKI786451 WUE786449:WUE786451 L851984:L851986 HS851985:HS851987 RO851985:RO851987 ABK851985:ABK851987 ALG851985:ALG851987 AVC851985:AVC851987 BEY851985:BEY851987 BOU851985:BOU851987 BYQ851985:BYQ851987 CIM851985:CIM851987 CSI851985:CSI851987 DCE851985:DCE851987 DMA851985:DMA851987 DVW851985:DVW851987 EFS851985:EFS851987 EPO851985:EPO851987 EZK851985:EZK851987 FJG851985:FJG851987 FTC851985:FTC851987 GCY851985:GCY851987 GMU851985:GMU851987 GWQ851985:GWQ851987 HGM851985:HGM851987 HQI851985:HQI851987 IAE851985:IAE851987 IKA851985:IKA851987 ITW851985:ITW851987 JDS851985:JDS851987 JNO851985:JNO851987 JXK851985:JXK851987 KHG851985:KHG851987 KRC851985:KRC851987 LAY851985:LAY851987 LKU851985:LKU851987 LUQ851985:LUQ851987 MEM851985:MEM851987 MOI851985:MOI851987 MYE851985:MYE851987 NIA851985:NIA851987 NRW851985:NRW851987 OBS851985:OBS851987 OLO851985:OLO851987 OVK851985:OVK851987 PFG851985:PFG851987 PPC851985:PPC851987 PYY851985:PYY851987 QIU851985:QIU851987 QSQ851985:QSQ851987 RCM851985:RCM851987 RMI851985:RMI851987 RWE851985:RWE851987 SGA851985:SGA851987 SPW851985:SPW851987 SZS851985:SZS851987 TJO851985:TJO851987 TTK851985:TTK851987 UDG851985:UDG851987 UNC851985:UNC851987 UWY851985:UWY851987 VGU851985:VGU851987 VQQ851985:VQQ851987 WAM851985:WAM851987 WKI851985:WKI851987 WUE851985:WUE851987 L917520:L917522 HS917521:HS917523 RO917521:RO917523 ABK917521:ABK917523 ALG917521:ALG917523 AVC917521:AVC917523 BEY917521:BEY917523 BOU917521:BOU917523 BYQ917521:BYQ917523 CIM917521:CIM917523 CSI917521:CSI917523 DCE917521:DCE917523 DMA917521:DMA917523 DVW917521:DVW917523 EFS917521:EFS917523 EPO917521:EPO917523 EZK917521:EZK917523 FJG917521:FJG917523 FTC917521:FTC917523 GCY917521:GCY917523 GMU917521:GMU917523 GWQ917521:GWQ917523 HGM917521:HGM917523 HQI917521:HQI917523 IAE917521:IAE917523 IKA917521:IKA917523 ITW917521:ITW917523 JDS917521:JDS917523 JNO917521:JNO917523 JXK917521:JXK917523 KHG917521:KHG917523 KRC917521:KRC917523 LAY917521:LAY917523 LKU917521:LKU917523 LUQ917521:LUQ917523 MEM917521:MEM917523 MOI917521:MOI917523 MYE917521:MYE917523 NIA917521:NIA917523 NRW917521:NRW917523 OBS917521:OBS917523 OLO917521:OLO917523 OVK917521:OVK917523 PFG917521:PFG917523 PPC917521:PPC917523 PYY917521:PYY917523 QIU917521:QIU917523 QSQ917521:QSQ917523 RCM917521:RCM917523 RMI917521:RMI917523 RWE917521:RWE917523 SGA917521:SGA917523 SPW917521:SPW917523 SZS917521:SZS917523 TJO917521:TJO917523 TTK917521:TTK917523 UDG917521:UDG917523 UNC917521:UNC917523 UWY917521:UWY917523 VGU917521:VGU917523 VQQ917521:VQQ917523 WAM917521:WAM917523 WKI917521:WKI917523 WUE917521:WUE917523 L983056:L983058 HS983057:HS983059 RO983057:RO983059 ABK983057:ABK983059 ALG983057:ALG983059 AVC983057:AVC983059 BEY983057:BEY983059 BOU983057:BOU983059 BYQ983057:BYQ983059 CIM983057:CIM983059 CSI983057:CSI983059 DCE983057:DCE983059 DMA983057:DMA983059 DVW983057:DVW983059 EFS983057:EFS983059 EPO983057:EPO983059 EZK983057:EZK983059 FJG983057:FJG983059 FTC983057:FTC983059 GCY983057:GCY983059 GMU983057:GMU983059 GWQ983057:GWQ983059 HGM983057:HGM983059 HQI983057:HQI983059 IAE983057:IAE983059 IKA983057:IKA983059 ITW983057:ITW983059 JDS983057:JDS983059 JNO983057:JNO983059 JXK983057:JXK983059 KHG983057:KHG983059 KRC983057:KRC983059 LAY983057:LAY983059 LKU983057:LKU983059 LUQ983057:LUQ983059 MEM983057:MEM983059 MOI983057:MOI983059 MYE983057:MYE983059 NIA983057:NIA983059 NRW983057:NRW983059 OBS983057:OBS983059 OLO983057:OLO983059 OVK983057:OVK983059 PFG983057:PFG983059 PPC983057:PPC983059 PYY983057:PYY983059 QIU983057:QIU983059 QSQ983057:QSQ983059 RCM983057:RCM983059 RMI983057:RMI983059 RWE983057:RWE983059 SGA983057:SGA983059 SPW983057:SPW983059 SZS983057:SZS983059 TJO983057:TJO983059 TTK983057:TTK983059 UDG983057:UDG983059 UNC983057:UNC983059 UWY983057:UWY983059 VGU983057:VGU983059 VQQ983057:VQQ983059 WAM983057:WAM983059 WKI983057:WKI983059 WUE983057:WUE983059 M65553:N65554 HT65554:HU65555 RP65554:RQ65555 ABL65554:ABM65555 ALH65554:ALI65555 AVD65554:AVE65555 BEZ65554:BFA65555 BOV65554:BOW65555 BYR65554:BYS65555 CIN65554:CIO65555 CSJ65554:CSK65555 DCF65554:DCG65555 DMB65554:DMC65555 DVX65554:DVY65555 EFT65554:EFU65555 EPP65554:EPQ65555 EZL65554:EZM65555 FJH65554:FJI65555 FTD65554:FTE65555 GCZ65554:GDA65555 GMV65554:GMW65555 GWR65554:GWS65555 HGN65554:HGO65555 HQJ65554:HQK65555 IAF65554:IAG65555 IKB65554:IKC65555 ITX65554:ITY65555 JDT65554:JDU65555 JNP65554:JNQ65555 JXL65554:JXM65555 KHH65554:KHI65555 KRD65554:KRE65555 LAZ65554:LBA65555 LKV65554:LKW65555 LUR65554:LUS65555 MEN65554:MEO65555 MOJ65554:MOK65555 MYF65554:MYG65555 NIB65554:NIC65555 NRX65554:NRY65555 OBT65554:OBU65555 OLP65554:OLQ65555 OVL65554:OVM65555 PFH65554:PFI65555 PPD65554:PPE65555 PYZ65554:PZA65555 QIV65554:QIW65555 QSR65554:QSS65555 RCN65554:RCO65555 RMJ65554:RMK65555 RWF65554:RWG65555 SGB65554:SGC65555 SPX65554:SPY65555 SZT65554:SZU65555 TJP65554:TJQ65555 TTL65554:TTM65555 UDH65554:UDI65555 UND65554:UNE65555 UWZ65554:UXA65555 VGV65554:VGW65555 VQR65554:VQS65555 WAN65554:WAO65555 WKJ65554:WKK65555 WUF65554:WUG65555 M131089:N131090 HT131090:HU131091 RP131090:RQ131091 ABL131090:ABM131091 ALH131090:ALI131091 AVD131090:AVE131091 BEZ131090:BFA131091 BOV131090:BOW131091 BYR131090:BYS131091 CIN131090:CIO131091 CSJ131090:CSK131091 DCF131090:DCG131091 DMB131090:DMC131091 DVX131090:DVY131091 EFT131090:EFU131091 EPP131090:EPQ131091 EZL131090:EZM131091 FJH131090:FJI131091 FTD131090:FTE131091 GCZ131090:GDA131091 GMV131090:GMW131091 GWR131090:GWS131091 HGN131090:HGO131091 HQJ131090:HQK131091 IAF131090:IAG131091 IKB131090:IKC131091 ITX131090:ITY131091 JDT131090:JDU131091 JNP131090:JNQ131091 JXL131090:JXM131091 KHH131090:KHI131091 KRD131090:KRE131091 LAZ131090:LBA131091 LKV131090:LKW131091 LUR131090:LUS131091 MEN131090:MEO131091 MOJ131090:MOK131091 MYF131090:MYG131091 NIB131090:NIC131091 NRX131090:NRY131091 OBT131090:OBU131091 OLP131090:OLQ131091 OVL131090:OVM131091 PFH131090:PFI131091 PPD131090:PPE131091 PYZ131090:PZA131091 QIV131090:QIW131091 QSR131090:QSS131091 RCN131090:RCO131091 RMJ131090:RMK131091 RWF131090:RWG131091 SGB131090:SGC131091 SPX131090:SPY131091 SZT131090:SZU131091 TJP131090:TJQ131091 TTL131090:TTM131091 UDH131090:UDI131091 UND131090:UNE131091 UWZ131090:UXA131091 VGV131090:VGW131091 VQR131090:VQS131091 WAN131090:WAO131091 WKJ131090:WKK131091 WUF131090:WUG131091 M196625:N196626 HT196626:HU196627 RP196626:RQ196627 ABL196626:ABM196627 ALH196626:ALI196627 AVD196626:AVE196627 BEZ196626:BFA196627 BOV196626:BOW196627 BYR196626:BYS196627 CIN196626:CIO196627 CSJ196626:CSK196627 DCF196626:DCG196627 DMB196626:DMC196627 DVX196626:DVY196627 EFT196626:EFU196627 EPP196626:EPQ196627 EZL196626:EZM196627 FJH196626:FJI196627 FTD196626:FTE196627 GCZ196626:GDA196627 GMV196626:GMW196627 GWR196626:GWS196627 HGN196626:HGO196627 HQJ196626:HQK196627 IAF196626:IAG196627 IKB196626:IKC196627 ITX196626:ITY196627 JDT196626:JDU196627 JNP196626:JNQ196627 JXL196626:JXM196627 KHH196626:KHI196627 KRD196626:KRE196627 LAZ196626:LBA196627 LKV196626:LKW196627 LUR196626:LUS196627 MEN196626:MEO196627 MOJ196626:MOK196627 MYF196626:MYG196627 NIB196626:NIC196627 NRX196626:NRY196627 OBT196626:OBU196627 OLP196626:OLQ196627 OVL196626:OVM196627 PFH196626:PFI196627 PPD196626:PPE196627 PYZ196626:PZA196627 QIV196626:QIW196627 QSR196626:QSS196627 RCN196626:RCO196627 RMJ196626:RMK196627 RWF196626:RWG196627 SGB196626:SGC196627 SPX196626:SPY196627 SZT196626:SZU196627 TJP196626:TJQ196627 TTL196626:TTM196627 UDH196626:UDI196627 UND196626:UNE196627 UWZ196626:UXA196627 VGV196626:VGW196627 VQR196626:VQS196627 WAN196626:WAO196627 WKJ196626:WKK196627 WUF196626:WUG196627 M262161:N262162 HT262162:HU262163 RP262162:RQ262163 ABL262162:ABM262163 ALH262162:ALI262163 AVD262162:AVE262163 BEZ262162:BFA262163 BOV262162:BOW262163 BYR262162:BYS262163 CIN262162:CIO262163 CSJ262162:CSK262163 DCF262162:DCG262163 DMB262162:DMC262163 DVX262162:DVY262163 EFT262162:EFU262163 EPP262162:EPQ262163 EZL262162:EZM262163 FJH262162:FJI262163 FTD262162:FTE262163 GCZ262162:GDA262163 GMV262162:GMW262163 GWR262162:GWS262163 HGN262162:HGO262163 HQJ262162:HQK262163 IAF262162:IAG262163 IKB262162:IKC262163 ITX262162:ITY262163 JDT262162:JDU262163 JNP262162:JNQ262163 JXL262162:JXM262163 KHH262162:KHI262163 KRD262162:KRE262163 LAZ262162:LBA262163 LKV262162:LKW262163 LUR262162:LUS262163 MEN262162:MEO262163 MOJ262162:MOK262163 MYF262162:MYG262163 NIB262162:NIC262163 NRX262162:NRY262163 OBT262162:OBU262163 OLP262162:OLQ262163 OVL262162:OVM262163 PFH262162:PFI262163 PPD262162:PPE262163 PYZ262162:PZA262163 QIV262162:QIW262163 QSR262162:QSS262163 RCN262162:RCO262163 RMJ262162:RMK262163 RWF262162:RWG262163 SGB262162:SGC262163 SPX262162:SPY262163 SZT262162:SZU262163 TJP262162:TJQ262163 TTL262162:TTM262163 UDH262162:UDI262163 UND262162:UNE262163 UWZ262162:UXA262163 VGV262162:VGW262163 VQR262162:VQS262163 WAN262162:WAO262163 WKJ262162:WKK262163 WUF262162:WUG262163 M327697:N327698 HT327698:HU327699 RP327698:RQ327699 ABL327698:ABM327699 ALH327698:ALI327699 AVD327698:AVE327699 BEZ327698:BFA327699 BOV327698:BOW327699 BYR327698:BYS327699 CIN327698:CIO327699 CSJ327698:CSK327699 DCF327698:DCG327699 DMB327698:DMC327699 DVX327698:DVY327699 EFT327698:EFU327699 EPP327698:EPQ327699 EZL327698:EZM327699 FJH327698:FJI327699 FTD327698:FTE327699 GCZ327698:GDA327699 GMV327698:GMW327699 GWR327698:GWS327699 HGN327698:HGO327699 HQJ327698:HQK327699 IAF327698:IAG327699 IKB327698:IKC327699 ITX327698:ITY327699 JDT327698:JDU327699 JNP327698:JNQ327699 JXL327698:JXM327699 KHH327698:KHI327699 KRD327698:KRE327699 LAZ327698:LBA327699 LKV327698:LKW327699 LUR327698:LUS327699 MEN327698:MEO327699 MOJ327698:MOK327699 MYF327698:MYG327699 NIB327698:NIC327699 NRX327698:NRY327699 OBT327698:OBU327699 OLP327698:OLQ327699 OVL327698:OVM327699 PFH327698:PFI327699 PPD327698:PPE327699 PYZ327698:PZA327699 QIV327698:QIW327699 QSR327698:QSS327699 RCN327698:RCO327699 RMJ327698:RMK327699 RWF327698:RWG327699 SGB327698:SGC327699 SPX327698:SPY327699 SZT327698:SZU327699 TJP327698:TJQ327699 TTL327698:TTM327699 UDH327698:UDI327699 UND327698:UNE327699 UWZ327698:UXA327699 VGV327698:VGW327699 VQR327698:VQS327699 WAN327698:WAO327699 WKJ327698:WKK327699 WUF327698:WUG327699 M393233:N393234 HT393234:HU393235 RP393234:RQ393235 ABL393234:ABM393235 ALH393234:ALI393235 AVD393234:AVE393235 BEZ393234:BFA393235 BOV393234:BOW393235 BYR393234:BYS393235 CIN393234:CIO393235 CSJ393234:CSK393235 DCF393234:DCG393235 DMB393234:DMC393235 DVX393234:DVY393235 EFT393234:EFU393235 EPP393234:EPQ393235 EZL393234:EZM393235 FJH393234:FJI393235 FTD393234:FTE393235 GCZ393234:GDA393235 GMV393234:GMW393235 GWR393234:GWS393235 HGN393234:HGO393235 HQJ393234:HQK393235 IAF393234:IAG393235 IKB393234:IKC393235 ITX393234:ITY393235 JDT393234:JDU393235 JNP393234:JNQ393235 JXL393234:JXM393235 KHH393234:KHI393235 KRD393234:KRE393235 LAZ393234:LBA393235 LKV393234:LKW393235 LUR393234:LUS393235 MEN393234:MEO393235 MOJ393234:MOK393235 MYF393234:MYG393235 NIB393234:NIC393235 NRX393234:NRY393235 OBT393234:OBU393235 OLP393234:OLQ393235 OVL393234:OVM393235 PFH393234:PFI393235 PPD393234:PPE393235 PYZ393234:PZA393235 QIV393234:QIW393235 QSR393234:QSS393235 RCN393234:RCO393235 RMJ393234:RMK393235 RWF393234:RWG393235 SGB393234:SGC393235 SPX393234:SPY393235 SZT393234:SZU393235 TJP393234:TJQ393235 TTL393234:TTM393235 UDH393234:UDI393235 UND393234:UNE393235 UWZ393234:UXA393235 VGV393234:VGW393235 VQR393234:VQS393235 WAN393234:WAO393235 WKJ393234:WKK393235 WUF393234:WUG393235 M458769:N458770 HT458770:HU458771 RP458770:RQ458771 ABL458770:ABM458771 ALH458770:ALI458771 AVD458770:AVE458771 BEZ458770:BFA458771 BOV458770:BOW458771 BYR458770:BYS458771 CIN458770:CIO458771 CSJ458770:CSK458771 DCF458770:DCG458771 DMB458770:DMC458771 DVX458770:DVY458771 EFT458770:EFU458771 EPP458770:EPQ458771 EZL458770:EZM458771 FJH458770:FJI458771 FTD458770:FTE458771 GCZ458770:GDA458771 GMV458770:GMW458771 GWR458770:GWS458771 HGN458770:HGO458771 HQJ458770:HQK458771 IAF458770:IAG458771 IKB458770:IKC458771 ITX458770:ITY458771 JDT458770:JDU458771 JNP458770:JNQ458771 JXL458770:JXM458771 KHH458770:KHI458771 KRD458770:KRE458771 LAZ458770:LBA458771 LKV458770:LKW458771 LUR458770:LUS458771 MEN458770:MEO458771 MOJ458770:MOK458771 MYF458770:MYG458771 NIB458770:NIC458771 NRX458770:NRY458771 OBT458770:OBU458771 OLP458770:OLQ458771 OVL458770:OVM458771 PFH458770:PFI458771 PPD458770:PPE458771 PYZ458770:PZA458771 QIV458770:QIW458771 QSR458770:QSS458771 RCN458770:RCO458771 RMJ458770:RMK458771 RWF458770:RWG458771 SGB458770:SGC458771 SPX458770:SPY458771 SZT458770:SZU458771 TJP458770:TJQ458771 TTL458770:TTM458771 UDH458770:UDI458771 UND458770:UNE458771 UWZ458770:UXA458771 VGV458770:VGW458771 VQR458770:VQS458771 WAN458770:WAO458771 WKJ458770:WKK458771 WUF458770:WUG458771 M524305:N524306 HT524306:HU524307 RP524306:RQ524307 ABL524306:ABM524307 ALH524306:ALI524307 AVD524306:AVE524307 BEZ524306:BFA524307 BOV524306:BOW524307 BYR524306:BYS524307 CIN524306:CIO524307 CSJ524306:CSK524307 DCF524306:DCG524307 DMB524306:DMC524307 DVX524306:DVY524307 EFT524306:EFU524307 EPP524306:EPQ524307 EZL524306:EZM524307 FJH524306:FJI524307 FTD524306:FTE524307 GCZ524306:GDA524307 GMV524306:GMW524307 GWR524306:GWS524307 HGN524306:HGO524307 HQJ524306:HQK524307 IAF524306:IAG524307 IKB524306:IKC524307 ITX524306:ITY524307 JDT524306:JDU524307 JNP524306:JNQ524307 JXL524306:JXM524307 KHH524306:KHI524307 KRD524306:KRE524307 LAZ524306:LBA524307 LKV524306:LKW524307 LUR524306:LUS524307 MEN524306:MEO524307 MOJ524306:MOK524307 MYF524306:MYG524307 NIB524306:NIC524307 NRX524306:NRY524307 OBT524306:OBU524307 OLP524306:OLQ524307 OVL524306:OVM524307 PFH524306:PFI524307 PPD524306:PPE524307 PYZ524306:PZA524307 QIV524306:QIW524307 QSR524306:QSS524307 RCN524306:RCO524307 RMJ524306:RMK524307 RWF524306:RWG524307 SGB524306:SGC524307 SPX524306:SPY524307 SZT524306:SZU524307 TJP524306:TJQ524307 TTL524306:TTM524307 UDH524306:UDI524307 UND524306:UNE524307 UWZ524306:UXA524307 VGV524306:VGW524307 VQR524306:VQS524307 WAN524306:WAO524307 WKJ524306:WKK524307 WUF524306:WUG524307 M589841:N589842 HT589842:HU589843 RP589842:RQ589843 ABL589842:ABM589843 ALH589842:ALI589843 AVD589842:AVE589843 BEZ589842:BFA589843 BOV589842:BOW589843 BYR589842:BYS589843 CIN589842:CIO589843 CSJ589842:CSK589843 DCF589842:DCG589843 DMB589842:DMC589843 DVX589842:DVY589843 EFT589842:EFU589843 EPP589842:EPQ589843 EZL589842:EZM589843 FJH589842:FJI589843 FTD589842:FTE589843 GCZ589842:GDA589843 GMV589842:GMW589843 GWR589842:GWS589843 HGN589842:HGO589843 HQJ589842:HQK589843 IAF589842:IAG589843 IKB589842:IKC589843 ITX589842:ITY589843 JDT589842:JDU589843 JNP589842:JNQ589843 JXL589842:JXM589843 KHH589842:KHI589843 KRD589842:KRE589843 LAZ589842:LBA589843 LKV589842:LKW589843 LUR589842:LUS589843 MEN589842:MEO589843 MOJ589842:MOK589843 MYF589842:MYG589843 NIB589842:NIC589843 NRX589842:NRY589843 OBT589842:OBU589843 OLP589842:OLQ589843 OVL589842:OVM589843 PFH589842:PFI589843 PPD589842:PPE589843 PYZ589842:PZA589843 QIV589842:QIW589843 QSR589842:QSS589843 RCN589842:RCO589843 RMJ589842:RMK589843 RWF589842:RWG589843 SGB589842:SGC589843 SPX589842:SPY589843 SZT589842:SZU589843 TJP589842:TJQ589843 TTL589842:TTM589843 UDH589842:UDI589843 UND589842:UNE589843 UWZ589842:UXA589843 VGV589842:VGW589843 VQR589842:VQS589843 WAN589842:WAO589843 WKJ589842:WKK589843 WUF589842:WUG589843 M655377:N655378 HT655378:HU655379 RP655378:RQ655379 ABL655378:ABM655379 ALH655378:ALI655379 AVD655378:AVE655379 BEZ655378:BFA655379 BOV655378:BOW655379 BYR655378:BYS655379 CIN655378:CIO655379 CSJ655378:CSK655379 DCF655378:DCG655379 DMB655378:DMC655379 DVX655378:DVY655379 EFT655378:EFU655379 EPP655378:EPQ655379 EZL655378:EZM655379 FJH655378:FJI655379 FTD655378:FTE655379 GCZ655378:GDA655379 GMV655378:GMW655379 GWR655378:GWS655379 HGN655378:HGO655379 HQJ655378:HQK655379 IAF655378:IAG655379 IKB655378:IKC655379 ITX655378:ITY655379 JDT655378:JDU655379 JNP655378:JNQ655379 JXL655378:JXM655379 KHH655378:KHI655379 KRD655378:KRE655379 LAZ655378:LBA655379 LKV655378:LKW655379 LUR655378:LUS655379 MEN655378:MEO655379 MOJ655378:MOK655379 MYF655378:MYG655379 NIB655378:NIC655379 NRX655378:NRY655379 OBT655378:OBU655379 OLP655378:OLQ655379 OVL655378:OVM655379 PFH655378:PFI655379 PPD655378:PPE655379 PYZ655378:PZA655379 QIV655378:QIW655379 QSR655378:QSS655379 RCN655378:RCO655379 RMJ655378:RMK655379 RWF655378:RWG655379 SGB655378:SGC655379 SPX655378:SPY655379 SZT655378:SZU655379 TJP655378:TJQ655379 TTL655378:TTM655379 UDH655378:UDI655379 UND655378:UNE655379 UWZ655378:UXA655379 VGV655378:VGW655379 VQR655378:VQS655379 WAN655378:WAO655379 WKJ655378:WKK655379 WUF655378:WUG655379 M720913:N720914 HT720914:HU720915 RP720914:RQ720915 ABL720914:ABM720915 ALH720914:ALI720915 AVD720914:AVE720915 BEZ720914:BFA720915 BOV720914:BOW720915 BYR720914:BYS720915 CIN720914:CIO720915 CSJ720914:CSK720915 DCF720914:DCG720915 DMB720914:DMC720915 DVX720914:DVY720915 EFT720914:EFU720915 EPP720914:EPQ720915 EZL720914:EZM720915 FJH720914:FJI720915 FTD720914:FTE720915 GCZ720914:GDA720915 GMV720914:GMW720915 GWR720914:GWS720915 HGN720914:HGO720915 HQJ720914:HQK720915 IAF720914:IAG720915 IKB720914:IKC720915 ITX720914:ITY720915 JDT720914:JDU720915 JNP720914:JNQ720915 JXL720914:JXM720915 KHH720914:KHI720915 KRD720914:KRE720915 LAZ720914:LBA720915 LKV720914:LKW720915 LUR720914:LUS720915 MEN720914:MEO720915 MOJ720914:MOK720915 MYF720914:MYG720915 NIB720914:NIC720915 NRX720914:NRY720915 OBT720914:OBU720915 OLP720914:OLQ720915 OVL720914:OVM720915 PFH720914:PFI720915 PPD720914:PPE720915 PYZ720914:PZA720915 QIV720914:QIW720915 QSR720914:QSS720915 RCN720914:RCO720915 RMJ720914:RMK720915 RWF720914:RWG720915 SGB720914:SGC720915 SPX720914:SPY720915 SZT720914:SZU720915 TJP720914:TJQ720915 TTL720914:TTM720915 UDH720914:UDI720915 UND720914:UNE720915 UWZ720914:UXA720915 VGV720914:VGW720915 VQR720914:VQS720915 WAN720914:WAO720915 WKJ720914:WKK720915 WUF720914:WUG720915 M786449:N786450 HT786450:HU786451 RP786450:RQ786451 ABL786450:ABM786451 ALH786450:ALI786451 AVD786450:AVE786451 BEZ786450:BFA786451 BOV786450:BOW786451 BYR786450:BYS786451 CIN786450:CIO786451 CSJ786450:CSK786451 DCF786450:DCG786451 DMB786450:DMC786451 DVX786450:DVY786451 EFT786450:EFU786451 EPP786450:EPQ786451 EZL786450:EZM786451 FJH786450:FJI786451 FTD786450:FTE786451 GCZ786450:GDA786451 GMV786450:GMW786451 GWR786450:GWS786451 HGN786450:HGO786451 HQJ786450:HQK786451 IAF786450:IAG786451 IKB786450:IKC786451 ITX786450:ITY786451 JDT786450:JDU786451 JNP786450:JNQ786451 JXL786450:JXM786451 KHH786450:KHI786451 KRD786450:KRE786451 LAZ786450:LBA786451 LKV786450:LKW786451 LUR786450:LUS786451 MEN786450:MEO786451 MOJ786450:MOK786451 MYF786450:MYG786451 NIB786450:NIC786451 NRX786450:NRY786451 OBT786450:OBU786451 OLP786450:OLQ786451 OVL786450:OVM786451 PFH786450:PFI786451 PPD786450:PPE786451 PYZ786450:PZA786451 QIV786450:QIW786451 QSR786450:QSS786451 RCN786450:RCO786451 RMJ786450:RMK786451 RWF786450:RWG786451 SGB786450:SGC786451 SPX786450:SPY786451 SZT786450:SZU786451 TJP786450:TJQ786451 TTL786450:TTM786451 UDH786450:UDI786451 UND786450:UNE786451 UWZ786450:UXA786451 VGV786450:VGW786451 VQR786450:VQS786451 WAN786450:WAO786451 WKJ786450:WKK786451 WUF786450:WUG786451 M851985:N851986 HT851986:HU851987 RP851986:RQ851987 ABL851986:ABM851987 ALH851986:ALI851987 AVD851986:AVE851987 BEZ851986:BFA851987 BOV851986:BOW851987 BYR851986:BYS851987 CIN851986:CIO851987 CSJ851986:CSK851987 DCF851986:DCG851987 DMB851986:DMC851987 DVX851986:DVY851987 EFT851986:EFU851987 EPP851986:EPQ851987 EZL851986:EZM851987 FJH851986:FJI851987 FTD851986:FTE851987 GCZ851986:GDA851987 GMV851986:GMW851987 GWR851986:GWS851987 HGN851986:HGO851987 HQJ851986:HQK851987 IAF851986:IAG851987 IKB851986:IKC851987 ITX851986:ITY851987 JDT851986:JDU851987 JNP851986:JNQ851987 JXL851986:JXM851987 KHH851986:KHI851987 KRD851986:KRE851987 LAZ851986:LBA851987 LKV851986:LKW851987 LUR851986:LUS851987 MEN851986:MEO851987 MOJ851986:MOK851987 MYF851986:MYG851987 NIB851986:NIC851987 NRX851986:NRY851987 OBT851986:OBU851987 OLP851986:OLQ851987 OVL851986:OVM851987 PFH851986:PFI851987 PPD851986:PPE851987 PYZ851986:PZA851987 QIV851986:QIW851987 QSR851986:QSS851987 RCN851986:RCO851987 RMJ851986:RMK851987 RWF851986:RWG851987 SGB851986:SGC851987 SPX851986:SPY851987 SZT851986:SZU851987 TJP851986:TJQ851987 TTL851986:TTM851987 UDH851986:UDI851987 UND851986:UNE851987 UWZ851986:UXA851987 VGV851986:VGW851987 VQR851986:VQS851987 WAN851986:WAO851987 WKJ851986:WKK851987 WUF851986:WUG851987 M917521:N917522 HT917522:HU917523 RP917522:RQ917523 ABL917522:ABM917523 ALH917522:ALI917523 AVD917522:AVE917523 BEZ917522:BFA917523 BOV917522:BOW917523 BYR917522:BYS917523 CIN917522:CIO917523 CSJ917522:CSK917523 DCF917522:DCG917523 DMB917522:DMC917523 DVX917522:DVY917523 EFT917522:EFU917523 EPP917522:EPQ917523 EZL917522:EZM917523 FJH917522:FJI917523 FTD917522:FTE917523 GCZ917522:GDA917523 GMV917522:GMW917523 GWR917522:GWS917523 HGN917522:HGO917523 HQJ917522:HQK917523 IAF917522:IAG917523 IKB917522:IKC917523 ITX917522:ITY917523 JDT917522:JDU917523 JNP917522:JNQ917523 JXL917522:JXM917523 KHH917522:KHI917523 KRD917522:KRE917523 LAZ917522:LBA917523 LKV917522:LKW917523 LUR917522:LUS917523 MEN917522:MEO917523 MOJ917522:MOK917523 MYF917522:MYG917523 NIB917522:NIC917523 NRX917522:NRY917523 OBT917522:OBU917523 OLP917522:OLQ917523 OVL917522:OVM917523 PFH917522:PFI917523 PPD917522:PPE917523 PYZ917522:PZA917523 QIV917522:QIW917523 QSR917522:QSS917523 RCN917522:RCO917523 RMJ917522:RMK917523 RWF917522:RWG917523 SGB917522:SGC917523 SPX917522:SPY917523 SZT917522:SZU917523 TJP917522:TJQ917523 TTL917522:TTM917523 UDH917522:UDI917523 UND917522:UNE917523 UWZ917522:UXA917523 VGV917522:VGW917523 VQR917522:VQS917523 WAN917522:WAO917523 WKJ917522:WKK917523 WUF917522:WUG917523 M983057:N983058 HT983058:HU983059 RP983058:RQ983059 ABL983058:ABM983059 ALH983058:ALI983059 AVD983058:AVE983059 BEZ983058:BFA983059 BOV983058:BOW983059 BYR983058:BYS983059 CIN983058:CIO983059 CSJ983058:CSK983059 DCF983058:DCG983059 DMB983058:DMC983059 DVX983058:DVY983059 EFT983058:EFU983059 EPP983058:EPQ983059 EZL983058:EZM983059 FJH983058:FJI983059 FTD983058:FTE983059 GCZ983058:GDA983059 GMV983058:GMW983059 GWR983058:GWS983059 HGN983058:HGO983059 HQJ983058:HQK983059 IAF983058:IAG983059 IKB983058:IKC983059 ITX983058:ITY983059 JDT983058:JDU983059 JNP983058:JNQ983059 JXL983058:JXM983059 KHH983058:KHI983059 KRD983058:KRE983059 LAZ983058:LBA983059 LKV983058:LKW983059 LUR983058:LUS983059 MEN983058:MEO983059 MOJ983058:MOK983059 MYF983058:MYG983059 NIB983058:NIC983059 NRX983058:NRY983059 OBT983058:OBU983059 OLP983058:OLQ983059 OVL983058:OVM983059 PFH983058:PFI983059 PPD983058:PPE983059 PYZ983058:PZA983059 QIV983058:QIW983059 QSR983058:QSS983059 RCN983058:RCO983059 RMJ983058:RMK983059 RWF983058:RWG983059 SGB983058:SGC983059 SPX983058:SPY983059 SZT983058:SZU983059 TJP983058:TJQ983059 TTL983058:TTM983059 UDH983058:UDI983059 UND983058:UNE983059 UWZ983058:UXA983059 VGV983058:VGW983059 VQR983058:VQS983059 WAN983058:WAO983059 WKJ983058:WKK983059 WUF983058:WUG983059 L65550 HS65551 RO65551 ABK65551 ALG65551 AVC65551 BEY65551 BOU65551 BYQ65551 CIM65551 CSI65551 DCE65551 DMA65551 DVW65551 EFS65551 EPO65551 EZK65551 FJG65551 FTC65551 GCY65551 GMU65551 GWQ65551 HGM65551 HQI65551 IAE65551 IKA65551 ITW65551 JDS65551 JNO65551 JXK65551 KHG65551 KRC65551 LAY65551 LKU65551 LUQ65551 MEM65551 MOI65551 MYE65551 NIA65551 NRW65551 OBS65551 OLO65551 OVK65551 PFG65551 PPC65551 PYY65551 QIU65551 QSQ65551 RCM65551 RMI65551 RWE65551 SGA65551 SPW65551 SZS65551 TJO65551 TTK65551 UDG65551 UNC65551 UWY65551 VGU65551 VQQ65551 WAM65551 WKI65551 WUE65551 L131086 HS131087 RO131087 ABK131087 ALG131087 AVC131087 BEY131087 BOU131087 BYQ131087 CIM131087 CSI131087 DCE131087 DMA131087 DVW131087 EFS131087 EPO131087 EZK131087 FJG131087 FTC131087 GCY131087 GMU131087 GWQ131087 HGM131087 HQI131087 IAE131087 IKA131087 ITW131087 JDS131087 JNO131087 JXK131087 KHG131087 KRC131087 LAY131087 LKU131087 LUQ131087 MEM131087 MOI131087 MYE131087 NIA131087 NRW131087 OBS131087 OLO131087 OVK131087 PFG131087 PPC131087 PYY131087 QIU131087 QSQ131087 RCM131087 RMI131087 RWE131087 SGA131087 SPW131087 SZS131087 TJO131087 TTK131087 UDG131087 UNC131087 UWY131087 VGU131087 VQQ131087 WAM131087 WKI131087 WUE131087 L196622 HS196623 RO196623 ABK196623 ALG196623 AVC196623 BEY196623 BOU196623 BYQ196623 CIM196623 CSI196623 DCE196623 DMA196623 DVW196623 EFS196623 EPO196623 EZK196623 FJG196623 FTC196623 GCY196623 GMU196623 GWQ196623 HGM196623 HQI196623 IAE196623 IKA196623 ITW196623 JDS196623 JNO196623 JXK196623 KHG196623 KRC196623 LAY196623 LKU196623 LUQ196623 MEM196623 MOI196623 MYE196623 NIA196623 NRW196623 OBS196623 OLO196623 OVK196623 PFG196623 PPC196623 PYY196623 QIU196623 QSQ196623 RCM196623 RMI196623 RWE196623 SGA196623 SPW196623 SZS196623 TJO196623 TTK196623 UDG196623 UNC196623 UWY196623 VGU196623 VQQ196623 WAM196623 WKI196623 WUE196623 L262158 HS262159 RO262159 ABK262159 ALG262159 AVC262159 BEY262159 BOU262159 BYQ262159 CIM262159 CSI262159 DCE262159 DMA262159 DVW262159 EFS262159 EPO262159 EZK262159 FJG262159 FTC262159 GCY262159 GMU262159 GWQ262159 HGM262159 HQI262159 IAE262159 IKA262159 ITW262159 JDS262159 JNO262159 JXK262159 KHG262159 KRC262159 LAY262159 LKU262159 LUQ262159 MEM262159 MOI262159 MYE262159 NIA262159 NRW262159 OBS262159 OLO262159 OVK262159 PFG262159 PPC262159 PYY262159 QIU262159 QSQ262159 RCM262159 RMI262159 RWE262159 SGA262159 SPW262159 SZS262159 TJO262159 TTK262159 UDG262159 UNC262159 UWY262159 VGU262159 VQQ262159 WAM262159 WKI262159 WUE262159 L327694 HS327695 RO327695 ABK327695 ALG327695 AVC327695 BEY327695 BOU327695 BYQ327695 CIM327695 CSI327695 DCE327695 DMA327695 DVW327695 EFS327695 EPO327695 EZK327695 FJG327695 FTC327695 GCY327695 GMU327695 GWQ327695 HGM327695 HQI327695 IAE327695 IKA327695 ITW327695 JDS327695 JNO327695 JXK327695 KHG327695 KRC327695 LAY327695 LKU327695 LUQ327695 MEM327695 MOI327695 MYE327695 NIA327695 NRW327695 OBS327695 OLO327695 OVK327695 PFG327695 PPC327695 PYY327695 QIU327695 QSQ327695 RCM327695 RMI327695 RWE327695 SGA327695 SPW327695 SZS327695 TJO327695 TTK327695 UDG327695 UNC327695 UWY327695 VGU327695 VQQ327695 WAM327695 WKI327695 WUE327695 L393230 HS393231 RO393231 ABK393231 ALG393231 AVC393231 BEY393231 BOU393231 BYQ393231 CIM393231 CSI393231 DCE393231 DMA393231 DVW393231 EFS393231 EPO393231 EZK393231 FJG393231 FTC393231 GCY393231 GMU393231 GWQ393231 HGM393231 HQI393231 IAE393231 IKA393231 ITW393231 JDS393231 JNO393231 JXK393231 KHG393231 KRC393231 LAY393231 LKU393231 LUQ393231 MEM393231 MOI393231 MYE393231 NIA393231 NRW393231 OBS393231 OLO393231 OVK393231 PFG393231 PPC393231 PYY393231 QIU393231 QSQ393231 RCM393231 RMI393231 RWE393231 SGA393231 SPW393231 SZS393231 TJO393231 TTK393231 UDG393231 UNC393231 UWY393231 VGU393231 VQQ393231 WAM393231 WKI393231 WUE393231 L458766 HS458767 RO458767 ABK458767 ALG458767 AVC458767 BEY458767 BOU458767 BYQ458767 CIM458767 CSI458767 DCE458767 DMA458767 DVW458767 EFS458767 EPO458767 EZK458767 FJG458767 FTC458767 GCY458767 GMU458767 GWQ458767 HGM458767 HQI458767 IAE458767 IKA458767 ITW458767 JDS458767 JNO458767 JXK458767 KHG458767 KRC458767 LAY458767 LKU458767 LUQ458767 MEM458767 MOI458767 MYE458767 NIA458767 NRW458767 OBS458767 OLO458767 OVK458767 PFG458767 PPC458767 PYY458767 QIU458767 QSQ458767 RCM458767 RMI458767 RWE458767 SGA458767 SPW458767 SZS458767 TJO458767 TTK458767 UDG458767 UNC458767 UWY458767 VGU458767 VQQ458767 WAM458767 WKI458767 WUE458767 L524302 HS524303 RO524303 ABK524303 ALG524303 AVC524303 BEY524303 BOU524303 BYQ524303 CIM524303 CSI524303 DCE524303 DMA524303 DVW524303 EFS524303 EPO524303 EZK524303 FJG524303 FTC524303 GCY524303 GMU524303 GWQ524303 HGM524303 HQI524303 IAE524303 IKA524303 ITW524303 JDS524303 JNO524303 JXK524303 KHG524303 KRC524303 LAY524303 LKU524303 LUQ524303 MEM524303 MOI524303 MYE524303 NIA524303 NRW524303 OBS524303 OLO524303 OVK524303 PFG524303 PPC524303 PYY524303 QIU524303 QSQ524303 RCM524303 RMI524303 RWE524303 SGA524303 SPW524303 SZS524303 TJO524303 TTK524303 UDG524303 UNC524303 UWY524303 VGU524303 VQQ524303 WAM524303 WKI524303 WUE524303 L589838 HS589839 RO589839 ABK589839 ALG589839 AVC589839 BEY589839 BOU589839 BYQ589839 CIM589839 CSI589839 DCE589839 DMA589839 DVW589839 EFS589839 EPO589839 EZK589839 FJG589839 FTC589839 GCY589839 GMU589839 GWQ589839 HGM589839 HQI589839 IAE589839 IKA589839 ITW589839 JDS589839 JNO589839 JXK589839 KHG589839 KRC589839 LAY589839 LKU589839 LUQ589839 MEM589839 MOI589839 MYE589839 NIA589839 NRW589839 OBS589839 OLO589839 OVK589839 PFG589839 PPC589839 PYY589839 QIU589839 QSQ589839 RCM589839 RMI589839 RWE589839 SGA589839 SPW589839 SZS589839 TJO589839 TTK589839 UDG589839 UNC589839 UWY589839 VGU589839 VQQ589839 WAM589839 WKI589839 WUE589839 L655374 HS655375 RO655375 ABK655375 ALG655375 AVC655375 BEY655375 BOU655375 BYQ655375 CIM655375 CSI655375 DCE655375 DMA655375 DVW655375 EFS655375 EPO655375 EZK655375 FJG655375 FTC655375 GCY655375 GMU655375 GWQ655375 HGM655375 HQI655375 IAE655375 IKA655375 ITW655375 JDS655375 JNO655375 JXK655375 KHG655375 KRC655375 LAY655375 LKU655375 LUQ655375 MEM655375 MOI655375 MYE655375 NIA655375 NRW655375 OBS655375 OLO655375 OVK655375 PFG655375 PPC655375 PYY655375 QIU655375 QSQ655375 RCM655375 RMI655375 RWE655375 SGA655375 SPW655375 SZS655375 TJO655375 TTK655375 UDG655375 UNC655375 UWY655375 VGU655375 VQQ655375 WAM655375 WKI655375 WUE655375 L720910 HS720911 RO720911 ABK720911 ALG720911 AVC720911 BEY720911 BOU720911 BYQ720911 CIM720911 CSI720911 DCE720911 DMA720911 DVW720911 EFS720911 EPO720911 EZK720911 FJG720911 FTC720911 GCY720911 GMU720911 GWQ720911 HGM720911 HQI720911 IAE720911 IKA720911 ITW720911 JDS720911 JNO720911 JXK720911 KHG720911 KRC720911 LAY720911 LKU720911 LUQ720911 MEM720911 MOI720911 MYE720911 NIA720911 NRW720911 OBS720911 OLO720911 OVK720911 PFG720911 PPC720911 PYY720911 QIU720911 QSQ720911 RCM720911 RMI720911 RWE720911 SGA720911 SPW720911 SZS720911 TJO720911 TTK720911 UDG720911 UNC720911 UWY720911 VGU720911 VQQ720911 WAM720911 WKI720911 WUE720911 L786446 HS786447 RO786447 ABK786447 ALG786447 AVC786447 BEY786447 BOU786447 BYQ786447 CIM786447 CSI786447 DCE786447 DMA786447 DVW786447 EFS786447 EPO786447 EZK786447 FJG786447 FTC786447 GCY786447 GMU786447 GWQ786447 HGM786447 HQI786447 IAE786447 IKA786447 ITW786447 JDS786447 JNO786447 JXK786447 KHG786447 KRC786447 LAY786447 LKU786447 LUQ786447 MEM786447 MOI786447 MYE786447 NIA786447 NRW786447 OBS786447 OLO786447 OVK786447 PFG786447 PPC786447 PYY786447 QIU786447 QSQ786447 RCM786447 RMI786447 RWE786447 SGA786447 SPW786447 SZS786447 TJO786447 TTK786447 UDG786447 UNC786447 UWY786447 VGU786447 VQQ786447 WAM786447 WKI786447 WUE786447 L851982 HS851983 RO851983 ABK851983 ALG851983 AVC851983 BEY851983 BOU851983 BYQ851983 CIM851983 CSI851983 DCE851983 DMA851983 DVW851983 EFS851983 EPO851983 EZK851983 FJG851983 FTC851983 GCY851983 GMU851983 GWQ851983 HGM851983 HQI851983 IAE851983 IKA851983 ITW851983 JDS851983 JNO851983 JXK851983 KHG851983 KRC851983 LAY851983 LKU851983 LUQ851983 MEM851983 MOI851983 MYE851983 NIA851983 NRW851983 OBS851983 OLO851983 OVK851983 PFG851983 PPC851983 PYY851983 QIU851983 QSQ851983 RCM851983 RMI851983 RWE851983 SGA851983 SPW851983 SZS851983 TJO851983 TTK851983 UDG851983 UNC851983 UWY851983 VGU851983 VQQ851983 WAM851983 WKI851983 WUE851983 L917518 HS917519 RO917519 ABK917519 ALG917519 AVC917519 BEY917519 BOU917519 BYQ917519 CIM917519 CSI917519 DCE917519 DMA917519 DVW917519 EFS917519 EPO917519 EZK917519 FJG917519 FTC917519 GCY917519 GMU917519 GWQ917519 HGM917519 HQI917519 IAE917519 IKA917519 ITW917519 JDS917519 JNO917519 JXK917519 KHG917519 KRC917519 LAY917519 LKU917519 LUQ917519 MEM917519 MOI917519 MYE917519 NIA917519 NRW917519 OBS917519 OLO917519 OVK917519 PFG917519 PPC917519 PYY917519 QIU917519 QSQ917519 RCM917519 RMI917519 RWE917519 SGA917519 SPW917519 SZS917519 TJO917519 TTK917519 UDG917519 UNC917519 UWY917519 VGU917519 VQQ917519 WAM917519 WKI917519 WUE917519 L983054 HS983055 RO983055 ABK983055 ALG983055 AVC983055 BEY983055 BOU983055 BYQ983055 CIM983055 CSI983055 DCE983055 DMA983055 DVW983055 EFS983055 EPO983055 EZK983055 FJG983055 FTC983055 GCY983055 GMU983055 GWQ983055 HGM983055 HQI983055 IAE983055 IKA983055 ITW983055 JDS983055 JNO983055 JXK983055 KHG983055 KRC983055 LAY983055 LKU983055 LUQ983055 MEM983055 MOI983055 MYE983055 NIA983055 NRW983055 OBS983055 OLO983055 OVK983055 PFG983055 PPC983055 PYY983055 QIU983055 QSQ983055 RCM983055 RMI983055 RWE983055 SGA983055 SPW983055 SZS983055 TJO983055 TTK983055 UDG983055 UNC983055 UWY983055 VGU983055 VQQ983055 WAM983055 WKI983055 WUE983055 O65550:O65554 HV65551:HV65555 RR65551:RR65555 ABN65551:ABN65555 ALJ65551:ALJ65555 AVF65551:AVF65555 BFB65551:BFB65555 BOX65551:BOX65555 BYT65551:BYT65555 CIP65551:CIP65555 CSL65551:CSL65555 DCH65551:DCH65555 DMD65551:DMD65555 DVZ65551:DVZ65555 EFV65551:EFV65555 EPR65551:EPR65555 EZN65551:EZN65555 FJJ65551:FJJ65555 FTF65551:FTF65555 GDB65551:GDB65555 GMX65551:GMX65555 GWT65551:GWT65555 HGP65551:HGP65555 HQL65551:HQL65555 IAH65551:IAH65555 IKD65551:IKD65555 ITZ65551:ITZ65555 JDV65551:JDV65555 JNR65551:JNR65555 JXN65551:JXN65555 KHJ65551:KHJ65555 KRF65551:KRF65555 LBB65551:LBB65555 LKX65551:LKX65555 LUT65551:LUT65555 MEP65551:MEP65555 MOL65551:MOL65555 MYH65551:MYH65555 NID65551:NID65555 NRZ65551:NRZ65555 OBV65551:OBV65555 OLR65551:OLR65555 OVN65551:OVN65555 PFJ65551:PFJ65555 PPF65551:PPF65555 PZB65551:PZB65555 QIX65551:QIX65555 QST65551:QST65555 RCP65551:RCP65555 RML65551:RML65555 RWH65551:RWH65555 SGD65551:SGD65555 SPZ65551:SPZ65555 SZV65551:SZV65555 TJR65551:TJR65555 TTN65551:TTN65555 UDJ65551:UDJ65555 UNF65551:UNF65555 UXB65551:UXB65555 VGX65551:VGX65555 VQT65551:VQT65555 WAP65551:WAP65555 WKL65551:WKL65555 WUH65551:WUH65555 O131086:O131090 HV131087:HV131091 RR131087:RR131091 ABN131087:ABN131091 ALJ131087:ALJ131091 AVF131087:AVF131091 BFB131087:BFB131091 BOX131087:BOX131091 BYT131087:BYT131091 CIP131087:CIP131091 CSL131087:CSL131091 DCH131087:DCH131091 DMD131087:DMD131091 DVZ131087:DVZ131091 EFV131087:EFV131091 EPR131087:EPR131091 EZN131087:EZN131091 FJJ131087:FJJ131091 FTF131087:FTF131091 GDB131087:GDB131091 GMX131087:GMX131091 GWT131087:GWT131091 HGP131087:HGP131091 HQL131087:HQL131091 IAH131087:IAH131091 IKD131087:IKD131091 ITZ131087:ITZ131091 JDV131087:JDV131091 JNR131087:JNR131091 JXN131087:JXN131091 KHJ131087:KHJ131091 KRF131087:KRF131091 LBB131087:LBB131091 LKX131087:LKX131091 LUT131087:LUT131091 MEP131087:MEP131091 MOL131087:MOL131091 MYH131087:MYH131091 NID131087:NID131091 NRZ131087:NRZ131091 OBV131087:OBV131091 OLR131087:OLR131091 OVN131087:OVN131091 PFJ131087:PFJ131091 PPF131087:PPF131091 PZB131087:PZB131091 QIX131087:QIX131091 QST131087:QST131091 RCP131087:RCP131091 RML131087:RML131091 RWH131087:RWH131091 SGD131087:SGD131091 SPZ131087:SPZ131091 SZV131087:SZV131091 TJR131087:TJR131091 TTN131087:TTN131091 UDJ131087:UDJ131091 UNF131087:UNF131091 UXB131087:UXB131091 VGX131087:VGX131091 VQT131087:VQT131091 WAP131087:WAP131091 WKL131087:WKL131091 WUH131087:WUH131091 O196622:O196626 HV196623:HV196627 RR196623:RR196627 ABN196623:ABN196627 ALJ196623:ALJ196627 AVF196623:AVF196627 BFB196623:BFB196627 BOX196623:BOX196627 BYT196623:BYT196627 CIP196623:CIP196627 CSL196623:CSL196627 DCH196623:DCH196627 DMD196623:DMD196627 DVZ196623:DVZ196627 EFV196623:EFV196627 EPR196623:EPR196627 EZN196623:EZN196627 FJJ196623:FJJ196627 FTF196623:FTF196627 GDB196623:GDB196627 GMX196623:GMX196627 GWT196623:GWT196627 HGP196623:HGP196627 HQL196623:HQL196627 IAH196623:IAH196627 IKD196623:IKD196627 ITZ196623:ITZ196627 JDV196623:JDV196627 JNR196623:JNR196627 JXN196623:JXN196627 KHJ196623:KHJ196627 KRF196623:KRF196627 LBB196623:LBB196627 LKX196623:LKX196627 LUT196623:LUT196627 MEP196623:MEP196627 MOL196623:MOL196627 MYH196623:MYH196627 NID196623:NID196627 NRZ196623:NRZ196627 OBV196623:OBV196627 OLR196623:OLR196627 OVN196623:OVN196627 PFJ196623:PFJ196627 PPF196623:PPF196627 PZB196623:PZB196627 QIX196623:QIX196627 QST196623:QST196627 RCP196623:RCP196627 RML196623:RML196627 RWH196623:RWH196627 SGD196623:SGD196627 SPZ196623:SPZ196627 SZV196623:SZV196627 TJR196623:TJR196627 TTN196623:TTN196627 UDJ196623:UDJ196627 UNF196623:UNF196627 UXB196623:UXB196627 VGX196623:VGX196627 VQT196623:VQT196627 WAP196623:WAP196627 WKL196623:WKL196627 WUH196623:WUH196627 O262158:O262162 HV262159:HV262163 RR262159:RR262163 ABN262159:ABN262163 ALJ262159:ALJ262163 AVF262159:AVF262163 BFB262159:BFB262163 BOX262159:BOX262163 BYT262159:BYT262163 CIP262159:CIP262163 CSL262159:CSL262163 DCH262159:DCH262163 DMD262159:DMD262163 DVZ262159:DVZ262163 EFV262159:EFV262163 EPR262159:EPR262163 EZN262159:EZN262163 FJJ262159:FJJ262163 FTF262159:FTF262163 GDB262159:GDB262163 GMX262159:GMX262163 GWT262159:GWT262163 HGP262159:HGP262163 HQL262159:HQL262163 IAH262159:IAH262163 IKD262159:IKD262163 ITZ262159:ITZ262163 JDV262159:JDV262163 JNR262159:JNR262163 JXN262159:JXN262163 KHJ262159:KHJ262163 KRF262159:KRF262163 LBB262159:LBB262163 LKX262159:LKX262163 LUT262159:LUT262163 MEP262159:MEP262163 MOL262159:MOL262163 MYH262159:MYH262163 NID262159:NID262163 NRZ262159:NRZ262163 OBV262159:OBV262163 OLR262159:OLR262163 OVN262159:OVN262163 PFJ262159:PFJ262163 PPF262159:PPF262163 PZB262159:PZB262163 QIX262159:QIX262163 QST262159:QST262163 RCP262159:RCP262163 RML262159:RML262163 RWH262159:RWH262163 SGD262159:SGD262163 SPZ262159:SPZ262163 SZV262159:SZV262163 TJR262159:TJR262163 TTN262159:TTN262163 UDJ262159:UDJ262163 UNF262159:UNF262163 UXB262159:UXB262163 VGX262159:VGX262163 VQT262159:VQT262163 WAP262159:WAP262163 WKL262159:WKL262163 WUH262159:WUH262163 O327694:O327698 HV327695:HV327699 RR327695:RR327699 ABN327695:ABN327699 ALJ327695:ALJ327699 AVF327695:AVF327699 BFB327695:BFB327699 BOX327695:BOX327699 BYT327695:BYT327699 CIP327695:CIP327699 CSL327695:CSL327699 DCH327695:DCH327699 DMD327695:DMD327699 DVZ327695:DVZ327699 EFV327695:EFV327699 EPR327695:EPR327699 EZN327695:EZN327699 FJJ327695:FJJ327699 FTF327695:FTF327699 GDB327695:GDB327699 GMX327695:GMX327699 GWT327695:GWT327699 HGP327695:HGP327699 HQL327695:HQL327699 IAH327695:IAH327699 IKD327695:IKD327699 ITZ327695:ITZ327699 JDV327695:JDV327699 JNR327695:JNR327699 JXN327695:JXN327699 KHJ327695:KHJ327699 KRF327695:KRF327699 LBB327695:LBB327699 LKX327695:LKX327699 LUT327695:LUT327699 MEP327695:MEP327699 MOL327695:MOL327699 MYH327695:MYH327699 NID327695:NID327699 NRZ327695:NRZ327699 OBV327695:OBV327699 OLR327695:OLR327699 OVN327695:OVN327699 PFJ327695:PFJ327699 PPF327695:PPF327699 PZB327695:PZB327699 QIX327695:QIX327699 QST327695:QST327699 RCP327695:RCP327699 RML327695:RML327699 RWH327695:RWH327699 SGD327695:SGD327699 SPZ327695:SPZ327699 SZV327695:SZV327699 TJR327695:TJR327699 TTN327695:TTN327699 UDJ327695:UDJ327699 UNF327695:UNF327699 UXB327695:UXB327699 VGX327695:VGX327699 VQT327695:VQT327699 WAP327695:WAP327699 WKL327695:WKL327699 WUH327695:WUH327699 O393230:O393234 HV393231:HV393235 RR393231:RR393235 ABN393231:ABN393235 ALJ393231:ALJ393235 AVF393231:AVF393235 BFB393231:BFB393235 BOX393231:BOX393235 BYT393231:BYT393235 CIP393231:CIP393235 CSL393231:CSL393235 DCH393231:DCH393235 DMD393231:DMD393235 DVZ393231:DVZ393235 EFV393231:EFV393235 EPR393231:EPR393235 EZN393231:EZN393235 FJJ393231:FJJ393235 FTF393231:FTF393235 GDB393231:GDB393235 GMX393231:GMX393235 GWT393231:GWT393235 HGP393231:HGP393235 HQL393231:HQL393235 IAH393231:IAH393235 IKD393231:IKD393235 ITZ393231:ITZ393235 JDV393231:JDV393235 JNR393231:JNR393235 JXN393231:JXN393235 KHJ393231:KHJ393235 KRF393231:KRF393235 LBB393231:LBB393235 LKX393231:LKX393235 LUT393231:LUT393235 MEP393231:MEP393235 MOL393231:MOL393235 MYH393231:MYH393235 NID393231:NID393235 NRZ393231:NRZ393235 OBV393231:OBV393235 OLR393231:OLR393235 OVN393231:OVN393235 PFJ393231:PFJ393235 PPF393231:PPF393235 PZB393231:PZB393235 QIX393231:QIX393235 QST393231:QST393235 RCP393231:RCP393235 RML393231:RML393235 RWH393231:RWH393235 SGD393231:SGD393235 SPZ393231:SPZ393235 SZV393231:SZV393235 TJR393231:TJR393235 TTN393231:TTN393235 UDJ393231:UDJ393235 UNF393231:UNF393235 UXB393231:UXB393235 VGX393231:VGX393235 VQT393231:VQT393235 WAP393231:WAP393235 WKL393231:WKL393235 WUH393231:WUH393235 O458766:O458770 HV458767:HV458771 RR458767:RR458771 ABN458767:ABN458771 ALJ458767:ALJ458771 AVF458767:AVF458771 BFB458767:BFB458771 BOX458767:BOX458771 BYT458767:BYT458771 CIP458767:CIP458771 CSL458767:CSL458771 DCH458767:DCH458771 DMD458767:DMD458771 DVZ458767:DVZ458771 EFV458767:EFV458771 EPR458767:EPR458771 EZN458767:EZN458771 FJJ458767:FJJ458771 FTF458767:FTF458771 GDB458767:GDB458771 GMX458767:GMX458771 GWT458767:GWT458771 HGP458767:HGP458771 HQL458767:HQL458771 IAH458767:IAH458771 IKD458767:IKD458771 ITZ458767:ITZ458771 JDV458767:JDV458771 JNR458767:JNR458771 JXN458767:JXN458771 KHJ458767:KHJ458771 KRF458767:KRF458771 LBB458767:LBB458771 LKX458767:LKX458771 LUT458767:LUT458771 MEP458767:MEP458771 MOL458767:MOL458771 MYH458767:MYH458771 NID458767:NID458771 NRZ458767:NRZ458771 OBV458767:OBV458771 OLR458767:OLR458771 OVN458767:OVN458771 PFJ458767:PFJ458771 PPF458767:PPF458771 PZB458767:PZB458771 QIX458767:QIX458771 QST458767:QST458771 RCP458767:RCP458771 RML458767:RML458771 RWH458767:RWH458771 SGD458767:SGD458771 SPZ458767:SPZ458771 SZV458767:SZV458771 TJR458767:TJR458771 TTN458767:TTN458771 UDJ458767:UDJ458771 UNF458767:UNF458771 UXB458767:UXB458771 VGX458767:VGX458771 VQT458767:VQT458771 WAP458767:WAP458771 WKL458767:WKL458771 WUH458767:WUH458771 O524302:O524306 HV524303:HV524307 RR524303:RR524307 ABN524303:ABN524307 ALJ524303:ALJ524307 AVF524303:AVF524307 BFB524303:BFB524307 BOX524303:BOX524307 BYT524303:BYT524307 CIP524303:CIP524307 CSL524303:CSL524307 DCH524303:DCH524307 DMD524303:DMD524307 DVZ524303:DVZ524307 EFV524303:EFV524307 EPR524303:EPR524307 EZN524303:EZN524307 FJJ524303:FJJ524307 FTF524303:FTF524307 GDB524303:GDB524307 GMX524303:GMX524307 GWT524303:GWT524307 HGP524303:HGP524307 HQL524303:HQL524307 IAH524303:IAH524307 IKD524303:IKD524307 ITZ524303:ITZ524307 JDV524303:JDV524307 JNR524303:JNR524307 JXN524303:JXN524307 KHJ524303:KHJ524307 KRF524303:KRF524307 LBB524303:LBB524307 LKX524303:LKX524307 LUT524303:LUT524307 MEP524303:MEP524307 MOL524303:MOL524307 MYH524303:MYH524307 NID524303:NID524307 NRZ524303:NRZ524307 OBV524303:OBV524307 OLR524303:OLR524307 OVN524303:OVN524307 PFJ524303:PFJ524307 PPF524303:PPF524307 PZB524303:PZB524307 QIX524303:QIX524307 QST524303:QST524307 RCP524303:RCP524307 RML524303:RML524307 RWH524303:RWH524307 SGD524303:SGD524307 SPZ524303:SPZ524307 SZV524303:SZV524307 TJR524303:TJR524307 TTN524303:TTN524307 UDJ524303:UDJ524307 UNF524303:UNF524307 UXB524303:UXB524307 VGX524303:VGX524307 VQT524303:VQT524307 WAP524303:WAP524307 WKL524303:WKL524307 WUH524303:WUH524307 O589838:O589842 HV589839:HV589843 RR589839:RR589843 ABN589839:ABN589843 ALJ589839:ALJ589843 AVF589839:AVF589843 BFB589839:BFB589843 BOX589839:BOX589843 BYT589839:BYT589843 CIP589839:CIP589843 CSL589839:CSL589843 DCH589839:DCH589843 DMD589839:DMD589843 DVZ589839:DVZ589843 EFV589839:EFV589843 EPR589839:EPR589843 EZN589839:EZN589843 FJJ589839:FJJ589843 FTF589839:FTF589843 GDB589839:GDB589843 GMX589839:GMX589843 GWT589839:GWT589843 HGP589839:HGP589843 HQL589839:HQL589843 IAH589839:IAH589843 IKD589839:IKD589843 ITZ589839:ITZ589843 JDV589839:JDV589843 JNR589839:JNR589843 JXN589839:JXN589843 KHJ589839:KHJ589843 KRF589839:KRF589843 LBB589839:LBB589843 LKX589839:LKX589843 LUT589839:LUT589843 MEP589839:MEP589843 MOL589839:MOL589843 MYH589839:MYH589843 NID589839:NID589843 NRZ589839:NRZ589843 OBV589839:OBV589843 OLR589839:OLR589843 OVN589839:OVN589843 PFJ589839:PFJ589843 PPF589839:PPF589843 PZB589839:PZB589843 QIX589839:QIX589843 QST589839:QST589843 RCP589839:RCP589843 RML589839:RML589843 RWH589839:RWH589843 SGD589839:SGD589843 SPZ589839:SPZ589843 SZV589839:SZV589843 TJR589839:TJR589843 TTN589839:TTN589843 UDJ589839:UDJ589843 UNF589839:UNF589843 UXB589839:UXB589843 VGX589839:VGX589843 VQT589839:VQT589843 WAP589839:WAP589843 WKL589839:WKL589843 WUH589839:WUH589843 O655374:O655378 HV655375:HV655379 RR655375:RR655379 ABN655375:ABN655379 ALJ655375:ALJ655379 AVF655375:AVF655379 BFB655375:BFB655379 BOX655375:BOX655379 BYT655375:BYT655379 CIP655375:CIP655379 CSL655375:CSL655379 DCH655375:DCH655379 DMD655375:DMD655379 DVZ655375:DVZ655379 EFV655375:EFV655379 EPR655375:EPR655379 EZN655375:EZN655379 FJJ655375:FJJ655379 FTF655375:FTF655379 GDB655375:GDB655379 GMX655375:GMX655379 GWT655375:GWT655379 HGP655375:HGP655379 HQL655375:HQL655379 IAH655375:IAH655379 IKD655375:IKD655379 ITZ655375:ITZ655379 JDV655375:JDV655379 JNR655375:JNR655379 JXN655375:JXN655379 KHJ655375:KHJ655379 KRF655375:KRF655379 LBB655375:LBB655379 LKX655375:LKX655379 LUT655375:LUT655379 MEP655375:MEP655379 MOL655375:MOL655379 MYH655375:MYH655379 NID655375:NID655379 NRZ655375:NRZ655379 OBV655375:OBV655379 OLR655375:OLR655379 OVN655375:OVN655379 PFJ655375:PFJ655379 PPF655375:PPF655379 PZB655375:PZB655379 QIX655375:QIX655379 QST655375:QST655379 RCP655375:RCP655379 RML655375:RML655379 RWH655375:RWH655379 SGD655375:SGD655379 SPZ655375:SPZ655379 SZV655375:SZV655379 TJR655375:TJR655379 TTN655375:TTN655379 UDJ655375:UDJ655379 UNF655375:UNF655379 UXB655375:UXB655379 VGX655375:VGX655379 VQT655375:VQT655379 WAP655375:WAP655379 WKL655375:WKL655379 WUH655375:WUH655379 O720910:O720914 HV720911:HV720915 RR720911:RR720915 ABN720911:ABN720915 ALJ720911:ALJ720915 AVF720911:AVF720915 BFB720911:BFB720915 BOX720911:BOX720915 BYT720911:BYT720915 CIP720911:CIP720915 CSL720911:CSL720915 DCH720911:DCH720915 DMD720911:DMD720915 DVZ720911:DVZ720915 EFV720911:EFV720915 EPR720911:EPR720915 EZN720911:EZN720915 FJJ720911:FJJ720915 FTF720911:FTF720915 GDB720911:GDB720915 GMX720911:GMX720915 GWT720911:GWT720915 HGP720911:HGP720915 HQL720911:HQL720915 IAH720911:IAH720915 IKD720911:IKD720915 ITZ720911:ITZ720915 JDV720911:JDV720915 JNR720911:JNR720915 JXN720911:JXN720915 KHJ720911:KHJ720915 KRF720911:KRF720915 LBB720911:LBB720915 LKX720911:LKX720915 LUT720911:LUT720915 MEP720911:MEP720915 MOL720911:MOL720915 MYH720911:MYH720915 NID720911:NID720915 NRZ720911:NRZ720915 OBV720911:OBV720915 OLR720911:OLR720915 OVN720911:OVN720915 PFJ720911:PFJ720915 PPF720911:PPF720915 PZB720911:PZB720915 QIX720911:QIX720915 QST720911:QST720915 RCP720911:RCP720915 RML720911:RML720915 RWH720911:RWH720915 SGD720911:SGD720915 SPZ720911:SPZ720915 SZV720911:SZV720915 TJR720911:TJR720915 TTN720911:TTN720915 UDJ720911:UDJ720915 UNF720911:UNF720915 UXB720911:UXB720915 VGX720911:VGX720915 VQT720911:VQT720915 WAP720911:WAP720915 WKL720911:WKL720915 WUH720911:WUH720915 O786446:O786450 HV786447:HV786451 RR786447:RR786451 ABN786447:ABN786451 ALJ786447:ALJ786451 AVF786447:AVF786451 BFB786447:BFB786451 BOX786447:BOX786451 BYT786447:BYT786451 CIP786447:CIP786451 CSL786447:CSL786451 DCH786447:DCH786451 DMD786447:DMD786451 DVZ786447:DVZ786451 EFV786447:EFV786451 EPR786447:EPR786451 EZN786447:EZN786451 FJJ786447:FJJ786451 FTF786447:FTF786451 GDB786447:GDB786451 GMX786447:GMX786451 GWT786447:GWT786451 HGP786447:HGP786451 HQL786447:HQL786451 IAH786447:IAH786451 IKD786447:IKD786451 ITZ786447:ITZ786451 JDV786447:JDV786451 JNR786447:JNR786451 JXN786447:JXN786451 KHJ786447:KHJ786451 KRF786447:KRF786451 LBB786447:LBB786451 LKX786447:LKX786451 LUT786447:LUT786451 MEP786447:MEP786451 MOL786447:MOL786451 MYH786447:MYH786451 NID786447:NID786451 NRZ786447:NRZ786451 OBV786447:OBV786451 OLR786447:OLR786451 OVN786447:OVN786451 PFJ786447:PFJ786451 PPF786447:PPF786451 PZB786447:PZB786451 QIX786447:QIX786451 QST786447:QST786451 RCP786447:RCP786451 RML786447:RML786451 RWH786447:RWH786451 SGD786447:SGD786451 SPZ786447:SPZ786451 SZV786447:SZV786451 TJR786447:TJR786451 TTN786447:TTN786451 UDJ786447:UDJ786451 UNF786447:UNF786451 UXB786447:UXB786451 VGX786447:VGX786451 VQT786447:VQT786451 WAP786447:WAP786451 WKL786447:WKL786451 WUH786447:WUH786451 O851982:O851986 HV851983:HV851987 RR851983:RR851987 ABN851983:ABN851987 ALJ851983:ALJ851987 AVF851983:AVF851987 BFB851983:BFB851987 BOX851983:BOX851987 BYT851983:BYT851987 CIP851983:CIP851987 CSL851983:CSL851987 DCH851983:DCH851987 DMD851983:DMD851987 DVZ851983:DVZ851987 EFV851983:EFV851987 EPR851983:EPR851987 EZN851983:EZN851987 FJJ851983:FJJ851987 FTF851983:FTF851987 GDB851983:GDB851987 GMX851983:GMX851987 GWT851983:GWT851987 HGP851983:HGP851987 HQL851983:HQL851987 IAH851983:IAH851987 IKD851983:IKD851987 ITZ851983:ITZ851987 JDV851983:JDV851987 JNR851983:JNR851987 JXN851983:JXN851987 KHJ851983:KHJ851987 KRF851983:KRF851987 LBB851983:LBB851987 LKX851983:LKX851987 LUT851983:LUT851987 MEP851983:MEP851987 MOL851983:MOL851987 MYH851983:MYH851987 NID851983:NID851987 NRZ851983:NRZ851987 OBV851983:OBV851987 OLR851983:OLR851987 OVN851983:OVN851987 PFJ851983:PFJ851987 PPF851983:PPF851987 PZB851983:PZB851987 QIX851983:QIX851987 QST851983:QST851987 RCP851983:RCP851987 RML851983:RML851987 RWH851983:RWH851987 SGD851983:SGD851987 SPZ851983:SPZ851987 SZV851983:SZV851987 TJR851983:TJR851987 TTN851983:TTN851987 UDJ851983:UDJ851987 UNF851983:UNF851987 UXB851983:UXB851987 VGX851983:VGX851987 VQT851983:VQT851987 WAP851983:WAP851987 WKL851983:WKL851987 WUH851983:WUH851987 O917518:O917522 HV917519:HV917523 RR917519:RR917523 ABN917519:ABN917523 ALJ917519:ALJ917523 AVF917519:AVF917523 BFB917519:BFB917523 BOX917519:BOX917523 BYT917519:BYT917523 CIP917519:CIP917523 CSL917519:CSL917523 DCH917519:DCH917523 DMD917519:DMD917523 DVZ917519:DVZ917523 EFV917519:EFV917523 EPR917519:EPR917523 EZN917519:EZN917523 FJJ917519:FJJ917523 FTF917519:FTF917523 GDB917519:GDB917523 GMX917519:GMX917523 GWT917519:GWT917523 HGP917519:HGP917523 HQL917519:HQL917523 IAH917519:IAH917523 IKD917519:IKD917523 ITZ917519:ITZ917523 JDV917519:JDV917523 JNR917519:JNR917523 JXN917519:JXN917523 KHJ917519:KHJ917523 KRF917519:KRF917523 LBB917519:LBB917523 LKX917519:LKX917523 LUT917519:LUT917523 MEP917519:MEP917523 MOL917519:MOL917523 MYH917519:MYH917523 NID917519:NID917523 NRZ917519:NRZ917523 OBV917519:OBV917523 OLR917519:OLR917523 OVN917519:OVN917523 PFJ917519:PFJ917523 PPF917519:PPF917523 PZB917519:PZB917523 QIX917519:QIX917523 QST917519:QST917523 RCP917519:RCP917523 RML917519:RML917523 RWH917519:RWH917523 SGD917519:SGD917523 SPZ917519:SPZ917523 SZV917519:SZV917523 TJR917519:TJR917523 TTN917519:TTN917523 UDJ917519:UDJ917523 UNF917519:UNF917523 UXB917519:UXB917523 VGX917519:VGX917523 VQT917519:VQT917523 WAP917519:WAP917523 WKL917519:WKL917523 WUH917519:WUH917523 O983054:O983058 HV983055:HV983059 RR983055:RR983059 ABN983055:ABN983059 ALJ983055:ALJ983059 AVF983055:AVF983059 BFB983055:BFB983059 BOX983055:BOX983059 BYT983055:BYT983059 CIP983055:CIP983059 CSL983055:CSL983059 DCH983055:DCH983059 DMD983055:DMD983059 DVZ983055:DVZ983059 EFV983055:EFV983059 EPR983055:EPR983059 EZN983055:EZN983059 FJJ983055:FJJ983059 FTF983055:FTF983059 GDB983055:GDB983059 GMX983055:GMX983059 GWT983055:GWT983059 HGP983055:HGP983059 HQL983055:HQL983059 IAH983055:IAH983059 IKD983055:IKD983059 ITZ983055:ITZ983059 JDV983055:JDV983059 JNR983055:JNR983059 JXN983055:JXN983059 KHJ983055:KHJ983059 KRF983055:KRF983059 LBB983055:LBB983059 LKX983055:LKX983059 LUT983055:LUT983059 MEP983055:MEP983059 MOL983055:MOL983059 MYH983055:MYH983059 NID983055:NID983059 NRZ983055:NRZ983059 OBV983055:OBV983059 OLR983055:OLR983059 OVN983055:OVN983059 PFJ983055:PFJ983059 PPF983055:PPF983059 PZB983055:PZB983059 QIX983055:QIX983059 QST983055:QST983059 RCP983055:RCP983059 RML983055:RML983059 RWH983055:RWH983059 SGD983055:SGD983059 SPZ983055:SPZ983059 SZV983055:SZV983059 TJR983055:TJR983059 TTN983055:TTN983059 UDJ983055:UDJ983059 UNF983055:UNF983059 UXB983055:UXB983059 VGX983055:VGX983059 VQT983055:VQT983059 WAP983055:WAP983059 WKL983055:WKL983059 WUH983055:WUH983059 HW65554:IK65555 RS65554:SG65555 ABO65554:ACC65555 ALK65554:ALY65555 AVG65554:AVU65555 BFC65554:BFQ65555 BOY65554:BPM65555 BYU65554:BZI65555 CIQ65554:CJE65555 CSM65554:CTA65555 DCI65554:DCW65555 DME65554:DMS65555 DWA65554:DWO65555 EFW65554:EGK65555 EPS65554:EQG65555 EZO65554:FAC65555 FJK65554:FJY65555 FTG65554:FTU65555 GDC65554:GDQ65555 GMY65554:GNM65555 GWU65554:GXI65555 HGQ65554:HHE65555 HQM65554:HRA65555 IAI65554:IAW65555 IKE65554:IKS65555 IUA65554:IUO65555 JDW65554:JEK65555 JNS65554:JOG65555 JXO65554:JYC65555 KHK65554:KHY65555 KRG65554:KRU65555 LBC65554:LBQ65555 LKY65554:LLM65555 LUU65554:LVI65555 MEQ65554:MFE65555 MOM65554:MPA65555 MYI65554:MYW65555 NIE65554:NIS65555 NSA65554:NSO65555 OBW65554:OCK65555 OLS65554:OMG65555 OVO65554:OWC65555 PFK65554:PFY65555 PPG65554:PPU65555 PZC65554:PZQ65555 QIY65554:QJM65555 QSU65554:QTI65555 RCQ65554:RDE65555 RMM65554:RNA65555 RWI65554:RWW65555 SGE65554:SGS65555 SQA65554:SQO65555 SZW65554:TAK65555 TJS65554:TKG65555 TTO65554:TUC65555 UDK65554:UDY65555 UNG65554:UNU65555 UXC65554:UXQ65555 VGY65554:VHM65555 VQU65554:VRI65555 WAQ65554:WBE65555 WKM65554:WLA65555 WUI65554:WUW65555 HW131090:IK131091 RS131090:SG131091 ABO131090:ACC131091 ALK131090:ALY131091 AVG131090:AVU131091 BFC131090:BFQ131091 BOY131090:BPM131091 BYU131090:BZI131091 CIQ131090:CJE131091 CSM131090:CTA131091 DCI131090:DCW131091 DME131090:DMS131091 DWA131090:DWO131091 EFW131090:EGK131091 EPS131090:EQG131091 EZO131090:FAC131091 FJK131090:FJY131091 FTG131090:FTU131091 GDC131090:GDQ131091 GMY131090:GNM131091 GWU131090:GXI131091 HGQ131090:HHE131091 HQM131090:HRA131091 IAI131090:IAW131091 IKE131090:IKS131091 IUA131090:IUO131091 JDW131090:JEK131091 JNS131090:JOG131091 JXO131090:JYC131091 KHK131090:KHY131091 KRG131090:KRU131091 LBC131090:LBQ131091 LKY131090:LLM131091 LUU131090:LVI131091 MEQ131090:MFE131091 MOM131090:MPA131091 MYI131090:MYW131091 NIE131090:NIS131091 NSA131090:NSO131091 OBW131090:OCK131091 OLS131090:OMG131091 OVO131090:OWC131091 PFK131090:PFY131091 PPG131090:PPU131091 PZC131090:PZQ131091 QIY131090:QJM131091 QSU131090:QTI131091 RCQ131090:RDE131091 RMM131090:RNA131091 RWI131090:RWW131091 SGE131090:SGS131091 SQA131090:SQO131091 SZW131090:TAK131091 TJS131090:TKG131091 TTO131090:TUC131091 UDK131090:UDY131091 UNG131090:UNU131091 UXC131090:UXQ131091 VGY131090:VHM131091 VQU131090:VRI131091 WAQ131090:WBE131091 WKM131090:WLA131091 WUI131090:WUW131091 HW196626:IK196627 RS196626:SG196627 ABO196626:ACC196627 ALK196626:ALY196627 AVG196626:AVU196627 BFC196626:BFQ196627 BOY196626:BPM196627 BYU196626:BZI196627 CIQ196626:CJE196627 CSM196626:CTA196627 DCI196626:DCW196627 DME196626:DMS196627 DWA196626:DWO196627 EFW196626:EGK196627 EPS196626:EQG196627 EZO196626:FAC196627 FJK196626:FJY196627 FTG196626:FTU196627 GDC196626:GDQ196627 GMY196626:GNM196627 GWU196626:GXI196627 HGQ196626:HHE196627 HQM196626:HRA196627 IAI196626:IAW196627 IKE196626:IKS196627 IUA196626:IUO196627 JDW196626:JEK196627 JNS196626:JOG196627 JXO196626:JYC196627 KHK196626:KHY196627 KRG196626:KRU196627 LBC196626:LBQ196627 LKY196626:LLM196627 LUU196626:LVI196627 MEQ196626:MFE196627 MOM196626:MPA196627 MYI196626:MYW196627 NIE196626:NIS196627 NSA196626:NSO196627 OBW196626:OCK196627 OLS196626:OMG196627 OVO196626:OWC196627 PFK196626:PFY196627 PPG196626:PPU196627 PZC196626:PZQ196627 QIY196626:QJM196627 QSU196626:QTI196627 RCQ196626:RDE196627 RMM196626:RNA196627 RWI196626:RWW196627 SGE196626:SGS196627 SQA196626:SQO196627 SZW196626:TAK196627 TJS196626:TKG196627 TTO196626:TUC196627 UDK196626:UDY196627 UNG196626:UNU196627 UXC196626:UXQ196627 VGY196626:VHM196627 VQU196626:VRI196627 WAQ196626:WBE196627 WKM196626:WLA196627 WUI196626:WUW196627 HW262162:IK262163 RS262162:SG262163 ABO262162:ACC262163 ALK262162:ALY262163 AVG262162:AVU262163 BFC262162:BFQ262163 BOY262162:BPM262163 BYU262162:BZI262163 CIQ262162:CJE262163 CSM262162:CTA262163 DCI262162:DCW262163 DME262162:DMS262163 DWA262162:DWO262163 EFW262162:EGK262163 EPS262162:EQG262163 EZO262162:FAC262163 FJK262162:FJY262163 FTG262162:FTU262163 GDC262162:GDQ262163 GMY262162:GNM262163 GWU262162:GXI262163 HGQ262162:HHE262163 HQM262162:HRA262163 IAI262162:IAW262163 IKE262162:IKS262163 IUA262162:IUO262163 JDW262162:JEK262163 JNS262162:JOG262163 JXO262162:JYC262163 KHK262162:KHY262163 KRG262162:KRU262163 LBC262162:LBQ262163 LKY262162:LLM262163 LUU262162:LVI262163 MEQ262162:MFE262163 MOM262162:MPA262163 MYI262162:MYW262163 NIE262162:NIS262163 NSA262162:NSO262163 OBW262162:OCK262163 OLS262162:OMG262163 OVO262162:OWC262163 PFK262162:PFY262163 PPG262162:PPU262163 PZC262162:PZQ262163 QIY262162:QJM262163 QSU262162:QTI262163 RCQ262162:RDE262163 RMM262162:RNA262163 RWI262162:RWW262163 SGE262162:SGS262163 SQA262162:SQO262163 SZW262162:TAK262163 TJS262162:TKG262163 TTO262162:TUC262163 UDK262162:UDY262163 UNG262162:UNU262163 UXC262162:UXQ262163 VGY262162:VHM262163 VQU262162:VRI262163 WAQ262162:WBE262163 WKM262162:WLA262163 WUI262162:WUW262163 HW327698:IK327699 RS327698:SG327699 ABO327698:ACC327699 ALK327698:ALY327699 AVG327698:AVU327699 BFC327698:BFQ327699 BOY327698:BPM327699 BYU327698:BZI327699 CIQ327698:CJE327699 CSM327698:CTA327699 DCI327698:DCW327699 DME327698:DMS327699 DWA327698:DWO327699 EFW327698:EGK327699 EPS327698:EQG327699 EZO327698:FAC327699 FJK327698:FJY327699 FTG327698:FTU327699 GDC327698:GDQ327699 GMY327698:GNM327699 GWU327698:GXI327699 HGQ327698:HHE327699 HQM327698:HRA327699 IAI327698:IAW327699 IKE327698:IKS327699 IUA327698:IUO327699 JDW327698:JEK327699 JNS327698:JOG327699 JXO327698:JYC327699 KHK327698:KHY327699 KRG327698:KRU327699 LBC327698:LBQ327699 LKY327698:LLM327699 LUU327698:LVI327699 MEQ327698:MFE327699 MOM327698:MPA327699 MYI327698:MYW327699 NIE327698:NIS327699 NSA327698:NSO327699 OBW327698:OCK327699 OLS327698:OMG327699 OVO327698:OWC327699 PFK327698:PFY327699 PPG327698:PPU327699 PZC327698:PZQ327699 QIY327698:QJM327699 QSU327698:QTI327699 RCQ327698:RDE327699 RMM327698:RNA327699 RWI327698:RWW327699 SGE327698:SGS327699 SQA327698:SQO327699 SZW327698:TAK327699 TJS327698:TKG327699 TTO327698:TUC327699 UDK327698:UDY327699 UNG327698:UNU327699 UXC327698:UXQ327699 VGY327698:VHM327699 VQU327698:VRI327699 WAQ327698:WBE327699 WKM327698:WLA327699 WUI327698:WUW327699 HW393234:IK393235 RS393234:SG393235 ABO393234:ACC393235 ALK393234:ALY393235 AVG393234:AVU393235 BFC393234:BFQ393235 BOY393234:BPM393235 BYU393234:BZI393235 CIQ393234:CJE393235 CSM393234:CTA393235 DCI393234:DCW393235 DME393234:DMS393235 DWA393234:DWO393235 EFW393234:EGK393235 EPS393234:EQG393235 EZO393234:FAC393235 FJK393234:FJY393235 FTG393234:FTU393235 GDC393234:GDQ393235 GMY393234:GNM393235 GWU393234:GXI393235 HGQ393234:HHE393235 HQM393234:HRA393235 IAI393234:IAW393235 IKE393234:IKS393235 IUA393234:IUO393235 JDW393234:JEK393235 JNS393234:JOG393235 JXO393234:JYC393235 KHK393234:KHY393235 KRG393234:KRU393235 LBC393234:LBQ393235 LKY393234:LLM393235 LUU393234:LVI393235 MEQ393234:MFE393235 MOM393234:MPA393235 MYI393234:MYW393235 NIE393234:NIS393235 NSA393234:NSO393235 OBW393234:OCK393235 OLS393234:OMG393235 OVO393234:OWC393235 PFK393234:PFY393235 PPG393234:PPU393235 PZC393234:PZQ393235 QIY393234:QJM393235 QSU393234:QTI393235 RCQ393234:RDE393235 RMM393234:RNA393235 RWI393234:RWW393235 SGE393234:SGS393235 SQA393234:SQO393235 SZW393234:TAK393235 TJS393234:TKG393235 TTO393234:TUC393235 UDK393234:UDY393235 UNG393234:UNU393235 UXC393234:UXQ393235 VGY393234:VHM393235 VQU393234:VRI393235 WAQ393234:WBE393235 WKM393234:WLA393235 WUI393234:WUW393235 HW458770:IK458771 RS458770:SG458771 ABO458770:ACC458771 ALK458770:ALY458771 AVG458770:AVU458771 BFC458770:BFQ458771 BOY458770:BPM458771 BYU458770:BZI458771 CIQ458770:CJE458771 CSM458770:CTA458771 DCI458770:DCW458771 DME458770:DMS458771 DWA458770:DWO458771 EFW458770:EGK458771 EPS458770:EQG458771 EZO458770:FAC458771 FJK458770:FJY458771 FTG458770:FTU458771 GDC458770:GDQ458771 GMY458770:GNM458771 GWU458770:GXI458771 HGQ458770:HHE458771 HQM458770:HRA458771 IAI458770:IAW458771 IKE458770:IKS458771 IUA458770:IUO458771 JDW458770:JEK458771 JNS458770:JOG458771 JXO458770:JYC458771 KHK458770:KHY458771 KRG458770:KRU458771 LBC458770:LBQ458771 LKY458770:LLM458771 LUU458770:LVI458771 MEQ458770:MFE458771 MOM458770:MPA458771 MYI458770:MYW458771 NIE458770:NIS458771 NSA458770:NSO458771 OBW458770:OCK458771 OLS458770:OMG458771 OVO458770:OWC458771 PFK458770:PFY458771 PPG458770:PPU458771 PZC458770:PZQ458771 QIY458770:QJM458771 QSU458770:QTI458771 RCQ458770:RDE458771 RMM458770:RNA458771 RWI458770:RWW458771 SGE458770:SGS458771 SQA458770:SQO458771 SZW458770:TAK458771 TJS458770:TKG458771 TTO458770:TUC458771 UDK458770:UDY458771 UNG458770:UNU458771 UXC458770:UXQ458771 VGY458770:VHM458771 VQU458770:VRI458771 WAQ458770:WBE458771 WKM458770:WLA458771 WUI458770:WUW458771 HW524306:IK524307 RS524306:SG524307 ABO524306:ACC524307 ALK524306:ALY524307 AVG524306:AVU524307 BFC524306:BFQ524307 BOY524306:BPM524307 BYU524306:BZI524307 CIQ524306:CJE524307 CSM524306:CTA524307 DCI524306:DCW524307 DME524306:DMS524307 DWA524306:DWO524307 EFW524306:EGK524307 EPS524306:EQG524307 EZO524306:FAC524307 FJK524306:FJY524307 FTG524306:FTU524307 GDC524306:GDQ524307 GMY524306:GNM524307 GWU524306:GXI524307 HGQ524306:HHE524307 HQM524306:HRA524307 IAI524306:IAW524307 IKE524306:IKS524307 IUA524306:IUO524307 JDW524306:JEK524307 JNS524306:JOG524307 JXO524306:JYC524307 KHK524306:KHY524307 KRG524306:KRU524307 LBC524306:LBQ524307 LKY524306:LLM524307 LUU524306:LVI524307 MEQ524306:MFE524307 MOM524306:MPA524307 MYI524306:MYW524307 NIE524306:NIS524307 NSA524306:NSO524307 OBW524306:OCK524307 OLS524306:OMG524307 OVO524306:OWC524307 PFK524306:PFY524307 PPG524306:PPU524307 PZC524306:PZQ524307 QIY524306:QJM524307 QSU524306:QTI524307 RCQ524306:RDE524307 RMM524306:RNA524307 RWI524306:RWW524307 SGE524306:SGS524307 SQA524306:SQO524307 SZW524306:TAK524307 TJS524306:TKG524307 TTO524306:TUC524307 UDK524306:UDY524307 UNG524306:UNU524307 UXC524306:UXQ524307 VGY524306:VHM524307 VQU524306:VRI524307 WAQ524306:WBE524307 WKM524306:WLA524307 WUI524306:WUW524307 HW589842:IK589843 RS589842:SG589843 ABO589842:ACC589843 ALK589842:ALY589843 AVG589842:AVU589843 BFC589842:BFQ589843 BOY589842:BPM589843 BYU589842:BZI589843 CIQ589842:CJE589843 CSM589842:CTA589843 DCI589842:DCW589843 DME589842:DMS589843 DWA589842:DWO589843 EFW589842:EGK589843 EPS589842:EQG589843 EZO589842:FAC589843 FJK589842:FJY589843 FTG589842:FTU589843 GDC589842:GDQ589843 GMY589842:GNM589843 GWU589842:GXI589843 HGQ589842:HHE589843 HQM589842:HRA589843 IAI589842:IAW589843 IKE589842:IKS589843 IUA589842:IUO589843 JDW589842:JEK589843 JNS589842:JOG589843 JXO589842:JYC589843 KHK589842:KHY589843 KRG589842:KRU589843 LBC589842:LBQ589843 LKY589842:LLM589843 LUU589842:LVI589843 MEQ589842:MFE589843 MOM589842:MPA589843 MYI589842:MYW589843 NIE589842:NIS589843 NSA589842:NSO589843 OBW589842:OCK589843 OLS589842:OMG589843 OVO589842:OWC589843 PFK589842:PFY589843 PPG589842:PPU589843 PZC589842:PZQ589843 QIY589842:QJM589843 QSU589842:QTI589843 RCQ589842:RDE589843 RMM589842:RNA589843 RWI589842:RWW589843 SGE589842:SGS589843 SQA589842:SQO589843 SZW589842:TAK589843 TJS589842:TKG589843 TTO589842:TUC589843 UDK589842:UDY589843 UNG589842:UNU589843 UXC589842:UXQ589843 VGY589842:VHM589843 VQU589842:VRI589843 WAQ589842:WBE589843 WKM589842:WLA589843 WUI589842:WUW589843 HW655378:IK655379 RS655378:SG655379 ABO655378:ACC655379 ALK655378:ALY655379 AVG655378:AVU655379 BFC655378:BFQ655379 BOY655378:BPM655379 BYU655378:BZI655379 CIQ655378:CJE655379 CSM655378:CTA655379 DCI655378:DCW655379 DME655378:DMS655379 DWA655378:DWO655379 EFW655378:EGK655379 EPS655378:EQG655379 EZO655378:FAC655379 FJK655378:FJY655379 FTG655378:FTU655379 GDC655378:GDQ655379 GMY655378:GNM655379 GWU655378:GXI655379 HGQ655378:HHE655379 HQM655378:HRA655379 IAI655378:IAW655379 IKE655378:IKS655379 IUA655378:IUO655379 JDW655378:JEK655379 JNS655378:JOG655379 JXO655378:JYC655379 KHK655378:KHY655379 KRG655378:KRU655379 LBC655378:LBQ655379 LKY655378:LLM655379 LUU655378:LVI655379 MEQ655378:MFE655379 MOM655378:MPA655379 MYI655378:MYW655379 NIE655378:NIS655379 NSA655378:NSO655379 OBW655378:OCK655379 OLS655378:OMG655379 OVO655378:OWC655379 PFK655378:PFY655379 PPG655378:PPU655379 PZC655378:PZQ655379 QIY655378:QJM655379 QSU655378:QTI655379 RCQ655378:RDE655379 RMM655378:RNA655379 RWI655378:RWW655379 SGE655378:SGS655379 SQA655378:SQO655379 SZW655378:TAK655379 TJS655378:TKG655379 TTO655378:TUC655379 UDK655378:UDY655379 UNG655378:UNU655379 UXC655378:UXQ655379 VGY655378:VHM655379 VQU655378:VRI655379 WAQ655378:WBE655379 WKM655378:WLA655379 WUI655378:WUW655379 HW720914:IK720915 RS720914:SG720915 ABO720914:ACC720915 ALK720914:ALY720915 AVG720914:AVU720915 BFC720914:BFQ720915 BOY720914:BPM720915 BYU720914:BZI720915 CIQ720914:CJE720915 CSM720914:CTA720915 DCI720914:DCW720915 DME720914:DMS720915 DWA720914:DWO720915 EFW720914:EGK720915 EPS720914:EQG720915 EZO720914:FAC720915 FJK720914:FJY720915 FTG720914:FTU720915 GDC720914:GDQ720915 GMY720914:GNM720915 GWU720914:GXI720915 HGQ720914:HHE720915 HQM720914:HRA720915 IAI720914:IAW720915 IKE720914:IKS720915 IUA720914:IUO720915 JDW720914:JEK720915 JNS720914:JOG720915 JXO720914:JYC720915 KHK720914:KHY720915 KRG720914:KRU720915 LBC720914:LBQ720915 LKY720914:LLM720915 LUU720914:LVI720915 MEQ720914:MFE720915 MOM720914:MPA720915 MYI720914:MYW720915 NIE720914:NIS720915 NSA720914:NSO720915 OBW720914:OCK720915 OLS720914:OMG720915 OVO720914:OWC720915 PFK720914:PFY720915 PPG720914:PPU720915 PZC720914:PZQ720915 QIY720914:QJM720915 QSU720914:QTI720915 RCQ720914:RDE720915 RMM720914:RNA720915 RWI720914:RWW720915 SGE720914:SGS720915 SQA720914:SQO720915 SZW720914:TAK720915 TJS720914:TKG720915 TTO720914:TUC720915 UDK720914:UDY720915 UNG720914:UNU720915 UXC720914:UXQ720915 VGY720914:VHM720915 VQU720914:VRI720915 WAQ720914:WBE720915 WKM720914:WLA720915 WUI720914:WUW720915 HW786450:IK786451 RS786450:SG786451 ABO786450:ACC786451 ALK786450:ALY786451 AVG786450:AVU786451 BFC786450:BFQ786451 BOY786450:BPM786451 BYU786450:BZI786451 CIQ786450:CJE786451 CSM786450:CTA786451 DCI786450:DCW786451 DME786450:DMS786451 DWA786450:DWO786451 EFW786450:EGK786451 EPS786450:EQG786451 EZO786450:FAC786451 FJK786450:FJY786451 FTG786450:FTU786451 GDC786450:GDQ786451 GMY786450:GNM786451 GWU786450:GXI786451 HGQ786450:HHE786451 HQM786450:HRA786451 IAI786450:IAW786451 IKE786450:IKS786451 IUA786450:IUO786451 JDW786450:JEK786451 JNS786450:JOG786451 JXO786450:JYC786451 KHK786450:KHY786451 KRG786450:KRU786451 LBC786450:LBQ786451 LKY786450:LLM786451 LUU786450:LVI786451 MEQ786450:MFE786451 MOM786450:MPA786451 MYI786450:MYW786451 NIE786450:NIS786451 NSA786450:NSO786451 OBW786450:OCK786451 OLS786450:OMG786451 OVO786450:OWC786451 PFK786450:PFY786451 PPG786450:PPU786451 PZC786450:PZQ786451 QIY786450:QJM786451 QSU786450:QTI786451 RCQ786450:RDE786451 RMM786450:RNA786451 RWI786450:RWW786451 SGE786450:SGS786451 SQA786450:SQO786451 SZW786450:TAK786451 TJS786450:TKG786451 TTO786450:TUC786451 UDK786450:UDY786451 UNG786450:UNU786451 UXC786450:UXQ786451 VGY786450:VHM786451 VQU786450:VRI786451 WAQ786450:WBE786451 WKM786450:WLA786451 WUI786450:WUW786451 HW851986:IK851987 RS851986:SG851987 ABO851986:ACC851987 ALK851986:ALY851987 AVG851986:AVU851987 BFC851986:BFQ851987 BOY851986:BPM851987 BYU851986:BZI851987 CIQ851986:CJE851987 CSM851986:CTA851987 DCI851986:DCW851987 DME851986:DMS851987 DWA851986:DWO851987 EFW851986:EGK851987 EPS851986:EQG851987 EZO851986:FAC851987 FJK851986:FJY851987 FTG851986:FTU851987 GDC851986:GDQ851987 GMY851986:GNM851987 GWU851986:GXI851987 HGQ851986:HHE851987 HQM851986:HRA851987 IAI851986:IAW851987 IKE851986:IKS851987 IUA851986:IUO851987 JDW851986:JEK851987 JNS851986:JOG851987 JXO851986:JYC851987 KHK851986:KHY851987 KRG851986:KRU851987 LBC851986:LBQ851987 LKY851986:LLM851987 LUU851986:LVI851987 MEQ851986:MFE851987 MOM851986:MPA851987 MYI851986:MYW851987 NIE851986:NIS851987 NSA851986:NSO851987 OBW851986:OCK851987 OLS851986:OMG851987 OVO851986:OWC851987 PFK851986:PFY851987 PPG851986:PPU851987 PZC851986:PZQ851987 QIY851986:QJM851987 QSU851986:QTI851987 RCQ851986:RDE851987 RMM851986:RNA851987 RWI851986:RWW851987 SGE851986:SGS851987 SQA851986:SQO851987 SZW851986:TAK851987 TJS851986:TKG851987 TTO851986:TUC851987 UDK851986:UDY851987 UNG851986:UNU851987 UXC851986:UXQ851987 VGY851986:VHM851987 VQU851986:VRI851987 WAQ851986:WBE851987 WKM851986:WLA851987 WUI851986:WUW851987 HW917522:IK917523 RS917522:SG917523 ABO917522:ACC917523 ALK917522:ALY917523 AVG917522:AVU917523 BFC917522:BFQ917523 BOY917522:BPM917523 BYU917522:BZI917523 CIQ917522:CJE917523 CSM917522:CTA917523 DCI917522:DCW917523 DME917522:DMS917523 DWA917522:DWO917523 EFW917522:EGK917523 EPS917522:EQG917523 EZO917522:FAC917523 FJK917522:FJY917523 FTG917522:FTU917523 GDC917522:GDQ917523 GMY917522:GNM917523 GWU917522:GXI917523 HGQ917522:HHE917523 HQM917522:HRA917523 IAI917522:IAW917523 IKE917522:IKS917523 IUA917522:IUO917523 JDW917522:JEK917523 JNS917522:JOG917523 JXO917522:JYC917523 KHK917522:KHY917523 KRG917522:KRU917523 LBC917522:LBQ917523 LKY917522:LLM917523 LUU917522:LVI917523 MEQ917522:MFE917523 MOM917522:MPA917523 MYI917522:MYW917523 NIE917522:NIS917523 NSA917522:NSO917523 OBW917522:OCK917523 OLS917522:OMG917523 OVO917522:OWC917523 PFK917522:PFY917523 PPG917522:PPU917523 PZC917522:PZQ917523 QIY917522:QJM917523 QSU917522:QTI917523 RCQ917522:RDE917523 RMM917522:RNA917523 RWI917522:RWW917523 SGE917522:SGS917523 SQA917522:SQO917523 SZW917522:TAK917523 TJS917522:TKG917523 TTO917522:TUC917523 UDK917522:UDY917523 UNG917522:UNU917523 UXC917522:UXQ917523 VGY917522:VHM917523 VQU917522:VRI917523 WAQ917522:WBE917523 WKM917522:WLA917523 WUI917522:WUW917523 HW983058:IK983059 RS983058:SG983059 ABO983058:ACC983059 ALK983058:ALY983059 AVG983058:AVU983059 BFC983058:BFQ983059 BOY983058:BPM983059 BYU983058:BZI983059 CIQ983058:CJE983059 CSM983058:CTA983059 DCI983058:DCW983059 DME983058:DMS983059 DWA983058:DWO983059 EFW983058:EGK983059 EPS983058:EQG983059 EZO983058:FAC983059 FJK983058:FJY983059 FTG983058:FTU983059 GDC983058:GDQ983059 GMY983058:GNM983059 GWU983058:GXI983059 HGQ983058:HHE983059 HQM983058:HRA983059 IAI983058:IAW983059 IKE983058:IKS983059 IUA983058:IUO983059 JDW983058:JEK983059 JNS983058:JOG983059 JXO983058:JYC983059 KHK983058:KHY983059 KRG983058:KRU983059 LBC983058:LBQ983059 LKY983058:LLM983059 LUU983058:LVI983059 MEQ983058:MFE983059 MOM983058:MPA983059 MYI983058:MYW983059 NIE983058:NIS983059 NSA983058:NSO983059 OBW983058:OCK983059 OLS983058:OMG983059 OVO983058:OWC983059 PFK983058:PFY983059 PPG983058:PPU983059 PZC983058:PZQ983059 QIY983058:QJM983059 QSU983058:QTI983059 RCQ983058:RDE983059 RMM983058:RNA983059 RWI983058:RWW983059 SGE983058:SGS983059 SQA983058:SQO983059 SZW983058:TAK983059 TJS983058:TKG983059 TTO983058:TUC983059 UDK983058:UDY983059 UNG983058:UNU983059 UXC983058:UXQ983059 VGY983058:VHM983059 VQU983058:VRI983059 WAQ983058:WBE983059 WKM983058:WLA983059 WUI983058:WUW983059 HV65546:IK65549 RR65546:SG65549 ABN65546:ACC65549 ALJ65546:ALY65549 AVF65546:AVU65549 BFB65546:BFQ65549 BOX65546:BPM65549 BYT65546:BZI65549 CIP65546:CJE65549 CSL65546:CTA65549 DCH65546:DCW65549 DMD65546:DMS65549 DVZ65546:DWO65549 EFV65546:EGK65549 EPR65546:EQG65549 EZN65546:FAC65549 FJJ65546:FJY65549 FTF65546:FTU65549 GDB65546:GDQ65549 GMX65546:GNM65549 GWT65546:GXI65549 HGP65546:HHE65549 HQL65546:HRA65549 IAH65546:IAW65549 IKD65546:IKS65549 ITZ65546:IUO65549 JDV65546:JEK65549 JNR65546:JOG65549 JXN65546:JYC65549 KHJ65546:KHY65549 KRF65546:KRU65549 LBB65546:LBQ65549 LKX65546:LLM65549 LUT65546:LVI65549 MEP65546:MFE65549 MOL65546:MPA65549 MYH65546:MYW65549 NID65546:NIS65549 NRZ65546:NSO65549 OBV65546:OCK65549 OLR65546:OMG65549 OVN65546:OWC65549 PFJ65546:PFY65549 PPF65546:PPU65549 PZB65546:PZQ65549 QIX65546:QJM65549 QST65546:QTI65549 RCP65546:RDE65549 RML65546:RNA65549 RWH65546:RWW65549 SGD65546:SGS65549 SPZ65546:SQO65549 SZV65546:TAK65549 TJR65546:TKG65549 TTN65546:TUC65549 UDJ65546:UDY65549 UNF65546:UNU65549 UXB65546:UXQ65549 VGX65546:VHM65549 VQT65546:VRI65549 WAP65546:WBE65549 WKL65546:WLA65549 WUH65546:WUW65549 HV131082:IK131085 RR131082:SG131085 ABN131082:ACC131085 ALJ131082:ALY131085 AVF131082:AVU131085 BFB131082:BFQ131085 BOX131082:BPM131085 BYT131082:BZI131085 CIP131082:CJE131085 CSL131082:CTA131085 DCH131082:DCW131085 DMD131082:DMS131085 DVZ131082:DWO131085 EFV131082:EGK131085 EPR131082:EQG131085 EZN131082:FAC131085 FJJ131082:FJY131085 FTF131082:FTU131085 GDB131082:GDQ131085 GMX131082:GNM131085 GWT131082:GXI131085 HGP131082:HHE131085 HQL131082:HRA131085 IAH131082:IAW131085 IKD131082:IKS131085 ITZ131082:IUO131085 JDV131082:JEK131085 JNR131082:JOG131085 JXN131082:JYC131085 KHJ131082:KHY131085 KRF131082:KRU131085 LBB131082:LBQ131085 LKX131082:LLM131085 LUT131082:LVI131085 MEP131082:MFE131085 MOL131082:MPA131085 MYH131082:MYW131085 NID131082:NIS131085 NRZ131082:NSO131085 OBV131082:OCK131085 OLR131082:OMG131085 OVN131082:OWC131085 PFJ131082:PFY131085 PPF131082:PPU131085 PZB131082:PZQ131085 QIX131082:QJM131085 QST131082:QTI131085 RCP131082:RDE131085 RML131082:RNA131085 RWH131082:RWW131085 SGD131082:SGS131085 SPZ131082:SQO131085 SZV131082:TAK131085 TJR131082:TKG131085 TTN131082:TUC131085 UDJ131082:UDY131085 UNF131082:UNU131085 UXB131082:UXQ131085 VGX131082:VHM131085 VQT131082:VRI131085 WAP131082:WBE131085 WKL131082:WLA131085 WUH131082:WUW131085 HV196618:IK196621 RR196618:SG196621 ABN196618:ACC196621 ALJ196618:ALY196621 AVF196618:AVU196621 BFB196618:BFQ196621 BOX196618:BPM196621 BYT196618:BZI196621 CIP196618:CJE196621 CSL196618:CTA196621 DCH196618:DCW196621 DMD196618:DMS196621 DVZ196618:DWO196621 EFV196618:EGK196621 EPR196618:EQG196621 EZN196618:FAC196621 FJJ196618:FJY196621 FTF196618:FTU196621 GDB196618:GDQ196621 GMX196618:GNM196621 GWT196618:GXI196621 HGP196618:HHE196621 HQL196618:HRA196621 IAH196618:IAW196621 IKD196618:IKS196621 ITZ196618:IUO196621 JDV196618:JEK196621 JNR196618:JOG196621 JXN196618:JYC196621 KHJ196618:KHY196621 KRF196618:KRU196621 LBB196618:LBQ196621 LKX196618:LLM196621 LUT196618:LVI196621 MEP196618:MFE196621 MOL196618:MPA196621 MYH196618:MYW196621 NID196618:NIS196621 NRZ196618:NSO196621 OBV196618:OCK196621 OLR196618:OMG196621 OVN196618:OWC196621 PFJ196618:PFY196621 PPF196618:PPU196621 PZB196618:PZQ196621 QIX196618:QJM196621 QST196618:QTI196621 RCP196618:RDE196621 RML196618:RNA196621 RWH196618:RWW196621 SGD196618:SGS196621 SPZ196618:SQO196621 SZV196618:TAK196621 TJR196618:TKG196621 TTN196618:TUC196621 UDJ196618:UDY196621 UNF196618:UNU196621 UXB196618:UXQ196621 VGX196618:VHM196621 VQT196618:VRI196621 WAP196618:WBE196621 WKL196618:WLA196621 WUH196618:WUW196621 HV262154:IK262157 RR262154:SG262157 ABN262154:ACC262157 ALJ262154:ALY262157 AVF262154:AVU262157 BFB262154:BFQ262157 BOX262154:BPM262157 BYT262154:BZI262157 CIP262154:CJE262157 CSL262154:CTA262157 DCH262154:DCW262157 DMD262154:DMS262157 DVZ262154:DWO262157 EFV262154:EGK262157 EPR262154:EQG262157 EZN262154:FAC262157 FJJ262154:FJY262157 FTF262154:FTU262157 GDB262154:GDQ262157 GMX262154:GNM262157 GWT262154:GXI262157 HGP262154:HHE262157 HQL262154:HRA262157 IAH262154:IAW262157 IKD262154:IKS262157 ITZ262154:IUO262157 JDV262154:JEK262157 JNR262154:JOG262157 JXN262154:JYC262157 KHJ262154:KHY262157 KRF262154:KRU262157 LBB262154:LBQ262157 LKX262154:LLM262157 LUT262154:LVI262157 MEP262154:MFE262157 MOL262154:MPA262157 MYH262154:MYW262157 NID262154:NIS262157 NRZ262154:NSO262157 OBV262154:OCK262157 OLR262154:OMG262157 OVN262154:OWC262157 PFJ262154:PFY262157 PPF262154:PPU262157 PZB262154:PZQ262157 QIX262154:QJM262157 QST262154:QTI262157 RCP262154:RDE262157 RML262154:RNA262157 RWH262154:RWW262157 SGD262154:SGS262157 SPZ262154:SQO262157 SZV262154:TAK262157 TJR262154:TKG262157 TTN262154:TUC262157 UDJ262154:UDY262157 UNF262154:UNU262157 UXB262154:UXQ262157 VGX262154:VHM262157 VQT262154:VRI262157 WAP262154:WBE262157 WKL262154:WLA262157 WUH262154:WUW262157 HV327690:IK327693 RR327690:SG327693 ABN327690:ACC327693 ALJ327690:ALY327693 AVF327690:AVU327693 BFB327690:BFQ327693 BOX327690:BPM327693 BYT327690:BZI327693 CIP327690:CJE327693 CSL327690:CTA327693 DCH327690:DCW327693 DMD327690:DMS327693 DVZ327690:DWO327693 EFV327690:EGK327693 EPR327690:EQG327693 EZN327690:FAC327693 FJJ327690:FJY327693 FTF327690:FTU327693 GDB327690:GDQ327693 GMX327690:GNM327693 GWT327690:GXI327693 HGP327690:HHE327693 HQL327690:HRA327693 IAH327690:IAW327693 IKD327690:IKS327693 ITZ327690:IUO327693 JDV327690:JEK327693 JNR327690:JOG327693 JXN327690:JYC327693 KHJ327690:KHY327693 KRF327690:KRU327693 LBB327690:LBQ327693 LKX327690:LLM327693 LUT327690:LVI327693 MEP327690:MFE327693 MOL327690:MPA327693 MYH327690:MYW327693 NID327690:NIS327693 NRZ327690:NSO327693 OBV327690:OCK327693 OLR327690:OMG327693 OVN327690:OWC327693 PFJ327690:PFY327693 PPF327690:PPU327693 PZB327690:PZQ327693 QIX327690:QJM327693 QST327690:QTI327693 RCP327690:RDE327693 RML327690:RNA327693 RWH327690:RWW327693 SGD327690:SGS327693 SPZ327690:SQO327693 SZV327690:TAK327693 TJR327690:TKG327693 TTN327690:TUC327693 UDJ327690:UDY327693 UNF327690:UNU327693 UXB327690:UXQ327693 VGX327690:VHM327693 VQT327690:VRI327693 WAP327690:WBE327693 WKL327690:WLA327693 WUH327690:WUW327693 HV393226:IK393229 RR393226:SG393229 ABN393226:ACC393229 ALJ393226:ALY393229 AVF393226:AVU393229 BFB393226:BFQ393229 BOX393226:BPM393229 BYT393226:BZI393229 CIP393226:CJE393229 CSL393226:CTA393229 DCH393226:DCW393229 DMD393226:DMS393229 DVZ393226:DWO393229 EFV393226:EGK393229 EPR393226:EQG393229 EZN393226:FAC393229 FJJ393226:FJY393229 FTF393226:FTU393229 GDB393226:GDQ393229 GMX393226:GNM393229 GWT393226:GXI393229 HGP393226:HHE393229 HQL393226:HRA393229 IAH393226:IAW393229 IKD393226:IKS393229 ITZ393226:IUO393229 JDV393226:JEK393229 JNR393226:JOG393229 JXN393226:JYC393229 KHJ393226:KHY393229 KRF393226:KRU393229 LBB393226:LBQ393229 LKX393226:LLM393229 LUT393226:LVI393229 MEP393226:MFE393229 MOL393226:MPA393229 MYH393226:MYW393229 NID393226:NIS393229 NRZ393226:NSO393229 OBV393226:OCK393229 OLR393226:OMG393229 OVN393226:OWC393229 PFJ393226:PFY393229 PPF393226:PPU393229 PZB393226:PZQ393229 QIX393226:QJM393229 QST393226:QTI393229 RCP393226:RDE393229 RML393226:RNA393229 RWH393226:RWW393229 SGD393226:SGS393229 SPZ393226:SQO393229 SZV393226:TAK393229 TJR393226:TKG393229 TTN393226:TUC393229 UDJ393226:UDY393229 UNF393226:UNU393229 UXB393226:UXQ393229 VGX393226:VHM393229 VQT393226:VRI393229 WAP393226:WBE393229 WKL393226:WLA393229 WUH393226:WUW393229 HV458762:IK458765 RR458762:SG458765 ABN458762:ACC458765 ALJ458762:ALY458765 AVF458762:AVU458765 BFB458762:BFQ458765 BOX458762:BPM458765 BYT458762:BZI458765 CIP458762:CJE458765 CSL458762:CTA458765 DCH458762:DCW458765 DMD458762:DMS458765 DVZ458762:DWO458765 EFV458762:EGK458765 EPR458762:EQG458765 EZN458762:FAC458765 FJJ458762:FJY458765 FTF458762:FTU458765 GDB458762:GDQ458765 GMX458762:GNM458765 GWT458762:GXI458765 HGP458762:HHE458765 HQL458762:HRA458765 IAH458762:IAW458765 IKD458762:IKS458765 ITZ458762:IUO458765 JDV458762:JEK458765 JNR458762:JOG458765 JXN458762:JYC458765 KHJ458762:KHY458765 KRF458762:KRU458765 LBB458762:LBQ458765 LKX458762:LLM458765 LUT458762:LVI458765 MEP458762:MFE458765 MOL458762:MPA458765 MYH458762:MYW458765 NID458762:NIS458765 NRZ458762:NSO458765 OBV458762:OCK458765 OLR458762:OMG458765 OVN458762:OWC458765 PFJ458762:PFY458765 PPF458762:PPU458765 PZB458762:PZQ458765 QIX458762:QJM458765 QST458762:QTI458765 RCP458762:RDE458765 RML458762:RNA458765 RWH458762:RWW458765 SGD458762:SGS458765 SPZ458762:SQO458765 SZV458762:TAK458765 TJR458762:TKG458765 TTN458762:TUC458765 UDJ458762:UDY458765 UNF458762:UNU458765 UXB458762:UXQ458765 VGX458762:VHM458765 VQT458762:VRI458765 WAP458762:WBE458765 WKL458762:WLA458765 WUH458762:WUW458765 HV524298:IK524301 RR524298:SG524301 ABN524298:ACC524301 ALJ524298:ALY524301 AVF524298:AVU524301 BFB524298:BFQ524301 BOX524298:BPM524301 BYT524298:BZI524301 CIP524298:CJE524301 CSL524298:CTA524301 DCH524298:DCW524301 DMD524298:DMS524301 DVZ524298:DWO524301 EFV524298:EGK524301 EPR524298:EQG524301 EZN524298:FAC524301 FJJ524298:FJY524301 FTF524298:FTU524301 GDB524298:GDQ524301 GMX524298:GNM524301 GWT524298:GXI524301 HGP524298:HHE524301 HQL524298:HRA524301 IAH524298:IAW524301 IKD524298:IKS524301 ITZ524298:IUO524301 JDV524298:JEK524301 JNR524298:JOG524301 JXN524298:JYC524301 KHJ524298:KHY524301 KRF524298:KRU524301 LBB524298:LBQ524301 LKX524298:LLM524301 LUT524298:LVI524301 MEP524298:MFE524301 MOL524298:MPA524301 MYH524298:MYW524301 NID524298:NIS524301 NRZ524298:NSO524301 OBV524298:OCK524301 OLR524298:OMG524301 OVN524298:OWC524301 PFJ524298:PFY524301 PPF524298:PPU524301 PZB524298:PZQ524301 QIX524298:QJM524301 QST524298:QTI524301 RCP524298:RDE524301 RML524298:RNA524301 RWH524298:RWW524301 SGD524298:SGS524301 SPZ524298:SQO524301 SZV524298:TAK524301 TJR524298:TKG524301 TTN524298:TUC524301 UDJ524298:UDY524301 UNF524298:UNU524301 UXB524298:UXQ524301 VGX524298:VHM524301 VQT524298:VRI524301 WAP524298:WBE524301 WKL524298:WLA524301 WUH524298:WUW524301 HV589834:IK589837 RR589834:SG589837 ABN589834:ACC589837 ALJ589834:ALY589837 AVF589834:AVU589837 BFB589834:BFQ589837 BOX589834:BPM589837 BYT589834:BZI589837 CIP589834:CJE589837 CSL589834:CTA589837 DCH589834:DCW589837 DMD589834:DMS589837 DVZ589834:DWO589837 EFV589834:EGK589837 EPR589834:EQG589837 EZN589834:FAC589837 FJJ589834:FJY589837 FTF589834:FTU589837 GDB589834:GDQ589837 GMX589834:GNM589837 GWT589834:GXI589837 HGP589834:HHE589837 HQL589834:HRA589837 IAH589834:IAW589837 IKD589834:IKS589837 ITZ589834:IUO589837 JDV589834:JEK589837 JNR589834:JOG589837 JXN589834:JYC589837 KHJ589834:KHY589837 KRF589834:KRU589837 LBB589834:LBQ589837 LKX589834:LLM589837 LUT589834:LVI589837 MEP589834:MFE589837 MOL589834:MPA589837 MYH589834:MYW589837 NID589834:NIS589837 NRZ589834:NSO589837 OBV589834:OCK589837 OLR589834:OMG589837 OVN589834:OWC589837 PFJ589834:PFY589837 PPF589834:PPU589837 PZB589834:PZQ589837 QIX589834:QJM589837 QST589834:QTI589837 RCP589834:RDE589837 RML589834:RNA589837 RWH589834:RWW589837 SGD589834:SGS589837 SPZ589834:SQO589837 SZV589834:TAK589837 TJR589834:TKG589837 TTN589834:TUC589837 UDJ589834:UDY589837 UNF589834:UNU589837 UXB589834:UXQ589837 VGX589834:VHM589837 VQT589834:VRI589837 WAP589834:WBE589837 WKL589834:WLA589837 WUH589834:WUW589837 HV655370:IK655373 RR655370:SG655373 ABN655370:ACC655373 ALJ655370:ALY655373 AVF655370:AVU655373 BFB655370:BFQ655373 BOX655370:BPM655373 BYT655370:BZI655373 CIP655370:CJE655373 CSL655370:CTA655373 DCH655370:DCW655373 DMD655370:DMS655373 DVZ655370:DWO655373 EFV655370:EGK655373 EPR655370:EQG655373 EZN655370:FAC655373 FJJ655370:FJY655373 FTF655370:FTU655373 GDB655370:GDQ655373 GMX655370:GNM655373 GWT655370:GXI655373 HGP655370:HHE655373 HQL655370:HRA655373 IAH655370:IAW655373 IKD655370:IKS655373 ITZ655370:IUO655373 JDV655370:JEK655373 JNR655370:JOG655373 JXN655370:JYC655373 KHJ655370:KHY655373 KRF655370:KRU655373 LBB655370:LBQ655373 LKX655370:LLM655373 LUT655370:LVI655373 MEP655370:MFE655373 MOL655370:MPA655373 MYH655370:MYW655373 NID655370:NIS655373 NRZ655370:NSO655373 OBV655370:OCK655373 OLR655370:OMG655373 OVN655370:OWC655373 PFJ655370:PFY655373 PPF655370:PPU655373 PZB655370:PZQ655373 QIX655370:QJM655373 QST655370:QTI655373 RCP655370:RDE655373 RML655370:RNA655373 RWH655370:RWW655373 SGD655370:SGS655373 SPZ655370:SQO655373 SZV655370:TAK655373 TJR655370:TKG655373 TTN655370:TUC655373 UDJ655370:UDY655373 UNF655370:UNU655373 UXB655370:UXQ655373 VGX655370:VHM655373 VQT655370:VRI655373 WAP655370:WBE655373 WKL655370:WLA655373 WUH655370:WUW655373 HV720906:IK720909 RR720906:SG720909 ABN720906:ACC720909 ALJ720906:ALY720909 AVF720906:AVU720909 BFB720906:BFQ720909 BOX720906:BPM720909 BYT720906:BZI720909 CIP720906:CJE720909 CSL720906:CTA720909 DCH720906:DCW720909 DMD720906:DMS720909 DVZ720906:DWO720909 EFV720906:EGK720909 EPR720906:EQG720909 EZN720906:FAC720909 FJJ720906:FJY720909 FTF720906:FTU720909 GDB720906:GDQ720909 GMX720906:GNM720909 GWT720906:GXI720909 HGP720906:HHE720909 HQL720906:HRA720909 IAH720906:IAW720909 IKD720906:IKS720909 ITZ720906:IUO720909 JDV720906:JEK720909 JNR720906:JOG720909 JXN720906:JYC720909 KHJ720906:KHY720909 KRF720906:KRU720909 LBB720906:LBQ720909 LKX720906:LLM720909 LUT720906:LVI720909 MEP720906:MFE720909 MOL720906:MPA720909 MYH720906:MYW720909 NID720906:NIS720909 NRZ720906:NSO720909 OBV720906:OCK720909 OLR720906:OMG720909 OVN720906:OWC720909 PFJ720906:PFY720909 PPF720906:PPU720909 PZB720906:PZQ720909 QIX720906:QJM720909 QST720906:QTI720909 RCP720906:RDE720909 RML720906:RNA720909 RWH720906:RWW720909 SGD720906:SGS720909 SPZ720906:SQO720909 SZV720906:TAK720909 TJR720906:TKG720909 TTN720906:TUC720909 UDJ720906:UDY720909 UNF720906:UNU720909 UXB720906:UXQ720909 VGX720906:VHM720909 VQT720906:VRI720909 WAP720906:WBE720909 WKL720906:WLA720909 WUH720906:WUW720909 HV786442:IK786445 RR786442:SG786445 ABN786442:ACC786445 ALJ786442:ALY786445 AVF786442:AVU786445 BFB786442:BFQ786445 BOX786442:BPM786445 BYT786442:BZI786445 CIP786442:CJE786445 CSL786442:CTA786445 DCH786442:DCW786445 DMD786442:DMS786445 DVZ786442:DWO786445 EFV786442:EGK786445 EPR786442:EQG786445 EZN786442:FAC786445 FJJ786442:FJY786445 FTF786442:FTU786445 GDB786442:GDQ786445 GMX786442:GNM786445 GWT786442:GXI786445 HGP786442:HHE786445 HQL786442:HRA786445 IAH786442:IAW786445 IKD786442:IKS786445 ITZ786442:IUO786445 JDV786442:JEK786445 JNR786442:JOG786445 JXN786442:JYC786445 KHJ786442:KHY786445 KRF786442:KRU786445 LBB786442:LBQ786445 LKX786442:LLM786445 LUT786442:LVI786445 MEP786442:MFE786445 MOL786442:MPA786445 MYH786442:MYW786445 NID786442:NIS786445 NRZ786442:NSO786445 OBV786442:OCK786445 OLR786442:OMG786445 OVN786442:OWC786445 PFJ786442:PFY786445 PPF786442:PPU786445 PZB786442:PZQ786445 QIX786442:QJM786445 QST786442:QTI786445 RCP786442:RDE786445 RML786442:RNA786445 RWH786442:RWW786445 SGD786442:SGS786445 SPZ786442:SQO786445 SZV786442:TAK786445 TJR786442:TKG786445 TTN786442:TUC786445 UDJ786442:UDY786445 UNF786442:UNU786445 UXB786442:UXQ786445 VGX786442:VHM786445 VQT786442:VRI786445 WAP786442:WBE786445 WKL786442:WLA786445 WUH786442:WUW786445 HV851978:IK851981 RR851978:SG851981 ABN851978:ACC851981 ALJ851978:ALY851981 AVF851978:AVU851981 BFB851978:BFQ851981 BOX851978:BPM851981 BYT851978:BZI851981 CIP851978:CJE851981 CSL851978:CTA851981 DCH851978:DCW851981 DMD851978:DMS851981 DVZ851978:DWO851981 EFV851978:EGK851981 EPR851978:EQG851981 EZN851978:FAC851981 FJJ851978:FJY851981 FTF851978:FTU851981 GDB851978:GDQ851981 GMX851978:GNM851981 GWT851978:GXI851981 HGP851978:HHE851981 HQL851978:HRA851981 IAH851978:IAW851981 IKD851978:IKS851981 ITZ851978:IUO851981 JDV851978:JEK851981 JNR851978:JOG851981 JXN851978:JYC851981 KHJ851978:KHY851981 KRF851978:KRU851981 LBB851978:LBQ851981 LKX851978:LLM851981 LUT851978:LVI851981 MEP851978:MFE851981 MOL851978:MPA851981 MYH851978:MYW851981 NID851978:NIS851981 NRZ851978:NSO851981 OBV851978:OCK851981 OLR851978:OMG851981 OVN851978:OWC851981 PFJ851978:PFY851981 PPF851978:PPU851981 PZB851978:PZQ851981 QIX851978:QJM851981 QST851978:QTI851981 RCP851978:RDE851981 RML851978:RNA851981 RWH851978:RWW851981 SGD851978:SGS851981 SPZ851978:SQO851981 SZV851978:TAK851981 TJR851978:TKG851981 TTN851978:TUC851981 UDJ851978:UDY851981 UNF851978:UNU851981 UXB851978:UXQ851981 VGX851978:VHM851981 VQT851978:VRI851981 WAP851978:WBE851981 WKL851978:WLA851981 WUH851978:WUW851981 HV917514:IK917517 RR917514:SG917517 ABN917514:ACC917517 ALJ917514:ALY917517 AVF917514:AVU917517 BFB917514:BFQ917517 BOX917514:BPM917517 BYT917514:BZI917517 CIP917514:CJE917517 CSL917514:CTA917517 DCH917514:DCW917517 DMD917514:DMS917517 DVZ917514:DWO917517 EFV917514:EGK917517 EPR917514:EQG917517 EZN917514:FAC917517 FJJ917514:FJY917517 FTF917514:FTU917517 GDB917514:GDQ917517 GMX917514:GNM917517 GWT917514:GXI917517 HGP917514:HHE917517 HQL917514:HRA917517 IAH917514:IAW917517 IKD917514:IKS917517 ITZ917514:IUO917517 JDV917514:JEK917517 JNR917514:JOG917517 JXN917514:JYC917517 KHJ917514:KHY917517 KRF917514:KRU917517 LBB917514:LBQ917517 LKX917514:LLM917517 LUT917514:LVI917517 MEP917514:MFE917517 MOL917514:MPA917517 MYH917514:MYW917517 NID917514:NIS917517 NRZ917514:NSO917517 OBV917514:OCK917517 OLR917514:OMG917517 OVN917514:OWC917517 PFJ917514:PFY917517 PPF917514:PPU917517 PZB917514:PZQ917517 QIX917514:QJM917517 QST917514:QTI917517 RCP917514:RDE917517 RML917514:RNA917517 RWH917514:RWW917517 SGD917514:SGS917517 SPZ917514:SQO917517 SZV917514:TAK917517 TJR917514:TKG917517 TTN917514:TUC917517 UDJ917514:UDY917517 UNF917514:UNU917517 UXB917514:UXQ917517 VGX917514:VHM917517 VQT917514:VRI917517 WAP917514:WBE917517 WKL917514:WLA917517 WUH917514:WUW917517 HV983050:IK983053 RR983050:SG983053 ABN983050:ACC983053 ALJ983050:ALY983053 AVF983050:AVU983053 BFB983050:BFQ983053 BOX983050:BPM983053 BYT983050:BZI983053 CIP983050:CJE983053 CSL983050:CTA983053 DCH983050:DCW983053 DMD983050:DMS983053 DVZ983050:DWO983053 EFV983050:EGK983053 EPR983050:EQG983053 EZN983050:FAC983053 FJJ983050:FJY983053 FTF983050:FTU983053 GDB983050:GDQ983053 GMX983050:GNM983053 GWT983050:GXI983053 HGP983050:HHE983053 HQL983050:HRA983053 IAH983050:IAW983053 IKD983050:IKS983053 ITZ983050:IUO983053 JDV983050:JEK983053 JNR983050:JOG983053 JXN983050:JYC983053 KHJ983050:KHY983053 KRF983050:KRU983053 LBB983050:LBQ983053 LKX983050:LLM983053 LUT983050:LVI983053 MEP983050:MFE983053 MOL983050:MPA983053 MYH983050:MYW983053 NID983050:NIS983053 NRZ983050:NSO983053 OBV983050:OCK983053 OLR983050:OMG983053 OVN983050:OWC983053 PFJ983050:PFY983053 PPF983050:PPU983053 PZB983050:PZQ983053 QIX983050:QJM983053 QST983050:QTI983053 RCP983050:RDE983053 RML983050:RNA983053 RWH983050:RWW983053 SGD983050:SGS983053 SPZ983050:SQO983053 SZV983050:TAK983053 TJR983050:TKG983053 TTN983050:TUC983053 UDJ983050:UDY983053 UNF983050:UNU983053 UXB983050:UXQ983053 VGX983050:VHM983053 VQT983050:VRI983053 WAP983050:WBE983053 WKL983050:WLA983053 WUH983050:WUW983053 O983049:Y983052 Z983052:Z983055 O917513:Y917516 Z917516:Z917519 O851977:Y851980 Z851980:Z851983 O786441:Y786444 Z786444:Z786447 O720905:Y720908 Z720908:Z720911 O655369:Y655372 Z655372:Z655375 O589833:Y589836 Z589836:Z589839 O524297:Y524300 Z524300:Z524303 O458761:Y458764 Z458764:Z458767 O393225:Y393228 Z393228:Z393231 O327689:Y327692 Z327692:Z327695 O262153:Y262156 Z262156:Z262159 O196617:Y196620 Z196620:Z196623 O131081:Y131084 Z131084:Z131087 O65545:Y65548 Z65548:Z65551 P983057:Y983058 P917521:Y917522 P851985:Y851986 P786449:Y786450 P720913:Y720914 P655377:Y655378 P589841:Y589842 P524305:Y524306 P458769:Y458770 P393233:Y393234 P327697:Y327698 P262161:Y262162 P196625:Y196626 P131089:Y131090 P65553:Y65554 Z983082:Z983084 Z917546:Z917548 Z852010:Z852012 Z786474:Z786476 Z720938:Z720940 Z655402:Z655404 Z589866:Z589868 Z524330:Z524332 Z458794:Z458796 Z393258:Z393260 Z327722:Z327724 Z262186:Z262188 Z196650:Z196652 Z131114:Z131116 Z65578:Z65580 L983070:Y983071 Z983073:Z983074 L917534:Y917535 Z917537:Z917538 L851998:Y851999 Z852001:Z852002 L786462:Y786463 Z786465:Z786466 L720926:Y720927 Z720929:Z720930 L655390:Y655391 Z655393:Z655394 L589854:Y589855 Z589857:Z589858 L524318:Y524319 Z524321:Z524322 L458782:Y458783 Z458785:Z458786 L393246:Y393247 Z393249:Z393250 L327710:Y327711 Z327713:Z327714 L262174:Y262175 Z262177:Z262178 L196638:Y196639 Z196641:Z196642 L131102:Y131103 Z131105:Z131106 L65566:Y65567 Z65569:Z65570 Z983078 Z917542 Z852006 Z786470 Z720934 Z655398 Z589862 Z524326 Z458790 Z393254 Z327718 Z262182 Z196646 Z131110 Z65574 Z983063:Z983064 Z917527:Z917528 Z851991:Z851992 Z786455:Z786456 Z720919:Z720920 Z655383:Z655384 Z589847:Z589848 Z524311:Z524312 Z458775:Z458776 Z393239:Z393240 Z327703:Z327704 Z262167:Z262168 Z196631:Z196632 Z131095:Z131096 Z65559:Z65560 I65571:Y65571 I131107:Y131107 I196643:Y196643 I262179:Y262179 I327715:Y327715 I393251:Y393251 I458787:Y458787 I524323:Y524323 I589859:Y589859 I655395:Y655395 I720931:Y720931 I786467:Y786467 I852003:Y852003 I917539:Y917539 I983075:Y983075 I65575:Y65577 I131111:Y131113 I196647:Y196649 I262183:Y262185 I327719:Y327721 I393255:Y393257 I458791:Y458793 I524327:Y524329 I589863:Y589865 I655399:Y655401 I720935:Y720937 I786471:Y786473 I852007:Y852009 I917543:Y917545 I983079:Y983081 L65556:Z65557 L131092:Z131093 L196628:Z196629 L262164:Z262165 L327700:Z327701 L393236:Z393237 L458772:Z458773 L524308:Z524309 L589844:Z589845 L655380:Z655381 L720916:Z720917 L786452:Z786453 L851988:Z851989 L917524:Z917525 L983060:Z983061</xm:sqref>
        </x14:dataValidation>
        <x14:dataValidation imeMode="disabled" allowBlank="1" showInputMessage="1" showErrorMessage="1" xr:uid="{5402FF57-0A50-4DA0-92DE-8D0B7DBBD5F0}">
          <xm:sqref>IL65544 SH65544 ACD65544 ALZ65544 AVV65544 BFR65544 BPN65544 BZJ65544 CJF65544 CTB65544 DCX65544 DMT65544 DWP65544 EGL65544 EQH65544 FAD65544 FJZ65544 FTV65544 GDR65544 GNN65544 GXJ65544 HHF65544 HRB65544 IAX65544 IKT65544 IUP65544 JEL65544 JOH65544 JYD65544 KHZ65544 KRV65544 LBR65544 LLN65544 LVJ65544 MFF65544 MPB65544 MYX65544 NIT65544 NSP65544 OCL65544 OMH65544 OWD65544 PFZ65544 PPV65544 PZR65544 QJN65544 QTJ65544 RDF65544 RNB65544 RWX65544 SGT65544 SQP65544 TAL65544 TKH65544 TUD65544 UDZ65544 UNV65544 UXR65544 VHN65544 VRJ65544 WBF65544 WLB65544 WUX65544 IL131080 SH131080 ACD131080 ALZ131080 AVV131080 BFR131080 BPN131080 BZJ131080 CJF131080 CTB131080 DCX131080 DMT131080 DWP131080 EGL131080 EQH131080 FAD131080 FJZ131080 FTV131080 GDR131080 GNN131080 GXJ131080 HHF131080 HRB131080 IAX131080 IKT131080 IUP131080 JEL131080 JOH131080 JYD131080 KHZ131080 KRV131080 LBR131080 LLN131080 LVJ131080 MFF131080 MPB131080 MYX131080 NIT131080 NSP131080 OCL131080 OMH131080 OWD131080 PFZ131080 PPV131080 PZR131080 QJN131080 QTJ131080 RDF131080 RNB131080 RWX131080 SGT131080 SQP131080 TAL131080 TKH131080 TUD131080 UDZ131080 UNV131080 UXR131080 VHN131080 VRJ131080 WBF131080 WLB131080 WUX131080 IL196616 SH196616 ACD196616 ALZ196616 AVV196616 BFR196616 BPN196616 BZJ196616 CJF196616 CTB196616 DCX196616 DMT196616 DWP196616 EGL196616 EQH196616 FAD196616 FJZ196616 FTV196616 GDR196616 GNN196616 GXJ196616 HHF196616 HRB196616 IAX196616 IKT196616 IUP196616 JEL196616 JOH196616 JYD196616 KHZ196616 KRV196616 LBR196616 LLN196616 LVJ196616 MFF196616 MPB196616 MYX196616 NIT196616 NSP196616 OCL196616 OMH196616 OWD196616 PFZ196616 PPV196616 PZR196616 QJN196616 QTJ196616 RDF196616 RNB196616 RWX196616 SGT196616 SQP196616 TAL196616 TKH196616 TUD196616 UDZ196616 UNV196616 UXR196616 VHN196616 VRJ196616 WBF196616 WLB196616 WUX196616 IL262152 SH262152 ACD262152 ALZ262152 AVV262152 BFR262152 BPN262152 BZJ262152 CJF262152 CTB262152 DCX262152 DMT262152 DWP262152 EGL262152 EQH262152 FAD262152 FJZ262152 FTV262152 GDR262152 GNN262152 GXJ262152 HHF262152 HRB262152 IAX262152 IKT262152 IUP262152 JEL262152 JOH262152 JYD262152 KHZ262152 KRV262152 LBR262152 LLN262152 LVJ262152 MFF262152 MPB262152 MYX262152 NIT262152 NSP262152 OCL262152 OMH262152 OWD262152 PFZ262152 PPV262152 PZR262152 QJN262152 QTJ262152 RDF262152 RNB262152 RWX262152 SGT262152 SQP262152 TAL262152 TKH262152 TUD262152 UDZ262152 UNV262152 UXR262152 VHN262152 VRJ262152 WBF262152 WLB262152 WUX262152 IL327688 SH327688 ACD327688 ALZ327688 AVV327688 BFR327688 BPN327688 BZJ327688 CJF327688 CTB327688 DCX327688 DMT327688 DWP327688 EGL327688 EQH327688 FAD327688 FJZ327688 FTV327688 GDR327688 GNN327688 GXJ327688 HHF327688 HRB327688 IAX327688 IKT327688 IUP327688 JEL327688 JOH327688 JYD327688 KHZ327688 KRV327688 LBR327688 LLN327688 LVJ327688 MFF327688 MPB327688 MYX327688 NIT327688 NSP327688 OCL327688 OMH327688 OWD327688 PFZ327688 PPV327688 PZR327688 QJN327688 QTJ327688 RDF327688 RNB327688 RWX327688 SGT327688 SQP327688 TAL327688 TKH327688 TUD327688 UDZ327688 UNV327688 UXR327688 VHN327688 VRJ327688 WBF327688 WLB327688 WUX327688 IL393224 SH393224 ACD393224 ALZ393224 AVV393224 BFR393224 BPN393224 BZJ393224 CJF393224 CTB393224 DCX393224 DMT393224 DWP393224 EGL393224 EQH393224 FAD393224 FJZ393224 FTV393224 GDR393224 GNN393224 GXJ393224 HHF393224 HRB393224 IAX393224 IKT393224 IUP393224 JEL393224 JOH393224 JYD393224 KHZ393224 KRV393224 LBR393224 LLN393224 LVJ393224 MFF393224 MPB393224 MYX393224 NIT393224 NSP393224 OCL393224 OMH393224 OWD393224 PFZ393224 PPV393224 PZR393224 QJN393224 QTJ393224 RDF393224 RNB393224 RWX393224 SGT393224 SQP393224 TAL393224 TKH393224 TUD393224 UDZ393224 UNV393224 UXR393224 VHN393224 VRJ393224 WBF393224 WLB393224 WUX393224 IL458760 SH458760 ACD458760 ALZ458760 AVV458760 BFR458760 BPN458760 BZJ458760 CJF458760 CTB458760 DCX458760 DMT458760 DWP458760 EGL458760 EQH458760 FAD458760 FJZ458760 FTV458760 GDR458760 GNN458760 GXJ458760 HHF458760 HRB458760 IAX458760 IKT458760 IUP458760 JEL458760 JOH458760 JYD458760 KHZ458760 KRV458760 LBR458760 LLN458760 LVJ458760 MFF458760 MPB458760 MYX458760 NIT458760 NSP458760 OCL458760 OMH458760 OWD458760 PFZ458760 PPV458760 PZR458760 QJN458760 QTJ458760 RDF458760 RNB458760 RWX458760 SGT458760 SQP458760 TAL458760 TKH458760 TUD458760 UDZ458760 UNV458760 UXR458760 VHN458760 VRJ458760 WBF458760 WLB458760 WUX458760 IL524296 SH524296 ACD524296 ALZ524296 AVV524296 BFR524296 BPN524296 BZJ524296 CJF524296 CTB524296 DCX524296 DMT524296 DWP524296 EGL524296 EQH524296 FAD524296 FJZ524296 FTV524296 GDR524296 GNN524296 GXJ524296 HHF524296 HRB524296 IAX524296 IKT524296 IUP524296 JEL524296 JOH524296 JYD524296 KHZ524296 KRV524296 LBR524296 LLN524296 LVJ524296 MFF524296 MPB524296 MYX524296 NIT524296 NSP524296 OCL524296 OMH524296 OWD524296 PFZ524296 PPV524296 PZR524296 QJN524296 QTJ524296 RDF524296 RNB524296 RWX524296 SGT524296 SQP524296 TAL524296 TKH524296 TUD524296 UDZ524296 UNV524296 UXR524296 VHN524296 VRJ524296 WBF524296 WLB524296 WUX524296 IL589832 SH589832 ACD589832 ALZ589832 AVV589832 BFR589832 BPN589832 BZJ589832 CJF589832 CTB589832 DCX589832 DMT589832 DWP589832 EGL589832 EQH589832 FAD589832 FJZ589832 FTV589832 GDR589832 GNN589832 GXJ589832 HHF589832 HRB589832 IAX589832 IKT589832 IUP589832 JEL589832 JOH589832 JYD589832 KHZ589832 KRV589832 LBR589832 LLN589832 LVJ589832 MFF589832 MPB589832 MYX589832 NIT589832 NSP589832 OCL589832 OMH589832 OWD589832 PFZ589832 PPV589832 PZR589832 QJN589832 QTJ589832 RDF589832 RNB589832 RWX589832 SGT589832 SQP589832 TAL589832 TKH589832 TUD589832 UDZ589832 UNV589832 UXR589832 VHN589832 VRJ589832 WBF589832 WLB589832 WUX589832 IL655368 SH655368 ACD655368 ALZ655368 AVV655368 BFR655368 BPN655368 BZJ655368 CJF655368 CTB655368 DCX655368 DMT655368 DWP655368 EGL655368 EQH655368 FAD655368 FJZ655368 FTV655368 GDR655368 GNN655368 GXJ655368 HHF655368 HRB655368 IAX655368 IKT655368 IUP655368 JEL655368 JOH655368 JYD655368 KHZ655368 KRV655368 LBR655368 LLN655368 LVJ655368 MFF655368 MPB655368 MYX655368 NIT655368 NSP655368 OCL655368 OMH655368 OWD655368 PFZ655368 PPV655368 PZR655368 QJN655368 QTJ655368 RDF655368 RNB655368 RWX655368 SGT655368 SQP655368 TAL655368 TKH655368 TUD655368 UDZ655368 UNV655368 UXR655368 VHN655368 VRJ655368 WBF655368 WLB655368 WUX655368 IL720904 SH720904 ACD720904 ALZ720904 AVV720904 BFR720904 BPN720904 BZJ720904 CJF720904 CTB720904 DCX720904 DMT720904 DWP720904 EGL720904 EQH720904 FAD720904 FJZ720904 FTV720904 GDR720904 GNN720904 GXJ720904 HHF720904 HRB720904 IAX720904 IKT720904 IUP720904 JEL720904 JOH720904 JYD720904 KHZ720904 KRV720904 LBR720904 LLN720904 LVJ720904 MFF720904 MPB720904 MYX720904 NIT720904 NSP720904 OCL720904 OMH720904 OWD720904 PFZ720904 PPV720904 PZR720904 QJN720904 QTJ720904 RDF720904 RNB720904 RWX720904 SGT720904 SQP720904 TAL720904 TKH720904 TUD720904 UDZ720904 UNV720904 UXR720904 VHN720904 VRJ720904 WBF720904 WLB720904 WUX720904 IL786440 SH786440 ACD786440 ALZ786440 AVV786440 BFR786440 BPN786440 BZJ786440 CJF786440 CTB786440 DCX786440 DMT786440 DWP786440 EGL786440 EQH786440 FAD786440 FJZ786440 FTV786440 GDR786440 GNN786440 GXJ786440 HHF786440 HRB786440 IAX786440 IKT786440 IUP786440 JEL786440 JOH786440 JYD786440 KHZ786440 KRV786440 LBR786440 LLN786440 LVJ786440 MFF786440 MPB786440 MYX786440 NIT786440 NSP786440 OCL786440 OMH786440 OWD786440 PFZ786440 PPV786440 PZR786440 QJN786440 QTJ786440 RDF786440 RNB786440 RWX786440 SGT786440 SQP786440 TAL786440 TKH786440 TUD786440 UDZ786440 UNV786440 UXR786440 VHN786440 VRJ786440 WBF786440 WLB786440 WUX786440 IL851976 SH851976 ACD851976 ALZ851976 AVV851976 BFR851976 BPN851976 BZJ851976 CJF851976 CTB851976 DCX851976 DMT851976 DWP851976 EGL851976 EQH851976 FAD851976 FJZ851976 FTV851976 GDR851976 GNN851976 GXJ851976 HHF851976 HRB851976 IAX851976 IKT851976 IUP851976 JEL851976 JOH851976 JYD851976 KHZ851976 KRV851976 LBR851976 LLN851976 LVJ851976 MFF851976 MPB851976 MYX851976 NIT851976 NSP851976 OCL851976 OMH851976 OWD851976 PFZ851976 PPV851976 PZR851976 QJN851976 QTJ851976 RDF851976 RNB851976 RWX851976 SGT851976 SQP851976 TAL851976 TKH851976 TUD851976 UDZ851976 UNV851976 UXR851976 VHN851976 VRJ851976 WBF851976 WLB851976 WUX851976 IL917512 SH917512 ACD917512 ALZ917512 AVV917512 BFR917512 BPN917512 BZJ917512 CJF917512 CTB917512 DCX917512 DMT917512 DWP917512 EGL917512 EQH917512 FAD917512 FJZ917512 FTV917512 GDR917512 GNN917512 GXJ917512 HHF917512 HRB917512 IAX917512 IKT917512 IUP917512 JEL917512 JOH917512 JYD917512 KHZ917512 KRV917512 LBR917512 LLN917512 LVJ917512 MFF917512 MPB917512 MYX917512 NIT917512 NSP917512 OCL917512 OMH917512 OWD917512 PFZ917512 PPV917512 PZR917512 QJN917512 QTJ917512 RDF917512 RNB917512 RWX917512 SGT917512 SQP917512 TAL917512 TKH917512 TUD917512 UDZ917512 UNV917512 UXR917512 VHN917512 VRJ917512 WBF917512 WLB917512 WUX917512 IL983048 SH983048 ACD983048 ALZ983048 AVV983048 BFR983048 BPN983048 BZJ983048 CJF983048 CTB983048 DCX983048 DMT983048 DWP983048 EGL983048 EQH983048 FAD983048 FJZ983048 FTV983048 GDR983048 GNN983048 GXJ983048 HHF983048 HRB983048 IAX983048 IKT983048 IUP983048 JEL983048 JOH983048 JYD983048 KHZ983048 KRV983048 LBR983048 LLN983048 LVJ983048 MFF983048 MPB983048 MYX983048 NIT983048 NSP983048 OCL983048 OMH983048 OWD983048 PFZ983048 PPV983048 PZR983048 QJN983048 QTJ983048 RDF983048 RNB983048 RWX983048 SGT983048 SQP983048 TAL983048 TKH983048 TUD983048 UDZ983048 UNV983048 UXR983048 VHN983048 VRJ983048 WBF983048 WLB983048 WUX983048 IQ65574:IQ65575 SM65574:SM65575 ACI65574:ACI65575 AME65574:AME65575 AWA65574:AWA65575 BFW65574:BFW65575 BPS65574:BPS65575 BZO65574:BZO65575 CJK65574:CJK65575 CTG65574:CTG65575 DDC65574:DDC65575 DMY65574:DMY65575 DWU65574:DWU65575 EGQ65574:EGQ65575 EQM65574:EQM65575 FAI65574:FAI65575 FKE65574:FKE65575 FUA65574:FUA65575 GDW65574:GDW65575 GNS65574:GNS65575 GXO65574:GXO65575 HHK65574:HHK65575 HRG65574:HRG65575 IBC65574:IBC65575 IKY65574:IKY65575 IUU65574:IUU65575 JEQ65574:JEQ65575 JOM65574:JOM65575 JYI65574:JYI65575 KIE65574:KIE65575 KSA65574:KSA65575 LBW65574:LBW65575 LLS65574:LLS65575 LVO65574:LVO65575 MFK65574:MFK65575 MPG65574:MPG65575 MZC65574:MZC65575 NIY65574:NIY65575 NSU65574:NSU65575 OCQ65574:OCQ65575 OMM65574:OMM65575 OWI65574:OWI65575 PGE65574:PGE65575 PQA65574:PQA65575 PZW65574:PZW65575 QJS65574:QJS65575 QTO65574:QTO65575 RDK65574:RDK65575 RNG65574:RNG65575 RXC65574:RXC65575 SGY65574:SGY65575 SQU65574:SQU65575 TAQ65574:TAQ65575 TKM65574:TKM65575 TUI65574:TUI65575 UEE65574:UEE65575 UOA65574:UOA65575 UXW65574:UXW65575 VHS65574:VHS65575 VRO65574:VRO65575 WBK65574:WBK65575 WLG65574:WLG65575 WVC65574:WVC65575 IQ131110:IQ131111 SM131110:SM131111 ACI131110:ACI131111 AME131110:AME131111 AWA131110:AWA131111 BFW131110:BFW131111 BPS131110:BPS131111 BZO131110:BZO131111 CJK131110:CJK131111 CTG131110:CTG131111 DDC131110:DDC131111 DMY131110:DMY131111 DWU131110:DWU131111 EGQ131110:EGQ131111 EQM131110:EQM131111 FAI131110:FAI131111 FKE131110:FKE131111 FUA131110:FUA131111 GDW131110:GDW131111 GNS131110:GNS131111 GXO131110:GXO131111 HHK131110:HHK131111 HRG131110:HRG131111 IBC131110:IBC131111 IKY131110:IKY131111 IUU131110:IUU131111 JEQ131110:JEQ131111 JOM131110:JOM131111 JYI131110:JYI131111 KIE131110:KIE131111 KSA131110:KSA131111 LBW131110:LBW131111 LLS131110:LLS131111 LVO131110:LVO131111 MFK131110:MFK131111 MPG131110:MPG131111 MZC131110:MZC131111 NIY131110:NIY131111 NSU131110:NSU131111 OCQ131110:OCQ131111 OMM131110:OMM131111 OWI131110:OWI131111 PGE131110:PGE131111 PQA131110:PQA131111 PZW131110:PZW131111 QJS131110:QJS131111 QTO131110:QTO131111 RDK131110:RDK131111 RNG131110:RNG131111 RXC131110:RXC131111 SGY131110:SGY131111 SQU131110:SQU131111 TAQ131110:TAQ131111 TKM131110:TKM131111 TUI131110:TUI131111 UEE131110:UEE131111 UOA131110:UOA131111 UXW131110:UXW131111 VHS131110:VHS131111 VRO131110:VRO131111 WBK131110:WBK131111 WLG131110:WLG131111 WVC131110:WVC131111 IQ196646:IQ196647 SM196646:SM196647 ACI196646:ACI196647 AME196646:AME196647 AWA196646:AWA196647 BFW196646:BFW196647 BPS196646:BPS196647 BZO196646:BZO196647 CJK196646:CJK196647 CTG196646:CTG196647 DDC196646:DDC196647 DMY196646:DMY196647 DWU196646:DWU196647 EGQ196646:EGQ196647 EQM196646:EQM196647 FAI196646:FAI196647 FKE196646:FKE196647 FUA196646:FUA196647 GDW196646:GDW196647 GNS196646:GNS196647 GXO196646:GXO196647 HHK196646:HHK196647 HRG196646:HRG196647 IBC196646:IBC196647 IKY196646:IKY196647 IUU196646:IUU196647 JEQ196646:JEQ196647 JOM196646:JOM196647 JYI196646:JYI196647 KIE196646:KIE196647 KSA196646:KSA196647 LBW196646:LBW196647 LLS196646:LLS196647 LVO196646:LVO196647 MFK196646:MFK196647 MPG196646:MPG196647 MZC196646:MZC196647 NIY196646:NIY196647 NSU196646:NSU196647 OCQ196646:OCQ196647 OMM196646:OMM196647 OWI196646:OWI196647 PGE196646:PGE196647 PQA196646:PQA196647 PZW196646:PZW196647 QJS196646:QJS196647 QTO196646:QTO196647 RDK196646:RDK196647 RNG196646:RNG196647 RXC196646:RXC196647 SGY196646:SGY196647 SQU196646:SQU196647 TAQ196646:TAQ196647 TKM196646:TKM196647 TUI196646:TUI196647 UEE196646:UEE196647 UOA196646:UOA196647 UXW196646:UXW196647 VHS196646:VHS196647 VRO196646:VRO196647 WBK196646:WBK196647 WLG196646:WLG196647 WVC196646:WVC196647 IQ262182:IQ262183 SM262182:SM262183 ACI262182:ACI262183 AME262182:AME262183 AWA262182:AWA262183 BFW262182:BFW262183 BPS262182:BPS262183 BZO262182:BZO262183 CJK262182:CJK262183 CTG262182:CTG262183 DDC262182:DDC262183 DMY262182:DMY262183 DWU262182:DWU262183 EGQ262182:EGQ262183 EQM262182:EQM262183 FAI262182:FAI262183 FKE262182:FKE262183 FUA262182:FUA262183 GDW262182:GDW262183 GNS262182:GNS262183 GXO262182:GXO262183 HHK262182:HHK262183 HRG262182:HRG262183 IBC262182:IBC262183 IKY262182:IKY262183 IUU262182:IUU262183 JEQ262182:JEQ262183 JOM262182:JOM262183 JYI262182:JYI262183 KIE262182:KIE262183 KSA262182:KSA262183 LBW262182:LBW262183 LLS262182:LLS262183 LVO262182:LVO262183 MFK262182:MFK262183 MPG262182:MPG262183 MZC262182:MZC262183 NIY262182:NIY262183 NSU262182:NSU262183 OCQ262182:OCQ262183 OMM262182:OMM262183 OWI262182:OWI262183 PGE262182:PGE262183 PQA262182:PQA262183 PZW262182:PZW262183 QJS262182:QJS262183 QTO262182:QTO262183 RDK262182:RDK262183 RNG262182:RNG262183 RXC262182:RXC262183 SGY262182:SGY262183 SQU262182:SQU262183 TAQ262182:TAQ262183 TKM262182:TKM262183 TUI262182:TUI262183 UEE262182:UEE262183 UOA262182:UOA262183 UXW262182:UXW262183 VHS262182:VHS262183 VRO262182:VRO262183 WBK262182:WBK262183 WLG262182:WLG262183 WVC262182:WVC262183 IQ327718:IQ327719 SM327718:SM327719 ACI327718:ACI327719 AME327718:AME327719 AWA327718:AWA327719 BFW327718:BFW327719 BPS327718:BPS327719 BZO327718:BZO327719 CJK327718:CJK327719 CTG327718:CTG327719 DDC327718:DDC327719 DMY327718:DMY327719 DWU327718:DWU327719 EGQ327718:EGQ327719 EQM327718:EQM327719 FAI327718:FAI327719 FKE327718:FKE327719 FUA327718:FUA327719 GDW327718:GDW327719 GNS327718:GNS327719 GXO327718:GXO327719 HHK327718:HHK327719 HRG327718:HRG327719 IBC327718:IBC327719 IKY327718:IKY327719 IUU327718:IUU327719 JEQ327718:JEQ327719 JOM327718:JOM327719 JYI327718:JYI327719 KIE327718:KIE327719 KSA327718:KSA327719 LBW327718:LBW327719 LLS327718:LLS327719 LVO327718:LVO327719 MFK327718:MFK327719 MPG327718:MPG327719 MZC327718:MZC327719 NIY327718:NIY327719 NSU327718:NSU327719 OCQ327718:OCQ327719 OMM327718:OMM327719 OWI327718:OWI327719 PGE327718:PGE327719 PQA327718:PQA327719 PZW327718:PZW327719 QJS327718:QJS327719 QTO327718:QTO327719 RDK327718:RDK327719 RNG327718:RNG327719 RXC327718:RXC327719 SGY327718:SGY327719 SQU327718:SQU327719 TAQ327718:TAQ327719 TKM327718:TKM327719 TUI327718:TUI327719 UEE327718:UEE327719 UOA327718:UOA327719 UXW327718:UXW327719 VHS327718:VHS327719 VRO327718:VRO327719 WBK327718:WBK327719 WLG327718:WLG327719 WVC327718:WVC327719 IQ393254:IQ393255 SM393254:SM393255 ACI393254:ACI393255 AME393254:AME393255 AWA393254:AWA393255 BFW393254:BFW393255 BPS393254:BPS393255 BZO393254:BZO393255 CJK393254:CJK393255 CTG393254:CTG393255 DDC393254:DDC393255 DMY393254:DMY393255 DWU393254:DWU393255 EGQ393254:EGQ393255 EQM393254:EQM393255 FAI393254:FAI393255 FKE393254:FKE393255 FUA393254:FUA393255 GDW393254:GDW393255 GNS393254:GNS393255 GXO393254:GXO393255 HHK393254:HHK393255 HRG393254:HRG393255 IBC393254:IBC393255 IKY393254:IKY393255 IUU393254:IUU393255 JEQ393254:JEQ393255 JOM393254:JOM393255 JYI393254:JYI393255 KIE393254:KIE393255 KSA393254:KSA393255 LBW393254:LBW393255 LLS393254:LLS393255 LVO393254:LVO393255 MFK393254:MFK393255 MPG393254:MPG393255 MZC393254:MZC393255 NIY393254:NIY393255 NSU393254:NSU393255 OCQ393254:OCQ393255 OMM393254:OMM393255 OWI393254:OWI393255 PGE393254:PGE393255 PQA393254:PQA393255 PZW393254:PZW393255 QJS393254:QJS393255 QTO393254:QTO393255 RDK393254:RDK393255 RNG393254:RNG393255 RXC393254:RXC393255 SGY393254:SGY393255 SQU393254:SQU393255 TAQ393254:TAQ393255 TKM393254:TKM393255 TUI393254:TUI393255 UEE393254:UEE393255 UOA393254:UOA393255 UXW393254:UXW393255 VHS393254:VHS393255 VRO393254:VRO393255 WBK393254:WBK393255 WLG393254:WLG393255 WVC393254:WVC393255 IQ458790:IQ458791 SM458790:SM458791 ACI458790:ACI458791 AME458790:AME458791 AWA458790:AWA458791 BFW458790:BFW458791 BPS458790:BPS458791 BZO458790:BZO458791 CJK458790:CJK458791 CTG458790:CTG458791 DDC458790:DDC458791 DMY458790:DMY458791 DWU458790:DWU458791 EGQ458790:EGQ458791 EQM458790:EQM458791 FAI458790:FAI458791 FKE458790:FKE458791 FUA458790:FUA458791 GDW458790:GDW458791 GNS458790:GNS458791 GXO458790:GXO458791 HHK458790:HHK458791 HRG458790:HRG458791 IBC458790:IBC458791 IKY458790:IKY458791 IUU458790:IUU458791 JEQ458790:JEQ458791 JOM458790:JOM458791 JYI458790:JYI458791 KIE458790:KIE458791 KSA458790:KSA458791 LBW458790:LBW458791 LLS458790:LLS458791 LVO458790:LVO458791 MFK458790:MFK458791 MPG458790:MPG458791 MZC458790:MZC458791 NIY458790:NIY458791 NSU458790:NSU458791 OCQ458790:OCQ458791 OMM458790:OMM458791 OWI458790:OWI458791 PGE458790:PGE458791 PQA458790:PQA458791 PZW458790:PZW458791 QJS458790:QJS458791 QTO458790:QTO458791 RDK458790:RDK458791 RNG458790:RNG458791 RXC458790:RXC458791 SGY458790:SGY458791 SQU458790:SQU458791 TAQ458790:TAQ458791 TKM458790:TKM458791 TUI458790:TUI458791 UEE458790:UEE458791 UOA458790:UOA458791 UXW458790:UXW458791 VHS458790:VHS458791 VRO458790:VRO458791 WBK458790:WBK458791 WLG458790:WLG458791 WVC458790:WVC458791 IQ524326:IQ524327 SM524326:SM524327 ACI524326:ACI524327 AME524326:AME524327 AWA524326:AWA524327 BFW524326:BFW524327 BPS524326:BPS524327 BZO524326:BZO524327 CJK524326:CJK524327 CTG524326:CTG524327 DDC524326:DDC524327 DMY524326:DMY524327 DWU524326:DWU524327 EGQ524326:EGQ524327 EQM524326:EQM524327 FAI524326:FAI524327 FKE524326:FKE524327 FUA524326:FUA524327 GDW524326:GDW524327 GNS524326:GNS524327 GXO524326:GXO524327 HHK524326:HHK524327 HRG524326:HRG524327 IBC524326:IBC524327 IKY524326:IKY524327 IUU524326:IUU524327 JEQ524326:JEQ524327 JOM524326:JOM524327 JYI524326:JYI524327 KIE524326:KIE524327 KSA524326:KSA524327 LBW524326:LBW524327 LLS524326:LLS524327 LVO524326:LVO524327 MFK524326:MFK524327 MPG524326:MPG524327 MZC524326:MZC524327 NIY524326:NIY524327 NSU524326:NSU524327 OCQ524326:OCQ524327 OMM524326:OMM524327 OWI524326:OWI524327 PGE524326:PGE524327 PQA524326:PQA524327 PZW524326:PZW524327 QJS524326:QJS524327 QTO524326:QTO524327 RDK524326:RDK524327 RNG524326:RNG524327 RXC524326:RXC524327 SGY524326:SGY524327 SQU524326:SQU524327 TAQ524326:TAQ524327 TKM524326:TKM524327 TUI524326:TUI524327 UEE524326:UEE524327 UOA524326:UOA524327 UXW524326:UXW524327 VHS524326:VHS524327 VRO524326:VRO524327 WBK524326:WBK524327 WLG524326:WLG524327 WVC524326:WVC524327 IQ589862:IQ589863 SM589862:SM589863 ACI589862:ACI589863 AME589862:AME589863 AWA589862:AWA589863 BFW589862:BFW589863 BPS589862:BPS589863 BZO589862:BZO589863 CJK589862:CJK589863 CTG589862:CTG589863 DDC589862:DDC589863 DMY589862:DMY589863 DWU589862:DWU589863 EGQ589862:EGQ589863 EQM589862:EQM589863 FAI589862:FAI589863 FKE589862:FKE589863 FUA589862:FUA589863 GDW589862:GDW589863 GNS589862:GNS589863 GXO589862:GXO589863 HHK589862:HHK589863 HRG589862:HRG589863 IBC589862:IBC589863 IKY589862:IKY589863 IUU589862:IUU589863 JEQ589862:JEQ589863 JOM589862:JOM589863 JYI589862:JYI589863 KIE589862:KIE589863 KSA589862:KSA589863 LBW589862:LBW589863 LLS589862:LLS589863 LVO589862:LVO589863 MFK589862:MFK589863 MPG589862:MPG589863 MZC589862:MZC589863 NIY589862:NIY589863 NSU589862:NSU589863 OCQ589862:OCQ589863 OMM589862:OMM589863 OWI589862:OWI589863 PGE589862:PGE589863 PQA589862:PQA589863 PZW589862:PZW589863 QJS589862:QJS589863 QTO589862:QTO589863 RDK589862:RDK589863 RNG589862:RNG589863 RXC589862:RXC589863 SGY589862:SGY589863 SQU589862:SQU589863 TAQ589862:TAQ589863 TKM589862:TKM589863 TUI589862:TUI589863 UEE589862:UEE589863 UOA589862:UOA589863 UXW589862:UXW589863 VHS589862:VHS589863 VRO589862:VRO589863 WBK589862:WBK589863 WLG589862:WLG589863 WVC589862:WVC589863 IQ655398:IQ655399 SM655398:SM655399 ACI655398:ACI655399 AME655398:AME655399 AWA655398:AWA655399 BFW655398:BFW655399 BPS655398:BPS655399 BZO655398:BZO655399 CJK655398:CJK655399 CTG655398:CTG655399 DDC655398:DDC655399 DMY655398:DMY655399 DWU655398:DWU655399 EGQ655398:EGQ655399 EQM655398:EQM655399 FAI655398:FAI655399 FKE655398:FKE655399 FUA655398:FUA655399 GDW655398:GDW655399 GNS655398:GNS655399 GXO655398:GXO655399 HHK655398:HHK655399 HRG655398:HRG655399 IBC655398:IBC655399 IKY655398:IKY655399 IUU655398:IUU655399 JEQ655398:JEQ655399 JOM655398:JOM655399 JYI655398:JYI655399 KIE655398:KIE655399 KSA655398:KSA655399 LBW655398:LBW655399 LLS655398:LLS655399 LVO655398:LVO655399 MFK655398:MFK655399 MPG655398:MPG655399 MZC655398:MZC655399 NIY655398:NIY655399 NSU655398:NSU655399 OCQ655398:OCQ655399 OMM655398:OMM655399 OWI655398:OWI655399 PGE655398:PGE655399 PQA655398:PQA655399 PZW655398:PZW655399 QJS655398:QJS655399 QTO655398:QTO655399 RDK655398:RDK655399 RNG655398:RNG655399 RXC655398:RXC655399 SGY655398:SGY655399 SQU655398:SQU655399 TAQ655398:TAQ655399 TKM655398:TKM655399 TUI655398:TUI655399 UEE655398:UEE655399 UOA655398:UOA655399 UXW655398:UXW655399 VHS655398:VHS655399 VRO655398:VRO655399 WBK655398:WBK655399 WLG655398:WLG655399 WVC655398:WVC655399 IQ720934:IQ720935 SM720934:SM720935 ACI720934:ACI720935 AME720934:AME720935 AWA720934:AWA720935 BFW720934:BFW720935 BPS720934:BPS720935 BZO720934:BZO720935 CJK720934:CJK720935 CTG720934:CTG720935 DDC720934:DDC720935 DMY720934:DMY720935 DWU720934:DWU720935 EGQ720934:EGQ720935 EQM720934:EQM720935 FAI720934:FAI720935 FKE720934:FKE720935 FUA720934:FUA720935 GDW720934:GDW720935 GNS720934:GNS720935 GXO720934:GXO720935 HHK720934:HHK720935 HRG720934:HRG720935 IBC720934:IBC720935 IKY720934:IKY720935 IUU720934:IUU720935 JEQ720934:JEQ720935 JOM720934:JOM720935 JYI720934:JYI720935 KIE720934:KIE720935 KSA720934:KSA720935 LBW720934:LBW720935 LLS720934:LLS720935 LVO720934:LVO720935 MFK720934:MFK720935 MPG720934:MPG720935 MZC720934:MZC720935 NIY720934:NIY720935 NSU720934:NSU720935 OCQ720934:OCQ720935 OMM720934:OMM720935 OWI720934:OWI720935 PGE720934:PGE720935 PQA720934:PQA720935 PZW720934:PZW720935 QJS720934:QJS720935 QTO720934:QTO720935 RDK720934:RDK720935 RNG720934:RNG720935 RXC720934:RXC720935 SGY720934:SGY720935 SQU720934:SQU720935 TAQ720934:TAQ720935 TKM720934:TKM720935 TUI720934:TUI720935 UEE720934:UEE720935 UOA720934:UOA720935 UXW720934:UXW720935 VHS720934:VHS720935 VRO720934:VRO720935 WBK720934:WBK720935 WLG720934:WLG720935 WVC720934:WVC720935 IQ786470:IQ786471 SM786470:SM786471 ACI786470:ACI786471 AME786470:AME786471 AWA786470:AWA786471 BFW786470:BFW786471 BPS786470:BPS786471 BZO786470:BZO786471 CJK786470:CJK786471 CTG786470:CTG786471 DDC786470:DDC786471 DMY786470:DMY786471 DWU786470:DWU786471 EGQ786470:EGQ786471 EQM786470:EQM786471 FAI786470:FAI786471 FKE786470:FKE786471 FUA786470:FUA786471 GDW786470:GDW786471 GNS786470:GNS786471 GXO786470:GXO786471 HHK786470:HHK786471 HRG786470:HRG786471 IBC786470:IBC786471 IKY786470:IKY786471 IUU786470:IUU786471 JEQ786470:JEQ786471 JOM786470:JOM786471 JYI786470:JYI786471 KIE786470:KIE786471 KSA786470:KSA786471 LBW786470:LBW786471 LLS786470:LLS786471 LVO786470:LVO786471 MFK786470:MFK786471 MPG786470:MPG786471 MZC786470:MZC786471 NIY786470:NIY786471 NSU786470:NSU786471 OCQ786470:OCQ786471 OMM786470:OMM786471 OWI786470:OWI786471 PGE786470:PGE786471 PQA786470:PQA786471 PZW786470:PZW786471 QJS786470:QJS786471 QTO786470:QTO786471 RDK786470:RDK786471 RNG786470:RNG786471 RXC786470:RXC786471 SGY786470:SGY786471 SQU786470:SQU786471 TAQ786470:TAQ786471 TKM786470:TKM786471 TUI786470:TUI786471 UEE786470:UEE786471 UOA786470:UOA786471 UXW786470:UXW786471 VHS786470:VHS786471 VRO786470:VRO786471 WBK786470:WBK786471 WLG786470:WLG786471 WVC786470:WVC786471 IQ852006:IQ852007 SM852006:SM852007 ACI852006:ACI852007 AME852006:AME852007 AWA852006:AWA852007 BFW852006:BFW852007 BPS852006:BPS852007 BZO852006:BZO852007 CJK852006:CJK852007 CTG852006:CTG852007 DDC852006:DDC852007 DMY852006:DMY852007 DWU852006:DWU852007 EGQ852006:EGQ852007 EQM852006:EQM852007 FAI852006:FAI852007 FKE852006:FKE852007 FUA852006:FUA852007 GDW852006:GDW852007 GNS852006:GNS852007 GXO852006:GXO852007 HHK852006:HHK852007 HRG852006:HRG852007 IBC852006:IBC852007 IKY852006:IKY852007 IUU852006:IUU852007 JEQ852006:JEQ852007 JOM852006:JOM852007 JYI852006:JYI852007 KIE852006:KIE852007 KSA852006:KSA852007 LBW852006:LBW852007 LLS852006:LLS852007 LVO852006:LVO852007 MFK852006:MFK852007 MPG852006:MPG852007 MZC852006:MZC852007 NIY852006:NIY852007 NSU852006:NSU852007 OCQ852006:OCQ852007 OMM852006:OMM852007 OWI852006:OWI852007 PGE852006:PGE852007 PQA852006:PQA852007 PZW852006:PZW852007 QJS852006:QJS852007 QTO852006:QTO852007 RDK852006:RDK852007 RNG852006:RNG852007 RXC852006:RXC852007 SGY852006:SGY852007 SQU852006:SQU852007 TAQ852006:TAQ852007 TKM852006:TKM852007 TUI852006:TUI852007 UEE852006:UEE852007 UOA852006:UOA852007 UXW852006:UXW852007 VHS852006:VHS852007 VRO852006:VRO852007 WBK852006:WBK852007 WLG852006:WLG852007 WVC852006:WVC852007 IQ917542:IQ917543 SM917542:SM917543 ACI917542:ACI917543 AME917542:AME917543 AWA917542:AWA917543 BFW917542:BFW917543 BPS917542:BPS917543 BZO917542:BZO917543 CJK917542:CJK917543 CTG917542:CTG917543 DDC917542:DDC917543 DMY917542:DMY917543 DWU917542:DWU917543 EGQ917542:EGQ917543 EQM917542:EQM917543 FAI917542:FAI917543 FKE917542:FKE917543 FUA917542:FUA917543 GDW917542:GDW917543 GNS917542:GNS917543 GXO917542:GXO917543 HHK917542:HHK917543 HRG917542:HRG917543 IBC917542:IBC917543 IKY917542:IKY917543 IUU917542:IUU917543 JEQ917542:JEQ917543 JOM917542:JOM917543 JYI917542:JYI917543 KIE917542:KIE917543 KSA917542:KSA917543 LBW917542:LBW917543 LLS917542:LLS917543 LVO917542:LVO917543 MFK917542:MFK917543 MPG917542:MPG917543 MZC917542:MZC917543 NIY917542:NIY917543 NSU917542:NSU917543 OCQ917542:OCQ917543 OMM917542:OMM917543 OWI917542:OWI917543 PGE917542:PGE917543 PQA917542:PQA917543 PZW917542:PZW917543 QJS917542:QJS917543 QTO917542:QTO917543 RDK917542:RDK917543 RNG917542:RNG917543 RXC917542:RXC917543 SGY917542:SGY917543 SQU917542:SQU917543 TAQ917542:TAQ917543 TKM917542:TKM917543 TUI917542:TUI917543 UEE917542:UEE917543 UOA917542:UOA917543 UXW917542:UXW917543 VHS917542:VHS917543 VRO917542:VRO917543 WBK917542:WBK917543 WLG917542:WLG917543 WVC917542:WVC917543 IQ983078:IQ983079 SM983078:SM983079 ACI983078:ACI983079 AME983078:AME983079 AWA983078:AWA983079 BFW983078:BFW983079 BPS983078:BPS983079 BZO983078:BZO983079 CJK983078:CJK983079 CTG983078:CTG983079 DDC983078:DDC983079 DMY983078:DMY983079 DWU983078:DWU983079 EGQ983078:EGQ983079 EQM983078:EQM983079 FAI983078:FAI983079 FKE983078:FKE983079 FUA983078:FUA983079 GDW983078:GDW983079 GNS983078:GNS983079 GXO983078:GXO983079 HHK983078:HHK983079 HRG983078:HRG983079 IBC983078:IBC983079 IKY983078:IKY983079 IUU983078:IUU983079 JEQ983078:JEQ983079 JOM983078:JOM983079 JYI983078:JYI983079 KIE983078:KIE983079 KSA983078:KSA983079 LBW983078:LBW983079 LLS983078:LLS983079 LVO983078:LVO983079 MFK983078:MFK983079 MPG983078:MPG983079 MZC983078:MZC983079 NIY983078:NIY983079 NSU983078:NSU983079 OCQ983078:OCQ983079 OMM983078:OMM983079 OWI983078:OWI983079 PGE983078:PGE983079 PQA983078:PQA983079 PZW983078:PZW983079 QJS983078:QJS983079 QTO983078:QTO983079 RDK983078:RDK983079 RNG983078:RNG983079 RXC983078:RXC983079 SGY983078:SGY983079 SQU983078:SQU983079 TAQ983078:TAQ983079 TKM983078:TKM983079 TUI983078:TUI983079 UEE983078:UEE983079 UOA983078:UOA983079 UXW983078:UXW983079 VHS983078:VHS983079 VRO983078:VRO983079 WBK983078:WBK983079 WLG983078:WLG983079 WVC983078:WVC983079 IL65556 SH65556 ACD65556 ALZ65556 AVV65556 BFR65556 BPN65556 BZJ65556 CJF65556 CTB65556 DCX65556 DMT65556 DWP65556 EGL65556 EQH65556 FAD65556 FJZ65556 FTV65556 GDR65556 GNN65556 GXJ65556 HHF65556 HRB65556 IAX65556 IKT65556 IUP65556 JEL65556 JOH65556 JYD65556 KHZ65556 KRV65556 LBR65556 LLN65556 LVJ65556 MFF65556 MPB65556 MYX65556 NIT65556 NSP65556 OCL65556 OMH65556 OWD65556 PFZ65556 PPV65556 PZR65556 QJN65556 QTJ65556 RDF65556 RNB65556 RWX65556 SGT65556 SQP65556 TAL65556 TKH65556 TUD65556 UDZ65556 UNV65556 UXR65556 VHN65556 VRJ65556 WBF65556 WLB65556 WUX65556 IL131092 SH131092 ACD131092 ALZ131092 AVV131092 BFR131092 BPN131092 BZJ131092 CJF131092 CTB131092 DCX131092 DMT131092 DWP131092 EGL131092 EQH131092 FAD131092 FJZ131092 FTV131092 GDR131092 GNN131092 GXJ131092 HHF131092 HRB131092 IAX131092 IKT131092 IUP131092 JEL131092 JOH131092 JYD131092 KHZ131092 KRV131092 LBR131092 LLN131092 LVJ131092 MFF131092 MPB131092 MYX131092 NIT131092 NSP131092 OCL131092 OMH131092 OWD131092 PFZ131092 PPV131092 PZR131092 QJN131092 QTJ131092 RDF131092 RNB131092 RWX131092 SGT131092 SQP131092 TAL131092 TKH131092 TUD131092 UDZ131092 UNV131092 UXR131092 VHN131092 VRJ131092 WBF131092 WLB131092 WUX131092 IL196628 SH196628 ACD196628 ALZ196628 AVV196628 BFR196628 BPN196628 BZJ196628 CJF196628 CTB196628 DCX196628 DMT196628 DWP196628 EGL196628 EQH196628 FAD196628 FJZ196628 FTV196628 GDR196628 GNN196628 GXJ196628 HHF196628 HRB196628 IAX196628 IKT196628 IUP196628 JEL196628 JOH196628 JYD196628 KHZ196628 KRV196628 LBR196628 LLN196628 LVJ196628 MFF196628 MPB196628 MYX196628 NIT196628 NSP196628 OCL196628 OMH196628 OWD196628 PFZ196628 PPV196628 PZR196628 QJN196628 QTJ196628 RDF196628 RNB196628 RWX196628 SGT196628 SQP196628 TAL196628 TKH196628 TUD196628 UDZ196628 UNV196628 UXR196628 VHN196628 VRJ196628 WBF196628 WLB196628 WUX196628 IL262164 SH262164 ACD262164 ALZ262164 AVV262164 BFR262164 BPN262164 BZJ262164 CJF262164 CTB262164 DCX262164 DMT262164 DWP262164 EGL262164 EQH262164 FAD262164 FJZ262164 FTV262164 GDR262164 GNN262164 GXJ262164 HHF262164 HRB262164 IAX262164 IKT262164 IUP262164 JEL262164 JOH262164 JYD262164 KHZ262164 KRV262164 LBR262164 LLN262164 LVJ262164 MFF262164 MPB262164 MYX262164 NIT262164 NSP262164 OCL262164 OMH262164 OWD262164 PFZ262164 PPV262164 PZR262164 QJN262164 QTJ262164 RDF262164 RNB262164 RWX262164 SGT262164 SQP262164 TAL262164 TKH262164 TUD262164 UDZ262164 UNV262164 UXR262164 VHN262164 VRJ262164 WBF262164 WLB262164 WUX262164 IL327700 SH327700 ACD327700 ALZ327700 AVV327700 BFR327700 BPN327700 BZJ327700 CJF327700 CTB327700 DCX327700 DMT327700 DWP327700 EGL327700 EQH327700 FAD327700 FJZ327700 FTV327700 GDR327700 GNN327700 GXJ327700 HHF327700 HRB327700 IAX327700 IKT327700 IUP327700 JEL327700 JOH327700 JYD327700 KHZ327700 KRV327700 LBR327700 LLN327700 LVJ327700 MFF327700 MPB327700 MYX327700 NIT327700 NSP327700 OCL327700 OMH327700 OWD327700 PFZ327700 PPV327700 PZR327700 QJN327700 QTJ327700 RDF327700 RNB327700 RWX327700 SGT327700 SQP327700 TAL327700 TKH327700 TUD327700 UDZ327700 UNV327700 UXR327700 VHN327700 VRJ327700 WBF327700 WLB327700 WUX327700 IL393236 SH393236 ACD393236 ALZ393236 AVV393236 BFR393236 BPN393236 BZJ393236 CJF393236 CTB393236 DCX393236 DMT393236 DWP393236 EGL393236 EQH393236 FAD393236 FJZ393236 FTV393236 GDR393236 GNN393236 GXJ393236 HHF393236 HRB393236 IAX393236 IKT393236 IUP393236 JEL393236 JOH393236 JYD393236 KHZ393236 KRV393236 LBR393236 LLN393236 LVJ393236 MFF393236 MPB393236 MYX393236 NIT393236 NSP393236 OCL393236 OMH393236 OWD393236 PFZ393236 PPV393236 PZR393236 QJN393236 QTJ393236 RDF393236 RNB393236 RWX393236 SGT393236 SQP393236 TAL393236 TKH393236 TUD393236 UDZ393236 UNV393236 UXR393236 VHN393236 VRJ393236 WBF393236 WLB393236 WUX393236 IL458772 SH458772 ACD458772 ALZ458772 AVV458772 BFR458772 BPN458772 BZJ458772 CJF458772 CTB458772 DCX458772 DMT458772 DWP458772 EGL458772 EQH458772 FAD458772 FJZ458772 FTV458772 GDR458772 GNN458772 GXJ458772 HHF458772 HRB458772 IAX458772 IKT458772 IUP458772 JEL458772 JOH458772 JYD458772 KHZ458772 KRV458772 LBR458772 LLN458772 LVJ458772 MFF458772 MPB458772 MYX458772 NIT458772 NSP458772 OCL458772 OMH458772 OWD458772 PFZ458772 PPV458772 PZR458772 QJN458772 QTJ458772 RDF458772 RNB458772 RWX458772 SGT458772 SQP458772 TAL458772 TKH458772 TUD458772 UDZ458772 UNV458772 UXR458772 VHN458772 VRJ458772 WBF458772 WLB458772 WUX458772 IL524308 SH524308 ACD524308 ALZ524308 AVV524308 BFR524308 BPN524308 BZJ524308 CJF524308 CTB524308 DCX524308 DMT524308 DWP524308 EGL524308 EQH524308 FAD524308 FJZ524308 FTV524308 GDR524308 GNN524308 GXJ524308 HHF524308 HRB524308 IAX524308 IKT524308 IUP524308 JEL524308 JOH524308 JYD524308 KHZ524308 KRV524308 LBR524308 LLN524308 LVJ524308 MFF524308 MPB524308 MYX524308 NIT524308 NSP524308 OCL524308 OMH524308 OWD524308 PFZ524308 PPV524308 PZR524308 QJN524308 QTJ524308 RDF524308 RNB524308 RWX524308 SGT524308 SQP524308 TAL524308 TKH524308 TUD524308 UDZ524308 UNV524308 UXR524308 VHN524308 VRJ524308 WBF524308 WLB524308 WUX524308 IL589844 SH589844 ACD589844 ALZ589844 AVV589844 BFR589844 BPN589844 BZJ589844 CJF589844 CTB589844 DCX589844 DMT589844 DWP589844 EGL589844 EQH589844 FAD589844 FJZ589844 FTV589844 GDR589844 GNN589844 GXJ589844 HHF589844 HRB589844 IAX589844 IKT589844 IUP589844 JEL589844 JOH589844 JYD589844 KHZ589844 KRV589844 LBR589844 LLN589844 LVJ589844 MFF589844 MPB589844 MYX589844 NIT589844 NSP589844 OCL589844 OMH589844 OWD589844 PFZ589844 PPV589844 PZR589844 QJN589844 QTJ589844 RDF589844 RNB589844 RWX589844 SGT589844 SQP589844 TAL589844 TKH589844 TUD589844 UDZ589844 UNV589844 UXR589844 VHN589844 VRJ589844 WBF589844 WLB589844 WUX589844 IL655380 SH655380 ACD655380 ALZ655380 AVV655380 BFR655380 BPN655380 BZJ655380 CJF655380 CTB655380 DCX655380 DMT655380 DWP655380 EGL655380 EQH655380 FAD655380 FJZ655380 FTV655380 GDR655380 GNN655380 GXJ655380 HHF655380 HRB655380 IAX655380 IKT655380 IUP655380 JEL655380 JOH655380 JYD655380 KHZ655380 KRV655380 LBR655380 LLN655380 LVJ655380 MFF655380 MPB655380 MYX655380 NIT655380 NSP655380 OCL655380 OMH655380 OWD655380 PFZ655380 PPV655380 PZR655380 QJN655380 QTJ655380 RDF655380 RNB655380 RWX655380 SGT655380 SQP655380 TAL655380 TKH655380 TUD655380 UDZ655380 UNV655380 UXR655380 VHN655380 VRJ655380 WBF655380 WLB655380 WUX655380 IL720916 SH720916 ACD720916 ALZ720916 AVV720916 BFR720916 BPN720916 BZJ720916 CJF720916 CTB720916 DCX720916 DMT720916 DWP720916 EGL720916 EQH720916 FAD720916 FJZ720916 FTV720916 GDR720916 GNN720916 GXJ720916 HHF720916 HRB720916 IAX720916 IKT720916 IUP720916 JEL720916 JOH720916 JYD720916 KHZ720916 KRV720916 LBR720916 LLN720916 LVJ720916 MFF720916 MPB720916 MYX720916 NIT720916 NSP720916 OCL720916 OMH720916 OWD720916 PFZ720916 PPV720916 PZR720916 QJN720916 QTJ720916 RDF720916 RNB720916 RWX720916 SGT720916 SQP720916 TAL720916 TKH720916 TUD720916 UDZ720916 UNV720916 UXR720916 VHN720916 VRJ720916 WBF720916 WLB720916 WUX720916 IL786452 SH786452 ACD786452 ALZ786452 AVV786452 BFR786452 BPN786452 BZJ786452 CJF786452 CTB786452 DCX786452 DMT786452 DWP786452 EGL786452 EQH786452 FAD786452 FJZ786452 FTV786452 GDR786452 GNN786452 GXJ786452 HHF786452 HRB786452 IAX786452 IKT786452 IUP786452 JEL786452 JOH786452 JYD786452 KHZ786452 KRV786452 LBR786452 LLN786452 LVJ786452 MFF786452 MPB786452 MYX786452 NIT786452 NSP786452 OCL786452 OMH786452 OWD786452 PFZ786452 PPV786452 PZR786452 QJN786452 QTJ786452 RDF786452 RNB786452 RWX786452 SGT786452 SQP786452 TAL786452 TKH786452 TUD786452 UDZ786452 UNV786452 UXR786452 VHN786452 VRJ786452 WBF786452 WLB786452 WUX786452 IL851988 SH851988 ACD851988 ALZ851988 AVV851988 BFR851988 BPN851988 BZJ851988 CJF851988 CTB851988 DCX851988 DMT851988 DWP851988 EGL851988 EQH851988 FAD851988 FJZ851988 FTV851988 GDR851988 GNN851988 GXJ851988 HHF851988 HRB851988 IAX851988 IKT851988 IUP851988 JEL851988 JOH851988 JYD851988 KHZ851988 KRV851988 LBR851988 LLN851988 LVJ851988 MFF851988 MPB851988 MYX851988 NIT851988 NSP851988 OCL851988 OMH851988 OWD851988 PFZ851988 PPV851988 PZR851988 QJN851988 QTJ851988 RDF851988 RNB851988 RWX851988 SGT851988 SQP851988 TAL851988 TKH851988 TUD851988 UDZ851988 UNV851988 UXR851988 VHN851988 VRJ851988 WBF851988 WLB851988 WUX851988 IL917524 SH917524 ACD917524 ALZ917524 AVV917524 BFR917524 BPN917524 BZJ917524 CJF917524 CTB917524 DCX917524 DMT917524 DWP917524 EGL917524 EQH917524 FAD917524 FJZ917524 FTV917524 GDR917524 GNN917524 GXJ917524 HHF917524 HRB917524 IAX917524 IKT917524 IUP917524 JEL917524 JOH917524 JYD917524 KHZ917524 KRV917524 LBR917524 LLN917524 LVJ917524 MFF917524 MPB917524 MYX917524 NIT917524 NSP917524 OCL917524 OMH917524 OWD917524 PFZ917524 PPV917524 PZR917524 QJN917524 QTJ917524 RDF917524 RNB917524 RWX917524 SGT917524 SQP917524 TAL917524 TKH917524 TUD917524 UDZ917524 UNV917524 UXR917524 VHN917524 VRJ917524 WBF917524 WLB917524 WUX917524 IL983060 SH983060 ACD983060 ALZ983060 AVV983060 BFR983060 BPN983060 BZJ983060 CJF983060 CTB983060 DCX983060 DMT983060 DWP983060 EGL983060 EQH983060 FAD983060 FJZ983060 FTV983060 GDR983060 GNN983060 GXJ983060 HHF983060 HRB983060 IAX983060 IKT983060 IUP983060 JEL983060 JOH983060 JYD983060 KHZ983060 KRV983060 LBR983060 LLN983060 LVJ983060 MFF983060 MPB983060 MYX983060 NIT983060 NSP983060 OCL983060 OMH983060 OWD983060 PFZ983060 PPV983060 PZR983060 QJN983060 QTJ983060 RDF983060 RNB983060 RWX983060 SGT983060 SQP983060 TAL983060 TKH983060 TUD983060 UDZ983060 UNV983060 UXR983060 VHN983060 VRJ983060 WBF983060 WLB983060 WUX983060 II65561 SE65561 ACA65561 ALW65561 AVS65561 BFO65561 BPK65561 BZG65561 CJC65561 CSY65561 DCU65561 DMQ65561 DWM65561 EGI65561 EQE65561 FAA65561 FJW65561 FTS65561 GDO65561 GNK65561 GXG65561 HHC65561 HQY65561 IAU65561 IKQ65561 IUM65561 JEI65561 JOE65561 JYA65561 KHW65561 KRS65561 LBO65561 LLK65561 LVG65561 MFC65561 MOY65561 MYU65561 NIQ65561 NSM65561 OCI65561 OME65561 OWA65561 PFW65561 PPS65561 PZO65561 QJK65561 QTG65561 RDC65561 RMY65561 RWU65561 SGQ65561 SQM65561 TAI65561 TKE65561 TUA65561 UDW65561 UNS65561 UXO65561 VHK65561 VRG65561 WBC65561 WKY65561 WUU65561 II131097 SE131097 ACA131097 ALW131097 AVS131097 BFO131097 BPK131097 BZG131097 CJC131097 CSY131097 DCU131097 DMQ131097 DWM131097 EGI131097 EQE131097 FAA131097 FJW131097 FTS131097 GDO131097 GNK131097 GXG131097 HHC131097 HQY131097 IAU131097 IKQ131097 IUM131097 JEI131097 JOE131097 JYA131097 KHW131097 KRS131097 LBO131097 LLK131097 LVG131097 MFC131097 MOY131097 MYU131097 NIQ131097 NSM131097 OCI131097 OME131097 OWA131097 PFW131097 PPS131097 PZO131097 QJK131097 QTG131097 RDC131097 RMY131097 RWU131097 SGQ131097 SQM131097 TAI131097 TKE131097 TUA131097 UDW131097 UNS131097 UXO131097 VHK131097 VRG131097 WBC131097 WKY131097 WUU131097 II196633 SE196633 ACA196633 ALW196633 AVS196633 BFO196633 BPK196633 BZG196633 CJC196633 CSY196633 DCU196633 DMQ196633 DWM196633 EGI196633 EQE196633 FAA196633 FJW196633 FTS196633 GDO196633 GNK196633 GXG196633 HHC196633 HQY196633 IAU196633 IKQ196633 IUM196633 JEI196633 JOE196633 JYA196633 KHW196633 KRS196633 LBO196633 LLK196633 LVG196633 MFC196633 MOY196633 MYU196633 NIQ196633 NSM196633 OCI196633 OME196633 OWA196633 PFW196633 PPS196633 PZO196633 QJK196633 QTG196633 RDC196633 RMY196633 RWU196633 SGQ196633 SQM196633 TAI196633 TKE196633 TUA196633 UDW196633 UNS196633 UXO196633 VHK196633 VRG196633 WBC196633 WKY196633 WUU196633 II262169 SE262169 ACA262169 ALW262169 AVS262169 BFO262169 BPK262169 BZG262169 CJC262169 CSY262169 DCU262169 DMQ262169 DWM262169 EGI262169 EQE262169 FAA262169 FJW262169 FTS262169 GDO262169 GNK262169 GXG262169 HHC262169 HQY262169 IAU262169 IKQ262169 IUM262169 JEI262169 JOE262169 JYA262169 KHW262169 KRS262169 LBO262169 LLK262169 LVG262169 MFC262169 MOY262169 MYU262169 NIQ262169 NSM262169 OCI262169 OME262169 OWA262169 PFW262169 PPS262169 PZO262169 QJK262169 QTG262169 RDC262169 RMY262169 RWU262169 SGQ262169 SQM262169 TAI262169 TKE262169 TUA262169 UDW262169 UNS262169 UXO262169 VHK262169 VRG262169 WBC262169 WKY262169 WUU262169 II327705 SE327705 ACA327705 ALW327705 AVS327705 BFO327705 BPK327705 BZG327705 CJC327705 CSY327705 DCU327705 DMQ327705 DWM327705 EGI327705 EQE327705 FAA327705 FJW327705 FTS327705 GDO327705 GNK327705 GXG327705 HHC327705 HQY327705 IAU327705 IKQ327705 IUM327705 JEI327705 JOE327705 JYA327705 KHW327705 KRS327705 LBO327705 LLK327705 LVG327705 MFC327705 MOY327705 MYU327705 NIQ327705 NSM327705 OCI327705 OME327705 OWA327705 PFW327705 PPS327705 PZO327705 QJK327705 QTG327705 RDC327705 RMY327705 RWU327705 SGQ327705 SQM327705 TAI327705 TKE327705 TUA327705 UDW327705 UNS327705 UXO327705 VHK327705 VRG327705 WBC327705 WKY327705 WUU327705 II393241 SE393241 ACA393241 ALW393241 AVS393241 BFO393241 BPK393241 BZG393241 CJC393241 CSY393241 DCU393241 DMQ393241 DWM393241 EGI393241 EQE393241 FAA393241 FJW393241 FTS393241 GDO393241 GNK393241 GXG393241 HHC393241 HQY393241 IAU393241 IKQ393241 IUM393241 JEI393241 JOE393241 JYA393241 KHW393241 KRS393241 LBO393241 LLK393241 LVG393241 MFC393241 MOY393241 MYU393241 NIQ393241 NSM393241 OCI393241 OME393241 OWA393241 PFW393241 PPS393241 PZO393241 QJK393241 QTG393241 RDC393241 RMY393241 RWU393241 SGQ393241 SQM393241 TAI393241 TKE393241 TUA393241 UDW393241 UNS393241 UXO393241 VHK393241 VRG393241 WBC393241 WKY393241 WUU393241 II458777 SE458777 ACA458777 ALW458777 AVS458777 BFO458777 BPK458777 BZG458777 CJC458777 CSY458777 DCU458777 DMQ458777 DWM458777 EGI458777 EQE458777 FAA458777 FJW458777 FTS458777 GDO458777 GNK458777 GXG458777 HHC458777 HQY458777 IAU458777 IKQ458777 IUM458777 JEI458777 JOE458777 JYA458777 KHW458777 KRS458777 LBO458777 LLK458777 LVG458777 MFC458777 MOY458777 MYU458777 NIQ458777 NSM458777 OCI458777 OME458777 OWA458777 PFW458777 PPS458777 PZO458777 QJK458777 QTG458777 RDC458777 RMY458777 RWU458777 SGQ458777 SQM458777 TAI458777 TKE458777 TUA458777 UDW458777 UNS458777 UXO458777 VHK458777 VRG458777 WBC458777 WKY458777 WUU458777 II524313 SE524313 ACA524313 ALW524313 AVS524313 BFO524313 BPK524313 BZG524313 CJC524313 CSY524313 DCU524313 DMQ524313 DWM524313 EGI524313 EQE524313 FAA524313 FJW524313 FTS524313 GDO524313 GNK524313 GXG524313 HHC524313 HQY524313 IAU524313 IKQ524313 IUM524313 JEI524313 JOE524313 JYA524313 KHW524313 KRS524313 LBO524313 LLK524313 LVG524313 MFC524313 MOY524313 MYU524313 NIQ524313 NSM524313 OCI524313 OME524313 OWA524313 PFW524313 PPS524313 PZO524313 QJK524313 QTG524313 RDC524313 RMY524313 RWU524313 SGQ524313 SQM524313 TAI524313 TKE524313 TUA524313 UDW524313 UNS524313 UXO524313 VHK524313 VRG524313 WBC524313 WKY524313 WUU524313 II589849 SE589849 ACA589849 ALW589849 AVS589849 BFO589849 BPK589849 BZG589849 CJC589849 CSY589849 DCU589849 DMQ589849 DWM589849 EGI589849 EQE589849 FAA589849 FJW589849 FTS589849 GDO589849 GNK589849 GXG589849 HHC589849 HQY589849 IAU589849 IKQ589849 IUM589849 JEI589849 JOE589849 JYA589849 KHW589849 KRS589849 LBO589849 LLK589849 LVG589849 MFC589849 MOY589849 MYU589849 NIQ589849 NSM589849 OCI589849 OME589849 OWA589849 PFW589849 PPS589849 PZO589849 QJK589849 QTG589849 RDC589849 RMY589849 RWU589849 SGQ589849 SQM589849 TAI589849 TKE589849 TUA589849 UDW589849 UNS589849 UXO589849 VHK589849 VRG589849 WBC589849 WKY589849 WUU589849 II655385 SE655385 ACA655385 ALW655385 AVS655385 BFO655385 BPK655385 BZG655385 CJC655385 CSY655385 DCU655385 DMQ655385 DWM655385 EGI655385 EQE655385 FAA655385 FJW655385 FTS655385 GDO655385 GNK655385 GXG655385 HHC655385 HQY655385 IAU655385 IKQ655385 IUM655385 JEI655385 JOE655385 JYA655385 KHW655385 KRS655385 LBO655385 LLK655385 LVG655385 MFC655385 MOY655385 MYU655385 NIQ655385 NSM655385 OCI655385 OME655385 OWA655385 PFW655385 PPS655385 PZO655385 QJK655385 QTG655385 RDC655385 RMY655385 RWU655385 SGQ655385 SQM655385 TAI655385 TKE655385 TUA655385 UDW655385 UNS655385 UXO655385 VHK655385 VRG655385 WBC655385 WKY655385 WUU655385 II720921 SE720921 ACA720921 ALW720921 AVS720921 BFO720921 BPK720921 BZG720921 CJC720921 CSY720921 DCU720921 DMQ720921 DWM720921 EGI720921 EQE720921 FAA720921 FJW720921 FTS720921 GDO720921 GNK720921 GXG720921 HHC720921 HQY720921 IAU720921 IKQ720921 IUM720921 JEI720921 JOE720921 JYA720921 KHW720921 KRS720921 LBO720921 LLK720921 LVG720921 MFC720921 MOY720921 MYU720921 NIQ720921 NSM720921 OCI720921 OME720921 OWA720921 PFW720921 PPS720921 PZO720921 QJK720921 QTG720921 RDC720921 RMY720921 RWU720921 SGQ720921 SQM720921 TAI720921 TKE720921 TUA720921 UDW720921 UNS720921 UXO720921 VHK720921 VRG720921 WBC720921 WKY720921 WUU720921 II786457 SE786457 ACA786457 ALW786457 AVS786457 BFO786457 BPK786457 BZG786457 CJC786457 CSY786457 DCU786457 DMQ786457 DWM786457 EGI786457 EQE786457 FAA786457 FJW786457 FTS786457 GDO786457 GNK786457 GXG786457 HHC786457 HQY786457 IAU786457 IKQ786457 IUM786457 JEI786457 JOE786457 JYA786457 KHW786457 KRS786457 LBO786457 LLK786457 LVG786457 MFC786457 MOY786457 MYU786457 NIQ786457 NSM786457 OCI786457 OME786457 OWA786457 PFW786457 PPS786457 PZO786457 QJK786457 QTG786457 RDC786457 RMY786457 RWU786457 SGQ786457 SQM786457 TAI786457 TKE786457 TUA786457 UDW786457 UNS786457 UXO786457 VHK786457 VRG786457 WBC786457 WKY786457 WUU786457 II851993 SE851993 ACA851993 ALW851993 AVS851993 BFO851993 BPK851993 BZG851993 CJC851993 CSY851993 DCU851993 DMQ851993 DWM851993 EGI851993 EQE851993 FAA851993 FJW851993 FTS851993 GDO851993 GNK851993 GXG851993 HHC851993 HQY851993 IAU851993 IKQ851993 IUM851993 JEI851993 JOE851993 JYA851993 KHW851993 KRS851993 LBO851993 LLK851993 LVG851993 MFC851993 MOY851993 MYU851993 NIQ851993 NSM851993 OCI851993 OME851993 OWA851993 PFW851993 PPS851993 PZO851993 QJK851993 QTG851993 RDC851993 RMY851993 RWU851993 SGQ851993 SQM851993 TAI851993 TKE851993 TUA851993 UDW851993 UNS851993 UXO851993 VHK851993 VRG851993 WBC851993 WKY851993 WUU851993 II917529 SE917529 ACA917529 ALW917529 AVS917529 BFO917529 BPK917529 BZG917529 CJC917529 CSY917529 DCU917529 DMQ917529 DWM917529 EGI917529 EQE917529 FAA917529 FJW917529 FTS917529 GDO917529 GNK917529 GXG917529 HHC917529 HQY917529 IAU917529 IKQ917529 IUM917529 JEI917529 JOE917529 JYA917529 KHW917529 KRS917529 LBO917529 LLK917529 LVG917529 MFC917529 MOY917529 MYU917529 NIQ917529 NSM917529 OCI917529 OME917529 OWA917529 PFW917529 PPS917529 PZO917529 QJK917529 QTG917529 RDC917529 RMY917529 RWU917529 SGQ917529 SQM917529 TAI917529 TKE917529 TUA917529 UDW917529 UNS917529 UXO917529 VHK917529 VRG917529 WBC917529 WKY917529 WUU917529 II983065 SE983065 ACA983065 ALW983065 AVS983065 BFO983065 BPK983065 BZG983065 CJC983065 CSY983065 DCU983065 DMQ983065 DWM983065 EGI983065 EQE983065 FAA983065 FJW983065 FTS983065 GDO983065 GNK983065 GXG983065 HHC983065 HQY983065 IAU983065 IKQ983065 IUM983065 JEI983065 JOE983065 JYA983065 KHW983065 KRS983065 LBO983065 LLK983065 LVG983065 MFC983065 MOY983065 MYU983065 NIQ983065 NSM983065 OCI983065 OME983065 OWA983065 PFW983065 PPS983065 PZO983065 QJK983065 QTG983065 RDC983065 RMY983065 RWU983065 SGQ983065 SQM983065 TAI983065 TKE983065 TUA983065 UDW983065 UNS983065 UXO983065 VHK983065 VRG983065 WBC983065 WKY983065 WUU983065 IL65550 SH65550 ACD65550 ALZ65550 AVV65550 BFR65550 BPN65550 BZJ65550 CJF65550 CTB65550 DCX65550 DMT65550 DWP65550 EGL65550 EQH65550 FAD65550 FJZ65550 FTV65550 GDR65550 GNN65550 GXJ65550 HHF65550 HRB65550 IAX65550 IKT65550 IUP65550 JEL65550 JOH65550 JYD65550 KHZ65550 KRV65550 LBR65550 LLN65550 LVJ65550 MFF65550 MPB65550 MYX65550 NIT65550 NSP65550 OCL65550 OMH65550 OWD65550 PFZ65550 PPV65550 PZR65550 QJN65550 QTJ65550 RDF65550 RNB65550 RWX65550 SGT65550 SQP65550 TAL65550 TKH65550 TUD65550 UDZ65550 UNV65550 UXR65550 VHN65550 VRJ65550 WBF65550 WLB65550 WUX65550 IL131086 SH131086 ACD131086 ALZ131086 AVV131086 BFR131086 BPN131086 BZJ131086 CJF131086 CTB131086 DCX131086 DMT131086 DWP131086 EGL131086 EQH131086 FAD131086 FJZ131086 FTV131086 GDR131086 GNN131086 GXJ131086 HHF131086 HRB131086 IAX131086 IKT131086 IUP131086 JEL131086 JOH131086 JYD131086 KHZ131086 KRV131086 LBR131086 LLN131086 LVJ131086 MFF131086 MPB131086 MYX131086 NIT131086 NSP131086 OCL131086 OMH131086 OWD131086 PFZ131086 PPV131086 PZR131086 QJN131086 QTJ131086 RDF131086 RNB131086 RWX131086 SGT131086 SQP131086 TAL131086 TKH131086 TUD131086 UDZ131086 UNV131086 UXR131086 VHN131086 VRJ131086 WBF131086 WLB131086 WUX131086 IL196622 SH196622 ACD196622 ALZ196622 AVV196622 BFR196622 BPN196622 BZJ196622 CJF196622 CTB196622 DCX196622 DMT196622 DWP196622 EGL196622 EQH196622 FAD196622 FJZ196622 FTV196622 GDR196622 GNN196622 GXJ196622 HHF196622 HRB196622 IAX196622 IKT196622 IUP196622 JEL196622 JOH196622 JYD196622 KHZ196622 KRV196622 LBR196622 LLN196622 LVJ196622 MFF196622 MPB196622 MYX196622 NIT196622 NSP196622 OCL196622 OMH196622 OWD196622 PFZ196622 PPV196622 PZR196622 QJN196622 QTJ196622 RDF196622 RNB196622 RWX196622 SGT196622 SQP196622 TAL196622 TKH196622 TUD196622 UDZ196622 UNV196622 UXR196622 VHN196622 VRJ196622 WBF196622 WLB196622 WUX196622 IL262158 SH262158 ACD262158 ALZ262158 AVV262158 BFR262158 BPN262158 BZJ262158 CJF262158 CTB262158 DCX262158 DMT262158 DWP262158 EGL262158 EQH262158 FAD262158 FJZ262158 FTV262158 GDR262158 GNN262158 GXJ262158 HHF262158 HRB262158 IAX262158 IKT262158 IUP262158 JEL262158 JOH262158 JYD262158 KHZ262158 KRV262158 LBR262158 LLN262158 LVJ262158 MFF262158 MPB262158 MYX262158 NIT262158 NSP262158 OCL262158 OMH262158 OWD262158 PFZ262158 PPV262158 PZR262158 QJN262158 QTJ262158 RDF262158 RNB262158 RWX262158 SGT262158 SQP262158 TAL262158 TKH262158 TUD262158 UDZ262158 UNV262158 UXR262158 VHN262158 VRJ262158 WBF262158 WLB262158 WUX262158 IL327694 SH327694 ACD327694 ALZ327694 AVV327694 BFR327694 BPN327694 BZJ327694 CJF327694 CTB327694 DCX327694 DMT327694 DWP327694 EGL327694 EQH327694 FAD327694 FJZ327694 FTV327694 GDR327694 GNN327694 GXJ327694 HHF327694 HRB327694 IAX327694 IKT327694 IUP327694 JEL327694 JOH327694 JYD327694 KHZ327694 KRV327694 LBR327694 LLN327694 LVJ327694 MFF327694 MPB327694 MYX327694 NIT327694 NSP327694 OCL327694 OMH327694 OWD327694 PFZ327694 PPV327694 PZR327694 QJN327694 QTJ327694 RDF327694 RNB327694 RWX327694 SGT327694 SQP327694 TAL327694 TKH327694 TUD327694 UDZ327694 UNV327694 UXR327694 VHN327694 VRJ327694 WBF327694 WLB327694 WUX327694 IL393230 SH393230 ACD393230 ALZ393230 AVV393230 BFR393230 BPN393230 BZJ393230 CJF393230 CTB393230 DCX393230 DMT393230 DWP393230 EGL393230 EQH393230 FAD393230 FJZ393230 FTV393230 GDR393230 GNN393230 GXJ393230 HHF393230 HRB393230 IAX393230 IKT393230 IUP393230 JEL393230 JOH393230 JYD393230 KHZ393230 KRV393230 LBR393230 LLN393230 LVJ393230 MFF393230 MPB393230 MYX393230 NIT393230 NSP393230 OCL393230 OMH393230 OWD393230 PFZ393230 PPV393230 PZR393230 QJN393230 QTJ393230 RDF393230 RNB393230 RWX393230 SGT393230 SQP393230 TAL393230 TKH393230 TUD393230 UDZ393230 UNV393230 UXR393230 VHN393230 VRJ393230 WBF393230 WLB393230 WUX393230 IL458766 SH458766 ACD458766 ALZ458766 AVV458766 BFR458766 BPN458766 BZJ458766 CJF458766 CTB458766 DCX458766 DMT458766 DWP458766 EGL458766 EQH458766 FAD458766 FJZ458766 FTV458766 GDR458766 GNN458766 GXJ458766 HHF458766 HRB458766 IAX458766 IKT458766 IUP458766 JEL458766 JOH458766 JYD458766 KHZ458766 KRV458766 LBR458766 LLN458766 LVJ458766 MFF458766 MPB458766 MYX458766 NIT458766 NSP458766 OCL458766 OMH458766 OWD458766 PFZ458766 PPV458766 PZR458766 QJN458766 QTJ458766 RDF458766 RNB458766 RWX458766 SGT458766 SQP458766 TAL458766 TKH458766 TUD458766 UDZ458766 UNV458766 UXR458766 VHN458766 VRJ458766 WBF458766 WLB458766 WUX458766 IL524302 SH524302 ACD524302 ALZ524302 AVV524302 BFR524302 BPN524302 BZJ524302 CJF524302 CTB524302 DCX524302 DMT524302 DWP524302 EGL524302 EQH524302 FAD524302 FJZ524302 FTV524302 GDR524302 GNN524302 GXJ524302 HHF524302 HRB524302 IAX524302 IKT524302 IUP524302 JEL524302 JOH524302 JYD524302 KHZ524302 KRV524302 LBR524302 LLN524302 LVJ524302 MFF524302 MPB524302 MYX524302 NIT524302 NSP524302 OCL524302 OMH524302 OWD524302 PFZ524302 PPV524302 PZR524302 QJN524302 QTJ524302 RDF524302 RNB524302 RWX524302 SGT524302 SQP524302 TAL524302 TKH524302 TUD524302 UDZ524302 UNV524302 UXR524302 VHN524302 VRJ524302 WBF524302 WLB524302 WUX524302 IL589838 SH589838 ACD589838 ALZ589838 AVV589838 BFR589838 BPN589838 BZJ589838 CJF589838 CTB589838 DCX589838 DMT589838 DWP589838 EGL589838 EQH589838 FAD589838 FJZ589838 FTV589838 GDR589838 GNN589838 GXJ589838 HHF589838 HRB589838 IAX589838 IKT589838 IUP589838 JEL589838 JOH589838 JYD589838 KHZ589838 KRV589838 LBR589838 LLN589838 LVJ589838 MFF589838 MPB589838 MYX589838 NIT589838 NSP589838 OCL589838 OMH589838 OWD589838 PFZ589838 PPV589838 PZR589838 QJN589838 QTJ589838 RDF589838 RNB589838 RWX589838 SGT589838 SQP589838 TAL589838 TKH589838 TUD589838 UDZ589838 UNV589838 UXR589838 VHN589838 VRJ589838 WBF589838 WLB589838 WUX589838 IL655374 SH655374 ACD655374 ALZ655374 AVV655374 BFR655374 BPN655374 BZJ655374 CJF655374 CTB655374 DCX655374 DMT655374 DWP655374 EGL655374 EQH655374 FAD655374 FJZ655374 FTV655374 GDR655374 GNN655374 GXJ655374 HHF655374 HRB655374 IAX655374 IKT655374 IUP655374 JEL655374 JOH655374 JYD655374 KHZ655374 KRV655374 LBR655374 LLN655374 LVJ655374 MFF655374 MPB655374 MYX655374 NIT655374 NSP655374 OCL655374 OMH655374 OWD655374 PFZ655374 PPV655374 PZR655374 QJN655374 QTJ655374 RDF655374 RNB655374 RWX655374 SGT655374 SQP655374 TAL655374 TKH655374 TUD655374 UDZ655374 UNV655374 UXR655374 VHN655374 VRJ655374 WBF655374 WLB655374 WUX655374 IL720910 SH720910 ACD720910 ALZ720910 AVV720910 BFR720910 BPN720910 BZJ720910 CJF720910 CTB720910 DCX720910 DMT720910 DWP720910 EGL720910 EQH720910 FAD720910 FJZ720910 FTV720910 GDR720910 GNN720910 GXJ720910 HHF720910 HRB720910 IAX720910 IKT720910 IUP720910 JEL720910 JOH720910 JYD720910 KHZ720910 KRV720910 LBR720910 LLN720910 LVJ720910 MFF720910 MPB720910 MYX720910 NIT720910 NSP720910 OCL720910 OMH720910 OWD720910 PFZ720910 PPV720910 PZR720910 QJN720910 QTJ720910 RDF720910 RNB720910 RWX720910 SGT720910 SQP720910 TAL720910 TKH720910 TUD720910 UDZ720910 UNV720910 UXR720910 VHN720910 VRJ720910 WBF720910 WLB720910 WUX720910 IL786446 SH786446 ACD786446 ALZ786446 AVV786446 BFR786446 BPN786446 BZJ786446 CJF786446 CTB786446 DCX786446 DMT786446 DWP786446 EGL786446 EQH786446 FAD786446 FJZ786446 FTV786446 GDR786446 GNN786446 GXJ786446 HHF786446 HRB786446 IAX786446 IKT786446 IUP786446 JEL786446 JOH786446 JYD786446 KHZ786446 KRV786446 LBR786446 LLN786446 LVJ786446 MFF786446 MPB786446 MYX786446 NIT786446 NSP786446 OCL786446 OMH786446 OWD786446 PFZ786446 PPV786446 PZR786446 QJN786446 QTJ786446 RDF786446 RNB786446 RWX786446 SGT786446 SQP786446 TAL786446 TKH786446 TUD786446 UDZ786446 UNV786446 UXR786446 VHN786446 VRJ786446 WBF786446 WLB786446 WUX786446 IL851982 SH851982 ACD851982 ALZ851982 AVV851982 BFR851982 BPN851982 BZJ851982 CJF851982 CTB851982 DCX851982 DMT851982 DWP851982 EGL851982 EQH851982 FAD851982 FJZ851982 FTV851982 GDR851982 GNN851982 GXJ851982 HHF851982 HRB851982 IAX851982 IKT851982 IUP851982 JEL851982 JOH851982 JYD851982 KHZ851982 KRV851982 LBR851982 LLN851982 LVJ851982 MFF851982 MPB851982 MYX851982 NIT851982 NSP851982 OCL851982 OMH851982 OWD851982 PFZ851982 PPV851982 PZR851982 QJN851982 QTJ851982 RDF851982 RNB851982 RWX851982 SGT851982 SQP851982 TAL851982 TKH851982 TUD851982 UDZ851982 UNV851982 UXR851982 VHN851982 VRJ851982 WBF851982 WLB851982 WUX851982 IL917518 SH917518 ACD917518 ALZ917518 AVV917518 BFR917518 BPN917518 BZJ917518 CJF917518 CTB917518 DCX917518 DMT917518 DWP917518 EGL917518 EQH917518 FAD917518 FJZ917518 FTV917518 GDR917518 GNN917518 GXJ917518 HHF917518 HRB917518 IAX917518 IKT917518 IUP917518 JEL917518 JOH917518 JYD917518 KHZ917518 KRV917518 LBR917518 LLN917518 LVJ917518 MFF917518 MPB917518 MYX917518 NIT917518 NSP917518 OCL917518 OMH917518 OWD917518 PFZ917518 PPV917518 PZR917518 QJN917518 QTJ917518 RDF917518 RNB917518 RWX917518 SGT917518 SQP917518 TAL917518 TKH917518 TUD917518 UDZ917518 UNV917518 UXR917518 VHN917518 VRJ917518 WBF917518 WLB917518 WUX917518 IL983054 SH983054 ACD983054 ALZ983054 AVV983054 BFR983054 BPN983054 BZJ983054 CJF983054 CTB983054 DCX983054 DMT983054 DWP983054 EGL983054 EQH983054 FAD983054 FJZ983054 FTV983054 GDR983054 GNN983054 GXJ983054 HHF983054 HRB983054 IAX983054 IKT983054 IUP983054 JEL983054 JOH983054 JYD983054 KHZ983054 KRV983054 LBR983054 LLN983054 LVJ983054 MFF983054 MPB983054 MYX983054 NIT983054 NSP983054 OCL983054 OMH983054 OWD983054 PFZ983054 PPV983054 PZR983054 QJN983054 QTJ983054 RDF983054 RNB983054 RWX983054 SGT983054 SQP983054 TAL983054 TKH983054 TUD983054 UDZ983054 UNV983054 UXR983054 VHN983054 VRJ983054 WBF983054 WLB983054 WUX983054 IL65578:IN65578 SH65578:SJ65578 ACD65578:ACF65578 ALZ65578:AMB65578 AVV65578:AVX65578 BFR65578:BFT65578 BPN65578:BPP65578 BZJ65578:BZL65578 CJF65578:CJH65578 CTB65578:CTD65578 DCX65578:DCZ65578 DMT65578:DMV65578 DWP65578:DWR65578 EGL65578:EGN65578 EQH65578:EQJ65578 FAD65578:FAF65578 FJZ65578:FKB65578 FTV65578:FTX65578 GDR65578:GDT65578 GNN65578:GNP65578 GXJ65578:GXL65578 HHF65578:HHH65578 HRB65578:HRD65578 IAX65578:IAZ65578 IKT65578:IKV65578 IUP65578:IUR65578 JEL65578:JEN65578 JOH65578:JOJ65578 JYD65578:JYF65578 KHZ65578:KIB65578 KRV65578:KRX65578 LBR65578:LBT65578 LLN65578:LLP65578 LVJ65578:LVL65578 MFF65578:MFH65578 MPB65578:MPD65578 MYX65578:MYZ65578 NIT65578:NIV65578 NSP65578:NSR65578 OCL65578:OCN65578 OMH65578:OMJ65578 OWD65578:OWF65578 PFZ65578:PGB65578 PPV65578:PPX65578 PZR65578:PZT65578 QJN65578:QJP65578 QTJ65578:QTL65578 RDF65578:RDH65578 RNB65578:RND65578 RWX65578:RWZ65578 SGT65578:SGV65578 SQP65578:SQR65578 TAL65578:TAN65578 TKH65578:TKJ65578 TUD65578:TUF65578 UDZ65578:UEB65578 UNV65578:UNX65578 UXR65578:UXT65578 VHN65578:VHP65578 VRJ65578:VRL65578 WBF65578:WBH65578 WLB65578:WLD65578 WUX65578:WUZ65578 IL131114:IN131114 SH131114:SJ131114 ACD131114:ACF131114 ALZ131114:AMB131114 AVV131114:AVX131114 BFR131114:BFT131114 BPN131114:BPP131114 BZJ131114:BZL131114 CJF131114:CJH131114 CTB131114:CTD131114 DCX131114:DCZ131114 DMT131114:DMV131114 DWP131114:DWR131114 EGL131114:EGN131114 EQH131114:EQJ131114 FAD131114:FAF131114 FJZ131114:FKB131114 FTV131114:FTX131114 GDR131114:GDT131114 GNN131114:GNP131114 GXJ131114:GXL131114 HHF131114:HHH131114 HRB131114:HRD131114 IAX131114:IAZ131114 IKT131114:IKV131114 IUP131114:IUR131114 JEL131114:JEN131114 JOH131114:JOJ131114 JYD131114:JYF131114 KHZ131114:KIB131114 KRV131114:KRX131114 LBR131114:LBT131114 LLN131114:LLP131114 LVJ131114:LVL131114 MFF131114:MFH131114 MPB131114:MPD131114 MYX131114:MYZ131114 NIT131114:NIV131114 NSP131114:NSR131114 OCL131114:OCN131114 OMH131114:OMJ131114 OWD131114:OWF131114 PFZ131114:PGB131114 PPV131114:PPX131114 PZR131114:PZT131114 QJN131114:QJP131114 QTJ131114:QTL131114 RDF131114:RDH131114 RNB131114:RND131114 RWX131114:RWZ131114 SGT131114:SGV131114 SQP131114:SQR131114 TAL131114:TAN131114 TKH131114:TKJ131114 TUD131114:TUF131114 UDZ131114:UEB131114 UNV131114:UNX131114 UXR131114:UXT131114 VHN131114:VHP131114 VRJ131114:VRL131114 WBF131114:WBH131114 WLB131114:WLD131114 WUX131114:WUZ131114 IL196650:IN196650 SH196650:SJ196650 ACD196650:ACF196650 ALZ196650:AMB196650 AVV196650:AVX196650 BFR196650:BFT196650 BPN196650:BPP196650 BZJ196650:BZL196650 CJF196650:CJH196650 CTB196650:CTD196650 DCX196650:DCZ196650 DMT196650:DMV196650 DWP196650:DWR196650 EGL196650:EGN196650 EQH196650:EQJ196650 FAD196650:FAF196650 FJZ196650:FKB196650 FTV196650:FTX196650 GDR196650:GDT196650 GNN196650:GNP196650 GXJ196650:GXL196650 HHF196650:HHH196650 HRB196650:HRD196650 IAX196650:IAZ196650 IKT196650:IKV196650 IUP196650:IUR196650 JEL196650:JEN196650 JOH196650:JOJ196650 JYD196650:JYF196650 KHZ196650:KIB196650 KRV196650:KRX196650 LBR196650:LBT196650 LLN196650:LLP196650 LVJ196650:LVL196650 MFF196650:MFH196650 MPB196650:MPD196650 MYX196650:MYZ196650 NIT196650:NIV196650 NSP196650:NSR196650 OCL196650:OCN196650 OMH196650:OMJ196650 OWD196650:OWF196650 PFZ196650:PGB196650 PPV196650:PPX196650 PZR196650:PZT196650 QJN196650:QJP196650 QTJ196650:QTL196650 RDF196650:RDH196650 RNB196650:RND196650 RWX196650:RWZ196650 SGT196650:SGV196650 SQP196650:SQR196650 TAL196650:TAN196650 TKH196650:TKJ196650 TUD196650:TUF196650 UDZ196650:UEB196650 UNV196650:UNX196650 UXR196650:UXT196650 VHN196650:VHP196650 VRJ196650:VRL196650 WBF196650:WBH196650 WLB196650:WLD196650 WUX196650:WUZ196650 IL262186:IN262186 SH262186:SJ262186 ACD262186:ACF262186 ALZ262186:AMB262186 AVV262186:AVX262186 BFR262186:BFT262186 BPN262186:BPP262186 BZJ262186:BZL262186 CJF262186:CJH262186 CTB262186:CTD262186 DCX262186:DCZ262186 DMT262186:DMV262186 DWP262186:DWR262186 EGL262186:EGN262186 EQH262186:EQJ262186 FAD262186:FAF262186 FJZ262186:FKB262186 FTV262186:FTX262186 GDR262186:GDT262186 GNN262186:GNP262186 GXJ262186:GXL262186 HHF262186:HHH262186 HRB262186:HRD262186 IAX262186:IAZ262186 IKT262186:IKV262186 IUP262186:IUR262186 JEL262186:JEN262186 JOH262186:JOJ262186 JYD262186:JYF262186 KHZ262186:KIB262186 KRV262186:KRX262186 LBR262186:LBT262186 LLN262186:LLP262186 LVJ262186:LVL262186 MFF262186:MFH262186 MPB262186:MPD262186 MYX262186:MYZ262186 NIT262186:NIV262186 NSP262186:NSR262186 OCL262186:OCN262186 OMH262186:OMJ262186 OWD262186:OWF262186 PFZ262186:PGB262186 PPV262186:PPX262186 PZR262186:PZT262186 QJN262186:QJP262186 QTJ262186:QTL262186 RDF262186:RDH262186 RNB262186:RND262186 RWX262186:RWZ262186 SGT262186:SGV262186 SQP262186:SQR262186 TAL262186:TAN262186 TKH262186:TKJ262186 TUD262186:TUF262186 UDZ262186:UEB262186 UNV262186:UNX262186 UXR262186:UXT262186 VHN262186:VHP262186 VRJ262186:VRL262186 WBF262186:WBH262186 WLB262186:WLD262186 WUX262186:WUZ262186 IL327722:IN327722 SH327722:SJ327722 ACD327722:ACF327722 ALZ327722:AMB327722 AVV327722:AVX327722 BFR327722:BFT327722 BPN327722:BPP327722 BZJ327722:BZL327722 CJF327722:CJH327722 CTB327722:CTD327722 DCX327722:DCZ327722 DMT327722:DMV327722 DWP327722:DWR327722 EGL327722:EGN327722 EQH327722:EQJ327722 FAD327722:FAF327722 FJZ327722:FKB327722 FTV327722:FTX327722 GDR327722:GDT327722 GNN327722:GNP327722 GXJ327722:GXL327722 HHF327722:HHH327722 HRB327722:HRD327722 IAX327722:IAZ327722 IKT327722:IKV327722 IUP327722:IUR327722 JEL327722:JEN327722 JOH327722:JOJ327722 JYD327722:JYF327722 KHZ327722:KIB327722 KRV327722:KRX327722 LBR327722:LBT327722 LLN327722:LLP327722 LVJ327722:LVL327722 MFF327722:MFH327722 MPB327722:MPD327722 MYX327722:MYZ327722 NIT327722:NIV327722 NSP327722:NSR327722 OCL327722:OCN327722 OMH327722:OMJ327722 OWD327722:OWF327722 PFZ327722:PGB327722 PPV327722:PPX327722 PZR327722:PZT327722 QJN327722:QJP327722 QTJ327722:QTL327722 RDF327722:RDH327722 RNB327722:RND327722 RWX327722:RWZ327722 SGT327722:SGV327722 SQP327722:SQR327722 TAL327722:TAN327722 TKH327722:TKJ327722 TUD327722:TUF327722 UDZ327722:UEB327722 UNV327722:UNX327722 UXR327722:UXT327722 VHN327722:VHP327722 VRJ327722:VRL327722 WBF327722:WBH327722 WLB327722:WLD327722 WUX327722:WUZ327722 IL393258:IN393258 SH393258:SJ393258 ACD393258:ACF393258 ALZ393258:AMB393258 AVV393258:AVX393258 BFR393258:BFT393258 BPN393258:BPP393258 BZJ393258:BZL393258 CJF393258:CJH393258 CTB393258:CTD393258 DCX393258:DCZ393258 DMT393258:DMV393258 DWP393258:DWR393258 EGL393258:EGN393258 EQH393258:EQJ393258 FAD393258:FAF393258 FJZ393258:FKB393258 FTV393258:FTX393258 GDR393258:GDT393258 GNN393258:GNP393258 GXJ393258:GXL393258 HHF393258:HHH393258 HRB393258:HRD393258 IAX393258:IAZ393258 IKT393258:IKV393258 IUP393258:IUR393258 JEL393258:JEN393258 JOH393258:JOJ393258 JYD393258:JYF393258 KHZ393258:KIB393258 KRV393258:KRX393258 LBR393258:LBT393258 LLN393258:LLP393258 LVJ393258:LVL393258 MFF393258:MFH393258 MPB393258:MPD393258 MYX393258:MYZ393258 NIT393258:NIV393258 NSP393258:NSR393258 OCL393258:OCN393258 OMH393258:OMJ393258 OWD393258:OWF393258 PFZ393258:PGB393258 PPV393258:PPX393258 PZR393258:PZT393258 QJN393258:QJP393258 QTJ393258:QTL393258 RDF393258:RDH393258 RNB393258:RND393258 RWX393258:RWZ393258 SGT393258:SGV393258 SQP393258:SQR393258 TAL393258:TAN393258 TKH393258:TKJ393258 TUD393258:TUF393258 UDZ393258:UEB393258 UNV393258:UNX393258 UXR393258:UXT393258 VHN393258:VHP393258 VRJ393258:VRL393258 WBF393258:WBH393258 WLB393258:WLD393258 WUX393258:WUZ393258 IL458794:IN458794 SH458794:SJ458794 ACD458794:ACF458794 ALZ458794:AMB458794 AVV458794:AVX458794 BFR458794:BFT458794 BPN458794:BPP458794 BZJ458794:BZL458794 CJF458794:CJH458794 CTB458794:CTD458794 DCX458794:DCZ458794 DMT458794:DMV458794 DWP458794:DWR458794 EGL458794:EGN458794 EQH458794:EQJ458794 FAD458794:FAF458794 FJZ458794:FKB458794 FTV458794:FTX458794 GDR458794:GDT458794 GNN458794:GNP458794 GXJ458794:GXL458794 HHF458794:HHH458794 HRB458794:HRD458794 IAX458794:IAZ458794 IKT458794:IKV458794 IUP458794:IUR458794 JEL458794:JEN458794 JOH458794:JOJ458794 JYD458794:JYF458794 KHZ458794:KIB458794 KRV458794:KRX458794 LBR458794:LBT458794 LLN458794:LLP458794 LVJ458794:LVL458794 MFF458794:MFH458794 MPB458794:MPD458794 MYX458794:MYZ458794 NIT458794:NIV458794 NSP458794:NSR458794 OCL458794:OCN458794 OMH458794:OMJ458794 OWD458794:OWF458794 PFZ458794:PGB458794 PPV458794:PPX458794 PZR458794:PZT458794 QJN458794:QJP458794 QTJ458794:QTL458794 RDF458794:RDH458794 RNB458794:RND458794 RWX458794:RWZ458794 SGT458794:SGV458794 SQP458794:SQR458794 TAL458794:TAN458794 TKH458794:TKJ458794 TUD458794:TUF458794 UDZ458794:UEB458794 UNV458794:UNX458794 UXR458794:UXT458794 VHN458794:VHP458794 VRJ458794:VRL458794 WBF458794:WBH458794 WLB458794:WLD458794 WUX458794:WUZ458794 IL524330:IN524330 SH524330:SJ524330 ACD524330:ACF524330 ALZ524330:AMB524330 AVV524330:AVX524330 BFR524330:BFT524330 BPN524330:BPP524330 BZJ524330:BZL524330 CJF524330:CJH524330 CTB524330:CTD524330 DCX524330:DCZ524330 DMT524330:DMV524330 DWP524330:DWR524330 EGL524330:EGN524330 EQH524330:EQJ524330 FAD524330:FAF524330 FJZ524330:FKB524330 FTV524330:FTX524330 GDR524330:GDT524330 GNN524330:GNP524330 GXJ524330:GXL524330 HHF524330:HHH524330 HRB524330:HRD524330 IAX524330:IAZ524330 IKT524330:IKV524330 IUP524330:IUR524330 JEL524330:JEN524330 JOH524330:JOJ524330 JYD524330:JYF524330 KHZ524330:KIB524330 KRV524330:KRX524330 LBR524330:LBT524330 LLN524330:LLP524330 LVJ524330:LVL524330 MFF524330:MFH524330 MPB524330:MPD524330 MYX524330:MYZ524330 NIT524330:NIV524330 NSP524330:NSR524330 OCL524330:OCN524330 OMH524330:OMJ524330 OWD524330:OWF524330 PFZ524330:PGB524330 PPV524330:PPX524330 PZR524330:PZT524330 QJN524330:QJP524330 QTJ524330:QTL524330 RDF524330:RDH524330 RNB524330:RND524330 RWX524330:RWZ524330 SGT524330:SGV524330 SQP524330:SQR524330 TAL524330:TAN524330 TKH524330:TKJ524330 TUD524330:TUF524330 UDZ524330:UEB524330 UNV524330:UNX524330 UXR524330:UXT524330 VHN524330:VHP524330 VRJ524330:VRL524330 WBF524330:WBH524330 WLB524330:WLD524330 WUX524330:WUZ524330 IL589866:IN589866 SH589866:SJ589866 ACD589866:ACF589866 ALZ589866:AMB589866 AVV589866:AVX589866 BFR589866:BFT589866 BPN589866:BPP589866 BZJ589866:BZL589866 CJF589866:CJH589866 CTB589866:CTD589866 DCX589866:DCZ589866 DMT589866:DMV589866 DWP589866:DWR589866 EGL589866:EGN589866 EQH589866:EQJ589866 FAD589866:FAF589866 FJZ589866:FKB589866 FTV589866:FTX589866 GDR589866:GDT589866 GNN589866:GNP589866 GXJ589866:GXL589866 HHF589866:HHH589866 HRB589866:HRD589866 IAX589866:IAZ589866 IKT589866:IKV589866 IUP589866:IUR589866 JEL589866:JEN589866 JOH589866:JOJ589866 JYD589866:JYF589866 KHZ589866:KIB589866 KRV589866:KRX589866 LBR589866:LBT589866 LLN589866:LLP589866 LVJ589866:LVL589866 MFF589866:MFH589866 MPB589866:MPD589866 MYX589866:MYZ589866 NIT589866:NIV589866 NSP589866:NSR589866 OCL589866:OCN589866 OMH589866:OMJ589866 OWD589866:OWF589866 PFZ589866:PGB589866 PPV589866:PPX589866 PZR589866:PZT589866 QJN589866:QJP589866 QTJ589866:QTL589866 RDF589866:RDH589866 RNB589866:RND589866 RWX589866:RWZ589866 SGT589866:SGV589866 SQP589866:SQR589866 TAL589866:TAN589866 TKH589866:TKJ589866 TUD589866:TUF589866 UDZ589866:UEB589866 UNV589866:UNX589866 UXR589866:UXT589866 VHN589866:VHP589866 VRJ589866:VRL589866 WBF589866:WBH589866 WLB589866:WLD589866 WUX589866:WUZ589866 IL655402:IN655402 SH655402:SJ655402 ACD655402:ACF655402 ALZ655402:AMB655402 AVV655402:AVX655402 BFR655402:BFT655402 BPN655402:BPP655402 BZJ655402:BZL655402 CJF655402:CJH655402 CTB655402:CTD655402 DCX655402:DCZ655402 DMT655402:DMV655402 DWP655402:DWR655402 EGL655402:EGN655402 EQH655402:EQJ655402 FAD655402:FAF655402 FJZ655402:FKB655402 FTV655402:FTX655402 GDR655402:GDT655402 GNN655402:GNP655402 GXJ655402:GXL655402 HHF655402:HHH655402 HRB655402:HRD655402 IAX655402:IAZ655402 IKT655402:IKV655402 IUP655402:IUR655402 JEL655402:JEN655402 JOH655402:JOJ655402 JYD655402:JYF655402 KHZ655402:KIB655402 KRV655402:KRX655402 LBR655402:LBT655402 LLN655402:LLP655402 LVJ655402:LVL655402 MFF655402:MFH655402 MPB655402:MPD655402 MYX655402:MYZ655402 NIT655402:NIV655402 NSP655402:NSR655402 OCL655402:OCN655402 OMH655402:OMJ655402 OWD655402:OWF655402 PFZ655402:PGB655402 PPV655402:PPX655402 PZR655402:PZT655402 QJN655402:QJP655402 QTJ655402:QTL655402 RDF655402:RDH655402 RNB655402:RND655402 RWX655402:RWZ655402 SGT655402:SGV655402 SQP655402:SQR655402 TAL655402:TAN655402 TKH655402:TKJ655402 TUD655402:TUF655402 UDZ655402:UEB655402 UNV655402:UNX655402 UXR655402:UXT655402 VHN655402:VHP655402 VRJ655402:VRL655402 WBF655402:WBH655402 WLB655402:WLD655402 WUX655402:WUZ655402 IL720938:IN720938 SH720938:SJ720938 ACD720938:ACF720938 ALZ720938:AMB720938 AVV720938:AVX720938 BFR720938:BFT720938 BPN720938:BPP720938 BZJ720938:BZL720938 CJF720938:CJH720938 CTB720938:CTD720938 DCX720938:DCZ720938 DMT720938:DMV720938 DWP720938:DWR720938 EGL720938:EGN720938 EQH720938:EQJ720938 FAD720938:FAF720938 FJZ720938:FKB720938 FTV720938:FTX720938 GDR720938:GDT720938 GNN720938:GNP720938 GXJ720938:GXL720938 HHF720938:HHH720938 HRB720938:HRD720938 IAX720938:IAZ720938 IKT720938:IKV720938 IUP720938:IUR720938 JEL720938:JEN720938 JOH720938:JOJ720938 JYD720938:JYF720938 KHZ720938:KIB720938 KRV720938:KRX720938 LBR720938:LBT720938 LLN720938:LLP720938 LVJ720938:LVL720938 MFF720938:MFH720938 MPB720938:MPD720938 MYX720938:MYZ720938 NIT720938:NIV720938 NSP720938:NSR720938 OCL720938:OCN720938 OMH720938:OMJ720938 OWD720938:OWF720938 PFZ720938:PGB720938 PPV720938:PPX720938 PZR720938:PZT720938 QJN720938:QJP720938 QTJ720938:QTL720938 RDF720938:RDH720938 RNB720938:RND720938 RWX720938:RWZ720938 SGT720938:SGV720938 SQP720938:SQR720938 TAL720938:TAN720938 TKH720938:TKJ720938 TUD720938:TUF720938 UDZ720938:UEB720938 UNV720938:UNX720938 UXR720938:UXT720938 VHN720938:VHP720938 VRJ720938:VRL720938 WBF720938:WBH720938 WLB720938:WLD720938 WUX720938:WUZ720938 IL786474:IN786474 SH786474:SJ786474 ACD786474:ACF786474 ALZ786474:AMB786474 AVV786474:AVX786474 BFR786474:BFT786474 BPN786474:BPP786474 BZJ786474:BZL786474 CJF786474:CJH786474 CTB786474:CTD786474 DCX786474:DCZ786474 DMT786474:DMV786474 DWP786474:DWR786474 EGL786474:EGN786474 EQH786474:EQJ786474 FAD786474:FAF786474 FJZ786474:FKB786474 FTV786474:FTX786474 GDR786474:GDT786474 GNN786474:GNP786474 GXJ786474:GXL786474 HHF786474:HHH786474 HRB786474:HRD786474 IAX786474:IAZ786474 IKT786474:IKV786474 IUP786474:IUR786474 JEL786474:JEN786474 JOH786474:JOJ786474 JYD786474:JYF786474 KHZ786474:KIB786474 KRV786474:KRX786474 LBR786474:LBT786474 LLN786474:LLP786474 LVJ786474:LVL786474 MFF786474:MFH786474 MPB786474:MPD786474 MYX786474:MYZ786474 NIT786474:NIV786474 NSP786474:NSR786474 OCL786474:OCN786474 OMH786474:OMJ786474 OWD786474:OWF786474 PFZ786474:PGB786474 PPV786474:PPX786474 PZR786474:PZT786474 QJN786474:QJP786474 QTJ786474:QTL786474 RDF786474:RDH786474 RNB786474:RND786474 RWX786474:RWZ786474 SGT786474:SGV786474 SQP786474:SQR786474 TAL786474:TAN786474 TKH786474:TKJ786474 TUD786474:TUF786474 UDZ786474:UEB786474 UNV786474:UNX786474 UXR786474:UXT786474 VHN786474:VHP786474 VRJ786474:VRL786474 WBF786474:WBH786474 WLB786474:WLD786474 WUX786474:WUZ786474 IL852010:IN852010 SH852010:SJ852010 ACD852010:ACF852010 ALZ852010:AMB852010 AVV852010:AVX852010 BFR852010:BFT852010 BPN852010:BPP852010 BZJ852010:BZL852010 CJF852010:CJH852010 CTB852010:CTD852010 DCX852010:DCZ852010 DMT852010:DMV852010 DWP852010:DWR852010 EGL852010:EGN852010 EQH852010:EQJ852010 FAD852010:FAF852010 FJZ852010:FKB852010 FTV852010:FTX852010 GDR852010:GDT852010 GNN852010:GNP852010 GXJ852010:GXL852010 HHF852010:HHH852010 HRB852010:HRD852010 IAX852010:IAZ852010 IKT852010:IKV852010 IUP852010:IUR852010 JEL852010:JEN852010 JOH852010:JOJ852010 JYD852010:JYF852010 KHZ852010:KIB852010 KRV852010:KRX852010 LBR852010:LBT852010 LLN852010:LLP852010 LVJ852010:LVL852010 MFF852010:MFH852010 MPB852010:MPD852010 MYX852010:MYZ852010 NIT852010:NIV852010 NSP852010:NSR852010 OCL852010:OCN852010 OMH852010:OMJ852010 OWD852010:OWF852010 PFZ852010:PGB852010 PPV852010:PPX852010 PZR852010:PZT852010 QJN852010:QJP852010 QTJ852010:QTL852010 RDF852010:RDH852010 RNB852010:RND852010 RWX852010:RWZ852010 SGT852010:SGV852010 SQP852010:SQR852010 TAL852010:TAN852010 TKH852010:TKJ852010 TUD852010:TUF852010 UDZ852010:UEB852010 UNV852010:UNX852010 UXR852010:UXT852010 VHN852010:VHP852010 VRJ852010:VRL852010 WBF852010:WBH852010 WLB852010:WLD852010 WUX852010:WUZ852010 IL917546:IN917546 SH917546:SJ917546 ACD917546:ACF917546 ALZ917546:AMB917546 AVV917546:AVX917546 BFR917546:BFT917546 BPN917546:BPP917546 BZJ917546:BZL917546 CJF917546:CJH917546 CTB917546:CTD917546 DCX917546:DCZ917546 DMT917546:DMV917546 DWP917546:DWR917546 EGL917546:EGN917546 EQH917546:EQJ917546 FAD917546:FAF917546 FJZ917546:FKB917546 FTV917546:FTX917546 GDR917546:GDT917546 GNN917546:GNP917546 GXJ917546:GXL917546 HHF917546:HHH917546 HRB917546:HRD917546 IAX917546:IAZ917546 IKT917546:IKV917546 IUP917546:IUR917546 JEL917546:JEN917546 JOH917546:JOJ917546 JYD917546:JYF917546 KHZ917546:KIB917546 KRV917546:KRX917546 LBR917546:LBT917546 LLN917546:LLP917546 LVJ917546:LVL917546 MFF917546:MFH917546 MPB917546:MPD917546 MYX917546:MYZ917546 NIT917546:NIV917546 NSP917546:NSR917546 OCL917546:OCN917546 OMH917546:OMJ917546 OWD917546:OWF917546 PFZ917546:PGB917546 PPV917546:PPX917546 PZR917546:PZT917546 QJN917546:QJP917546 QTJ917546:QTL917546 RDF917546:RDH917546 RNB917546:RND917546 RWX917546:RWZ917546 SGT917546:SGV917546 SQP917546:SQR917546 TAL917546:TAN917546 TKH917546:TKJ917546 TUD917546:TUF917546 UDZ917546:UEB917546 UNV917546:UNX917546 UXR917546:UXT917546 VHN917546:VHP917546 VRJ917546:VRL917546 WBF917546:WBH917546 WLB917546:WLD917546 WUX917546:WUZ917546 IL983082:IN983082 SH983082:SJ983082 ACD983082:ACF983082 ALZ983082:AMB983082 AVV983082:AVX983082 BFR983082:BFT983082 BPN983082:BPP983082 BZJ983082:BZL983082 CJF983082:CJH983082 CTB983082:CTD983082 DCX983082:DCZ983082 DMT983082:DMV983082 DWP983082:DWR983082 EGL983082:EGN983082 EQH983082:EQJ983082 FAD983082:FAF983082 FJZ983082:FKB983082 FTV983082:FTX983082 GDR983082:GDT983082 GNN983082:GNP983082 GXJ983082:GXL983082 HHF983082:HHH983082 HRB983082:HRD983082 IAX983082:IAZ983082 IKT983082:IKV983082 IUP983082:IUR983082 JEL983082:JEN983082 JOH983082:JOJ983082 JYD983082:JYF983082 KHZ983082:KIB983082 KRV983082:KRX983082 LBR983082:LBT983082 LLN983082:LLP983082 LVJ983082:LVL983082 MFF983082:MFH983082 MPB983082:MPD983082 MYX983082:MYZ983082 NIT983082:NIV983082 NSP983082:NSR983082 OCL983082:OCN983082 OMH983082:OMJ983082 OWD983082:OWF983082 PFZ983082:PGB983082 PPV983082:PPX983082 PZR983082:PZT983082 QJN983082:QJP983082 QTJ983082:QTL983082 RDF983082:RDH983082 RNB983082:RND983082 RWX983082:RWZ983082 SGT983082:SGV983082 SQP983082:SQR983082 TAL983082:TAN983082 TKH983082:TKJ983082 TUD983082:TUF983082 UDZ983082:UEB983082 UNV983082:UNX983082 UXR983082:UXT983082 VHN983082:VHP983082 VRJ983082:VRL983082 WBF983082:WBH983082 WLB983082:WLD983082 WUX983082:WUZ983082 IQ65576:IS65577 SM65576:SO65577 ACI65576:ACK65577 AME65576:AMG65577 AWA65576:AWC65577 BFW65576:BFY65577 BPS65576:BPU65577 BZO65576:BZQ65577 CJK65576:CJM65577 CTG65576:CTI65577 DDC65576:DDE65577 DMY65576:DNA65577 DWU65576:DWW65577 EGQ65576:EGS65577 EQM65576:EQO65577 FAI65576:FAK65577 FKE65576:FKG65577 FUA65576:FUC65577 GDW65576:GDY65577 GNS65576:GNU65577 GXO65576:GXQ65577 HHK65576:HHM65577 HRG65576:HRI65577 IBC65576:IBE65577 IKY65576:ILA65577 IUU65576:IUW65577 JEQ65576:JES65577 JOM65576:JOO65577 JYI65576:JYK65577 KIE65576:KIG65577 KSA65576:KSC65577 LBW65576:LBY65577 LLS65576:LLU65577 LVO65576:LVQ65577 MFK65576:MFM65577 MPG65576:MPI65577 MZC65576:MZE65577 NIY65576:NJA65577 NSU65576:NSW65577 OCQ65576:OCS65577 OMM65576:OMO65577 OWI65576:OWK65577 PGE65576:PGG65577 PQA65576:PQC65577 PZW65576:PZY65577 QJS65576:QJU65577 QTO65576:QTQ65577 RDK65576:RDM65577 RNG65576:RNI65577 RXC65576:RXE65577 SGY65576:SHA65577 SQU65576:SQW65577 TAQ65576:TAS65577 TKM65576:TKO65577 TUI65576:TUK65577 UEE65576:UEG65577 UOA65576:UOC65577 UXW65576:UXY65577 VHS65576:VHU65577 VRO65576:VRQ65577 WBK65576:WBM65577 WLG65576:WLI65577 WVC65576:WVE65577 IQ131112:IS131113 SM131112:SO131113 ACI131112:ACK131113 AME131112:AMG131113 AWA131112:AWC131113 BFW131112:BFY131113 BPS131112:BPU131113 BZO131112:BZQ131113 CJK131112:CJM131113 CTG131112:CTI131113 DDC131112:DDE131113 DMY131112:DNA131113 DWU131112:DWW131113 EGQ131112:EGS131113 EQM131112:EQO131113 FAI131112:FAK131113 FKE131112:FKG131113 FUA131112:FUC131113 GDW131112:GDY131113 GNS131112:GNU131113 GXO131112:GXQ131113 HHK131112:HHM131113 HRG131112:HRI131113 IBC131112:IBE131113 IKY131112:ILA131113 IUU131112:IUW131113 JEQ131112:JES131113 JOM131112:JOO131113 JYI131112:JYK131113 KIE131112:KIG131113 KSA131112:KSC131113 LBW131112:LBY131113 LLS131112:LLU131113 LVO131112:LVQ131113 MFK131112:MFM131113 MPG131112:MPI131113 MZC131112:MZE131113 NIY131112:NJA131113 NSU131112:NSW131113 OCQ131112:OCS131113 OMM131112:OMO131113 OWI131112:OWK131113 PGE131112:PGG131113 PQA131112:PQC131113 PZW131112:PZY131113 QJS131112:QJU131113 QTO131112:QTQ131113 RDK131112:RDM131113 RNG131112:RNI131113 RXC131112:RXE131113 SGY131112:SHA131113 SQU131112:SQW131113 TAQ131112:TAS131113 TKM131112:TKO131113 TUI131112:TUK131113 UEE131112:UEG131113 UOA131112:UOC131113 UXW131112:UXY131113 VHS131112:VHU131113 VRO131112:VRQ131113 WBK131112:WBM131113 WLG131112:WLI131113 WVC131112:WVE131113 IQ196648:IS196649 SM196648:SO196649 ACI196648:ACK196649 AME196648:AMG196649 AWA196648:AWC196649 BFW196648:BFY196649 BPS196648:BPU196649 BZO196648:BZQ196649 CJK196648:CJM196649 CTG196648:CTI196649 DDC196648:DDE196649 DMY196648:DNA196649 DWU196648:DWW196649 EGQ196648:EGS196649 EQM196648:EQO196649 FAI196648:FAK196649 FKE196648:FKG196649 FUA196648:FUC196649 GDW196648:GDY196649 GNS196648:GNU196649 GXO196648:GXQ196649 HHK196648:HHM196649 HRG196648:HRI196649 IBC196648:IBE196649 IKY196648:ILA196649 IUU196648:IUW196649 JEQ196648:JES196649 JOM196648:JOO196649 JYI196648:JYK196649 KIE196648:KIG196649 KSA196648:KSC196649 LBW196648:LBY196649 LLS196648:LLU196649 LVO196648:LVQ196649 MFK196648:MFM196649 MPG196648:MPI196649 MZC196648:MZE196649 NIY196648:NJA196649 NSU196648:NSW196649 OCQ196648:OCS196649 OMM196648:OMO196649 OWI196648:OWK196649 PGE196648:PGG196649 PQA196648:PQC196649 PZW196648:PZY196649 QJS196648:QJU196649 QTO196648:QTQ196649 RDK196648:RDM196649 RNG196648:RNI196649 RXC196648:RXE196649 SGY196648:SHA196649 SQU196648:SQW196649 TAQ196648:TAS196649 TKM196648:TKO196649 TUI196648:TUK196649 UEE196648:UEG196649 UOA196648:UOC196649 UXW196648:UXY196649 VHS196648:VHU196649 VRO196648:VRQ196649 WBK196648:WBM196649 WLG196648:WLI196649 WVC196648:WVE196649 IQ262184:IS262185 SM262184:SO262185 ACI262184:ACK262185 AME262184:AMG262185 AWA262184:AWC262185 BFW262184:BFY262185 BPS262184:BPU262185 BZO262184:BZQ262185 CJK262184:CJM262185 CTG262184:CTI262185 DDC262184:DDE262185 DMY262184:DNA262185 DWU262184:DWW262185 EGQ262184:EGS262185 EQM262184:EQO262185 FAI262184:FAK262185 FKE262184:FKG262185 FUA262184:FUC262185 GDW262184:GDY262185 GNS262184:GNU262185 GXO262184:GXQ262185 HHK262184:HHM262185 HRG262184:HRI262185 IBC262184:IBE262185 IKY262184:ILA262185 IUU262184:IUW262185 JEQ262184:JES262185 JOM262184:JOO262185 JYI262184:JYK262185 KIE262184:KIG262185 KSA262184:KSC262185 LBW262184:LBY262185 LLS262184:LLU262185 LVO262184:LVQ262185 MFK262184:MFM262185 MPG262184:MPI262185 MZC262184:MZE262185 NIY262184:NJA262185 NSU262184:NSW262185 OCQ262184:OCS262185 OMM262184:OMO262185 OWI262184:OWK262185 PGE262184:PGG262185 PQA262184:PQC262185 PZW262184:PZY262185 QJS262184:QJU262185 QTO262184:QTQ262185 RDK262184:RDM262185 RNG262184:RNI262185 RXC262184:RXE262185 SGY262184:SHA262185 SQU262184:SQW262185 TAQ262184:TAS262185 TKM262184:TKO262185 TUI262184:TUK262185 UEE262184:UEG262185 UOA262184:UOC262185 UXW262184:UXY262185 VHS262184:VHU262185 VRO262184:VRQ262185 WBK262184:WBM262185 WLG262184:WLI262185 WVC262184:WVE262185 IQ327720:IS327721 SM327720:SO327721 ACI327720:ACK327721 AME327720:AMG327721 AWA327720:AWC327721 BFW327720:BFY327721 BPS327720:BPU327721 BZO327720:BZQ327721 CJK327720:CJM327721 CTG327720:CTI327721 DDC327720:DDE327721 DMY327720:DNA327721 DWU327720:DWW327721 EGQ327720:EGS327721 EQM327720:EQO327721 FAI327720:FAK327721 FKE327720:FKG327721 FUA327720:FUC327721 GDW327720:GDY327721 GNS327720:GNU327721 GXO327720:GXQ327721 HHK327720:HHM327721 HRG327720:HRI327721 IBC327720:IBE327721 IKY327720:ILA327721 IUU327720:IUW327721 JEQ327720:JES327721 JOM327720:JOO327721 JYI327720:JYK327721 KIE327720:KIG327721 KSA327720:KSC327721 LBW327720:LBY327721 LLS327720:LLU327721 LVO327720:LVQ327721 MFK327720:MFM327721 MPG327720:MPI327721 MZC327720:MZE327721 NIY327720:NJA327721 NSU327720:NSW327721 OCQ327720:OCS327721 OMM327720:OMO327721 OWI327720:OWK327721 PGE327720:PGG327721 PQA327720:PQC327721 PZW327720:PZY327721 QJS327720:QJU327721 QTO327720:QTQ327721 RDK327720:RDM327721 RNG327720:RNI327721 RXC327720:RXE327721 SGY327720:SHA327721 SQU327720:SQW327721 TAQ327720:TAS327721 TKM327720:TKO327721 TUI327720:TUK327721 UEE327720:UEG327721 UOA327720:UOC327721 UXW327720:UXY327721 VHS327720:VHU327721 VRO327720:VRQ327721 WBK327720:WBM327721 WLG327720:WLI327721 WVC327720:WVE327721 IQ393256:IS393257 SM393256:SO393257 ACI393256:ACK393257 AME393256:AMG393257 AWA393256:AWC393257 BFW393256:BFY393257 BPS393256:BPU393257 BZO393256:BZQ393257 CJK393256:CJM393257 CTG393256:CTI393257 DDC393256:DDE393257 DMY393256:DNA393257 DWU393256:DWW393257 EGQ393256:EGS393257 EQM393256:EQO393257 FAI393256:FAK393257 FKE393256:FKG393257 FUA393256:FUC393257 GDW393256:GDY393257 GNS393256:GNU393257 GXO393256:GXQ393257 HHK393256:HHM393257 HRG393256:HRI393257 IBC393256:IBE393257 IKY393256:ILA393257 IUU393256:IUW393257 JEQ393256:JES393257 JOM393256:JOO393257 JYI393256:JYK393257 KIE393256:KIG393257 KSA393256:KSC393257 LBW393256:LBY393257 LLS393256:LLU393257 LVO393256:LVQ393257 MFK393256:MFM393257 MPG393256:MPI393257 MZC393256:MZE393257 NIY393256:NJA393257 NSU393256:NSW393257 OCQ393256:OCS393257 OMM393256:OMO393257 OWI393256:OWK393257 PGE393256:PGG393257 PQA393256:PQC393257 PZW393256:PZY393257 QJS393256:QJU393257 QTO393256:QTQ393257 RDK393256:RDM393257 RNG393256:RNI393257 RXC393256:RXE393257 SGY393256:SHA393257 SQU393256:SQW393257 TAQ393256:TAS393257 TKM393256:TKO393257 TUI393256:TUK393257 UEE393256:UEG393257 UOA393256:UOC393257 UXW393256:UXY393257 VHS393256:VHU393257 VRO393256:VRQ393257 WBK393256:WBM393257 WLG393256:WLI393257 WVC393256:WVE393257 IQ458792:IS458793 SM458792:SO458793 ACI458792:ACK458793 AME458792:AMG458793 AWA458792:AWC458793 BFW458792:BFY458793 BPS458792:BPU458793 BZO458792:BZQ458793 CJK458792:CJM458793 CTG458792:CTI458793 DDC458792:DDE458793 DMY458792:DNA458793 DWU458792:DWW458793 EGQ458792:EGS458793 EQM458792:EQO458793 FAI458792:FAK458793 FKE458792:FKG458793 FUA458792:FUC458793 GDW458792:GDY458793 GNS458792:GNU458793 GXO458792:GXQ458793 HHK458792:HHM458793 HRG458792:HRI458793 IBC458792:IBE458793 IKY458792:ILA458793 IUU458792:IUW458793 JEQ458792:JES458793 JOM458792:JOO458793 JYI458792:JYK458793 KIE458792:KIG458793 KSA458792:KSC458793 LBW458792:LBY458793 LLS458792:LLU458793 LVO458792:LVQ458793 MFK458792:MFM458793 MPG458792:MPI458793 MZC458792:MZE458793 NIY458792:NJA458793 NSU458792:NSW458793 OCQ458792:OCS458793 OMM458792:OMO458793 OWI458792:OWK458793 PGE458792:PGG458793 PQA458792:PQC458793 PZW458792:PZY458793 QJS458792:QJU458793 QTO458792:QTQ458793 RDK458792:RDM458793 RNG458792:RNI458793 RXC458792:RXE458793 SGY458792:SHA458793 SQU458792:SQW458793 TAQ458792:TAS458793 TKM458792:TKO458793 TUI458792:TUK458793 UEE458792:UEG458793 UOA458792:UOC458793 UXW458792:UXY458793 VHS458792:VHU458793 VRO458792:VRQ458793 WBK458792:WBM458793 WLG458792:WLI458793 WVC458792:WVE458793 IQ524328:IS524329 SM524328:SO524329 ACI524328:ACK524329 AME524328:AMG524329 AWA524328:AWC524329 BFW524328:BFY524329 BPS524328:BPU524329 BZO524328:BZQ524329 CJK524328:CJM524329 CTG524328:CTI524329 DDC524328:DDE524329 DMY524328:DNA524329 DWU524328:DWW524329 EGQ524328:EGS524329 EQM524328:EQO524329 FAI524328:FAK524329 FKE524328:FKG524329 FUA524328:FUC524329 GDW524328:GDY524329 GNS524328:GNU524329 GXO524328:GXQ524329 HHK524328:HHM524329 HRG524328:HRI524329 IBC524328:IBE524329 IKY524328:ILA524329 IUU524328:IUW524329 JEQ524328:JES524329 JOM524328:JOO524329 JYI524328:JYK524329 KIE524328:KIG524329 KSA524328:KSC524329 LBW524328:LBY524329 LLS524328:LLU524329 LVO524328:LVQ524329 MFK524328:MFM524329 MPG524328:MPI524329 MZC524328:MZE524329 NIY524328:NJA524329 NSU524328:NSW524329 OCQ524328:OCS524329 OMM524328:OMO524329 OWI524328:OWK524329 PGE524328:PGG524329 PQA524328:PQC524329 PZW524328:PZY524329 QJS524328:QJU524329 QTO524328:QTQ524329 RDK524328:RDM524329 RNG524328:RNI524329 RXC524328:RXE524329 SGY524328:SHA524329 SQU524328:SQW524329 TAQ524328:TAS524329 TKM524328:TKO524329 TUI524328:TUK524329 UEE524328:UEG524329 UOA524328:UOC524329 UXW524328:UXY524329 VHS524328:VHU524329 VRO524328:VRQ524329 WBK524328:WBM524329 WLG524328:WLI524329 WVC524328:WVE524329 IQ589864:IS589865 SM589864:SO589865 ACI589864:ACK589865 AME589864:AMG589865 AWA589864:AWC589865 BFW589864:BFY589865 BPS589864:BPU589865 BZO589864:BZQ589865 CJK589864:CJM589865 CTG589864:CTI589865 DDC589864:DDE589865 DMY589864:DNA589865 DWU589864:DWW589865 EGQ589864:EGS589865 EQM589864:EQO589865 FAI589864:FAK589865 FKE589864:FKG589865 FUA589864:FUC589865 GDW589864:GDY589865 GNS589864:GNU589865 GXO589864:GXQ589865 HHK589864:HHM589865 HRG589864:HRI589865 IBC589864:IBE589865 IKY589864:ILA589865 IUU589864:IUW589865 JEQ589864:JES589865 JOM589864:JOO589865 JYI589864:JYK589865 KIE589864:KIG589865 KSA589864:KSC589865 LBW589864:LBY589865 LLS589864:LLU589865 LVO589864:LVQ589865 MFK589864:MFM589865 MPG589864:MPI589865 MZC589864:MZE589865 NIY589864:NJA589865 NSU589864:NSW589865 OCQ589864:OCS589865 OMM589864:OMO589865 OWI589864:OWK589865 PGE589864:PGG589865 PQA589864:PQC589865 PZW589864:PZY589865 QJS589864:QJU589865 QTO589864:QTQ589865 RDK589864:RDM589865 RNG589864:RNI589865 RXC589864:RXE589865 SGY589864:SHA589865 SQU589864:SQW589865 TAQ589864:TAS589865 TKM589864:TKO589865 TUI589864:TUK589865 UEE589864:UEG589865 UOA589864:UOC589865 UXW589864:UXY589865 VHS589864:VHU589865 VRO589864:VRQ589865 WBK589864:WBM589865 WLG589864:WLI589865 WVC589864:WVE589865 IQ655400:IS655401 SM655400:SO655401 ACI655400:ACK655401 AME655400:AMG655401 AWA655400:AWC655401 BFW655400:BFY655401 BPS655400:BPU655401 BZO655400:BZQ655401 CJK655400:CJM655401 CTG655400:CTI655401 DDC655400:DDE655401 DMY655400:DNA655401 DWU655400:DWW655401 EGQ655400:EGS655401 EQM655400:EQO655401 FAI655400:FAK655401 FKE655400:FKG655401 FUA655400:FUC655401 GDW655400:GDY655401 GNS655400:GNU655401 GXO655400:GXQ655401 HHK655400:HHM655401 HRG655400:HRI655401 IBC655400:IBE655401 IKY655400:ILA655401 IUU655400:IUW655401 JEQ655400:JES655401 JOM655400:JOO655401 JYI655400:JYK655401 KIE655400:KIG655401 KSA655400:KSC655401 LBW655400:LBY655401 LLS655400:LLU655401 LVO655400:LVQ655401 MFK655400:MFM655401 MPG655400:MPI655401 MZC655400:MZE655401 NIY655400:NJA655401 NSU655400:NSW655401 OCQ655400:OCS655401 OMM655400:OMO655401 OWI655400:OWK655401 PGE655400:PGG655401 PQA655400:PQC655401 PZW655400:PZY655401 QJS655400:QJU655401 QTO655400:QTQ655401 RDK655400:RDM655401 RNG655400:RNI655401 RXC655400:RXE655401 SGY655400:SHA655401 SQU655400:SQW655401 TAQ655400:TAS655401 TKM655400:TKO655401 TUI655400:TUK655401 UEE655400:UEG655401 UOA655400:UOC655401 UXW655400:UXY655401 VHS655400:VHU655401 VRO655400:VRQ655401 WBK655400:WBM655401 WLG655400:WLI655401 WVC655400:WVE655401 IQ720936:IS720937 SM720936:SO720937 ACI720936:ACK720937 AME720936:AMG720937 AWA720936:AWC720937 BFW720936:BFY720937 BPS720936:BPU720937 BZO720936:BZQ720937 CJK720936:CJM720937 CTG720936:CTI720937 DDC720936:DDE720937 DMY720936:DNA720937 DWU720936:DWW720937 EGQ720936:EGS720937 EQM720936:EQO720937 FAI720936:FAK720937 FKE720936:FKG720937 FUA720936:FUC720937 GDW720936:GDY720937 GNS720936:GNU720937 GXO720936:GXQ720937 HHK720936:HHM720937 HRG720936:HRI720937 IBC720936:IBE720937 IKY720936:ILA720937 IUU720936:IUW720937 JEQ720936:JES720937 JOM720936:JOO720937 JYI720936:JYK720937 KIE720936:KIG720937 KSA720936:KSC720937 LBW720936:LBY720937 LLS720936:LLU720937 LVO720936:LVQ720937 MFK720936:MFM720937 MPG720936:MPI720937 MZC720936:MZE720937 NIY720936:NJA720937 NSU720936:NSW720937 OCQ720936:OCS720937 OMM720936:OMO720937 OWI720936:OWK720937 PGE720936:PGG720937 PQA720936:PQC720937 PZW720936:PZY720937 QJS720936:QJU720937 QTO720936:QTQ720937 RDK720936:RDM720937 RNG720936:RNI720937 RXC720936:RXE720937 SGY720936:SHA720937 SQU720936:SQW720937 TAQ720936:TAS720937 TKM720936:TKO720937 TUI720936:TUK720937 UEE720936:UEG720937 UOA720936:UOC720937 UXW720936:UXY720937 VHS720936:VHU720937 VRO720936:VRQ720937 WBK720936:WBM720937 WLG720936:WLI720937 WVC720936:WVE720937 IQ786472:IS786473 SM786472:SO786473 ACI786472:ACK786473 AME786472:AMG786473 AWA786472:AWC786473 BFW786472:BFY786473 BPS786472:BPU786473 BZO786472:BZQ786473 CJK786472:CJM786473 CTG786472:CTI786473 DDC786472:DDE786473 DMY786472:DNA786473 DWU786472:DWW786473 EGQ786472:EGS786473 EQM786472:EQO786473 FAI786472:FAK786473 FKE786472:FKG786473 FUA786472:FUC786473 GDW786472:GDY786473 GNS786472:GNU786473 GXO786472:GXQ786473 HHK786472:HHM786473 HRG786472:HRI786473 IBC786472:IBE786473 IKY786472:ILA786473 IUU786472:IUW786473 JEQ786472:JES786473 JOM786472:JOO786473 JYI786472:JYK786473 KIE786472:KIG786473 KSA786472:KSC786473 LBW786472:LBY786473 LLS786472:LLU786473 LVO786472:LVQ786473 MFK786472:MFM786473 MPG786472:MPI786473 MZC786472:MZE786473 NIY786472:NJA786473 NSU786472:NSW786473 OCQ786472:OCS786473 OMM786472:OMO786473 OWI786472:OWK786473 PGE786472:PGG786473 PQA786472:PQC786473 PZW786472:PZY786473 QJS786472:QJU786473 QTO786472:QTQ786473 RDK786472:RDM786473 RNG786472:RNI786473 RXC786472:RXE786473 SGY786472:SHA786473 SQU786472:SQW786473 TAQ786472:TAS786473 TKM786472:TKO786473 TUI786472:TUK786473 UEE786472:UEG786473 UOA786472:UOC786473 UXW786472:UXY786473 VHS786472:VHU786473 VRO786472:VRQ786473 WBK786472:WBM786473 WLG786472:WLI786473 WVC786472:WVE786473 IQ852008:IS852009 SM852008:SO852009 ACI852008:ACK852009 AME852008:AMG852009 AWA852008:AWC852009 BFW852008:BFY852009 BPS852008:BPU852009 BZO852008:BZQ852009 CJK852008:CJM852009 CTG852008:CTI852009 DDC852008:DDE852009 DMY852008:DNA852009 DWU852008:DWW852009 EGQ852008:EGS852009 EQM852008:EQO852009 FAI852008:FAK852009 FKE852008:FKG852009 FUA852008:FUC852009 GDW852008:GDY852009 GNS852008:GNU852009 GXO852008:GXQ852009 HHK852008:HHM852009 HRG852008:HRI852009 IBC852008:IBE852009 IKY852008:ILA852009 IUU852008:IUW852009 JEQ852008:JES852009 JOM852008:JOO852009 JYI852008:JYK852009 KIE852008:KIG852009 KSA852008:KSC852009 LBW852008:LBY852009 LLS852008:LLU852009 LVO852008:LVQ852009 MFK852008:MFM852009 MPG852008:MPI852009 MZC852008:MZE852009 NIY852008:NJA852009 NSU852008:NSW852009 OCQ852008:OCS852009 OMM852008:OMO852009 OWI852008:OWK852009 PGE852008:PGG852009 PQA852008:PQC852009 PZW852008:PZY852009 QJS852008:QJU852009 QTO852008:QTQ852009 RDK852008:RDM852009 RNG852008:RNI852009 RXC852008:RXE852009 SGY852008:SHA852009 SQU852008:SQW852009 TAQ852008:TAS852009 TKM852008:TKO852009 TUI852008:TUK852009 UEE852008:UEG852009 UOA852008:UOC852009 UXW852008:UXY852009 VHS852008:VHU852009 VRO852008:VRQ852009 WBK852008:WBM852009 WLG852008:WLI852009 WVC852008:WVE852009 IQ917544:IS917545 SM917544:SO917545 ACI917544:ACK917545 AME917544:AMG917545 AWA917544:AWC917545 BFW917544:BFY917545 BPS917544:BPU917545 BZO917544:BZQ917545 CJK917544:CJM917545 CTG917544:CTI917545 DDC917544:DDE917545 DMY917544:DNA917545 DWU917544:DWW917545 EGQ917544:EGS917545 EQM917544:EQO917545 FAI917544:FAK917545 FKE917544:FKG917545 FUA917544:FUC917545 GDW917544:GDY917545 GNS917544:GNU917545 GXO917544:GXQ917545 HHK917544:HHM917545 HRG917544:HRI917545 IBC917544:IBE917545 IKY917544:ILA917545 IUU917544:IUW917545 JEQ917544:JES917545 JOM917544:JOO917545 JYI917544:JYK917545 KIE917544:KIG917545 KSA917544:KSC917545 LBW917544:LBY917545 LLS917544:LLU917545 LVO917544:LVQ917545 MFK917544:MFM917545 MPG917544:MPI917545 MZC917544:MZE917545 NIY917544:NJA917545 NSU917544:NSW917545 OCQ917544:OCS917545 OMM917544:OMO917545 OWI917544:OWK917545 PGE917544:PGG917545 PQA917544:PQC917545 PZW917544:PZY917545 QJS917544:QJU917545 QTO917544:QTQ917545 RDK917544:RDM917545 RNG917544:RNI917545 RXC917544:RXE917545 SGY917544:SHA917545 SQU917544:SQW917545 TAQ917544:TAS917545 TKM917544:TKO917545 TUI917544:TUK917545 UEE917544:UEG917545 UOA917544:UOC917545 UXW917544:UXY917545 VHS917544:VHU917545 VRO917544:VRQ917545 WBK917544:WBM917545 WLG917544:WLI917545 WVC917544:WVE917545 IQ983080:IS983081 SM983080:SO983081 ACI983080:ACK983081 AME983080:AMG983081 AWA983080:AWC983081 BFW983080:BFY983081 BPS983080:BPU983081 BZO983080:BZQ983081 CJK983080:CJM983081 CTG983080:CTI983081 DDC983080:DDE983081 DMY983080:DNA983081 DWU983080:DWW983081 EGQ983080:EGS983081 EQM983080:EQO983081 FAI983080:FAK983081 FKE983080:FKG983081 FUA983080:FUC983081 GDW983080:GDY983081 GNS983080:GNU983081 GXO983080:GXQ983081 HHK983080:HHM983081 HRG983080:HRI983081 IBC983080:IBE983081 IKY983080:ILA983081 IUU983080:IUW983081 JEQ983080:JES983081 JOM983080:JOO983081 JYI983080:JYK983081 KIE983080:KIG983081 KSA983080:KSC983081 LBW983080:LBY983081 LLS983080:LLU983081 LVO983080:LVQ983081 MFK983080:MFM983081 MPG983080:MPI983081 MZC983080:MZE983081 NIY983080:NJA983081 NSU983080:NSW983081 OCQ983080:OCS983081 OMM983080:OMO983081 OWI983080:OWK983081 PGE983080:PGG983081 PQA983080:PQC983081 PZW983080:PZY983081 QJS983080:QJU983081 QTO983080:QTQ983081 RDK983080:RDM983081 RNG983080:RNI983081 RXC983080:RXE983081 SGY983080:SHA983081 SQU983080:SQW983081 TAQ983080:TAS983081 TKM983080:TKO983081 TUI983080:TUK983081 UEE983080:UEG983081 UOA983080:UOC983081 UXW983080:UXY983081 VHS983080:VHU983081 VRO983080:VRQ983081 WBK983080:WBM983081 WLG983080:WLI983081 WVC983080:WVE983081 P65538 HW65539 RS65539 ABO65539 ALK65539 AVG65539 BFC65539 BOY65539 BYU65539 CIQ65539 CSM65539 DCI65539 DME65539 DWA65539 EFW65539 EPS65539 EZO65539 FJK65539 FTG65539 GDC65539 GMY65539 GWU65539 HGQ65539 HQM65539 IAI65539 IKE65539 IUA65539 JDW65539 JNS65539 JXO65539 KHK65539 KRG65539 LBC65539 LKY65539 LUU65539 MEQ65539 MOM65539 MYI65539 NIE65539 NSA65539 OBW65539 OLS65539 OVO65539 PFK65539 PPG65539 PZC65539 QIY65539 QSU65539 RCQ65539 RMM65539 RWI65539 SGE65539 SQA65539 SZW65539 TJS65539 TTO65539 UDK65539 UNG65539 UXC65539 VGY65539 VQU65539 WAQ65539 WKM65539 WUI65539 P131074 HW131075 RS131075 ABO131075 ALK131075 AVG131075 BFC131075 BOY131075 BYU131075 CIQ131075 CSM131075 DCI131075 DME131075 DWA131075 EFW131075 EPS131075 EZO131075 FJK131075 FTG131075 GDC131075 GMY131075 GWU131075 HGQ131075 HQM131075 IAI131075 IKE131075 IUA131075 JDW131075 JNS131075 JXO131075 KHK131075 KRG131075 LBC131075 LKY131075 LUU131075 MEQ131075 MOM131075 MYI131075 NIE131075 NSA131075 OBW131075 OLS131075 OVO131075 PFK131075 PPG131075 PZC131075 QIY131075 QSU131075 RCQ131075 RMM131075 RWI131075 SGE131075 SQA131075 SZW131075 TJS131075 TTO131075 UDK131075 UNG131075 UXC131075 VGY131075 VQU131075 WAQ131075 WKM131075 WUI131075 P196610 HW196611 RS196611 ABO196611 ALK196611 AVG196611 BFC196611 BOY196611 BYU196611 CIQ196611 CSM196611 DCI196611 DME196611 DWA196611 EFW196611 EPS196611 EZO196611 FJK196611 FTG196611 GDC196611 GMY196611 GWU196611 HGQ196611 HQM196611 IAI196611 IKE196611 IUA196611 JDW196611 JNS196611 JXO196611 KHK196611 KRG196611 LBC196611 LKY196611 LUU196611 MEQ196611 MOM196611 MYI196611 NIE196611 NSA196611 OBW196611 OLS196611 OVO196611 PFK196611 PPG196611 PZC196611 QIY196611 QSU196611 RCQ196611 RMM196611 RWI196611 SGE196611 SQA196611 SZW196611 TJS196611 TTO196611 UDK196611 UNG196611 UXC196611 VGY196611 VQU196611 WAQ196611 WKM196611 WUI196611 P262146 HW262147 RS262147 ABO262147 ALK262147 AVG262147 BFC262147 BOY262147 BYU262147 CIQ262147 CSM262147 DCI262147 DME262147 DWA262147 EFW262147 EPS262147 EZO262147 FJK262147 FTG262147 GDC262147 GMY262147 GWU262147 HGQ262147 HQM262147 IAI262147 IKE262147 IUA262147 JDW262147 JNS262147 JXO262147 KHK262147 KRG262147 LBC262147 LKY262147 LUU262147 MEQ262147 MOM262147 MYI262147 NIE262147 NSA262147 OBW262147 OLS262147 OVO262147 PFK262147 PPG262147 PZC262147 QIY262147 QSU262147 RCQ262147 RMM262147 RWI262147 SGE262147 SQA262147 SZW262147 TJS262147 TTO262147 UDK262147 UNG262147 UXC262147 VGY262147 VQU262147 WAQ262147 WKM262147 WUI262147 P327682 HW327683 RS327683 ABO327683 ALK327683 AVG327683 BFC327683 BOY327683 BYU327683 CIQ327683 CSM327683 DCI327683 DME327683 DWA327683 EFW327683 EPS327683 EZO327683 FJK327683 FTG327683 GDC327683 GMY327683 GWU327683 HGQ327683 HQM327683 IAI327683 IKE327683 IUA327683 JDW327683 JNS327683 JXO327683 KHK327683 KRG327683 LBC327683 LKY327683 LUU327683 MEQ327683 MOM327683 MYI327683 NIE327683 NSA327683 OBW327683 OLS327683 OVO327683 PFK327683 PPG327683 PZC327683 QIY327683 QSU327683 RCQ327683 RMM327683 RWI327683 SGE327683 SQA327683 SZW327683 TJS327683 TTO327683 UDK327683 UNG327683 UXC327683 VGY327683 VQU327683 WAQ327683 WKM327683 WUI327683 P393218 HW393219 RS393219 ABO393219 ALK393219 AVG393219 BFC393219 BOY393219 BYU393219 CIQ393219 CSM393219 DCI393219 DME393219 DWA393219 EFW393219 EPS393219 EZO393219 FJK393219 FTG393219 GDC393219 GMY393219 GWU393219 HGQ393219 HQM393219 IAI393219 IKE393219 IUA393219 JDW393219 JNS393219 JXO393219 KHK393219 KRG393219 LBC393219 LKY393219 LUU393219 MEQ393219 MOM393219 MYI393219 NIE393219 NSA393219 OBW393219 OLS393219 OVO393219 PFK393219 PPG393219 PZC393219 QIY393219 QSU393219 RCQ393219 RMM393219 RWI393219 SGE393219 SQA393219 SZW393219 TJS393219 TTO393219 UDK393219 UNG393219 UXC393219 VGY393219 VQU393219 WAQ393219 WKM393219 WUI393219 P458754 HW458755 RS458755 ABO458755 ALK458755 AVG458755 BFC458755 BOY458755 BYU458755 CIQ458755 CSM458755 DCI458755 DME458755 DWA458755 EFW458755 EPS458755 EZO458755 FJK458755 FTG458755 GDC458755 GMY458755 GWU458755 HGQ458755 HQM458755 IAI458755 IKE458755 IUA458755 JDW458755 JNS458755 JXO458755 KHK458755 KRG458755 LBC458755 LKY458755 LUU458755 MEQ458755 MOM458755 MYI458755 NIE458755 NSA458755 OBW458755 OLS458755 OVO458755 PFK458755 PPG458755 PZC458755 QIY458755 QSU458755 RCQ458755 RMM458755 RWI458755 SGE458755 SQA458755 SZW458755 TJS458755 TTO458755 UDK458755 UNG458755 UXC458755 VGY458755 VQU458755 WAQ458755 WKM458755 WUI458755 P524290 HW524291 RS524291 ABO524291 ALK524291 AVG524291 BFC524291 BOY524291 BYU524291 CIQ524291 CSM524291 DCI524291 DME524291 DWA524291 EFW524291 EPS524291 EZO524291 FJK524291 FTG524291 GDC524291 GMY524291 GWU524291 HGQ524291 HQM524291 IAI524291 IKE524291 IUA524291 JDW524291 JNS524291 JXO524291 KHK524291 KRG524291 LBC524291 LKY524291 LUU524291 MEQ524291 MOM524291 MYI524291 NIE524291 NSA524291 OBW524291 OLS524291 OVO524291 PFK524291 PPG524291 PZC524291 QIY524291 QSU524291 RCQ524291 RMM524291 RWI524291 SGE524291 SQA524291 SZW524291 TJS524291 TTO524291 UDK524291 UNG524291 UXC524291 VGY524291 VQU524291 WAQ524291 WKM524291 WUI524291 P589826 HW589827 RS589827 ABO589827 ALK589827 AVG589827 BFC589827 BOY589827 BYU589827 CIQ589827 CSM589827 DCI589827 DME589827 DWA589827 EFW589827 EPS589827 EZO589827 FJK589827 FTG589827 GDC589827 GMY589827 GWU589827 HGQ589827 HQM589827 IAI589827 IKE589827 IUA589827 JDW589827 JNS589827 JXO589827 KHK589827 KRG589827 LBC589827 LKY589827 LUU589827 MEQ589827 MOM589827 MYI589827 NIE589827 NSA589827 OBW589827 OLS589827 OVO589827 PFK589827 PPG589827 PZC589827 QIY589827 QSU589827 RCQ589827 RMM589827 RWI589827 SGE589827 SQA589827 SZW589827 TJS589827 TTO589827 UDK589827 UNG589827 UXC589827 VGY589827 VQU589827 WAQ589827 WKM589827 WUI589827 P655362 HW655363 RS655363 ABO655363 ALK655363 AVG655363 BFC655363 BOY655363 BYU655363 CIQ655363 CSM655363 DCI655363 DME655363 DWA655363 EFW655363 EPS655363 EZO655363 FJK655363 FTG655363 GDC655363 GMY655363 GWU655363 HGQ655363 HQM655363 IAI655363 IKE655363 IUA655363 JDW655363 JNS655363 JXO655363 KHK655363 KRG655363 LBC655363 LKY655363 LUU655363 MEQ655363 MOM655363 MYI655363 NIE655363 NSA655363 OBW655363 OLS655363 OVO655363 PFK655363 PPG655363 PZC655363 QIY655363 QSU655363 RCQ655363 RMM655363 RWI655363 SGE655363 SQA655363 SZW655363 TJS655363 TTO655363 UDK655363 UNG655363 UXC655363 VGY655363 VQU655363 WAQ655363 WKM655363 WUI655363 P720898 HW720899 RS720899 ABO720899 ALK720899 AVG720899 BFC720899 BOY720899 BYU720899 CIQ720899 CSM720899 DCI720899 DME720899 DWA720899 EFW720899 EPS720899 EZO720899 FJK720899 FTG720899 GDC720899 GMY720899 GWU720899 HGQ720899 HQM720899 IAI720899 IKE720899 IUA720899 JDW720899 JNS720899 JXO720899 KHK720899 KRG720899 LBC720899 LKY720899 LUU720899 MEQ720899 MOM720899 MYI720899 NIE720899 NSA720899 OBW720899 OLS720899 OVO720899 PFK720899 PPG720899 PZC720899 QIY720899 QSU720899 RCQ720899 RMM720899 RWI720899 SGE720899 SQA720899 SZW720899 TJS720899 TTO720899 UDK720899 UNG720899 UXC720899 VGY720899 VQU720899 WAQ720899 WKM720899 WUI720899 P786434 HW786435 RS786435 ABO786435 ALK786435 AVG786435 BFC786435 BOY786435 BYU786435 CIQ786435 CSM786435 DCI786435 DME786435 DWA786435 EFW786435 EPS786435 EZO786435 FJK786435 FTG786435 GDC786435 GMY786435 GWU786435 HGQ786435 HQM786435 IAI786435 IKE786435 IUA786435 JDW786435 JNS786435 JXO786435 KHK786435 KRG786435 LBC786435 LKY786435 LUU786435 MEQ786435 MOM786435 MYI786435 NIE786435 NSA786435 OBW786435 OLS786435 OVO786435 PFK786435 PPG786435 PZC786435 QIY786435 QSU786435 RCQ786435 RMM786435 RWI786435 SGE786435 SQA786435 SZW786435 TJS786435 TTO786435 UDK786435 UNG786435 UXC786435 VGY786435 VQU786435 WAQ786435 WKM786435 WUI786435 P851970 HW851971 RS851971 ABO851971 ALK851971 AVG851971 BFC851971 BOY851971 BYU851971 CIQ851971 CSM851971 DCI851971 DME851971 DWA851971 EFW851971 EPS851971 EZO851971 FJK851971 FTG851971 GDC851971 GMY851971 GWU851971 HGQ851971 HQM851971 IAI851971 IKE851971 IUA851971 JDW851971 JNS851971 JXO851971 KHK851971 KRG851971 LBC851971 LKY851971 LUU851971 MEQ851971 MOM851971 MYI851971 NIE851971 NSA851971 OBW851971 OLS851971 OVO851971 PFK851971 PPG851971 PZC851971 QIY851971 QSU851971 RCQ851971 RMM851971 RWI851971 SGE851971 SQA851971 SZW851971 TJS851971 TTO851971 UDK851971 UNG851971 UXC851971 VGY851971 VQU851971 WAQ851971 WKM851971 WUI851971 P917506 HW917507 RS917507 ABO917507 ALK917507 AVG917507 BFC917507 BOY917507 BYU917507 CIQ917507 CSM917507 DCI917507 DME917507 DWA917507 EFW917507 EPS917507 EZO917507 FJK917507 FTG917507 GDC917507 GMY917507 GWU917507 HGQ917507 HQM917507 IAI917507 IKE917507 IUA917507 JDW917507 JNS917507 JXO917507 KHK917507 KRG917507 LBC917507 LKY917507 LUU917507 MEQ917507 MOM917507 MYI917507 NIE917507 NSA917507 OBW917507 OLS917507 OVO917507 PFK917507 PPG917507 PZC917507 QIY917507 QSU917507 RCQ917507 RMM917507 RWI917507 SGE917507 SQA917507 SZW917507 TJS917507 TTO917507 UDK917507 UNG917507 UXC917507 VGY917507 VQU917507 WAQ917507 WKM917507 WUI917507 P983042 HW983043 RS983043 ABO983043 ALK983043 AVG983043 BFC983043 BOY983043 BYU983043 CIQ983043 CSM983043 DCI983043 DME983043 DWA983043 EFW983043 EPS983043 EZO983043 FJK983043 FTG983043 GDC983043 GMY983043 GWU983043 HGQ983043 HQM983043 IAI983043 IKE983043 IUA983043 JDW983043 JNS983043 JXO983043 KHK983043 KRG983043 LBC983043 LKY983043 LUU983043 MEQ983043 MOM983043 MYI983043 NIE983043 NSA983043 OBW983043 OLS983043 OVO983043 PFK983043 PPG983043 PZC983043 QIY983043 QSU983043 RCQ983043 RMM983043 RWI983043 SGE983043 SQA983043 SZW983043 TJS983043 TTO983043 UDK983043 UNG983043 UXC983043 VGY983043 VQU983043 WAQ983043 WKM983043 WUI983043 IQ65567:IS65568 SM65567:SO65568 ACI65567:ACK65568 AME65567:AMG65568 AWA65567:AWC65568 BFW65567:BFY65568 BPS65567:BPU65568 BZO65567:BZQ65568 CJK65567:CJM65568 CTG65567:CTI65568 DDC65567:DDE65568 DMY65567:DNA65568 DWU65567:DWW65568 EGQ65567:EGS65568 EQM65567:EQO65568 FAI65567:FAK65568 FKE65567:FKG65568 FUA65567:FUC65568 GDW65567:GDY65568 GNS65567:GNU65568 GXO65567:GXQ65568 HHK65567:HHM65568 HRG65567:HRI65568 IBC65567:IBE65568 IKY65567:ILA65568 IUU65567:IUW65568 JEQ65567:JES65568 JOM65567:JOO65568 JYI65567:JYK65568 KIE65567:KIG65568 KSA65567:KSC65568 LBW65567:LBY65568 LLS65567:LLU65568 LVO65567:LVQ65568 MFK65567:MFM65568 MPG65567:MPI65568 MZC65567:MZE65568 NIY65567:NJA65568 NSU65567:NSW65568 OCQ65567:OCS65568 OMM65567:OMO65568 OWI65567:OWK65568 PGE65567:PGG65568 PQA65567:PQC65568 PZW65567:PZY65568 QJS65567:QJU65568 QTO65567:QTQ65568 RDK65567:RDM65568 RNG65567:RNI65568 RXC65567:RXE65568 SGY65567:SHA65568 SQU65567:SQW65568 TAQ65567:TAS65568 TKM65567:TKO65568 TUI65567:TUK65568 UEE65567:UEG65568 UOA65567:UOC65568 UXW65567:UXY65568 VHS65567:VHU65568 VRO65567:VRQ65568 WBK65567:WBM65568 WLG65567:WLI65568 WVC65567:WVE65568 IQ131103:IS131104 SM131103:SO131104 ACI131103:ACK131104 AME131103:AMG131104 AWA131103:AWC131104 BFW131103:BFY131104 BPS131103:BPU131104 BZO131103:BZQ131104 CJK131103:CJM131104 CTG131103:CTI131104 DDC131103:DDE131104 DMY131103:DNA131104 DWU131103:DWW131104 EGQ131103:EGS131104 EQM131103:EQO131104 FAI131103:FAK131104 FKE131103:FKG131104 FUA131103:FUC131104 GDW131103:GDY131104 GNS131103:GNU131104 GXO131103:GXQ131104 HHK131103:HHM131104 HRG131103:HRI131104 IBC131103:IBE131104 IKY131103:ILA131104 IUU131103:IUW131104 JEQ131103:JES131104 JOM131103:JOO131104 JYI131103:JYK131104 KIE131103:KIG131104 KSA131103:KSC131104 LBW131103:LBY131104 LLS131103:LLU131104 LVO131103:LVQ131104 MFK131103:MFM131104 MPG131103:MPI131104 MZC131103:MZE131104 NIY131103:NJA131104 NSU131103:NSW131104 OCQ131103:OCS131104 OMM131103:OMO131104 OWI131103:OWK131104 PGE131103:PGG131104 PQA131103:PQC131104 PZW131103:PZY131104 QJS131103:QJU131104 QTO131103:QTQ131104 RDK131103:RDM131104 RNG131103:RNI131104 RXC131103:RXE131104 SGY131103:SHA131104 SQU131103:SQW131104 TAQ131103:TAS131104 TKM131103:TKO131104 TUI131103:TUK131104 UEE131103:UEG131104 UOA131103:UOC131104 UXW131103:UXY131104 VHS131103:VHU131104 VRO131103:VRQ131104 WBK131103:WBM131104 WLG131103:WLI131104 WVC131103:WVE131104 IQ196639:IS196640 SM196639:SO196640 ACI196639:ACK196640 AME196639:AMG196640 AWA196639:AWC196640 BFW196639:BFY196640 BPS196639:BPU196640 BZO196639:BZQ196640 CJK196639:CJM196640 CTG196639:CTI196640 DDC196639:DDE196640 DMY196639:DNA196640 DWU196639:DWW196640 EGQ196639:EGS196640 EQM196639:EQO196640 FAI196639:FAK196640 FKE196639:FKG196640 FUA196639:FUC196640 GDW196639:GDY196640 GNS196639:GNU196640 GXO196639:GXQ196640 HHK196639:HHM196640 HRG196639:HRI196640 IBC196639:IBE196640 IKY196639:ILA196640 IUU196639:IUW196640 JEQ196639:JES196640 JOM196639:JOO196640 JYI196639:JYK196640 KIE196639:KIG196640 KSA196639:KSC196640 LBW196639:LBY196640 LLS196639:LLU196640 LVO196639:LVQ196640 MFK196639:MFM196640 MPG196639:MPI196640 MZC196639:MZE196640 NIY196639:NJA196640 NSU196639:NSW196640 OCQ196639:OCS196640 OMM196639:OMO196640 OWI196639:OWK196640 PGE196639:PGG196640 PQA196639:PQC196640 PZW196639:PZY196640 QJS196639:QJU196640 QTO196639:QTQ196640 RDK196639:RDM196640 RNG196639:RNI196640 RXC196639:RXE196640 SGY196639:SHA196640 SQU196639:SQW196640 TAQ196639:TAS196640 TKM196639:TKO196640 TUI196639:TUK196640 UEE196639:UEG196640 UOA196639:UOC196640 UXW196639:UXY196640 VHS196639:VHU196640 VRO196639:VRQ196640 WBK196639:WBM196640 WLG196639:WLI196640 WVC196639:WVE196640 IQ262175:IS262176 SM262175:SO262176 ACI262175:ACK262176 AME262175:AMG262176 AWA262175:AWC262176 BFW262175:BFY262176 BPS262175:BPU262176 BZO262175:BZQ262176 CJK262175:CJM262176 CTG262175:CTI262176 DDC262175:DDE262176 DMY262175:DNA262176 DWU262175:DWW262176 EGQ262175:EGS262176 EQM262175:EQO262176 FAI262175:FAK262176 FKE262175:FKG262176 FUA262175:FUC262176 GDW262175:GDY262176 GNS262175:GNU262176 GXO262175:GXQ262176 HHK262175:HHM262176 HRG262175:HRI262176 IBC262175:IBE262176 IKY262175:ILA262176 IUU262175:IUW262176 JEQ262175:JES262176 JOM262175:JOO262176 JYI262175:JYK262176 KIE262175:KIG262176 KSA262175:KSC262176 LBW262175:LBY262176 LLS262175:LLU262176 LVO262175:LVQ262176 MFK262175:MFM262176 MPG262175:MPI262176 MZC262175:MZE262176 NIY262175:NJA262176 NSU262175:NSW262176 OCQ262175:OCS262176 OMM262175:OMO262176 OWI262175:OWK262176 PGE262175:PGG262176 PQA262175:PQC262176 PZW262175:PZY262176 QJS262175:QJU262176 QTO262175:QTQ262176 RDK262175:RDM262176 RNG262175:RNI262176 RXC262175:RXE262176 SGY262175:SHA262176 SQU262175:SQW262176 TAQ262175:TAS262176 TKM262175:TKO262176 TUI262175:TUK262176 UEE262175:UEG262176 UOA262175:UOC262176 UXW262175:UXY262176 VHS262175:VHU262176 VRO262175:VRQ262176 WBK262175:WBM262176 WLG262175:WLI262176 WVC262175:WVE262176 IQ327711:IS327712 SM327711:SO327712 ACI327711:ACK327712 AME327711:AMG327712 AWA327711:AWC327712 BFW327711:BFY327712 BPS327711:BPU327712 BZO327711:BZQ327712 CJK327711:CJM327712 CTG327711:CTI327712 DDC327711:DDE327712 DMY327711:DNA327712 DWU327711:DWW327712 EGQ327711:EGS327712 EQM327711:EQO327712 FAI327711:FAK327712 FKE327711:FKG327712 FUA327711:FUC327712 GDW327711:GDY327712 GNS327711:GNU327712 GXO327711:GXQ327712 HHK327711:HHM327712 HRG327711:HRI327712 IBC327711:IBE327712 IKY327711:ILA327712 IUU327711:IUW327712 JEQ327711:JES327712 JOM327711:JOO327712 JYI327711:JYK327712 KIE327711:KIG327712 KSA327711:KSC327712 LBW327711:LBY327712 LLS327711:LLU327712 LVO327711:LVQ327712 MFK327711:MFM327712 MPG327711:MPI327712 MZC327711:MZE327712 NIY327711:NJA327712 NSU327711:NSW327712 OCQ327711:OCS327712 OMM327711:OMO327712 OWI327711:OWK327712 PGE327711:PGG327712 PQA327711:PQC327712 PZW327711:PZY327712 QJS327711:QJU327712 QTO327711:QTQ327712 RDK327711:RDM327712 RNG327711:RNI327712 RXC327711:RXE327712 SGY327711:SHA327712 SQU327711:SQW327712 TAQ327711:TAS327712 TKM327711:TKO327712 TUI327711:TUK327712 UEE327711:UEG327712 UOA327711:UOC327712 UXW327711:UXY327712 VHS327711:VHU327712 VRO327711:VRQ327712 WBK327711:WBM327712 WLG327711:WLI327712 WVC327711:WVE327712 IQ393247:IS393248 SM393247:SO393248 ACI393247:ACK393248 AME393247:AMG393248 AWA393247:AWC393248 BFW393247:BFY393248 BPS393247:BPU393248 BZO393247:BZQ393248 CJK393247:CJM393248 CTG393247:CTI393248 DDC393247:DDE393248 DMY393247:DNA393248 DWU393247:DWW393248 EGQ393247:EGS393248 EQM393247:EQO393248 FAI393247:FAK393248 FKE393247:FKG393248 FUA393247:FUC393248 GDW393247:GDY393248 GNS393247:GNU393248 GXO393247:GXQ393248 HHK393247:HHM393248 HRG393247:HRI393248 IBC393247:IBE393248 IKY393247:ILA393248 IUU393247:IUW393248 JEQ393247:JES393248 JOM393247:JOO393248 JYI393247:JYK393248 KIE393247:KIG393248 KSA393247:KSC393248 LBW393247:LBY393248 LLS393247:LLU393248 LVO393247:LVQ393248 MFK393247:MFM393248 MPG393247:MPI393248 MZC393247:MZE393248 NIY393247:NJA393248 NSU393247:NSW393248 OCQ393247:OCS393248 OMM393247:OMO393248 OWI393247:OWK393248 PGE393247:PGG393248 PQA393247:PQC393248 PZW393247:PZY393248 QJS393247:QJU393248 QTO393247:QTQ393248 RDK393247:RDM393248 RNG393247:RNI393248 RXC393247:RXE393248 SGY393247:SHA393248 SQU393247:SQW393248 TAQ393247:TAS393248 TKM393247:TKO393248 TUI393247:TUK393248 UEE393247:UEG393248 UOA393247:UOC393248 UXW393247:UXY393248 VHS393247:VHU393248 VRO393247:VRQ393248 WBK393247:WBM393248 WLG393247:WLI393248 WVC393247:WVE393248 IQ458783:IS458784 SM458783:SO458784 ACI458783:ACK458784 AME458783:AMG458784 AWA458783:AWC458784 BFW458783:BFY458784 BPS458783:BPU458784 BZO458783:BZQ458784 CJK458783:CJM458784 CTG458783:CTI458784 DDC458783:DDE458784 DMY458783:DNA458784 DWU458783:DWW458784 EGQ458783:EGS458784 EQM458783:EQO458784 FAI458783:FAK458784 FKE458783:FKG458784 FUA458783:FUC458784 GDW458783:GDY458784 GNS458783:GNU458784 GXO458783:GXQ458784 HHK458783:HHM458784 HRG458783:HRI458784 IBC458783:IBE458784 IKY458783:ILA458784 IUU458783:IUW458784 JEQ458783:JES458784 JOM458783:JOO458784 JYI458783:JYK458784 KIE458783:KIG458784 KSA458783:KSC458784 LBW458783:LBY458784 LLS458783:LLU458784 LVO458783:LVQ458784 MFK458783:MFM458784 MPG458783:MPI458784 MZC458783:MZE458784 NIY458783:NJA458784 NSU458783:NSW458784 OCQ458783:OCS458784 OMM458783:OMO458784 OWI458783:OWK458784 PGE458783:PGG458784 PQA458783:PQC458784 PZW458783:PZY458784 QJS458783:QJU458784 QTO458783:QTQ458784 RDK458783:RDM458784 RNG458783:RNI458784 RXC458783:RXE458784 SGY458783:SHA458784 SQU458783:SQW458784 TAQ458783:TAS458784 TKM458783:TKO458784 TUI458783:TUK458784 UEE458783:UEG458784 UOA458783:UOC458784 UXW458783:UXY458784 VHS458783:VHU458784 VRO458783:VRQ458784 WBK458783:WBM458784 WLG458783:WLI458784 WVC458783:WVE458784 IQ524319:IS524320 SM524319:SO524320 ACI524319:ACK524320 AME524319:AMG524320 AWA524319:AWC524320 BFW524319:BFY524320 BPS524319:BPU524320 BZO524319:BZQ524320 CJK524319:CJM524320 CTG524319:CTI524320 DDC524319:DDE524320 DMY524319:DNA524320 DWU524319:DWW524320 EGQ524319:EGS524320 EQM524319:EQO524320 FAI524319:FAK524320 FKE524319:FKG524320 FUA524319:FUC524320 GDW524319:GDY524320 GNS524319:GNU524320 GXO524319:GXQ524320 HHK524319:HHM524320 HRG524319:HRI524320 IBC524319:IBE524320 IKY524319:ILA524320 IUU524319:IUW524320 JEQ524319:JES524320 JOM524319:JOO524320 JYI524319:JYK524320 KIE524319:KIG524320 KSA524319:KSC524320 LBW524319:LBY524320 LLS524319:LLU524320 LVO524319:LVQ524320 MFK524319:MFM524320 MPG524319:MPI524320 MZC524319:MZE524320 NIY524319:NJA524320 NSU524319:NSW524320 OCQ524319:OCS524320 OMM524319:OMO524320 OWI524319:OWK524320 PGE524319:PGG524320 PQA524319:PQC524320 PZW524319:PZY524320 QJS524319:QJU524320 QTO524319:QTQ524320 RDK524319:RDM524320 RNG524319:RNI524320 RXC524319:RXE524320 SGY524319:SHA524320 SQU524319:SQW524320 TAQ524319:TAS524320 TKM524319:TKO524320 TUI524319:TUK524320 UEE524319:UEG524320 UOA524319:UOC524320 UXW524319:UXY524320 VHS524319:VHU524320 VRO524319:VRQ524320 WBK524319:WBM524320 WLG524319:WLI524320 WVC524319:WVE524320 IQ589855:IS589856 SM589855:SO589856 ACI589855:ACK589856 AME589855:AMG589856 AWA589855:AWC589856 BFW589855:BFY589856 BPS589855:BPU589856 BZO589855:BZQ589856 CJK589855:CJM589856 CTG589855:CTI589856 DDC589855:DDE589856 DMY589855:DNA589856 DWU589855:DWW589856 EGQ589855:EGS589856 EQM589855:EQO589856 FAI589855:FAK589856 FKE589855:FKG589856 FUA589855:FUC589856 GDW589855:GDY589856 GNS589855:GNU589856 GXO589855:GXQ589856 HHK589855:HHM589856 HRG589855:HRI589856 IBC589855:IBE589856 IKY589855:ILA589856 IUU589855:IUW589856 JEQ589855:JES589856 JOM589855:JOO589856 JYI589855:JYK589856 KIE589855:KIG589856 KSA589855:KSC589856 LBW589855:LBY589856 LLS589855:LLU589856 LVO589855:LVQ589856 MFK589855:MFM589856 MPG589855:MPI589856 MZC589855:MZE589856 NIY589855:NJA589856 NSU589855:NSW589856 OCQ589855:OCS589856 OMM589855:OMO589856 OWI589855:OWK589856 PGE589855:PGG589856 PQA589855:PQC589856 PZW589855:PZY589856 QJS589855:QJU589856 QTO589855:QTQ589856 RDK589855:RDM589856 RNG589855:RNI589856 RXC589855:RXE589856 SGY589855:SHA589856 SQU589855:SQW589856 TAQ589855:TAS589856 TKM589855:TKO589856 TUI589855:TUK589856 UEE589855:UEG589856 UOA589855:UOC589856 UXW589855:UXY589856 VHS589855:VHU589856 VRO589855:VRQ589856 WBK589855:WBM589856 WLG589855:WLI589856 WVC589855:WVE589856 IQ655391:IS655392 SM655391:SO655392 ACI655391:ACK655392 AME655391:AMG655392 AWA655391:AWC655392 BFW655391:BFY655392 BPS655391:BPU655392 BZO655391:BZQ655392 CJK655391:CJM655392 CTG655391:CTI655392 DDC655391:DDE655392 DMY655391:DNA655392 DWU655391:DWW655392 EGQ655391:EGS655392 EQM655391:EQO655392 FAI655391:FAK655392 FKE655391:FKG655392 FUA655391:FUC655392 GDW655391:GDY655392 GNS655391:GNU655392 GXO655391:GXQ655392 HHK655391:HHM655392 HRG655391:HRI655392 IBC655391:IBE655392 IKY655391:ILA655392 IUU655391:IUW655392 JEQ655391:JES655392 JOM655391:JOO655392 JYI655391:JYK655392 KIE655391:KIG655392 KSA655391:KSC655392 LBW655391:LBY655392 LLS655391:LLU655392 LVO655391:LVQ655392 MFK655391:MFM655392 MPG655391:MPI655392 MZC655391:MZE655392 NIY655391:NJA655392 NSU655391:NSW655392 OCQ655391:OCS655392 OMM655391:OMO655392 OWI655391:OWK655392 PGE655391:PGG655392 PQA655391:PQC655392 PZW655391:PZY655392 QJS655391:QJU655392 QTO655391:QTQ655392 RDK655391:RDM655392 RNG655391:RNI655392 RXC655391:RXE655392 SGY655391:SHA655392 SQU655391:SQW655392 TAQ655391:TAS655392 TKM655391:TKO655392 TUI655391:TUK655392 UEE655391:UEG655392 UOA655391:UOC655392 UXW655391:UXY655392 VHS655391:VHU655392 VRO655391:VRQ655392 WBK655391:WBM655392 WLG655391:WLI655392 WVC655391:WVE655392 IQ720927:IS720928 SM720927:SO720928 ACI720927:ACK720928 AME720927:AMG720928 AWA720927:AWC720928 BFW720927:BFY720928 BPS720927:BPU720928 BZO720927:BZQ720928 CJK720927:CJM720928 CTG720927:CTI720928 DDC720927:DDE720928 DMY720927:DNA720928 DWU720927:DWW720928 EGQ720927:EGS720928 EQM720927:EQO720928 FAI720927:FAK720928 FKE720927:FKG720928 FUA720927:FUC720928 GDW720927:GDY720928 GNS720927:GNU720928 GXO720927:GXQ720928 HHK720927:HHM720928 HRG720927:HRI720928 IBC720927:IBE720928 IKY720927:ILA720928 IUU720927:IUW720928 JEQ720927:JES720928 JOM720927:JOO720928 JYI720927:JYK720928 KIE720927:KIG720928 KSA720927:KSC720928 LBW720927:LBY720928 LLS720927:LLU720928 LVO720927:LVQ720928 MFK720927:MFM720928 MPG720927:MPI720928 MZC720927:MZE720928 NIY720927:NJA720928 NSU720927:NSW720928 OCQ720927:OCS720928 OMM720927:OMO720928 OWI720927:OWK720928 PGE720927:PGG720928 PQA720927:PQC720928 PZW720927:PZY720928 QJS720927:QJU720928 QTO720927:QTQ720928 RDK720927:RDM720928 RNG720927:RNI720928 RXC720927:RXE720928 SGY720927:SHA720928 SQU720927:SQW720928 TAQ720927:TAS720928 TKM720927:TKO720928 TUI720927:TUK720928 UEE720927:UEG720928 UOA720927:UOC720928 UXW720927:UXY720928 VHS720927:VHU720928 VRO720927:VRQ720928 WBK720927:WBM720928 WLG720927:WLI720928 WVC720927:WVE720928 IQ786463:IS786464 SM786463:SO786464 ACI786463:ACK786464 AME786463:AMG786464 AWA786463:AWC786464 BFW786463:BFY786464 BPS786463:BPU786464 BZO786463:BZQ786464 CJK786463:CJM786464 CTG786463:CTI786464 DDC786463:DDE786464 DMY786463:DNA786464 DWU786463:DWW786464 EGQ786463:EGS786464 EQM786463:EQO786464 FAI786463:FAK786464 FKE786463:FKG786464 FUA786463:FUC786464 GDW786463:GDY786464 GNS786463:GNU786464 GXO786463:GXQ786464 HHK786463:HHM786464 HRG786463:HRI786464 IBC786463:IBE786464 IKY786463:ILA786464 IUU786463:IUW786464 JEQ786463:JES786464 JOM786463:JOO786464 JYI786463:JYK786464 KIE786463:KIG786464 KSA786463:KSC786464 LBW786463:LBY786464 LLS786463:LLU786464 LVO786463:LVQ786464 MFK786463:MFM786464 MPG786463:MPI786464 MZC786463:MZE786464 NIY786463:NJA786464 NSU786463:NSW786464 OCQ786463:OCS786464 OMM786463:OMO786464 OWI786463:OWK786464 PGE786463:PGG786464 PQA786463:PQC786464 PZW786463:PZY786464 QJS786463:QJU786464 QTO786463:QTQ786464 RDK786463:RDM786464 RNG786463:RNI786464 RXC786463:RXE786464 SGY786463:SHA786464 SQU786463:SQW786464 TAQ786463:TAS786464 TKM786463:TKO786464 TUI786463:TUK786464 UEE786463:UEG786464 UOA786463:UOC786464 UXW786463:UXY786464 VHS786463:VHU786464 VRO786463:VRQ786464 WBK786463:WBM786464 WLG786463:WLI786464 WVC786463:WVE786464 IQ851999:IS852000 SM851999:SO852000 ACI851999:ACK852000 AME851999:AMG852000 AWA851999:AWC852000 BFW851999:BFY852000 BPS851999:BPU852000 BZO851999:BZQ852000 CJK851999:CJM852000 CTG851999:CTI852000 DDC851999:DDE852000 DMY851999:DNA852000 DWU851999:DWW852000 EGQ851999:EGS852000 EQM851999:EQO852000 FAI851999:FAK852000 FKE851999:FKG852000 FUA851999:FUC852000 GDW851999:GDY852000 GNS851999:GNU852000 GXO851999:GXQ852000 HHK851999:HHM852000 HRG851999:HRI852000 IBC851999:IBE852000 IKY851999:ILA852000 IUU851999:IUW852000 JEQ851999:JES852000 JOM851999:JOO852000 JYI851999:JYK852000 KIE851999:KIG852000 KSA851999:KSC852000 LBW851999:LBY852000 LLS851999:LLU852000 LVO851999:LVQ852000 MFK851999:MFM852000 MPG851999:MPI852000 MZC851999:MZE852000 NIY851999:NJA852000 NSU851999:NSW852000 OCQ851999:OCS852000 OMM851999:OMO852000 OWI851999:OWK852000 PGE851999:PGG852000 PQA851999:PQC852000 PZW851999:PZY852000 QJS851999:QJU852000 QTO851999:QTQ852000 RDK851999:RDM852000 RNG851999:RNI852000 RXC851999:RXE852000 SGY851999:SHA852000 SQU851999:SQW852000 TAQ851999:TAS852000 TKM851999:TKO852000 TUI851999:TUK852000 UEE851999:UEG852000 UOA851999:UOC852000 UXW851999:UXY852000 VHS851999:VHU852000 VRO851999:VRQ852000 WBK851999:WBM852000 WLG851999:WLI852000 WVC851999:WVE852000 IQ917535:IS917536 SM917535:SO917536 ACI917535:ACK917536 AME917535:AMG917536 AWA917535:AWC917536 BFW917535:BFY917536 BPS917535:BPU917536 BZO917535:BZQ917536 CJK917535:CJM917536 CTG917535:CTI917536 DDC917535:DDE917536 DMY917535:DNA917536 DWU917535:DWW917536 EGQ917535:EGS917536 EQM917535:EQO917536 FAI917535:FAK917536 FKE917535:FKG917536 FUA917535:FUC917536 GDW917535:GDY917536 GNS917535:GNU917536 GXO917535:GXQ917536 HHK917535:HHM917536 HRG917535:HRI917536 IBC917535:IBE917536 IKY917535:ILA917536 IUU917535:IUW917536 JEQ917535:JES917536 JOM917535:JOO917536 JYI917535:JYK917536 KIE917535:KIG917536 KSA917535:KSC917536 LBW917535:LBY917536 LLS917535:LLU917536 LVO917535:LVQ917536 MFK917535:MFM917536 MPG917535:MPI917536 MZC917535:MZE917536 NIY917535:NJA917536 NSU917535:NSW917536 OCQ917535:OCS917536 OMM917535:OMO917536 OWI917535:OWK917536 PGE917535:PGG917536 PQA917535:PQC917536 PZW917535:PZY917536 QJS917535:QJU917536 QTO917535:QTQ917536 RDK917535:RDM917536 RNG917535:RNI917536 RXC917535:RXE917536 SGY917535:SHA917536 SQU917535:SQW917536 TAQ917535:TAS917536 TKM917535:TKO917536 TUI917535:TUK917536 UEE917535:UEG917536 UOA917535:UOC917536 UXW917535:UXY917536 VHS917535:VHU917536 VRO917535:VRQ917536 WBK917535:WBM917536 WLG917535:WLI917536 WVC917535:WVE917536 IQ983071:IS983072 SM983071:SO983072 ACI983071:ACK983072 AME983071:AMG983072 AWA983071:AWC983072 BFW983071:BFY983072 BPS983071:BPU983072 BZO983071:BZQ983072 CJK983071:CJM983072 CTG983071:CTI983072 DDC983071:DDE983072 DMY983071:DNA983072 DWU983071:DWW983072 EGQ983071:EGS983072 EQM983071:EQO983072 FAI983071:FAK983072 FKE983071:FKG983072 FUA983071:FUC983072 GDW983071:GDY983072 GNS983071:GNU983072 GXO983071:GXQ983072 HHK983071:HHM983072 HRG983071:HRI983072 IBC983071:IBE983072 IKY983071:ILA983072 IUU983071:IUW983072 JEQ983071:JES983072 JOM983071:JOO983072 JYI983071:JYK983072 KIE983071:KIG983072 KSA983071:KSC983072 LBW983071:LBY983072 LLS983071:LLU983072 LVO983071:LVQ983072 MFK983071:MFM983072 MPG983071:MPI983072 MZC983071:MZE983072 NIY983071:NJA983072 NSU983071:NSW983072 OCQ983071:OCS983072 OMM983071:OMO983072 OWI983071:OWK983072 PGE983071:PGG983072 PQA983071:PQC983072 PZW983071:PZY983072 QJS983071:QJU983072 QTO983071:QTQ983072 RDK983071:RDM983072 RNG983071:RNI983072 RXC983071:RXE983072 SGY983071:SHA983072 SQU983071:SQW983072 TAQ983071:TAS983072 TKM983071:TKO983072 TUI983071:TUK983072 UEE983071:UEG983072 UOA983071:UOC983072 UXW983071:UXY983072 VHS983071:VHU983072 VRO983071:VRQ983072 WBK983071:WBM983072 WLG983071:WLI983072 WVC983071:WVE983072 IQ65572:IS65572 SM65572:SO65572 ACI65572:ACK65572 AME65572:AMG65572 AWA65572:AWC65572 BFW65572:BFY65572 BPS65572:BPU65572 BZO65572:BZQ65572 CJK65572:CJM65572 CTG65572:CTI65572 DDC65572:DDE65572 DMY65572:DNA65572 DWU65572:DWW65572 EGQ65572:EGS65572 EQM65572:EQO65572 FAI65572:FAK65572 FKE65572:FKG65572 FUA65572:FUC65572 GDW65572:GDY65572 GNS65572:GNU65572 GXO65572:GXQ65572 HHK65572:HHM65572 HRG65572:HRI65572 IBC65572:IBE65572 IKY65572:ILA65572 IUU65572:IUW65572 JEQ65572:JES65572 JOM65572:JOO65572 JYI65572:JYK65572 KIE65572:KIG65572 KSA65572:KSC65572 LBW65572:LBY65572 LLS65572:LLU65572 LVO65572:LVQ65572 MFK65572:MFM65572 MPG65572:MPI65572 MZC65572:MZE65572 NIY65572:NJA65572 NSU65572:NSW65572 OCQ65572:OCS65572 OMM65572:OMO65572 OWI65572:OWK65572 PGE65572:PGG65572 PQA65572:PQC65572 PZW65572:PZY65572 QJS65572:QJU65572 QTO65572:QTQ65572 RDK65572:RDM65572 RNG65572:RNI65572 RXC65572:RXE65572 SGY65572:SHA65572 SQU65572:SQW65572 TAQ65572:TAS65572 TKM65572:TKO65572 TUI65572:TUK65572 UEE65572:UEG65572 UOA65572:UOC65572 UXW65572:UXY65572 VHS65572:VHU65572 VRO65572:VRQ65572 WBK65572:WBM65572 WLG65572:WLI65572 WVC65572:WVE65572 IQ131108:IS131108 SM131108:SO131108 ACI131108:ACK131108 AME131108:AMG131108 AWA131108:AWC131108 BFW131108:BFY131108 BPS131108:BPU131108 BZO131108:BZQ131108 CJK131108:CJM131108 CTG131108:CTI131108 DDC131108:DDE131108 DMY131108:DNA131108 DWU131108:DWW131108 EGQ131108:EGS131108 EQM131108:EQO131108 FAI131108:FAK131108 FKE131108:FKG131108 FUA131108:FUC131108 GDW131108:GDY131108 GNS131108:GNU131108 GXO131108:GXQ131108 HHK131108:HHM131108 HRG131108:HRI131108 IBC131108:IBE131108 IKY131108:ILA131108 IUU131108:IUW131108 JEQ131108:JES131108 JOM131108:JOO131108 JYI131108:JYK131108 KIE131108:KIG131108 KSA131108:KSC131108 LBW131108:LBY131108 LLS131108:LLU131108 LVO131108:LVQ131108 MFK131108:MFM131108 MPG131108:MPI131108 MZC131108:MZE131108 NIY131108:NJA131108 NSU131108:NSW131108 OCQ131108:OCS131108 OMM131108:OMO131108 OWI131108:OWK131108 PGE131108:PGG131108 PQA131108:PQC131108 PZW131108:PZY131108 QJS131108:QJU131108 QTO131108:QTQ131108 RDK131108:RDM131108 RNG131108:RNI131108 RXC131108:RXE131108 SGY131108:SHA131108 SQU131108:SQW131108 TAQ131108:TAS131108 TKM131108:TKO131108 TUI131108:TUK131108 UEE131108:UEG131108 UOA131108:UOC131108 UXW131108:UXY131108 VHS131108:VHU131108 VRO131108:VRQ131108 WBK131108:WBM131108 WLG131108:WLI131108 WVC131108:WVE131108 IQ196644:IS196644 SM196644:SO196644 ACI196644:ACK196644 AME196644:AMG196644 AWA196644:AWC196644 BFW196644:BFY196644 BPS196644:BPU196644 BZO196644:BZQ196644 CJK196644:CJM196644 CTG196644:CTI196644 DDC196644:DDE196644 DMY196644:DNA196644 DWU196644:DWW196644 EGQ196644:EGS196644 EQM196644:EQO196644 FAI196644:FAK196644 FKE196644:FKG196644 FUA196644:FUC196644 GDW196644:GDY196644 GNS196644:GNU196644 GXO196644:GXQ196644 HHK196644:HHM196644 HRG196644:HRI196644 IBC196644:IBE196644 IKY196644:ILA196644 IUU196644:IUW196644 JEQ196644:JES196644 JOM196644:JOO196644 JYI196644:JYK196644 KIE196644:KIG196644 KSA196644:KSC196644 LBW196644:LBY196644 LLS196644:LLU196644 LVO196644:LVQ196644 MFK196644:MFM196644 MPG196644:MPI196644 MZC196644:MZE196644 NIY196644:NJA196644 NSU196644:NSW196644 OCQ196644:OCS196644 OMM196644:OMO196644 OWI196644:OWK196644 PGE196644:PGG196644 PQA196644:PQC196644 PZW196644:PZY196644 QJS196644:QJU196644 QTO196644:QTQ196644 RDK196644:RDM196644 RNG196644:RNI196644 RXC196644:RXE196644 SGY196644:SHA196644 SQU196644:SQW196644 TAQ196644:TAS196644 TKM196644:TKO196644 TUI196644:TUK196644 UEE196644:UEG196644 UOA196644:UOC196644 UXW196644:UXY196644 VHS196644:VHU196644 VRO196644:VRQ196644 WBK196644:WBM196644 WLG196644:WLI196644 WVC196644:WVE196644 IQ262180:IS262180 SM262180:SO262180 ACI262180:ACK262180 AME262180:AMG262180 AWA262180:AWC262180 BFW262180:BFY262180 BPS262180:BPU262180 BZO262180:BZQ262180 CJK262180:CJM262180 CTG262180:CTI262180 DDC262180:DDE262180 DMY262180:DNA262180 DWU262180:DWW262180 EGQ262180:EGS262180 EQM262180:EQO262180 FAI262180:FAK262180 FKE262180:FKG262180 FUA262180:FUC262180 GDW262180:GDY262180 GNS262180:GNU262180 GXO262180:GXQ262180 HHK262180:HHM262180 HRG262180:HRI262180 IBC262180:IBE262180 IKY262180:ILA262180 IUU262180:IUW262180 JEQ262180:JES262180 JOM262180:JOO262180 JYI262180:JYK262180 KIE262180:KIG262180 KSA262180:KSC262180 LBW262180:LBY262180 LLS262180:LLU262180 LVO262180:LVQ262180 MFK262180:MFM262180 MPG262180:MPI262180 MZC262180:MZE262180 NIY262180:NJA262180 NSU262180:NSW262180 OCQ262180:OCS262180 OMM262180:OMO262180 OWI262180:OWK262180 PGE262180:PGG262180 PQA262180:PQC262180 PZW262180:PZY262180 QJS262180:QJU262180 QTO262180:QTQ262180 RDK262180:RDM262180 RNG262180:RNI262180 RXC262180:RXE262180 SGY262180:SHA262180 SQU262180:SQW262180 TAQ262180:TAS262180 TKM262180:TKO262180 TUI262180:TUK262180 UEE262180:UEG262180 UOA262180:UOC262180 UXW262180:UXY262180 VHS262180:VHU262180 VRO262180:VRQ262180 WBK262180:WBM262180 WLG262180:WLI262180 WVC262180:WVE262180 IQ327716:IS327716 SM327716:SO327716 ACI327716:ACK327716 AME327716:AMG327716 AWA327716:AWC327716 BFW327716:BFY327716 BPS327716:BPU327716 BZO327716:BZQ327716 CJK327716:CJM327716 CTG327716:CTI327716 DDC327716:DDE327716 DMY327716:DNA327716 DWU327716:DWW327716 EGQ327716:EGS327716 EQM327716:EQO327716 FAI327716:FAK327716 FKE327716:FKG327716 FUA327716:FUC327716 GDW327716:GDY327716 GNS327716:GNU327716 GXO327716:GXQ327716 HHK327716:HHM327716 HRG327716:HRI327716 IBC327716:IBE327716 IKY327716:ILA327716 IUU327716:IUW327716 JEQ327716:JES327716 JOM327716:JOO327716 JYI327716:JYK327716 KIE327716:KIG327716 KSA327716:KSC327716 LBW327716:LBY327716 LLS327716:LLU327716 LVO327716:LVQ327716 MFK327716:MFM327716 MPG327716:MPI327716 MZC327716:MZE327716 NIY327716:NJA327716 NSU327716:NSW327716 OCQ327716:OCS327716 OMM327716:OMO327716 OWI327716:OWK327716 PGE327716:PGG327716 PQA327716:PQC327716 PZW327716:PZY327716 QJS327716:QJU327716 QTO327716:QTQ327716 RDK327716:RDM327716 RNG327716:RNI327716 RXC327716:RXE327716 SGY327716:SHA327716 SQU327716:SQW327716 TAQ327716:TAS327716 TKM327716:TKO327716 TUI327716:TUK327716 UEE327716:UEG327716 UOA327716:UOC327716 UXW327716:UXY327716 VHS327716:VHU327716 VRO327716:VRQ327716 WBK327716:WBM327716 WLG327716:WLI327716 WVC327716:WVE327716 IQ393252:IS393252 SM393252:SO393252 ACI393252:ACK393252 AME393252:AMG393252 AWA393252:AWC393252 BFW393252:BFY393252 BPS393252:BPU393252 BZO393252:BZQ393252 CJK393252:CJM393252 CTG393252:CTI393252 DDC393252:DDE393252 DMY393252:DNA393252 DWU393252:DWW393252 EGQ393252:EGS393252 EQM393252:EQO393252 FAI393252:FAK393252 FKE393252:FKG393252 FUA393252:FUC393252 GDW393252:GDY393252 GNS393252:GNU393252 GXO393252:GXQ393252 HHK393252:HHM393252 HRG393252:HRI393252 IBC393252:IBE393252 IKY393252:ILA393252 IUU393252:IUW393252 JEQ393252:JES393252 JOM393252:JOO393252 JYI393252:JYK393252 KIE393252:KIG393252 KSA393252:KSC393252 LBW393252:LBY393252 LLS393252:LLU393252 LVO393252:LVQ393252 MFK393252:MFM393252 MPG393252:MPI393252 MZC393252:MZE393252 NIY393252:NJA393252 NSU393252:NSW393252 OCQ393252:OCS393252 OMM393252:OMO393252 OWI393252:OWK393252 PGE393252:PGG393252 PQA393252:PQC393252 PZW393252:PZY393252 QJS393252:QJU393252 QTO393252:QTQ393252 RDK393252:RDM393252 RNG393252:RNI393252 RXC393252:RXE393252 SGY393252:SHA393252 SQU393252:SQW393252 TAQ393252:TAS393252 TKM393252:TKO393252 TUI393252:TUK393252 UEE393252:UEG393252 UOA393252:UOC393252 UXW393252:UXY393252 VHS393252:VHU393252 VRO393252:VRQ393252 WBK393252:WBM393252 WLG393252:WLI393252 WVC393252:WVE393252 IQ458788:IS458788 SM458788:SO458788 ACI458788:ACK458788 AME458788:AMG458788 AWA458788:AWC458788 BFW458788:BFY458788 BPS458788:BPU458788 BZO458788:BZQ458788 CJK458788:CJM458788 CTG458788:CTI458788 DDC458788:DDE458788 DMY458788:DNA458788 DWU458788:DWW458788 EGQ458788:EGS458788 EQM458788:EQO458788 FAI458788:FAK458788 FKE458788:FKG458788 FUA458788:FUC458788 GDW458788:GDY458788 GNS458788:GNU458788 GXO458788:GXQ458788 HHK458788:HHM458788 HRG458788:HRI458788 IBC458788:IBE458788 IKY458788:ILA458788 IUU458788:IUW458788 JEQ458788:JES458788 JOM458788:JOO458788 JYI458788:JYK458788 KIE458788:KIG458788 KSA458788:KSC458788 LBW458788:LBY458788 LLS458788:LLU458788 LVO458788:LVQ458788 MFK458788:MFM458788 MPG458788:MPI458788 MZC458788:MZE458788 NIY458788:NJA458788 NSU458788:NSW458788 OCQ458788:OCS458788 OMM458788:OMO458788 OWI458788:OWK458788 PGE458788:PGG458788 PQA458788:PQC458788 PZW458788:PZY458788 QJS458788:QJU458788 QTO458788:QTQ458788 RDK458788:RDM458788 RNG458788:RNI458788 RXC458788:RXE458788 SGY458788:SHA458788 SQU458788:SQW458788 TAQ458788:TAS458788 TKM458788:TKO458788 TUI458788:TUK458788 UEE458788:UEG458788 UOA458788:UOC458788 UXW458788:UXY458788 VHS458788:VHU458788 VRO458788:VRQ458788 WBK458788:WBM458788 WLG458788:WLI458788 WVC458788:WVE458788 IQ524324:IS524324 SM524324:SO524324 ACI524324:ACK524324 AME524324:AMG524324 AWA524324:AWC524324 BFW524324:BFY524324 BPS524324:BPU524324 BZO524324:BZQ524324 CJK524324:CJM524324 CTG524324:CTI524324 DDC524324:DDE524324 DMY524324:DNA524324 DWU524324:DWW524324 EGQ524324:EGS524324 EQM524324:EQO524324 FAI524324:FAK524324 FKE524324:FKG524324 FUA524324:FUC524324 GDW524324:GDY524324 GNS524324:GNU524324 GXO524324:GXQ524324 HHK524324:HHM524324 HRG524324:HRI524324 IBC524324:IBE524324 IKY524324:ILA524324 IUU524324:IUW524324 JEQ524324:JES524324 JOM524324:JOO524324 JYI524324:JYK524324 KIE524324:KIG524324 KSA524324:KSC524324 LBW524324:LBY524324 LLS524324:LLU524324 LVO524324:LVQ524324 MFK524324:MFM524324 MPG524324:MPI524324 MZC524324:MZE524324 NIY524324:NJA524324 NSU524324:NSW524324 OCQ524324:OCS524324 OMM524324:OMO524324 OWI524324:OWK524324 PGE524324:PGG524324 PQA524324:PQC524324 PZW524324:PZY524324 QJS524324:QJU524324 QTO524324:QTQ524324 RDK524324:RDM524324 RNG524324:RNI524324 RXC524324:RXE524324 SGY524324:SHA524324 SQU524324:SQW524324 TAQ524324:TAS524324 TKM524324:TKO524324 TUI524324:TUK524324 UEE524324:UEG524324 UOA524324:UOC524324 UXW524324:UXY524324 VHS524324:VHU524324 VRO524324:VRQ524324 WBK524324:WBM524324 WLG524324:WLI524324 WVC524324:WVE524324 IQ589860:IS589860 SM589860:SO589860 ACI589860:ACK589860 AME589860:AMG589860 AWA589860:AWC589860 BFW589860:BFY589860 BPS589860:BPU589860 BZO589860:BZQ589860 CJK589860:CJM589860 CTG589860:CTI589860 DDC589860:DDE589860 DMY589860:DNA589860 DWU589860:DWW589860 EGQ589860:EGS589860 EQM589860:EQO589860 FAI589860:FAK589860 FKE589860:FKG589860 FUA589860:FUC589860 GDW589860:GDY589860 GNS589860:GNU589860 GXO589860:GXQ589860 HHK589860:HHM589860 HRG589860:HRI589860 IBC589860:IBE589860 IKY589860:ILA589860 IUU589860:IUW589860 JEQ589860:JES589860 JOM589860:JOO589860 JYI589860:JYK589860 KIE589860:KIG589860 KSA589860:KSC589860 LBW589860:LBY589860 LLS589860:LLU589860 LVO589860:LVQ589860 MFK589860:MFM589860 MPG589860:MPI589860 MZC589860:MZE589860 NIY589860:NJA589860 NSU589860:NSW589860 OCQ589860:OCS589860 OMM589860:OMO589860 OWI589860:OWK589860 PGE589860:PGG589860 PQA589860:PQC589860 PZW589860:PZY589860 QJS589860:QJU589860 QTO589860:QTQ589860 RDK589860:RDM589860 RNG589860:RNI589860 RXC589860:RXE589860 SGY589860:SHA589860 SQU589860:SQW589860 TAQ589860:TAS589860 TKM589860:TKO589860 TUI589860:TUK589860 UEE589860:UEG589860 UOA589860:UOC589860 UXW589860:UXY589860 VHS589860:VHU589860 VRO589860:VRQ589860 WBK589860:WBM589860 WLG589860:WLI589860 WVC589860:WVE589860 IQ655396:IS655396 SM655396:SO655396 ACI655396:ACK655396 AME655396:AMG655396 AWA655396:AWC655396 BFW655396:BFY655396 BPS655396:BPU655396 BZO655396:BZQ655396 CJK655396:CJM655396 CTG655396:CTI655396 DDC655396:DDE655396 DMY655396:DNA655396 DWU655396:DWW655396 EGQ655396:EGS655396 EQM655396:EQO655396 FAI655396:FAK655396 FKE655396:FKG655396 FUA655396:FUC655396 GDW655396:GDY655396 GNS655396:GNU655396 GXO655396:GXQ655396 HHK655396:HHM655396 HRG655396:HRI655396 IBC655396:IBE655396 IKY655396:ILA655396 IUU655396:IUW655396 JEQ655396:JES655396 JOM655396:JOO655396 JYI655396:JYK655396 KIE655396:KIG655396 KSA655396:KSC655396 LBW655396:LBY655396 LLS655396:LLU655396 LVO655396:LVQ655396 MFK655396:MFM655396 MPG655396:MPI655396 MZC655396:MZE655396 NIY655396:NJA655396 NSU655396:NSW655396 OCQ655396:OCS655396 OMM655396:OMO655396 OWI655396:OWK655396 PGE655396:PGG655396 PQA655396:PQC655396 PZW655396:PZY655396 QJS655396:QJU655396 QTO655396:QTQ655396 RDK655396:RDM655396 RNG655396:RNI655396 RXC655396:RXE655396 SGY655396:SHA655396 SQU655396:SQW655396 TAQ655396:TAS655396 TKM655396:TKO655396 TUI655396:TUK655396 UEE655396:UEG655396 UOA655396:UOC655396 UXW655396:UXY655396 VHS655396:VHU655396 VRO655396:VRQ655396 WBK655396:WBM655396 WLG655396:WLI655396 WVC655396:WVE655396 IQ720932:IS720932 SM720932:SO720932 ACI720932:ACK720932 AME720932:AMG720932 AWA720932:AWC720932 BFW720932:BFY720932 BPS720932:BPU720932 BZO720932:BZQ720932 CJK720932:CJM720932 CTG720932:CTI720932 DDC720932:DDE720932 DMY720932:DNA720932 DWU720932:DWW720932 EGQ720932:EGS720932 EQM720932:EQO720932 FAI720932:FAK720932 FKE720932:FKG720932 FUA720932:FUC720932 GDW720932:GDY720932 GNS720932:GNU720932 GXO720932:GXQ720932 HHK720932:HHM720932 HRG720932:HRI720932 IBC720932:IBE720932 IKY720932:ILA720932 IUU720932:IUW720932 JEQ720932:JES720932 JOM720932:JOO720932 JYI720932:JYK720932 KIE720932:KIG720932 KSA720932:KSC720932 LBW720932:LBY720932 LLS720932:LLU720932 LVO720932:LVQ720932 MFK720932:MFM720932 MPG720932:MPI720932 MZC720932:MZE720932 NIY720932:NJA720932 NSU720932:NSW720932 OCQ720932:OCS720932 OMM720932:OMO720932 OWI720932:OWK720932 PGE720932:PGG720932 PQA720932:PQC720932 PZW720932:PZY720932 QJS720932:QJU720932 QTO720932:QTQ720932 RDK720932:RDM720932 RNG720932:RNI720932 RXC720932:RXE720932 SGY720932:SHA720932 SQU720932:SQW720932 TAQ720932:TAS720932 TKM720932:TKO720932 TUI720932:TUK720932 UEE720932:UEG720932 UOA720932:UOC720932 UXW720932:UXY720932 VHS720932:VHU720932 VRO720932:VRQ720932 WBK720932:WBM720932 WLG720932:WLI720932 WVC720932:WVE720932 IQ786468:IS786468 SM786468:SO786468 ACI786468:ACK786468 AME786468:AMG786468 AWA786468:AWC786468 BFW786468:BFY786468 BPS786468:BPU786468 BZO786468:BZQ786468 CJK786468:CJM786468 CTG786468:CTI786468 DDC786468:DDE786468 DMY786468:DNA786468 DWU786468:DWW786468 EGQ786468:EGS786468 EQM786468:EQO786468 FAI786468:FAK786468 FKE786468:FKG786468 FUA786468:FUC786468 GDW786468:GDY786468 GNS786468:GNU786468 GXO786468:GXQ786468 HHK786468:HHM786468 HRG786468:HRI786468 IBC786468:IBE786468 IKY786468:ILA786468 IUU786468:IUW786468 JEQ786468:JES786468 JOM786468:JOO786468 JYI786468:JYK786468 KIE786468:KIG786468 KSA786468:KSC786468 LBW786468:LBY786468 LLS786468:LLU786468 LVO786468:LVQ786468 MFK786468:MFM786468 MPG786468:MPI786468 MZC786468:MZE786468 NIY786468:NJA786468 NSU786468:NSW786468 OCQ786468:OCS786468 OMM786468:OMO786468 OWI786468:OWK786468 PGE786468:PGG786468 PQA786468:PQC786468 PZW786468:PZY786468 QJS786468:QJU786468 QTO786468:QTQ786468 RDK786468:RDM786468 RNG786468:RNI786468 RXC786468:RXE786468 SGY786468:SHA786468 SQU786468:SQW786468 TAQ786468:TAS786468 TKM786468:TKO786468 TUI786468:TUK786468 UEE786468:UEG786468 UOA786468:UOC786468 UXW786468:UXY786468 VHS786468:VHU786468 VRO786468:VRQ786468 WBK786468:WBM786468 WLG786468:WLI786468 WVC786468:WVE786468 IQ852004:IS852004 SM852004:SO852004 ACI852004:ACK852004 AME852004:AMG852004 AWA852004:AWC852004 BFW852004:BFY852004 BPS852004:BPU852004 BZO852004:BZQ852004 CJK852004:CJM852004 CTG852004:CTI852004 DDC852004:DDE852004 DMY852004:DNA852004 DWU852004:DWW852004 EGQ852004:EGS852004 EQM852004:EQO852004 FAI852004:FAK852004 FKE852004:FKG852004 FUA852004:FUC852004 GDW852004:GDY852004 GNS852004:GNU852004 GXO852004:GXQ852004 HHK852004:HHM852004 HRG852004:HRI852004 IBC852004:IBE852004 IKY852004:ILA852004 IUU852004:IUW852004 JEQ852004:JES852004 JOM852004:JOO852004 JYI852004:JYK852004 KIE852004:KIG852004 KSA852004:KSC852004 LBW852004:LBY852004 LLS852004:LLU852004 LVO852004:LVQ852004 MFK852004:MFM852004 MPG852004:MPI852004 MZC852004:MZE852004 NIY852004:NJA852004 NSU852004:NSW852004 OCQ852004:OCS852004 OMM852004:OMO852004 OWI852004:OWK852004 PGE852004:PGG852004 PQA852004:PQC852004 PZW852004:PZY852004 QJS852004:QJU852004 QTO852004:QTQ852004 RDK852004:RDM852004 RNG852004:RNI852004 RXC852004:RXE852004 SGY852004:SHA852004 SQU852004:SQW852004 TAQ852004:TAS852004 TKM852004:TKO852004 TUI852004:TUK852004 UEE852004:UEG852004 UOA852004:UOC852004 UXW852004:UXY852004 VHS852004:VHU852004 VRO852004:VRQ852004 WBK852004:WBM852004 WLG852004:WLI852004 WVC852004:WVE852004 IQ917540:IS917540 SM917540:SO917540 ACI917540:ACK917540 AME917540:AMG917540 AWA917540:AWC917540 BFW917540:BFY917540 BPS917540:BPU917540 BZO917540:BZQ917540 CJK917540:CJM917540 CTG917540:CTI917540 DDC917540:DDE917540 DMY917540:DNA917540 DWU917540:DWW917540 EGQ917540:EGS917540 EQM917540:EQO917540 FAI917540:FAK917540 FKE917540:FKG917540 FUA917540:FUC917540 GDW917540:GDY917540 GNS917540:GNU917540 GXO917540:GXQ917540 HHK917540:HHM917540 HRG917540:HRI917540 IBC917540:IBE917540 IKY917540:ILA917540 IUU917540:IUW917540 JEQ917540:JES917540 JOM917540:JOO917540 JYI917540:JYK917540 KIE917540:KIG917540 KSA917540:KSC917540 LBW917540:LBY917540 LLS917540:LLU917540 LVO917540:LVQ917540 MFK917540:MFM917540 MPG917540:MPI917540 MZC917540:MZE917540 NIY917540:NJA917540 NSU917540:NSW917540 OCQ917540:OCS917540 OMM917540:OMO917540 OWI917540:OWK917540 PGE917540:PGG917540 PQA917540:PQC917540 PZW917540:PZY917540 QJS917540:QJU917540 QTO917540:QTQ917540 RDK917540:RDM917540 RNG917540:RNI917540 RXC917540:RXE917540 SGY917540:SHA917540 SQU917540:SQW917540 TAQ917540:TAS917540 TKM917540:TKO917540 TUI917540:TUK917540 UEE917540:UEG917540 UOA917540:UOC917540 UXW917540:UXY917540 VHS917540:VHU917540 VRO917540:VRQ917540 WBK917540:WBM917540 WLG917540:WLI917540 WVC917540:WVE917540 IQ983076:IS983076 SM983076:SO983076 ACI983076:ACK983076 AME983076:AMG983076 AWA983076:AWC983076 BFW983076:BFY983076 BPS983076:BPU983076 BZO983076:BZQ983076 CJK983076:CJM983076 CTG983076:CTI983076 DDC983076:DDE983076 DMY983076:DNA983076 DWU983076:DWW983076 EGQ983076:EGS983076 EQM983076:EQO983076 FAI983076:FAK983076 FKE983076:FKG983076 FUA983076:FUC983076 GDW983076:GDY983076 GNS983076:GNU983076 GXO983076:GXQ983076 HHK983076:HHM983076 HRG983076:HRI983076 IBC983076:IBE983076 IKY983076:ILA983076 IUU983076:IUW983076 JEQ983076:JES983076 JOM983076:JOO983076 JYI983076:JYK983076 KIE983076:KIG983076 KSA983076:KSC983076 LBW983076:LBY983076 LLS983076:LLU983076 LVO983076:LVQ983076 MFK983076:MFM983076 MPG983076:MPI983076 MZC983076:MZE983076 NIY983076:NJA983076 NSU983076:NSW983076 OCQ983076:OCS983076 OMM983076:OMO983076 OWI983076:OWK983076 PGE983076:PGG983076 PQA983076:PQC983076 PZW983076:PZY983076 QJS983076:QJU983076 QTO983076:QTQ983076 RDK983076:RDM983076 RNG983076:RNI983076 RXC983076:RXE983076 SGY983076:SHA983076 SQU983076:SQW983076 TAQ983076:TAS983076 TKM983076:TKO983076 TUI983076:TUK983076 UEE983076:UEG983076 UOA983076:UOC983076 UXW983076:UXY983076 VHS983076:VHU983076 VRO983076:VRQ983076 WBK983076:WBM983076 WLG983076:WLI983076 WVC983076:WVE983076 IQ65566 SM65566 ACI65566 AME65566 AWA65566 BFW65566 BPS65566 BZO65566 CJK65566 CTG65566 DDC65566 DMY65566 DWU65566 EGQ65566 EQM65566 FAI65566 FKE65566 FUA65566 GDW65566 GNS65566 GXO65566 HHK65566 HRG65566 IBC65566 IKY65566 IUU65566 JEQ65566 JOM65566 JYI65566 KIE65566 KSA65566 LBW65566 LLS65566 LVO65566 MFK65566 MPG65566 MZC65566 NIY65566 NSU65566 OCQ65566 OMM65566 OWI65566 PGE65566 PQA65566 PZW65566 QJS65566 QTO65566 RDK65566 RNG65566 RXC65566 SGY65566 SQU65566 TAQ65566 TKM65566 TUI65566 UEE65566 UOA65566 UXW65566 VHS65566 VRO65566 WBK65566 WLG65566 WVC65566 IQ131102 SM131102 ACI131102 AME131102 AWA131102 BFW131102 BPS131102 BZO131102 CJK131102 CTG131102 DDC131102 DMY131102 DWU131102 EGQ131102 EQM131102 FAI131102 FKE131102 FUA131102 GDW131102 GNS131102 GXO131102 HHK131102 HRG131102 IBC131102 IKY131102 IUU131102 JEQ131102 JOM131102 JYI131102 KIE131102 KSA131102 LBW131102 LLS131102 LVO131102 MFK131102 MPG131102 MZC131102 NIY131102 NSU131102 OCQ131102 OMM131102 OWI131102 PGE131102 PQA131102 PZW131102 QJS131102 QTO131102 RDK131102 RNG131102 RXC131102 SGY131102 SQU131102 TAQ131102 TKM131102 TUI131102 UEE131102 UOA131102 UXW131102 VHS131102 VRO131102 WBK131102 WLG131102 WVC131102 IQ196638 SM196638 ACI196638 AME196638 AWA196638 BFW196638 BPS196638 BZO196638 CJK196638 CTG196638 DDC196638 DMY196638 DWU196638 EGQ196638 EQM196638 FAI196638 FKE196638 FUA196638 GDW196638 GNS196638 GXO196638 HHK196638 HRG196638 IBC196638 IKY196638 IUU196638 JEQ196638 JOM196638 JYI196638 KIE196638 KSA196638 LBW196638 LLS196638 LVO196638 MFK196638 MPG196638 MZC196638 NIY196638 NSU196638 OCQ196638 OMM196638 OWI196638 PGE196638 PQA196638 PZW196638 QJS196638 QTO196638 RDK196638 RNG196638 RXC196638 SGY196638 SQU196638 TAQ196638 TKM196638 TUI196638 UEE196638 UOA196638 UXW196638 VHS196638 VRO196638 WBK196638 WLG196638 WVC196638 IQ262174 SM262174 ACI262174 AME262174 AWA262174 BFW262174 BPS262174 BZO262174 CJK262174 CTG262174 DDC262174 DMY262174 DWU262174 EGQ262174 EQM262174 FAI262174 FKE262174 FUA262174 GDW262174 GNS262174 GXO262174 HHK262174 HRG262174 IBC262174 IKY262174 IUU262174 JEQ262174 JOM262174 JYI262174 KIE262174 KSA262174 LBW262174 LLS262174 LVO262174 MFK262174 MPG262174 MZC262174 NIY262174 NSU262174 OCQ262174 OMM262174 OWI262174 PGE262174 PQA262174 PZW262174 QJS262174 QTO262174 RDK262174 RNG262174 RXC262174 SGY262174 SQU262174 TAQ262174 TKM262174 TUI262174 UEE262174 UOA262174 UXW262174 VHS262174 VRO262174 WBK262174 WLG262174 WVC262174 IQ327710 SM327710 ACI327710 AME327710 AWA327710 BFW327710 BPS327710 BZO327710 CJK327710 CTG327710 DDC327710 DMY327710 DWU327710 EGQ327710 EQM327710 FAI327710 FKE327710 FUA327710 GDW327710 GNS327710 GXO327710 HHK327710 HRG327710 IBC327710 IKY327710 IUU327710 JEQ327710 JOM327710 JYI327710 KIE327710 KSA327710 LBW327710 LLS327710 LVO327710 MFK327710 MPG327710 MZC327710 NIY327710 NSU327710 OCQ327710 OMM327710 OWI327710 PGE327710 PQA327710 PZW327710 QJS327710 QTO327710 RDK327710 RNG327710 RXC327710 SGY327710 SQU327710 TAQ327710 TKM327710 TUI327710 UEE327710 UOA327710 UXW327710 VHS327710 VRO327710 WBK327710 WLG327710 WVC327710 IQ393246 SM393246 ACI393246 AME393246 AWA393246 BFW393246 BPS393246 BZO393246 CJK393246 CTG393246 DDC393246 DMY393246 DWU393246 EGQ393246 EQM393246 FAI393246 FKE393246 FUA393246 GDW393246 GNS393246 GXO393246 HHK393246 HRG393246 IBC393246 IKY393246 IUU393246 JEQ393246 JOM393246 JYI393246 KIE393246 KSA393246 LBW393246 LLS393246 LVO393246 MFK393246 MPG393246 MZC393246 NIY393246 NSU393246 OCQ393246 OMM393246 OWI393246 PGE393246 PQA393246 PZW393246 QJS393246 QTO393246 RDK393246 RNG393246 RXC393246 SGY393246 SQU393246 TAQ393246 TKM393246 TUI393246 UEE393246 UOA393246 UXW393246 VHS393246 VRO393246 WBK393246 WLG393246 WVC393246 IQ458782 SM458782 ACI458782 AME458782 AWA458782 BFW458782 BPS458782 BZO458782 CJK458782 CTG458782 DDC458782 DMY458782 DWU458782 EGQ458782 EQM458782 FAI458782 FKE458782 FUA458782 GDW458782 GNS458782 GXO458782 HHK458782 HRG458782 IBC458782 IKY458782 IUU458782 JEQ458782 JOM458782 JYI458782 KIE458782 KSA458782 LBW458782 LLS458782 LVO458782 MFK458782 MPG458782 MZC458782 NIY458782 NSU458782 OCQ458782 OMM458782 OWI458782 PGE458782 PQA458782 PZW458782 QJS458782 QTO458782 RDK458782 RNG458782 RXC458782 SGY458782 SQU458782 TAQ458782 TKM458782 TUI458782 UEE458782 UOA458782 UXW458782 VHS458782 VRO458782 WBK458782 WLG458782 WVC458782 IQ524318 SM524318 ACI524318 AME524318 AWA524318 BFW524318 BPS524318 BZO524318 CJK524318 CTG524318 DDC524318 DMY524318 DWU524318 EGQ524318 EQM524318 FAI524318 FKE524318 FUA524318 GDW524318 GNS524318 GXO524318 HHK524318 HRG524318 IBC524318 IKY524318 IUU524318 JEQ524318 JOM524318 JYI524318 KIE524318 KSA524318 LBW524318 LLS524318 LVO524318 MFK524318 MPG524318 MZC524318 NIY524318 NSU524318 OCQ524318 OMM524318 OWI524318 PGE524318 PQA524318 PZW524318 QJS524318 QTO524318 RDK524318 RNG524318 RXC524318 SGY524318 SQU524318 TAQ524318 TKM524318 TUI524318 UEE524318 UOA524318 UXW524318 VHS524318 VRO524318 WBK524318 WLG524318 WVC524318 IQ589854 SM589854 ACI589854 AME589854 AWA589854 BFW589854 BPS589854 BZO589854 CJK589854 CTG589854 DDC589854 DMY589854 DWU589854 EGQ589854 EQM589854 FAI589854 FKE589854 FUA589854 GDW589854 GNS589854 GXO589854 HHK589854 HRG589854 IBC589854 IKY589854 IUU589854 JEQ589854 JOM589854 JYI589854 KIE589854 KSA589854 LBW589854 LLS589854 LVO589854 MFK589854 MPG589854 MZC589854 NIY589854 NSU589854 OCQ589854 OMM589854 OWI589854 PGE589854 PQA589854 PZW589854 QJS589854 QTO589854 RDK589854 RNG589854 RXC589854 SGY589854 SQU589854 TAQ589854 TKM589854 TUI589854 UEE589854 UOA589854 UXW589854 VHS589854 VRO589854 WBK589854 WLG589854 WVC589854 IQ655390 SM655390 ACI655390 AME655390 AWA655390 BFW655390 BPS655390 BZO655390 CJK655390 CTG655390 DDC655390 DMY655390 DWU655390 EGQ655390 EQM655390 FAI655390 FKE655390 FUA655390 GDW655390 GNS655390 GXO655390 HHK655390 HRG655390 IBC655390 IKY655390 IUU655390 JEQ655390 JOM655390 JYI655390 KIE655390 KSA655390 LBW655390 LLS655390 LVO655390 MFK655390 MPG655390 MZC655390 NIY655390 NSU655390 OCQ655390 OMM655390 OWI655390 PGE655390 PQA655390 PZW655390 QJS655390 QTO655390 RDK655390 RNG655390 RXC655390 SGY655390 SQU655390 TAQ655390 TKM655390 TUI655390 UEE655390 UOA655390 UXW655390 VHS655390 VRO655390 WBK655390 WLG655390 WVC655390 IQ720926 SM720926 ACI720926 AME720926 AWA720926 BFW720926 BPS720926 BZO720926 CJK720926 CTG720926 DDC720926 DMY720926 DWU720926 EGQ720926 EQM720926 FAI720926 FKE720926 FUA720926 GDW720926 GNS720926 GXO720926 HHK720926 HRG720926 IBC720926 IKY720926 IUU720926 JEQ720926 JOM720926 JYI720926 KIE720926 KSA720926 LBW720926 LLS720926 LVO720926 MFK720926 MPG720926 MZC720926 NIY720926 NSU720926 OCQ720926 OMM720926 OWI720926 PGE720926 PQA720926 PZW720926 QJS720926 QTO720926 RDK720926 RNG720926 RXC720926 SGY720926 SQU720926 TAQ720926 TKM720926 TUI720926 UEE720926 UOA720926 UXW720926 VHS720926 VRO720926 WBK720926 WLG720926 WVC720926 IQ786462 SM786462 ACI786462 AME786462 AWA786462 BFW786462 BPS786462 BZO786462 CJK786462 CTG786462 DDC786462 DMY786462 DWU786462 EGQ786462 EQM786462 FAI786462 FKE786462 FUA786462 GDW786462 GNS786462 GXO786462 HHK786462 HRG786462 IBC786462 IKY786462 IUU786462 JEQ786462 JOM786462 JYI786462 KIE786462 KSA786462 LBW786462 LLS786462 LVO786462 MFK786462 MPG786462 MZC786462 NIY786462 NSU786462 OCQ786462 OMM786462 OWI786462 PGE786462 PQA786462 PZW786462 QJS786462 QTO786462 RDK786462 RNG786462 RXC786462 SGY786462 SQU786462 TAQ786462 TKM786462 TUI786462 UEE786462 UOA786462 UXW786462 VHS786462 VRO786462 WBK786462 WLG786462 WVC786462 IQ851998 SM851998 ACI851998 AME851998 AWA851998 BFW851998 BPS851998 BZO851998 CJK851998 CTG851998 DDC851998 DMY851998 DWU851998 EGQ851998 EQM851998 FAI851998 FKE851998 FUA851998 GDW851998 GNS851998 GXO851998 HHK851998 HRG851998 IBC851998 IKY851998 IUU851998 JEQ851998 JOM851998 JYI851998 KIE851998 KSA851998 LBW851998 LLS851998 LVO851998 MFK851998 MPG851998 MZC851998 NIY851998 NSU851998 OCQ851998 OMM851998 OWI851998 PGE851998 PQA851998 PZW851998 QJS851998 QTO851998 RDK851998 RNG851998 RXC851998 SGY851998 SQU851998 TAQ851998 TKM851998 TUI851998 UEE851998 UOA851998 UXW851998 VHS851998 VRO851998 WBK851998 WLG851998 WVC851998 IQ917534 SM917534 ACI917534 AME917534 AWA917534 BFW917534 BPS917534 BZO917534 CJK917534 CTG917534 DDC917534 DMY917534 DWU917534 EGQ917534 EQM917534 FAI917534 FKE917534 FUA917534 GDW917534 GNS917534 GXO917534 HHK917534 HRG917534 IBC917534 IKY917534 IUU917534 JEQ917534 JOM917534 JYI917534 KIE917534 KSA917534 LBW917534 LLS917534 LVO917534 MFK917534 MPG917534 MZC917534 NIY917534 NSU917534 OCQ917534 OMM917534 OWI917534 PGE917534 PQA917534 PZW917534 QJS917534 QTO917534 RDK917534 RNG917534 RXC917534 SGY917534 SQU917534 TAQ917534 TKM917534 TUI917534 UEE917534 UOA917534 UXW917534 VHS917534 VRO917534 WBK917534 WLG917534 WVC917534 IQ983070 SM983070 ACI983070 AME983070 AWA983070 BFW983070 BPS983070 BZO983070 CJK983070 CTG983070 DDC983070 DMY983070 DWU983070 EGQ983070 EQM983070 FAI983070 FKE983070 FUA983070 GDW983070 GNS983070 GXO983070 HHK983070 HRG983070 IBC983070 IKY983070 IUU983070 JEQ983070 JOM983070 JYI983070 KIE983070 KSA983070 LBW983070 LLS983070 LVO983070 MFK983070 MPG983070 MZC983070 NIY983070 NSU983070 OCQ983070 OMM983070 OWI983070 PGE983070 PQA983070 PZW983070 QJS983070 QTO983070 RDK983070 RNG983070 RXC983070 SGY983070 SQU983070 TAQ983070 TKM983070 TUI983070 UEE983070 UOA983070 UXW983070 VHS983070 VRO983070 WBK983070 WLG983070 WVC983070 IQ65571 SM65571 ACI65571 AME65571 AWA65571 BFW65571 BPS65571 BZO65571 CJK65571 CTG65571 DDC65571 DMY65571 DWU65571 EGQ65571 EQM65571 FAI65571 FKE65571 FUA65571 GDW65571 GNS65571 GXO65571 HHK65571 HRG65571 IBC65571 IKY65571 IUU65571 JEQ65571 JOM65571 JYI65571 KIE65571 KSA65571 LBW65571 LLS65571 LVO65571 MFK65571 MPG65571 MZC65571 NIY65571 NSU65571 OCQ65571 OMM65571 OWI65571 PGE65571 PQA65571 PZW65571 QJS65571 QTO65571 RDK65571 RNG65571 RXC65571 SGY65571 SQU65571 TAQ65571 TKM65571 TUI65571 UEE65571 UOA65571 UXW65571 VHS65571 VRO65571 WBK65571 WLG65571 WVC65571 IQ131107 SM131107 ACI131107 AME131107 AWA131107 BFW131107 BPS131107 BZO131107 CJK131107 CTG131107 DDC131107 DMY131107 DWU131107 EGQ131107 EQM131107 FAI131107 FKE131107 FUA131107 GDW131107 GNS131107 GXO131107 HHK131107 HRG131107 IBC131107 IKY131107 IUU131107 JEQ131107 JOM131107 JYI131107 KIE131107 KSA131107 LBW131107 LLS131107 LVO131107 MFK131107 MPG131107 MZC131107 NIY131107 NSU131107 OCQ131107 OMM131107 OWI131107 PGE131107 PQA131107 PZW131107 QJS131107 QTO131107 RDK131107 RNG131107 RXC131107 SGY131107 SQU131107 TAQ131107 TKM131107 TUI131107 UEE131107 UOA131107 UXW131107 VHS131107 VRO131107 WBK131107 WLG131107 WVC131107 IQ196643 SM196643 ACI196643 AME196643 AWA196643 BFW196643 BPS196643 BZO196643 CJK196643 CTG196643 DDC196643 DMY196643 DWU196643 EGQ196643 EQM196643 FAI196643 FKE196643 FUA196643 GDW196643 GNS196643 GXO196643 HHK196643 HRG196643 IBC196643 IKY196643 IUU196643 JEQ196643 JOM196643 JYI196643 KIE196643 KSA196643 LBW196643 LLS196643 LVO196643 MFK196643 MPG196643 MZC196643 NIY196643 NSU196643 OCQ196643 OMM196643 OWI196643 PGE196643 PQA196643 PZW196643 QJS196643 QTO196643 RDK196643 RNG196643 RXC196643 SGY196643 SQU196643 TAQ196643 TKM196643 TUI196643 UEE196643 UOA196643 UXW196643 VHS196643 VRO196643 WBK196643 WLG196643 WVC196643 IQ262179 SM262179 ACI262179 AME262179 AWA262179 BFW262179 BPS262179 BZO262179 CJK262179 CTG262179 DDC262179 DMY262179 DWU262179 EGQ262179 EQM262179 FAI262179 FKE262179 FUA262179 GDW262179 GNS262179 GXO262179 HHK262179 HRG262179 IBC262179 IKY262179 IUU262179 JEQ262179 JOM262179 JYI262179 KIE262179 KSA262179 LBW262179 LLS262179 LVO262179 MFK262179 MPG262179 MZC262179 NIY262179 NSU262179 OCQ262179 OMM262179 OWI262179 PGE262179 PQA262179 PZW262179 QJS262179 QTO262179 RDK262179 RNG262179 RXC262179 SGY262179 SQU262179 TAQ262179 TKM262179 TUI262179 UEE262179 UOA262179 UXW262179 VHS262179 VRO262179 WBK262179 WLG262179 WVC262179 IQ327715 SM327715 ACI327715 AME327715 AWA327715 BFW327715 BPS327715 BZO327715 CJK327715 CTG327715 DDC327715 DMY327715 DWU327715 EGQ327715 EQM327715 FAI327715 FKE327715 FUA327715 GDW327715 GNS327715 GXO327715 HHK327715 HRG327715 IBC327715 IKY327715 IUU327715 JEQ327715 JOM327715 JYI327715 KIE327715 KSA327715 LBW327715 LLS327715 LVO327715 MFK327715 MPG327715 MZC327715 NIY327715 NSU327715 OCQ327715 OMM327715 OWI327715 PGE327715 PQA327715 PZW327715 QJS327715 QTO327715 RDK327715 RNG327715 RXC327715 SGY327715 SQU327715 TAQ327715 TKM327715 TUI327715 UEE327715 UOA327715 UXW327715 VHS327715 VRO327715 WBK327715 WLG327715 WVC327715 IQ393251 SM393251 ACI393251 AME393251 AWA393251 BFW393251 BPS393251 BZO393251 CJK393251 CTG393251 DDC393251 DMY393251 DWU393251 EGQ393251 EQM393251 FAI393251 FKE393251 FUA393251 GDW393251 GNS393251 GXO393251 HHK393251 HRG393251 IBC393251 IKY393251 IUU393251 JEQ393251 JOM393251 JYI393251 KIE393251 KSA393251 LBW393251 LLS393251 LVO393251 MFK393251 MPG393251 MZC393251 NIY393251 NSU393251 OCQ393251 OMM393251 OWI393251 PGE393251 PQA393251 PZW393251 QJS393251 QTO393251 RDK393251 RNG393251 RXC393251 SGY393251 SQU393251 TAQ393251 TKM393251 TUI393251 UEE393251 UOA393251 UXW393251 VHS393251 VRO393251 WBK393251 WLG393251 WVC393251 IQ458787 SM458787 ACI458787 AME458787 AWA458787 BFW458787 BPS458787 BZO458787 CJK458787 CTG458787 DDC458787 DMY458787 DWU458787 EGQ458787 EQM458787 FAI458787 FKE458787 FUA458787 GDW458787 GNS458787 GXO458787 HHK458787 HRG458787 IBC458787 IKY458787 IUU458787 JEQ458787 JOM458787 JYI458787 KIE458787 KSA458787 LBW458787 LLS458787 LVO458787 MFK458787 MPG458787 MZC458787 NIY458787 NSU458787 OCQ458787 OMM458787 OWI458787 PGE458787 PQA458787 PZW458787 QJS458787 QTO458787 RDK458787 RNG458787 RXC458787 SGY458787 SQU458787 TAQ458787 TKM458787 TUI458787 UEE458787 UOA458787 UXW458787 VHS458787 VRO458787 WBK458787 WLG458787 WVC458787 IQ524323 SM524323 ACI524323 AME524323 AWA524323 BFW524323 BPS524323 BZO524323 CJK524323 CTG524323 DDC524323 DMY524323 DWU524323 EGQ524323 EQM524323 FAI524323 FKE524323 FUA524323 GDW524323 GNS524323 GXO524323 HHK524323 HRG524323 IBC524323 IKY524323 IUU524323 JEQ524323 JOM524323 JYI524323 KIE524323 KSA524323 LBW524323 LLS524323 LVO524323 MFK524323 MPG524323 MZC524323 NIY524323 NSU524323 OCQ524323 OMM524323 OWI524323 PGE524323 PQA524323 PZW524323 QJS524323 QTO524323 RDK524323 RNG524323 RXC524323 SGY524323 SQU524323 TAQ524323 TKM524323 TUI524323 UEE524323 UOA524323 UXW524323 VHS524323 VRO524323 WBK524323 WLG524323 WVC524323 IQ589859 SM589859 ACI589859 AME589859 AWA589859 BFW589859 BPS589859 BZO589859 CJK589859 CTG589859 DDC589859 DMY589859 DWU589859 EGQ589859 EQM589859 FAI589859 FKE589859 FUA589859 GDW589859 GNS589859 GXO589859 HHK589859 HRG589859 IBC589859 IKY589859 IUU589859 JEQ589859 JOM589859 JYI589859 KIE589859 KSA589859 LBW589859 LLS589859 LVO589859 MFK589859 MPG589859 MZC589859 NIY589859 NSU589859 OCQ589859 OMM589859 OWI589859 PGE589859 PQA589859 PZW589859 QJS589859 QTO589859 RDK589859 RNG589859 RXC589859 SGY589859 SQU589859 TAQ589859 TKM589859 TUI589859 UEE589859 UOA589859 UXW589859 VHS589859 VRO589859 WBK589859 WLG589859 WVC589859 IQ655395 SM655395 ACI655395 AME655395 AWA655395 BFW655395 BPS655395 BZO655395 CJK655395 CTG655395 DDC655395 DMY655395 DWU655395 EGQ655395 EQM655395 FAI655395 FKE655395 FUA655395 GDW655395 GNS655395 GXO655395 HHK655395 HRG655395 IBC655395 IKY655395 IUU655395 JEQ655395 JOM655395 JYI655395 KIE655395 KSA655395 LBW655395 LLS655395 LVO655395 MFK655395 MPG655395 MZC655395 NIY655395 NSU655395 OCQ655395 OMM655395 OWI655395 PGE655395 PQA655395 PZW655395 QJS655395 QTO655395 RDK655395 RNG655395 RXC655395 SGY655395 SQU655395 TAQ655395 TKM655395 TUI655395 UEE655395 UOA655395 UXW655395 VHS655395 VRO655395 WBK655395 WLG655395 WVC655395 IQ720931 SM720931 ACI720931 AME720931 AWA720931 BFW720931 BPS720931 BZO720931 CJK720931 CTG720931 DDC720931 DMY720931 DWU720931 EGQ720931 EQM720931 FAI720931 FKE720931 FUA720931 GDW720931 GNS720931 GXO720931 HHK720931 HRG720931 IBC720931 IKY720931 IUU720931 JEQ720931 JOM720931 JYI720931 KIE720931 KSA720931 LBW720931 LLS720931 LVO720931 MFK720931 MPG720931 MZC720931 NIY720931 NSU720931 OCQ720931 OMM720931 OWI720931 PGE720931 PQA720931 PZW720931 QJS720931 QTO720931 RDK720931 RNG720931 RXC720931 SGY720931 SQU720931 TAQ720931 TKM720931 TUI720931 UEE720931 UOA720931 UXW720931 VHS720931 VRO720931 WBK720931 WLG720931 WVC720931 IQ786467 SM786467 ACI786467 AME786467 AWA786467 BFW786467 BPS786467 BZO786467 CJK786467 CTG786467 DDC786467 DMY786467 DWU786467 EGQ786467 EQM786467 FAI786467 FKE786467 FUA786467 GDW786467 GNS786467 GXO786467 HHK786467 HRG786467 IBC786467 IKY786467 IUU786467 JEQ786467 JOM786467 JYI786467 KIE786467 KSA786467 LBW786467 LLS786467 LVO786467 MFK786467 MPG786467 MZC786467 NIY786467 NSU786467 OCQ786467 OMM786467 OWI786467 PGE786467 PQA786467 PZW786467 QJS786467 QTO786467 RDK786467 RNG786467 RXC786467 SGY786467 SQU786467 TAQ786467 TKM786467 TUI786467 UEE786467 UOA786467 UXW786467 VHS786467 VRO786467 WBK786467 WLG786467 WVC786467 IQ852003 SM852003 ACI852003 AME852003 AWA852003 BFW852003 BPS852003 BZO852003 CJK852003 CTG852003 DDC852003 DMY852003 DWU852003 EGQ852003 EQM852003 FAI852003 FKE852003 FUA852003 GDW852003 GNS852003 GXO852003 HHK852003 HRG852003 IBC852003 IKY852003 IUU852003 JEQ852003 JOM852003 JYI852003 KIE852003 KSA852003 LBW852003 LLS852003 LVO852003 MFK852003 MPG852003 MZC852003 NIY852003 NSU852003 OCQ852003 OMM852003 OWI852003 PGE852003 PQA852003 PZW852003 QJS852003 QTO852003 RDK852003 RNG852003 RXC852003 SGY852003 SQU852003 TAQ852003 TKM852003 TUI852003 UEE852003 UOA852003 UXW852003 VHS852003 VRO852003 WBK852003 WLG852003 WVC852003 IQ917539 SM917539 ACI917539 AME917539 AWA917539 BFW917539 BPS917539 BZO917539 CJK917539 CTG917539 DDC917539 DMY917539 DWU917539 EGQ917539 EQM917539 FAI917539 FKE917539 FUA917539 GDW917539 GNS917539 GXO917539 HHK917539 HRG917539 IBC917539 IKY917539 IUU917539 JEQ917539 JOM917539 JYI917539 KIE917539 KSA917539 LBW917539 LLS917539 LVO917539 MFK917539 MPG917539 MZC917539 NIY917539 NSU917539 OCQ917539 OMM917539 OWI917539 PGE917539 PQA917539 PZW917539 QJS917539 QTO917539 RDK917539 RNG917539 RXC917539 SGY917539 SQU917539 TAQ917539 TKM917539 TUI917539 UEE917539 UOA917539 UXW917539 VHS917539 VRO917539 WBK917539 WLG917539 WVC917539 IQ983075 SM983075 ACI983075 AME983075 AWA983075 BFW983075 BPS983075 BZO983075 CJK983075 CTG983075 DDC983075 DMY983075 DWU983075 EGQ983075 EQM983075 FAI983075 FKE983075 FUA983075 GDW983075 GNS983075 GXO983075 HHK983075 HRG983075 IBC983075 IKY983075 IUU983075 JEQ983075 JOM983075 JYI983075 KIE983075 KSA983075 LBW983075 LLS983075 LVO983075 MFK983075 MPG983075 MZC983075 NIY983075 NSU983075 OCQ983075 OMM983075 OWI983075 PGE983075 PQA983075 PZW983075 QJS983075 QTO983075 RDK983075 RNG983075 RXC983075 SGY983075 SQU983075 TAQ983075 TKM983075 TUI983075 UEE983075 UOA983075 UXW983075 VHS983075 VRO983075 WBK983075 WLG983075 WVC983075 IV65581 SR65581 ACN65581 AMJ65581 AWF65581 BGB65581 BPX65581 BZT65581 CJP65581 CTL65581 DDH65581 DND65581 DWZ65581 EGV65581 EQR65581 FAN65581 FKJ65581 FUF65581 GEB65581 GNX65581 GXT65581 HHP65581 HRL65581 IBH65581 ILD65581 IUZ65581 JEV65581 JOR65581 JYN65581 KIJ65581 KSF65581 LCB65581 LLX65581 LVT65581 MFP65581 MPL65581 MZH65581 NJD65581 NSZ65581 OCV65581 OMR65581 OWN65581 PGJ65581 PQF65581 QAB65581 QJX65581 QTT65581 RDP65581 RNL65581 RXH65581 SHD65581 SQZ65581 TAV65581 TKR65581 TUN65581 UEJ65581 UOF65581 UYB65581 VHX65581 VRT65581 WBP65581 WLL65581 WVH65581 IV131117 SR131117 ACN131117 AMJ131117 AWF131117 BGB131117 BPX131117 BZT131117 CJP131117 CTL131117 DDH131117 DND131117 DWZ131117 EGV131117 EQR131117 FAN131117 FKJ131117 FUF131117 GEB131117 GNX131117 GXT131117 HHP131117 HRL131117 IBH131117 ILD131117 IUZ131117 JEV131117 JOR131117 JYN131117 KIJ131117 KSF131117 LCB131117 LLX131117 LVT131117 MFP131117 MPL131117 MZH131117 NJD131117 NSZ131117 OCV131117 OMR131117 OWN131117 PGJ131117 PQF131117 QAB131117 QJX131117 QTT131117 RDP131117 RNL131117 RXH131117 SHD131117 SQZ131117 TAV131117 TKR131117 TUN131117 UEJ131117 UOF131117 UYB131117 VHX131117 VRT131117 WBP131117 WLL131117 WVH131117 IV196653 SR196653 ACN196653 AMJ196653 AWF196653 BGB196653 BPX196653 BZT196653 CJP196653 CTL196653 DDH196653 DND196653 DWZ196653 EGV196653 EQR196653 FAN196653 FKJ196653 FUF196653 GEB196653 GNX196653 GXT196653 HHP196653 HRL196653 IBH196653 ILD196653 IUZ196653 JEV196653 JOR196653 JYN196653 KIJ196653 KSF196653 LCB196653 LLX196653 LVT196653 MFP196653 MPL196653 MZH196653 NJD196653 NSZ196653 OCV196653 OMR196653 OWN196653 PGJ196653 PQF196653 QAB196653 QJX196653 QTT196653 RDP196653 RNL196653 RXH196653 SHD196653 SQZ196653 TAV196653 TKR196653 TUN196653 UEJ196653 UOF196653 UYB196653 VHX196653 VRT196653 WBP196653 WLL196653 WVH196653 IV262189 SR262189 ACN262189 AMJ262189 AWF262189 BGB262189 BPX262189 BZT262189 CJP262189 CTL262189 DDH262189 DND262189 DWZ262189 EGV262189 EQR262189 FAN262189 FKJ262189 FUF262189 GEB262189 GNX262189 GXT262189 HHP262189 HRL262189 IBH262189 ILD262189 IUZ262189 JEV262189 JOR262189 JYN262189 KIJ262189 KSF262189 LCB262189 LLX262189 LVT262189 MFP262189 MPL262189 MZH262189 NJD262189 NSZ262189 OCV262189 OMR262189 OWN262189 PGJ262189 PQF262189 QAB262189 QJX262189 QTT262189 RDP262189 RNL262189 RXH262189 SHD262189 SQZ262189 TAV262189 TKR262189 TUN262189 UEJ262189 UOF262189 UYB262189 VHX262189 VRT262189 WBP262189 WLL262189 WVH262189 IV327725 SR327725 ACN327725 AMJ327725 AWF327725 BGB327725 BPX327725 BZT327725 CJP327725 CTL327725 DDH327725 DND327725 DWZ327725 EGV327725 EQR327725 FAN327725 FKJ327725 FUF327725 GEB327725 GNX327725 GXT327725 HHP327725 HRL327725 IBH327725 ILD327725 IUZ327725 JEV327725 JOR327725 JYN327725 KIJ327725 KSF327725 LCB327725 LLX327725 LVT327725 MFP327725 MPL327725 MZH327725 NJD327725 NSZ327725 OCV327725 OMR327725 OWN327725 PGJ327725 PQF327725 QAB327725 QJX327725 QTT327725 RDP327725 RNL327725 RXH327725 SHD327725 SQZ327725 TAV327725 TKR327725 TUN327725 UEJ327725 UOF327725 UYB327725 VHX327725 VRT327725 WBP327725 WLL327725 WVH327725 IV393261 SR393261 ACN393261 AMJ393261 AWF393261 BGB393261 BPX393261 BZT393261 CJP393261 CTL393261 DDH393261 DND393261 DWZ393261 EGV393261 EQR393261 FAN393261 FKJ393261 FUF393261 GEB393261 GNX393261 GXT393261 HHP393261 HRL393261 IBH393261 ILD393261 IUZ393261 JEV393261 JOR393261 JYN393261 KIJ393261 KSF393261 LCB393261 LLX393261 LVT393261 MFP393261 MPL393261 MZH393261 NJD393261 NSZ393261 OCV393261 OMR393261 OWN393261 PGJ393261 PQF393261 QAB393261 QJX393261 QTT393261 RDP393261 RNL393261 RXH393261 SHD393261 SQZ393261 TAV393261 TKR393261 TUN393261 UEJ393261 UOF393261 UYB393261 VHX393261 VRT393261 WBP393261 WLL393261 WVH393261 IV458797 SR458797 ACN458797 AMJ458797 AWF458797 BGB458797 BPX458797 BZT458797 CJP458797 CTL458797 DDH458797 DND458797 DWZ458797 EGV458797 EQR458797 FAN458797 FKJ458797 FUF458797 GEB458797 GNX458797 GXT458797 HHP458797 HRL458797 IBH458797 ILD458797 IUZ458797 JEV458797 JOR458797 JYN458797 KIJ458797 KSF458797 LCB458797 LLX458797 LVT458797 MFP458797 MPL458797 MZH458797 NJD458797 NSZ458797 OCV458797 OMR458797 OWN458797 PGJ458797 PQF458797 QAB458797 QJX458797 QTT458797 RDP458797 RNL458797 RXH458797 SHD458797 SQZ458797 TAV458797 TKR458797 TUN458797 UEJ458797 UOF458797 UYB458797 VHX458797 VRT458797 WBP458797 WLL458797 WVH458797 IV524333 SR524333 ACN524333 AMJ524333 AWF524333 BGB524333 BPX524333 BZT524333 CJP524333 CTL524333 DDH524333 DND524333 DWZ524333 EGV524333 EQR524333 FAN524333 FKJ524333 FUF524333 GEB524333 GNX524333 GXT524333 HHP524333 HRL524333 IBH524333 ILD524333 IUZ524333 JEV524333 JOR524333 JYN524333 KIJ524333 KSF524333 LCB524333 LLX524333 LVT524333 MFP524333 MPL524333 MZH524333 NJD524333 NSZ524333 OCV524333 OMR524333 OWN524333 PGJ524333 PQF524333 QAB524333 QJX524333 QTT524333 RDP524333 RNL524333 RXH524333 SHD524333 SQZ524333 TAV524333 TKR524333 TUN524333 UEJ524333 UOF524333 UYB524333 VHX524333 VRT524333 WBP524333 WLL524333 WVH524333 IV589869 SR589869 ACN589869 AMJ589869 AWF589869 BGB589869 BPX589869 BZT589869 CJP589869 CTL589869 DDH589869 DND589869 DWZ589869 EGV589869 EQR589869 FAN589869 FKJ589869 FUF589869 GEB589869 GNX589869 GXT589869 HHP589869 HRL589869 IBH589869 ILD589869 IUZ589869 JEV589869 JOR589869 JYN589869 KIJ589869 KSF589869 LCB589869 LLX589869 LVT589869 MFP589869 MPL589869 MZH589869 NJD589869 NSZ589869 OCV589869 OMR589869 OWN589869 PGJ589869 PQF589869 QAB589869 QJX589869 QTT589869 RDP589869 RNL589869 RXH589869 SHD589869 SQZ589869 TAV589869 TKR589869 TUN589869 UEJ589869 UOF589869 UYB589869 VHX589869 VRT589869 WBP589869 WLL589869 WVH589869 IV655405 SR655405 ACN655405 AMJ655405 AWF655405 BGB655405 BPX655405 BZT655405 CJP655405 CTL655405 DDH655405 DND655405 DWZ655405 EGV655405 EQR655405 FAN655405 FKJ655405 FUF655405 GEB655405 GNX655405 GXT655405 HHP655405 HRL655405 IBH655405 ILD655405 IUZ655405 JEV655405 JOR655405 JYN655405 KIJ655405 KSF655405 LCB655405 LLX655405 LVT655405 MFP655405 MPL655405 MZH655405 NJD655405 NSZ655405 OCV655405 OMR655405 OWN655405 PGJ655405 PQF655405 QAB655405 QJX655405 QTT655405 RDP655405 RNL655405 RXH655405 SHD655405 SQZ655405 TAV655405 TKR655405 TUN655405 UEJ655405 UOF655405 UYB655405 VHX655405 VRT655405 WBP655405 WLL655405 WVH655405 IV720941 SR720941 ACN720941 AMJ720941 AWF720941 BGB720941 BPX720941 BZT720941 CJP720941 CTL720941 DDH720941 DND720941 DWZ720941 EGV720941 EQR720941 FAN720941 FKJ720941 FUF720941 GEB720941 GNX720941 GXT720941 HHP720941 HRL720941 IBH720941 ILD720941 IUZ720941 JEV720941 JOR720941 JYN720941 KIJ720941 KSF720941 LCB720941 LLX720941 LVT720941 MFP720941 MPL720941 MZH720941 NJD720941 NSZ720941 OCV720941 OMR720941 OWN720941 PGJ720941 PQF720941 QAB720941 QJX720941 QTT720941 RDP720941 RNL720941 RXH720941 SHD720941 SQZ720941 TAV720941 TKR720941 TUN720941 UEJ720941 UOF720941 UYB720941 VHX720941 VRT720941 WBP720941 WLL720941 WVH720941 IV786477 SR786477 ACN786477 AMJ786477 AWF786477 BGB786477 BPX786477 BZT786477 CJP786477 CTL786477 DDH786477 DND786477 DWZ786477 EGV786477 EQR786477 FAN786477 FKJ786477 FUF786477 GEB786477 GNX786477 GXT786477 HHP786477 HRL786477 IBH786477 ILD786477 IUZ786477 JEV786477 JOR786477 JYN786477 KIJ786477 KSF786477 LCB786477 LLX786477 LVT786477 MFP786477 MPL786477 MZH786477 NJD786477 NSZ786477 OCV786477 OMR786477 OWN786477 PGJ786477 PQF786477 QAB786477 QJX786477 QTT786477 RDP786477 RNL786477 RXH786477 SHD786477 SQZ786477 TAV786477 TKR786477 TUN786477 UEJ786477 UOF786477 UYB786477 VHX786477 VRT786477 WBP786477 WLL786477 WVH786477 IV852013 SR852013 ACN852013 AMJ852013 AWF852013 BGB852013 BPX852013 BZT852013 CJP852013 CTL852013 DDH852013 DND852013 DWZ852013 EGV852013 EQR852013 FAN852013 FKJ852013 FUF852013 GEB852013 GNX852013 GXT852013 HHP852013 HRL852013 IBH852013 ILD852013 IUZ852013 JEV852013 JOR852013 JYN852013 KIJ852013 KSF852013 LCB852013 LLX852013 LVT852013 MFP852013 MPL852013 MZH852013 NJD852013 NSZ852013 OCV852013 OMR852013 OWN852013 PGJ852013 PQF852013 QAB852013 QJX852013 QTT852013 RDP852013 RNL852013 RXH852013 SHD852013 SQZ852013 TAV852013 TKR852013 TUN852013 UEJ852013 UOF852013 UYB852013 VHX852013 VRT852013 WBP852013 WLL852013 WVH852013 IV917549 SR917549 ACN917549 AMJ917549 AWF917549 BGB917549 BPX917549 BZT917549 CJP917549 CTL917549 DDH917549 DND917549 DWZ917549 EGV917549 EQR917549 FAN917549 FKJ917549 FUF917549 GEB917549 GNX917549 GXT917549 HHP917549 HRL917549 IBH917549 ILD917549 IUZ917549 JEV917549 JOR917549 JYN917549 KIJ917549 KSF917549 LCB917549 LLX917549 LVT917549 MFP917549 MPL917549 MZH917549 NJD917549 NSZ917549 OCV917549 OMR917549 OWN917549 PGJ917549 PQF917549 QAB917549 QJX917549 QTT917549 RDP917549 RNL917549 RXH917549 SHD917549 SQZ917549 TAV917549 TKR917549 TUN917549 UEJ917549 UOF917549 UYB917549 VHX917549 VRT917549 WBP917549 WLL917549 WVH917549 IV983085 SR983085 ACN983085 AMJ983085 AWF983085 BGB983085 BPX983085 BZT983085 CJP983085 CTL983085 DDH983085 DND983085 DWZ983085 EGV983085 EQR983085 FAN983085 FKJ983085 FUF983085 GEB983085 GNX983085 GXT983085 HHP983085 HRL983085 IBH983085 ILD983085 IUZ983085 JEV983085 JOR983085 JYN983085 KIJ983085 KSF983085 LCB983085 LLX983085 LVT983085 MFP983085 MPL983085 MZH983085 NJD983085 NSZ983085 OCV983085 OMR983085 OWN983085 PGJ983085 PQF983085 QAB983085 QJX983085 QTT983085 RDP983085 RNL983085 RXH983085 SHD983085 SQZ983085 TAV983085 TKR983085 TUN983085 UEJ983085 UOF983085 UYB983085 VHX983085 VRT983085 WBP983085 WLL983085 WVH983085 IP65545 SL65545 ACH65545 AMD65545 AVZ65545 BFV65545 BPR65545 BZN65545 CJJ65545 CTF65545 DDB65545 DMX65545 DWT65545 EGP65545 EQL65545 FAH65545 FKD65545 FTZ65545 GDV65545 GNR65545 GXN65545 HHJ65545 HRF65545 IBB65545 IKX65545 IUT65545 JEP65545 JOL65545 JYH65545 KID65545 KRZ65545 LBV65545 LLR65545 LVN65545 MFJ65545 MPF65545 MZB65545 NIX65545 NST65545 OCP65545 OML65545 OWH65545 PGD65545 PPZ65545 PZV65545 QJR65545 QTN65545 RDJ65545 RNF65545 RXB65545 SGX65545 SQT65545 TAP65545 TKL65545 TUH65545 UED65545 UNZ65545 UXV65545 VHR65545 VRN65545 WBJ65545 WLF65545 WVB65545 IP131081 SL131081 ACH131081 AMD131081 AVZ131081 BFV131081 BPR131081 BZN131081 CJJ131081 CTF131081 DDB131081 DMX131081 DWT131081 EGP131081 EQL131081 FAH131081 FKD131081 FTZ131081 GDV131081 GNR131081 GXN131081 HHJ131081 HRF131081 IBB131081 IKX131081 IUT131081 JEP131081 JOL131081 JYH131081 KID131081 KRZ131081 LBV131081 LLR131081 LVN131081 MFJ131081 MPF131081 MZB131081 NIX131081 NST131081 OCP131081 OML131081 OWH131081 PGD131081 PPZ131081 PZV131081 QJR131081 QTN131081 RDJ131081 RNF131081 RXB131081 SGX131081 SQT131081 TAP131081 TKL131081 TUH131081 UED131081 UNZ131081 UXV131081 VHR131081 VRN131081 WBJ131081 WLF131081 WVB131081 IP196617 SL196617 ACH196617 AMD196617 AVZ196617 BFV196617 BPR196617 BZN196617 CJJ196617 CTF196617 DDB196617 DMX196617 DWT196617 EGP196617 EQL196617 FAH196617 FKD196617 FTZ196617 GDV196617 GNR196617 GXN196617 HHJ196617 HRF196617 IBB196617 IKX196617 IUT196617 JEP196617 JOL196617 JYH196617 KID196617 KRZ196617 LBV196617 LLR196617 LVN196617 MFJ196617 MPF196617 MZB196617 NIX196617 NST196617 OCP196617 OML196617 OWH196617 PGD196617 PPZ196617 PZV196617 QJR196617 QTN196617 RDJ196617 RNF196617 RXB196617 SGX196617 SQT196617 TAP196617 TKL196617 TUH196617 UED196617 UNZ196617 UXV196617 VHR196617 VRN196617 WBJ196617 WLF196617 WVB196617 IP262153 SL262153 ACH262153 AMD262153 AVZ262153 BFV262153 BPR262153 BZN262153 CJJ262153 CTF262153 DDB262153 DMX262153 DWT262153 EGP262153 EQL262153 FAH262153 FKD262153 FTZ262153 GDV262153 GNR262153 GXN262153 HHJ262153 HRF262153 IBB262153 IKX262153 IUT262153 JEP262153 JOL262153 JYH262153 KID262153 KRZ262153 LBV262153 LLR262153 LVN262153 MFJ262153 MPF262153 MZB262153 NIX262153 NST262153 OCP262153 OML262153 OWH262153 PGD262153 PPZ262153 PZV262153 QJR262153 QTN262153 RDJ262153 RNF262153 RXB262153 SGX262153 SQT262153 TAP262153 TKL262153 TUH262153 UED262153 UNZ262153 UXV262153 VHR262153 VRN262153 WBJ262153 WLF262153 WVB262153 IP327689 SL327689 ACH327689 AMD327689 AVZ327689 BFV327689 BPR327689 BZN327689 CJJ327689 CTF327689 DDB327689 DMX327689 DWT327689 EGP327689 EQL327689 FAH327689 FKD327689 FTZ327689 GDV327689 GNR327689 GXN327689 HHJ327689 HRF327689 IBB327689 IKX327689 IUT327689 JEP327689 JOL327689 JYH327689 KID327689 KRZ327689 LBV327689 LLR327689 LVN327689 MFJ327689 MPF327689 MZB327689 NIX327689 NST327689 OCP327689 OML327689 OWH327689 PGD327689 PPZ327689 PZV327689 QJR327689 QTN327689 RDJ327689 RNF327689 RXB327689 SGX327689 SQT327689 TAP327689 TKL327689 TUH327689 UED327689 UNZ327689 UXV327689 VHR327689 VRN327689 WBJ327689 WLF327689 WVB327689 IP393225 SL393225 ACH393225 AMD393225 AVZ393225 BFV393225 BPR393225 BZN393225 CJJ393225 CTF393225 DDB393225 DMX393225 DWT393225 EGP393225 EQL393225 FAH393225 FKD393225 FTZ393225 GDV393225 GNR393225 GXN393225 HHJ393225 HRF393225 IBB393225 IKX393225 IUT393225 JEP393225 JOL393225 JYH393225 KID393225 KRZ393225 LBV393225 LLR393225 LVN393225 MFJ393225 MPF393225 MZB393225 NIX393225 NST393225 OCP393225 OML393225 OWH393225 PGD393225 PPZ393225 PZV393225 QJR393225 QTN393225 RDJ393225 RNF393225 RXB393225 SGX393225 SQT393225 TAP393225 TKL393225 TUH393225 UED393225 UNZ393225 UXV393225 VHR393225 VRN393225 WBJ393225 WLF393225 WVB393225 IP458761 SL458761 ACH458761 AMD458761 AVZ458761 BFV458761 BPR458761 BZN458761 CJJ458761 CTF458761 DDB458761 DMX458761 DWT458761 EGP458761 EQL458761 FAH458761 FKD458761 FTZ458761 GDV458761 GNR458761 GXN458761 HHJ458761 HRF458761 IBB458761 IKX458761 IUT458761 JEP458761 JOL458761 JYH458761 KID458761 KRZ458761 LBV458761 LLR458761 LVN458761 MFJ458761 MPF458761 MZB458761 NIX458761 NST458761 OCP458761 OML458761 OWH458761 PGD458761 PPZ458761 PZV458761 QJR458761 QTN458761 RDJ458761 RNF458761 RXB458761 SGX458761 SQT458761 TAP458761 TKL458761 TUH458761 UED458761 UNZ458761 UXV458761 VHR458761 VRN458761 WBJ458761 WLF458761 WVB458761 IP524297 SL524297 ACH524297 AMD524297 AVZ524297 BFV524297 BPR524297 BZN524297 CJJ524297 CTF524297 DDB524297 DMX524297 DWT524297 EGP524297 EQL524297 FAH524297 FKD524297 FTZ524297 GDV524297 GNR524297 GXN524297 HHJ524297 HRF524297 IBB524297 IKX524297 IUT524297 JEP524297 JOL524297 JYH524297 KID524297 KRZ524297 LBV524297 LLR524297 LVN524297 MFJ524297 MPF524297 MZB524297 NIX524297 NST524297 OCP524297 OML524297 OWH524297 PGD524297 PPZ524297 PZV524297 QJR524297 QTN524297 RDJ524297 RNF524297 RXB524297 SGX524297 SQT524297 TAP524297 TKL524297 TUH524297 UED524297 UNZ524297 UXV524297 VHR524297 VRN524297 WBJ524297 WLF524297 WVB524297 IP589833 SL589833 ACH589833 AMD589833 AVZ589833 BFV589833 BPR589833 BZN589833 CJJ589833 CTF589833 DDB589833 DMX589833 DWT589833 EGP589833 EQL589833 FAH589833 FKD589833 FTZ589833 GDV589833 GNR589833 GXN589833 HHJ589833 HRF589833 IBB589833 IKX589833 IUT589833 JEP589833 JOL589833 JYH589833 KID589833 KRZ589833 LBV589833 LLR589833 LVN589833 MFJ589833 MPF589833 MZB589833 NIX589833 NST589833 OCP589833 OML589833 OWH589833 PGD589833 PPZ589833 PZV589833 QJR589833 QTN589833 RDJ589833 RNF589833 RXB589833 SGX589833 SQT589833 TAP589833 TKL589833 TUH589833 UED589833 UNZ589833 UXV589833 VHR589833 VRN589833 WBJ589833 WLF589833 WVB589833 IP655369 SL655369 ACH655369 AMD655369 AVZ655369 BFV655369 BPR655369 BZN655369 CJJ655369 CTF655369 DDB655369 DMX655369 DWT655369 EGP655369 EQL655369 FAH655369 FKD655369 FTZ655369 GDV655369 GNR655369 GXN655369 HHJ655369 HRF655369 IBB655369 IKX655369 IUT655369 JEP655369 JOL655369 JYH655369 KID655369 KRZ655369 LBV655369 LLR655369 LVN655369 MFJ655369 MPF655369 MZB655369 NIX655369 NST655369 OCP655369 OML655369 OWH655369 PGD655369 PPZ655369 PZV655369 QJR655369 QTN655369 RDJ655369 RNF655369 RXB655369 SGX655369 SQT655369 TAP655369 TKL655369 TUH655369 UED655369 UNZ655369 UXV655369 VHR655369 VRN655369 WBJ655369 WLF655369 WVB655369 IP720905 SL720905 ACH720905 AMD720905 AVZ720905 BFV720905 BPR720905 BZN720905 CJJ720905 CTF720905 DDB720905 DMX720905 DWT720905 EGP720905 EQL720905 FAH720905 FKD720905 FTZ720905 GDV720905 GNR720905 GXN720905 HHJ720905 HRF720905 IBB720905 IKX720905 IUT720905 JEP720905 JOL720905 JYH720905 KID720905 KRZ720905 LBV720905 LLR720905 LVN720905 MFJ720905 MPF720905 MZB720905 NIX720905 NST720905 OCP720905 OML720905 OWH720905 PGD720905 PPZ720905 PZV720905 QJR720905 QTN720905 RDJ720905 RNF720905 RXB720905 SGX720905 SQT720905 TAP720905 TKL720905 TUH720905 UED720905 UNZ720905 UXV720905 VHR720905 VRN720905 WBJ720905 WLF720905 WVB720905 IP786441 SL786441 ACH786441 AMD786441 AVZ786441 BFV786441 BPR786441 BZN786441 CJJ786441 CTF786441 DDB786441 DMX786441 DWT786441 EGP786441 EQL786441 FAH786441 FKD786441 FTZ786441 GDV786441 GNR786441 GXN786441 HHJ786441 HRF786441 IBB786441 IKX786441 IUT786441 JEP786441 JOL786441 JYH786441 KID786441 KRZ786441 LBV786441 LLR786441 LVN786441 MFJ786441 MPF786441 MZB786441 NIX786441 NST786441 OCP786441 OML786441 OWH786441 PGD786441 PPZ786441 PZV786441 QJR786441 QTN786441 RDJ786441 RNF786441 RXB786441 SGX786441 SQT786441 TAP786441 TKL786441 TUH786441 UED786441 UNZ786441 UXV786441 VHR786441 VRN786441 WBJ786441 WLF786441 WVB786441 IP851977 SL851977 ACH851977 AMD851977 AVZ851977 BFV851977 BPR851977 BZN851977 CJJ851977 CTF851977 DDB851977 DMX851977 DWT851977 EGP851977 EQL851977 FAH851977 FKD851977 FTZ851977 GDV851977 GNR851977 GXN851977 HHJ851977 HRF851977 IBB851977 IKX851977 IUT851977 JEP851977 JOL851977 JYH851977 KID851977 KRZ851977 LBV851977 LLR851977 LVN851977 MFJ851977 MPF851977 MZB851977 NIX851977 NST851977 OCP851977 OML851977 OWH851977 PGD851977 PPZ851977 PZV851977 QJR851977 QTN851977 RDJ851977 RNF851977 RXB851977 SGX851977 SQT851977 TAP851977 TKL851977 TUH851977 UED851977 UNZ851977 UXV851977 VHR851977 VRN851977 WBJ851977 WLF851977 WVB851977 IP917513 SL917513 ACH917513 AMD917513 AVZ917513 BFV917513 BPR917513 BZN917513 CJJ917513 CTF917513 DDB917513 DMX917513 DWT917513 EGP917513 EQL917513 FAH917513 FKD917513 FTZ917513 GDV917513 GNR917513 GXN917513 HHJ917513 HRF917513 IBB917513 IKX917513 IUT917513 JEP917513 JOL917513 JYH917513 KID917513 KRZ917513 LBV917513 LLR917513 LVN917513 MFJ917513 MPF917513 MZB917513 NIX917513 NST917513 OCP917513 OML917513 OWH917513 PGD917513 PPZ917513 PZV917513 QJR917513 QTN917513 RDJ917513 RNF917513 RXB917513 SGX917513 SQT917513 TAP917513 TKL917513 TUH917513 UED917513 UNZ917513 UXV917513 VHR917513 VRN917513 WBJ917513 WLF917513 WVB917513 IP983049 SL983049 ACH983049 AMD983049 AVZ983049 BFV983049 BPR983049 BZN983049 CJJ983049 CTF983049 DDB983049 DMX983049 DWT983049 EGP983049 EQL983049 FAH983049 FKD983049 FTZ983049 GDV983049 GNR983049 GXN983049 HHJ983049 HRF983049 IBB983049 IKX983049 IUT983049 JEP983049 JOL983049 JYH983049 KID983049 KRZ983049 LBV983049 LLR983049 LVN983049 MFJ983049 MPF983049 MZB983049 NIX983049 NST983049 OCP983049 OML983049 OWH983049 PGD983049 PPZ983049 PZV983049 QJR983049 QTN983049 RDJ983049 RNF983049 RXB983049 SGX983049 SQT983049 TAP983049 TKL983049 TUH983049 UED983049 UNZ983049 UXV983049 VHR983049 VRN983049 WBJ983049 WLF983049 WVB983049 IL65539 SH65539 ACD65539 ALZ65539 AVV65539 BFR65539 BPN65539 BZJ65539 CJF65539 CTB65539 DCX65539 DMT65539 DWP65539 EGL65539 EQH65539 FAD65539 FJZ65539 FTV65539 GDR65539 GNN65539 GXJ65539 HHF65539 HRB65539 IAX65539 IKT65539 IUP65539 JEL65539 JOH65539 JYD65539 KHZ65539 KRV65539 LBR65539 LLN65539 LVJ65539 MFF65539 MPB65539 MYX65539 NIT65539 NSP65539 OCL65539 OMH65539 OWD65539 PFZ65539 PPV65539 PZR65539 QJN65539 QTJ65539 RDF65539 RNB65539 RWX65539 SGT65539 SQP65539 TAL65539 TKH65539 TUD65539 UDZ65539 UNV65539 UXR65539 VHN65539 VRJ65539 WBF65539 WLB65539 WUX65539 IL131075 SH131075 ACD131075 ALZ131075 AVV131075 BFR131075 BPN131075 BZJ131075 CJF131075 CTB131075 DCX131075 DMT131075 DWP131075 EGL131075 EQH131075 FAD131075 FJZ131075 FTV131075 GDR131075 GNN131075 GXJ131075 HHF131075 HRB131075 IAX131075 IKT131075 IUP131075 JEL131075 JOH131075 JYD131075 KHZ131075 KRV131075 LBR131075 LLN131075 LVJ131075 MFF131075 MPB131075 MYX131075 NIT131075 NSP131075 OCL131075 OMH131075 OWD131075 PFZ131075 PPV131075 PZR131075 QJN131075 QTJ131075 RDF131075 RNB131075 RWX131075 SGT131075 SQP131075 TAL131075 TKH131075 TUD131075 UDZ131075 UNV131075 UXR131075 VHN131075 VRJ131075 WBF131075 WLB131075 WUX131075 IL196611 SH196611 ACD196611 ALZ196611 AVV196611 BFR196611 BPN196611 BZJ196611 CJF196611 CTB196611 DCX196611 DMT196611 DWP196611 EGL196611 EQH196611 FAD196611 FJZ196611 FTV196611 GDR196611 GNN196611 GXJ196611 HHF196611 HRB196611 IAX196611 IKT196611 IUP196611 JEL196611 JOH196611 JYD196611 KHZ196611 KRV196611 LBR196611 LLN196611 LVJ196611 MFF196611 MPB196611 MYX196611 NIT196611 NSP196611 OCL196611 OMH196611 OWD196611 PFZ196611 PPV196611 PZR196611 QJN196611 QTJ196611 RDF196611 RNB196611 RWX196611 SGT196611 SQP196611 TAL196611 TKH196611 TUD196611 UDZ196611 UNV196611 UXR196611 VHN196611 VRJ196611 WBF196611 WLB196611 WUX196611 IL262147 SH262147 ACD262147 ALZ262147 AVV262147 BFR262147 BPN262147 BZJ262147 CJF262147 CTB262147 DCX262147 DMT262147 DWP262147 EGL262147 EQH262147 FAD262147 FJZ262147 FTV262147 GDR262147 GNN262147 GXJ262147 HHF262147 HRB262147 IAX262147 IKT262147 IUP262147 JEL262147 JOH262147 JYD262147 KHZ262147 KRV262147 LBR262147 LLN262147 LVJ262147 MFF262147 MPB262147 MYX262147 NIT262147 NSP262147 OCL262147 OMH262147 OWD262147 PFZ262147 PPV262147 PZR262147 QJN262147 QTJ262147 RDF262147 RNB262147 RWX262147 SGT262147 SQP262147 TAL262147 TKH262147 TUD262147 UDZ262147 UNV262147 UXR262147 VHN262147 VRJ262147 WBF262147 WLB262147 WUX262147 IL327683 SH327683 ACD327683 ALZ327683 AVV327683 BFR327683 BPN327683 BZJ327683 CJF327683 CTB327683 DCX327683 DMT327683 DWP327683 EGL327683 EQH327683 FAD327683 FJZ327683 FTV327683 GDR327683 GNN327683 GXJ327683 HHF327683 HRB327683 IAX327683 IKT327683 IUP327683 JEL327683 JOH327683 JYD327683 KHZ327683 KRV327683 LBR327683 LLN327683 LVJ327683 MFF327683 MPB327683 MYX327683 NIT327683 NSP327683 OCL327683 OMH327683 OWD327683 PFZ327683 PPV327683 PZR327683 QJN327683 QTJ327683 RDF327683 RNB327683 RWX327683 SGT327683 SQP327683 TAL327683 TKH327683 TUD327683 UDZ327683 UNV327683 UXR327683 VHN327683 VRJ327683 WBF327683 WLB327683 WUX327683 IL393219 SH393219 ACD393219 ALZ393219 AVV393219 BFR393219 BPN393219 BZJ393219 CJF393219 CTB393219 DCX393219 DMT393219 DWP393219 EGL393219 EQH393219 FAD393219 FJZ393219 FTV393219 GDR393219 GNN393219 GXJ393219 HHF393219 HRB393219 IAX393219 IKT393219 IUP393219 JEL393219 JOH393219 JYD393219 KHZ393219 KRV393219 LBR393219 LLN393219 LVJ393219 MFF393219 MPB393219 MYX393219 NIT393219 NSP393219 OCL393219 OMH393219 OWD393219 PFZ393219 PPV393219 PZR393219 QJN393219 QTJ393219 RDF393219 RNB393219 RWX393219 SGT393219 SQP393219 TAL393219 TKH393219 TUD393219 UDZ393219 UNV393219 UXR393219 VHN393219 VRJ393219 WBF393219 WLB393219 WUX393219 IL458755 SH458755 ACD458755 ALZ458755 AVV458755 BFR458755 BPN458755 BZJ458755 CJF458755 CTB458755 DCX458755 DMT458755 DWP458755 EGL458755 EQH458755 FAD458755 FJZ458755 FTV458755 GDR458755 GNN458755 GXJ458755 HHF458755 HRB458755 IAX458755 IKT458755 IUP458755 JEL458755 JOH458755 JYD458755 KHZ458755 KRV458755 LBR458755 LLN458755 LVJ458755 MFF458755 MPB458755 MYX458755 NIT458755 NSP458755 OCL458755 OMH458755 OWD458755 PFZ458755 PPV458755 PZR458755 QJN458755 QTJ458755 RDF458755 RNB458755 RWX458755 SGT458755 SQP458755 TAL458755 TKH458755 TUD458755 UDZ458755 UNV458755 UXR458755 VHN458755 VRJ458755 WBF458755 WLB458755 WUX458755 IL524291 SH524291 ACD524291 ALZ524291 AVV524291 BFR524291 BPN524291 BZJ524291 CJF524291 CTB524291 DCX524291 DMT524291 DWP524291 EGL524291 EQH524291 FAD524291 FJZ524291 FTV524291 GDR524291 GNN524291 GXJ524291 HHF524291 HRB524291 IAX524291 IKT524291 IUP524291 JEL524291 JOH524291 JYD524291 KHZ524291 KRV524291 LBR524291 LLN524291 LVJ524291 MFF524291 MPB524291 MYX524291 NIT524291 NSP524291 OCL524291 OMH524291 OWD524291 PFZ524291 PPV524291 PZR524291 QJN524291 QTJ524291 RDF524291 RNB524291 RWX524291 SGT524291 SQP524291 TAL524291 TKH524291 TUD524291 UDZ524291 UNV524291 UXR524291 VHN524291 VRJ524291 WBF524291 WLB524291 WUX524291 IL589827 SH589827 ACD589827 ALZ589827 AVV589827 BFR589827 BPN589827 BZJ589827 CJF589827 CTB589827 DCX589827 DMT589827 DWP589827 EGL589827 EQH589827 FAD589827 FJZ589827 FTV589827 GDR589827 GNN589827 GXJ589827 HHF589827 HRB589827 IAX589827 IKT589827 IUP589827 JEL589827 JOH589827 JYD589827 KHZ589827 KRV589827 LBR589827 LLN589827 LVJ589827 MFF589827 MPB589827 MYX589827 NIT589827 NSP589827 OCL589827 OMH589827 OWD589827 PFZ589827 PPV589827 PZR589827 QJN589827 QTJ589827 RDF589827 RNB589827 RWX589827 SGT589827 SQP589827 TAL589827 TKH589827 TUD589827 UDZ589827 UNV589827 UXR589827 VHN589827 VRJ589827 WBF589827 WLB589827 WUX589827 IL655363 SH655363 ACD655363 ALZ655363 AVV655363 BFR655363 BPN655363 BZJ655363 CJF655363 CTB655363 DCX655363 DMT655363 DWP655363 EGL655363 EQH655363 FAD655363 FJZ655363 FTV655363 GDR655363 GNN655363 GXJ655363 HHF655363 HRB655363 IAX655363 IKT655363 IUP655363 JEL655363 JOH655363 JYD655363 KHZ655363 KRV655363 LBR655363 LLN655363 LVJ655363 MFF655363 MPB655363 MYX655363 NIT655363 NSP655363 OCL655363 OMH655363 OWD655363 PFZ655363 PPV655363 PZR655363 QJN655363 QTJ655363 RDF655363 RNB655363 RWX655363 SGT655363 SQP655363 TAL655363 TKH655363 TUD655363 UDZ655363 UNV655363 UXR655363 VHN655363 VRJ655363 WBF655363 WLB655363 WUX655363 IL720899 SH720899 ACD720899 ALZ720899 AVV720899 BFR720899 BPN720899 BZJ720899 CJF720899 CTB720899 DCX720899 DMT720899 DWP720899 EGL720899 EQH720899 FAD720899 FJZ720899 FTV720899 GDR720899 GNN720899 GXJ720899 HHF720899 HRB720899 IAX720899 IKT720899 IUP720899 JEL720899 JOH720899 JYD720899 KHZ720899 KRV720899 LBR720899 LLN720899 LVJ720899 MFF720899 MPB720899 MYX720899 NIT720899 NSP720899 OCL720899 OMH720899 OWD720899 PFZ720899 PPV720899 PZR720899 QJN720899 QTJ720899 RDF720899 RNB720899 RWX720899 SGT720899 SQP720899 TAL720899 TKH720899 TUD720899 UDZ720899 UNV720899 UXR720899 VHN720899 VRJ720899 WBF720899 WLB720899 WUX720899 IL786435 SH786435 ACD786435 ALZ786435 AVV786435 BFR786435 BPN786435 BZJ786435 CJF786435 CTB786435 DCX786435 DMT786435 DWP786435 EGL786435 EQH786435 FAD786435 FJZ786435 FTV786435 GDR786435 GNN786435 GXJ786435 HHF786435 HRB786435 IAX786435 IKT786435 IUP786435 JEL786435 JOH786435 JYD786435 KHZ786435 KRV786435 LBR786435 LLN786435 LVJ786435 MFF786435 MPB786435 MYX786435 NIT786435 NSP786435 OCL786435 OMH786435 OWD786435 PFZ786435 PPV786435 PZR786435 QJN786435 QTJ786435 RDF786435 RNB786435 RWX786435 SGT786435 SQP786435 TAL786435 TKH786435 TUD786435 UDZ786435 UNV786435 UXR786435 VHN786435 VRJ786435 WBF786435 WLB786435 WUX786435 IL851971 SH851971 ACD851971 ALZ851971 AVV851971 BFR851971 BPN851971 BZJ851971 CJF851971 CTB851971 DCX851971 DMT851971 DWP851971 EGL851971 EQH851971 FAD851971 FJZ851971 FTV851971 GDR851971 GNN851971 GXJ851971 HHF851971 HRB851971 IAX851971 IKT851971 IUP851971 JEL851971 JOH851971 JYD851971 KHZ851971 KRV851971 LBR851971 LLN851971 LVJ851971 MFF851971 MPB851971 MYX851971 NIT851971 NSP851971 OCL851971 OMH851971 OWD851971 PFZ851971 PPV851971 PZR851971 QJN851971 QTJ851971 RDF851971 RNB851971 RWX851971 SGT851971 SQP851971 TAL851971 TKH851971 TUD851971 UDZ851971 UNV851971 UXR851971 VHN851971 VRJ851971 WBF851971 WLB851971 WUX851971 IL917507 SH917507 ACD917507 ALZ917507 AVV917507 BFR917507 BPN917507 BZJ917507 CJF917507 CTB917507 DCX917507 DMT917507 DWP917507 EGL917507 EQH917507 FAD917507 FJZ917507 FTV917507 GDR917507 GNN917507 GXJ917507 HHF917507 HRB917507 IAX917507 IKT917507 IUP917507 JEL917507 JOH917507 JYD917507 KHZ917507 KRV917507 LBR917507 LLN917507 LVJ917507 MFF917507 MPB917507 MYX917507 NIT917507 NSP917507 OCL917507 OMH917507 OWD917507 PFZ917507 PPV917507 PZR917507 QJN917507 QTJ917507 RDF917507 RNB917507 RWX917507 SGT917507 SQP917507 TAL917507 TKH917507 TUD917507 UDZ917507 UNV917507 UXR917507 VHN917507 VRJ917507 WBF917507 WLB917507 WUX917507 IL983043 SH983043 ACD983043 ALZ983043 AVV983043 BFR983043 BPN983043 BZJ983043 CJF983043 CTB983043 DCX983043 DMT983043 DWP983043 EGL983043 EQH983043 FAD983043 FJZ983043 FTV983043 GDR983043 GNN983043 GXJ983043 HHF983043 HRB983043 IAX983043 IKT983043 IUP983043 JEL983043 JOH983043 JYD983043 KHZ983043 KRV983043 LBR983043 LLN983043 LVJ983043 MFF983043 MPB983043 MYX983043 NIT983043 NSP983043 OCL983043 OMH983043 OWD983043 PFZ983043 PPV983043 PZR983043 QJN983043 QTJ983043 RDF983043 RNB983043 RWX983043 SGT983043 SQP983043 TAL983043 TKH983043 TUD983043 UDZ983043 UNV983043 UXR983043 VHN983043 VRJ983043 WBF983043 WLB983043 WUX983043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4CC97-F176-4D2D-AFB2-354DCAC9EAAF}">
  <sheetPr>
    <pageSetUpPr fitToPage="1"/>
  </sheetPr>
  <dimension ref="A1:AS202"/>
  <sheetViews>
    <sheetView showGridLines="0" view="pageBreakPreview" topLeftCell="B2" zoomScaleNormal="100" zoomScaleSheetLayoutView="100" workbookViewId="0">
      <selection activeCell="J11" sqref="J11"/>
    </sheetView>
  </sheetViews>
  <sheetFormatPr defaultRowHeight="20.149999999999999" customHeight="1"/>
  <cols>
    <col min="1" max="1" width="1.08203125" style="278" hidden="1" customWidth="1"/>
    <col min="2" max="2" width="1.5" style="278" customWidth="1"/>
    <col min="3" max="3" width="2.5" style="278" customWidth="1"/>
    <col min="4" max="9" width="3.83203125" style="278" customWidth="1"/>
    <col min="10" max="10" width="5.08203125" style="278" customWidth="1"/>
    <col min="11" max="14" width="3.83203125" style="278" customWidth="1"/>
    <col min="15" max="15" width="4.83203125" style="278" customWidth="1"/>
    <col min="16" max="16" width="3.83203125" style="278" customWidth="1"/>
    <col min="17" max="17" width="5.08203125" style="278" customWidth="1"/>
    <col min="18" max="23" width="3.83203125" style="278" customWidth="1"/>
    <col min="24" max="24" width="3.08203125" style="278" customWidth="1"/>
    <col min="25" max="25" width="3.83203125" style="278" customWidth="1"/>
    <col min="26" max="26" width="3.33203125" style="278" customWidth="1"/>
    <col min="27" max="27" width="2" style="278" hidden="1" customWidth="1"/>
    <col min="28" max="28" width="2.58203125" style="991" customWidth="1"/>
    <col min="29" max="29" width="9" style="992" customWidth="1"/>
    <col min="30" max="30" width="9" style="347" customWidth="1"/>
    <col min="31" max="31" width="9" style="278" customWidth="1"/>
    <col min="32"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3" width="8.58203125" style="278"/>
    <col min="16384" max="16384" width="9" style="278" customWidth="1"/>
  </cols>
  <sheetData>
    <row r="1" spans="2:45" ht="20.149999999999999" hidden="1" customHeight="1">
      <c r="B1" s="722"/>
    </row>
    <row r="2" spans="2:45" ht="20.149999999999999" customHeight="1">
      <c r="B2" s="722" t="s">
        <v>583</v>
      </c>
    </row>
    <row r="3" spans="2:45" ht="20.149999999999999" customHeight="1">
      <c r="B3" s="722"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45" ht="19.5" customHeight="1">
      <c r="B5" s="283" t="s">
        <v>1057</v>
      </c>
      <c r="C5" s="280"/>
      <c r="D5" s="284"/>
      <c r="E5" s="284"/>
      <c r="F5" s="284"/>
      <c r="G5" s="284"/>
      <c r="H5" s="284"/>
      <c r="I5" s="284"/>
      <c r="J5" s="284"/>
      <c r="K5" s="284"/>
      <c r="L5" s="284"/>
      <c r="M5" s="284"/>
      <c r="N5" s="284"/>
      <c r="O5" s="284"/>
      <c r="P5" s="284"/>
      <c r="Q5" s="284"/>
      <c r="R5" s="284"/>
      <c r="S5" s="284"/>
      <c r="T5" s="284"/>
      <c r="U5" s="284"/>
      <c r="V5" s="284"/>
      <c r="W5" s="284"/>
      <c r="X5" s="284"/>
      <c r="Y5" s="284"/>
      <c r="Z5" s="285"/>
      <c r="AA5" s="285"/>
    </row>
    <row r="6" spans="2:45"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45" s="293" customFormat="1" ht="24"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993"/>
      <c r="AC7" s="992"/>
      <c r="AD7" s="347"/>
      <c r="AR7" s="347"/>
      <c r="AS7" s="294"/>
    </row>
    <row r="8" spans="2:45" s="344" customFormat="1" ht="30" customHeight="1">
      <c r="B8" s="295"/>
      <c r="C8" s="286"/>
      <c r="D8" s="2150" t="s">
        <v>439</v>
      </c>
      <c r="E8" s="2151"/>
      <c r="F8" s="2151"/>
      <c r="G8" s="2151"/>
      <c r="H8" s="2151"/>
      <c r="I8" s="2152"/>
      <c r="J8" s="2360" t="str">
        <f>IF(入力シート!F11="","",入力シート!F11)&amp;"中層ＺＥＨ-Ｍ支援事業"</f>
        <v>中層ＺＥＨ-Ｍ支援事業</v>
      </c>
      <c r="K8" s="2360"/>
      <c r="L8" s="2360"/>
      <c r="M8" s="2360"/>
      <c r="N8" s="2360"/>
      <c r="O8" s="2360"/>
      <c r="P8" s="2360"/>
      <c r="Q8" s="2360"/>
      <c r="R8" s="2360"/>
      <c r="S8" s="2360"/>
      <c r="T8" s="2360"/>
      <c r="U8" s="2360"/>
      <c r="V8" s="2361"/>
      <c r="W8" s="279"/>
      <c r="X8" s="279"/>
      <c r="Y8" s="279"/>
      <c r="Z8" s="295"/>
      <c r="AA8" s="295"/>
      <c r="AB8" s="990"/>
      <c r="AC8" s="992"/>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295"/>
      <c r="AB9" s="990"/>
      <c r="AC9" s="992"/>
      <c r="AD9" s="347"/>
    </row>
    <row r="10" spans="2:45" s="293" customFormat="1" ht="15.5">
      <c r="B10" s="288"/>
      <c r="C10" s="289" t="s">
        <v>698</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A10" s="288"/>
      <c r="AB10" s="993"/>
      <c r="AC10" s="992"/>
      <c r="AD10" s="347"/>
    </row>
    <row r="11" spans="2:45" s="344" customFormat="1" ht="30" customHeight="1">
      <c r="B11" s="295"/>
      <c r="C11" s="286"/>
      <c r="D11" s="2150" t="s">
        <v>699</v>
      </c>
      <c r="E11" s="2151"/>
      <c r="F11" s="2151"/>
      <c r="G11" s="2151"/>
      <c r="H11" s="2151"/>
      <c r="I11" s="2152"/>
      <c r="J11" s="297" t="s">
        <v>231</v>
      </c>
      <c r="K11" s="298" t="s">
        <v>700</v>
      </c>
      <c r="L11" s="831"/>
      <c r="M11" s="831"/>
      <c r="N11" s="831"/>
      <c r="O11" s="831"/>
      <c r="P11" s="831"/>
      <c r="Q11" s="299" t="s">
        <v>231</v>
      </c>
      <c r="R11" s="298" t="s">
        <v>701</v>
      </c>
      <c r="S11" s="298"/>
      <c r="T11" s="831"/>
      <c r="U11" s="831"/>
      <c r="V11" s="300"/>
      <c r="W11" s="279"/>
      <c r="X11" s="279"/>
      <c r="Y11" s="279"/>
      <c r="Z11" s="295"/>
      <c r="AA11" s="295"/>
      <c r="AB11" s="990"/>
      <c r="AC11" s="1112"/>
      <c r="AD11" s="347"/>
    </row>
    <row r="12" spans="2:45" s="344" customFormat="1" ht="40" customHeight="1">
      <c r="B12" s="295"/>
      <c r="C12" s="286"/>
      <c r="D12" s="2237" t="s">
        <v>702</v>
      </c>
      <c r="E12" s="2151"/>
      <c r="F12" s="2151"/>
      <c r="G12" s="2151"/>
      <c r="H12" s="2151"/>
      <c r="I12" s="2152"/>
      <c r="J12" s="2366"/>
      <c r="K12" s="2367"/>
      <c r="L12" s="2367"/>
      <c r="M12" s="2367"/>
      <c r="N12" s="2367"/>
      <c r="O12" s="2367"/>
      <c r="P12" s="2367"/>
      <c r="Q12" s="2367"/>
      <c r="R12" s="2367"/>
      <c r="S12" s="2367"/>
      <c r="T12" s="2367"/>
      <c r="U12" s="2367"/>
      <c r="V12" s="2368"/>
      <c r="W12" s="279"/>
      <c r="X12" s="279"/>
      <c r="Y12" s="279"/>
      <c r="Z12" s="295"/>
      <c r="AA12" s="295"/>
      <c r="AB12" s="990"/>
      <c r="AC12" s="1112"/>
      <c r="AD12" s="347"/>
    </row>
    <row r="13" spans="2:45" s="344" customFormat="1" ht="30" customHeight="1">
      <c r="B13" s="295"/>
      <c r="C13" s="286"/>
      <c r="D13" s="2150" t="s">
        <v>710</v>
      </c>
      <c r="E13" s="2151"/>
      <c r="F13" s="2151"/>
      <c r="G13" s="2151"/>
      <c r="H13" s="2151"/>
      <c r="I13" s="2152"/>
      <c r="J13" s="838" t="s">
        <v>655</v>
      </c>
      <c r="K13" s="2344"/>
      <c r="L13" s="2344"/>
      <c r="M13" s="2344"/>
      <c r="N13" s="839" t="s">
        <v>615</v>
      </c>
      <c r="O13" s="838" t="s">
        <v>616</v>
      </c>
      <c r="P13" s="2345"/>
      <c r="Q13" s="2345"/>
      <c r="R13" s="2346"/>
      <c r="S13" s="840" t="s">
        <v>440</v>
      </c>
      <c r="T13" s="279" t="s">
        <v>412</v>
      </c>
      <c r="U13" s="291"/>
      <c r="V13" s="291"/>
      <c r="Y13" s="279"/>
      <c r="Z13" s="295"/>
      <c r="AA13" s="295"/>
      <c r="AB13" s="990"/>
      <c r="AC13" s="992"/>
      <c r="AD13" s="347"/>
    </row>
    <row r="14" spans="2:45" s="344" customFormat="1" ht="15" customHeight="1">
      <c r="B14" s="295"/>
      <c r="C14" s="286"/>
      <c r="D14" s="296"/>
      <c r="E14" s="296"/>
      <c r="F14" s="296"/>
      <c r="G14" s="296"/>
      <c r="H14" s="296"/>
      <c r="I14" s="296"/>
      <c r="J14" s="296"/>
      <c r="K14" s="296"/>
      <c r="L14" s="296"/>
      <c r="M14" s="296"/>
      <c r="N14" s="296"/>
      <c r="O14" s="296"/>
      <c r="P14" s="296"/>
      <c r="Q14" s="296"/>
      <c r="R14" s="296"/>
      <c r="S14" s="296"/>
      <c r="T14" s="296"/>
      <c r="U14" s="296"/>
      <c r="V14" s="296"/>
      <c r="W14" s="279"/>
      <c r="X14" s="279"/>
      <c r="Y14" s="279"/>
      <c r="Z14" s="295"/>
      <c r="AA14" s="295"/>
      <c r="AB14" s="990"/>
      <c r="AC14" s="992"/>
      <c r="AD14" s="347"/>
    </row>
    <row r="15" spans="2:45" s="293" customFormat="1" ht="15.5">
      <c r="B15" s="288"/>
      <c r="C15" s="289" t="s">
        <v>521</v>
      </c>
      <c r="D15" s="290"/>
      <c r="E15" s="291"/>
      <c r="F15" s="291"/>
      <c r="G15" s="291"/>
      <c r="H15" s="291"/>
      <c r="I15" s="291"/>
      <c r="J15" s="291"/>
      <c r="K15" s="291"/>
      <c r="L15" s="291"/>
      <c r="M15" s="291"/>
      <c r="N15" s="291"/>
      <c r="O15" s="291"/>
      <c r="P15" s="291"/>
      <c r="Q15" s="291"/>
      <c r="R15" s="291"/>
      <c r="S15" s="291"/>
      <c r="T15" s="291"/>
      <c r="U15" s="292"/>
      <c r="V15" s="291"/>
      <c r="W15" s="291"/>
      <c r="X15" s="291"/>
      <c r="Y15" s="291"/>
      <c r="Z15" s="288"/>
      <c r="AA15" s="288"/>
      <c r="AB15" s="993"/>
      <c r="AC15" s="992"/>
      <c r="AD15" s="347"/>
    </row>
    <row r="16" spans="2:45" s="344" customFormat="1" ht="30" customHeight="1">
      <c r="B16" s="295"/>
      <c r="C16" s="286"/>
      <c r="D16" s="2150" t="s">
        <v>278</v>
      </c>
      <c r="E16" s="2151"/>
      <c r="F16" s="2151"/>
      <c r="G16" s="2151"/>
      <c r="H16" s="2151"/>
      <c r="I16" s="2152"/>
      <c r="J16" s="2349"/>
      <c r="K16" s="2350"/>
      <c r="L16" s="2350"/>
      <c r="M16" s="2350"/>
      <c r="N16" s="2350"/>
      <c r="O16" s="2350"/>
      <c r="P16" s="2350"/>
      <c r="Q16" s="2350"/>
      <c r="R16" s="2350"/>
      <c r="S16" s="2350"/>
      <c r="T16" s="2350"/>
      <c r="U16" s="2350"/>
      <c r="V16" s="2357"/>
      <c r="W16" s="279"/>
      <c r="X16" s="279"/>
      <c r="Y16" s="279"/>
      <c r="Z16" s="295"/>
      <c r="AA16" s="295"/>
      <c r="AB16" s="745" t="s">
        <v>1353</v>
      </c>
      <c r="AC16" s="992"/>
      <c r="AD16" s="347"/>
    </row>
    <row r="17" spans="2:31" s="344" customFormat="1" ht="30" customHeight="1">
      <c r="B17" s="295"/>
      <c r="C17" s="286"/>
      <c r="D17" s="2150" t="s">
        <v>316</v>
      </c>
      <c r="E17" s="2151"/>
      <c r="F17" s="2151"/>
      <c r="G17" s="2151"/>
      <c r="H17" s="2151"/>
      <c r="I17" s="2152"/>
      <c r="J17" s="2349"/>
      <c r="K17" s="2350"/>
      <c r="L17" s="2350"/>
      <c r="M17" s="2350"/>
      <c r="N17" s="2350"/>
      <c r="O17" s="2350"/>
      <c r="P17" s="2350"/>
      <c r="Q17" s="2350"/>
      <c r="R17" s="2350"/>
      <c r="S17" s="2350"/>
      <c r="T17" s="2350"/>
      <c r="U17" s="2350"/>
      <c r="V17" s="2357"/>
      <c r="W17" s="279"/>
      <c r="X17" s="279"/>
      <c r="Y17" s="279"/>
      <c r="Z17" s="295"/>
      <c r="AA17" s="295"/>
      <c r="AB17" s="745" t="s">
        <v>1354</v>
      </c>
      <c r="AC17" s="990"/>
      <c r="AD17" s="347"/>
    </row>
    <row r="18" spans="2:31" s="344" customFormat="1" ht="15" customHeight="1">
      <c r="B18" s="295"/>
      <c r="C18" s="286"/>
      <c r="D18" s="296"/>
      <c r="E18" s="296"/>
      <c r="F18" s="296"/>
      <c r="G18" s="296"/>
      <c r="H18" s="296"/>
      <c r="I18" s="296"/>
      <c r="J18" s="296"/>
      <c r="K18" s="296"/>
      <c r="L18" s="296"/>
      <c r="M18" s="296"/>
      <c r="N18" s="296"/>
      <c r="O18" s="296"/>
      <c r="P18" s="296"/>
      <c r="Q18" s="296"/>
      <c r="R18" s="296"/>
      <c r="S18" s="296"/>
      <c r="T18" s="296"/>
      <c r="U18" s="296"/>
      <c r="V18" s="296"/>
      <c r="W18" s="279"/>
      <c r="X18" s="279"/>
      <c r="Y18" s="279"/>
      <c r="Z18" s="295"/>
      <c r="AA18" s="295"/>
      <c r="AB18" s="745" t="s">
        <v>1355</v>
      </c>
      <c r="AC18" s="990"/>
      <c r="AD18" s="347"/>
    </row>
    <row r="19" spans="2:31" s="293" customFormat="1" ht="15.5">
      <c r="B19" s="288"/>
      <c r="C19" s="289" t="s">
        <v>600</v>
      </c>
      <c r="D19" s="290"/>
      <c r="E19" s="291"/>
      <c r="F19" s="291"/>
      <c r="G19" s="291"/>
      <c r="H19" s="291"/>
      <c r="I19" s="291"/>
      <c r="J19" s="291"/>
      <c r="K19" s="291"/>
      <c r="L19" s="291"/>
      <c r="M19" s="291"/>
      <c r="N19" s="291"/>
      <c r="O19" s="291"/>
      <c r="P19" s="291"/>
      <c r="Q19" s="291"/>
      <c r="R19" s="291"/>
      <c r="S19" s="291"/>
      <c r="T19" s="291"/>
      <c r="U19" s="292"/>
      <c r="V19" s="291"/>
      <c r="W19" s="291"/>
      <c r="X19" s="291"/>
      <c r="Y19" s="291"/>
      <c r="Z19" s="288"/>
      <c r="AA19" s="288"/>
      <c r="AB19" s="993"/>
      <c r="AC19" s="992"/>
      <c r="AD19" s="347"/>
    </row>
    <row r="20" spans="2:31" s="293" customFormat="1" ht="15.5">
      <c r="B20" s="288"/>
      <c r="C20" s="289"/>
      <c r="D20" s="277" t="s">
        <v>1205</v>
      </c>
      <c r="E20" s="291"/>
      <c r="F20" s="291"/>
      <c r="G20" s="291"/>
      <c r="H20" s="291"/>
      <c r="I20" s="291"/>
      <c r="J20" s="291"/>
      <c r="K20" s="291"/>
      <c r="L20" s="291"/>
      <c r="M20" s="291"/>
      <c r="N20" s="291"/>
      <c r="O20" s="291"/>
      <c r="P20" s="291"/>
      <c r="Q20" s="291"/>
      <c r="R20" s="291"/>
      <c r="S20" s="291"/>
      <c r="T20" s="291"/>
      <c r="U20" s="292"/>
      <c r="V20" s="291"/>
      <c r="W20" s="291"/>
      <c r="X20" s="291"/>
      <c r="Y20" s="291"/>
      <c r="Z20" s="288"/>
      <c r="AA20" s="288"/>
      <c r="AB20" s="993"/>
      <c r="AC20" s="992"/>
      <c r="AD20" s="347"/>
    </row>
    <row r="21" spans="2:31" s="344" customFormat="1" ht="30" customHeight="1">
      <c r="B21" s="295"/>
      <c r="C21" s="286"/>
      <c r="D21" s="2157" t="s">
        <v>769</v>
      </c>
      <c r="E21" s="2158"/>
      <c r="F21" s="2158"/>
      <c r="G21" s="2158"/>
      <c r="H21" s="2158"/>
      <c r="I21" s="2159"/>
      <c r="J21" s="2363"/>
      <c r="K21" s="2364"/>
      <c r="L21" s="2364"/>
      <c r="M21" s="2365"/>
      <c r="N21" s="306" t="s">
        <v>277</v>
      </c>
      <c r="O21" s="289" t="s">
        <v>441</v>
      </c>
      <c r="P21" s="291"/>
      <c r="Q21" s="291"/>
      <c r="R21" s="291"/>
      <c r="S21" s="291"/>
      <c r="T21" s="291"/>
      <c r="U21" s="292"/>
      <c r="V21" s="291"/>
      <c r="W21" s="291"/>
      <c r="X21" s="291"/>
      <c r="Y21" s="291"/>
      <c r="AB21" s="1061" t="s">
        <v>1268</v>
      </c>
      <c r="AC21" s="990"/>
      <c r="AD21" s="346"/>
      <c r="AE21" s="347"/>
    </row>
    <row r="22" spans="2:31" s="344" customFormat="1" ht="30" customHeight="1">
      <c r="B22" s="295"/>
      <c r="C22" s="286"/>
      <c r="D22" s="2157" t="s">
        <v>1191</v>
      </c>
      <c r="E22" s="2158"/>
      <c r="F22" s="2158"/>
      <c r="G22" s="2158"/>
      <c r="H22" s="2158"/>
      <c r="I22" s="2159"/>
      <c r="J22" s="2363"/>
      <c r="K22" s="2364"/>
      <c r="L22" s="2364"/>
      <c r="M22" s="2365"/>
      <c r="N22" s="306" t="s">
        <v>277</v>
      </c>
      <c r="O22" s="289" t="s">
        <v>711</v>
      </c>
      <c r="P22" s="291"/>
      <c r="Q22" s="291"/>
      <c r="R22" s="291"/>
      <c r="S22" s="291"/>
      <c r="T22" s="291"/>
      <c r="U22" s="292"/>
      <c r="V22" s="291"/>
      <c r="W22" s="291"/>
      <c r="X22" s="291"/>
      <c r="Y22" s="291"/>
      <c r="AB22" s="1061" t="s">
        <v>1268</v>
      </c>
      <c r="AC22" s="990"/>
      <c r="AD22" s="346"/>
      <c r="AE22" s="347"/>
    </row>
    <row r="23" spans="2:31" s="344" customFormat="1" ht="29.15" customHeight="1">
      <c r="B23" s="295"/>
      <c r="C23" s="286"/>
      <c r="D23" s="2157" t="s">
        <v>1269</v>
      </c>
      <c r="E23" s="2158"/>
      <c r="F23" s="2158"/>
      <c r="G23" s="2158"/>
      <c r="H23" s="2158"/>
      <c r="I23" s="2159"/>
      <c r="J23" s="2355" t="str">
        <f>IF(OR(J21="",J22=""),"",J21+J22)</f>
        <v/>
      </c>
      <c r="K23" s="2355"/>
      <c r="L23" s="2355"/>
      <c r="M23" s="2355"/>
      <c r="N23" s="306" t="s">
        <v>277</v>
      </c>
      <c r="O23" s="289" t="s">
        <v>584</v>
      </c>
      <c r="P23" s="289" t="s">
        <v>1270</v>
      </c>
      <c r="Q23" s="291"/>
      <c r="R23" s="291"/>
      <c r="S23" s="291"/>
      <c r="T23" s="291"/>
      <c r="U23" s="292"/>
      <c r="V23" s="291"/>
      <c r="W23" s="291"/>
      <c r="X23" s="291"/>
      <c r="Y23" s="291"/>
      <c r="Z23" s="295"/>
      <c r="AA23" s="345"/>
      <c r="AB23" s="992"/>
      <c r="AC23" s="992"/>
    </row>
    <row r="24" spans="2:31" s="344" customFormat="1" ht="29.15" customHeight="1">
      <c r="B24" s="295"/>
      <c r="C24" s="286"/>
      <c r="D24" s="2157" t="s">
        <v>1271</v>
      </c>
      <c r="E24" s="2158"/>
      <c r="F24" s="2158"/>
      <c r="G24" s="2158"/>
      <c r="H24" s="2158"/>
      <c r="I24" s="2159"/>
      <c r="J24" s="2355" t="str">
        <f>IF(OR(J21="",J22=""),"",ROUNDDOWN(J23/3,-3))</f>
        <v/>
      </c>
      <c r="K24" s="2355"/>
      <c r="L24" s="2355"/>
      <c r="M24" s="2355"/>
      <c r="N24" s="306" t="s">
        <v>277</v>
      </c>
      <c r="O24" s="289" t="s">
        <v>715</v>
      </c>
      <c r="P24" s="289" t="s">
        <v>1272</v>
      </c>
      <c r="Q24" s="291"/>
      <c r="R24" s="291"/>
      <c r="S24" s="291"/>
      <c r="T24" s="291"/>
      <c r="U24" s="292"/>
      <c r="V24" s="291"/>
      <c r="W24" s="291"/>
      <c r="X24" s="291"/>
      <c r="Y24" s="291"/>
      <c r="Z24" s="295"/>
      <c r="AA24" s="345"/>
      <c r="AB24" s="992"/>
      <c r="AC24" s="992"/>
    </row>
    <row r="25" spans="2:31" s="344" customFormat="1" ht="15" customHeight="1">
      <c r="B25" s="295"/>
      <c r="C25" s="286"/>
      <c r="D25" s="712"/>
      <c r="E25" s="303"/>
      <c r="F25" s="304"/>
      <c r="G25" s="305"/>
      <c r="H25" s="305"/>
      <c r="I25" s="305"/>
      <c r="J25" s="305"/>
      <c r="K25" s="305"/>
      <c r="L25" s="239"/>
      <c r="M25" s="239"/>
      <c r="N25" s="239"/>
      <c r="O25" s="291"/>
      <c r="P25" s="291"/>
      <c r="Q25" s="291"/>
      <c r="R25" s="291"/>
      <c r="S25" s="291"/>
      <c r="T25" s="291"/>
      <c r="U25" s="292"/>
      <c r="V25" s="291"/>
      <c r="W25" s="291"/>
      <c r="X25" s="291"/>
      <c r="Y25" s="291"/>
      <c r="Z25" s="295"/>
      <c r="AA25" s="295"/>
      <c r="AB25" s="990"/>
      <c r="AC25" s="992"/>
      <c r="AD25" s="347"/>
    </row>
    <row r="26" spans="2:31" s="344" customFormat="1" ht="24" customHeight="1">
      <c r="B26" s="295"/>
      <c r="C26" s="286"/>
      <c r="D26" s="289" t="s">
        <v>1192</v>
      </c>
      <c r="E26" s="303"/>
      <c r="F26" s="304"/>
      <c r="G26" s="305"/>
      <c r="H26" s="305"/>
      <c r="I26" s="305"/>
      <c r="J26" s="305"/>
      <c r="K26" s="305"/>
      <c r="L26" s="239"/>
      <c r="M26" s="239"/>
      <c r="N26" s="239"/>
      <c r="O26" s="239"/>
      <c r="P26" s="239"/>
      <c r="Q26" s="239"/>
      <c r="R26" s="239"/>
      <c r="S26" s="239"/>
      <c r="T26" s="239"/>
      <c r="U26" s="239"/>
      <c r="V26" s="239"/>
      <c r="W26" s="239"/>
      <c r="X26" s="239"/>
      <c r="Y26" s="239"/>
      <c r="Z26" s="295"/>
      <c r="AA26" s="295"/>
      <c r="AB26" s="990"/>
      <c r="AC26" s="992"/>
      <c r="AD26" s="347"/>
    </row>
    <row r="27" spans="2:31" s="344" customFormat="1" ht="30" customHeight="1">
      <c r="B27" s="295"/>
      <c r="C27" s="286"/>
      <c r="D27" s="2157" t="s">
        <v>1193</v>
      </c>
      <c r="E27" s="2158"/>
      <c r="F27" s="2158"/>
      <c r="G27" s="2158"/>
      <c r="H27" s="2158"/>
      <c r="I27" s="2159"/>
      <c r="J27" s="2356"/>
      <c r="K27" s="2356"/>
      <c r="L27" s="2356"/>
      <c r="M27" s="2356"/>
      <c r="N27" s="306" t="s">
        <v>277</v>
      </c>
      <c r="O27" s="289" t="s">
        <v>1273</v>
      </c>
      <c r="P27" s="1057"/>
      <c r="Q27" s="1057"/>
      <c r="R27" s="1057"/>
      <c r="S27" s="306"/>
      <c r="T27" s="289"/>
      <c r="U27" s="833"/>
      <c r="V27" s="833"/>
      <c r="W27" s="833"/>
      <c r="X27" s="833"/>
      <c r="Y27" s="833"/>
      <c r="Z27" s="833"/>
      <c r="AA27" s="295"/>
      <c r="AB27" s="745" t="s">
        <v>1274</v>
      </c>
      <c r="AC27" s="992"/>
      <c r="AD27" s="347"/>
    </row>
    <row r="28" spans="2:31" s="344" customFormat="1" ht="30" customHeight="1">
      <c r="B28" s="295"/>
      <c r="C28" s="286"/>
      <c r="D28" s="2157" t="s">
        <v>1194</v>
      </c>
      <c r="E28" s="2158"/>
      <c r="F28" s="2158"/>
      <c r="G28" s="2158"/>
      <c r="H28" s="2158"/>
      <c r="I28" s="2159"/>
      <c r="J28" s="2354">
        <v>80000</v>
      </c>
      <c r="K28" s="2354"/>
      <c r="L28" s="2354"/>
      <c r="M28" s="2354"/>
      <c r="N28" s="306" t="s">
        <v>277</v>
      </c>
      <c r="O28" s="289" t="s">
        <v>1275</v>
      </c>
      <c r="P28" s="289" t="s">
        <v>1195</v>
      </c>
      <c r="Q28" s="279"/>
      <c r="R28" s="279"/>
      <c r="S28" s="279"/>
      <c r="T28" s="279"/>
      <c r="U28" s="279"/>
      <c r="V28" s="279"/>
      <c r="W28" s="279"/>
      <c r="X28" s="279"/>
      <c r="Y28" s="279"/>
      <c r="Z28" s="1085"/>
      <c r="AA28" s="295"/>
      <c r="AB28" s="745" t="s">
        <v>1276</v>
      </c>
      <c r="AC28" s="990"/>
      <c r="AD28" s="347"/>
    </row>
    <row r="29" spans="2:31" s="344" customFormat="1" ht="30" customHeight="1">
      <c r="B29" s="295"/>
      <c r="C29" s="286"/>
      <c r="D29" s="2157" t="s">
        <v>1277</v>
      </c>
      <c r="E29" s="2158"/>
      <c r="F29" s="2158"/>
      <c r="G29" s="2158"/>
      <c r="H29" s="2158"/>
      <c r="I29" s="2159"/>
      <c r="J29" s="2355" t="str">
        <f>IF(J27="","",ROUNDDOWN(J27+J28,-3))</f>
        <v/>
      </c>
      <c r="K29" s="2355"/>
      <c r="L29" s="2355"/>
      <c r="M29" s="2355"/>
      <c r="N29" s="306" t="s">
        <v>277</v>
      </c>
      <c r="O29" s="289" t="s">
        <v>1198</v>
      </c>
      <c r="P29" s="289" t="s">
        <v>1291</v>
      </c>
      <c r="Q29" s="279"/>
      <c r="R29" s="279"/>
      <c r="S29" s="279"/>
      <c r="T29" s="279"/>
      <c r="U29" s="279"/>
      <c r="V29" s="279"/>
      <c r="W29" s="279"/>
      <c r="X29" s="279"/>
      <c r="Y29" s="279"/>
      <c r="Z29" s="1085"/>
      <c r="AA29" s="295"/>
      <c r="AB29" s="745" t="s">
        <v>1292</v>
      </c>
      <c r="AC29" s="990"/>
      <c r="AD29" s="347"/>
    </row>
    <row r="30" spans="2:31" s="344" customFormat="1" ht="15" customHeight="1">
      <c r="B30" s="295"/>
      <c r="C30" s="286"/>
      <c r="D30" s="303"/>
      <c r="E30" s="303"/>
      <c r="F30" s="304"/>
      <c r="G30" s="305"/>
      <c r="H30" s="305"/>
      <c r="I30" s="305"/>
      <c r="J30" s="305"/>
      <c r="K30" s="305"/>
      <c r="L30" s="239"/>
      <c r="M30" s="239"/>
      <c r="N30" s="239"/>
      <c r="O30" s="239"/>
      <c r="P30" s="239"/>
      <c r="Q30" s="239"/>
      <c r="R30" s="239"/>
      <c r="S30" s="239"/>
      <c r="T30" s="239"/>
      <c r="U30" s="239"/>
      <c r="V30" s="239"/>
      <c r="W30" s="239"/>
      <c r="X30" s="239"/>
      <c r="Y30" s="239"/>
      <c r="Z30" s="295"/>
      <c r="AA30" s="295"/>
      <c r="AB30" s="745"/>
      <c r="AC30" s="992"/>
      <c r="AD30" s="347"/>
    </row>
    <row r="31" spans="2:31" s="293" customFormat="1" ht="15.5">
      <c r="B31" s="288"/>
      <c r="C31" s="289"/>
      <c r="D31" s="289" t="s">
        <v>1196</v>
      </c>
      <c r="E31" s="291"/>
      <c r="F31" s="291"/>
      <c r="G31" s="291"/>
      <c r="H31" s="291"/>
      <c r="I31" s="291"/>
      <c r="J31" s="291"/>
      <c r="K31" s="291"/>
      <c r="L31" s="291"/>
      <c r="M31" s="291"/>
      <c r="N31" s="291"/>
      <c r="O31" s="291"/>
      <c r="P31" s="291"/>
      <c r="Q31" s="291"/>
      <c r="R31" s="291"/>
      <c r="S31" s="291"/>
      <c r="T31" s="291"/>
      <c r="U31" s="292"/>
      <c r="V31" s="291"/>
      <c r="W31" s="291"/>
      <c r="X31" s="291"/>
      <c r="Y31" s="291"/>
      <c r="Z31" s="288"/>
      <c r="AA31" s="288"/>
      <c r="AB31" s="993"/>
      <c r="AC31" s="1155"/>
      <c r="AD31" s="347"/>
    </row>
    <row r="32" spans="2:31" s="344" customFormat="1" ht="30" customHeight="1">
      <c r="B32" s="295"/>
      <c r="C32" s="286"/>
      <c r="D32" s="2150" t="s">
        <v>745</v>
      </c>
      <c r="E32" s="2151"/>
      <c r="F32" s="2151"/>
      <c r="G32" s="2151"/>
      <c r="H32" s="2151"/>
      <c r="I32" s="2152"/>
      <c r="J32" s="2362">
        <v>800000</v>
      </c>
      <c r="K32" s="2362"/>
      <c r="L32" s="2362"/>
      <c r="M32" s="2362"/>
      <c r="N32" s="306" t="s">
        <v>277</v>
      </c>
      <c r="O32" s="289" t="s">
        <v>725</v>
      </c>
      <c r="P32" s="289" t="s">
        <v>1197</v>
      </c>
      <c r="Q32" s="279"/>
      <c r="R32" s="279"/>
      <c r="S32" s="279"/>
      <c r="T32" s="279"/>
      <c r="U32" s="279"/>
      <c r="V32" s="279"/>
      <c r="W32" s="279"/>
      <c r="X32" s="279"/>
      <c r="Y32" s="279"/>
      <c r="Z32" s="1085"/>
      <c r="AA32" s="295"/>
      <c r="AB32" s="990"/>
      <c r="AC32" s="992"/>
      <c r="AD32" s="347"/>
    </row>
    <row r="33" spans="2:30" s="344" customFormat="1" ht="15" customHeight="1">
      <c r="B33" s="295"/>
      <c r="C33" s="286"/>
      <c r="D33" s="303"/>
      <c r="E33" s="303"/>
      <c r="F33" s="304"/>
      <c r="G33" s="305"/>
      <c r="H33" s="305"/>
      <c r="I33" s="710"/>
      <c r="J33" s="710"/>
      <c r="K33" s="710"/>
      <c r="L33" s="710"/>
      <c r="M33" s="710"/>
      <c r="N33" s="710"/>
      <c r="O33" s="710"/>
      <c r="P33" s="307"/>
      <c r="Q33" s="710"/>
      <c r="R33" s="710"/>
      <c r="S33" s="710"/>
      <c r="T33" s="710"/>
      <c r="U33" s="710"/>
      <c r="V33" s="710"/>
      <c r="W33" s="710"/>
      <c r="X33" s="710"/>
      <c r="Y33" s="710"/>
      <c r="Z33" s="295"/>
      <c r="AA33" s="295"/>
      <c r="AB33" s="990"/>
      <c r="AC33" s="992"/>
      <c r="AD33" s="347"/>
    </row>
    <row r="34" spans="2:30" s="293" customFormat="1" ht="15.5">
      <c r="B34" s="288"/>
      <c r="C34" s="289" t="s">
        <v>747</v>
      </c>
      <c r="D34" s="290"/>
      <c r="E34" s="291"/>
      <c r="F34" s="291"/>
      <c r="G34" s="291"/>
      <c r="H34" s="291"/>
      <c r="I34" s="291"/>
      <c r="J34" s="291"/>
      <c r="K34" s="291"/>
      <c r="L34" s="291"/>
      <c r="M34" s="291"/>
      <c r="N34" s="291"/>
      <c r="O34" s="291"/>
      <c r="P34" s="291"/>
      <c r="Q34" s="291"/>
      <c r="R34" s="291"/>
      <c r="S34" s="291"/>
      <c r="T34" s="291"/>
      <c r="U34" s="292"/>
      <c r="V34" s="291"/>
      <c r="W34" s="291"/>
      <c r="X34" s="291"/>
      <c r="Y34" s="291"/>
      <c r="Z34" s="288"/>
      <c r="AA34" s="288"/>
      <c r="AB34" s="993"/>
      <c r="AC34" s="992"/>
      <c r="AD34" s="347"/>
    </row>
    <row r="35" spans="2:30" s="344" customFormat="1" ht="30" customHeight="1">
      <c r="B35" s="295"/>
      <c r="C35" s="286"/>
      <c r="D35" s="2150" t="s">
        <v>748</v>
      </c>
      <c r="E35" s="2151"/>
      <c r="F35" s="2151"/>
      <c r="G35" s="2151"/>
      <c r="H35" s="2151"/>
      <c r="I35" s="2152"/>
      <c r="J35" s="2324" t="str">
        <f>IF(OR(J21="",J22="",J27=""),"",MIN(J24,J29,J32))</f>
        <v/>
      </c>
      <c r="K35" s="2324"/>
      <c r="L35" s="2324"/>
      <c r="M35" s="2324"/>
      <c r="N35" s="306" t="s">
        <v>277</v>
      </c>
      <c r="O35" s="289" t="s">
        <v>1280</v>
      </c>
      <c r="P35" s="289" t="s">
        <v>1281</v>
      </c>
      <c r="Q35" s="279"/>
      <c r="R35" s="279"/>
      <c r="S35" s="279"/>
      <c r="T35" s="279"/>
      <c r="U35" s="279"/>
      <c r="V35" s="279"/>
      <c r="W35" s="279"/>
      <c r="X35" s="279"/>
      <c r="Y35" s="279"/>
      <c r="Z35" s="1085"/>
      <c r="AA35" s="295"/>
      <c r="AB35" s="990"/>
      <c r="AC35" s="992"/>
      <c r="AD35" s="347"/>
    </row>
    <row r="36" spans="2:30" s="344" customFormat="1" ht="15" customHeight="1">
      <c r="B36" s="295"/>
      <c r="C36" s="286"/>
      <c r="D36" s="837" t="s">
        <v>1322</v>
      </c>
      <c r="E36" s="711"/>
      <c r="F36" s="308"/>
      <c r="G36" s="307"/>
      <c r="H36" s="307"/>
      <c r="I36" s="710"/>
      <c r="J36" s="710"/>
      <c r="K36" s="710"/>
      <c r="L36" s="710"/>
      <c r="M36" s="710"/>
      <c r="N36" s="710"/>
      <c r="O36" s="710"/>
      <c r="P36" s="307"/>
      <c r="Q36" s="710"/>
      <c r="R36" s="710"/>
      <c r="S36" s="710"/>
      <c r="T36" s="710"/>
      <c r="U36" s="710"/>
      <c r="V36" s="710"/>
      <c r="W36" s="710"/>
      <c r="X36" s="710"/>
      <c r="Y36" s="710"/>
      <c r="Z36" s="295"/>
      <c r="AA36" s="295"/>
      <c r="AB36" s="990"/>
      <c r="AC36" s="992"/>
      <c r="AD36" s="347"/>
    </row>
    <row r="37" spans="2:30" s="344" customFormat="1" ht="30" customHeight="1">
      <c r="B37" s="295"/>
      <c r="C37" s="286"/>
      <c r="D37" s="2150" t="s">
        <v>790</v>
      </c>
      <c r="E37" s="2151"/>
      <c r="F37" s="2151"/>
      <c r="G37" s="2151"/>
      <c r="H37" s="2151"/>
      <c r="I37" s="2152"/>
      <c r="J37" s="2338">
        <f>IF(J11="□",0,J35*K13)</f>
        <v>0</v>
      </c>
      <c r="K37" s="2338"/>
      <c r="L37" s="2338"/>
      <c r="M37" s="2338"/>
      <c r="N37" s="832" t="s">
        <v>277</v>
      </c>
      <c r="O37" s="842" t="s">
        <v>1284</v>
      </c>
      <c r="P37" s="711" t="s">
        <v>1285</v>
      </c>
      <c r="Q37" s="711"/>
      <c r="R37" s="711"/>
      <c r="S37" s="711"/>
      <c r="T37" s="711"/>
      <c r="U37" s="711"/>
      <c r="V37" s="711"/>
      <c r="W37" s="711"/>
      <c r="X37" s="711"/>
      <c r="Y37" s="711"/>
      <c r="Z37" s="1086"/>
      <c r="AA37" s="295"/>
      <c r="AB37" s="990"/>
      <c r="AC37" s="992"/>
      <c r="AD37" s="347"/>
    </row>
    <row r="38" spans="2:30" s="344" customFormat="1" ht="18" customHeight="1">
      <c r="B38" s="295"/>
      <c r="C38" s="286"/>
      <c r="D38" s="837"/>
      <c r="E38" s="839"/>
      <c r="F38" s="839"/>
      <c r="G38" s="839"/>
      <c r="H38" s="839"/>
      <c r="I38" s="839"/>
      <c r="J38" s="819"/>
      <c r="K38" s="819"/>
      <c r="L38" s="819"/>
      <c r="M38" s="819"/>
      <c r="N38" s="843"/>
      <c r="O38" s="843"/>
      <c r="P38" s="1105"/>
      <c r="Q38" s="843"/>
      <c r="R38" s="843"/>
      <c r="S38" s="710"/>
      <c r="T38" s="710"/>
      <c r="U38" s="307"/>
      <c r="V38" s="710"/>
      <c r="W38" s="710"/>
      <c r="X38" s="710"/>
      <c r="Y38" s="710"/>
      <c r="Z38" s="295"/>
      <c r="AA38" s="295"/>
      <c r="AB38" s="990"/>
      <c r="AC38" s="992"/>
      <c r="AD38" s="347"/>
    </row>
    <row r="39" spans="2:30" s="344" customFormat="1" ht="30" customHeight="1">
      <c r="B39" s="295"/>
      <c r="C39" s="286"/>
      <c r="D39" s="2150" t="s">
        <v>791</v>
      </c>
      <c r="E39" s="2151"/>
      <c r="F39" s="2151"/>
      <c r="G39" s="2151"/>
      <c r="H39" s="2151"/>
      <c r="I39" s="2152"/>
      <c r="J39" s="2338">
        <f>IF(Q11="□",0,J35*P13)</f>
        <v>0</v>
      </c>
      <c r="K39" s="2338"/>
      <c r="L39" s="2338"/>
      <c r="M39" s="2338"/>
      <c r="N39" s="306" t="s">
        <v>277</v>
      </c>
      <c r="O39" s="842" t="s">
        <v>1286</v>
      </c>
      <c r="P39" s="711" t="s">
        <v>1287</v>
      </c>
      <c r="Q39" s="711"/>
      <c r="R39" s="711"/>
      <c r="S39" s="711"/>
      <c r="T39" s="711"/>
      <c r="U39" s="711"/>
      <c r="V39" s="711"/>
      <c r="W39" s="711"/>
      <c r="X39" s="711"/>
      <c r="Y39" s="711"/>
      <c r="Z39" s="1086"/>
      <c r="AA39" s="295"/>
      <c r="AB39" s="990"/>
      <c r="AC39" s="992"/>
      <c r="AD39" s="347"/>
    </row>
    <row r="40" spans="2:30" s="344" customFormat="1" ht="18" customHeight="1">
      <c r="B40" s="295"/>
      <c r="C40" s="286"/>
      <c r="D40" s="837" t="s">
        <v>1295</v>
      </c>
      <c r="E40" s="343"/>
      <c r="F40" s="343"/>
      <c r="G40" s="343"/>
      <c r="H40" s="343"/>
      <c r="I40" s="343"/>
      <c r="J40" s="843"/>
      <c r="K40" s="843"/>
      <c r="L40" s="843"/>
      <c r="M40" s="843"/>
      <c r="N40" s="843"/>
      <c r="O40" s="843"/>
      <c r="P40" s="1105"/>
      <c r="Q40" s="843"/>
      <c r="R40" s="843"/>
      <c r="S40" s="710"/>
      <c r="T40" s="710"/>
      <c r="U40" s="307"/>
      <c r="V40" s="710"/>
      <c r="W40" s="710"/>
      <c r="X40" s="710"/>
      <c r="Y40" s="710"/>
      <c r="Z40" s="295"/>
      <c r="AA40" s="295"/>
      <c r="AB40" s="990"/>
      <c r="AC40" s="992"/>
      <c r="AD40" s="347"/>
    </row>
    <row r="41" spans="2:30" s="344" customFormat="1" ht="50.15" customHeight="1">
      <c r="B41" s="295"/>
      <c r="C41" s="286"/>
      <c r="D41" s="2157" t="s">
        <v>792</v>
      </c>
      <c r="E41" s="2158"/>
      <c r="F41" s="2158"/>
      <c r="G41" s="2158"/>
      <c r="H41" s="2158"/>
      <c r="I41" s="2159"/>
      <c r="J41" s="2324">
        <f>IFERROR(J37+J39,"")</f>
        <v>0</v>
      </c>
      <c r="K41" s="2324"/>
      <c r="L41" s="2324"/>
      <c r="M41" s="2324"/>
      <c r="N41" s="306" t="s">
        <v>277</v>
      </c>
      <c r="O41" s="289" t="s">
        <v>1289</v>
      </c>
      <c r="P41" s="289" t="s">
        <v>1290</v>
      </c>
      <c r="Q41" s="279"/>
      <c r="R41" s="279"/>
      <c r="S41" s="279"/>
      <c r="T41" s="279"/>
      <c r="U41" s="279"/>
      <c r="V41" s="279"/>
      <c r="W41" s="279"/>
      <c r="X41" s="279"/>
      <c r="Y41" s="279"/>
      <c r="Z41" s="1085"/>
      <c r="AA41" s="295"/>
      <c r="AB41" s="990"/>
      <c r="AC41" s="992"/>
      <c r="AD41" s="347"/>
    </row>
    <row r="42" spans="2:30" s="344" customFormat="1" ht="15" customHeight="1">
      <c r="B42" s="295"/>
      <c r="C42" s="286"/>
      <c r="D42" s="837"/>
      <c r="E42" s="710"/>
      <c r="F42" s="710"/>
      <c r="G42" s="710"/>
      <c r="H42" s="710"/>
      <c r="I42" s="710"/>
      <c r="J42" s="710"/>
      <c r="K42" s="710"/>
      <c r="L42" s="710"/>
      <c r="M42" s="710"/>
      <c r="N42" s="710"/>
      <c r="O42" s="710"/>
      <c r="P42" s="710"/>
      <c r="Q42" s="710"/>
      <c r="R42" s="710"/>
      <c r="S42" s="710"/>
      <c r="T42" s="710"/>
      <c r="U42" s="710"/>
      <c r="V42" s="710"/>
      <c r="W42" s="710"/>
      <c r="X42" s="710"/>
      <c r="Y42" s="710"/>
      <c r="Z42" s="295"/>
      <c r="AA42" s="295"/>
      <c r="AB42" s="990"/>
      <c r="AC42" s="992"/>
      <c r="AD42" s="347"/>
    </row>
    <row r="43" spans="2:30" s="293" customFormat="1" ht="15.5">
      <c r="B43" s="288"/>
      <c r="C43" s="289"/>
      <c r="D43" s="290"/>
      <c r="E43" s="291"/>
      <c r="F43" s="291"/>
      <c r="G43" s="291"/>
      <c r="H43" s="291"/>
      <c r="I43" s="291"/>
      <c r="J43" s="291"/>
      <c r="K43" s="291"/>
      <c r="L43" s="291"/>
      <c r="M43" s="291"/>
      <c r="N43" s="291"/>
      <c r="O43" s="291"/>
      <c r="P43" s="291"/>
      <c r="Q43" s="291"/>
      <c r="R43" s="291"/>
      <c r="S43" s="291"/>
      <c r="T43" s="291"/>
      <c r="U43" s="292"/>
      <c r="V43" s="291"/>
      <c r="W43" s="291"/>
      <c r="X43" s="291"/>
      <c r="Y43" s="291"/>
      <c r="Z43" s="288"/>
      <c r="AA43" s="288"/>
      <c r="AB43" s="993"/>
      <c r="AC43" s="992"/>
      <c r="AD43" s="347"/>
    </row>
    <row r="44" spans="2:30" s="293" customFormat="1" ht="15.5">
      <c r="B44" s="288"/>
      <c r="C44" s="289"/>
      <c r="D44" s="290"/>
      <c r="E44" s="291"/>
      <c r="F44" s="291"/>
      <c r="G44" s="291"/>
      <c r="H44" s="291"/>
      <c r="I44" s="291"/>
      <c r="J44" s="291"/>
      <c r="K44" s="291"/>
      <c r="L44" s="291"/>
      <c r="M44" s="291"/>
      <c r="N44" s="291"/>
      <c r="O44" s="291"/>
      <c r="P44" s="291"/>
      <c r="Q44" s="291"/>
      <c r="R44" s="291"/>
      <c r="S44" s="291"/>
      <c r="T44" s="291"/>
      <c r="U44" s="292"/>
      <c r="V44" s="291"/>
      <c r="W44" s="291"/>
      <c r="X44" s="291"/>
      <c r="Y44" s="291"/>
      <c r="Z44" s="288"/>
      <c r="AA44" s="288"/>
      <c r="AB44" s="993"/>
      <c r="AC44" s="992"/>
      <c r="AD44" s="347"/>
    </row>
    <row r="45" spans="2:30" s="293" customFormat="1" ht="15.5">
      <c r="B45" s="288"/>
      <c r="C45" s="289"/>
      <c r="D45" s="290"/>
      <c r="E45" s="291"/>
      <c r="F45" s="291"/>
      <c r="G45" s="291"/>
      <c r="H45" s="291"/>
      <c r="I45" s="291"/>
      <c r="J45" s="291"/>
      <c r="K45" s="291"/>
      <c r="L45" s="291"/>
      <c r="M45" s="291"/>
      <c r="N45" s="291"/>
      <c r="O45" s="291"/>
      <c r="P45" s="291"/>
      <c r="Q45" s="291"/>
      <c r="R45" s="291"/>
      <c r="S45" s="291"/>
      <c r="T45" s="291"/>
      <c r="U45" s="292"/>
      <c r="V45" s="291"/>
      <c r="W45" s="291"/>
      <c r="X45" s="291"/>
      <c r="Y45" s="291"/>
      <c r="Z45" s="288"/>
      <c r="AA45" s="288"/>
      <c r="AB45" s="993"/>
      <c r="AC45" s="992"/>
      <c r="AD45" s="347"/>
    </row>
    <row r="46" spans="2:30" s="293" customFormat="1" ht="15.5">
      <c r="B46" s="288"/>
      <c r="C46" s="289"/>
      <c r="D46" s="290"/>
      <c r="E46" s="291"/>
      <c r="F46" s="291"/>
      <c r="G46" s="291"/>
      <c r="H46" s="291"/>
      <c r="I46" s="291"/>
      <c r="J46" s="291"/>
      <c r="K46" s="291"/>
      <c r="L46" s="291"/>
      <c r="M46" s="291"/>
      <c r="N46" s="291"/>
      <c r="O46" s="291"/>
      <c r="P46" s="291"/>
      <c r="Q46" s="291"/>
      <c r="R46" s="291"/>
      <c r="S46" s="291"/>
      <c r="T46" s="291"/>
      <c r="U46" s="292"/>
      <c r="V46" s="291"/>
      <c r="W46" s="291"/>
      <c r="X46" s="291"/>
      <c r="Y46" s="291"/>
      <c r="Z46" s="288"/>
      <c r="AA46" s="288"/>
      <c r="AB46" s="993"/>
      <c r="AC46" s="992"/>
      <c r="AD46" s="347"/>
    </row>
    <row r="47" spans="2:30" s="293" customFormat="1" ht="15.5">
      <c r="B47" s="288"/>
      <c r="C47" s="289"/>
      <c r="D47" s="290"/>
      <c r="E47" s="291"/>
      <c r="F47" s="291"/>
      <c r="G47" s="291"/>
      <c r="H47" s="291"/>
      <c r="I47" s="291"/>
      <c r="J47" s="291"/>
      <c r="K47" s="291"/>
      <c r="L47" s="291"/>
      <c r="M47" s="291"/>
      <c r="N47" s="291"/>
      <c r="O47" s="291"/>
      <c r="P47" s="291"/>
      <c r="Q47" s="291"/>
      <c r="R47" s="291"/>
      <c r="S47" s="291"/>
      <c r="T47" s="291"/>
      <c r="U47" s="292"/>
      <c r="V47" s="291"/>
      <c r="W47" s="291"/>
      <c r="X47" s="291"/>
      <c r="Y47" s="291"/>
      <c r="Z47" s="288"/>
      <c r="AA47" s="288"/>
      <c r="AB47" s="993"/>
      <c r="AC47" s="992"/>
      <c r="AD47" s="347"/>
    </row>
    <row r="48" spans="2:30" s="293" customFormat="1" ht="15.5">
      <c r="B48" s="288"/>
      <c r="C48" s="289"/>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88"/>
      <c r="AB48" s="993"/>
      <c r="AC48" s="992"/>
      <c r="AD48" s="347"/>
    </row>
    <row r="49" spans="2:31" s="293" customFormat="1" ht="15.5">
      <c r="B49" s="288"/>
      <c r="C49" s="289"/>
      <c r="D49" s="290"/>
      <c r="E49" s="291"/>
      <c r="F49" s="291"/>
      <c r="G49" s="291"/>
      <c r="H49" s="291"/>
      <c r="I49" s="291"/>
      <c r="J49" s="291"/>
      <c r="K49" s="291"/>
      <c r="L49" s="291"/>
      <c r="M49" s="291"/>
      <c r="N49" s="291"/>
      <c r="O49" s="291"/>
      <c r="P49" s="291"/>
      <c r="Q49" s="291"/>
      <c r="R49" s="291"/>
      <c r="S49" s="291"/>
      <c r="T49" s="291"/>
      <c r="U49" s="292"/>
      <c r="V49" s="291"/>
      <c r="W49" s="291"/>
      <c r="X49" s="291"/>
      <c r="Y49" s="291"/>
      <c r="Z49" s="288"/>
      <c r="AA49" s="288"/>
      <c r="AB49" s="993"/>
      <c r="AC49" s="1113"/>
      <c r="AD49" s="310"/>
    </row>
    <row r="50" spans="2:31" s="293" customFormat="1" ht="15.5">
      <c r="B50" s="288"/>
      <c r="C50" s="289"/>
      <c r="D50" s="290"/>
      <c r="E50" s="291"/>
      <c r="F50" s="291"/>
      <c r="G50" s="291"/>
      <c r="H50" s="291"/>
      <c r="I50" s="291"/>
      <c r="J50" s="291"/>
      <c r="K50" s="291"/>
      <c r="L50" s="291"/>
      <c r="M50" s="291"/>
      <c r="N50" s="291"/>
      <c r="O50" s="291"/>
      <c r="P50" s="291"/>
      <c r="Q50" s="291"/>
      <c r="R50" s="291"/>
      <c r="S50" s="291"/>
      <c r="T50" s="291"/>
      <c r="U50" s="292"/>
      <c r="V50" s="291"/>
      <c r="W50" s="291"/>
      <c r="X50" s="291"/>
      <c r="Y50" s="291"/>
      <c r="Z50" s="288"/>
      <c r="AA50" s="288"/>
      <c r="AB50" s="993"/>
      <c r="AC50" s="1113"/>
      <c r="AD50" s="310"/>
    </row>
    <row r="51" spans="2:31" s="293" customFormat="1" ht="15.5">
      <c r="B51" s="288"/>
      <c r="C51" s="289"/>
      <c r="D51" s="290"/>
      <c r="E51" s="291"/>
      <c r="F51" s="291"/>
      <c r="G51" s="291"/>
      <c r="H51" s="291"/>
      <c r="I51" s="291"/>
      <c r="J51" s="291"/>
      <c r="K51" s="291"/>
      <c r="L51" s="291"/>
      <c r="M51" s="291"/>
      <c r="N51" s="291"/>
      <c r="O51" s="291"/>
      <c r="P51" s="291"/>
      <c r="Q51" s="291"/>
      <c r="R51" s="291"/>
      <c r="S51" s="291"/>
      <c r="T51" s="291"/>
      <c r="U51" s="292"/>
      <c r="V51" s="291"/>
      <c r="W51" s="291"/>
      <c r="X51" s="291"/>
      <c r="Y51" s="291"/>
      <c r="Z51" s="288"/>
      <c r="AA51" s="288"/>
      <c r="AB51" s="993"/>
      <c r="AC51" s="1113"/>
      <c r="AD51" s="310"/>
    </row>
    <row r="52" spans="2:31"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88"/>
      <c r="AB52" s="993"/>
      <c r="AC52" s="1113"/>
      <c r="AD52" s="310"/>
    </row>
    <row r="53" spans="2:31"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88"/>
      <c r="AB53" s="993"/>
      <c r="AC53" s="1113"/>
      <c r="AD53" s="310"/>
    </row>
    <row r="54" spans="2:31"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88"/>
      <c r="AB54" s="993"/>
      <c r="AC54" s="1113"/>
      <c r="AD54" s="310"/>
    </row>
    <row r="55" spans="2:31" s="293" customFormat="1" ht="15.5">
      <c r="B55" s="288"/>
      <c r="C55" s="289"/>
      <c r="D55" s="290"/>
      <c r="E55" s="291"/>
      <c r="F55" s="291"/>
      <c r="G55" s="291"/>
      <c r="H55" s="291"/>
      <c r="I55" s="291"/>
      <c r="J55" s="291"/>
      <c r="K55" s="291"/>
      <c r="L55" s="291"/>
      <c r="M55" s="291"/>
      <c r="N55" s="291"/>
      <c r="O55" s="291"/>
      <c r="P55" s="291"/>
      <c r="Q55" s="291"/>
      <c r="R55" s="291"/>
      <c r="S55" s="291"/>
      <c r="T55" s="291"/>
      <c r="U55" s="292"/>
      <c r="V55" s="291"/>
      <c r="W55" s="291"/>
      <c r="X55" s="291"/>
      <c r="Y55" s="291"/>
      <c r="Z55" s="288"/>
      <c r="AA55" s="288"/>
      <c r="AB55" s="993"/>
      <c r="AC55" s="1113"/>
      <c r="AD55" s="310"/>
    </row>
    <row r="56" spans="2:31" s="293" customFormat="1" ht="15.5">
      <c r="B56" s="288"/>
      <c r="C56" s="289"/>
      <c r="D56" s="290"/>
      <c r="E56" s="291"/>
      <c r="F56" s="291"/>
      <c r="G56" s="291"/>
      <c r="H56" s="291"/>
      <c r="I56" s="291"/>
      <c r="J56" s="291"/>
      <c r="K56" s="291"/>
      <c r="L56" s="291"/>
      <c r="M56" s="291"/>
      <c r="N56" s="291"/>
      <c r="O56" s="291"/>
      <c r="P56" s="291"/>
      <c r="Q56" s="291"/>
      <c r="R56" s="291"/>
      <c r="S56" s="291"/>
      <c r="T56" s="291"/>
      <c r="U56" s="292"/>
      <c r="V56" s="291"/>
      <c r="W56" s="291"/>
      <c r="X56" s="291"/>
      <c r="Y56" s="291"/>
      <c r="Z56" s="288"/>
      <c r="AA56" s="288"/>
      <c r="AB56" s="993"/>
      <c r="AC56" s="1113"/>
      <c r="AD56" s="310"/>
    </row>
    <row r="57" spans="2:31" ht="12.75" customHeight="1">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C57" s="1113"/>
      <c r="AD57" s="310"/>
    </row>
    <row r="58" spans="2:31" ht="20.149999999999999" customHeight="1">
      <c r="AC58" s="1113"/>
      <c r="AD58" s="310"/>
    </row>
    <row r="59" spans="2:31" ht="20.149999999999999" customHeight="1">
      <c r="AC59" s="1113"/>
      <c r="AD59" s="310"/>
    </row>
    <row r="60" spans="2:31" ht="20.149999999999999" customHeight="1">
      <c r="AC60" s="1113"/>
      <c r="AD60" s="310"/>
    </row>
    <row r="61" spans="2:31" ht="20.149999999999999" customHeight="1">
      <c r="AC61" s="1113"/>
      <c r="AD61" s="310"/>
    </row>
    <row r="62" spans="2:31" ht="20.149999999999999" customHeight="1">
      <c r="AC62" s="1113"/>
      <c r="AD62" s="310"/>
      <c r="AE62" s="311"/>
    </row>
    <row r="63" spans="2:31" ht="20.149999999999999" customHeight="1">
      <c r="AC63" s="1113"/>
      <c r="AD63" s="310"/>
    </row>
    <row r="64" spans="2:31" ht="20.149999999999999" customHeight="1">
      <c r="AC64" s="1113"/>
      <c r="AD64" s="310"/>
    </row>
    <row r="65" spans="29:30" ht="20.149999999999999" customHeight="1">
      <c r="AC65" s="1113"/>
      <c r="AD65" s="310"/>
    </row>
    <row r="66" spans="29:30" ht="20.149999999999999" customHeight="1">
      <c r="AC66" s="1113"/>
      <c r="AD66" s="310"/>
    </row>
    <row r="67" spans="29:30" ht="20.149999999999999" customHeight="1">
      <c r="AC67" s="1113"/>
      <c r="AD67" s="310"/>
    </row>
    <row r="68" spans="29:30" ht="20.149999999999999" customHeight="1">
      <c r="AC68" s="1113"/>
      <c r="AD68" s="310"/>
    </row>
    <row r="69" spans="29:30" ht="20.149999999999999" customHeight="1">
      <c r="AC69" s="1113"/>
      <c r="AD69" s="310"/>
    </row>
    <row r="70" spans="29:30" ht="20.149999999999999" customHeight="1">
      <c r="AC70" s="1113"/>
      <c r="AD70" s="310"/>
    </row>
    <row r="71" spans="29:30" ht="20.149999999999999" customHeight="1">
      <c r="AC71" s="1113"/>
      <c r="AD71" s="310"/>
    </row>
    <row r="72" spans="29:30" ht="20.149999999999999" customHeight="1">
      <c r="AC72" s="1113"/>
      <c r="AD72" s="310"/>
    </row>
    <row r="73" spans="29:30" ht="20.149999999999999" customHeight="1">
      <c r="AC73" s="1113"/>
      <c r="AD73" s="310"/>
    </row>
    <row r="74" spans="29:30" ht="20.149999999999999" customHeight="1">
      <c r="AC74" s="1114"/>
      <c r="AD74" s="313"/>
    </row>
    <row r="75" spans="29:30" ht="20.149999999999999" customHeight="1">
      <c r="AC75" s="1113"/>
      <c r="AD75" s="310"/>
    </row>
    <row r="76" spans="29:30" ht="20.149999999999999" customHeight="1">
      <c r="AC76" s="1113"/>
      <c r="AD76" s="310"/>
    </row>
    <row r="77" spans="29:30" ht="20.149999999999999" customHeight="1">
      <c r="AC77" s="1113"/>
      <c r="AD77" s="310"/>
    </row>
    <row r="78" spans="29:30" ht="20.149999999999999" customHeight="1">
      <c r="AC78" s="1113"/>
      <c r="AD78" s="310"/>
    </row>
    <row r="79" spans="29:30" ht="20.149999999999999" customHeight="1">
      <c r="AC79" s="1113"/>
      <c r="AD79" s="310"/>
    </row>
    <row r="80" spans="29:30" ht="20.149999999999999" customHeight="1">
      <c r="AC80" s="1113"/>
      <c r="AD80" s="310"/>
    </row>
    <row r="81" spans="29:30" ht="20.149999999999999" customHeight="1">
      <c r="AC81" s="1113"/>
      <c r="AD81" s="310"/>
    </row>
    <row r="82" spans="29:30" ht="20.149999999999999" customHeight="1">
      <c r="AC82" s="1113"/>
      <c r="AD82" s="310"/>
    </row>
    <row r="83" spans="29:30" ht="20.149999999999999" customHeight="1">
      <c r="AC83" s="1113"/>
      <c r="AD83" s="310"/>
    </row>
    <row r="91" spans="29:30" ht="20.149999999999999" customHeight="1">
      <c r="AD91" s="314"/>
    </row>
    <row r="92" spans="29:30" ht="20.149999999999999" customHeight="1">
      <c r="AD92" s="315"/>
    </row>
    <row r="156" spans="29:30" ht="20.149999999999999" customHeight="1">
      <c r="AC156" s="1115"/>
      <c r="AD156" s="317"/>
    </row>
    <row r="157" spans="29:30" ht="20.149999999999999" customHeight="1">
      <c r="AC157" s="1115"/>
      <c r="AD157" s="317"/>
    </row>
    <row r="158" spans="29:30" ht="20.149999999999999" customHeight="1">
      <c r="AC158" s="1115"/>
      <c r="AD158" s="317"/>
    </row>
    <row r="159" spans="29:30" ht="20.149999999999999" customHeight="1">
      <c r="AC159" s="1115"/>
      <c r="AD159" s="317"/>
    </row>
    <row r="160" spans="29:30" ht="20.149999999999999" customHeight="1">
      <c r="AC160" s="1115"/>
      <c r="AD160" s="317"/>
    </row>
    <row r="161" spans="29:30" ht="20.149999999999999" customHeight="1">
      <c r="AC161" s="1115"/>
      <c r="AD161" s="317"/>
    </row>
    <row r="162" spans="29:30" ht="20.149999999999999" customHeight="1">
      <c r="AC162" s="1115"/>
      <c r="AD162" s="317"/>
    </row>
    <row r="163" spans="29:30" ht="20.149999999999999" customHeight="1">
      <c r="AC163" s="1115"/>
      <c r="AD163" s="317"/>
    </row>
    <row r="164" spans="29:30" ht="20.149999999999999" customHeight="1">
      <c r="AC164" s="1115"/>
      <c r="AD164" s="317"/>
    </row>
    <row r="165" spans="29:30" ht="20.149999999999999" customHeight="1">
      <c r="AC165" s="1115"/>
      <c r="AD165" s="317"/>
    </row>
    <row r="166" spans="29:30" ht="20.149999999999999" customHeight="1">
      <c r="AC166" s="1115"/>
      <c r="AD166" s="317"/>
    </row>
    <row r="167" spans="29:30" ht="20.149999999999999" customHeight="1">
      <c r="AC167" s="1115"/>
      <c r="AD167" s="317"/>
    </row>
    <row r="168" spans="29:30" ht="20.149999999999999" customHeight="1">
      <c r="AC168" s="1115"/>
      <c r="AD168" s="317"/>
    </row>
    <row r="169" spans="29:30" ht="20.149999999999999" customHeight="1">
      <c r="AC169" s="1115"/>
      <c r="AD169" s="317"/>
    </row>
    <row r="170" spans="29:30" ht="20.149999999999999" customHeight="1">
      <c r="AC170" s="1115"/>
      <c r="AD170" s="317"/>
    </row>
    <row r="171" spans="29:30" ht="20.149999999999999" customHeight="1">
      <c r="AC171" s="1115"/>
      <c r="AD171" s="317"/>
    </row>
    <row r="172" spans="29:30" ht="20.149999999999999" customHeight="1">
      <c r="AC172" s="1115"/>
      <c r="AD172" s="317"/>
    </row>
    <row r="173" spans="29:30" ht="20.149999999999999" customHeight="1">
      <c r="AC173" s="1115"/>
      <c r="AD173" s="317"/>
    </row>
    <row r="174" spans="29:30" ht="20.149999999999999" customHeight="1">
      <c r="AC174" s="1115"/>
      <c r="AD174" s="317"/>
    </row>
    <row r="175" spans="29:30" ht="20.149999999999999" customHeight="1">
      <c r="AC175" s="1115"/>
      <c r="AD175" s="317"/>
    </row>
    <row r="176" spans="29:30" ht="20.149999999999999" customHeight="1">
      <c r="AC176" s="1115"/>
      <c r="AD176" s="317"/>
    </row>
    <row r="177" spans="29:30" ht="20.149999999999999" customHeight="1">
      <c r="AC177" s="1115"/>
      <c r="AD177" s="317"/>
    </row>
    <row r="178" spans="29:30" ht="20.149999999999999" customHeight="1">
      <c r="AC178" s="1115"/>
      <c r="AD178" s="317"/>
    </row>
    <row r="179" spans="29:30" ht="20.149999999999999" customHeight="1">
      <c r="AC179" s="1115"/>
      <c r="AD179" s="317"/>
    </row>
    <row r="180" spans="29:30" ht="20.149999999999999" customHeight="1">
      <c r="AC180" s="1115"/>
      <c r="AD180" s="317"/>
    </row>
    <row r="181" spans="29:30" ht="20.149999999999999" customHeight="1">
      <c r="AC181" s="1115"/>
      <c r="AD181" s="317"/>
    </row>
    <row r="182" spans="29:30" ht="20.149999999999999" customHeight="1">
      <c r="AC182" s="1115"/>
      <c r="AD182" s="317"/>
    </row>
    <row r="183" spans="29:30" ht="20.149999999999999" customHeight="1">
      <c r="AC183" s="1115"/>
      <c r="AD183" s="317"/>
    </row>
    <row r="184" spans="29:30" ht="20.149999999999999" customHeight="1">
      <c r="AC184" s="1115"/>
      <c r="AD184" s="317"/>
    </row>
    <row r="185" spans="29:30" ht="20.149999999999999" customHeight="1">
      <c r="AC185" s="1115"/>
      <c r="AD185" s="317"/>
    </row>
    <row r="186" spans="29:30" ht="20.149999999999999" customHeight="1">
      <c r="AC186" s="1115"/>
      <c r="AD186" s="317"/>
    </row>
    <row r="187" spans="29:30" ht="20.149999999999999" customHeight="1">
      <c r="AC187" s="1115"/>
      <c r="AD187" s="317"/>
    </row>
    <row r="188" spans="29:30" ht="20.149999999999999" customHeight="1">
      <c r="AC188" s="1115"/>
      <c r="AD188" s="317"/>
    </row>
    <row r="189" spans="29:30" ht="20.149999999999999" customHeight="1">
      <c r="AC189" s="1115"/>
      <c r="AD189" s="317"/>
    </row>
    <row r="190" spans="29:30" ht="20.149999999999999" customHeight="1">
      <c r="AC190" s="1115"/>
      <c r="AD190" s="317"/>
    </row>
    <row r="191" spans="29:30" ht="20.149999999999999" customHeight="1">
      <c r="AC191" s="1115"/>
      <c r="AD191" s="317"/>
    </row>
    <row r="192" spans="29:30" ht="20.149999999999999" customHeight="1">
      <c r="AC192" s="1115"/>
      <c r="AD192" s="317"/>
    </row>
    <row r="193" spans="29:30" ht="20.149999999999999" customHeight="1">
      <c r="AC193" s="1115"/>
      <c r="AD193" s="317"/>
    </row>
    <row r="194" spans="29:30" ht="20.149999999999999" customHeight="1">
      <c r="AC194" s="1115"/>
      <c r="AD194" s="317"/>
    </row>
    <row r="195" spans="29:30" ht="20.149999999999999" customHeight="1">
      <c r="AC195" s="1115"/>
      <c r="AD195" s="317"/>
    </row>
    <row r="196" spans="29:30" ht="20.149999999999999" customHeight="1">
      <c r="AC196" s="1115"/>
      <c r="AD196" s="317"/>
    </row>
    <row r="197" spans="29:30" ht="20.149999999999999" customHeight="1">
      <c r="AC197" s="1116"/>
      <c r="AD197" s="248"/>
    </row>
    <row r="198" spans="29:30" ht="20.149999999999999" customHeight="1">
      <c r="AC198" s="1116"/>
      <c r="AD198" s="248"/>
    </row>
    <row r="199" spans="29:30" ht="20.149999999999999" customHeight="1">
      <c r="AC199" s="1117"/>
      <c r="AD199" s="250"/>
    </row>
    <row r="200" spans="29:30" ht="20.149999999999999" customHeight="1">
      <c r="AC200" s="1117"/>
      <c r="AD200" s="250"/>
    </row>
    <row r="201" spans="29:30" ht="20.149999999999999" customHeight="1">
      <c r="AC201" s="1117"/>
      <c r="AD201" s="250"/>
    </row>
    <row r="202" spans="29:30" ht="20.149999999999999" customHeight="1">
      <c r="AC202" s="1117"/>
      <c r="AD202" s="250"/>
    </row>
  </sheetData>
  <sheetProtection algorithmName="SHA-512" hashValue="NYfr8axnr6FV4AibBXoFZs8Kwk3YU6e8AGqBODeSbU+SOSEn49B6DixgvBfX69Lc2gycj74CtW+Vli0iua0H1Q==" saltValue="3p6P+NObeEZTuf8sX9AdNA==" spinCount="100000" sheet="1" formatCells="0" formatRows="0" insertRows="0" deleteRows="0" selectLockedCells="1" autoFilter="0" pivotTables="0"/>
  <mergeCells count="36">
    <mergeCell ref="D11:I11"/>
    <mergeCell ref="D12:I12"/>
    <mergeCell ref="J12:V12"/>
    <mergeCell ref="D13:I13"/>
    <mergeCell ref="K13:M13"/>
    <mergeCell ref="P13:R13"/>
    <mergeCell ref="D16:I16"/>
    <mergeCell ref="J16:V16"/>
    <mergeCell ref="D17:I17"/>
    <mergeCell ref="J17:V17"/>
    <mergeCell ref="D21:I21"/>
    <mergeCell ref="J21:M21"/>
    <mergeCell ref="D29:I29"/>
    <mergeCell ref="J29:M29"/>
    <mergeCell ref="D22:I22"/>
    <mergeCell ref="J22:M22"/>
    <mergeCell ref="D23:I23"/>
    <mergeCell ref="J23:M23"/>
    <mergeCell ref="D24:I24"/>
    <mergeCell ref="J24:M24"/>
    <mergeCell ref="D39:I39"/>
    <mergeCell ref="J39:M39"/>
    <mergeCell ref="D41:I41"/>
    <mergeCell ref="J41:M41"/>
    <mergeCell ref="D8:I8"/>
    <mergeCell ref="J8:V8"/>
    <mergeCell ref="D32:I32"/>
    <mergeCell ref="J32:M32"/>
    <mergeCell ref="D35:I35"/>
    <mergeCell ref="J35:M35"/>
    <mergeCell ref="D37:I37"/>
    <mergeCell ref="J37:M37"/>
    <mergeCell ref="D27:I27"/>
    <mergeCell ref="J27:M27"/>
    <mergeCell ref="D28:I28"/>
    <mergeCell ref="J28:M28"/>
  </mergeCells>
  <phoneticPr fontId="22"/>
  <conditionalFormatting sqref="B1:B3">
    <cfRule type="expression" dxfId="104" priority="20">
      <formula>_xlfn.ISFORMULA(B1)=TRUE</formula>
    </cfRule>
  </conditionalFormatting>
  <conditionalFormatting sqref="J11">
    <cfRule type="expression" dxfId="103" priority="15">
      <formula>$J$11="■"</formula>
    </cfRule>
  </conditionalFormatting>
  <conditionalFormatting sqref="J16:J17">
    <cfRule type="containsBlanks" dxfId="102" priority="19">
      <formula>LEN(TRIM(J16))=0</formula>
    </cfRule>
  </conditionalFormatting>
  <conditionalFormatting sqref="J21:J22">
    <cfRule type="containsBlanks" dxfId="101" priority="21">
      <formula>LEN(TRIM(J21))=0</formula>
    </cfRule>
  </conditionalFormatting>
  <conditionalFormatting sqref="J23:J24">
    <cfRule type="notContainsBlanks" dxfId="100" priority="6">
      <formula>LEN(TRIM(J23))&gt;0</formula>
    </cfRule>
    <cfRule type="expression" dxfId="99" priority="7">
      <formula>#REF!="■"</formula>
    </cfRule>
  </conditionalFormatting>
  <conditionalFormatting sqref="J27:J28">
    <cfRule type="expression" dxfId="98" priority="12">
      <formula>#REF!&lt;&gt;""</formula>
    </cfRule>
    <cfRule type="containsBlanks" dxfId="97" priority="13">
      <formula>LEN(TRIM(J27))=0</formula>
    </cfRule>
  </conditionalFormatting>
  <conditionalFormatting sqref="J29">
    <cfRule type="notContainsBlanks" dxfId="96" priority="8">
      <formula>LEN(TRIM(J29))&gt;0</formula>
    </cfRule>
    <cfRule type="expression" dxfId="95" priority="9">
      <formula>#REF!="■"</formula>
    </cfRule>
  </conditionalFormatting>
  <conditionalFormatting sqref="J27:M27">
    <cfRule type="expression" dxfId="94" priority="10">
      <formula>#REF!&lt;&gt;""</formula>
    </cfRule>
  </conditionalFormatting>
  <conditionalFormatting sqref="J28:M28">
    <cfRule type="expression" dxfId="93" priority="11">
      <formula>#REF!&lt;&gt;""</formula>
    </cfRule>
  </conditionalFormatting>
  <conditionalFormatting sqref="J13:N13">
    <cfRule type="expression" dxfId="92" priority="3">
      <formula>AND($Q$11="■",$J$11="□")</formula>
    </cfRule>
  </conditionalFormatting>
  <conditionalFormatting sqref="J12:V12">
    <cfRule type="expression" dxfId="91" priority="4">
      <formula>AND($Q$11="■",$J$11="□")</formula>
    </cfRule>
    <cfRule type="containsBlanks" dxfId="90" priority="18">
      <formula>LEN(TRIM(J12))=0</formula>
    </cfRule>
  </conditionalFormatting>
  <conditionalFormatting sqref="K13:M13">
    <cfRule type="containsBlanks" dxfId="89" priority="17">
      <formula>LEN(TRIM(K13))=0</formula>
    </cfRule>
  </conditionalFormatting>
  <conditionalFormatting sqref="O13:S13">
    <cfRule type="expression" dxfId="88" priority="2">
      <formula>AND($Q$11="□",$J$11="■")</formula>
    </cfRule>
  </conditionalFormatting>
  <conditionalFormatting sqref="P13:R13">
    <cfRule type="containsBlanks" dxfId="87" priority="16">
      <formula>LEN(TRIM(P13))=0</formula>
    </cfRule>
  </conditionalFormatting>
  <conditionalFormatting sqref="Q11">
    <cfRule type="expression" dxfId="86" priority="14">
      <formula>$Q$11="■"</formula>
    </cfRule>
    <cfRule type="expression" dxfId="85" priority="23">
      <formula>#REF!="■"</formula>
    </cfRule>
    <cfRule type="expression" dxfId="84" priority="24">
      <formula>#REF!="■"</formula>
    </cfRule>
  </conditionalFormatting>
  <conditionalFormatting sqref="AB17:AB18">
    <cfRule type="expression" dxfId="83" priority="1">
      <formula>_xlfn.ISFORMULA(AB17)=TRUE</formula>
    </cfRule>
  </conditionalFormatting>
  <conditionalFormatting sqref="AB28:AB30">
    <cfRule type="expression" dxfId="82" priority="5">
      <formula>_xlfn.ISFORMULA(AB28)=TRUE</formula>
    </cfRule>
  </conditionalFormatting>
  <conditionalFormatting sqref="AD91:AD92 AC156:AD202">
    <cfRule type="expression" priority="22">
      <formula>CELL("protect",AC91)=0</formula>
    </cfRule>
  </conditionalFormatting>
  <dataValidations count="5">
    <dataValidation type="custom" imeMode="disabled" allowBlank="1" showInputMessage="1" showErrorMessage="1" error="小数点以下は第一位まで、二位以下切り捨てで入力して下さい。" sqref="L65498:R65498 HS65496:HY65496 RO65496:RU65496 ABK65496:ABQ65496 ALG65496:ALM65496 AVC65496:AVI65496 BEY65496:BFE65496 BOU65496:BPA65496 BYQ65496:BYW65496 CIM65496:CIS65496 CSI65496:CSO65496 DCE65496:DCK65496 DMA65496:DMG65496 DVW65496:DWC65496 EFS65496:EFY65496 EPO65496:EPU65496 EZK65496:EZQ65496 FJG65496:FJM65496 FTC65496:FTI65496 GCY65496:GDE65496 GMU65496:GNA65496 GWQ65496:GWW65496 HGM65496:HGS65496 HQI65496:HQO65496 IAE65496:IAK65496 IKA65496:IKG65496 ITW65496:IUC65496 JDS65496:JDY65496 JNO65496:JNU65496 JXK65496:JXQ65496 KHG65496:KHM65496 KRC65496:KRI65496 LAY65496:LBE65496 LKU65496:LLA65496 LUQ65496:LUW65496 MEM65496:MES65496 MOI65496:MOO65496 MYE65496:MYK65496 NIA65496:NIG65496 NRW65496:NSC65496 OBS65496:OBY65496 OLO65496:OLU65496 OVK65496:OVQ65496 PFG65496:PFM65496 PPC65496:PPI65496 PYY65496:PZE65496 QIU65496:QJA65496 QSQ65496:QSW65496 RCM65496:RCS65496 RMI65496:RMO65496 RWE65496:RWK65496 SGA65496:SGG65496 SPW65496:SQC65496 SZS65496:SZY65496 TJO65496:TJU65496 TTK65496:TTQ65496 UDG65496:UDM65496 UNC65496:UNI65496 UWY65496:UXE65496 VGU65496:VHA65496 VQQ65496:VQW65496 WAM65496:WAS65496 WKI65496:WKO65496 WUE65496:WUK65496 L131034:R131034 HS131032:HY131032 RO131032:RU131032 ABK131032:ABQ131032 ALG131032:ALM131032 AVC131032:AVI131032 BEY131032:BFE131032 BOU131032:BPA131032 BYQ131032:BYW131032 CIM131032:CIS131032 CSI131032:CSO131032 DCE131032:DCK131032 DMA131032:DMG131032 DVW131032:DWC131032 EFS131032:EFY131032 EPO131032:EPU131032 EZK131032:EZQ131032 FJG131032:FJM131032 FTC131032:FTI131032 GCY131032:GDE131032 GMU131032:GNA131032 GWQ131032:GWW131032 HGM131032:HGS131032 HQI131032:HQO131032 IAE131032:IAK131032 IKA131032:IKG131032 ITW131032:IUC131032 JDS131032:JDY131032 JNO131032:JNU131032 JXK131032:JXQ131032 KHG131032:KHM131032 KRC131032:KRI131032 LAY131032:LBE131032 LKU131032:LLA131032 LUQ131032:LUW131032 MEM131032:MES131032 MOI131032:MOO131032 MYE131032:MYK131032 NIA131032:NIG131032 NRW131032:NSC131032 OBS131032:OBY131032 OLO131032:OLU131032 OVK131032:OVQ131032 PFG131032:PFM131032 PPC131032:PPI131032 PYY131032:PZE131032 QIU131032:QJA131032 QSQ131032:QSW131032 RCM131032:RCS131032 RMI131032:RMO131032 RWE131032:RWK131032 SGA131032:SGG131032 SPW131032:SQC131032 SZS131032:SZY131032 TJO131032:TJU131032 TTK131032:TTQ131032 UDG131032:UDM131032 UNC131032:UNI131032 UWY131032:UXE131032 VGU131032:VHA131032 VQQ131032:VQW131032 WAM131032:WAS131032 WKI131032:WKO131032 WUE131032:WUK131032 L196570:R196570 HS196568:HY196568 RO196568:RU196568 ABK196568:ABQ196568 ALG196568:ALM196568 AVC196568:AVI196568 BEY196568:BFE196568 BOU196568:BPA196568 BYQ196568:BYW196568 CIM196568:CIS196568 CSI196568:CSO196568 DCE196568:DCK196568 DMA196568:DMG196568 DVW196568:DWC196568 EFS196568:EFY196568 EPO196568:EPU196568 EZK196568:EZQ196568 FJG196568:FJM196568 FTC196568:FTI196568 GCY196568:GDE196568 GMU196568:GNA196568 GWQ196568:GWW196568 HGM196568:HGS196568 HQI196568:HQO196568 IAE196568:IAK196568 IKA196568:IKG196568 ITW196568:IUC196568 JDS196568:JDY196568 JNO196568:JNU196568 JXK196568:JXQ196568 KHG196568:KHM196568 KRC196568:KRI196568 LAY196568:LBE196568 LKU196568:LLA196568 LUQ196568:LUW196568 MEM196568:MES196568 MOI196568:MOO196568 MYE196568:MYK196568 NIA196568:NIG196568 NRW196568:NSC196568 OBS196568:OBY196568 OLO196568:OLU196568 OVK196568:OVQ196568 PFG196568:PFM196568 PPC196568:PPI196568 PYY196568:PZE196568 QIU196568:QJA196568 QSQ196568:QSW196568 RCM196568:RCS196568 RMI196568:RMO196568 RWE196568:RWK196568 SGA196568:SGG196568 SPW196568:SQC196568 SZS196568:SZY196568 TJO196568:TJU196568 TTK196568:TTQ196568 UDG196568:UDM196568 UNC196568:UNI196568 UWY196568:UXE196568 VGU196568:VHA196568 VQQ196568:VQW196568 WAM196568:WAS196568 WKI196568:WKO196568 WUE196568:WUK196568 L262106:R262106 HS262104:HY262104 RO262104:RU262104 ABK262104:ABQ262104 ALG262104:ALM262104 AVC262104:AVI262104 BEY262104:BFE262104 BOU262104:BPA262104 BYQ262104:BYW262104 CIM262104:CIS262104 CSI262104:CSO262104 DCE262104:DCK262104 DMA262104:DMG262104 DVW262104:DWC262104 EFS262104:EFY262104 EPO262104:EPU262104 EZK262104:EZQ262104 FJG262104:FJM262104 FTC262104:FTI262104 GCY262104:GDE262104 GMU262104:GNA262104 GWQ262104:GWW262104 HGM262104:HGS262104 HQI262104:HQO262104 IAE262104:IAK262104 IKA262104:IKG262104 ITW262104:IUC262104 JDS262104:JDY262104 JNO262104:JNU262104 JXK262104:JXQ262104 KHG262104:KHM262104 KRC262104:KRI262104 LAY262104:LBE262104 LKU262104:LLA262104 LUQ262104:LUW262104 MEM262104:MES262104 MOI262104:MOO262104 MYE262104:MYK262104 NIA262104:NIG262104 NRW262104:NSC262104 OBS262104:OBY262104 OLO262104:OLU262104 OVK262104:OVQ262104 PFG262104:PFM262104 PPC262104:PPI262104 PYY262104:PZE262104 QIU262104:QJA262104 QSQ262104:QSW262104 RCM262104:RCS262104 RMI262104:RMO262104 RWE262104:RWK262104 SGA262104:SGG262104 SPW262104:SQC262104 SZS262104:SZY262104 TJO262104:TJU262104 TTK262104:TTQ262104 UDG262104:UDM262104 UNC262104:UNI262104 UWY262104:UXE262104 VGU262104:VHA262104 VQQ262104:VQW262104 WAM262104:WAS262104 WKI262104:WKO262104 WUE262104:WUK262104 L327642:R327642 HS327640:HY327640 RO327640:RU327640 ABK327640:ABQ327640 ALG327640:ALM327640 AVC327640:AVI327640 BEY327640:BFE327640 BOU327640:BPA327640 BYQ327640:BYW327640 CIM327640:CIS327640 CSI327640:CSO327640 DCE327640:DCK327640 DMA327640:DMG327640 DVW327640:DWC327640 EFS327640:EFY327640 EPO327640:EPU327640 EZK327640:EZQ327640 FJG327640:FJM327640 FTC327640:FTI327640 GCY327640:GDE327640 GMU327640:GNA327640 GWQ327640:GWW327640 HGM327640:HGS327640 HQI327640:HQO327640 IAE327640:IAK327640 IKA327640:IKG327640 ITW327640:IUC327640 JDS327640:JDY327640 JNO327640:JNU327640 JXK327640:JXQ327640 KHG327640:KHM327640 KRC327640:KRI327640 LAY327640:LBE327640 LKU327640:LLA327640 LUQ327640:LUW327640 MEM327640:MES327640 MOI327640:MOO327640 MYE327640:MYK327640 NIA327640:NIG327640 NRW327640:NSC327640 OBS327640:OBY327640 OLO327640:OLU327640 OVK327640:OVQ327640 PFG327640:PFM327640 PPC327640:PPI327640 PYY327640:PZE327640 QIU327640:QJA327640 QSQ327640:QSW327640 RCM327640:RCS327640 RMI327640:RMO327640 RWE327640:RWK327640 SGA327640:SGG327640 SPW327640:SQC327640 SZS327640:SZY327640 TJO327640:TJU327640 TTK327640:TTQ327640 UDG327640:UDM327640 UNC327640:UNI327640 UWY327640:UXE327640 VGU327640:VHA327640 VQQ327640:VQW327640 WAM327640:WAS327640 WKI327640:WKO327640 WUE327640:WUK327640 L393178:R393178 HS393176:HY393176 RO393176:RU393176 ABK393176:ABQ393176 ALG393176:ALM393176 AVC393176:AVI393176 BEY393176:BFE393176 BOU393176:BPA393176 BYQ393176:BYW393176 CIM393176:CIS393176 CSI393176:CSO393176 DCE393176:DCK393176 DMA393176:DMG393176 DVW393176:DWC393176 EFS393176:EFY393176 EPO393176:EPU393176 EZK393176:EZQ393176 FJG393176:FJM393176 FTC393176:FTI393176 GCY393176:GDE393176 GMU393176:GNA393176 GWQ393176:GWW393176 HGM393176:HGS393176 HQI393176:HQO393176 IAE393176:IAK393176 IKA393176:IKG393176 ITW393176:IUC393176 JDS393176:JDY393176 JNO393176:JNU393176 JXK393176:JXQ393176 KHG393176:KHM393176 KRC393176:KRI393176 LAY393176:LBE393176 LKU393176:LLA393176 LUQ393176:LUW393176 MEM393176:MES393176 MOI393176:MOO393176 MYE393176:MYK393176 NIA393176:NIG393176 NRW393176:NSC393176 OBS393176:OBY393176 OLO393176:OLU393176 OVK393176:OVQ393176 PFG393176:PFM393176 PPC393176:PPI393176 PYY393176:PZE393176 QIU393176:QJA393176 QSQ393176:QSW393176 RCM393176:RCS393176 RMI393176:RMO393176 RWE393176:RWK393176 SGA393176:SGG393176 SPW393176:SQC393176 SZS393176:SZY393176 TJO393176:TJU393176 TTK393176:TTQ393176 UDG393176:UDM393176 UNC393176:UNI393176 UWY393176:UXE393176 VGU393176:VHA393176 VQQ393176:VQW393176 WAM393176:WAS393176 WKI393176:WKO393176 WUE393176:WUK393176 L458714:R458714 HS458712:HY458712 RO458712:RU458712 ABK458712:ABQ458712 ALG458712:ALM458712 AVC458712:AVI458712 BEY458712:BFE458712 BOU458712:BPA458712 BYQ458712:BYW458712 CIM458712:CIS458712 CSI458712:CSO458712 DCE458712:DCK458712 DMA458712:DMG458712 DVW458712:DWC458712 EFS458712:EFY458712 EPO458712:EPU458712 EZK458712:EZQ458712 FJG458712:FJM458712 FTC458712:FTI458712 GCY458712:GDE458712 GMU458712:GNA458712 GWQ458712:GWW458712 HGM458712:HGS458712 HQI458712:HQO458712 IAE458712:IAK458712 IKA458712:IKG458712 ITW458712:IUC458712 JDS458712:JDY458712 JNO458712:JNU458712 JXK458712:JXQ458712 KHG458712:KHM458712 KRC458712:KRI458712 LAY458712:LBE458712 LKU458712:LLA458712 LUQ458712:LUW458712 MEM458712:MES458712 MOI458712:MOO458712 MYE458712:MYK458712 NIA458712:NIG458712 NRW458712:NSC458712 OBS458712:OBY458712 OLO458712:OLU458712 OVK458712:OVQ458712 PFG458712:PFM458712 PPC458712:PPI458712 PYY458712:PZE458712 QIU458712:QJA458712 QSQ458712:QSW458712 RCM458712:RCS458712 RMI458712:RMO458712 RWE458712:RWK458712 SGA458712:SGG458712 SPW458712:SQC458712 SZS458712:SZY458712 TJO458712:TJU458712 TTK458712:TTQ458712 UDG458712:UDM458712 UNC458712:UNI458712 UWY458712:UXE458712 VGU458712:VHA458712 VQQ458712:VQW458712 WAM458712:WAS458712 WKI458712:WKO458712 WUE458712:WUK458712 L524250:R524250 HS524248:HY524248 RO524248:RU524248 ABK524248:ABQ524248 ALG524248:ALM524248 AVC524248:AVI524248 BEY524248:BFE524248 BOU524248:BPA524248 BYQ524248:BYW524248 CIM524248:CIS524248 CSI524248:CSO524248 DCE524248:DCK524248 DMA524248:DMG524248 DVW524248:DWC524248 EFS524248:EFY524248 EPO524248:EPU524248 EZK524248:EZQ524248 FJG524248:FJM524248 FTC524248:FTI524248 GCY524248:GDE524248 GMU524248:GNA524248 GWQ524248:GWW524248 HGM524248:HGS524248 HQI524248:HQO524248 IAE524248:IAK524248 IKA524248:IKG524248 ITW524248:IUC524248 JDS524248:JDY524248 JNO524248:JNU524248 JXK524248:JXQ524248 KHG524248:KHM524248 KRC524248:KRI524248 LAY524248:LBE524248 LKU524248:LLA524248 LUQ524248:LUW524248 MEM524248:MES524248 MOI524248:MOO524248 MYE524248:MYK524248 NIA524248:NIG524248 NRW524248:NSC524248 OBS524248:OBY524248 OLO524248:OLU524248 OVK524248:OVQ524248 PFG524248:PFM524248 PPC524248:PPI524248 PYY524248:PZE524248 QIU524248:QJA524248 QSQ524248:QSW524248 RCM524248:RCS524248 RMI524248:RMO524248 RWE524248:RWK524248 SGA524248:SGG524248 SPW524248:SQC524248 SZS524248:SZY524248 TJO524248:TJU524248 TTK524248:TTQ524248 UDG524248:UDM524248 UNC524248:UNI524248 UWY524248:UXE524248 VGU524248:VHA524248 VQQ524248:VQW524248 WAM524248:WAS524248 WKI524248:WKO524248 WUE524248:WUK524248 L589786:R589786 HS589784:HY589784 RO589784:RU589784 ABK589784:ABQ589784 ALG589784:ALM589784 AVC589784:AVI589784 BEY589784:BFE589784 BOU589784:BPA589784 BYQ589784:BYW589784 CIM589784:CIS589784 CSI589784:CSO589784 DCE589784:DCK589784 DMA589784:DMG589784 DVW589784:DWC589784 EFS589784:EFY589784 EPO589784:EPU589784 EZK589784:EZQ589784 FJG589784:FJM589784 FTC589784:FTI589784 GCY589784:GDE589784 GMU589784:GNA589784 GWQ589784:GWW589784 HGM589784:HGS589784 HQI589784:HQO589784 IAE589784:IAK589784 IKA589784:IKG589784 ITW589784:IUC589784 JDS589784:JDY589784 JNO589784:JNU589784 JXK589784:JXQ589784 KHG589784:KHM589784 KRC589784:KRI589784 LAY589784:LBE589784 LKU589784:LLA589784 LUQ589784:LUW589784 MEM589784:MES589784 MOI589784:MOO589784 MYE589784:MYK589784 NIA589784:NIG589784 NRW589784:NSC589784 OBS589784:OBY589784 OLO589784:OLU589784 OVK589784:OVQ589784 PFG589784:PFM589784 PPC589784:PPI589784 PYY589784:PZE589784 QIU589784:QJA589784 QSQ589784:QSW589784 RCM589784:RCS589784 RMI589784:RMO589784 RWE589784:RWK589784 SGA589784:SGG589784 SPW589784:SQC589784 SZS589784:SZY589784 TJO589784:TJU589784 TTK589784:TTQ589784 UDG589784:UDM589784 UNC589784:UNI589784 UWY589784:UXE589784 VGU589784:VHA589784 VQQ589784:VQW589784 WAM589784:WAS589784 WKI589784:WKO589784 WUE589784:WUK589784 L655322:R655322 HS655320:HY655320 RO655320:RU655320 ABK655320:ABQ655320 ALG655320:ALM655320 AVC655320:AVI655320 BEY655320:BFE655320 BOU655320:BPA655320 BYQ655320:BYW655320 CIM655320:CIS655320 CSI655320:CSO655320 DCE655320:DCK655320 DMA655320:DMG655320 DVW655320:DWC655320 EFS655320:EFY655320 EPO655320:EPU655320 EZK655320:EZQ655320 FJG655320:FJM655320 FTC655320:FTI655320 GCY655320:GDE655320 GMU655320:GNA655320 GWQ655320:GWW655320 HGM655320:HGS655320 HQI655320:HQO655320 IAE655320:IAK655320 IKA655320:IKG655320 ITW655320:IUC655320 JDS655320:JDY655320 JNO655320:JNU655320 JXK655320:JXQ655320 KHG655320:KHM655320 KRC655320:KRI655320 LAY655320:LBE655320 LKU655320:LLA655320 LUQ655320:LUW655320 MEM655320:MES655320 MOI655320:MOO655320 MYE655320:MYK655320 NIA655320:NIG655320 NRW655320:NSC655320 OBS655320:OBY655320 OLO655320:OLU655320 OVK655320:OVQ655320 PFG655320:PFM655320 PPC655320:PPI655320 PYY655320:PZE655320 QIU655320:QJA655320 QSQ655320:QSW655320 RCM655320:RCS655320 RMI655320:RMO655320 RWE655320:RWK655320 SGA655320:SGG655320 SPW655320:SQC655320 SZS655320:SZY655320 TJO655320:TJU655320 TTK655320:TTQ655320 UDG655320:UDM655320 UNC655320:UNI655320 UWY655320:UXE655320 VGU655320:VHA655320 VQQ655320:VQW655320 WAM655320:WAS655320 WKI655320:WKO655320 WUE655320:WUK655320 L720858:R720858 HS720856:HY720856 RO720856:RU720856 ABK720856:ABQ720856 ALG720856:ALM720856 AVC720856:AVI720856 BEY720856:BFE720856 BOU720856:BPA720856 BYQ720856:BYW720856 CIM720856:CIS720856 CSI720856:CSO720856 DCE720856:DCK720856 DMA720856:DMG720856 DVW720856:DWC720856 EFS720856:EFY720856 EPO720856:EPU720856 EZK720856:EZQ720856 FJG720856:FJM720856 FTC720856:FTI720856 GCY720856:GDE720856 GMU720856:GNA720856 GWQ720856:GWW720856 HGM720856:HGS720856 HQI720856:HQO720856 IAE720856:IAK720856 IKA720856:IKG720856 ITW720856:IUC720856 JDS720856:JDY720856 JNO720856:JNU720856 JXK720856:JXQ720856 KHG720856:KHM720856 KRC720856:KRI720856 LAY720856:LBE720856 LKU720856:LLA720856 LUQ720856:LUW720856 MEM720856:MES720856 MOI720856:MOO720856 MYE720856:MYK720856 NIA720856:NIG720856 NRW720856:NSC720856 OBS720856:OBY720856 OLO720856:OLU720856 OVK720856:OVQ720856 PFG720856:PFM720856 PPC720856:PPI720856 PYY720856:PZE720856 QIU720856:QJA720856 QSQ720856:QSW720856 RCM720856:RCS720856 RMI720856:RMO720856 RWE720856:RWK720856 SGA720856:SGG720856 SPW720856:SQC720856 SZS720856:SZY720856 TJO720856:TJU720856 TTK720856:TTQ720856 UDG720856:UDM720856 UNC720856:UNI720856 UWY720856:UXE720856 VGU720856:VHA720856 VQQ720856:VQW720856 WAM720856:WAS720856 WKI720856:WKO720856 WUE720856:WUK720856 L786394:R786394 HS786392:HY786392 RO786392:RU786392 ABK786392:ABQ786392 ALG786392:ALM786392 AVC786392:AVI786392 BEY786392:BFE786392 BOU786392:BPA786392 BYQ786392:BYW786392 CIM786392:CIS786392 CSI786392:CSO786392 DCE786392:DCK786392 DMA786392:DMG786392 DVW786392:DWC786392 EFS786392:EFY786392 EPO786392:EPU786392 EZK786392:EZQ786392 FJG786392:FJM786392 FTC786392:FTI786392 GCY786392:GDE786392 GMU786392:GNA786392 GWQ786392:GWW786392 HGM786392:HGS786392 HQI786392:HQO786392 IAE786392:IAK786392 IKA786392:IKG786392 ITW786392:IUC786392 JDS786392:JDY786392 JNO786392:JNU786392 JXK786392:JXQ786392 KHG786392:KHM786392 KRC786392:KRI786392 LAY786392:LBE786392 LKU786392:LLA786392 LUQ786392:LUW786392 MEM786392:MES786392 MOI786392:MOO786392 MYE786392:MYK786392 NIA786392:NIG786392 NRW786392:NSC786392 OBS786392:OBY786392 OLO786392:OLU786392 OVK786392:OVQ786392 PFG786392:PFM786392 PPC786392:PPI786392 PYY786392:PZE786392 QIU786392:QJA786392 QSQ786392:QSW786392 RCM786392:RCS786392 RMI786392:RMO786392 RWE786392:RWK786392 SGA786392:SGG786392 SPW786392:SQC786392 SZS786392:SZY786392 TJO786392:TJU786392 TTK786392:TTQ786392 UDG786392:UDM786392 UNC786392:UNI786392 UWY786392:UXE786392 VGU786392:VHA786392 VQQ786392:VQW786392 WAM786392:WAS786392 WKI786392:WKO786392 WUE786392:WUK786392 L851930:R851930 HS851928:HY851928 RO851928:RU851928 ABK851928:ABQ851928 ALG851928:ALM851928 AVC851928:AVI851928 BEY851928:BFE851928 BOU851928:BPA851928 BYQ851928:BYW851928 CIM851928:CIS851928 CSI851928:CSO851928 DCE851928:DCK851928 DMA851928:DMG851928 DVW851928:DWC851928 EFS851928:EFY851928 EPO851928:EPU851928 EZK851928:EZQ851928 FJG851928:FJM851928 FTC851928:FTI851928 GCY851928:GDE851928 GMU851928:GNA851928 GWQ851928:GWW851928 HGM851928:HGS851928 HQI851928:HQO851928 IAE851928:IAK851928 IKA851928:IKG851928 ITW851928:IUC851928 JDS851928:JDY851928 JNO851928:JNU851928 JXK851928:JXQ851928 KHG851928:KHM851928 KRC851928:KRI851928 LAY851928:LBE851928 LKU851928:LLA851928 LUQ851928:LUW851928 MEM851928:MES851928 MOI851928:MOO851928 MYE851928:MYK851928 NIA851928:NIG851928 NRW851928:NSC851928 OBS851928:OBY851928 OLO851928:OLU851928 OVK851928:OVQ851928 PFG851928:PFM851928 PPC851928:PPI851928 PYY851928:PZE851928 QIU851928:QJA851928 QSQ851928:QSW851928 RCM851928:RCS851928 RMI851928:RMO851928 RWE851928:RWK851928 SGA851928:SGG851928 SPW851928:SQC851928 SZS851928:SZY851928 TJO851928:TJU851928 TTK851928:TTQ851928 UDG851928:UDM851928 UNC851928:UNI851928 UWY851928:UXE851928 VGU851928:VHA851928 VQQ851928:VQW851928 WAM851928:WAS851928 WKI851928:WKO851928 WUE851928:WUK851928 L917466:R917466 HS917464:HY917464 RO917464:RU917464 ABK917464:ABQ917464 ALG917464:ALM917464 AVC917464:AVI917464 BEY917464:BFE917464 BOU917464:BPA917464 BYQ917464:BYW917464 CIM917464:CIS917464 CSI917464:CSO917464 DCE917464:DCK917464 DMA917464:DMG917464 DVW917464:DWC917464 EFS917464:EFY917464 EPO917464:EPU917464 EZK917464:EZQ917464 FJG917464:FJM917464 FTC917464:FTI917464 GCY917464:GDE917464 GMU917464:GNA917464 GWQ917464:GWW917464 HGM917464:HGS917464 HQI917464:HQO917464 IAE917464:IAK917464 IKA917464:IKG917464 ITW917464:IUC917464 JDS917464:JDY917464 JNO917464:JNU917464 JXK917464:JXQ917464 KHG917464:KHM917464 KRC917464:KRI917464 LAY917464:LBE917464 LKU917464:LLA917464 LUQ917464:LUW917464 MEM917464:MES917464 MOI917464:MOO917464 MYE917464:MYK917464 NIA917464:NIG917464 NRW917464:NSC917464 OBS917464:OBY917464 OLO917464:OLU917464 OVK917464:OVQ917464 PFG917464:PFM917464 PPC917464:PPI917464 PYY917464:PZE917464 QIU917464:QJA917464 QSQ917464:QSW917464 RCM917464:RCS917464 RMI917464:RMO917464 RWE917464:RWK917464 SGA917464:SGG917464 SPW917464:SQC917464 SZS917464:SZY917464 TJO917464:TJU917464 TTK917464:TTQ917464 UDG917464:UDM917464 UNC917464:UNI917464 UWY917464:UXE917464 VGU917464:VHA917464 VQQ917464:VQW917464 WAM917464:WAS917464 WKI917464:WKO917464 WUE917464:WUK917464 L983002:R983002 HS983000:HY983000 RO983000:RU983000 ABK983000:ABQ983000 ALG983000:ALM983000 AVC983000:AVI983000 BEY983000:BFE983000 BOU983000:BPA983000 BYQ983000:BYW983000 CIM983000:CIS983000 CSI983000:CSO983000 DCE983000:DCK983000 DMA983000:DMG983000 DVW983000:DWC983000 EFS983000:EFY983000 EPO983000:EPU983000 EZK983000:EZQ983000 FJG983000:FJM983000 FTC983000:FTI983000 GCY983000:GDE983000 GMU983000:GNA983000 GWQ983000:GWW983000 HGM983000:HGS983000 HQI983000:HQO983000 IAE983000:IAK983000 IKA983000:IKG983000 ITW983000:IUC983000 JDS983000:JDY983000 JNO983000:JNU983000 JXK983000:JXQ983000 KHG983000:KHM983000 KRC983000:KRI983000 LAY983000:LBE983000 LKU983000:LLA983000 LUQ983000:LUW983000 MEM983000:MES983000 MOI983000:MOO983000 MYE983000:MYK983000 NIA983000:NIG983000 NRW983000:NSC983000 OBS983000:OBY983000 OLO983000:OLU983000 OVK983000:OVQ983000 PFG983000:PFM983000 PPC983000:PPI983000 PYY983000:PZE983000 QIU983000:QJA983000 QSQ983000:QSW983000 RCM983000:RCS983000 RMI983000:RMO983000 RWE983000:RWK983000 SGA983000:SGG983000 SPW983000:SQC983000 SZS983000:SZY983000 TJO983000:TJU983000 TTK983000:TTQ983000 UDG983000:UDM983000 UNC983000:UNI983000 UWY983000:UXE983000 VGU983000:VHA983000 VQQ983000:VQW983000 WAM983000:WAS983000 WKI983000:WKO983000 WUE983000:WUK983000" xr:uid="{866F3326-4D07-41FB-97DA-0809638BA52E}">
      <formula1>L65496-ROUNDDOWN(L65496,1)=0</formula1>
    </dataValidation>
    <dataValidation type="list" allowBlank="1" showInputMessage="1" showErrorMessage="1" sqref="IG65581 SC65581 ABY65581 ALU65581 AVQ65581 BFM65581 BPI65581 BZE65581 CJA65581 CSW65581 DCS65581 DMO65581 DWK65581 EGG65581 EQC65581 EZY65581 FJU65581 FTQ65581 GDM65581 GNI65581 GXE65581 HHA65581 HQW65581 IAS65581 IKO65581 IUK65581 JEG65581 JOC65581 JXY65581 KHU65581 KRQ65581 LBM65581 LLI65581 LVE65581 MFA65581 MOW65581 MYS65581 NIO65581 NSK65581 OCG65581 OMC65581 OVY65581 PFU65581 PPQ65581 PZM65581 QJI65581 QTE65581 RDA65581 RMW65581 RWS65581 SGO65581 SQK65581 TAG65581 TKC65581 TTY65581 UDU65581 UNQ65581 UXM65581 VHI65581 VRE65581 WBA65581 WKW65581 WUS65581 IG131117 SC131117 ABY131117 ALU131117 AVQ131117 BFM131117 BPI131117 BZE131117 CJA131117 CSW131117 DCS131117 DMO131117 DWK131117 EGG131117 EQC131117 EZY131117 FJU131117 FTQ131117 GDM131117 GNI131117 GXE131117 HHA131117 HQW131117 IAS131117 IKO131117 IUK131117 JEG131117 JOC131117 JXY131117 KHU131117 KRQ131117 LBM131117 LLI131117 LVE131117 MFA131117 MOW131117 MYS131117 NIO131117 NSK131117 OCG131117 OMC131117 OVY131117 PFU131117 PPQ131117 PZM131117 QJI131117 QTE131117 RDA131117 RMW131117 RWS131117 SGO131117 SQK131117 TAG131117 TKC131117 TTY131117 UDU131117 UNQ131117 UXM131117 VHI131117 VRE131117 WBA131117 WKW131117 WUS131117 IG196653 SC196653 ABY196653 ALU196653 AVQ196653 BFM196653 BPI196653 BZE196653 CJA196653 CSW196653 DCS196653 DMO196653 DWK196653 EGG196653 EQC196653 EZY196653 FJU196653 FTQ196653 GDM196653 GNI196653 GXE196653 HHA196653 HQW196653 IAS196653 IKO196653 IUK196653 JEG196653 JOC196653 JXY196653 KHU196653 KRQ196653 LBM196653 LLI196653 LVE196653 MFA196653 MOW196653 MYS196653 NIO196653 NSK196653 OCG196653 OMC196653 OVY196653 PFU196653 PPQ196653 PZM196653 QJI196653 QTE196653 RDA196653 RMW196653 RWS196653 SGO196653 SQK196653 TAG196653 TKC196653 TTY196653 UDU196653 UNQ196653 UXM196653 VHI196653 VRE196653 WBA196653 WKW196653 WUS196653 IG262189 SC262189 ABY262189 ALU262189 AVQ262189 BFM262189 BPI262189 BZE262189 CJA262189 CSW262189 DCS262189 DMO262189 DWK262189 EGG262189 EQC262189 EZY262189 FJU262189 FTQ262189 GDM262189 GNI262189 GXE262189 HHA262189 HQW262189 IAS262189 IKO262189 IUK262189 JEG262189 JOC262189 JXY262189 KHU262189 KRQ262189 LBM262189 LLI262189 LVE262189 MFA262189 MOW262189 MYS262189 NIO262189 NSK262189 OCG262189 OMC262189 OVY262189 PFU262189 PPQ262189 PZM262189 QJI262189 QTE262189 RDA262189 RMW262189 RWS262189 SGO262189 SQK262189 TAG262189 TKC262189 TTY262189 UDU262189 UNQ262189 UXM262189 VHI262189 VRE262189 WBA262189 WKW262189 WUS262189 IG327725 SC327725 ABY327725 ALU327725 AVQ327725 BFM327725 BPI327725 BZE327725 CJA327725 CSW327725 DCS327725 DMO327725 DWK327725 EGG327725 EQC327725 EZY327725 FJU327725 FTQ327725 GDM327725 GNI327725 GXE327725 HHA327725 HQW327725 IAS327725 IKO327725 IUK327725 JEG327725 JOC327725 JXY327725 KHU327725 KRQ327725 LBM327725 LLI327725 LVE327725 MFA327725 MOW327725 MYS327725 NIO327725 NSK327725 OCG327725 OMC327725 OVY327725 PFU327725 PPQ327725 PZM327725 QJI327725 QTE327725 RDA327725 RMW327725 RWS327725 SGO327725 SQK327725 TAG327725 TKC327725 TTY327725 UDU327725 UNQ327725 UXM327725 VHI327725 VRE327725 WBA327725 WKW327725 WUS327725 IG393261 SC393261 ABY393261 ALU393261 AVQ393261 BFM393261 BPI393261 BZE393261 CJA393261 CSW393261 DCS393261 DMO393261 DWK393261 EGG393261 EQC393261 EZY393261 FJU393261 FTQ393261 GDM393261 GNI393261 GXE393261 HHA393261 HQW393261 IAS393261 IKO393261 IUK393261 JEG393261 JOC393261 JXY393261 KHU393261 KRQ393261 LBM393261 LLI393261 LVE393261 MFA393261 MOW393261 MYS393261 NIO393261 NSK393261 OCG393261 OMC393261 OVY393261 PFU393261 PPQ393261 PZM393261 QJI393261 QTE393261 RDA393261 RMW393261 RWS393261 SGO393261 SQK393261 TAG393261 TKC393261 TTY393261 UDU393261 UNQ393261 UXM393261 VHI393261 VRE393261 WBA393261 WKW393261 WUS393261 IG458797 SC458797 ABY458797 ALU458797 AVQ458797 BFM458797 BPI458797 BZE458797 CJA458797 CSW458797 DCS458797 DMO458797 DWK458797 EGG458797 EQC458797 EZY458797 FJU458797 FTQ458797 GDM458797 GNI458797 GXE458797 HHA458797 HQW458797 IAS458797 IKO458797 IUK458797 JEG458797 JOC458797 JXY458797 KHU458797 KRQ458797 LBM458797 LLI458797 LVE458797 MFA458797 MOW458797 MYS458797 NIO458797 NSK458797 OCG458797 OMC458797 OVY458797 PFU458797 PPQ458797 PZM458797 QJI458797 QTE458797 RDA458797 RMW458797 RWS458797 SGO458797 SQK458797 TAG458797 TKC458797 TTY458797 UDU458797 UNQ458797 UXM458797 VHI458797 VRE458797 WBA458797 WKW458797 WUS458797 IG524333 SC524333 ABY524333 ALU524333 AVQ524333 BFM524333 BPI524333 BZE524333 CJA524333 CSW524333 DCS524333 DMO524333 DWK524333 EGG524333 EQC524333 EZY524333 FJU524333 FTQ524333 GDM524333 GNI524333 GXE524333 HHA524333 HQW524333 IAS524333 IKO524333 IUK524333 JEG524333 JOC524333 JXY524333 KHU524333 KRQ524333 LBM524333 LLI524333 LVE524333 MFA524333 MOW524333 MYS524333 NIO524333 NSK524333 OCG524333 OMC524333 OVY524333 PFU524333 PPQ524333 PZM524333 QJI524333 QTE524333 RDA524333 RMW524333 RWS524333 SGO524333 SQK524333 TAG524333 TKC524333 TTY524333 UDU524333 UNQ524333 UXM524333 VHI524333 VRE524333 WBA524333 WKW524333 WUS524333 IG589869 SC589869 ABY589869 ALU589869 AVQ589869 BFM589869 BPI589869 BZE589869 CJA589869 CSW589869 DCS589869 DMO589869 DWK589869 EGG589869 EQC589869 EZY589869 FJU589869 FTQ589869 GDM589869 GNI589869 GXE589869 HHA589869 HQW589869 IAS589869 IKO589869 IUK589869 JEG589869 JOC589869 JXY589869 KHU589869 KRQ589869 LBM589869 LLI589869 LVE589869 MFA589869 MOW589869 MYS589869 NIO589869 NSK589869 OCG589869 OMC589869 OVY589869 PFU589869 PPQ589869 PZM589869 QJI589869 QTE589869 RDA589869 RMW589869 RWS589869 SGO589869 SQK589869 TAG589869 TKC589869 TTY589869 UDU589869 UNQ589869 UXM589869 VHI589869 VRE589869 WBA589869 WKW589869 WUS589869 IG655405 SC655405 ABY655405 ALU655405 AVQ655405 BFM655405 BPI655405 BZE655405 CJA655405 CSW655405 DCS655405 DMO655405 DWK655405 EGG655405 EQC655405 EZY655405 FJU655405 FTQ655405 GDM655405 GNI655405 GXE655405 HHA655405 HQW655405 IAS655405 IKO655405 IUK655405 JEG655405 JOC655405 JXY655405 KHU655405 KRQ655405 LBM655405 LLI655405 LVE655405 MFA655405 MOW655405 MYS655405 NIO655405 NSK655405 OCG655405 OMC655405 OVY655405 PFU655405 PPQ655405 PZM655405 QJI655405 QTE655405 RDA655405 RMW655405 RWS655405 SGO655405 SQK655405 TAG655405 TKC655405 TTY655405 UDU655405 UNQ655405 UXM655405 VHI655405 VRE655405 WBA655405 WKW655405 WUS655405 IG720941 SC720941 ABY720941 ALU720941 AVQ720941 BFM720941 BPI720941 BZE720941 CJA720941 CSW720941 DCS720941 DMO720941 DWK720941 EGG720941 EQC720941 EZY720941 FJU720941 FTQ720941 GDM720941 GNI720941 GXE720941 HHA720941 HQW720941 IAS720941 IKO720941 IUK720941 JEG720941 JOC720941 JXY720941 KHU720941 KRQ720941 LBM720941 LLI720941 LVE720941 MFA720941 MOW720941 MYS720941 NIO720941 NSK720941 OCG720941 OMC720941 OVY720941 PFU720941 PPQ720941 PZM720941 QJI720941 QTE720941 RDA720941 RMW720941 RWS720941 SGO720941 SQK720941 TAG720941 TKC720941 TTY720941 UDU720941 UNQ720941 UXM720941 VHI720941 VRE720941 WBA720941 WKW720941 WUS720941 IG786477 SC786477 ABY786477 ALU786477 AVQ786477 BFM786477 BPI786477 BZE786477 CJA786477 CSW786477 DCS786477 DMO786477 DWK786477 EGG786477 EQC786477 EZY786477 FJU786477 FTQ786477 GDM786477 GNI786477 GXE786477 HHA786477 HQW786477 IAS786477 IKO786477 IUK786477 JEG786477 JOC786477 JXY786477 KHU786477 KRQ786477 LBM786477 LLI786477 LVE786477 MFA786477 MOW786477 MYS786477 NIO786477 NSK786477 OCG786477 OMC786477 OVY786477 PFU786477 PPQ786477 PZM786477 QJI786477 QTE786477 RDA786477 RMW786477 RWS786477 SGO786477 SQK786477 TAG786477 TKC786477 TTY786477 UDU786477 UNQ786477 UXM786477 VHI786477 VRE786477 WBA786477 WKW786477 WUS786477 IG852013 SC852013 ABY852013 ALU852013 AVQ852013 BFM852013 BPI852013 BZE852013 CJA852013 CSW852013 DCS852013 DMO852013 DWK852013 EGG852013 EQC852013 EZY852013 FJU852013 FTQ852013 GDM852013 GNI852013 GXE852013 HHA852013 HQW852013 IAS852013 IKO852013 IUK852013 JEG852013 JOC852013 JXY852013 KHU852013 KRQ852013 LBM852013 LLI852013 LVE852013 MFA852013 MOW852013 MYS852013 NIO852013 NSK852013 OCG852013 OMC852013 OVY852013 PFU852013 PPQ852013 PZM852013 QJI852013 QTE852013 RDA852013 RMW852013 RWS852013 SGO852013 SQK852013 TAG852013 TKC852013 TTY852013 UDU852013 UNQ852013 UXM852013 VHI852013 VRE852013 WBA852013 WKW852013 WUS852013 IG917549 SC917549 ABY917549 ALU917549 AVQ917549 BFM917549 BPI917549 BZE917549 CJA917549 CSW917549 DCS917549 DMO917549 DWK917549 EGG917549 EQC917549 EZY917549 FJU917549 FTQ917549 GDM917549 GNI917549 GXE917549 HHA917549 HQW917549 IAS917549 IKO917549 IUK917549 JEG917549 JOC917549 JXY917549 KHU917549 KRQ917549 LBM917549 LLI917549 LVE917549 MFA917549 MOW917549 MYS917549 NIO917549 NSK917549 OCG917549 OMC917549 OVY917549 PFU917549 PPQ917549 PZM917549 QJI917549 QTE917549 RDA917549 RMW917549 RWS917549 SGO917549 SQK917549 TAG917549 TKC917549 TTY917549 UDU917549 UNQ917549 UXM917549 VHI917549 VRE917549 WBA917549 WKW917549 WUS917549 IG983085 SC983085 ABY983085 ALU983085 AVQ983085 BFM983085 BPI983085 BZE983085 CJA983085 CSW983085 DCS983085 DMO983085 DWK983085 EGG983085 EQC983085 EZY983085 FJU983085 FTQ983085 GDM983085 GNI983085 GXE983085 HHA983085 HQW983085 IAS983085 IKO983085 IUK983085 JEG983085 JOC983085 JXY983085 KHU983085 KRQ983085 LBM983085 LLI983085 LVE983085 MFA983085 MOW983085 MYS983085 NIO983085 NSK983085 OCG983085 OMC983085 OVY983085 PFU983085 PPQ983085 PZM983085 QJI983085 QTE983085 RDA983085 RMW983085 RWS983085 SGO983085 SQK983085 TAG983085 TKC983085 TTY983085 UDU983085 UNQ983085 UXM983085 VHI983085 VRE983085 WBA983085 WKW983085 WUS983085 IG65579 SC65579 ABY65579 ALU65579 AVQ65579 BFM65579 BPI65579 BZE65579 CJA65579 CSW65579 DCS65579 DMO65579 DWK65579 EGG65579 EQC65579 EZY65579 FJU65579 FTQ65579 GDM65579 GNI65579 GXE65579 HHA65579 HQW65579 IAS65579 IKO65579 IUK65579 JEG65579 JOC65579 JXY65579 KHU65579 KRQ65579 LBM65579 LLI65579 LVE65579 MFA65579 MOW65579 MYS65579 NIO65579 NSK65579 OCG65579 OMC65579 OVY65579 PFU65579 PPQ65579 PZM65579 QJI65579 QTE65579 RDA65579 RMW65579 RWS65579 SGO65579 SQK65579 TAG65579 TKC65579 TTY65579 UDU65579 UNQ65579 UXM65579 VHI65579 VRE65579 WBA65579 WKW65579 WUS65579 IG131115 SC131115 ABY131115 ALU131115 AVQ131115 BFM131115 BPI131115 BZE131115 CJA131115 CSW131115 DCS131115 DMO131115 DWK131115 EGG131115 EQC131115 EZY131115 FJU131115 FTQ131115 GDM131115 GNI131115 GXE131115 HHA131115 HQW131115 IAS131115 IKO131115 IUK131115 JEG131115 JOC131115 JXY131115 KHU131115 KRQ131115 LBM131115 LLI131115 LVE131115 MFA131115 MOW131115 MYS131115 NIO131115 NSK131115 OCG131115 OMC131115 OVY131115 PFU131115 PPQ131115 PZM131115 QJI131115 QTE131115 RDA131115 RMW131115 RWS131115 SGO131115 SQK131115 TAG131115 TKC131115 TTY131115 UDU131115 UNQ131115 UXM131115 VHI131115 VRE131115 WBA131115 WKW131115 WUS131115 IG196651 SC196651 ABY196651 ALU196651 AVQ196651 BFM196651 BPI196651 BZE196651 CJA196651 CSW196651 DCS196651 DMO196651 DWK196651 EGG196651 EQC196651 EZY196651 FJU196651 FTQ196651 GDM196651 GNI196651 GXE196651 HHA196651 HQW196651 IAS196651 IKO196651 IUK196651 JEG196651 JOC196651 JXY196651 KHU196651 KRQ196651 LBM196651 LLI196651 LVE196651 MFA196651 MOW196651 MYS196651 NIO196651 NSK196651 OCG196651 OMC196651 OVY196651 PFU196651 PPQ196651 PZM196651 QJI196651 QTE196651 RDA196651 RMW196651 RWS196651 SGO196651 SQK196651 TAG196651 TKC196651 TTY196651 UDU196651 UNQ196651 UXM196651 VHI196651 VRE196651 WBA196651 WKW196651 WUS196651 IG262187 SC262187 ABY262187 ALU262187 AVQ262187 BFM262187 BPI262187 BZE262187 CJA262187 CSW262187 DCS262187 DMO262187 DWK262187 EGG262187 EQC262187 EZY262187 FJU262187 FTQ262187 GDM262187 GNI262187 GXE262187 HHA262187 HQW262187 IAS262187 IKO262187 IUK262187 JEG262187 JOC262187 JXY262187 KHU262187 KRQ262187 LBM262187 LLI262187 LVE262187 MFA262187 MOW262187 MYS262187 NIO262187 NSK262187 OCG262187 OMC262187 OVY262187 PFU262187 PPQ262187 PZM262187 QJI262187 QTE262187 RDA262187 RMW262187 RWS262187 SGO262187 SQK262187 TAG262187 TKC262187 TTY262187 UDU262187 UNQ262187 UXM262187 VHI262187 VRE262187 WBA262187 WKW262187 WUS262187 IG327723 SC327723 ABY327723 ALU327723 AVQ327723 BFM327723 BPI327723 BZE327723 CJA327723 CSW327723 DCS327723 DMO327723 DWK327723 EGG327723 EQC327723 EZY327723 FJU327723 FTQ327723 GDM327723 GNI327723 GXE327723 HHA327723 HQW327723 IAS327723 IKO327723 IUK327723 JEG327723 JOC327723 JXY327723 KHU327723 KRQ327723 LBM327723 LLI327723 LVE327723 MFA327723 MOW327723 MYS327723 NIO327723 NSK327723 OCG327723 OMC327723 OVY327723 PFU327723 PPQ327723 PZM327723 QJI327723 QTE327723 RDA327723 RMW327723 RWS327723 SGO327723 SQK327723 TAG327723 TKC327723 TTY327723 UDU327723 UNQ327723 UXM327723 VHI327723 VRE327723 WBA327723 WKW327723 WUS327723 IG393259 SC393259 ABY393259 ALU393259 AVQ393259 BFM393259 BPI393259 BZE393259 CJA393259 CSW393259 DCS393259 DMO393259 DWK393259 EGG393259 EQC393259 EZY393259 FJU393259 FTQ393259 GDM393259 GNI393259 GXE393259 HHA393259 HQW393259 IAS393259 IKO393259 IUK393259 JEG393259 JOC393259 JXY393259 KHU393259 KRQ393259 LBM393259 LLI393259 LVE393259 MFA393259 MOW393259 MYS393259 NIO393259 NSK393259 OCG393259 OMC393259 OVY393259 PFU393259 PPQ393259 PZM393259 QJI393259 QTE393259 RDA393259 RMW393259 RWS393259 SGO393259 SQK393259 TAG393259 TKC393259 TTY393259 UDU393259 UNQ393259 UXM393259 VHI393259 VRE393259 WBA393259 WKW393259 WUS393259 IG458795 SC458795 ABY458795 ALU458795 AVQ458795 BFM458795 BPI458795 BZE458795 CJA458795 CSW458795 DCS458795 DMO458795 DWK458795 EGG458795 EQC458795 EZY458795 FJU458795 FTQ458795 GDM458795 GNI458795 GXE458795 HHA458795 HQW458795 IAS458795 IKO458795 IUK458795 JEG458795 JOC458795 JXY458795 KHU458795 KRQ458795 LBM458795 LLI458795 LVE458795 MFA458795 MOW458795 MYS458795 NIO458795 NSK458795 OCG458795 OMC458795 OVY458795 PFU458795 PPQ458795 PZM458795 QJI458795 QTE458795 RDA458795 RMW458795 RWS458795 SGO458795 SQK458795 TAG458795 TKC458795 TTY458795 UDU458795 UNQ458795 UXM458795 VHI458795 VRE458795 WBA458795 WKW458795 WUS458795 IG524331 SC524331 ABY524331 ALU524331 AVQ524331 BFM524331 BPI524331 BZE524331 CJA524331 CSW524331 DCS524331 DMO524331 DWK524331 EGG524331 EQC524331 EZY524331 FJU524331 FTQ524331 GDM524331 GNI524331 GXE524331 HHA524331 HQW524331 IAS524331 IKO524331 IUK524331 JEG524331 JOC524331 JXY524331 KHU524331 KRQ524331 LBM524331 LLI524331 LVE524331 MFA524331 MOW524331 MYS524331 NIO524331 NSK524331 OCG524331 OMC524331 OVY524331 PFU524331 PPQ524331 PZM524331 QJI524331 QTE524331 RDA524331 RMW524331 RWS524331 SGO524331 SQK524331 TAG524331 TKC524331 TTY524331 UDU524331 UNQ524331 UXM524331 VHI524331 VRE524331 WBA524331 WKW524331 WUS524331 IG589867 SC589867 ABY589867 ALU589867 AVQ589867 BFM589867 BPI589867 BZE589867 CJA589867 CSW589867 DCS589867 DMO589867 DWK589867 EGG589867 EQC589867 EZY589867 FJU589867 FTQ589867 GDM589867 GNI589867 GXE589867 HHA589867 HQW589867 IAS589867 IKO589867 IUK589867 JEG589867 JOC589867 JXY589867 KHU589867 KRQ589867 LBM589867 LLI589867 LVE589867 MFA589867 MOW589867 MYS589867 NIO589867 NSK589867 OCG589867 OMC589867 OVY589867 PFU589867 PPQ589867 PZM589867 QJI589867 QTE589867 RDA589867 RMW589867 RWS589867 SGO589867 SQK589867 TAG589867 TKC589867 TTY589867 UDU589867 UNQ589867 UXM589867 VHI589867 VRE589867 WBA589867 WKW589867 WUS589867 IG655403 SC655403 ABY655403 ALU655403 AVQ655403 BFM655403 BPI655403 BZE655403 CJA655403 CSW655403 DCS655403 DMO655403 DWK655403 EGG655403 EQC655403 EZY655403 FJU655403 FTQ655403 GDM655403 GNI655403 GXE655403 HHA655403 HQW655403 IAS655403 IKO655403 IUK655403 JEG655403 JOC655403 JXY655403 KHU655403 KRQ655403 LBM655403 LLI655403 LVE655403 MFA655403 MOW655403 MYS655403 NIO655403 NSK655403 OCG655403 OMC655403 OVY655403 PFU655403 PPQ655403 PZM655403 QJI655403 QTE655403 RDA655403 RMW655403 RWS655403 SGO655403 SQK655403 TAG655403 TKC655403 TTY655403 UDU655403 UNQ655403 UXM655403 VHI655403 VRE655403 WBA655403 WKW655403 WUS655403 IG720939 SC720939 ABY720939 ALU720939 AVQ720939 BFM720939 BPI720939 BZE720939 CJA720939 CSW720939 DCS720939 DMO720939 DWK720939 EGG720939 EQC720939 EZY720939 FJU720939 FTQ720939 GDM720939 GNI720939 GXE720939 HHA720939 HQW720939 IAS720939 IKO720939 IUK720939 JEG720939 JOC720939 JXY720939 KHU720939 KRQ720939 LBM720939 LLI720939 LVE720939 MFA720939 MOW720939 MYS720939 NIO720939 NSK720939 OCG720939 OMC720939 OVY720939 PFU720939 PPQ720939 PZM720939 QJI720939 QTE720939 RDA720939 RMW720939 RWS720939 SGO720939 SQK720939 TAG720939 TKC720939 TTY720939 UDU720939 UNQ720939 UXM720939 VHI720939 VRE720939 WBA720939 WKW720939 WUS720939 IG786475 SC786475 ABY786475 ALU786475 AVQ786475 BFM786475 BPI786475 BZE786475 CJA786475 CSW786475 DCS786475 DMO786475 DWK786475 EGG786475 EQC786475 EZY786475 FJU786475 FTQ786475 GDM786475 GNI786475 GXE786475 HHA786475 HQW786475 IAS786475 IKO786475 IUK786475 JEG786475 JOC786475 JXY786475 KHU786475 KRQ786475 LBM786475 LLI786475 LVE786475 MFA786475 MOW786475 MYS786475 NIO786475 NSK786475 OCG786475 OMC786475 OVY786475 PFU786475 PPQ786475 PZM786475 QJI786475 QTE786475 RDA786475 RMW786475 RWS786475 SGO786475 SQK786475 TAG786475 TKC786475 TTY786475 UDU786475 UNQ786475 UXM786475 VHI786475 VRE786475 WBA786475 WKW786475 WUS786475 IG852011 SC852011 ABY852011 ALU852011 AVQ852011 BFM852011 BPI852011 BZE852011 CJA852011 CSW852011 DCS852011 DMO852011 DWK852011 EGG852011 EQC852011 EZY852011 FJU852011 FTQ852011 GDM852011 GNI852011 GXE852011 HHA852011 HQW852011 IAS852011 IKO852011 IUK852011 JEG852011 JOC852011 JXY852011 KHU852011 KRQ852011 LBM852011 LLI852011 LVE852011 MFA852011 MOW852011 MYS852011 NIO852011 NSK852011 OCG852011 OMC852011 OVY852011 PFU852011 PPQ852011 PZM852011 QJI852011 QTE852011 RDA852011 RMW852011 RWS852011 SGO852011 SQK852011 TAG852011 TKC852011 TTY852011 UDU852011 UNQ852011 UXM852011 VHI852011 VRE852011 WBA852011 WKW852011 WUS852011 IG917547 SC917547 ABY917547 ALU917547 AVQ917547 BFM917547 BPI917547 BZE917547 CJA917547 CSW917547 DCS917547 DMO917547 DWK917547 EGG917547 EQC917547 EZY917547 FJU917547 FTQ917547 GDM917547 GNI917547 GXE917547 HHA917547 HQW917547 IAS917547 IKO917547 IUK917547 JEG917547 JOC917547 JXY917547 KHU917547 KRQ917547 LBM917547 LLI917547 LVE917547 MFA917547 MOW917547 MYS917547 NIO917547 NSK917547 OCG917547 OMC917547 OVY917547 PFU917547 PPQ917547 PZM917547 QJI917547 QTE917547 RDA917547 RMW917547 RWS917547 SGO917547 SQK917547 TAG917547 TKC917547 TTY917547 UDU917547 UNQ917547 UXM917547 VHI917547 VRE917547 WBA917547 WKW917547 WUS917547 IG983083 SC983083 ABY983083 ALU983083 AVQ983083 BFM983083 BPI983083 BZE983083 CJA983083 CSW983083 DCS983083 DMO983083 DWK983083 EGG983083 EQC983083 EZY983083 FJU983083 FTQ983083 GDM983083 GNI983083 GXE983083 HHA983083 HQW983083 IAS983083 IKO983083 IUK983083 JEG983083 JOC983083 JXY983083 KHU983083 KRQ983083 LBM983083 LLI983083 LVE983083 MFA983083 MOW983083 MYS983083 NIO983083 NSK983083 OCG983083 OMC983083 OVY983083 PFU983083 PPQ983083 PZM983083 QJI983083 QTE983083 RDA983083 RMW983083 RWS983083 SGO983083 SQK983083 TAG983083 TKC983083 TTY983083 UDU983083 UNQ983083 UXM983083 VHI983083 VRE983083 WBA983083 WKW983083 WUS983083 Z983085:AA983085 Z917549:AA917549 Z852013:AA852013 Z786477:AA786477 Z720941:AA720941 Z655405:AA655405 Z589869:AA589869 Z524333:AA524333 Z458797:AA458797 Z393261:AA393261 Z327725:AA327725 Z262189:AA262189 Z196653:AA196653 Z131117:AA131117 Z65581:AA65581 Z983087:AA983087 Z917551:AA917551 Z852015:AA852015 Z786479:AA786479 Z720943:AA720943 Z655407:AA655407 Z589871:AA589871 Z524335:AA524335 Z458799:AA458799 Z393263:AA393263 Z327727:AA327727 Z262191:AA262191 Z196655:AA196655 Z131119:AA131119 Z65583:AA65583" xr:uid="{A03821D1-C484-407E-913E-E6A7959F8AA8}">
      <formula1>"無,有"</formula1>
    </dataValidation>
    <dataValidation type="list" allowBlank="1" showInputMessage="1" showErrorMessage="1" sqref="WUE983003:WUK983003 L65501:R65501 HS65499:HY65499 RO65499:RU65499 ABK65499:ABQ65499 ALG65499:ALM65499 AVC65499:AVI65499 BEY65499:BFE65499 BOU65499:BPA65499 BYQ65499:BYW65499 CIM65499:CIS65499 CSI65499:CSO65499 DCE65499:DCK65499 DMA65499:DMG65499 DVW65499:DWC65499 EFS65499:EFY65499 EPO65499:EPU65499 EZK65499:EZQ65499 FJG65499:FJM65499 FTC65499:FTI65499 GCY65499:GDE65499 GMU65499:GNA65499 GWQ65499:GWW65499 HGM65499:HGS65499 HQI65499:HQO65499 IAE65499:IAK65499 IKA65499:IKG65499 ITW65499:IUC65499 JDS65499:JDY65499 JNO65499:JNU65499 JXK65499:JXQ65499 KHG65499:KHM65499 KRC65499:KRI65499 LAY65499:LBE65499 LKU65499:LLA65499 LUQ65499:LUW65499 MEM65499:MES65499 MOI65499:MOO65499 MYE65499:MYK65499 NIA65499:NIG65499 NRW65499:NSC65499 OBS65499:OBY65499 OLO65499:OLU65499 OVK65499:OVQ65499 PFG65499:PFM65499 PPC65499:PPI65499 PYY65499:PZE65499 QIU65499:QJA65499 QSQ65499:QSW65499 RCM65499:RCS65499 RMI65499:RMO65499 RWE65499:RWK65499 SGA65499:SGG65499 SPW65499:SQC65499 SZS65499:SZY65499 TJO65499:TJU65499 TTK65499:TTQ65499 UDG65499:UDM65499 UNC65499:UNI65499 UWY65499:UXE65499 VGU65499:VHA65499 VQQ65499:VQW65499 WAM65499:WAS65499 WKI65499:WKO65499 WUE65499:WUK65499 L131037:R131037 HS131035:HY131035 RO131035:RU131035 ABK131035:ABQ131035 ALG131035:ALM131035 AVC131035:AVI131035 BEY131035:BFE131035 BOU131035:BPA131035 BYQ131035:BYW131035 CIM131035:CIS131035 CSI131035:CSO131035 DCE131035:DCK131035 DMA131035:DMG131035 DVW131035:DWC131035 EFS131035:EFY131035 EPO131035:EPU131035 EZK131035:EZQ131035 FJG131035:FJM131035 FTC131035:FTI131035 GCY131035:GDE131035 GMU131035:GNA131035 GWQ131035:GWW131035 HGM131035:HGS131035 HQI131035:HQO131035 IAE131035:IAK131035 IKA131035:IKG131035 ITW131035:IUC131035 JDS131035:JDY131035 JNO131035:JNU131035 JXK131035:JXQ131035 KHG131035:KHM131035 KRC131035:KRI131035 LAY131035:LBE131035 LKU131035:LLA131035 LUQ131035:LUW131035 MEM131035:MES131035 MOI131035:MOO131035 MYE131035:MYK131035 NIA131035:NIG131035 NRW131035:NSC131035 OBS131035:OBY131035 OLO131035:OLU131035 OVK131035:OVQ131035 PFG131035:PFM131035 PPC131035:PPI131035 PYY131035:PZE131035 QIU131035:QJA131035 QSQ131035:QSW131035 RCM131035:RCS131035 RMI131035:RMO131035 RWE131035:RWK131035 SGA131035:SGG131035 SPW131035:SQC131035 SZS131035:SZY131035 TJO131035:TJU131035 TTK131035:TTQ131035 UDG131035:UDM131035 UNC131035:UNI131035 UWY131035:UXE131035 VGU131035:VHA131035 VQQ131035:VQW131035 WAM131035:WAS131035 WKI131035:WKO131035 WUE131035:WUK131035 L196573:R196573 HS196571:HY196571 RO196571:RU196571 ABK196571:ABQ196571 ALG196571:ALM196571 AVC196571:AVI196571 BEY196571:BFE196571 BOU196571:BPA196571 BYQ196571:BYW196571 CIM196571:CIS196571 CSI196571:CSO196571 DCE196571:DCK196571 DMA196571:DMG196571 DVW196571:DWC196571 EFS196571:EFY196571 EPO196571:EPU196571 EZK196571:EZQ196571 FJG196571:FJM196571 FTC196571:FTI196571 GCY196571:GDE196571 GMU196571:GNA196571 GWQ196571:GWW196571 HGM196571:HGS196571 HQI196571:HQO196571 IAE196571:IAK196571 IKA196571:IKG196571 ITW196571:IUC196571 JDS196571:JDY196571 JNO196571:JNU196571 JXK196571:JXQ196571 KHG196571:KHM196571 KRC196571:KRI196571 LAY196571:LBE196571 LKU196571:LLA196571 LUQ196571:LUW196571 MEM196571:MES196571 MOI196571:MOO196571 MYE196571:MYK196571 NIA196571:NIG196571 NRW196571:NSC196571 OBS196571:OBY196571 OLO196571:OLU196571 OVK196571:OVQ196571 PFG196571:PFM196571 PPC196571:PPI196571 PYY196571:PZE196571 QIU196571:QJA196571 QSQ196571:QSW196571 RCM196571:RCS196571 RMI196571:RMO196571 RWE196571:RWK196571 SGA196571:SGG196571 SPW196571:SQC196571 SZS196571:SZY196571 TJO196571:TJU196571 TTK196571:TTQ196571 UDG196571:UDM196571 UNC196571:UNI196571 UWY196571:UXE196571 VGU196571:VHA196571 VQQ196571:VQW196571 WAM196571:WAS196571 WKI196571:WKO196571 WUE196571:WUK196571 L262109:R262109 HS262107:HY262107 RO262107:RU262107 ABK262107:ABQ262107 ALG262107:ALM262107 AVC262107:AVI262107 BEY262107:BFE262107 BOU262107:BPA262107 BYQ262107:BYW262107 CIM262107:CIS262107 CSI262107:CSO262107 DCE262107:DCK262107 DMA262107:DMG262107 DVW262107:DWC262107 EFS262107:EFY262107 EPO262107:EPU262107 EZK262107:EZQ262107 FJG262107:FJM262107 FTC262107:FTI262107 GCY262107:GDE262107 GMU262107:GNA262107 GWQ262107:GWW262107 HGM262107:HGS262107 HQI262107:HQO262107 IAE262107:IAK262107 IKA262107:IKG262107 ITW262107:IUC262107 JDS262107:JDY262107 JNO262107:JNU262107 JXK262107:JXQ262107 KHG262107:KHM262107 KRC262107:KRI262107 LAY262107:LBE262107 LKU262107:LLA262107 LUQ262107:LUW262107 MEM262107:MES262107 MOI262107:MOO262107 MYE262107:MYK262107 NIA262107:NIG262107 NRW262107:NSC262107 OBS262107:OBY262107 OLO262107:OLU262107 OVK262107:OVQ262107 PFG262107:PFM262107 PPC262107:PPI262107 PYY262107:PZE262107 QIU262107:QJA262107 QSQ262107:QSW262107 RCM262107:RCS262107 RMI262107:RMO262107 RWE262107:RWK262107 SGA262107:SGG262107 SPW262107:SQC262107 SZS262107:SZY262107 TJO262107:TJU262107 TTK262107:TTQ262107 UDG262107:UDM262107 UNC262107:UNI262107 UWY262107:UXE262107 VGU262107:VHA262107 VQQ262107:VQW262107 WAM262107:WAS262107 WKI262107:WKO262107 WUE262107:WUK262107 L327645:R327645 HS327643:HY327643 RO327643:RU327643 ABK327643:ABQ327643 ALG327643:ALM327643 AVC327643:AVI327643 BEY327643:BFE327643 BOU327643:BPA327643 BYQ327643:BYW327643 CIM327643:CIS327643 CSI327643:CSO327643 DCE327643:DCK327643 DMA327643:DMG327643 DVW327643:DWC327643 EFS327643:EFY327643 EPO327643:EPU327643 EZK327643:EZQ327643 FJG327643:FJM327643 FTC327643:FTI327643 GCY327643:GDE327643 GMU327643:GNA327643 GWQ327643:GWW327643 HGM327643:HGS327643 HQI327643:HQO327643 IAE327643:IAK327643 IKA327643:IKG327643 ITW327643:IUC327643 JDS327643:JDY327643 JNO327643:JNU327643 JXK327643:JXQ327643 KHG327643:KHM327643 KRC327643:KRI327643 LAY327643:LBE327643 LKU327643:LLA327643 LUQ327643:LUW327643 MEM327643:MES327643 MOI327643:MOO327643 MYE327643:MYK327643 NIA327643:NIG327643 NRW327643:NSC327643 OBS327643:OBY327643 OLO327643:OLU327643 OVK327643:OVQ327643 PFG327643:PFM327643 PPC327643:PPI327643 PYY327643:PZE327643 QIU327643:QJA327643 QSQ327643:QSW327643 RCM327643:RCS327643 RMI327643:RMO327643 RWE327643:RWK327643 SGA327643:SGG327643 SPW327643:SQC327643 SZS327643:SZY327643 TJO327643:TJU327643 TTK327643:TTQ327643 UDG327643:UDM327643 UNC327643:UNI327643 UWY327643:UXE327643 VGU327643:VHA327643 VQQ327643:VQW327643 WAM327643:WAS327643 WKI327643:WKO327643 WUE327643:WUK327643 L393181:R393181 HS393179:HY393179 RO393179:RU393179 ABK393179:ABQ393179 ALG393179:ALM393179 AVC393179:AVI393179 BEY393179:BFE393179 BOU393179:BPA393179 BYQ393179:BYW393179 CIM393179:CIS393179 CSI393179:CSO393179 DCE393179:DCK393179 DMA393179:DMG393179 DVW393179:DWC393179 EFS393179:EFY393179 EPO393179:EPU393179 EZK393179:EZQ393179 FJG393179:FJM393179 FTC393179:FTI393179 GCY393179:GDE393179 GMU393179:GNA393179 GWQ393179:GWW393179 HGM393179:HGS393179 HQI393179:HQO393179 IAE393179:IAK393179 IKA393179:IKG393179 ITW393179:IUC393179 JDS393179:JDY393179 JNO393179:JNU393179 JXK393179:JXQ393179 KHG393179:KHM393179 KRC393179:KRI393179 LAY393179:LBE393179 LKU393179:LLA393179 LUQ393179:LUW393179 MEM393179:MES393179 MOI393179:MOO393179 MYE393179:MYK393179 NIA393179:NIG393179 NRW393179:NSC393179 OBS393179:OBY393179 OLO393179:OLU393179 OVK393179:OVQ393179 PFG393179:PFM393179 PPC393179:PPI393179 PYY393179:PZE393179 QIU393179:QJA393179 QSQ393179:QSW393179 RCM393179:RCS393179 RMI393179:RMO393179 RWE393179:RWK393179 SGA393179:SGG393179 SPW393179:SQC393179 SZS393179:SZY393179 TJO393179:TJU393179 TTK393179:TTQ393179 UDG393179:UDM393179 UNC393179:UNI393179 UWY393179:UXE393179 VGU393179:VHA393179 VQQ393179:VQW393179 WAM393179:WAS393179 WKI393179:WKO393179 WUE393179:WUK393179 L458717:R458717 HS458715:HY458715 RO458715:RU458715 ABK458715:ABQ458715 ALG458715:ALM458715 AVC458715:AVI458715 BEY458715:BFE458715 BOU458715:BPA458715 BYQ458715:BYW458715 CIM458715:CIS458715 CSI458715:CSO458715 DCE458715:DCK458715 DMA458715:DMG458715 DVW458715:DWC458715 EFS458715:EFY458715 EPO458715:EPU458715 EZK458715:EZQ458715 FJG458715:FJM458715 FTC458715:FTI458715 GCY458715:GDE458715 GMU458715:GNA458715 GWQ458715:GWW458715 HGM458715:HGS458715 HQI458715:HQO458715 IAE458715:IAK458715 IKA458715:IKG458715 ITW458715:IUC458715 JDS458715:JDY458715 JNO458715:JNU458715 JXK458715:JXQ458715 KHG458715:KHM458715 KRC458715:KRI458715 LAY458715:LBE458715 LKU458715:LLA458715 LUQ458715:LUW458715 MEM458715:MES458715 MOI458715:MOO458715 MYE458715:MYK458715 NIA458715:NIG458715 NRW458715:NSC458715 OBS458715:OBY458715 OLO458715:OLU458715 OVK458715:OVQ458715 PFG458715:PFM458715 PPC458715:PPI458715 PYY458715:PZE458715 QIU458715:QJA458715 QSQ458715:QSW458715 RCM458715:RCS458715 RMI458715:RMO458715 RWE458715:RWK458715 SGA458715:SGG458715 SPW458715:SQC458715 SZS458715:SZY458715 TJO458715:TJU458715 TTK458715:TTQ458715 UDG458715:UDM458715 UNC458715:UNI458715 UWY458715:UXE458715 VGU458715:VHA458715 VQQ458715:VQW458715 WAM458715:WAS458715 WKI458715:WKO458715 WUE458715:WUK458715 L524253:R524253 HS524251:HY524251 RO524251:RU524251 ABK524251:ABQ524251 ALG524251:ALM524251 AVC524251:AVI524251 BEY524251:BFE524251 BOU524251:BPA524251 BYQ524251:BYW524251 CIM524251:CIS524251 CSI524251:CSO524251 DCE524251:DCK524251 DMA524251:DMG524251 DVW524251:DWC524251 EFS524251:EFY524251 EPO524251:EPU524251 EZK524251:EZQ524251 FJG524251:FJM524251 FTC524251:FTI524251 GCY524251:GDE524251 GMU524251:GNA524251 GWQ524251:GWW524251 HGM524251:HGS524251 HQI524251:HQO524251 IAE524251:IAK524251 IKA524251:IKG524251 ITW524251:IUC524251 JDS524251:JDY524251 JNO524251:JNU524251 JXK524251:JXQ524251 KHG524251:KHM524251 KRC524251:KRI524251 LAY524251:LBE524251 LKU524251:LLA524251 LUQ524251:LUW524251 MEM524251:MES524251 MOI524251:MOO524251 MYE524251:MYK524251 NIA524251:NIG524251 NRW524251:NSC524251 OBS524251:OBY524251 OLO524251:OLU524251 OVK524251:OVQ524251 PFG524251:PFM524251 PPC524251:PPI524251 PYY524251:PZE524251 QIU524251:QJA524251 QSQ524251:QSW524251 RCM524251:RCS524251 RMI524251:RMO524251 RWE524251:RWK524251 SGA524251:SGG524251 SPW524251:SQC524251 SZS524251:SZY524251 TJO524251:TJU524251 TTK524251:TTQ524251 UDG524251:UDM524251 UNC524251:UNI524251 UWY524251:UXE524251 VGU524251:VHA524251 VQQ524251:VQW524251 WAM524251:WAS524251 WKI524251:WKO524251 WUE524251:WUK524251 L589789:R589789 HS589787:HY589787 RO589787:RU589787 ABK589787:ABQ589787 ALG589787:ALM589787 AVC589787:AVI589787 BEY589787:BFE589787 BOU589787:BPA589787 BYQ589787:BYW589787 CIM589787:CIS589787 CSI589787:CSO589787 DCE589787:DCK589787 DMA589787:DMG589787 DVW589787:DWC589787 EFS589787:EFY589787 EPO589787:EPU589787 EZK589787:EZQ589787 FJG589787:FJM589787 FTC589787:FTI589787 GCY589787:GDE589787 GMU589787:GNA589787 GWQ589787:GWW589787 HGM589787:HGS589787 HQI589787:HQO589787 IAE589787:IAK589787 IKA589787:IKG589787 ITW589787:IUC589787 JDS589787:JDY589787 JNO589787:JNU589787 JXK589787:JXQ589787 KHG589787:KHM589787 KRC589787:KRI589787 LAY589787:LBE589787 LKU589787:LLA589787 LUQ589787:LUW589787 MEM589787:MES589787 MOI589787:MOO589787 MYE589787:MYK589787 NIA589787:NIG589787 NRW589787:NSC589787 OBS589787:OBY589787 OLO589787:OLU589787 OVK589787:OVQ589787 PFG589787:PFM589787 PPC589787:PPI589787 PYY589787:PZE589787 QIU589787:QJA589787 QSQ589787:QSW589787 RCM589787:RCS589787 RMI589787:RMO589787 RWE589787:RWK589787 SGA589787:SGG589787 SPW589787:SQC589787 SZS589787:SZY589787 TJO589787:TJU589787 TTK589787:TTQ589787 UDG589787:UDM589787 UNC589787:UNI589787 UWY589787:UXE589787 VGU589787:VHA589787 VQQ589787:VQW589787 WAM589787:WAS589787 WKI589787:WKO589787 WUE589787:WUK589787 L655325:R655325 HS655323:HY655323 RO655323:RU655323 ABK655323:ABQ655323 ALG655323:ALM655323 AVC655323:AVI655323 BEY655323:BFE655323 BOU655323:BPA655323 BYQ655323:BYW655323 CIM655323:CIS655323 CSI655323:CSO655323 DCE655323:DCK655323 DMA655323:DMG655323 DVW655323:DWC655323 EFS655323:EFY655323 EPO655323:EPU655323 EZK655323:EZQ655323 FJG655323:FJM655323 FTC655323:FTI655323 GCY655323:GDE655323 GMU655323:GNA655323 GWQ655323:GWW655323 HGM655323:HGS655323 HQI655323:HQO655323 IAE655323:IAK655323 IKA655323:IKG655323 ITW655323:IUC655323 JDS655323:JDY655323 JNO655323:JNU655323 JXK655323:JXQ655323 KHG655323:KHM655323 KRC655323:KRI655323 LAY655323:LBE655323 LKU655323:LLA655323 LUQ655323:LUW655323 MEM655323:MES655323 MOI655323:MOO655323 MYE655323:MYK655323 NIA655323:NIG655323 NRW655323:NSC655323 OBS655323:OBY655323 OLO655323:OLU655323 OVK655323:OVQ655323 PFG655323:PFM655323 PPC655323:PPI655323 PYY655323:PZE655323 QIU655323:QJA655323 QSQ655323:QSW655323 RCM655323:RCS655323 RMI655323:RMO655323 RWE655323:RWK655323 SGA655323:SGG655323 SPW655323:SQC655323 SZS655323:SZY655323 TJO655323:TJU655323 TTK655323:TTQ655323 UDG655323:UDM655323 UNC655323:UNI655323 UWY655323:UXE655323 VGU655323:VHA655323 VQQ655323:VQW655323 WAM655323:WAS655323 WKI655323:WKO655323 WUE655323:WUK655323 L720861:R720861 HS720859:HY720859 RO720859:RU720859 ABK720859:ABQ720859 ALG720859:ALM720859 AVC720859:AVI720859 BEY720859:BFE720859 BOU720859:BPA720859 BYQ720859:BYW720859 CIM720859:CIS720859 CSI720859:CSO720859 DCE720859:DCK720859 DMA720859:DMG720859 DVW720859:DWC720859 EFS720859:EFY720859 EPO720859:EPU720859 EZK720859:EZQ720859 FJG720859:FJM720859 FTC720859:FTI720859 GCY720859:GDE720859 GMU720859:GNA720859 GWQ720859:GWW720859 HGM720859:HGS720859 HQI720859:HQO720859 IAE720859:IAK720859 IKA720859:IKG720859 ITW720859:IUC720859 JDS720859:JDY720859 JNO720859:JNU720859 JXK720859:JXQ720859 KHG720859:KHM720859 KRC720859:KRI720859 LAY720859:LBE720859 LKU720859:LLA720859 LUQ720859:LUW720859 MEM720859:MES720859 MOI720859:MOO720859 MYE720859:MYK720859 NIA720859:NIG720859 NRW720859:NSC720859 OBS720859:OBY720859 OLO720859:OLU720859 OVK720859:OVQ720859 PFG720859:PFM720859 PPC720859:PPI720859 PYY720859:PZE720859 QIU720859:QJA720859 QSQ720859:QSW720859 RCM720859:RCS720859 RMI720859:RMO720859 RWE720859:RWK720859 SGA720859:SGG720859 SPW720859:SQC720859 SZS720859:SZY720859 TJO720859:TJU720859 TTK720859:TTQ720859 UDG720859:UDM720859 UNC720859:UNI720859 UWY720859:UXE720859 VGU720859:VHA720859 VQQ720859:VQW720859 WAM720859:WAS720859 WKI720859:WKO720859 WUE720859:WUK720859 L786397:R786397 HS786395:HY786395 RO786395:RU786395 ABK786395:ABQ786395 ALG786395:ALM786395 AVC786395:AVI786395 BEY786395:BFE786395 BOU786395:BPA786395 BYQ786395:BYW786395 CIM786395:CIS786395 CSI786395:CSO786395 DCE786395:DCK786395 DMA786395:DMG786395 DVW786395:DWC786395 EFS786395:EFY786395 EPO786395:EPU786395 EZK786395:EZQ786395 FJG786395:FJM786395 FTC786395:FTI786395 GCY786395:GDE786395 GMU786395:GNA786395 GWQ786395:GWW786395 HGM786395:HGS786395 HQI786395:HQO786395 IAE786395:IAK786395 IKA786395:IKG786395 ITW786395:IUC786395 JDS786395:JDY786395 JNO786395:JNU786395 JXK786395:JXQ786395 KHG786395:KHM786395 KRC786395:KRI786395 LAY786395:LBE786395 LKU786395:LLA786395 LUQ786395:LUW786395 MEM786395:MES786395 MOI786395:MOO786395 MYE786395:MYK786395 NIA786395:NIG786395 NRW786395:NSC786395 OBS786395:OBY786395 OLO786395:OLU786395 OVK786395:OVQ786395 PFG786395:PFM786395 PPC786395:PPI786395 PYY786395:PZE786395 QIU786395:QJA786395 QSQ786395:QSW786395 RCM786395:RCS786395 RMI786395:RMO786395 RWE786395:RWK786395 SGA786395:SGG786395 SPW786395:SQC786395 SZS786395:SZY786395 TJO786395:TJU786395 TTK786395:TTQ786395 UDG786395:UDM786395 UNC786395:UNI786395 UWY786395:UXE786395 VGU786395:VHA786395 VQQ786395:VQW786395 WAM786395:WAS786395 WKI786395:WKO786395 WUE786395:WUK786395 L851933:R851933 HS851931:HY851931 RO851931:RU851931 ABK851931:ABQ851931 ALG851931:ALM851931 AVC851931:AVI851931 BEY851931:BFE851931 BOU851931:BPA851931 BYQ851931:BYW851931 CIM851931:CIS851931 CSI851931:CSO851931 DCE851931:DCK851931 DMA851931:DMG851931 DVW851931:DWC851931 EFS851931:EFY851931 EPO851931:EPU851931 EZK851931:EZQ851931 FJG851931:FJM851931 FTC851931:FTI851931 GCY851931:GDE851931 GMU851931:GNA851931 GWQ851931:GWW851931 HGM851931:HGS851931 HQI851931:HQO851931 IAE851931:IAK851931 IKA851931:IKG851931 ITW851931:IUC851931 JDS851931:JDY851931 JNO851931:JNU851931 JXK851931:JXQ851931 KHG851931:KHM851931 KRC851931:KRI851931 LAY851931:LBE851931 LKU851931:LLA851931 LUQ851931:LUW851931 MEM851931:MES851931 MOI851931:MOO851931 MYE851931:MYK851931 NIA851931:NIG851931 NRW851931:NSC851931 OBS851931:OBY851931 OLO851931:OLU851931 OVK851931:OVQ851931 PFG851931:PFM851931 PPC851931:PPI851931 PYY851931:PZE851931 QIU851931:QJA851931 QSQ851931:QSW851931 RCM851931:RCS851931 RMI851931:RMO851931 RWE851931:RWK851931 SGA851931:SGG851931 SPW851931:SQC851931 SZS851931:SZY851931 TJO851931:TJU851931 TTK851931:TTQ851931 UDG851931:UDM851931 UNC851931:UNI851931 UWY851931:UXE851931 VGU851931:VHA851931 VQQ851931:VQW851931 WAM851931:WAS851931 WKI851931:WKO851931 WUE851931:WUK851931 L917469:R917469 HS917467:HY917467 RO917467:RU917467 ABK917467:ABQ917467 ALG917467:ALM917467 AVC917467:AVI917467 BEY917467:BFE917467 BOU917467:BPA917467 BYQ917467:BYW917467 CIM917467:CIS917467 CSI917467:CSO917467 DCE917467:DCK917467 DMA917467:DMG917467 DVW917467:DWC917467 EFS917467:EFY917467 EPO917467:EPU917467 EZK917467:EZQ917467 FJG917467:FJM917467 FTC917467:FTI917467 GCY917467:GDE917467 GMU917467:GNA917467 GWQ917467:GWW917467 HGM917467:HGS917467 HQI917467:HQO917467 IAE917467:IAK917467 IKA917467:IKG917467 ITW917467:IUC917467 JDS917467:JDY917467 JNO917467:JNU917467 JXK917467:JXQ917467 KHG917467:KHM917467 KRC917467:KRI917467 LAY917467:LBE917467 LKU917467:LLA917467 LUQ917467:LUW917467 MEM917467:MES917467 MOI917467:MOO917467 MYE917467:MYK917467 NIA917467:NIG917467 NRW917467:NSC917467 OBS917467:OBY917467 OLO917467:OLU917467 OVK917467:OVQ917467 PFG917467:PFM917467 PPC917467:PPI917467 PYY917467:PZE917467 QIU917467:QJA917467 QSQ917467:QSW917467 RCM917467:RCS917467 RMI917467:RMO917467 RWE917467:RWK917467 SGA917467:SGG917467 SPW917467:SQC917467 SZS917467:SZY917467 TJO917467:TJU917467 TTK917467:TTQ917467 UDG917467:UDM917467 UNC917467:UNI917467 UWY917467:UXE917467 VGU917467:VHA917467 VQQ917467:VQW917467 WAM917467:WAS917467 WKI917467:WKO917467 WUE917467:WUK917467 L983005:R983005 HS983003:HY983003 RO983003:RU983003 ABK983003:ABQ983003 ALG983003:ALM983003 AVC983003:AVI983003 BEY983003:BFE983003 BOU983003:BPA983003 BYQ983003:BYW983003 CIM983003:CIS983003 CSI983003:CSO983003 DCE983003:DCK983003 DMA983003:DMG983003 DVW983003:DWC983003 EFS983003:EFY983003 EPO983003:EPU983003 EZK983003:EZQ983003 FJG983003:FJM983003 FTC983003:FTI983003 GCY983003:GDE983003 GMU983003:GNA983003 GWQ983003:GWW983003 HGM983003:HGS983003 HQI983003:HQO983003 IAE983003:IAK983003 IKA983003:IKG983003 ITW983003:IUC983003 JDS983003:JDY983003 JNO983003:JNU983003 JXK983003:JXQ983003 KHG983003:KHM983003 KRC983003:KRI983003 LAY983003:LBE983003 LKU983003:LLA983003 LUQ983003:LUW983003 MEM983003:MES983003 MOI983003:MOO983003 MYE983003:MYK983003 NIA983003:NIG983003 NRW983003:NSC983003 OBS983003:OBY983003 OLO983003:OLU983003 OVK983003:OVQ983003 PFG983003:PFM983003 PPC983003:PPI983003 PYY983003:PZE983003 QIU983003:QJA983003 QSQ983003:QSW983003 RCM983003:RCS983003 RMI983003:RMO983003 RWE983003:RWK983003 SGA983003:SGG983003 SPW983003:SQC983003 SZS983003:SZY983003 TJO983003:TJU983003 TTK983003:TTQ983003 UDG983003:UDM983003 UNC983003:UNI983003 UWY983003:UXE983003 VGU983003:VHA983003 VQQ983003:VQW983003 WAM983003:WAS983003 WKI983003:WKO983003" xr:uid="{1C3F16D6-24EC-4DFD-A986-527A5C662764}">
      <formula1>"専用,ハイブリット"</formula1>
    </dataValidation>
    <dataValidation type="list" allowBlank="1" showInputMessage="1" showErrorMessage="1" sqref="L65495:M65495 HS65493:HT65493 RO65493:RP65493 ABK65493:ABL65493 ALG65493:ALH65493 AVC65493:AVD65493 BEY65493:BEZ65493 BOU65493:BOV65493 BYQ65493:BYR65493 CIM65493:CIN65493 CSI65493:CSJ65493 DCE65493:DCF65493 DMA65493:DMB65493 DVW65493:DVX65493 EFS65493:EFT65493 EPO65493:EPP65493 EZK65493:EZL65493 FJG65493:FJH65493 FTC65493:FTD65493 GCY65493:GCZ65493 GMU65493:GMV65493 GWQ65493:GWR65493 HGM65493:HGN65493 HQI65493:HQJ65493 IAE65493:IAF65493 IKA65493:IKB65493 ITW65493:ITX65493 JDS65493:JDT65493 JNO65493:JNP65493 JXK65493:JXL65493 KHG65493:KHH65493 KRC65493:KRD65493 LAY65493:LAZ65493 LKU65493:LKV65493 LUQ65493:LUR65493 MEM65493:MEN65493 MOI65493:MOJ65493 MYE65493:MYF65493 NIA65493:NIB65493 NRW65493:NRX65493 OBS65493:OBT65493 OLO65493:OLP65493 OVK65493:OVL65493 PFG65493:PFH65493 PPC65493:PPD65493 PYY65493:PYZ65493 QIU65493:QIV65493 QSQ65493:QSR65493 RCM65493:RCN65493 RMI65493:RMJ65493 RWE65493:RWF65493 SGA65493:SGB65493 SPW65493:SPX65493 SZS65493:SZT65493 TJO65493:TJP65493 TTK65493:TTL65493 UDG65493:UDH65493 UNC65493:UND65493 UWY65493:UWZ65493 VGU65493:VGV65493 VQQ65493:VQR65493 WAM65493:WAN65493 WKI65493:WKJ65493 WUE65493:WUF65493 L131031:M131031 HS131029:HT131029 RO131029:RP131029 ABK131029:ABL131029 ALG131029:ALH131029 AVC131029:AVD131029 BEY131029:BEZ131029 BOU131029:BOV131029 BYQ131029:BYR131029 CIM131029:CIN131029 CSI131029:CSJ131029 DCE131029:DCF131029 DMA131029:DMB131029 DVW131029:DVX131029 EFS131029:EFT131029 EPO131029:EPP131029 EZK131029:EZL131029 FJG131029:FJH131029 FTC131029:FTD131029 GCY131029:GCZ131029 GMU131029:GMV131029 GWQ131029:GWR131029 HGM131029:HGN131029 HQI131029:HQJ131029 IAE131029:IAF131029 IKA131029:IKB131029 ITW131029:ITX131029 JDS131029:JDT131029 JNO131029:JNP131029 JXK131029:JXL131029 KHG131029:KHH131029 KRC131029:KRD131029 LAY131029:LAZ131029 LKU131029:LKV131029 LUQ131029:LUR131029 MEM131029:MEN131029 MOI131029:MOJ131029 MYE131029:MYF131029 NIA131029:NIB131029 NRW131029:NRX131029 OBS131029:OBT131029 OLO131029:OLP131029 OVK131029:OVL131029 PFG131029:PFH131029 PPC131029:PPD131029 PYY131029:PYZ131029 QIU131029:QIV131029 QSQ131029:QSR131029 RCM131029:RCN131029 RMI131029:RMJ131029 RWE131029:RWF131029 SGA131029:SGB131029 SPW131029:SPX131029 SZS131029:SZT131029 TJO131029:TJP131029 TTK131029:TTL131029 UDG131029:UDH131029 UNC131029:UND131029 UWY131029:UWZ131029 VGU131029:VGV131029 VQQ131029:VQR131029 WAM131029:WAN131029 WKI131029:WKJ131029 WUE131029:WUF131029 L196567:M196567 HS196565:HT196565 RO196565:RP196565 ABK196565:ABL196565 ALG196565:ALH196565 AVC196565:AVD196565 BEY196565:BEZ196565 BOU196565:BOV196565 BYQ196565:BYR196565 CIM196565:CIN196565 CSI196565:CSJ196565 DCE196565:DCF196565 DMA196565:DMB196565 DVW196565:DVX196565 EFS196565:EFT196565 EPO196565:EPP196565 EZK196565:EZL196565 FJG196565:FJH196565 FTC196565:FTD196565 GCY196565:GCZ196565 GMU196565:GMV196565 GWQ196565:GWR196565 HGM196565:HGN196565 HQI196565:HQJ196565 IAE196565:IAF196565 IKA196565:IKB196565 ITW196565:ITX196565 JDS196565:JDT196565 JNO196565:JNP196565 JXK196565:JXL196565 KHG196565:KHH196565 KRC196565:KRD196565 LAY196565:LAZ196565 LKU196565:LKV196565 LUQ196565:LUR196565 MEM196565:MEN196565 MOI196565:MOJ196565 MYE196565:MYF196565 NIA196565:NIB196565 NRW196565:NRX196565 OBS196565:OBT196565 OLO196565:OLP196565 OVK196565:OVL196565 PFG196565:PFH196565 PPC196565:PPD196565 PYY196565:PYZ196565 QIU196565:QIV196565 QSQ196565:QSR196565 RCM196565:RCN196565 RMI196565:RMJ196565 RWE196565:RWF196565 SGA196565:SGB196565 SPW196565:SPX196565 SZS196565:SZT196565 TJO196565:TJP196565 TTK196565:TTL196565 UDG196565:UDH196565 UNC196565:UND196565 UWY196565:UWZ196565 VGU196565:VGV196565 VQQ196565:VQR196565 WAM196565:WAN196565 WKI196565:WKJ196565 WUE196565:WUF196565 L262103:M262103 HS262101:HT262101 RO262101:RP262101 ABK262101:ABL262101 ALG262101:ALH262101 AVC262101:AVD262101 BEY262101:BEZ262101 BOU262101:BOV262101 BYQ262101:BYR262101 CIM262101:CIN262101 CSI262101:CSJ262101 DCE262101:DCF262101 DMA262101:DMB262101 DVW262101:DVX262101 EFS262101:EFT262101 EPO262101:EPP262101 EZK262101:EZL262101 FJG262101:FJH262101 FTC262101:FTD262101 GCY262101:GCZ262101 GMU262101:GMV262101 GWQ262101:GWR262101 HGM262101:HGN262101 HQI262101:HQJ262101 IAE262101:IAF262101 IKA262101:IKB262101 ITW262101:ITX262101 JDS262101:JDT262101 JNO262101:JNP262101 JXK262101:JXL262101 KHG262101:KHH262101 KRC262101:KRD262101 LAY262101:LAZ262101 LKU262101:LKV262101 LUQ262101:LUR262101 MEM262101:MEN262101 MOI262101:MOJ262101 MYE262101:MYF262101 NIA262101:NIB262101 NRW262101:NRX262101 OBS262101:OBT262101 OLO262101:OLP262101 OVK262101:OVL262101 PFG262101:PFH262101 PPC262101:PPD262101 PYY262101:PYZ262101 QIU262101:QIV262101 QSQ262101:QSR262101 RCM262101:RCN262101 RMI262101:RMJ262101 RWE262101:RWF262101 SGA262101:SGB262101 SPW262101:SPX262101 SZS262101:SZT262101 TJO262101:TJP262101 TTK262101:TTL262101 UDG262101:UDH262101 UNC262101:UND262101 UWY262101:UWZ262101 VGU262101:VGV262101 VQQ262101:VQR262101 WAM262101:WAN262101 WKI262101:WKJ262101 WUE262101:WUF262101 L327639:M327639 HS327637:HT327637 RO327637:RP327637 ABK327637:ABL327637 ALG327637:ALH327637 AVC327637:AVD327637 BEY327637:BEZ327637 BOU327637:BOV327637 BYQ327637:BYR327637 CIM327637:CIN327637 CSI327637:CSJ327637 DCE327637:DCF327637 DMA327637:DMB327637 DVW327637:DVX327637 EFS327637:EFT327637 EPO327637:EPP327637 EZK327637:EZL327637 FJG327637:FJH327637 FTC327637:FTD327637 GCY327637:GCZ327637 GMU327637:GMV327637 GWQ327637:GWR327637 HGM327637:HGN327637 HQI327637:HQJ327637 IAE327637:IAF327637 IKA327637:IKB327637 ITW327637:ITX327637 JDS327637:JDT327637 JNO327637:JNP327637 JXK327637:JXL327637 KHG327637:KHH327637 KRC327637:KRD327637 LAY327637:LAZ327637 LKU327637:LKV327637 LUQ327637:LUR327637 MEM327637:MEN327637 MOI327637:MOJ327637 MYE327637:MYF327637 NIA327637:NIB327637 NRW327637:NRX327637 OBS327637:OBT327637 OLO327637:OLP327637 OVK327637:OVL327637 PFG327637:PFH327637 PPC327637:PPD327637 PYY327637:PYZ327637 QIU327637:QIV327637 QSQ327637:QSR327637 RCM327637:RCN327637 RMI327637:RMJ327637 RWE327637:RWF327637 SGA327637:SGB327637 SPW327637:SPX327637 SZS327637:SZT327637 TJO327637:TJP327637 TTK327637:TTL327637 UDG327637:UDH327637 UNC327637:UND327637 UWY327637:UWZ327637 VGU327637:VGV327637 VQQ327637:VQR327637 WAM327637:WAN327637 WKI327637:WKJ327637 WUE327637:WUF327637 L393175:M393175 HS393173:HT393173 RO393173:RP393173 ABK393173:ABL393173 ALG393173:ALH393173 AVC393173:AVD393173 BEY393173:BEZ393173 BOU393173:BOV393173 BYQ393173:BYR393173 CIM393173:CIN393173 CSI393173:CSJ393173 DCE393173:DCF393173 DMA393173:DMB393173 DVW393173:DVX393173 EFS393173:EFT393173 EPO393173:EPP393173 EZK393173:EZL393173 FJG393173:FJH393173 FTC393173:FTD393173 GCY393173:GCZ393173 GMU393173:GMV393173 GWQ393173:GWR393173 HGM393173:HGN393173 HQI393173:HQJ393173 IAE393173:IAF393173 IKA393173:IKB393173 ITW393173:ITX393173 JDS393173:JDT393173 JNO393173:JNP393173 JXK393173:JXL393173 KHG393173:KHH393173 KRC393173:KRD393173 LAY393173:LAZ393173 LKU393173:LKV393173 LUQ393173:LUR393173 MEM393173:MEN393173 MOI393173:MOJ393173 MYE393173:MYF393173 NIA393173:NIB393173 NRW393173:NRX393173 OBS393173:OBT393173 OLO393173:OLP393173 OVK393173:OVL393173 PFG393173:PFH393173 PPC393173:PPD393173 PYY393173:PYZ393173 QIU393173:QIV393173 QSQ393173:QSR393173 RCM393173:RCN393173 RMI393173:RMJ393173 RWE393173:RWF393173 SGA393173:SGB393173 SPW393173:SPX393173 SZS393173:SZT393173 TJO393173:TJP393173 TTK393173:TTL393173 UDG393173:UDH393173 UNC393173:UND393173 UWY393173:UWZ393173 VGU393173:VGV393173 VQQ393173:VQR393173 WAM393173:WAN393173 WKI393173:WKJ393173 WUE393173:WUF393173 L458711:M458711 HS458709:HT458709 RO458709:RP458709 ABK458709:ABL458709 ALG458709:ALH458709 AVC458709:AVD458709 BEY458709:BEZ458709 BOU458709:BOV458709 BYQ458709:BYR458709 CIM458709:CIN458709 CSI458709:CSJ458709 DCE458709:DCF458709 DMA458709:DMB458709 DVW458709:DVX458709 EFS458709:EFT458709 EPO458709:EPP458709 EZK458709:EZL458709 FJG458709:FJH458709 FTC458709:FTD458709 GCY458709:GCZ458709 GMU458709:GMV458709 GWQ458709:GWR458709 HGM458709:HGN458709 HQI458709:HQJ458709 IAE458709:IAF458709 IKA458709:IKB458709 ITW458709:ITX458709 JDS458709:JDT458709 JNO458709:JNP458709 JXK458709:JXL458709 KHG458709:KHH458709 KRC458709:KRD458709 LAY458709:LAZ458709 LKU458709:LKV458709 LUQ458709:LUR458709 MEM458709:MEN458709 MOI458709:MOJ458709 MYE458709:MYF458709 NIA458709:NIB458709 NRW458709:NRX458709 OBS458709:OBT458709 OLO458709:OLP458709 OVK458709:OVL458709 PFG458709:PFH458709 PPC458709:PPD458709 PYY458709:PYZ458709 QIU458709:QIV458709 QSQ458709:QSR458709 RCM458709:RCN458709 RMI458709:RMJ458709 RWE458709:RWF458709 SGA458709:SGB458709 SPW458709:SPX458709 SZS458709:SZT458709 TJO458709:TJP458709 TTK458709:TTL458709 UDG458709:UDH458709 UNC458709:UND458709 UWY458709:UWZ458709 VGU458709:VGV458709 VQQ458709:VQR458709 WAM458709:WAN458709 WKI458709:WKJ458709 WUE458709:WUF458709 L524247:M524247 HS524245:HT524245 RO524245:RP524245 ABK524245:ABL524245 ALG524245:ALH524245 AVC524245:AVD524245 BEY524245:BEZ524245 BOU524245:BOV524245 BYQ524245:BYR524245 CIM524245:CIN524245 CSI524245:CSJ524245 DCE524245:DCF524245 DMA524245:DMB524245 DVW524245:DVX524245 EFS524245:EFT524245 EPO524245:EPP524245 EZK524245:EZL524245 FJG524245:FJH524245 FTC524245:FTD524245 GCY524245:GCZ524245 GMU524245:GMV524245 GWQ524245:GWR524245 HGM524245:HGN524245 HQI524245:HQJ524245 IAE524245:IAF524245 IKA524245:IKB524245 ITW524245:ITX524245 JDS524245:JDT524245 JNO524245:JNP524245 JXK524245:JXL524245 KHG524245:KHH524245 KRC524245:KRD524245 LAY524245:LAZ524245 LKU524245:LKV524245 LUQ524245:LUR524245 MEM524245:MEN524245 MOI524245:MOJ524245 MYE524245:MYF524245 NIA524245:NIB524245 NRW524245:NRX524245 OBS524245:OBT524245 OLO524245:OLP524245 OVK524245:OVL524245 PFG524245:PFH524245 PPC524245:PPD524245 PYY524245:PYZ524245 QIU524245:QIV524245 QSQ524245:QSR524245 RCM524245:RCN524245 RMI524245:RMJ524245 RWE524245:RWF524245 SGA524245:SGB524245 SPW524245:SPX524245 SZS524245:SZT524245 TJO524245:TJP524245 TTK524245:TTL524245 UDG524245:UDH524245 UNC524245:UND524245 UWY524245:UWZ524245 VGU524245:VGV524245 VQQ524245:VQR524245 WAM524245:WAN524245 WKI524245:WKJ524245 WUE524245:WUF524245 L589783:M589783 HS589781:HT589781 RO589781:RP589781 ABK589781:ABL589781 ALG589781:ALH589781 AVC589781:AVD589781 BEY589781:BEZ589781 BOU589781:BOV589781 BYQ589781:BYR589781 CIM589781:CIN589781 CSI589781:CSJ589781 DCE589781:DCF589781 DMA589781:DMB589781 DVW589781:DVX589781 EFS589781:EFT589781 EPO589781:EPP589781 EZK589781:EZL589781 FJG589781:FJH589781 FTC589781:FTD589781 GCY589781:GCZ589781 GMU589781:GMV589781 GWQ589781:GWR589781 HGM589781:HGN589781 HQI589781:HQJ589781 IAE589781:IAF589781 IKA589781:IKB589781 ITW589781:ITX589781 JDS589781:JDT589781 JNO589781:JNP589781 JXK589781:JXL589781 KHG589781:KHH589781 KRC589781:KRD589781 LAY589781:LAZ589781 LKU589781:LKV589781 LUQ589781:LUR589781 MEM589781:MEN589781 MOI589781:MOJ589781 MYE589781:MYF589781 NIA589781:NIB589781 NRW589781:NRX589781 OBS589781:OBT589781 OLO589781:OLP589781 OVK589781:OVL589781 PFG589781:PFH589781 PPC589781:PPD589781 PYY589781:PYZ589781 QIU589781:QIV589781 QSQ589781:QSR589781 RCM589781:RCN589781 RMI589781:RMJ589781 RWE589781:RWF589781 SGA589781:SGB589781 SPW589781:SPX589781 SZS589781:SZT589781 TJO589781:TJP589781 TTK589781:TTL589781 UDG589781:UDH589781 UNC589781:UND589781 UWY589781:UWZ589781 VGU589781:VGV589781 VQQ589781:VQR589781 WAM589781:WAN589781 WKI589781:WKJ589781 WUE589781:WUF589781 L655319:M655319 HS655317:HT655317 RO655317:RP655317 ABK655317:ABL655317 ALG655317:ALH655317 AVC655317:AVD655317 BEY655317:BEZ655317 BOU655317:BOV655317 BYQ655317:BYR655317 CIM655317:CIN655317 CSI655317:CSJ655317 DCE655317:DCF655317 DMA655317:DMB655317 DVW655317:DVX655317 EFS655317:EFT655317 EPO655317:EPP655317 EZK655317:EZL655317 FJG655317:FJH655317 FTC655317:FTD655317 GCY655317:GCZ655317 GMU655317:GMV655317 GWQ655317:GWR655317 HGM655317:HGN655317 HQI655317:HQJ655317 IAE655317:IAF655317 IKA655317:IKB655317 ITW655317:ITX655317 JDS655317:JDT655317 JNO655317:JNP655317 JXK655317:JXL655317 KHG655317:KHH655317 KRC655317:KRD655317 LAY655317:LAZ655317 LKU655317:LKV655317 LUQ655317:LUR655317 MEM655317:MEN655317 MOI655317:MOJ655317 MYE655317:MYF655317 NIA655317:NIB655317 NRW655317:NRX655317 OBS655317:OBT655317 OLO655317:OLP655317 OVK655317:OVL655317 PFG655317:PFH655317 PPC655317:PPD655317 PYY655317:PYZ655317 QIU655317:QIV655317 QSQ655317:QSR655317 RCM655317:RCN655317 RMI655317:RMJ655317 RWE655317:RWF655317 SGA655317:SGB655317 SPW655317:SPX655317 SZS655317:SZT655317 TJO655317:TJP655317 TTK655317:TTL655317 UDG655317:UDH655317 UNC655317:UND655317 UWY655317:UWZ655317 VGU655317:VGV655317 VQQ655317:VQR655317 WAM655317:WAN655317 WKI655317:WKJ655317 WUE655317:WUF655317 L720855:M720855 HS720853:HT720853 RO720853:RP720853 ABK720853:ABL720853 ALG720853:ALH720853 AVC720853:AVD720853 BEY720853:BEZ720853 BOU720853:BOV720853 BYQ720853:BYR720853 CIM720853:CIN720853 CSI720853:CSJ720853 DCE720853:DCF720853 DMA720853:DMB720853 DVW720853:DVX720853 EFS720853:EFT720853 EPO720853:EPP720853 EZK720853:EZL720853 FJG720853:FJH720853 FTC720853:FTD720853 GCY720853:GCZ720853 GMU720853:GMV720853 GWQ720853:GWR720853 HGM720853:HGN720853 HQI720853:HQJ720853 IAE720853:IAF720853 IKA720853:IKB720853 ITW720853:ITX720853 JDS720853:JDT720853 JNO720853:JNP720853 JXK720853:JXL720853 KHG720853:KHH720853 KRC720853:KRD720853 LAY720853:LAZ720853 LKU720853:LKV720853 LUQ720853:LUR720853 MEM720853:MEN720853 MOI720853:MOJ720853 MYE720853:MYF720853 NIA720853:NIB720853 NRW720853:NRX720853 OBS720853:OBT720853 OLO720853:OLP720853 OVK720853:OVL720853 PFG720853:PFH720853 PPC720853:PPD720853 PYY720853:PYZ720853 QIU720853:QIV720853 QSQ720853:QSR720853 RCM720853:RCN720853 RMI720853:RMJ720853 RWE720853:RWF720853 SGA720853:SGB720853 SPW720853:SPX720853 SZS720853:SZT720853 TJO720853:TJP720853 TTK720853:TTL720853 UDG720853:UDH720853 UNC720853:UND720853 UWY720853:UWZ720853 VGU720853:VGV720853 VQQ720853:VQR720853 WAM720853:WAN720853 WKI720853:WKJ720853 WUE720853:WUF720853 L786391:M786391 HS786389:HT786389 RO786389:RP786389 ABK786389:ABL786389 ALG786389:ALH786389 AVC786389:AVD786389 BEY786389:BEZ786389 BOU786389:BOV786389 BYQ786389:BYR786389 CIM786389:CIN786389 CSI786389:CSJ786389 DCE786389:DCF786389 DMA786389:DMB786389 DVW786389:DVX786389 EFS786389:EFT786389 EPO786389:EPP786389 EZK786389:EZL786389 FJG786389:FJH786389 FTC786389:FTD786389 GCY786389:GCZ786389 GMU786389:GMV786389 GWQ786389:GWR786389 HGM786389:HGN786389 HQI786389:HQJ786389 IAE786389:IAF786389 IKA786389:IKB786389 ITW786389:ITX786389 JDS786389:JDT786389 JNO786389:JNP786389 JXK786389:JXL786389 KHG786389:KHH786389 KRC786389:KRD786389 LAY786389:LAZ786389 LKU786389:LKV786389 LUQ786389:LUR786389 MEM786389:MEN786389 MOI786389:MOJ786389 MYE786389:MYF786389 NIA786389:NIB786389 NRW786389:NRX786389 OBS786389:OBT786389 OLO786389:OLP786389 OVK786389:OVL786389 PFG786389:PFH786389 PPC786389:PPD786389 PYY786389:PYZ786389 QIU786389:QIV786389 QSQ786389:QSR786389 RCM786389:RCN786389 RMI786389:RMJ786389 RWE786389:RWF786389 SGA786389:SGB786389 SPW786389:SPX786389 SZS786389:SZT786389 TJO786389:TJP786389 TTK786389:TTL786389 UDG786389:UDH786389 UNC786389:UND786389 UWY786389:UWZ786389 VGU786389:VGV786389 VQQ786389:VQR786389 WAM786389:WAN786389 WKI786389:WKJ786389 WUE786389:WUF786389 L851927:M851927 HS851925:HT851925 RO851925:RP851925 ABK851925:ABL851925 ALG851925:ALH851925 AVC851925:AVD851925 BEY851925:BEZ851925 BOU851925:BOV851925 BYQ851925:BYR851925 CIM851925:CIN851925 CSI851925:CSJ851925 DCE851925:DCF851925 DMA851925:DMB851925 DVW851925:DVX851925 EFS851925:EFT851925 EPO851925:EPP851925 EZK851925:EZL851925 FJG851925:FJH851925 FTC851925:FTD851925 GCY851925:GCZ851925 GMU851925:GMV851925 GWQ851925:GWR851925 HGM851925:HGN851925 HQI851925:HQJ851925 IAE851925:IAF851925 IKA851925:IKB851925 ITW851925:ITX851925 JDS851925:JDT851925 JNO851925:JNP851925 JXK851925:JXL851925 KHG851925:KHH851925 KRC851925:KRD851925 LAY851925:LAZ851925 LKU851925:LKV851925 LUQ851925:LUR851925 MEM851925:MEN851925 MOI851925:MOJ851925 MYE851925:MYF851925 NIA851925:NIB851925 NRW851925:NRX851925 OBS851925:OBT851925 OLO851925:OLP851925 OVK851925:OVL851925 PFG851925:PFH851925 PPC851925:PPD851925 PYY851925:PYZ851925 QIU851925:QIV851925 QSQ851925:QSR851925 RCM851925:RCN851925 RMI851925:RMJ851925 RWE851925:RWF851925 SGA851925:SGB851925 SPW851925:SPX851925 SZS851925:SZT851925 TJO851925:TJP851925 TTK851925:TTL851925 UDG851925:UDH851925 UNC851925:UND851925 UWY851925:UWZ851925 VGU851925:VGV851925 VQQ851925:VQR851925 WAM851925:WAN851925 WKI851925:WKJ851925 WUE851925:WUF851925 L917463:M917463 HS917461:HT917461 RO917461:RP917461 ABK917461:ABL917461 ALG917461:ALH917461 AVC917461:AVD917461 BEY917461:BEZ917461 BOU917461:BOV917461 BYQ917461:BYR917461 CIM917461:CIN917461 CSI917461:CSJ917461 DCE917461:DCF917461 DMA917461:DMB917461 DVW917461:DVX917461 EFS917461:EFT917461 EPO917461:EPP917461 EZK917461:EZL917461 FJG917461:FJH917461 FTC917461:FTD917461 GCY917461:GCZ917461 GMU917461:GMV917461 GWQ917461:GWR917461 HGM917461:HGN917461 HQI917461:HQJ917461 IAE917461:IAF917461 IKA917461:IKB917461 ITW917461:ITX917461 JDS917461:JDT917461 JNO917461:JNP917461 JXK917461:JXL917461 KHG917461:KHH917461 KRC917461:KRD917461 LAY917461:LAZ917461 LKU917461:LKV917461 LUQ917461:LUR917461 MEM917461:MEN917461 MOI917461:MOJ917461 MYE917461:MYF917461 NIA917461:NIB917461 NRW917461:NRX917461 OBS917461:OBT917461 OLO917461:OLP917461 OVK917461:OVL917461 PFG917461:PFH917461 PPC917461:PPD917461 PYY917461:PYZ917461 QIU917461:QIV917461 QSQ917461:QSR917461 RCM917461:RCN917461 RMI917461:RMJ917461 RWE917461:RWF917461 SGA917461:SGB917461 SPW917461:SPX917461 SZS917461:SZT917461 TJO917461:TJP917461 TTK917461:TTL917461 UDG917461:UDH917461 UNC917461:UND917461 UWY917461:UWZ917461 VGU917461:VGV917461 VQQ917461:VQR917461 WAM917461:WAN917461 WKI917461:WKJ917461 WUE917461:WUF917461 L982999:M982999 HS982997:HT982997 RO982997:RP982997 ABK982997:ABL982997 ALG982997:ALH982997 AVC982997:AVD982997 BEY982997:BEZ982997 BOU982997:BOV982997 BYQ982997:BYR982997 CIM982997:CIN982997 CSI982997:CSJ982997 DCE982997:DCF982997 DMA982997:DMB982997 DVW982997:DVX982997 EFS982997:EFT982997 EPO982997:EPP982997 EZK982997:EZL982997 FJG982997:FJH982997 FTC982997:FTD982997 GCY982997:GCZ982997 GMU982997:GMV982997 GWQ982997:GWR982997 HGM982997:HGN982997 HQI982997:HQJ982997 IAE982997:IAF982997 IKA982997:IKB982997 ITW982997:ITX982997 JDS982997:JDT982997 JNO982997:JNP982997 JXK982997:JXL982997 KHG982997:KHH982997 KRC982997:KRD982997 LAY982997:LAZ982997 LKU982997:LKV982997 LUQ982997:LUR982997 MEM982997:MEN982997 MOI982997:MOJ982997 MYE982997:MYF982997 NIA982997:NIB982997 NRW982997:NRX982997 OBS982997:OBT982997 OLO982997:OLP982997 OVK982997:OVL982997 PFG982997:PFH982997 PPC982997:PPD982997 PYY982997:PYZ982997 QIU982997:QIV982997 QSQ982997:QSR982997 RCM982997:RCN982997 RMI982997:RMJ982997 RWE982997:RWF982997 SGA982997:SGB982997 SPW982997:SPX982997 SZS982997:SZT982997 TJO982997:TJP982997 TTK982997:TTL982997 UDG982997:UDH982997 UNC982997:UND982997 UWY982997:UWZ982997 VGU982997:VGV982997 VQQ982997:VQR982997 WAM982997:WAN982997 WKI982997:WKJ982997 WUE982997:WUF982997 J11 Q11" xr:uid="{4789844F-B2AC-4BC9-B91D-1442B2A810A1}">
      <formula1>"□,■"</formula1>
    </dataValidation>
    <dataValidation type="custom" imeMode="disabled" allowBlank="1" showInputMessage="1" showErrorMessage="1" error="整数で入力してください。" sqref="WVH983075:WVK983075 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WUE983008:WUK983008 IV65563:IY65565 SR65563:SU65565 ACN65563:ACQ65565 AMJ65563:AMM65565 AWF65563:AWI65565 BGB65563:BGE65565 BPX65563:BQA65565 BZT65563:BZW65565 CJP65563:CJS65565 CTL65563:CTO65565 DDH65563:DDK65565 DND65563:DNG65565 DWZ65563:DXC65565 EGV65563:EGY65565 EQR65563:EQU65565 FAN65563:FAQ65565 FKJ65563:FKM65565 FUF65563:FUI65565 GEB65563:GEE65565 GNX65563:GOA65565 GXT65563:GXW65565 HHP65563:HHS65565 HRL65563:HRO65565 IBH65563:IBK65565 ILD65563:ILG65565 IUZ65563:IVC65565 JEV65563:JEY65565 JOR65563:JOU65565 JYN65563:JYQ65565 KIJ65563:KIM65565 KSF65563:KSI65565 LCB65563:LCE65565 LLX65563:LMA65565 LVT65563:LVW65565 MFP65563:MFS65565 MPL65563:MPO65565 MZH65563:MZK65565 NJD65563:NJG65565 NSZ65563:NTC65565 OCV65563:OCY65565 OMR65563:OMU65565 OWN65563:OWQ65565 PGJ65563:PGM65565 PQF65563:PQI65565 QAB65563:QAE65565 QJX65563:QKA65565 QTT65563:QTW65565 RDP65563:RDS65565 RNL65563:RNO65565 RXH65563:RXK65565 SHD65563:SHG65565 SQZ65563:SRC65565 TAV65563:TAY65565 TKR65563:TKU65565 TUN65563:TUQ65565 UEJ65563:UEM65565 UOF65563:UOI65565 UYB65563:UYE65565 VHX65563:VIA65565 VRT65563:VRW65565 WBP65563:WBS65565 WLL65563:WLO65565 WVH65563:WVK65565 IV131099:IY131101 SR131099:SU131101 ACN131099:ACQ131101 AMJ131099:AMM131101 AWF131099:AWI131101 BGB131099:BGE131101 BPX131099:BQA131101 BZT131099:BZW131101 CJP131099:CJS131101 CTL131099:CTO131101 DDH131099:DDK131101 DND131099:DNG131101 DWZ131099:DXC131101 EGV131099:EGY131101 EQR131099:EQU131101 FAN131099:FAQ131101 FKJ131099:FKM131101 FUF131099:FUI131101 GEB131099:GEE131101 GNX131099:GOA131101 GXT131099:GXW131101 HHP131099:HHS131101 HRL131099:HRO131101 IBH131099:IBK131101 ILD131099:ILG131101 IUZ131099:IVC131101 JEV131099:JEY131101 JOR131099:JOU131101 JYN131099:JYQ131101 KIJ131099:KIM131101 KSF131099:KSI131101 LCB131099:LCE131101 LLX131099:LMA131101 LVT131099:LVW131101 MFP131099:MFS131101 MPL131099:MPO131101 MZH131099:MZK131101 NJD131099:NJG131101 NSZ131099:NTC131101 OCV131099:OCY131101 OMR131099:OMU131101 OWN131099:OWQ131101 PGJ131099:PGM131101 PQF131099:PQI131101 QAB131099:QAE131101 QJX131099:QKA131101 QTT131099:QTW131101 RDP131099:RDS131101 RNL131099:RNO131101 RXH131099:RXK131101 SHD131099:SHG131101 SQZ131099:SRC131101 TAV131099:TAY131101 TKR131099:TKU131101 TUN131099:TUQ131101 UEJ131099:UEM131101 UOF131099:UOI131101 UYB131099:UYE131101 VHX131099:VIA131101 VRT131099:VRW131101 WBP131099:WBS131101 WLL131099:WLO131101 WVH131099:WVK131101 IV196635:IY196637 SR196635:SU196637 ACN196635:ACQ196637 AMJ196635:AMM196637 AWF196635:AWI196637 BGB196635:BGE196637 BPX196635:BQA196637 BZT196635:BZW196637 CJP196635:CJS196637 CTL196635:CTO196637 DDH196635:DDK196637 DND196635:DNG196637 DWZ196635:DXC196637 EGV196635:EGY196637 EQR196635:EQU196637 FAN196635:FAQ196637 FKJ196635:FKM196637 FUF196635:FUI196637 GEB196635:GEE196637 GNX196635:GOA196637 GXT196635:GXW196637 HHP196635:HHS196637 HRL196635:HRO196637 IBH196635:IBK196637 ILD196635:ILG196637 IUZ196635:IVC196637 JEV196635:JEY196637 JOR196635:JOU196637 JYN196635:JYQ196637 KIJ196635:KIM196637 KSF196635:KSI196637 LCB196635:LCE196637 LLX196635:LMA196637 LVT196635:LVW196637 MFP196635:MFS196637 MPL196635:MPO196637 MZH196635:MZK196637 NJD196635:NJG196637 NSZ196635:NTC196637 OCV196635:OCY196637 OMR196635:OMU196637 OWN196635:OWQ196637 PGJ196635:PGM196637 PQF196635:PQI196637 QAB196635:QAE196637 QJX196635:QKA196637 QTT196635:QTW196637 RDP196635:RDS196637 RNL196635:RNO196637 RXH196635:RXK196637 SHD196635:SHG196637 SQZ196635:SRC196637 TAV196635:TAY196637 TKR196635:TKU196637 TUN196635:TUQ196637 UEJ196635:UEM196637 UOF196635:UOI196637 UYB196635:UYE196637 VHX196635:VIA196637 VRT196635:VRW196637 WBP196635:WBS196637 WLL196635:WLO196637 WVH196635:WVK196637 IV262171:IY262173 SR262171:SU262173 ACN262171:ACQ262173 AMJ262171:AMM262173 AWF262171:AWI262173 BGB262171:BGE262173 BPX262171:BQA262173 BZT262171:BZW262173 CJP262171:CJS262173 CTL262171:CTO262173 DDH262171:DDK262173 DND262171:DNG262173 DWZ262171:DXC262173 EGV262171:EGY262173 EQR262171:EQU262173 FAN262171:FAQ262173 FKJ262171:FKM262173 FUF262171:FUI262173 GEB262171:GEE262173 GNX262171:GOA262173 GXT262171:GXW262173 HHP262171:HHS262173 HRL262171:HRO262173 IBH262171:IBK262173 ILD262171:ILG262173 IUZ262171:IVC262173 JEV262171:JEY262173 JOR262171:JOU262173 JYN262171:JYQ262173 KIJ262171:KIM262173 KSF262171:KSI262173 LCB262171:LCE262173 LLX262171:LMA262173 LVT262171:LVW262173 MFP262171:MFS262173 MPL262171:MPO262173 MZH262171:MZK262173 NJD262171:NJG262173 NSZ262171:NTC262173 OCV262171:OCY262173 OMR262171:OMU262173 OWN262171:OWQ262173 PGJ262171:PGM262173 PQF262171:PQI262173 QAB262171:QAE262173 QJX262171:QKA262173 QTT262171:QTW262173 RDP262171:RDS262173 RNL262171:RNO262173 RXH262171:RXK262173 SHD262171:SHG262173 SQZ262171:SRC262173 TAV262171:TAY262173 TKR262171:TKU262173 TUN262171:TUQ262173 UEJ262171:UEM262173 UOF262171:UOI262173 UYB262171:UYE262173 VHX262171:VIA262173 VRT262171:VRW262173 WBP262171:WBS262173 WLL262171:WLO262173 WVH262171:WVK262173 IV327707:IY327709 SR327707:SU327709 ACN327707:ACQ327709 AMJ327707:AMM327709 AWF327707:AWI327709 BGB327707:BGE327709 BPX327707:BQA327709 BZT327707:BZW327709 CJP327707:CJS327709 CTL327707:CTO327709 DDH327707:DDK327709 DND327707:DNG327709 DWZ327707:DXC327709 EGV327707:EGY327709 EQR327707:EQU327709 FAN327707:FAQ327709 FKJ327707:FKM327709 FUF327707:FUI327709 GEB327707:GEE327709 GNX327707:GOA327709 GXT327707:GXW327709 HHP327707:HHS327709 HRL327707:HRO327709 IBH327707:IBK327709 ILD327707:ILG327709 IUZ327707:IVC327709 JEV327707:JEY327709 JOR327707:JOU327709 JYN327707:JYQ327709 KIJ327707:KIM327709 KSF327707:KSI327709 LCB327707:LCE327709 LLX327707:LMA327709 LVT327707:LVW327709 MFP327707:MFS327709 MPL327707:MPO327709 MZH327707:MZK327709 NJD327707:NJG327709 NSZ327707:NTC327709 OCV327707:OCY327709 OMR327707:OMU327709 OWN327707:OWQ327709 PGJ327707:PGM327709 PQF327707:PQI327709 QAB327707:QAE327709 QJX327707:QKA327709 QTT327707:QTW327709 RDP327707:RDS327709 RNL327707:RNO327709 RXH327707:RXK327709 SHD327707:SHG327709 SQZ327707:SRC327709 TAV327707:TAY327709 TKR327707:TKU327709 TUN327707:TUQ327709 UEJ327707:UEM327709 UOF327707:UOI327709 UYB327707:UYE327709 VHX327707:VIA327709 VRT327707:VRW327709 WBP327707:WBS327709 WLL327707:WLO327709 WVH327707:WVK327709 IV393243:IY393245 SR393243:SU393245 ACN393243:ACQ393245 AMJ393243:AMM393245 AWF393243:AWI393245 BGB393243:BGE393245 BPX393243:BQA393245 BZT393243:BZW393245 CJP393243:CJS393245 CTL393243:CTO393245 DDH393243:DDK393245 DND393243:DNG393245 DWZ393243:DXC393245 EGV393243:EGY393245 EQR393243:EQU393245 FAN393243:FAQ393245 FKJ393243:FKM393245 FUF393243:FUI393245 GEB393243:GEE393245 GNX393243:GOA393245 GXT393243:GXW393245 HHP393243:HHS393245 HRL393243:HRO393245 IBH393243:IBK393245 ILD393243:ILG393245 IUZ393243:IVC393245 JEV393243:JEY393245 JOR393243:JOU393245 JYN393243:JYQ393245 KIJ393243:KIM393245 KSF393243:KSI393245 LCB393243:LCE393245 LLX393243:LMA393245 LVT393243:LVW393245 MFP393243:MFS393245 MPL393243:MPO393245 MZH393243:MZK393245 NJD393243:NJG393245 NSZ393243:NTC393245 OCV393243:OCY393245 OMR393243:OMU393245 OWN393243:OWQ393245 PGJ393243:PGM393245 PQF393243:PQI393245 QAB393243:QAE393245 QJX393243:QKA393245 QTT393243:QTW393245 RDP393243:RDS393245 RNL393243:RNO393245 RXH393243:RXK393245 SHD393243:SHG393245 SQZ393243:SRC393245 TAV393243:TAY393245 TKR393243:TKU393245 TUN393243:TUQ393245 UEJ393243:UEM393245 UOF393243:UOI393245 UYB393243:UYE393245 VHX393243:VIA393245 VRT393243:VRW393245 WBP393243:WBS393245 WLL393243:WLO393245 WVH393243:WVK393245 IV458779:IY458781 SR458779:SU458781 ACN458779:ACQ458781 AMJ458779:AMM458781 AWF458779:AWI458781 BGB458779:BGE458781 BPX458779:BQA458781 BZT458779:BZW458781 CJP458779:CJS458781 CTL458779:CTO458781 DDH458779:DDK458781 DND458779:DNG458781 DWZ458779:DXC458781 EGV458779:EGY458781 EQR458779:EQU458781 FAN458779:FAQ458781 FKJ458779:FKM458781 FUF458779:FUI458781 GEB458779:GEE458781 GNX458779:GOA458781 GXT458779:GXW458781 HHP458779:HHS458781 HRL458779:HRO458781 IBH458779:IBK458781 ILD458779:ILG458781 IUZ458779:IVC458781 JEV458779:JEY458781 JOR458779:JOU458781 JYN458779:JYQ458781 KIJ458779:KIM458781 KSF458779:KSI458781 LCB458779:LCE458781 LLX458779:LMA458781 LVT458779:LVW458781 MFP458779:MFS458781 MPL458779:MPO458781 MZH458779:MZK458781 NJD458779:NJG458781 NSZ458779:NTC458781 OCV458779:OCY458781 OMR458779:OMU458781 OWN458779:OWQ458781 PGJ458779:PGM458781 PQF458779:PQI458781 QAB458779:QAE458781 QJX458779:QKA458781 QTT458779:QTW458781 RDP458779:RDS458781 RNL458779:RNO458781 RXH458779:RXK458781 SHD458779:SHG458781 SQZ458779:SRC458781 TAV458779:TAY458781 TKR458779:TKU458781 TUN458779:TUQ458781 UEJ458779:UEM458781 UOF458779:UOI458781 UYB458779:UYE458781 VHX458779:VIA458781 VRT458779:VRW458781 WBP458779:WBS458781 WLL458779:WLO458781 WVH458779:WVK458781 IV524315:IY524317 SR524315:SU524317 ACN524315:ACQ524317 AMJ524315:AMM524317 AWF524315:AWI524317 BGB524315:BGE524317 BPX524315:BQA524317 BZT524315:BZW524317 CJP524315:CJS524317 CTL524315:CTO524317 DDH524315:DDK524317 DND524315:DNG524317 DWZ524315:DXC524317 EGV524315:EGY524317 EQR524315:EQU524317 FAN524315:FAQ524317 FKJ524315:FKM524317 FUF524315:FUI524317 GEB524315:GEE524317 GNX524315:GOA524317 GXT524315:GXW524317 HHP524315:HHS524317 HRL524315:HRO524317 IBH524315:IBK524317 ILD524315:ILG524317 IUZ524315:IVC524317 JEV524315:JEY524317 JOR524315:JOU524317 JYN524315:JYQ524317 KIJ524315:KIM524317 KSF524315:KSI524317 LCB524315:LCE524317 LLX524315:LMA524317 LVT524315:LVW524317 MFP524315:MFS524317 MPL524315:MPO524317 MZH524315:MZK524317 NJD524315:NJG524317 NSZ524315:NTC524317 OCV524315:OCY524317 OMR524315:OMU524317 OWN524315:OWQ524317 PGJ524315:PGM524317 PQF524315:PQI524317 QAB524315:QAE524317 QJX524315:QKA524317 QTT524315:QTW524317 RDP524315:RDS524317 RNL524315:RNO524317 RXH524315:RXK524317 SHD524315:SHG524317 SQZ524315:SRC524317 TAV524315:TAY524317 TKR524315:TKU524317 TUN524315:TUQ524317 UEJ524315:UEM524317 UOF524315:UOI524317 UYB524315:UYE524317 VHX524315:VIA524317 VRT524315:VRW524317 WBP524315:WBS524317 WLL524315:WLO524317 WVH524315:WVK524317 IV589851:IY589853 SR589851:SU589853 ACN589851:ACQ589853 AMJ589851:AMM589853 AWF589851:AWI589853 BGB589851:BGE589853 BPX589851:BQA589853 BZT589851:BZW589853 CJP589851:CJS589853 CTL589851:CTO589853 DDH589851:DDK589853 DND589851:DNG589853 DWZ589851:DXC589853 EGV589851:EGY589853 EQR589851:EQU589853 FAN589851:FAQ589853 FKJ589851:FKM589853 FUF589851:FUI589853 GEB589851:GEE589853 GNX589851:GOA589853 GXT589851:GXW589853 HHP589851:HHS589853 HRL589851:HRO589853 IBH589851:IBK589853 ILD589851:ILG589853 IUZ589851:IVC589853 JEV589851:JEY589853 JOR589851:JOU589853 JYN589851:JYQ589853 KIJ589851:KIM589853 KSF589851:KSI589853 LCB589851:LCE589853 LLX589851:LMA589853 LVT589851:LVW589853 MFP589851:MFS589853 MPL589851:MPO589853 MZH589851:MZK589853 NJD589851:NJG589853 NSZ589851:NTC589853 OCV589851:OCY589853 OMR589851:OMU589853 OWN589851:OWQ589853 PGJ589851:PGM589853 PQF589851:PQI589853 QAB589851:QAE589853 QJX589851:QKA589853 QTT589851:QTW589853 RDP589851:RDS589853 RNL589851:RNO589853 RXH589851:RXK589853 SHD589851:SHG589853 SQZ589851:SRC589853 TAV589851:TAY589853 TKR589851:TKU589853 TUN589851:TUQ589853 UEJ589851:UEM589853 UOF589851:UOI589853 UYB589851:UYE589853 VHX589851:VIA589853 VRT589851:VRW589853 WBP589851:WBS589853 WLL589851:WLO589853 WVH589851:WVK589853 IV655387:IY655389 SR655387:SU655389 ACN655387:ACQ655389 AMJ655387:AMM655389 AWF655387:AWI655389 BGB655387:BGE655389 BPX655387:BQA655389 BZT655387:BZW655389 CJP655387:CJS655389 CTL655387:CTO655389 DDH655387:DDK655389 DND655387:DNG655389 DWZ655387:DXC655389 EGV655387:EGY655389 EQR655387:EQU655389 FAN655387:FAQ655389 FKJ655387:FKM655389 FUF655387:FUI655389 GEB655387:GEE655389 GNX655387:GOA655389 GXT655387:GXW655389 HHP655387:HHS655389 HRL655387:HRO655389 IBH655387:IBK655389 ILD655387:ILG655389 IUZ655387:IVC655389 JEV655387:JEY655389 JOR655387:JOU655389 JYN655387:JYQ655389 KIJ655387:KIM655389 KSF655387:KSI655389 LCB655387:LCE655389 LLX655387:LMA655389 LVT655387:LVW655389 MFP655387:MFS655389 MPL655387:MPO655389 MZH655387:MZK655389 NJD655387:NJG655389 NSZ655387:NTC655389 OCV655387:OCY655389 OMR655387:OMU655389 OWN655387:OWQ655389 PGJ655387:PGM655389 PQF655387:PQI655389 QAB655387:QAE655389 QJX655387:QKA655389 QTT655387:QTW655389 RDP655387:RDS655389 RNL655387:RNO655389 RXH655387:RXK655389 SHD655387:SHG655389 SQZ655387:SRC655389 TAV655387:TAY655389 TKR655387:TKU655389 TUN655387:TUQ655389 UEJ655387:UEM655389 UOF655387:UOI655389 UYB655387:UYE655389 VHX655387:VIA655389 VRT655387:VRW655389 WBP655387:WBS655389 WLL655387:WLO655389 WVH655387:WVK655389 IV720923:IY720925 SR720923:SU720925 ACN720923:ACQ720925 AMJ720923:AMM720925 AWF720923:AWI720925 BGB720923:BGE720925 BPX720923:BQA720925 BZT720923:BZW720925 CJP720923:CJS720925 CTL720923:CTO720925 DDH720923:DDK720925 DND720923:DNG720925 DWZ720923:DXC720925 EGV720923:EGY720925 EQR720923:EQU720925 FAN720923:FAQ720925 FKJ720923:FKM720925 FUF720923:FUI720925 GEB720923:GEE720925 GNX720923:GOA720925 GXT720923:GXW720925 HHP720923:HHS720925 HRL720923:HRO720925 IBH720923:IBK720925 ILD720923:ILG720925 IUZ720923:IVC720925 JEV720923:JEY720925 JOR720923:JOU720925 JYN720923:JYQ720925 KIJ720923:KIM720925 KSF720923:KSI720925 LCB720923:LCE720925 LLX720923:LMA720925 LVT720923:LVW720925 MFP720923:MFS720925 MPL720923:MPO720925 MZH720923:MZK720925 NJD720923:NJG720925 NSZ720923:NTC720925 OCV720923:OCY720925 OMR720923:OMU720925 OWN720923:OWQ720925 PGJ720923:PGM720925 PQF720923:PQI720925 QAB720923:QAE720925 QJX720923:QKA720925 QTT720923:QTW720925 RDP720923:RDS720925 RNL720923:RNO720925 RXH720923:RXK720925 SHD720923:SHG720925 SQZ720923:SRC720925 TAV720923:TAY720925 TKR720923:TKU720925 TUN720923:TUQ720925 UEJ720923:UEM720925 UOF720923:UOI720925 UYB720923:UYE720925 VHX720923:VIA720925 VRT720923:VRW720925 WBP720923:WBS720925 WLL720923:WLO720925 WVH720923:WVK720925 IV786459:IY786461 SR786459:SU786461 ACN786459:ACQ786461 AMJ786459:AMM786461 AWF786459:AWI786461 BGB786459:BGE786461 BPX786459:BQA786461 BZT786459:BZW786461 CJP786459:CJS786461 CTL786459:CTO786461 DDH786459:DDK786461 DND786459:DNG786461 DWZ786459:DXC786461 EGV786459:EGY786461 EQR786459:EQU786461 FAN786459:FAQ786461 FKJ786459:FKM786461 FUF786459:FUI786461 GEB786459:GEE786461 GNX786459:GOA786461 GXT786459:GXW786461 HHP786459:HHS786461 HRL786459:HRO786461 IBH786459:IBK786461 ILD786459:ILG786461 IUZ786459:IVC786461 JEV786459:JEY786461 JOR786459:JOU786461 JYN786459:JYQ786461 KIJ786459:KIM786461 KSF786459:KSI786461 LCB786459:LCE786461 LLX786459:LMA786461 LVT786459:LVW786461 MFP786459:MFS786461 MPL786459:MPO786461 MZH786459:MZK786461 NJD786459:NJG786461 NSZ786459:NTC786461 OCV786459:OCY786461 OMR786459:OMU786461 OWN786459:OWQ786461 PGJ786459:PGM786461 PQF786459:PQI786461 QAB786459:QAE786461 QJX786459:QKA786461 QTT786459:QTW786461 RDP786459:RDS786461 RNL786459:RNO786461 RXH786459:RXK786461 SHD786459:SHG786461 SQZ786459:SRC786461 TAV786459:TAY786461 TKR786459:TKU786461 TUN786459:TUQ786461 UEJ786459:UEM786461 UOF786459:UOI786461 UYB786459:UYE786461 VHX786459:VIA786461 VRT786459:VRW786461 WBP786459:WBS786461 WLL786459:WLO786461 WVH786459:WVK786461 IV851995:IY851997 SR851995:SU851997 ACN851995:ACQ851997 AMJ851995:AMM851997 AWF851995:AWI851997 BGB851995:BGE851997 BPX851995:BQA851997 BZT851995:BZW851997 CJP851995:CJS851997 CTL851995:CTO851997 DDH851995:DDK851997 DND851995:DNG851997 DWZ851995:DXC851997 EGV851995:EGY851997 EQR851995:EQU851997 FAN851995:FAQ851997 FKJ851995:FKM851997 FUF851995:FUI851997 GEB851995:GEE851997 GNX851995:GOA851997 GXT851995:GXW851997 HHP851995:HHS851997 HRL851995:HRO851997 IBH851995:IBK851997 ILD851995:ILG851997 IUZ851995:IVC851997 JEV851995:JEY851997 JOR851995:JOU851997 JYN851995:JYQ851997 KIJ851995:KIM851997 KSF851995:KSI851997 LCB851995:LCE851997 LLX851995:LMA851997 LVT851995:LVW851997 MFP851995:MFS851997 MPL851995:MPO851997 MZH851995:MZK851997 NJD851995:NJG851997 NSZ851995:NTC851997 OCV851995:OCY851997 OMR851995:OMU851997 OWN851995:OWQ851997 PGJ851995:PGM851997 PQF851995:PQI851997 QAB851995:QAE851997 QJX851995:QKA851997 QTT851995:QTW851997 RDP851995:RDS851997 RNL851995:RNO851997 RXH851995:RXK851997 SHD851995:SHG851997 SQZ851995:SRC851997 TAV851995:TAY851997 TKR851995:TKU851997 TUN851995:TUQ851997 UEJ851995:UEM851997 UOF851995:UOI851997 UYB851995:UYE851997 VHX851995:VIA851997 VRT851995:VRW851997 WBP851995:WBS851997 WLL851995:WLO851997 WVH851995:WVK851997 IV917531:IY917533 SR917531:SU917533 ACN917531:ACQ917533 AMJ917531:AMM917533 AWF917531:AWI917533 BGB917531:BGE917533 BPX917531:BQA917533 BZT917531:BZW917533 CJP917531:CJS917533 CTL917531:CTO917533 DDH917531:DDK917533 DND917531:DNG917533 DWZ917531:DXC917533 EGV917531:EGY917533 EQR917531:EQU917533 FAN917531:FAQ917533 FKJ917531:FKM917533 FUF917531:FUI917533 GEB917531:GEE917533 GNX917531:GOA917533 GXT917531:GXW917533 HHP917531:HHS917533 HRL917531:HRO917533 IBH917531:IBK917533 ILD917531:ILG917533 IUZ917531:IVC917533 JEV917531:JEY917533 JOR917531:JOU917533 JYN917531:JYQ917533 KIJ917531:KIM917533 KSF917531:KSI917533 LCB917531:LCE917533 LLX917531:LMA917533 LVT917531:LVW917533 MFP917531:MFS917533 MPL917531:MPO917533 MZH917531:MZK917533 NJD917531:NJG917533 NSZ917531:NTC917533 OCV917531:OCY917533 OMR917531:OMU917533 OWN917531:OWQ917533 PGJ917531:PGM917533 PQF917531:PQI917533 QAB917531:QAE917533 QJX917531:QKA917533 QTT917531:QTW917533 RDP917531:RDS917533 RNL917531:RNO917533 RXH917531:RXK917533 SHD917531:SHG917533 SQZ917531:SRC917533 TAV917531:TAY917533 TKR917531:TKU917533 TUN917531:TUQ917533 UEJ917531:UEM917533 UOF917531:UOI917533 UYB917531:UYE917533 VHX917531:VIA917533 VRT917531:VRW917533 WBP917531:WBS917533 WLL917531:WLO917533 WVH917531:WVK917533 IV983067:IY983069 SR983067:SU983069 ACN983067:ACQ983069 AMJ983067:AMM983069 AWF983067:AWI983069 BGB983067:BGE983069 BPX983067:BQA983069 BZT983067:BZW983069 CJP983067:CJS983069 CTL983067:CTO983069 DDH983067:DDK983069 DND983067:DNG983069 DWZ983067:DXC983069 EGV983067:EGY983069 EQR983067:EQU983069 FAN983067:FAQ983069 FKJ983067:FKM983069 FUF983067:FUI983069 GEB983067:GEE983069 GNX983067:GOA983069 GXT983067:GXW983069 HHP983067:HHS983069 HRL983067:HRO983069 IBH983067:IBK983069 ILD983067:ILG983069 IUZ983067:IVC983069 JEV983067:JEY983069 JOR983067:JOU983069 JYN983067:JYQ983069 KIJ983067:KIM983069 KSF983067:KSI983069 LCB983067:LCE983069 LLX983067:LMA983069 LVT983067:LVW983069 MFP983067:MFS983069 MPL983067:MPO983069 MZH983067:MZK983069 NJD983067:NJG983069 NSZ983067:NTC983069 OCV983067:OCY983069 OMR983067:OMU983069 OWN983067:OWQ983069 PGJ983067:PGM983069 PQF983067:PQI983069 QAB983067:QAE983069 QJX983067:QKA983069 QTT983067:QTW983069 RDP983067:RDS983069 RNL983067:RNO983069 RXH983067:RXK983069 SHD983067:SHG983069 SQZ983067:SRC983069 TAV983067:TAY983069 TKR983067:TKU983069 TUN983067:TUQ983069 UEJ983067:UEM983069 UOF983067:UOI983069 UYB983067:UYE983069 VHX983067:VIA983069 VRT983067:VRW983069 WBP983067:WBS983069 WLL983067:WLO983069 WVH983067:WVK983069 IV65571:IY65571 SR65571:SU65571 ACN65571:ACQ65571 AMJ65571:AMM65571 AWF65571:AWI65571 BGB65571:BGE65571 BPX65571:BQA65571 BZT65571:BZW65571 CJP65571:CJS65571 CTL65571:CTO65571 DDH65571:DDK65571 DND65571:DNG65571 DWZ65571:DXC65571 EGV65571:EGY65571 EQR65571:EQU65571 FAN65571:FAQ65571 FKJ65571:FKM65571 FUF65571:FUI65571 GEB65571:GEE65571 GNX65571:GOA65571 GXT65571:GXW65571 HHP65571:HHS65571 HRL65571:HRO65571 IBH65571:IBK65571 ILD65571:ILG65571 IUZ65571:IVC65571 JEV65571:JEY65571 JOR65571:JOU65571 JYN65571:JYQ65571 KIJ65571:KIM65571 KSF65571:KSI65571 LCB65571:LCE65571 LLX65571:LMA65571 LVT65571:LVW65571 MFP65571:MFS65571 MPL65571:MPO65571 MZH65571:MZK65571 NJD65571:NJG65571 NSZ65571:NTC65571 OCV65571:OCY65571 OMR65571:OMU65571 OWN65571:OWQ65571 PGJ65571:PGM65571 PQF65571:PQI65571 QAB65571:QAE65571 QJX65571:QKA65571 QTT65571:QTW65571 RDP65571:RDS65571 RNL65571:RNO65571 RXH65571:RXK65571 SHD65571:SHG65571 SQZ65571:SRC65571 TAV65571:TAY65571 TKR65571:TKU65571 TUN65571:TUQ65571 UEJ65571:UEM65571 UOF65571:UOI65571 UYB65571:UYE65571 VHX65571:VIA65571 VRT65571:VRW65571 WBP65571:WBS65571 WLL65571:WLO65571 WVH65571:WVK65571 IV131107:IY131107 SR131107:SU131107 ACN131107:ACQ131107 AMJ131107:AMM131107 AWF131107:AWI131107 BGB131107:BGE131107 BPX131107:BQA131107 BZT131107:BZW131107 CJP131107:CJS131107 CTL131107:CTO131107 DDH131107:DDK131107 DND131107:DNG131107 DWZ131107:DXC131107 EGV131107:EGY131107 EQR131107:EQU131107 FAN131107:FAQ131107 FKJ131107:FKM131107 FUF131107:FUI131107 GEB131107:GEE131107 GNX131107:GOA131107 GXT131107:GXW131107 HHP131107:HHS131107 HRL131107:HRO131107 IBH131107:IBK131107 ILD131107:ILG131107 IUZ131107:IVC131107 JEV131107:JEY131107 JOR131107:JOU131107 JYN131107:JYQ131107 KIJ131107:KIM131107 KSF131107:KSI131107 LCB131107:LCE131107 LLX131107:LMA131107 LVT131107:LVW131107 MFP131107:MFS131107 MPL131107:MPO131107 MZH131107:MZK131107 NJD131107:NJG131107 NSZ131107:NTC131107 OCV131107:OCY131107 OMR131107:OMU131107 OWN131107:OWQ131107 PGJ131107:PGM131107 PQF131107:PQI131107 QAB131107:QAE131107 QJX131107:QKA131107 QTT131107:QTW131107 RDP131107:RDS131107 RNL131107:RNO131107 RXH131107:RXK131107 SHD131107:SHG131107 SQZ131107:SRC131107 TAV131107:TAY131107 TKR131107:TKU131107 TUN131107:TUQ131107 UEJ131107:UEM131107 UOF131107:UOI131107 UYB131107:UYE131107 VHX131107:VIA131107 VRT131107:VRW131107 WBP131107:WBS131107 WLL131107:WLO131107 WVH131107:WVK131107 IV196643:IY196643 SR196643:SU196643 ACN196643:ACQ196643 AMJ196643:AMM196643 AWF196643:AWI196643 BGB196643:BGE196643 BPX196643:BQA196643 BZT196643:BZW196643 CJP196643:CJS196643 CTL196643:CTO196643 DDH196643:DDK196643 DND196643:DNG196643 DWZ196643:DXC196643 EGV196643:EGY196643 EQR196643:EQU196643 FAN196643:FAQ196643 FKJ196643:FKM196643 FUF196643:FUI196643 GEB196643:GEE196643 GNX196643:GOA196643 GXT196643:GXW196643 HHP196643:HHS196643 HRL196643:HRO196643 IBH196643:IBK196643 ILD196643:ILG196643 IUZ196643:IVC196643 JEV196643:JEY196643 JOR196643:JOU196643 JYN196643:JYQ196643 KIJ196643:KIM196643 KSF196643:KSI196643 LCB196643:LCE196643 LLX196643:LMA196643 LVT196643:LVW196643 MFP196643:MFS196643 MPL196643:MPO196643 MZH196643:MZK196643 NJD196643:NJG196643 NSZ196643:NTC196643 OCV196643:OCY196643 OMR196643:OMU196643 OWN196643:OWQ196643 PGJ196643:PGM196643 PQF196643:PQI196643 QAB196643:QAE196643 QJX196643:QKA196643 QTT196643:QTW196643 RDP196643:RDS196643 RNL196643:RNO196643 RXH196643:RXK196643 SHD196643:SHG196643 SQZ196643:SRC196643 TAV196643:TAY196643 TKR196643:TKU196643 TUN196643:TUQ196643 UEJ196643:UEM196643 UOF196643:UOI196643 UYB196643:UYE196643 VHX196643:VIA196643 VRT196643:VRW196643 WBP196643:WBS196643 WLL196643:WLO196643 WVH196643:WVK196643 IV262179:IY262179 SR262179:SU262179 ACN262179:ACQ262179 AMJ262179:AMM262179 AWF262179:AWI262179 BGB262179:BGE262179 BPX262179:BQA262179 BZT262179:BZW262179 CJP262179:CJS262179 CTL262179:CTO262179 DDH262179:DDK262179 DND262179:DNG262179 DWZ262179:DXC262179 EGV262179:EGY262179 EQR262179:EQU262179 FAN262179:FAQ262179 FKJ262179:FKM262179 FUF262179:FUI262179 GEB262179:GEE262179 GNX262179:GOA262179 GXT262179:GXW262179 HHP262179:HHS262179 HRL262179:HRO262179 IBH262179:IBK262179 ILD262179:ILG262179 IUZ262179:IVC262179 JEV262179:JEY262179 JOR262179:JOU262179 JYN262179:JYQ262179 KIJ262179:KIM262179 KSF262179:KSI262179 LCB262179:LCE262179 LLX262179:LMA262179 LVT262179:LVW262179 MFP262179:MFS262179 MPL262179:MPO262179 MZH262179:MZK262179 NJD262179:NJG262179 NSZ262179:NTC262179 OCV262179:OCY262179 OMR262179:OMU262179 OWN262179:OWQ262179 PGJ262179:PGM262179 PQF262179:PQI262179 QAB262179:QAE262179 QJX262179:QKA262179 QTT262179:QTW262179 RDP262179:RDS262179 RNL262179:RNO262179 RXH262179:RXK262179 SHD262179:SHG262179 SQZ262179:SRC262179 TAV262179:TAY262179 TKR262179:TKU262179 TUN262179:TUQ262179 UEJ262179:UEM262179 UOF262179:UOI262179 UYB262179:UYE262179 VHX262179:VIA262179 VRT262179:VRW262179 WBP262179:WBS262179 WLL262179:WLO262179 WVH262179:WVK262179 IV327715:IY327715 SR327715:SU327715 ACN327715:ACQ327715 AMJ327715:AMM327715 AWF327715:AWI327715 BGB327715:BGE327715 BPX327715:BQA327715 BZT327715:BZW327715 CJP327715:CJS327715 CTL327715:CTO327715 DDH327715:DDK327715 DND327715:DNG327715 DWZ327715:DXC327715 EGV327715:EGY327715 EQR327715:EQU327715 FAN327715:FAQ327715 FKJ327715:FKM327715 FUF327715:FUI327715 GEB327715:GEE327715 GNX327715:GOA327715 GXT327715:GXW327715 HHP327715:HHS327715 HRL327715:HRO327715 IBH327715:IBK327715 ILD327715:ILG327715 IUZ327715:IVC327715 JEV327715:JEY327715 JOR327715:JOU327715 JYN327715:JYQ327715 KIJ327715:KIM327715 KSF327715:KSI327715 LCB327715:LCE327715 LLX327715:LMA327715 LVT327715:LVW327715 MFP327715:MFS327715 MPL327715:MPO327715 MZH327715:MZK327715 NJD327715:NJG327715 NSZ327715:NTC327715 OCV327715:OCY327715 OMR327715:OMU327715 OWN327715:OWQ327715 PGJ327715:PGM327715 PQF327715:PQI327715 QAB327715:QAE327715 QJX327715:QKA327715 QTT327715:QTW327715 RDP327715:RDS327715 RNL327715:RNO327715 RXH327715:RXK327715 SHD327715:SHG327715 SQZ327715:SRC327715 TAV327715:TAY327715 TKR327715:TKU327715 TUN327715:TUQ327715 UEJ327715:UEM327715 UOF327715:UOI327715 UYB327715:UYE327715 VHX327715:VIA327715 VRT327715:VRW327715 WBP327715:WBS327715 WLL327715:WLO327715 WVH327715:WVK327715 IV393251:IY393251 SR393251:SU393251 ACN393251:ACQ393251 AMJ393251:AMM393251 AWF393251:AWI393251 BGB393251:BGE393251 BPX393251:BQA393251 BZT393251:BZW393251 CJP393251:CJS393251 CTL393251:CTO393251 DDH393251:DDK393251 DND393251:DNG393251 DWZ393251:DXC393251 EGV393251:EGY393251 EQR393251:EQU393251 FAN393251:FAQ393251 FKJ393251:FKM393251 FUF393251:FUI393251 GEB393251:GEE393251 GNX393251:GOA393251 GXT393251:GXW393251 HHP393251:HHS393251 HRL393251:HRO393251 IBH393251:IBK393251 ILD393251:ILG393251 IUZ393251:IVC393251 JEV393251:JEY393251 JOR393251:JOU393251 JYN393251:JYQ393251 KIJ393251:KIM393251 KSF393251:KSI393251 LCB393251:LCE393251 LLX393251:LMA393251 LVT393251:LVW393251 MFP393251:MFS393251 MPL393251:MPO393251 MZH393251:MZK393251 NJD393251:NJG393251 NSZ393251:NTC393251 OCV393251:OCY393251 OMR393251:OMU393251 OWN393251:OWQ393251 PGJ393251:PGM393251 PQF393251:PQI393251 QAB393251:QAE393251 QJX393251:QKA393251 QTT393251:QTW393251 RDP393251:RDS393251 RNL393251:RNO393251 RXH393251:RXK393251 SHD393251:SHG393251 SQZ393251:SRC393251 TAV393251:TAY393251 TKR393251:TKU393251 TUN393251:TUQ393251 UEJ393251:UEM393251 UOF393251:UOI393251 UYB393251:UYE393251 VHX393251:VIA393251 VRT393251:VRW393251 WBP393251:WBS393251 WLL393251:WLO393251 WVH393251:WVK393251 IV458787:IY458787 SR458787:SU458787 ACN458787:ACQ458787 AMJ458787:AMM458787 AWF458787:AWI458787 BGB458787:BGE458787 BPX458787:BQA458787 BZT458787:BZW458787 CJP458787:CJS458787 CTL458787:CTO458787 DDH458787:DDK458787 DND458787:DNG458787 DWZ458787:DXC458787 EGV458787:EGY458787 EQR458787:EQU458787 FAN458787:FAQ458787 FKJ458787:FKM458787 FUF458787:FUI458787 GEB458787:GEE458787 GNX458787:GOA458787 GXT458787:GXW458787 HHP458787:HHS458787 HRL458787:HRO458787 IBH458787:IBK458787 ILD458787:ILG458787 IUZ458787:IVC458787 JEV458787:JEY458787 JOR458787:JOU458787 JYN458787:JYQ458787 KIJ458787:KIM458787 KSF458787:KSI458787 LCB458787:LCE458787 LLX458787:LMA458787 LVT458787:LVW458787 MFP458787:MFS458787 MPL458787:MPO458787 MZH458787:MZK458787 NJD458787:NJG458787 NSZ458787:NTC458787 OCV458787:OCY458787 OMR458787:OMU458787 OWN458787:OWQ458787 PGJ458787:PGM458787 PQF458787:PQI458787 QAB458787:QAE458787 QJX458787:QKA458787 QTT458787:QTW458787 RDP458787:RDS458787 RNL458787:RNO458787 RXH458787:RXK458787 SHD458787:SHG458787 SQZ458787:SRC458787 TAV458787:TAY458787 TKR458787:TKU458787 TUN458787:TUQ458787 UEJ458787:UEM458787 UOF458787:UOI458787 UYB458787:UYE458787 VHX458787:VIA458787 VRT458787:VRW458787 WBP458787:WBS458787 WLL458787:WLO458787 WVH458787:WVK458787 IV524323:IY524323 SR524323:SU524323 ACN524323:ACQ524323 AMJ524323:AMM524323 AWF524323:AWI524323 BGB524323:BGE524323 BPX524323:BQA524323 BZT524323:BZW524323 CJP524323:CJS524323 CTL524323:CTO524323 DDH524323:DDK524323 DND524323:DNG524323 DWZ524323:DXC524323 EGV524323:EGY524323 EQR524323:EQU524323 FAN524323:FAQ524323 FKJ524323:FKM524323 FUF524323:FUI524323 GEB524323:GEE524323 GNX524323:GOA524323 GXT524323:GXW524323 HHP524323:HHS524323 HRL524323:HRO524323 IBH524323:IBK524323 ILD524323:ILG524323 IUZ524323:IVC524323 JEV524323:JEY524323 JOR524323:JOU524323 JYN524323:JYQ524323 KIJ524323:KIM524323 KSF524323:KSI524323 LCB524323:LCE524323 LLX524323:LMA524323 LVT524323:LVW524323 MFP524323:MFS524323 MPL524323:MPO524323 MZH524323:MZK524323 NJD524323:NJG524323 NSZ524323:NTC524323 OCV524323:OCY524323 OMR524323:OMU524323 OWN524323:OWQ524323 PGJ524323:PGM524323 PQF524323:PQI524323 QAB524323:QAE524323 QJX524323:QKA524323 QTT524323:QTW524323 RDP524323:RDS524323 RNL524323:RNO524323 RXH524323:RXK524323 SHD524323:SHG524323 SQZ524323:SRC524323 TAV524323:TAY524323 TKR524323:TKU524323 TUN524323:TUQ524323 UEJ524323:UEM524323 UOF524323:UOI524323 UYB524323:UYE524323 VHX524323:VIA524323 VRT524323:VRW524323 WBP524323:WBS524323 WLL524323:WLO524323 WVH524323:WVK524323 IV589859:IY589859 SR589859:SU589859 ACN589859:ACQ589859 AMJ589859:AMM589859 AWF589859:AWI589859 BGB589859:BGE589859 BPX589859:BQA589859 BZT589859:BZW589859 CJP589859:CJS589859 CTL589859:CTO589859 DDH589859:DDK589859 DND589859:DNG589859 DWZ589859:DXC589859 EGV589859:EGY589859 EQR589859:EQU589859 FAN589859:FAQ589859 FKJ589859:FKM589859 FUF589859:FUI589859 GEB589859:GEE589859 GNX589859:GOA589859 GXT589859:GXW589859 HHP589859:HHS589859 HRL589859:HRO589859 IBH589859:IBK589859 ILD589859:ILG589859 IUZ589859:IVC589859 JEV589859:JEY589859 JOR589859:JOU589859 JYN589859:JYQ589859 KIJ589859:KIM589859 KSF589859:KSI589859 LCB589859:LCE589859 LLX589859:LMA589859 LVT589859:LVW589859 MFP589859:MFS589859 MPL589859:MPO589859 MZH589859:MZK589859 NJD589859:NJG589859 NSZ589859:NTC589859 OCV589859:OCY589859 OMR589859:OMU589859 OWN589859:OWQ589859 PGJ589859:PGM589859 PQF589859:PQI589859 QAB589859:QAE589859 QJX589859:QKA589859 QTT589859:QTW589859 RDP589859:RDS589859 RNL589859:RNO589859 RXH589859:RXK589859 SHD589859:SHG589859 SQZ589859:SRC589859 TAV589859:TAY589859 TKR589859:TKU589859 TUN589859:TUQ589859 UEJ589859:UEM589859 UOF589859:UOI589859 UYB589859:UYE589859 VHX589859:VIA589859 VRT589859:VRW589859 WBP589859:WBS589859 WLL589859:WLO589859 WVH589859:WVK589859 IV655395:IY655395 SR655395:SU655395 ACN655395:ACQ655395 AMJ655395:AMM655395 AWF655395:AWI655395 BGB655395:BGE655395 BPX655395:BQA655395 BZT655395:BZW655395 CJP655395:CJS655395 CTL655395:CTO655395 DDH655395:DDK655395 DND655395:DNG655395 DWZ655395:DXC655395 EGV655395:EGY655395 EQR655395:EQU655395 FAN655395:FAQ655395 FKJ655395:FKM655395 FUF655395:FUI655395 GEB655395:GEE655395 GNX655395:GOA655395 GXT655395:GXW655395 HHP655395:HHS655395 HRL655395:HRO655395 IBH655395:IBK655395 ILD655395:ILG655395 IUZ655395:IVC655395 JEV655395:JEY655395 JOR655395:JOU655395 JYN655395:JYQ655395 KIJ655395:KIM655395 KSF655395:KSI655395 LCB655395:LCE655395 LLX655395:LMA655395 LVT655395:LVW655395 MFP655395:MFS655395 MPL655395:MPO655395 MZH655395:MZK655395 NJD655395:NJG655395 NSZ655395:NTC655395 OCV655395:OCY655395 OMR655395:OMU655395 OWN655395:OWQ655395 PGJ655395:PGM655395 PQF655395:PQI655395 QAB655395:QAE655395 QJX655395:QKA655395 QTT655395:QTW655395 RDP655395:RDS655395 RNL655395:RNO655395 RXH655395:RXK655395 SHD655395:SHG655395 SQZ655395:SRC655395 TAV655395:TAY655395 TKR655395:TKU655395 TUN655395:TUQ655395 UEJ655395:UEM655395 UOF655395:UOI655395 UYB655395:UYE655395 VHX655395:VIA655395 VRT655395:VRW655395 WBP655395:WBS655395 WLL655395:WLO655395 WVH655395:WVK655395 IV720931:IY720931 SR720931:SU720931 ACN720931:ACQ720931 AMJ720931:AMM720931 AWF720931:AWI720931 BGB720931:BGE720931 BPX720931:BQA720931 BZT720931:BZW720931 CJP720931:CJS720931 CTL720931:CTO720931 DDH720931:DDK720931 DND720931:DNG720931 DWZ720931:DXC720931 EGV720931:EGY720931 EQR720931:EQU720931 FAN720931:FAQ720931 FKJ720931:FKM720931 FUF720931:FUI720931 GEB720931:GEE720931 GNX720931:GOA720931 GXT720931:GXW720931 HHP720931:HHS720931 HRL720931:HRO720931 IBH720931:IBK720931 ILD720931:ILG720931 IUZ720931:IVC720931 JEV720931:JEY720931 JOR720931:JOU720931 JYN720931:JYQ720931 KIJ720931:KIM720931 KSF720931:KSI720931 LCB720931:LCE720931 LLX720931:LMA720931 LVT720931:LVW720931 MFP720931:MFS720931 MPL720931:MPO720931 MZH720931:MZK720931 NJD720931:NJG720931 NSZ720931:NTC720931 OCV720931:OCY720931 OMR720931:OMU720931 OWN720931:OWQ720931 PGJ720931:PGM720931 PQF720931:PQI720931 QAB720931:QAE720931 QJX720931:QKA720931 QTT720931:QTW720931 RDP720931:RDS720931 RNL720931:RNO720931 RXH720931:RXK720931 SHD720931:SHG720931 SQZ720931:SRC720931 TAV720931:TAY720931 TKR720931:TKU720931 TUN720931:TUQ720931 UEJ720931:UEM720931 UOF720931:UOI720931 UYB720931:UYE720931 VHX720931:VIA720931 VRT720931:VRW720931 WBP720931:WBS720931 WLL720931:WLO720931 WVH720931:WVK720931 IV786467:IY786467 SR786467:SU786467 ACN786467:ACQ786467 AMJ786467:AMM786467 AWF786467:AWI786467 BGB786467:BGE786467 BPX786467:BQA786467 BZT786467:BZW786467 CJP786467:CJS786467 CTL786467:CTO786467 DDH786467:DDK786467 DND786467:DNG786467 DWZ786467:DXC786467 EGV786467:EGY786467 EQR786467:EQU786467 FAN786467:FAQ786467 FKJ786467:FKM786467 FUF786467:FUI786467 GEB786467:GEE786467 GNX786467:GOA786467 GXT786467:GXW786467 HHP786467:HHS786467 HRL786467:HRO786467 IBH786467:IBK786467 ILD786467:ILG786467 IUZ786467:IVC786467 JEV786467:JEY786467 JOR786467:JOU786467 JYN786467:JYQ786467 KIJ786467:KIM786467 KSF786467:KSI786467 LCB786467:LCE786467 LLX786467:LMA786467 LVT786467:LVW786467 MFP786467:MFS786467 MPL786467:MPO786467 MZH786467:MZK786467 NJD786467:NJG786467 NSZ786467:NTC786467 OCV786467:OCY786467 OMR786467:OMU786467 OWN786467:OWQ786467 PGJ786467:PGM786467 PQF786467:PQI786467 QAB786467:QAE786467 QJX786467:QKA786467 QTT786467:QTW786467 RDP786467:RDS786467 RNL786467:RNO786467 RXH786467:RXK786467 SHD786467:SHG786467 SQZ786467:SRC786467 TAV786467:TAY786467 TKR786467:TKU786467 TUN786467:TUQ786467 UEJ786467:UEM786467 UOF786467:UOI786467 UYB786467:UYE786467 VHX786467:VIA786467 VRT786467:VRW786467 WBP786467:WBS786467 WLL786467:WLO786467 WVH786467:WVK786467 IV852003:IY852003 SR852003:SU852003 ACN852003:ACQ852003 AMJ852003:AMM852003 AWF852003:AWI852003 BGB852003:BGE852003 BPX852003:BQA852003 BZT852003:BZW852003 CJP852003:CJS852003 CTL852003:CTO852003 DDH852003:DDK852003 DND852003:DNG852003 DWZ852003:DXC852003 EGV852003:EGY852003 EQR852003:EQU852003 FAN852003:FAQ852003 FKJ852003:FKM852003 FUF852003:FUI852003 GEB852003:GEE852003 GNX852003:GOA852003 GXT852003:GXW852003 HHP852003:HHS852003 HRL852003:HRO852003 IBH852003:IBK852003 ILD852003:ILG852003 IUZ852003:IVC852003 JEV852003:JEY852003 JOR852003:JOU852003 JYN852003:JYQ852003 KIJ852003:KIM852003 KSF852003:KSI852003 LCB852003:LCE852003 LLX852003:LMA852003 LVT852003:LVW852003 MFP852003:MFS852003 MPL852003:MPO852003 MZH852003:MZK852003 NJD852003:NJG852003 NSZ852003:NTC852003 OCV852003:OCY852003 OMR852003:OMU852003 OWN852003:OWQ852003 PGJ852003:PGM852003 PQF852003:PQI852003 QAB852003:QAE852003 QJX852003:QKA852003 QTT852003:QTW852003 RDP852003:RDS852003 RNL852003:RNO852003 RXH852003:RXK852003 SHD852003:SHG852003 SQZ852003:SRC852003 TAV852003:TAY852003 TKR852003:TKU852003 TUN852003:TUQ852003 UEJ852003:UEM852003 UOF852003:UOI852003 UYB852003:UYE852003 VHX852003:VIA852003 VRT852003:VRW852003 WBP852003:WBS852003 WLL852003:WLO852003 WVH852003:WVK852003 IV917539:IY917539 SR917539:SU917539 ACN917539:ACQ917539 AMJ917539:AMM917539 AWF917539:AWI917539 BGB917539:BGE917539 BPX917539:BQA917539 BZT917539:BZW917539 CJP917539:CJS917539 CTL917539:CTO917539 DDH917539:DDK917539 DND917539:DNG917539 DWZ917539:DXC917539 EGV917539:EGY917539 EQR917539:EQU917539 FAN917539:FAQ917539 FKJ917539:FKM917539 FUF917539:FUI917539 GEB917539:GEE917539 GNX917539:GOA917539 GXT917539:GXW917539 HHP917539:HHS917539 HRL917539:HRO917539 IBH917539:IBK917539 ILD917539:ILG917539 IUZ917539:IVC917539 JEV917539:JEY917539 JOR917539:JOU917539 JYN917539:JYQ917539 KIJ917539:KIM917539 KSF917539:KSI917539 LCB917539:LCE917539 LLX917539:LMA917539 LVT917539:LVW917539 MFP917539:MFS917539 MPL917539:MPO917539 MZH917539:MZK917539 NJD917539:NJG917539 NSZ917539:NTC917539 OCV917539:OCY917539 OMR917539:OMU917539 OWN917539:OWQ917539 PGJ917539:PGM917539 PQF917539:PQI917539 QAB917539:QAE917539 QJX917539:QKA917539 QTT917539:QTW917539 RDP917539:RDS917539 RNL917539:RNO917539 RXH917539:RXK917539 SHD917539:SHG917539 SQZ917539:SRC917539 TAV917539:TAY917539 TKR917539:TKU917539 TUN917539:TUQ917539 UEJ917539:UEM917539 UOF917539:UOI917539 UYB917539:UYE917539 VHX917539:VIA917539 VRT917539:VRW917539 WBP917539:WBS917539 WLL917539:WLO917539 WVH917539:WVK917539 IV983075:IY983075 SR983075:SU983075 ACN983075:ACQ983075 AMJ983075:AMM983075 AWF983075:AWI983075 BGB983075:BGE983075 BPX983075:BQA983075 BZT983075:BZW983075 CJP983075:CJS983075 CTL983075:CTO983075 DDH983075:DDK983075 DND983075:DNG983075 DWZ983075:DXC983075 EGV983075:EGY983075 EQR983075:EQU983075 FAN983075:FAQ983075 FKJ983075:FKM983075 FUF983075:FUI983075 GEB983075:GEE983075 GNX983075:GOA983075 GXT983075:GXW983075 HHP983075:HHS983075 HRL983075:HRO983075 IBH983075:IBK983075 ILD983075:ILG983075 IUZ983075:IVC983075 JEV983075:JEY983075 JOR983075:JOU983075 JYN983075:JYQ983075 KIJ983075:KIM983075 KSF983075:KSI983075 LCB983075:LCE983075 LLX983075:LMA983075 LVT983075:LVW983075 MFP983075:MFS983075 MPL983075:MPO983075 MZH983075:MZK983075 NJD983075:NJG983075 NSZ983075:NTC983075 OCV983075:OCY983075 OMR983075:OMU983075 OWN983075:OWQ983075 PGJ983075:PGM983075 PQF983075:PQI983075 QAB983075:QAE983075 QJX983075:QKA983075 QTT983075:QTW983075 RDP983075:RDS983075 RNL983075:RNO983075 RXH983075:RXK983075 SHD983075:SHG983075 SQZ983075:SRC983075 TAV983075:TAY983075 TKR983075:TKU983075 TUN983075:TUQ983075 UEJ983075:UEM983075 UOF983075:UOI983075 UYB983075:UYE983075 VHX983075:VIA983075 VRT983075:VRW983075 WBP983075:WBS983075 WLL983075:WLO983075 HT21:HZ22 WUF21:WUL22 WKJ21:WKP22 WAN21:WAT22 VQR21:VQX22 VGV21:VHB22 UWZ21:UXF22 UND21:UNJ22 UDH21:UDN22 TTL21:TTR22 TJP21:TJV22 SZT21:SZZ22 SPX21:SQD22 SGB21:SGH22 RWF21:RWL22 RMJ21:RMP22 RCN21:RCT22 QSR21:QSX22 QIV21:QJB22 PYZ21:PZF22 PPD21:PPJ22 PFH21:PFN22 OVL21:OVR22 OLP21:OLV22 OBT21:OBZ22 NRX21:NSD22 NIB21:NIH22 MYF21:MYL22 MOJ21:MOP22 MEN21:MET22 LUR21:LUX22 LKV21:LLB22 LAZ21:LBF22 KRD21:KRJ22 KHH21:KHN22 JXL21:JXR22 JNP21:JNV22 JDT21:JDZ22 ITX21:IUD22 IKB21:IKH22 IAF21:IAL22 HQJ21:HQP22 HGN21:HGT22 GWR21:GWX22 GMV21:GNB22 GCZ21:GDF22 FTD21:FTJ22 FJH21:FJN22 EZL21:EZR22 EPP21:EPV22 EFT21:EFZ22 DVX21:DWD22 DMB21:DMH22 DCF21:DCL22 CSJ21:CSP22 CIN21:CIT22 BYR21:BYX22 BOV21:BPB22 BEZ21:BFF22 AVD21:AVJ22 ALH21:ALN22 ABL21:ABR22 RP21:RV22 WUE36:WUK40 WAM42:WAS42 VQQ42:VQW42 VGU42:VHA42 UWY42:UXE42 UNC42:UNI42 UDG42:UDM42 TTK42:TTQ42 TJO42:TJU42 SZS42:SZY42 SPW42:SQC42 SGA42:SGG42 RWE42:RWK42 RMI42:RMO42 RCM42:RCS42 QSQ42:QSW42 QIU42:QJA42 PYY42:PZE42 PPC42:PPI42 PFG42:PFM42 OVK42:OVQ42 OLO42:OLU42 OBS42:OBY42 NRW42:NSC42 NIA42:NIG42 MYE42:MYK42 MOI42:MOO42 MEM42:MES42 LUQ42:LUW42 LKU42:LLA42 LAY42:LBE42 KRC42:KRI42 KHG42:KHM42 JXK42:JXQ42 JNO42:JNU42 JDS42:JDY42 ITW42:IUC42 IKA42:IKG42 IAE42:IAK42 HQI42:HQO42 HGM42:HGS42 GWQ42:GWW42 GMU42:GNA42 GCY42:GDE42 FTC42:FTI42 FJG42:FJM42 EZK42:EZQ42 EPO42:EPU42 EFS42:EFY42 DVW42:DWC42 DMA42:DMG42 DCE42:DCK42 CSI42:CSO42 CIM42:CIS42 BYQ42:BYW42 BOU42:BPA42 BEY42:BFE42 AVC42:AVI42 ALG42:ALM42 ABK42:ABQ42 RO42:RU42 HS42:HY42 WUE42:WUK42 WKI42:WKO42 WKI36:WKO40 WAM36:WAS40 VQQ36:VQW40 VGU36:VHA40 UWY36:UXE40 UNC36:UNI40 UDG36:UDM40 TTK36:TTQ40 TJO36:TJU40 SZS36:SZY40 SPW36:SQC40 SGA36:SGG40 RWE36:RWK40 RMI36:RMO40 RCM36:RCS40 QSQ36:QSW40 QIU36:QJA40 PYY36:PZE40 PPC36:PPI40 PFG36:PFM40 OVK36:OVQ40 OLO36:OLU40 OBS36:OBY40 NRW36:NSC40 NIA36:NIG40 MYE36:MYK40 MOI36:MOO40 MEM36:MES40 LUQ36:LUW40 LKU36:LLA40 LAY36:LBE40 KRC36:KRI40 KHG36:KHM40 JXK36:JXQ40 JNO36:JNU40 JDS36:JDY40 ITW36:IUC40 IKA36:IKG40 IAE36:IAK40 HQI36:HQO40 HGM36:HGS40 GWQ36:GWW40 GMU36:GNA40 GCY36:GDE40 FTC36:FTI40 FJG36:FJM40 EZK36:EZQ40 EPO36:EPU40 EFS36:EFY40 DVW36:DWC40 DMA36:DMG40 DCE36:DCK40 CSI36:CSO40 CIM36:CIS40 BYQ36:BYW40 BOU36:BPA40 BEY36:BFE40 AVC36:AVI40 ALG36:ALM40 ABK36:ABQ40 RO36:RU40 HS36:HY40 HS27:HY29 WUE27:WUK29 WKI27:WKO29 WAM27:WAS29 VQQ27:VQW29 VGU27:VHA29 UWY27:UXE29 UNC27:UNI29 UDG27:UDM29 TTK27:TTQ29 TJO27:TJU29 SZS27:SZY29 SPW27:SQC29 SGA27:SGG29 RWE27:RWK29 RMI27:RMO29 RCM27:RCS29 QSQ27:QSW29 QIU27:QJA29 PYY27:PZE29 PPC27:PPI29 PFG27:PFM29 OVK27:OVQ29 OLO27:OLU29 OBS27:OBY29 NRW27:NSC29 NIA27:NIG29 MYE27:MYK29 MOI27:MOO29 MEM27:MES29 LUQ27:LUW29 LKU27:LLA29 LAY27:LBE29 KRC27:KRI29 KHG27:KHM29 JXK27:JXQ29 JNO27:JNU29 JDS27:JDY29 ITW27:IUC29 IKA27:IKG29 IAE27:IAK29 HQI27:HQO29 HGM27:HGS29 GWQ27:GWW29 GMU27:GNA29 GCY27:GDE29 FTC27:FTI29 FJG27:FJM29 EZK27:EZQ29 EPO27:EPU29 EFS27:EFY29 DVW27:DWC29 DMA27:DMG29 DCE27:DCK29 CSI27:CSO29 CIM27:CIS29 BYQ27:BYW29 BOU27:BPA29 BEY27:BFE29 AVC27:AVI29 ALG27:ALM29 ABK27:ABQ29 RO27:RU29" xr:uid="{F8EDD390-03AE-48C2-AE2A-41E6CF8158D1}">
      <formula1>L21-ROUNDDOWN(L21,0)=0</formula1>
    </dataValidation>
  </dataValidations>
  <pageMargins left="0.9055118110236221" right="0.47244094488188981" top="0.70866141732283472" bottom="0.19685039370078741" header="0.19685039370078741" footer="0.19685039370078741"/>
  <pageSetup paperSize="9" scale="85" fitToWidth="0" orientation="portrait" r:id="rId1"/>
  <headerFooter scaleWithDoc="0">
    <oddFooter>&amp;R&amp;"ＭＳ 明朝,標準"&amp;8&amp;K01+017R6中層ZEH-M_ver.1</oddFooter>
  </headerFooter>
  <drawing r:id="rId2"/>
  <extLst>
    <ext xmlns:x14="http://schemas.microsoft.com/office/spreadsheetml/2009/9/main" uri="{CCE6A557-97BC-4b89-ADB6-D9C93CAAB3DF}">
      <x14:dataValidations xmlns:xm="http://schemas.microsoft.com/office/excel/2006/main" count="2">
        <x14:dataValidation imeMode="disabled" allowBlank="1" showInputMessage="1" showErrorMessage="1" xr:uid="{32A23E84-C90B-4025-8C82-EFA8C82FCA8C}">
          <xm:sqref>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 IQ65573:IQ65574 SM65573:SM65574 ACI65573:ACI65574 AME65573:AME65574 AWA65573:AWA65574 BFW65573:BFW65574 BPS65573:BPS65574 BZO65573:BZO65574 CJK65573:CJK65574 CTG65573:CTG65574 DDC65573:DDC65574 DMY65573:DMY65574 DWU65573:DWU65574 EGQ65573:EGQ65574 EQM65573:EQM65574 FAI65573:FAI65574 FKE65573:FKE65574 FUA65573:FUA65574 GDW65573:GDW65574 GNS65573:GNS65574 GXO65573:GXO65574 HHK65573:HHK65574 HRG65573:HRG65574 IBC65573:IBC65574 IKY65573:IKY65574 IUU65573:IUU65574 JEQ65573:JEQ65574 JOM65573:JOM65574 JYI65573:JYI65574 KIE65573:KIE65574 KSA65573:KSA65574 LBW65573:LBW65574 LLS65573:LLS65574 LVO65573:LVO65574 MFK65573:MFK65574 MPG65573:MPG65574 MZC65573:MZC65574 NIY65573:NIY65574 NSU65573:NSU65574 OCQ65573:OCQ65574 OMM65573:OMM65574 OWI65573:OWI65574 PGE65573:PGE65574 PQA65573:PQA65574 PZW65573:PZW65574 QJS65573:QJS65574 QTO65573:QTO65574 RDK65573:RDK65574 RNG65573:RNG65574 RXC65573:RXC65574 SGY65573:SGY65574 SQU65573:SQU65574 TAQ65573:TAQ65574 TKM65573:TKM65574 TUI65573:TUI65574 UEE65573:UEE65574 UOA65573:UOA65574 UXW65573:UXW65574 VHS65573:VHS65574 VRO65573:VRO65574 WBK65573:WBK65574 WLG65573:WLG65574 WVC65573:WVC65574 IQ131109:IQ131110 SM131109:SM131110 ACI131109:ACI131110 AME131109:AME131110 AWA131109:AWA131110 BFW131109:BFW131110 BPS131109:BPS131110 BZO131109:BZO131110 CJK131109:CJK131110 CTG131109:CTG131110 DDC131109:DDC131110 DMY131109:DMY131110 DWU131109:DWU131110 EGQ131109:EGQ131110 EQM131109:EQM131110 FAI131109:FAI131110 FKE131109:FKE131110 FUA131109:FUA131110 GDW131109:GDW131110 GNS131109:GNS131110 GXO131109:GXO131110 HHK131109:HHK131110 HRG131109:HRG131110 IBC131109:IBC131110 IKY131109:IKY131110 IUU131109:IUU131110 JEQ131109:JEQ131110 JOM131109:JOM131110 JYI131109:JYI131110 KIE131109:KIE131110 KSA131109:KSA131110 LBW131109:LBW131110 LLS131109:LLS131110 LVO131109:LVO131110 MFK131109:MFK131110 MPG131109:MPG131110 MZC131109:MZC131110 NIY131109:NIY131110 NSU131109:NSU131110 OCQ131109:OCQ131110 OMM131109:OMM131110 OWI131109:OWI131110 PGE131109:PGE131110 PQA131109:PQA131110 PZW131109:PZW131110 QJS131109:QJS131110 QTO131109:QTO131110 RDK131109:RDK131110 RNG131109:RNG131110 RXC131109:RXC131110 SGY131109:SGY131110 SQU131109:SQU131110 TAQ131109:TAQ131110 TKM131109:TKM131110 TUI131109:TUI131110 UEE131109:UEE131110 UOA131109:UOA131110 UXW131109:UXW131110 VHS131109:VHS131110 VRO131109:VRO131110 WBK131109:WBK131110 WLG131109:WLG131110 WVC131109:WVC131110 IQ196645:IQ196646 SM196645:SM196646 ACI196645:ACI196646 AME196645:AME196646 AWA196645:AWA196646 BFW196645:BFW196646 BPS196645:BPS196646 BZO196645:BZO196646 CJK196645:CJK196646 CTG196645:CTG196646 DDC196645:DDC196646 DMY196645:DMY196646 DWU196645:DWU196646 EGQ196645:EGQ196646 EQM196645:EQM196646 FAI196645:FAI196646 FKE196645:FKE196646 FUA196645:FUA196646 GDW196645:GDW196646 GNS196645:GNS196646 GXO196645:GXO196646 HHK196645:HHK196646 HRG196645:HRG196646 IBC196645:IBC196646 IKY196645:IKY196646 IUU196645:IUU196646 JEQ196645:JEQ196646 JOM196645:JOM196646 JYI196645:JYI196646 KIE196645:KIE196646 KSA196645:KSA196646 LBW196645:LBW196646 LLS196645:LLS196646 LVO196645:LVO196646 MFK196645:MFK196646 MPG196645:MPG196646 MZC196645:MZC196646 NIY196645:NIY196646 NSU196645:NSU196646 OCQ196645:OCQ196646 OMM196645:OMM196646 OWI196645:OWI196646 PGE196645:PGE196646 PQA196645:PQA196646 PZW196645:PZW196646 QJS196645:QJS196646 QTO196645:QTO196646 RDK196645:RDK196646 RNG196645:RNG196646 RXC196645:RXC196646 SGY196645:SGY196646 SQU196645:SQU196646 TAQ196645:TAQ196646 TKM196645:TKM196646 TUI196645:TUI196646 UEE196645:UEE196646 UOA196645:UOA196646 UXW196645:UXW196646 VHS196645:VHS196646 VRO196645:VRO196646 WBK196645:WBK196646 WLG196645:WLG196646 WVC196645:WVC196646 IQ262181:IQ262182 SM262181:SM262182 ACI262181:ACI262182 AME262181:AME262182 AWA262181:AWA262182 BFW262181:BFW262182 BPS262181:BPS262182 BZO262181:BZO262182 CJK262181:CJK262182 CTG262181:CTG262182 DDC262181:DDC262182 DMY262181:DMY262182 DWU262181:DWU262182 EGQ262181:EGQ262182 EQM262181:EQM262182 FAI262181:FAI262182 FKE262181:FKE262182 FUA262181:FUA262182 GDW262181:GDW262182 GNS262181:GNS262182 GXO262181:GXO262182 HHK262181:HHK262182 HRG262181:HRG262182 IBC262181:IBC262182 IKY262181:IKY262182 IUU262181:IUU262182 JEQ262181:JEQ262182 JOM262181:JOM262182 JYI262181:JYI262182 KIE262181:KIE262182 KSA262181:KSA262182 LBW262181:LBW262182 LLS262181:LLS262182 LVO262181:LVO262182 MFK262181:MFK262182 MPG262181:MPG262182 MZC262181:MZC262182 NIY262181:NIY262182 NSU262181:NSU262182 OCQ262181:OCQ262182 OMM262181:OMM262182 OWI262181:OWI262182 PGE262181:PGE262182 PQA262181:PQA262182 PZW262181:PZW262182 QJS262181:QJS262182 QTO262181:QTO262182 RDK262181:RDK262182 RNG262181:RNG262182 RXC262181:RXC262182 SGY262181:SGY262182 SQU262181:SQU262182 TAQ262181:TAQ262182 TKM262181:TKM262182 TUI262181:TUI262182 UEE262181:UEE262182 UOA262181:UOA262182 UXW262181:UXW262182 VHS262181:VHS262182 VRO262181:VRO262182 WBK262181:WBK262182 WLG262181:WLG262182 WVC262181:WVC262182 IQ327717:IQ327718 SM327717:SM327718 ACI327717:ACI327718 AME327717:AME327718 AWA327717:AWA327718 BFW327717:BFW327718 BPS327717:BPS327718 BZO327717:BZO327718 CJK327717:CJK327718 CTG327717:CTG327718 DDC327717:DDC327718 DMY327717:DMY327718 DWU327717:DWU327718 EGQ327717:EGQ327718 EQM327717:EQM327718 FAI327717:FAI327718 FKE327717:FKE327718 FUA327717:FUA327718 GDW327717:GDW327718 GNS327717:GNS327718 GXO327717:GXO327718 HHK327717:HHK327718 HRG327717:HRG327718 IBC327717:IBC327718 IKY327717:IKY327718 IUU327717:IUU327718 JEQ327717:JEQ327718 JOM327717:JOM327718 JYI327717:JYI327718 KIE327717:KIE327718 KSA327717:KSA327718 LBW327717:LBW327718 LLS327717:LLS327718 LVO327717:LVO327718 MFK327717:MFK327718 MPG327717:MPG327718 MZC327717:MZC327718 NIY327717:NIY327718 NSU327717:NSU327718 OCQ327717:OCQ327718 OMM327717:OMM327718 OWI327717:OWI327718 PGE327717:PGE327718 PQA327717:PQA327718 PZW327717:PZW327718 QJS327717:QJS327718 QTO327717:QTO327718 RDK327717:RDK327718 RNG327717:RNG327718 RXC327717:RXC327718 SGY327717:SGY327718 SQU327717:SQU327718 TAQ327717:TAQ327718 TKM327717:TKM327718 TUI327717:TUI327718 UEE327717:UEE327718 UOA327717:UOA327718 UXW327717:UXW327718 VHS327717:VHS327718 VRO327717:VRO327718 WBK327717:WBK327718 WLG327717:WLG327718 WVC327717:WVC327718 IQ393253:IQ393254 SM393253:SM393254 ACI393253:ACI393254 AME393253:AME393254 AWA393253:AWA393254 BFW393253:BFW393254 BPS393253:BPS393254 BZO393253:BZO393254 CJK393253:CJK393254 CTG393253:CTG393254 DDC393253:DDC393254 DMY393253:DMY393254 DWU393253:DWU393254 EGQ393253:EGQ393254 EQM393253:EQM393254 FAI393253:FAI393254 FKE393253:FKE393254 FUA393253:FUA393254 GDW393253:GDW393254 GNS393253:GNS393254 GXO393253:GXO393254 HHK393253:HHK393254 HRG393253:HRG393254 IBC393253:IBC393254 IKY393253:IKY393254 IUU393253:IUU393254 JEQ393253:JEQ393254 JOM393253:JOM393254 JYI393253:JYI393254 KIE393253:KIE393254 KSA393253:KSA393254 LBW393253:LBW393254 LLS393253:LLS393254 LVO393253:LVO393254 MFK393253:MFK393254 MPG393253:MPG393254 MZC393253:MZC393254 NIY393253:NIY393254 NSU393253:NSU393254 OCQ393253:OCQ393254 OMM393253:OMM393254 OWI393253:OWI393254 PGE393253:PGE393254 PQA393253:PQA393254 PZW393253:PZW393254 QJS393253:QJS393254 QTO393253:QTO393254 RDK393253:RDK393254 RNG393253:RNG393254 RXC393253:RXC393254 SGY393253:SGY393254 SQU393253:SQU393254 TAQ393253:TAQ393254 TKM393253:TKM393254 TUI393253:TUI393254 UEE393253:UEE393254 UOA393253:UOA393254 UXW393253:UXW393254 VHS393253:VHS393254 VRO393253:VRO393254 WBK393253:WBK393254 WLG393253:WLG393254 WVC393253:WVC393254 IQ458789:IQ458790 SM458789:SM458790 ACI458789:ACI458790 AME458789:AME458790 AWA458789:AWA458790 BFW458789:BFW458790 BPS458789:BPS458790 BZO458789:BZO458790 CJK458789:CJK458790 CTG458789:CTG458790 DDC458789:DDC458790 DMY458789:DMY458790 DWU458789:DWU458790 EGQ458789:EGQ458790 EQM458789:EQM458790 FAI458789:FAI458790 FKE458789:FKE458790 FUA458789:FUA458790 GDW458789:GDW458790 GNS458789:GNS458790 GXO458789:GXO458790 HHK458789:HHK458790 HRG458789:HRG458790 IBC458789:IBC458790 IKY458789:IKY458790 IUU458789:IUU458790 JEQ458789:JEQ458790 JOM458789:JOM458790 JYI458789:JYI458790 KIE458789:KIE458790 KSA458789:KSA458790 LBW458789:LBW458790 LLS458789:LLS458790 LVO458789:LVO458790 MFK458789:MFK458790 MPG458789:MPG458790 MZC458789:MZC458790 NIY458789:NIY458790 NSU458789:NSU458790 OCQ458789:OCQ458790 OMM458789:OMM458790 OWI458789:OWI458790 PGE458789:PGE458790 PQA458789:PQA458790 PZW458789:PZW458790 QJS458789:QJS458790 QTO458789:QTO458790 RDK458789:RDK458790 RNG458789:RNG458790 RXC458789:RXC458790 SGY458789:SGY458790 SQU458789:SQU458790 TAQ458789:TAQ458790 TKM458789:TKM458790 TUI458789:TUI458790 UEE458789:UEE458790 UOA458789:UOA458790 UXW458789:UXW458790 VHS458789:VHS458790 VRO458789:VRO458790 WBK458789:WBK458790 WLG458789:WLG458790 WVC458789:WVC458790 IQ524325:IQ524326 SM524325:SM524326 ACI524325:ACI524326 AME524325:AME524326 AWA524325:AWA524326 BFW524325:BFW524326 BPS524325:BPS524326 BZO524325:BZO524326 CJK524325:CJK524326 CTG524325:CTG524326 DDC524325:DDC524326 DMY524325:DMY524326 DWU524325:DWU524326 EGQ524325:EGQ524326 EQM524325:EQM524326 FAI524325:FAI524326 FKE524325:FKE524326 FUA524325:FUA524326 GDW524325:GDW524326 GNS524325:GNS524326 GXO524325:GXO524326 HHK524325:HHK524326 HRG524325:HRG524326 IBC524325:IBC524326 IKY524325:IKY524326 IUU524325:IUU524326 JEQ524325:JEQ524326 JOM524325:JOM524326 JYI524325:JYI524326 KIE524325:KIE524326 KSA524325:KSA524326 LBW524325:LBW524326 LLS524325:LLS524326 LVO524325:LVO524326 MFK524325:MFK524326 MPG524325:MPG524326 MZC524325:MZC524326 NIY524325:NIY524326 NSU524325:NSU524326 OCQ524325:OCQ524326 OMM524325:OMM524326 OWI524325:OWI524326 PGE524325:PGE524326 PQA524325:PQA524326 PZW524325:PZW524326 QJS524325:QJS524326 QTO524325:QTO524326 RDK524325:RDK524326 RNG524325:RNG524326 RXC524325:RXC524326 SGY524325:SGY524326 SQU524325:SQU524326 TAQ524325:TAQ524326 TKM524325:TKM524326 TUI524325:TUI524326 UEE524325:UEE524326 UOA524325:UOA524326 UXW524325:UXW524326 VHS524325:VHS524326 VRO524325:VRO524326 WBK524325:WBK524326 WLG524325:WLG524326 WVC524325:WVC524326 IQ589861:IQ589862 SM589861:SM589862 ACI589861:ACI589862 AME589861:AME589862 AWA589861:AWA589862 BFW589861:BFW589862 BPS589861:BPS589862 BZO589861:BZO589862 CJK589861:CJK589862 CTG589861:CTG589862 DDC589861:DDC589862 DMY589861:DMY589862 DWU589861:DWU589862 EGQ589861:EGQ589862 EQM589861:EQM589862 FAI589861:FAI589862 FKE589861:FKE589862 FUA589861:FUA589862 GDW589861:GDW589862 GNS589861:GNS589862 GXO589861:GXO589862 HHK589861:HHK589862 HRG589861:HRG589862 IBC589861:IBC589862 IKY589861:IKY589862 IUU589861:IUU589862 JEQ589861:JEQ589862 JOM589861:JOM589862 JYI589861:JYI589862 KIE589861:KIE589862 KSA589861:KSA589862 LBW589861:LBW589862 LLS589861:LLS589862 LVO589861:LVO589862 MFK589861:MFK589862 MPG589861:MPG589862 MZC589861:MZC589862 NIY589861:NIY589862 NSU589861:NSU589862 OCQ589861:OCQ589862 OMM589861:OMM589862 OWI589861:OWI589862 PGE589861:PGE589862 PQA589861:PQA589862 PZW589861:PZW589862 QJS589861:QJS589862 QTO589861:QTO589862 RDK589861:RDK589862 RNG589861:RNG589862 RXC589861:RXC589862 SGY589861:SGY589862 SQU589861:SQU589862 TAQ589861:TAQ589862 TKM589861:TKM589862 TUI589861:TUI589862 UEE589861:UEE589862 UOA589861:UOA589862 UXW589861:UXW589862 VHS589861:VHS589862 VRO589861:VRO589862 WBK589861:WBK589862 WLG589861:WLG589862 WVC589861:WVC589862 IQ655397:IQ655398 SM655397:SM655398 ACI655397:ACI655398 AME655397:AME655398 AWA655397:AWA655398 BFW655397:BFW655398 BPS655397:BPS655398 BZO655397:BZO655398 CJK655397:CJK655398 CTG655397:CTG655398 DDC655397:DDC655398 DMY655397:DMY655398 DWU655397:DWU655398 EGQ655397:EGQ655398 EQM655397:EQM655398 FAI655397:FAI655398 FKE655397:FKE655398 FUA655397:FUA655398 GDW655397:GDW655398 GNS655397:GNS655398 GXO655397:GXO655398 HHK655397:HHK655398 HRG655397:HRG655398 IBC655397:IBC655398 IKY655397:IKY655398 IUU655397:IUU655398 JEQ655397:JEQ655398 JOM655397:JOM655398 JYI655397:JYI655398 KIE655397:KIE655398 KSA655397:KSA655398 LBW655397:LBW655398 LLS655397:LLS655398 LVO655397:LVO655398 MFK655397:MFK655398 MPG655397:MPG655398 MZC655397:MZC655398 NIY655397:NIY655398 NSU655397:NSU655398 OCQ655397:OCQ655398 OMM655397:OMM655398 OWI655397:OWI655398 PGE655397:PGE655398 PQA655397:PQA655398 PZW655397:PZW655398 QJS655397:QJS655398 QTO655397:QTO655398 RDK655397:RDK655398 RNG655397:RNG655398 RXC655397:RXC655398 SGY655397:SGY655398 SQU655397:SQU655398 TAQ655397:TAQ655398 TKM655397:TKM655398 TUI655397:TUI655398 UEE655397:UEE655398 UOA655397:UOA655398 UXW655397:UXW655398 VHS655397:VHS655398 VRO655397:VRO655398 WBK655397:WBK655398 WLG655397:WLG655398 WVC655397:WVC655398 IQ720933:IQ720934 SM720933:SM720934 ACI720933:ACI720934 AME720933:AME720934 AWA720933:AWA720934 BFW720933:BFW720934 BPS720933:BPS720934 BZO720933:BZO720934 CJK720933:CJK720934 CTG720933:CTG720934 DDC720933:DDC720934 DMY720933:DMY720934 DWU720933:DWU720934 EGQ720933:EGQ720934 EQM720933:EQM720934 FAI720933:FAI720934 FKE720933:FKE720934 FUA720933:FUA720934 GDW720933:GDW720934 GNS720933:GNS720934 GXO720933:GXO720934 HHK720933:HHK720934 HRG720933:HRG720934 IBC720933:IBC720934 IKY720933:IKY720934 IUU720933:IUU720934 JEQ720933:JEQ720934 JOM720933:JOM720934 JYI720933:JYI720934 KIE720933:KIE720934 KSA720933:KSA720934 LBW720933:LBW720934 LLS720933:LLS720934 LVO720933:LVO720934 MFK720933:MFK720934 MPG720933:MPG720934 MZC720933:MZC720934 NIY720933:NIY720934 NSU720933:NSU720934 OCQ720933:OCQ720934 OMM720933:OMM720934 OWI720933:OWI720934 PGE720933:PGE720934 PQA720933:PQA720934 PZW720933:PZW720934 QJS720933:QJS720934 QTO720933:QTO720934 RDK720933:RDK720934 RNG720933:RNG720934 RXC720933:RXC720934 SGY720933:SGY720934 SQU720933:SQU720934 TAQ720933:TAQ720934 TKM720933:TKM720934 TUI720933:TUI720934 UEE720933:UEE720934 UOA720933:UOA720934 UXW720933:UXW720934 VHS720933:VHS720934 VRO720933:VRO720934 WBK720933:WBK720934 WLG720933:WLG720934 WVC720933:WVC720934 IQ786469:IQ786470 SM786469:SM786470 ACI786469:ACI786470 AME786469:AME786470 AWA786469:AWA786470 BFW786469:BFW786470 BPS786469:BPS786470 BZO786469:BZO786470 CJK786469:CJK786470 CTG786469:CTG786470 DDC786469:DDC786470 DMY786469:DMY786470 DWU786469:DWU786470 EGQ786469:EGQ786470 EQM786469:EQM786470 FAI786469:FAI786470 FKE786469:FKE786470 FUA786469:FUA786470 GDW786469:GDW786470 GNS786469:GNS786470 GXO786469:GXO786470 HHK786469:HHK786470 HRG786469:HRG786470 IBC786469:IBC786470 IKY786469:IKY786470 IUU786469:IUU786470 JEQ786469:JEQ786470 JOM786469:JOM786470 JYI786469:JYI786470 KIE786469:KIE786470 KSA786469:KSA786470 LBW786469:LBW786470 LLS786469:LLS786470 LVO786469:LVO786470 MFK786469:MFK786470 MPG786469:MPG786470 MZC786469:MZC786470 NIY786469:NIY786470 NSU786469:NSU786470 OCQ786469:OCQ786470 OMM786469:OMM786470 OWI786469:OWI786470 PGE786469:PGE786470 PQA786469:PQA786470 PZW786469:PZW786470 QJS786469:QJS786470 QTO786469:QTO786470 RDK786469:RDK786470 RNG786469:RNG786470 RXC786469:RXC786470 SGY786469:SGY786470 SQU786469:SQU786470 TAQ786469:TAQ786470 TKM786469:TKM786470 TUI786469:TUI786470 UEE786469:UEE786470 UOA786469:UOA786470 UXW786469:UXW786470 VHS786469:VHS786470 VRO786469:VRO786470 WBK786469:WBK786470 WLG786469:WLG786470 WVC786469:WVC786470 IQ852005:IQ852006 SM852005:SM852006 ACI852005:ACI852006 AME852005:AME852006 AWA852005:AWA852006 BFW852005:BFW852006 BPS852005:BPS852006 BZO852005:BZO852006 CJK852005:CJK852006 CTG852005:CTG852006 DDC852005:DDC852006 DMY852005:DMY852006 DWU852005:DWU852006 EGQ852005:EGQ852006 EQM852005:EQM852006 FAI852005:FAI852006 FKE852005:FKE852006 FUA852005:FUA852006 GDW852005:GDW852006 GNS852005:GNS852006 GXO852005:GXO852006 HHK852005:HHK852006 HRG852005:HRG852006 IBC852005:IBC852006 IKY852005:IKY852006 IUU852005:IUU852006 JEQ852005:JEQ852006 JOM852005:JOM852006 JYI852005:JYI852006 KIE852005:KIE852006 KSA852005:KSA852006 LBW852005:LBW852006 LLS852005:LLS852006 LVO852005:LVO852006 MFK852005:MFK852006 MPG852005:MPG852006 MZC852005:MZC852006 NIY852005:NIY852006 NSU852005:NSU852006 OCQ852005:OCQ852006 OMM852005:OMM852006 OWI852005:OWI852006 PGE852005:PGE852006 PQA852005:PQA852006 PZW852005:PZW852006 QJS852005:QJS852006 QTO852005:QTO852006 RDK852005:RDK852006 RNG852005:RNG852006 RXC852005:RXC852006 SGY852005:SGY852006 SQU852005:SQU852006 TAQ852005:TAQ852006 TKM852005:TKM852006 TUI852005:TUI852006 UEE852005:UEE852006 UOA852005:UOA852006 UXW852005:UXW852006 VHS852005:VHS852006 VRO852005:VRO852006 WBK852005:WBK852006 WLG852005:WLG852006 WVC852005:WVC852006 IQ917541:IQ917542 SM917541:SM917542 ACI917541:ACI917542 AME917541:AME917542 AWA917541:AWA917542 BFW917541:BFW917542 BPS917541:BPS917542 BZO917541:BZO917542 CJK917541:CJK917542 CTG917541:CTG917542 DDC917541:DDC917542 DMY917541:DMY917542 DWU917541:DWU917542 EGQ917541:EGQ917542 EQM917541:EQM917542 FAI917541:FAI917542 FKE917541:FKE917542 FUA917541:FUA917542 GDW917541:GDW917542 GNS917541:GNS917542 GXO917541:GXO917542 HHK917541:HHK917542 HRG917541:HRG917542 IBC917541:IBC917542 IKY917541:IKY917542 IUU917541:IUU917542 JEQ917541:JEQ917542 JOM917541:JOM917542 JYI917541:JYI917542 KIE917541:KIE917542 KSA917541:KSA917542 LBW917541:LBW917542 LLS917541:LLS917542 LVO917541:LVO917542 MFK917541:MFK917542 MPG917541:MPG917542 MZC917541:MZC917542 NIY917541:NIY917542 NSU917541:NSU917542 OCQ917541:OCQ917542 OMM917541:OMM917542 OWI917541:OWI917542 PGE917541:PGE917542 PQA917541:PQA917542 PZW917541:PZW917542 QJS917541:QJS917542 QTO917541:QTO917542 RDK917541:RDK917542 RNG917541:RNG917542 RXC917541:RXC917542 SGY917541:SGY917542 SQU917541:SQU917542 TAQ917541:TAQ917542 TKM917541:TKM917542 TUI917541:TUI917542 UEE917541:UEE917542 UOA917541:UOA917542 UXW917541:UXW917542 VHS917541:VHS917542 VRO917541:VRO917542 WBK917541:WBK917542 WLG917541:WLG917542 WVC917541:WVC917542 IQ983077:IQ983078 SM983077:SM983078 ACI983077:ACI983078 AME983077:AME983078 AWA983077:AWA983078 BFW983077:BFW983078 BPS983077:BPS983078 BZO983077:BZO983078 CJK983077:CJK983078 CTG983077:CTG983078 DDC983077:DDC983078 DMY983077:DMY983078 DWU983077:DWU983078 EGQ983077:EGQ983078 EQM983077:EQM983078 FAI983077:FAI983078 FKE983077:FKE983078 FUA983077:FUA983078 GDW983077:GDW983078 GNS983077:GNS983078 GXO983077:GXO983078 HHK983077:HHK983078 HRG983077:HRG983078 IBC983077:IBC983078 IKY983077:IKY983078 IUU983077:IUU983078 JEQ983077:JEQ983078 JOM983077:JOM983078 JYI983077:JYI983078 KIE983077:KIE983078 KSA983077:KSA983078 LBW983077:LBW983078 LLS983077:LLS983078 LVO983077:LVO983078 MFK983077:MFK983078 MPG983077:MPG983078 MZC983077:MZC983078 NIY983077:NIY983078 NSU983077:NSU983078 OCQ983077:OCQ983078 OMM983077:OMM983078 OWI983077:OWI983078 PGE983077:PGE983078 PQA983077:PQA983078 PZW983077:PZW983078 QJS983077:QJS983078 QTO983077:QTO983078 RDK983077:RDK983078 RNG983077:RNG983078 RXC983077:RXC983078 SGY983077:SGY983078 SQU983077:SQU983078 TAQ983077:TAQ983078 TKM983077:TKM983078 TUI983077:TUI983078 UEE983077:UEE983078 UOA983077:UOA983078 UXW983077:UXW983078 VHS983077:VHS983078 VRO983077:VRO983078 WBK983077:WBK983078 WLG983077:WLG983078 WVC983077:WVC983078 IL65555 SH65555 ACD65555 ALZ65555 AVV65555 BFR65555 BPN65555 BZJ65555 CJF65555 CTB65555 DCX65555 DMT65555 DWP65555 EGL65555 EQH65555 FAD65555 FJZ65555 FTV65555 GDR65555 GNN65555 GXJ65555 HHF65555 HRB65555 IAX65555 IKT65555 IUP65555 JEL65555 JOH65555 JYD65555 KHZ65555 KRV65555 LBR65555 LLN65555 LVJ65555 MFF65555 MPB65555 MYX65555 NIT65555 NSP65555 OCL65555 OMH65555 OWD65555 PFZ65555 PPV65555 PZR65555 QJN65555 QTJ65555 RDF65555 RNB65555 RWX65555 SGT65555 SQP65555 TAL65555 TKH65555 TUD65555 UDZ65555 UNV65555 UXR65555 VHN65555 VRJ65555 WBF65555 WLB65555 WUX65555 IL131091 SH131091 ACD131091 ALZ131091 AVV131091 BFR131091 BPN131091 BZJ131091 CJF131091 CTB131091 DCX131091 DMT131091 DWP131091 EGL131091 EQH131091 FAD131091 FJZ131091 FTV131091 GDR131091 GNN131091 GXJ131091 HHF131091 HRB131091 IAX131091 IKT131091 IUP131091 JEL131091 JOH131091 JYD131091 KHZ131091 KRV131091 LBR131091 LLN131091 LVJ131091 MFF131091 MPB131091 MYX131091 NIT131091 NSP131091 OCL131091 OMH131091 OWD131091 PFZ131091 PPV131091 PZR131091 QJN131091 QTJ131091 RDF131091 RNB131091 RWX131091 SGT131091 SQP131091 TAL131091 TKH131091 TUD131091 UDZ131091 UNV131091 UXR131091 VHN131091 VRJ131091 WBF131091 WLB131091 WUX131091 IL196627 SH196627 ACD196627 ALZ196627 AVV196627 BFR196627 BPN196627 BZJ196627 CJF196627 CTB196627 DCX196627 DMT196627 DWP196627 EGL196627 EQH196627 FAD196627 FJZ196627 FTV196627 GDR196627 GNN196627 GXJ196627 HHF196627 HRB196627 IAX196627 IKT196627 IUP196627 JEL196627 JOH196627 JYD196627 KHZ196627 KRV196627 LBR196627 LLN196627 LVJ196627 MFF196627 MPB196627 MYX196627 NIT196627 NSP196627 OCL196627 OMH196627 OWD196627 PFZ196627 PPV196627 PZR196627 QJN196627 QTJ196627 RDF196627 RNB196627 RWX196627 SGT196627 SQP196627 TAL196627 TKH196627 TUD196627 UDZ196627 UNV196627 UXR196627 VHN196627 VRJ196627 WBF196627 WLB196627 WUX196627 IL262163 SH262163 ACD262163 ALZ262163 AVV262163 BFR262163 BPN262163 BZJ262163 CJF262163 CTB262163 DCX262163 DMT262163 DWP262163 EGL262163 EQH262163 FAD262163 FJZ262163 FTV262163 GDR262163 GNN262163 GXJ262163 HHF262163 HRB262163 IAX262163 IKT262163 IUP262163 JEL262163 JOH262163 JYD262163 KHZ262163 KRV262163 LBR262163 LLN262163 LVJ262163 MFF262163 MPB262163 MYX262163 NIT262163 NSP262163 OCL262163 OMH262163 OWD262163 PFZ262163 PPV262163 PZR262163 QJN262163 QTJ262163 RDF262163 RNB262163 RWX262163 SGT262163 SQP262163 TAL262163 TKH262163 TUD262163 UDZ262163 UNV262163 UXR262163 VHN262163 VRJ262163 WBF262163 WLB262163 WUX262163 IL327699 SH327699 ACD327699 ALZ327699 AVV327699 BFR327699 BPN327699 BZJ327699 CJF327699 CTB327699 DCX327699 DMT327699 DWP327699 EGL327699 EQH327699 FAD327699 FJZ327699 FTV327699 GDR327699 GNN327699 GXJ327699 HHF327699 HRB327699 IAX327699 IKT327699 IUP327699 JEL327699 JOH327699 JYD327699 KHZ327699 KRV327699 LBR327699 LLN327699 LVJ327699 MFF327699 MPB327699 MYX327699 NIT327699 NSP327699 OCL327699 OMH327699 OWD327699 PFZ327699 PPV327699 PZR327699 QJN327699 QTJ327699 RDF327699 RNB327699 RWX327699 SGT327699 SQP327699 TAL327699 TKH327699 TUD327699 UDZ327699 UNV327699 UXR327699 VHN327699 VRJ327699 WBF327699 WLB327699 WUX327699 IL393235 SH393235 ACD393235 ALZ393235 AVV393235 BFR393235 BPN393235 BZJ393235 CJF393235 CTB393235 DCX393235 DMT393235 DWP393235 EGL393235 EQH393235 FAD393235 FJZ393235 FTV393235 GDR393235 GNN393235 GXJ393235 HHF393235 HRB393235 IAX393235 IKT393235 IUP393235 JEL393235 JOH393235 JYD393235 KHZ393235 KRV393235 LBR393235 LLN393235 LVJ393235 MFF393235 MPB393235 MYX393235 NIT393235 NSP393235 OCL393235 OMH393235 OWD393235 PFZ393235 PPV393235 PZR393235 QJN393235 QTJ393235 RDF393235 RNB393235 RWX393235 SGT393235 SQP393235 TAL393235 TKH393235 TUD393235 UDZ393235 UNV393235 UXR393235 VHN393235 VRJ393235 WBF393235 WLB393235 WUX393235 IL458771 SH458771 ACD458771 ALZ458771 AVV458771 BFR458771 BPN458771 BZJ458771 CJF458771 CTB458771 DCX458771 DMT458771 DWP458771 EGL458771 EQH458771 FAD458771 FJZ458771 FTV458771 GDR458771 GNN458771 GXJ458771 HHF458771 HRB458771 IAX458771 IKT458771 IUP458771 JEL458771 JOH458771 JYD458771 KHZ458771 KRV458771 LBR458771 LLN458771 LVJ458771 MFF458771 MPB458771 MYX458771 NIT458771 NSP458771 OCL458771 OMH458771 OWD458771 PFZ458771 PPV458771 PZR458771 QJN458771 QTJ458771 RDF458771 RNB458771 RWX458771 SGT458771 SQP458771 TAL458771 TKH458771 TUD458771 UDZ458771 UNV458771 UXR458771 VHN458771 VRJ458771 WBF458771 WLB458771 WUX458771 IL524307 SH524307 ACD524307 ALZ524307 AVV524307 BFR524307 BPN524307 BZJ524307 CJF524307 CTB524307 DCX524307 DMT524307 DWP524307 EGL524307 EQH524307 FAD524307 FJZ524307 FTV524307 GDR524307 GNN524307 GXJ524307 HHF524307 HRB524307 IAX524307 IKT524307 IUP524307 JEL524307 JOH524307 JYD524307 KHZ524307 KRV524307 LBR524307 LLN524307 LVJ524307 MFF524307 MPB524307 MYX524307 NIT524307 NSP524307 OCL524307 OMH524307 OWD524307 PFZ524307 PPV524307 PZR524307 QJN524307 QTJ524307 RDF524307 RNB524307 RWX524307 SGT524307 SQP524307 TAL524307 TKH524307 TUD524307 UDZ524307 UNV524307 UXR524307 VHN524307 VRJ524307 WBF524307 WLB524307 WUX524307 IL589843 SH589843 ACD589843 ALZ589843 AVV589843 BFR589843 BPN589843 BZJ589843 CJF589843 CTB589843 DCX589843 DMT589843 DWP589843 EGL589843 EQH589843 FAD589843 FJZ589843 FTV589843 GDR589843 GNN589843 GXJ589843 HHF589843 HRB589843 IAX589843 IKT589843 IUP589843 JEL589843 JOH589843 JYD589843 KHZ589843 KRV589843 LBR589843 LLN589843 LVJ589843 MFF589843 MPB589843 MYX589843 NIT589843 NSP589843 OCL589843 OMH589843 OWD589843 PFZ589843 PPV589843 PZR589843 QJN589843 QTJ589843 RDF589843 RNB589843 RWX589843 SGT589843 SQP589843 TAL589843 TKH589843 TUD589843 UDZ589843 UNV589843 UXR589843 VHN589843 VRJ589843 WBF589843 WLB589843 WUX589843 IL655379 SH655379 ACD655379 ALZ655379 AVV655379 BFR655379 BPN655379 BZJ655379 CJF655379 CTB655379 DCX655379 DMT655379 DWP655379 EGL655379 EQH655379 FAD655379 FJZ655379 FTV655379 GDR655379 GNN655379 GXJ655379 HHF655379 HRB655379 IAX655379 IKT655379 IUP655379 JEL655379 JOH655379 JYD655379 KHZ655379 KRV655379 LBR655379 LLN655379 LVJ655379 MFF655379 MPB655379 MYX655379 NIT655379 NSP655379 OCL655379 OMH655379 OWD655379 PFZ655379 PPV655379 PZR655379 QJN655379 QTJ655379 RDF655379 RNB655379 RWX655379 SGT655379 SQP655379 TAL655379 TKH655379 TUD655379 UDZ655379 UNV655379 UXR655379 VHN655379 VRJ655379 WBF655379 WLB655379 WUX655379 IL720915 SH720915 ACD720915 ALZ720915 AVV720915 BFR720915 BPN720915 BZJ720915 CJF720915 CTB720915 DCX720915 DMT720915 DWP720915 EGL720915 EQH720915 FAD720915 FJZ720915 FTV720915 GDR720915 GNN720915 GXJ720915 HHF720915 HRB720915 IAX720915 IKT720915 IUP720915 JEL720915 JOH720915 JYD720915 KHZ720915 KRV720915 LBR720915 LLN720915 LVJ720915 MFF720915 MPB720915 MYX720915 NIT720915 NSP720915 OCL720915 OMH720915 OWD720915 PFZ720915 PPV720915 PZR720915 QJN720915 QTJ720915 RDF720915 RNB720915 RWX720915 SGT720915 SQP720915 TAL720915 TKH720915 TUD720915 UDZ720915 UNV720915 UXR720915 VHN720915 VRJ720915 WBF720915 WLB720915 WUX720915 IL786451 SH786451 ACD786451 ALZ786451 AVV786451 BFR786451 BPN786451 BZJ786451 CJF786451 CTB786451 DCX786451 DMT786451 DWP786451 EGL786451 EQH786451 FAD786451 FJZ786451 FTV786451 GDR786451 GNN786451 GXJ786451 HHF786451 HRB786451 IAX786451 IKT786451 IUP786451 JEL786451 JOH786451 JYD786451 KHZ786451 KRV786451 LBR786451 LLN786451 LVJ786451 MFF786451 MPB786451 MYX786451 NIT786451 NSP786451 OCL786451 OMH786451 OWD786451 PFZ786451 PPV786451 PZR786451 QJN786451 QTJ786451 RDF786451 RNB786451 RWX786451 SGT786451 SQP786451 TAL786451 TKH786451 TUD786451 UDZ786451 UNV786451 UXR786451 VHN786451 VRJ786451 WBF786451 WLB786451 WUX786451 IL851987 SH851987 ACD851987 ALZ851987 AVV851987 BFR851987 BPN851987 BZJ851987 CJF851987 CTB851987 DCX851987 DMT851987 DWP851987 EGL851987 EQH851987 FAD851987 FJZ851987 FTV851987 GDR851987 GNN851987 GXJ851987 HHF851987 HRB851987 IAX851987 IKT851987 IUP851987 JEL851987 JOH851987 JYD851987 KHZ851987 KRV851987 LBR851987 LLN851987 LVJ851987 MFF851987 MPB851987 MYX851987 NIT851987 NSP851987 OCL851987 OMH851987 OWD851987 PFZ851987 PPV851987 PZR851987 QJN851987 QTJ851987 RDF851987 RNB851987 RWX851987 SGT851987 SQP851987 TAL851987 TKH851987 TUD851987 UDZ851987 UNV851987 UXR851987 VHN851987 VRJ851987 WBF851987 WLB851987 WUX851987 IL917523 SH917523 ACD917523 ALZ917523 AVV917523 BFR917523 BPN917523 BZJ917523 CJF917523 CTB917523 DCX917523 DMT917523 DWP917523 EGL917523 EQH917523 FAD917523 FJZ917523 FTV917523 GDR917523 GNN917523 GXJ917523 HHF917523 HRB917523 IAX917523 IKT917523 IUP917523 JEL917523 JOH917523 JYD917523 KHZ917523 KRV917523 LBR917523 LLN917523 LVJ917523 MFF917523 MPB917523 MYX917523 NIT917523 NSP917523 OCL917523 OMH917523 OWD917523 PFZ917523 PPV917523 PZR917523 QJN917523 QTJ917523 RDF917523 RNB917523 RWX917523 SGT917523 SQP917523 TAL917523 TKH917523 TUD917523 UDZ917523 UNV917523 UXR917523 VHN917523 VRJ917523 WBF917523 WLB917523 WUX917523 IL983059 SH983059 ACD983059 ALZ983059 AVV983059 BFR983059 BPN983059 BZJ983059 CJF983059 CTB983059 DCX983059 DMT983059 DWP983059 EGL983059 EQH983059 FAD983059 FJZ983059 FTV983059 GDR983059 GNN983059 GXJ983059 HHF983059 HRB983059 IAX983059 IKT983059 IUP983059 JEL983059 JOH983059 JYD983059 KHZ983059 KRV983059 LBR983059 LLN983059 LVJ983059 MFF983059 MPB983059 MYX983059 NIT983059 NSP983059 OCL983059 OMH983059 OWD983059 PFZ983059 PPV983059 PZR983059 QJN983059 QTJ983059 RDF983059 RNB983059 RWX983059 SGT983059 SQP983059 TAL983059 TKH983059 TUD983059 UDZ983059 UNV983059 UXR983059 VHN983059 VRJ983059 WBF983059 WLB983059 WUX983059 II65560 SE65560 ACA65560 ALW65560 AVS65560 BFO65560 BPK65560 BZG65560 CJC65560 CSY65560 DCU65560 DMQ65560 DWM65560 EGI65560 EQE65560 FAA65560 FJW65560 FTS65560 GDO65560 GNK65560 GXG65560 HHC65560 HQY65560 IAU65560 IKQ65560 IUM65560 JEI65560 JOE65560 JYA65560 KHW65560 KRS65560 LBO65560 LLK65560 LVG65560 MFC65560 MOY65560 MYU65560 NIQ65560 NSM65560 OCI65560 OME65560 OWA65560 PFW65560 PPS65560 PZO65560 QJK65560 QTG65560 RDC65560 RMY65560 RWU65560 SGQ65560 SQM65560 TAI65560 TKE65560 TUA65560 UDW65560 UNS65560 UXO65560 VHK65560 VRG65560 WBC65560 WKY65560 WUU65560 II131096 SE131096 ACA131096 ALW131096 AVS131096 BFO131096 BPK131096 BZG131096 CJC131096 CSY131096 DCU131096 DMQ131096 DWM131096 EGI131096 EQE131096 FAA131096 FJW131096 FTS131096 GDO131096 GNK131096 GXG131096 HHC131096 HQY131096 IAU131096 IKQ131096 IUM131096 JEI131096 JOE131096 JYA131096 KHW131096 KRS131096 LBO131096 LLK131096 LVG131096 MFC131096 MOY131096 MYU131096 NIQ131096 NSM131096 OCI131096 OME131096 OWA131096 PFW131096 PPS131096 PZO131096 QJK131096 QTG131096 RDC131096 RMY131096 RWU131096 SGQ131096 SQM131096 TAI131096 TKE131096 TUA131096 UDW131096 UNS131096 UXO131096 VHK131096 VRG131096 WBC131096 WKY131096 WUU131096 II196632 SE196632 ACA196632 ALW196632 AVS196632 BFO196632 BPK196632 BZG196632 CJC196632 CSY196632 DCU196632 DMQ196632 DWM196632 EGI196632 EQE196632 FAA196632 FJW196632 FTS196632 GDO196632 GNK196632 GXG196632 HHC196632 HQY196632 IAU196632 IKQ196632 IUM196632 JEI196632 JOE196632 JYA196632 KHW196632 KRS196632 LBO196632 LLK196632 LVG196632 MFC196632 MOY196632 MYU196632 NIQ196632 NSM196632 OCI196632 OME196632 OWA196632 PFW196632 PPS196632 PZO196632 QJK196632 QTG196632 RDC196632 RMY196632 RWU196632 SGQ196632 SQM196632 TAI196632 TKE196632 TUA196632 UDW196632 UNS196632 UXO196632 VHK196632 VRG196632 WBC196632 WKY196632 WUU196632 II262168 SE262168 ACA262168 ALW262168 AVS262168 BFO262168 BPK262168 BZG262168 CJC262168 CSY262168 DCU262168 DMQ262168 DWM262168 EGI262168 EQE262168 FAA262168 FJW262168 FTS262168 GDO262168 GNK262168 GXG262168 HHC262168 HQY262168 IAU262168 IKQ262168 IUM262168 JEI262168 JOE262168 JYA262168 KHW262168 KRS262168 LBO262168 LLK262168 LVG262168 MFC262168 MOY262168 MYU262168 NIQ262168 NSM262168 OCI262168 OME262168 OWA262168 PFW262168 PPS262168 PZO262168 QJK262168 QTG262168 RDC262168 RMY262168 RWU262168 SGQ262168 SQM262168 TAI262168 TKE262168 TUA262168 UDW262168 UNS262168 UXO262168 VHK262168 VRG262168 WBC262168 WKY262168 WUU262168 II327704 SE327704 ACA327704 ALW327704 AVS327704 BFO327704 BPK327704 BZG327704 CJC327704 CSY327704 DCU327704 DMQ327704 DWM327704 EGI327704 EQE327704 FAA327704 FJW327704 FTS327704 GDO327704 GNK327704 GXG327704 HHC327704 HQY327704 IAU327704 IKQ327704 IUM327704 JEI327704 JOE327704 JYA327704 KHW327704 KRS327704 LBO327704 LLK327704 LVG327704 MFC327704 MOY327704 MYU327704 NIQ327704 NSM327704 OCI327704 OME327704 OWA327704 PFW327704 PPS327704 PZO327704 QJK327704 QTG327704 RDC327704 RMY327704 RWU327704 SGQ327704 SQM327704 TAI327704 TKE327704 TUA327704 UDW327704 UNS327704 UXO327704 VHK327704 VRG327704 WBC327704 WKY327704 WUU327704 II393240 SE393240 ACA393240 ALW393240 AVS393240 BFO393240 BPK393240 BZG393240 CJC393240 CSY393240 DCU393240 DMQ393240 DWM393240 EGI393240 EQE393240 FAA393240 FJW393240 FTS393240 GDO393240 GNK393240 GXG393240 HHC393240 HQY393240 IAU393240 IKQ393240 IUM393240 JEI393240 JOE393240 JYA393240 KHW393240 KRS393240 LBO393240 LLK393240 LVG393240 MFC393240 MOY393240 MYU393240 NIQ393240 NSM393240 OCI393240 OME393240 OWA393240 PFW393240 PPS393240 PZO393240 QJK393240 QTG393240 RDC393240 RMY393240 RWU393240 SGQ393240 SQM393240 TAI393240 TKE393240 TUA393240 UDW393240 UNS393240 UXO393240 VHK393240 VRG393240 WBC393240 WKY393240 WUU393240 II458776 SE458776 ACA458776 ALW458776 AVS458776 BFO458776 BPK458776 BZG458776 CJC458776 CSY458776 DCU458776 DMQ458776 DWM458776 EGI458776 EQE458776 FAA458776 FJW458776 FTS458776 GDO458776 GNK458776 GXG458776 HHC458776 HQY458776 IAU458776 IKQ458776 IUM458776 JEI458776 JOE458776 JYA458776 KHW458776 KRS458776 LBO458776 LLK458776 LVG458776 MFC458776 MOY458776 MYU458776 NIQ458776 NSM458776 OCI458776 OME458776 OWA458776 PFW458776 PPS458776 PZO458776 QJK458776 QTG458776 RDC458776 RMY458776 RWU458776 SGQ458776 SQM458776 TAI458776 TKE458776 TUA458776 UDW458776 UNS458776 UXO458776 VHK458776 VRG458776 WBC458776 WKY458776 WUU458776 II524312 SE524312 ACA524312 ALW524312 AVS524312 BFO524312 BPK524312 BZG524312 CJC524312 CSY524312 DCU524312 DMQ524312 DWM524312 EGI524312 EQE524312 FAA524312 FJW524312 FTS524312 GDO524312 GNK524312 GXG524312 HHC524312 HQY524312 IAU524312 IKQ524312 IUM524312 JEI524312 JOE524312 JYA524312 KHW524312 KRS524312 LBO524312 LLK524312 LVG524312 MFC524312 MOY524312 MYU524312 NIQ524312 NSM524312 OCI524312 OME524312 OWA524312 PFW524312 PPS524312 PZO524312 QJK524312 QTG524312 RDC524312 RMY524312 RWU524312 SGQ524312 SQM524312 TAI524312 TKE524312 TUA524312 UDW524312 UNS524312 UXO524312 VHK524312 VRG524312 WBC524312 WKY524312 WUU524312 II589848 SE589848 ACA589848 ALW589848 AVS589848 BFO589848 BPK589848 BZG589848 CJC589848 CSY589848 DCU589848 DMQ589848 DWM589848 EGI589848 EQE589848 FAA589848 FJW589848 FTS589848 GDO589848 GNK589848 GXG589848 HHC589848 HQY589848 IAU589848 IKQ589848 IUM589848 JEI589848 JOE589848 JYA589848 KHW589848 KRS589848 LBO589848 LLK589848 LVG589848 MFC589848 MOY589848 MYU589848 NIQ589848 NSM589848 OCI589848 OME589848 OWA589848 PFW589848 PPS589848 PZO589848 QJK589848 QTG589848 RDC589848 RMY589848 RWU589848 SGQ589848 SQM589848 TAI589848 TKE589848 TUA589848 UDW589848 UNS589848 UXO589848 VHK589848 VRG589848 WBC589848 WKY589848 WUU589848 II655384 SE655384 ACA655384 ALW655384 AVS655384 BFO655384 BPK655384 BZG655384 CJC655384 CSY655384 DCU655384 DMQ655384 DWM655384 EGI655384 EQE655384 FAA655384 FJW655384 FTS655384 GDO655384 GNK655384 GXG655384 HHC655384 HQY655384 IAU655384 IKQ655384 IUM655384 JEI655384 JOE655384 JYA655384 KHW655384 KRS655384 LBO655384 LLK655384 LVG655384 MFC655384 MOY655384 MYU655384 NIQ655384 NSM655384 OCI655384 OME655384 OWA655384 PFW655384 PPS655384 PZO655384 QJK655384 QTG655384 RDC655384 RMY655384 RWU655384 SGQ655384 SQM655384 TAI655384 TKE655384 TUA655384 UDW655384 UNS655384 UXO655384 VHK655384 VRG655384 WBC655384 WKY655384 WUU655384 II720920 SE720920 ACA720920 ALW720920 AVS720920 BFO720920 BPK720920 BZG720920 CJC720920 CSY720920 DCU720920 DMQ720920 DWM720920 EGI720920 EQE720920 FAA720920 FJW720920 FTS720920 GDO720920 GNK720920 GXG720920 HHC720920 HQY720920 IAU720920 IKQ720920 IUM720920 JEI720920 JOE720920 JYA720920 KHW720920 KRS720920 LBO720920 LLK720920 LVG720920 MFC720920 MOY720920 MYU720920 NIQ720920 NSM720920 OCI720920 OME720920 OWA720920 PFW720920 PPS720920 PZO720920 QJK720920 QTG720920 RDC720920 RMY720920 RWU720920 SGQ720920 SQM720920 TAI720920 TKE720920 TUA720920 UDW720920 UNS720920 UXO720920 VHK720920 VRG720920 WBC720920 WKY720920 WUU720920 II786456 SE786456 ACA786456 ALW786456 AVS786456 BFO786456 BPK786456 BZG786456 CJC786456 CSY786456 DCU786456 DMQ786456 DWM786456 EGI786456 EQE786456 FAA786456 FJW786456 FTS786456 GDO786456 GNK786456 GXG786456 HHC786456 HQY786456 IAU786456 IKQ786456 IUM786456 JEI786456 JOE786456 JYA786456 KHW786456 KRS786456 LBO786456 LLK786456 LVG786456 MFC786456 MOY786456 MYU786456 NIQ786456 NSM786456 OCI786456 OME786456 OWA786456 PFW786456 PPS786456 PZO786456 QJK786456 QTG786456 RDC786456 RMY786456 RWU786456 SGQ786456 SQM786456 TAI786456 TKE786456 TUA786456 UDW786456 UNS786456 UXO786456 VHK786456 VRG786456 WBC786456 WKY786456 WUU786456 II851992 SE851992 ACA851992 ALW851992 AVS851992 BFO851992 BPK851992 BZG851992 CJC851992 CSY851992 DCU851992 DMQ851992 DWM851992 EGI851992 EQE851992 FAA851992 FJW851992 FTS851992 GDO851992 GNK851992 GXG851992 HHC851992 HQY851992 IAU851992 IKQ851992 IUM851992 JEI851992 JOE851992 JYA851992 KHW851992 KRS851992 LBO851992 LLK851992 LVG851992 MFC851992 MOY851992 MYU851992 NIQ851992 NSM851992 OCI851992 OME851992 OWA851992 PFW851992 PPS851992 PZO851992 QJK851992 QTG851992 RDC851992 RMY851992 RWU851992 SGQ851992 SQM851992 TAI851992 TKE851992 TUA851992 UDW851992 UNS851992 UXO851992 VHK851992 VRG851992 WBC851992 WKY851992 WUU851992 II917528 SE917528 ACA917528 ALW917528 AVS917528 BFO917528 BPK917528 BZG917528 CJC917528 CSY917528 DCU917528 DMQ917528 DWM917528 EGI917528 EQE917528 FAA917528 FJW917528 FTS917528 GDO917528 GNK917528 GXG917528 HHC917528 HQY917528 IAU917528 IKQ917528 IUM917528 JEI917528 JOE917528 JYA917528 KHW917528 KRS917528 LBO917528 LLK917528 LVG917528 MFC917528 MOY917528 MYU917528 NIQ917528 NSM917528 OCI917528 OME917528 OWA917528 PFW917528 PPS917528 PZO917528 QJK917528 QTG917528 RDC917528 RMY917528 RWU917528 SGQ917528 SQM917528 TAI917528 TKE917528 TUA917528 UDW917528 UNS917528 UXO917528 VHK917528 VRG917528 WBC917528 WKY917528 WUU917528 II983064 SE983064 ACA983064 ALW983064 AVS983064 BFO983064 BPK983064 BZG983064 CJC983064 CSY983064 DCU983064 DMQ983064 DWM983064 EGI983064 EQE983064 FAA983064 FJW983064 FTS983064 GDO983064 GNK983064 GXG983064 HHC983064 HQY983064 IAU983064 IKQ983064 IUM983064 JEI983064 JOE983064 JYA983064 KHW983064 KRS983064 LBO983064 LLK983064 LVG983064 MFC983064 MOY983064 MYU983064 NIQ983064 NSM983064 OCI983064 OME983064 OWA983064 PFW983064 PPS983064 PZO983064 QJK983064 QTG983064 RDC983064 RMY983064 RWU983064 SGQ983064 SQM983064 TAI983064 TKE983064 TUA983064 UDW983064 UNS983064 UXO983064 VHK983064 VRG983064 WBC983064 WKY983064 WUU983064 IL65549 SH65549 ACD65549 ALZ65549 AVV65549 BFR65549 BPN65549 BZJ65549 CJF65549 CTB65549 DCX65549 DMT65549 DWP65549 EGL65549 EQH65549 FAD65549 FJZ65549 FTV65549 GDR65549 GNN65549 GXJ65549 HHF65549 HRB65549 IAX65549 IKT65549 IUP65549 JEL65549 JOH65549 JYD65549 KHZ65549 KRV65549 LBR65549 LLN65549 LVJ65549 MFF65549 MPB65549 MYX65549 NIT65549 NSP65549 OCL65549 OMH65549 OWD65549 PFZ65549 PPV65549 PZR65549 QJN65549 QTJ65549 RDF65549 RNB65549 RWX65549 SGT65549 SQP65549 TAL65549 TKH65549 TUD65549 UDZ65549 UNV65549 UXR65549 VHN65549 VRJ65549 WBF65549 WLB65549 WUX65549 IL131085 SH131085 ACD131085 ALZ131085 AVV131085 BFR131085 BPN131085 BZJ131085 CJF131085 CTB131085 DCX131085 DMT131085 DWP131085 EGL131085 EQH131085 FAD131085 FJZ131085 FTV131085 GDR131085 GNN131085 GXJ131085 HHF131085 HRB131085 IAX131085 IKT131085 IUP131085 JEL131085 JOH131085 JYD131085 KHZ131085 KRV131085 LBR131085 LLN131085 LVJ131085 MFF131085 MPB131085 MYX131085 NIT131085 NSP131085 OCL131085 OMH131085 OWD131085 PFZ131085 PPV131085 PZR131085 QJN131085 QTJ131085 RDF131085 RNB131085 RWX131085 SGT131085 SQP131085 TAL131085 TKH131085 TUD131085 UDZ131085 UNV131085 UXR131085 VHN131085 VRJ131085 WBF131085 WLB131085 WUX131085 IL196621 SH196621 ACD196621 ALZ196621 AVV196621 BFR196621 BPN196621 BZJ196621 CJF196621 CTB196621 DCX196621 DMT196621 DWP196621 EGL196621 EQH196621 FAD196621 FJZ196621 FTV196621 GDR196621 GNN196621 GXJ196621 HHF196621 HRB196621 IAX196621 IKT196621 IUP196621 JEL196621 JOH196621 JYD196621 KHZ196621 KRV196621 LBR196621 LLN196621 LVJ196621 MFF196621 MPB196621 MYX196621 NIT196621 NSP196621 OCL196621 OMH196621 OWD196621 PFZ196621 PPV196621 PZR196621 QJN196621 QTJ196621 RDF196621 RNB196621 RWX196621 SGT196621 SQP196621 TAL196621 TKH196621 TUD196621 UDZ196621 UNV196621 UXR196621 VHN196621 VRJ196621 WBF196621 WLB196621 WUX196621 IL262157 SH262157 ACD262157 ALZ262157 AVV262157 BFR262157 BPN262157 BZJ262157 CJF262157 CTB262157 DCX262157 DMT262157 DWP262157 EGL262157 EQH262157 FAD262157 FJZ262157 FTV262157 GDR262157 GNN262157 GXJ262157 HHF262157 HRB262157 IAX262157 IKT262157 IUP262157 JEL262157 JOH262157 JYD262157 KHZ262157 KRV262157 LBR262157 LLN262157 LVJ262157 MFF262157 MPB262157 MYX262157 NIT262157 NSP262157 OCL262157 OMH262157 OWD262157 PFZ262157 PPV262157 PZR262157 QJN262157 QTJ262157 RDF262157 RNB262157 RWX262157 SGT262157 SQP262157 TAL262157 TKH262157 TUD262157 UDZ262157 UNV262157 UXR262157 VHN262157 VRJ262157 WBF262157 WLB262157 WUX262157 IL327693 SH327693 ACD327693 ALZ327693 AVV327693 BFR327693 BPN327693 BZJ327693 CJF327693 CTB327693 DCX327693 DMT327693 DWP327693 EGL327693 EQH327693 FAD327693 FJZ327693 FTV327693 GDR327693 GNN327693 GXJ327693 HHF327693 HRB327693 IAX327693 IKT327693 IUP327693 JEL327693 JOH327693 JYD327693 KHZ327693 KRV327693 LBR327693 LLN327693 LVJ327693 MFF327693 MPB327693 MYX327693 NIT327693 NSP327693 OCL327693 OMH327693 OWD327693 PFZ327693 PPV327693 PZR327693 QJN327693 QTJ327693 RDF327693 RNB327693 RWX327693 SGT327693 SQP327693 TAL327693 TKH327693 TUD327693 UDZ327693 UNV327693 UXR327693 VHN327693 VRJ327693 WBF327693 WLB327693 WUX327693 IL393229 SH393229 ACD393229 ALZ393229 AVV393229 BFR393229 BPN393229 BZJ393229 CJF393229 CTB393229 DCX393229 DMT393229 DWP393229 EGL393229 EQH393229 FAD393229 FJZ393229 FTV393229 GDR393229 GNN393229 GXJ393229 HHF393229 HRB393229 IAX393229 IKT393229 IUP393229 JEL393229 JOH393229 JYD393229 KHZ393229 KRV393229 LBR393229 LLN393229 LVJ393229 MFF393229 MPB393229 MYX393229 NIT393229 NSP393229 OCL393229 OMH393229 OWD393229 PFZ393229 PPV393229 PZR393229 QJN393229 QTJ393229 RDF393229 RNB393229 RWX393229 SGT393229 SQP393229 TAL393229 TKH393229 TUD393229 UDZ393229 UNV393229 UXR393229 VHN393229 VRJ393229 WBF393229 WLB393229 WUX393229 IL458765 SH458765 ACD458765 ALZ458765 AVV458765 BFR458765 BPN458765 BZJ458765 CJF458765 CTB458765 DCX458765 DMT458765 DWP458765 EGL458765 EQH458765 FAD458765 FJZ458765 FTV458765 GDR458765 GNN458765 GXJ458765 HHF458765 HRB458765 IAX458765 IKT458765 IUP458765 JEL458765 JOH458765 JYD458765 KHZ458765 KRV458765 LBR458765 LLN458765 LVJ458765 MFF458765 MPB458765 MYX458765 NIT458765 NSP458765 OCL458765 OMH458765 OWD458765 PFZ458765 PPV458765 PZR458765 QJN458765 QTJ458765 RDF458765 RNB458765 RWX458765 SGT458765 SQP458765 TAL458765 TKH458765 TUD458765 UDZ458765 UNV458765 UXR458765 VHN458765 VRJ458765 WBF458765 WLB458765 WUX458765 IL524301 SH524301 ACD524301 ALZ524301 AVV524301 BFR524301 BPN524301 BZJ524301 CJF524301 CTB524301 DCX524301 DMT524301 DWP524301 EGL524301 EQH524301 FAD524301 FJZ524301 FTV524301 GDR524301 GNN524301 GXJ524301 HHF524301 HRB524301 IAX524301 IKT524301 IUP524301 JEL524301 JOH524301 JYD524301 KHZ524301 KRV524301 LBR524301 LLN524301 LVJ524301 MFF524301 MPB524301 MYX524301 NIT524301 NSP524301 OCL524301 OMH524301 OWD524301 PFZ524301 PPV524301 PZR524301 QJN524301 QTJ524301 RDF524301 RNB524301 RWX524301 SGT524301 SQP524301 TAL524301 TKH524301 TUD524301 UDZ524301 UNV524301 UXR524301 VHN524301 VRJ524301 WBF524301 WLB524301 WUX524301 IL589837 SH589837 ACD589837 ALZ589837 AVV589837 BFR589837 BPN589837 BZJ589837 CJF589837 CTB589837 DCX589837 DMT589837 DWP589837 EGL589837 EQH589837 FAD589837 FJZ589837 FTV589837 GDR589837 GNN589837 GXJ589837 HHF589837 HRB589837 IAX589837 IKT589837 IUP589837 JEL589837 JOH589837 JYD589837 KHZ589837 KRV589837 LBR589837 LLN589837 LVJ589837 MFF589837 MPB589837 MYX589837 NIT589837 NSP589837 OCL589837 OMH589837 OWD589837 PFZ589837 PPV589837 PZR589837 QJN589837 QTJ589837 RDF589837 RNB589837 RWX589837 SGT589837 SQP589837 TAL589837 TKH589837 TUD589837 UDZ589837 UNV589837 UXR589837 VHN589837 VRJ589837 WBF589837 WLB589837 WUX589837 IL655373 SH655373 ACD655373 ALZ655373 AVV655373 BFR655373 BPN655373 BZJ655373 CJF655373 CTB655373 DCX655373 DMT655373 DWP655373 EGL655373 EQH655373 FAD655373 FJZ655373 FTV655373 GDR655373 GNN655373 GXJ655373 HHF655373 HRB655373 IAX655373 IKT655373 IUP655373 JEL655373 JOH655373 JYD655373 KHZ655373 KRV655373 LBR655373 LLN655373 LVJ655373 MFF655373 MPB655373 MYX655373 NIT655373 NSP655373 OCL655373 OMH655373 OWD655373 PFZ655373 PPV655373 PZR655373 QJN655373 QTJ655373 RDF655373 RNB655373 RWX655373 SGT655373 SQP655373 TAL655373 TKH655373 TUD655373 UDZ655373 UNV655373 UXR655373 VHN655373 VRJ655373 WBF655373 WLB655373 WUX655373 IL720909 SH720909 ACD720909 ALZ720909 AVV720909 BFR720909 BPN720909 BZJ720909 CJF720909 CTB720909 DCX720909 DMT720909 DWP720909 EGL720909 EQH720909 FAD720909 FJZ720909 FTV720909 GDR720909 GNN720909 GXJ720909 HHF720909 HRB720909 IAX720909 IKT720909 IUP720909 JEL720909 JOH720909 JYD720909 KHZ720909 KRV720909 LBR720909 LLN720909 LVJ720909 MFF720909 MPB720909 MYX720909 NIT720909 NSP720909 OCL720909 OMH720909 OWD720909 PFZ720909 PPV720909 PZR720909 QJN720909 QTJ720909 RDF720909 RNB720909 RWX720909 SGT720909 SQP720909 TAL720909 TKH720909 TUD720909 UDZ720909 UNV720909 UXR720909 VHN720909 VRJ720909 WBF720909 WLB720909 WUX720909 IL786445 SH786445 ACD786445 ALZ786445 AVV786445 BFR786445 BPN786445 BZJ786445 CJF786445 CTB786445 DCX786445 DMT786445 DWP786445 EGL786445 EQH786445 FAD786445 FJZ786445 FTV786445 GDR786445 GNN786445 GXJ786445 HHF786445 HRB786445 IAX786445 IKT786445 IUP786445 JEL786445 JOH786445 JYD786445 KHZ786445 KRV786445 LBR786445 LLN786445 LVJ786445 MFF786445 MPB786445 MYX786445 NIT786445 NSP786445 OCL786445 OMH786445 OWD786445 PFZ786445 PPV786445 PZR786445 QJN786445 QTJ786445 RDF786445 RNB786445 RWX786445 SGT786445 SQP786445 TAL786445 TKH786445 TUD786445 UDZ786445 UNV786445 UXR786445 VHN786445 VRJ786445 WBF786445 WLB786445 WUX786445 IL851981 SH851981 ACD851981 ALZ851981 AVV851981 BFR851981 BPN851981 BZJ851981 CJF851981 CTB851981 DCX851981 DMT851981 DWP851981 EGL851981 EQH851981 FAD851981 FJZ851981 FTV851981 GDR851981 GNN851981 GXJ851981 HHF851981 HRB851981 IAX851981 IKT851981 IUP851981 JEL851981 JOH851981 JYD851981 KHZ851981 KRV851981 LBR851981 LLN851981 LVJ851981 MFF851981 MPB851981 MYX851981 NIT851981 NSP851981 OCL851981 OMH851981 OWD851981 PFZ851981 PPV851981 PZR851981 QJN851981 QTJ851981 RDF851981 RNB851981 RWX851981 SGT851981 SQP851981 TAL851981 TKH851981 TUD851981 UDZ851981 UNV851981 UXR851981 VHN851981 VRJ851981 WBF851981 WLB851981 WUX851981 IL917517 SH917517 ACD917517 ALZ917517 AVV917517 BFR917517 BPN917517 BZJ917517 CJF917517 CTB917517 DCX917517 DMT917517 DWP917517 EGL917517 EQH917517 FAD917517 FJZ917517 FTV917517 GDR917517 GNN917517 GXJ917517 HHF917517 HRB917517 IAX917517 IKT917517 IUP917517 JEL917517 JOH917517 JYD917517 KHZ917517 KRV917517 LBR917517 LLN917517 LVJ917517 MFF917517 MPB917517 MYX917517 NIT917517 NSP917517 OCL917517 OMH917517 OWD917517 PFZ917517 PPV917517 PZR917517 QJN917517 QTJ917517 RDF917517 RNB917517 RWX917517 SGT917517 SQP917517 TAL917517 TKH917517 TUD917517 UDZ917517 UNV917517 UXR917517 VHN917517 VRJ917517 WBF917517 WLB917517 WUX917517 IL983053 SH983053 ACD983053 ALZ983053 AVV983053 BFR983053 BPN983053 BZJ983053 CJF983053 CTB983053 DCX983053 DMT983053 DWP983053 EGL983053 EQH983053 FAD983053 FJZ983053 FTV983053 GDR983053 GNN983053 GXJ983053 HHF983053 HRB983053 IAX983053 IKT983053 IUP983053 JEL983053 JOH983053 JYD983053 KHZ983053 KRV983053 LBR983053 LLN983053 LVJ983053 MFF983053 MPB983053 MYX983053 NIT983053 NSP983053 OCL983053 OMH983053 OWD983053 PFZ983053 PPV983053 PZR983053 QJN983053 QTJ983053 RDF983053 RNB983053 RWX983053 SGT983053 SQP983053 TAL983053 TKH983053 TUD983053 UDZ983053 UNV983053 UXR983053 VHN983053 VRJ983053 WBF983053 WLB983053 WUX983053 IL65577:IN65577 SH65577:SJ65577 ACD65577:ACF65577 ALZ65577:AMB65577 AVV65577:AVX65577 BFR65577:BFT65577 BPN65577:BPP65577 BZJ65577:BZL65577 CJF65577:CJH65577 CTB65577:CTD65577 DCX65577:DCZ65577 DMT65577:DMV65577 DWP65577:DWR65577 EGL65577:EGN65577 EQH65577:EQJ65577 FAD65577:FAF65577 FJZ65577:FKB65577 FTV65577:FTX65577 GDR65577:GDT65577 GNN65577:GNP65577 GXJ65577:GXL65577 HHF65577:HHH65577 HRB65577:HRD65577 IAX65577:IAZ65577 IKT65577:IKV65577 IUP65577:IUR65577 JEL65577:JEN65577 JOH65577:JOJ65577 JYD65577:JYF65577 KHZ65577:KIB65577 KRV65577:KRX65577 LBR65577:LBT65577 LLN65577:LLP65577 LVJ65577:LVL65577 MFF65577:MFH65577 MPB65577:MPD65577 MYX65577:MYZ65577 NIT65577:NIV65577 NSP65577:NSR65577 OCL65577:OCN65577 OMH65577:OMJ65577 OWD65577:OWF65577 PFZ65577:PGB65577 PPV65577:PPX65577 PZR65577:PZT65577 QJN65577:QJP65577 QTJ65577:QTL65577 RDF65577:RDH65577 RNB65577:RND65577 RWX65577:RWZ65577 SGT65577:SGV65577 SQP65577:SQR65577 TAL65577:TAN65577 TKH65577:TKJ65577 TUD65577:TUF65577 UDZ65577:UEB65577 UNV65577:UNX65577 UXR65577:UXT65577 VHN65577:VHP65577 VRJ65577:VRL65577 WBF65577:WBH65577 WLB65577:WLD65577 WUX65577:WUZ65577 IL131113:IN131113 SH131113:SJ131113 ACD131113:ACF131113 ALZ131113:AMB131113 AVV131113:AVX131113 BFR131113:BFT131113 BPN131113:BPP131113 BZJ131113:BZL131113 CJF131113:CJH131113 CTB131113:CTD131113 DCX131113:DCZ131113 DMT131113:DMV131113 DWP131113:DWR131113 EGL131113:EGN131113 EQH131113:EQJ131113 FAD131113:FAF131113 FJZ131113:FKB131113 FTV131113:FTX131113 GDR131113:GDT131113 GNN131113:GNP131113 GXJ131113:GXL131113 HHF131113:HHH131113 HRB131113:HRD131113 IAX131113:IAZ131113 IKT131113:IKV131113 IUP131113:IUR131113 JEL131113:JEN131113 JOH131113:JOJ131113 JYD131113:JYF131113 KHZ131113:KIB131113 KRV131113:KRX131113 LBR131113:LBT131113 LLN131113:LLP131113 LVJ131113:LVL131113 MFF131113:MFH131113 MPB131113:MPD131113 MYX131113:MYZ131113 NIT131113:NIV131113 NSP131113:NSR131113 OCL131113:OCN131113 OMH131113:OMJ131113 OWD131113:OWF131113 PFZ131113:PGB131113 PPV131113:PPX131113 PZR131113:PZT131113 QJN131113:QJP131113 QTJ131113:QTL131113 RDF131113:RDH131113 RNB131113:RND131113 RWX131113:RWZ131113 SGT131113:SGV131113 SQP131113:SQR131113 TAL131113:TAN131113 TKH131113:TKJ131113 TUD131113:TUF131113 UDZ131113:UEB131113 UNV131113:UNX131113 UXR131113:UXT131113 VHN131113:VHP131113 VRJ131113:VRL131113 WBF131113:WBH131113 WLB131113:WLD131113 WUX131113:WUZ131113 IL196649:IN196649 SH196649:SJ196649 ACD196649:ACF196649 ALZ196649:AMB196649 AVV196649:AVX196649 BFR196649:BFT196649 BPN196649:BPP196649 BZJ196649:BZL196649 CJF196649:CJH196649 CTB196649:CTD196649 DCX196649:DCZ196649 DMT196649:DMV196649 DWP196649:DWR196649 EGL196649:EGN196649 EQH196649:EQJ196649 FAD196649:FAF196649 FJZ196649:FKB196649 FTV196649:FTX196649 GDR196649:GDT196649 GNN196649:GNP196649 GXJ196649:GXL196649 HHF196649:HHH196649 HRB196649:HRD196649 IAX196649:IAZ196649 IKT196649:IKV196649 IUP196649:IUR196649 JEL196649:JEN196649 JOH196649:JOJ196649 JYD196649:JYF196649 KHZ196649:KIB196649 KRV196649:KRX196649 LBR196649:LBT196649 LLN196649:LLP196649 LVJ196649:LVL196649 MFF196649:MFH196649 MPB196649:MPD196649 MYX196649:MYZ196649 NIT196649:NIV196649 NSP196649:NSR196649 OCL196649:OCN196649 OMH196649:OMJ196649 OWD196649:OWF196649 PFZ196649:PGB196649 PPV196649:PPX196649 PZR196649:PZT196649 QJN196649:QJP196649 QTJ196649:QTL196649 RDF196649:RDH196649 RNB196649:RND196649 RWX196649:RWZ196649 SGT196649:SGV196649 SQP196649:SQR196649 TAL196649:TAN196649 TKH196649:TKJ196649 TUD196649:TUF196649 UDZ196649:UEB196649 UNV196649:UNX196649 UXR196649:UXT196649 VHN196649:VHP196649 VRJ196649:VRL196649 WBF196649:WBH196649 WLB196649:WLD196649 WUX196649:WUZ196649 IL262185:IN262185 SH262185:SJ262185 ACD262185:ACF262185 ALZ262185:AMB262185 AVV262185:AVX262185 BFR262185:BFT262185 BPN262185:BPP262185 BZJ262185:BZL262185 CJF262185:CJH262185 CTB262185:CTD262185 DCX262185:DCZ262185 DMT262185:DMV262185 DWP262185:DWR262185 EGL262185:EGN262185 EQH262185:EQJ262185 FAD262185:FAF262185 FJZ262185:FKB262185 FTV262185:FTX262185 GDR262185:GDT262185 GNN262185:GNP262185 GXJ262185:GXL262185 HHF262185:HHH262185 HRB262185:HRD262185 IAX262185:IAZ262185 IKT262185:IKV262185 IUP262185:IUR262185 JEL262185:JEN262185 JOH262185:JOJ262185 JYD262185:JYF262185 KHZ262185:KIB262185 KRV262185:KRX262185 LBR262185:LBT262185 LLN262185:LLP262185 LVJ262185:LVL262185 MFF262185:MFH262185 MPB262185:MPD262185 MYX262185:MYZ262185 NIT262185:NIV262185 NSP262185:NSR262185 OCL262185:OCN262185 OMH262185:OMJ262185 OWD262185:OWF262185 PFZ262185:PGB262185 PPV262185:PPX262185 PZR262185:PZT262185 QJN262185:QJP262185 QTJ262185:QTL262185 RDF262185:RDH262185 RNB262185:RND262185 RWX262185:RWZ262185 SGT262185:SGV262185 SQP262185:SQR262185 TAL262185:TAN262185 TKH262185:TKJ262185 TUD262185:TUF262185 UDZ262185:UEB262185 UNV262185:UNX262185 UXR262185:UXT262185 VHN262185:VHP262185 VRJ262185:VRL262185 WBF262185:WBH262185 WLB262185:WLD262185 WUX262185:WUZ262185 IL327721:IN327721 SH327721:SJ327721 ACD327721:ACF327721 ALZ327721:AMB327721 AVV327721:AVX327721 BFR327721:BFT327721 BPN327721:BPP327721 BZJ327721:BZL327721 CJF327721:CJH327721 CTB327721:CTD327721 DCX327721:DCZ327721 DMT327721:DMV327721 DWP327721:DWR327721 EGL327721:EGN327721 EQH327721:EQJ327721 FAD327721:FAF327721 FJZ327721:FKB327721 FTV327721:FTX327721 GDR327721:GDT327721 GNN327721:GNP327721 GXJ327721:GXL327721 HHF327721:HHH327721 HRB327721:HRD327721 IAX327721:IAZ327721 IKT327721:IKV327721 IUP327721:IUR327721 JEL327721:JEN327721 JOH327721:JOJ327721 JYD327721:JYF327721 KHZ327721:KIB327721 KRV327721:KRX327721 LBR327721:LBT327721 LLN327721:LLP327721 LVJ327721:LVL327721 MFF327721:MFH327721 MPB327721:MPD327721 MYX327721:MYZ327721 NIT327721:NIV327721 NSP327721:NSR327721 OCL327721:OCN327721 OMH327721:OMJ327721 OWD327721:OWF327721 PFZ327721:PGB327721 PPV327721:PPX327721 PZR327721:PZT327721 QJN327721:QJP327721 QTJ327721:QTL327721 RDF327721:RDH327721 RNB327721:RND327721 RWX327721:RWZ327721 SGT327721:SGV327721 SQP327721:SQR327721 TAL327721:TAN327721 TKH327721:TKJ327721 TUD327721:TUF327721 UDZ327721:UEB327721 UNV327721:UNX327721 UXR327721:UXT327721 VHN327721:VHP327721 VRJ327721:VRL327721 WBF327721:WBH327721 WLB327721:WLD327721 WUX327721:WUZ327721 IL393257:IN393257 SH393257:SJ393257 ACD393257:ACF393257 ALZ393257:AMB393257 AVV393257:AVX393257 BFR393257:BFT393257 BPN393257:BPP393257 BZJ393257:BZL393257 CJF393257:CJH393257 CTB393257:CTD393257 DCX393257:DCZ393257 DMT393257:DMV393257 DWP393257:DWR393257 EGL393257:EGN393257 EQH393257:EQJ393257 FAD393257:FAF393257 FJZ393257:FKB393257 FTV393257:FTX393257 GDR393257:GDT393257 GNN393257:GNP393257 GXJ393257:GXL393257 HHF393257:HHH393257 HRB393257:HRD393257 IAX393257:IAZ393257 IKT393257:IKV393257 IUP393257:IUR393257 JEL393257:JEN393257 JOH393257:JOJ393257 JYD393257:JYF393257 KHZ393257:KIB393257 KRV393257:KRX393257 LBR393257:LBT393257 LLN393257:LLP393257 LVJ393257:LVL393257 MFF393257:MFH393257 MPB393257:MPD393257 MYX393257:MYZ393257 NIT393257:NIV393257 NSP393257:NSR393257 OCL393257:OCN393257 OMH393257:OMJ393257 OWD393257:OWF393257 PFZ393257:PGB393257 PPV393257:PPX393257 PZR393257:PZT393257 QJN393257:QJP393257 QTJ393257:QTL393257 RDF393257:RDH393257 RNB393257:RND393257 RWX393257:RWZ393257 SGT393257:SGV393257 SQP393257:SQR393257 TAL393257:TAN393257 TKH393257:TKJ393257 TUD393257:TUF393257 UDZ393257:UEB393257 UNV393257:UNX393257 UXR393257:UXT393257 VHN393257:VHP393257 VRJ393257:VRL393257 WBF393257:WBH393257 WLB393257:WLD393257 WUX393257:WUZ393257 IL458793:IN458793 SH458793:SJ458793 ACD458793:ACF458793 ALZ458793:AMB458793 AVV458793:AVX458793 BFR458793:BFT458793 BPN458793:BPP458793 BZJ458793:BZL458793 CJF458793:CJH458793 CTB458793:CTD458793 DCX458793:DCZ458793 DMT458793:DMV458793 DWP458793:DWR458793 EGL458793:EGN458793 EQH458793:EQJ458793 FAD458793:FAF458793 FJZ458793:FKB458793 FTV458793:FTX458793 GDR458793:GDT458793 GNN458793:GNP458793 GXJ458793:GXL458793 HHF458793:HHH458793 HRB458793:HRD458793 IAX458793:IAZ458793 IKT458793:IKV458793 IUP458793:IUR458793 JEL458793:JEN458793 JOH458793:JOJ458793 JYD458793:JYF458793 KHZ458793:KIB458793 KRV458793:KRX458793 LBR458793:LBT458793 LLN458793:LLP458793 LVJ458793:LVL458793 MFF458793:MFH458793 MPB458793:MPD458793 MYX458793:MYZ458793 NIT458793:NIV458793 NSP458793:NSR458793 OCL458793:OCN458793 OMH458793:OMJ458793 OWD458793:OWF458793 PFZ458793:PGB458793 PPV458793:PPX458793 PZR458793:PZT458793 QJN458793:QJP458793 QTJ458793:QTL458793 RDF458793:RDH458793 RNB458793:RND458793 RWX458793:RWZ458793 SGT458793:SGV458793 SQP458793:SQR458793 TAL458793:TAN458793 TKH458793:TKJ458793 TUD458793:TUF458793 UDZ458793:UEB458793 UNV458793:UNX458793 UXR458793:UXT458793 VHN458793:VHP458793 VRJ458793:VRL458793 WBF458793:WBH458793 WLB458793:WLD458793 WUX458793:WUZ458793 IL524329:IN524329 SH524329:SJ524329 ACD524329:ACF524329 ALZ524329:AMB524329 AVV524329:AVX524329 BFR524329:BFT524329 BPN524329:BPP524329 BZJ524329:BZL524329 CJF524329:CJH524329 CTB524329:CTD524329 DCX524329:DCZ524329 DMT524329:DMV524329 DWP524329:DWR524329 EGL524329:EGN524329 EQH524329:EQJ524329 FAD524329:FAF524329 FJZ524329:FKB524329 FTV524329:FTX524329 GDR524329:GDT524329 GNN524329:GNP524329 GXJ524329:GXL524329 HHF524329:HHH524329 HRB524329:HRD524329 IAX524329:IAZ524329 IKT524329:IKV524329 IUP524329:IUR524329 JEL524329:JEN524329 JOH524329:JOJ524329 JYD524329:JYF524329 KHZ524329:KIB524329 KRV524329:KRX524329 LBR524329:LBT524329 LLN524329:LLP524329 LVJ524329:LVL524329 MFF524329:MFH524329 MPB524329:MPD524329 MYX524329:MYZ524329 NIT524329:NIV524329 NSP524329:NSR524329 OCL524329:OCN524329 OMH524329:OMJ524329 OWD524329:OWF524329 PFZ524329:PGB524329 PPV524329:PPX524329 PZR524329:PZT524329 QJN524329:QJP524329 QTJ524329:QTL524329 RDF524329:RDH524329 RNB524329:RND524329 RWX524329:RWZ524329 SGT524329:SGV524329 SQP524329:SQR524329 TAL524329:TAN524329 TKH524329:TKJ524329 TUD524329:TUF524329 UDZ524329:UEB524329 UNV524329:UNX524329 UXR524329:UXT524329 VHN524329:VHP524329 VRJ524329:VRL524329 WBF524329:WBH524329 WLB524329:WLD524329 WUX524329:WUZ524329 IL589865:IN589865 SH589865:SJ589865 ACD589865:ACF589865 ALZ589865:AMB589865 AVV589865:AVX589865 BFR589865:BFT589865 BPN589865:BPP589865 BZJ589865:BZL589865 CJF589865:CJH589865 CTB589865:CTD589865 DCX589865:DCZ589865 DMT589865:DMV589865 DWP589865:DWR589865 EGL589865:EGN589865 EQH589865:EQJ589865 FAD589865:FAF589865 FJZ589865:FKB589865 FTV589865:FTX589865 GDR589865:GDT589865 GNN589865:GNP589865 GXJ589865:GXL589865 HHF589865:HHH589865 HRB589865:HRD589865 IAX589865:IAZ589865 IKT589865:IKV589865 IUP589865:IUR589865 JEL589865:JEN589865 JOH589865:JOJ589865 JYD589865:JYF589865 KHZ589865:KIB589865 KRV589865:KRX589865 LBR589865:LBT589865 LLN589865:LLP589865 LVJ589865:LVL589865 MFF589865:MFH589865 MPB589865:MPD589865 MYX589865:MYZ589865 NIT589865:NIV589865 NSP589865:NSR589865 OCL589865:OCN589865 OMH589865:OMJ589865 OWD589865:OWF589865 PFZ589865:PGB589865 PPV589865:PPX589865 PZR589865:PZT589865 QJN589865:QJP589865 QTJ589865:QTL589865 RDF589865:RDH589865 RNB589865:RND589865 RWX589865:RWZ589865 SGT589865:SGV589865 SQP589865:SQR589865 TAL589865:TAN589865 TKH589865:TKJ589865 TUD589865:TUF589865 UDZ589865:UEB589865 UNV589865:UNX589865 UXR589865:UXT589865 VHN589865:VHP589865 VRJ589865:VRL589865 WBF589865:WBH589865 WLB589865:WLD589865 WUX589865:WUZ589865 IL655401:IN655401 SH655401:SJ655401 ACD655401:ACF655401 ALZ655401:AMB655401 AVV655401:AVX655401 BFR655401:BFT655401 BPN655401:BPP655401 BZJ655401:BZL655401 CJF655401:CJH655401 CTB655401:CTD655401 DCX655401:DCZ655401 DMT655401:DMV655401 DWP655401:DWR655401 EGL655401:EGN655401 EQH655401:EQJ655401 FAD655401:FAF655401 FJZ655401:FKB655401 FTV655401:FTX655401 GDR655401:GDT655401 GNN655401:GNP655401 GXJ655401:GXL655401 HHF655401:HHH655401 HRB655401:HRD655401 IAX655401:IAZ655401 IKT655401:IKV655401 IUP655401:IUR655401 JEL655401:JEN655401 JOH655401:JOJ655401 JYD655401:JYF655401 KHZ655401:KIB655401 KRV655401:KRX655401 LBR655401:LBT655401 LLN655401:LLP655401 LVJ655401:LVL655401 MFF655401:MFH655401 MPB655401:MPD655401 MYX655401:MYZ655401 NIT655401:NIV655401 NSP655401:NSR655401 OCL655401:OCN655401 OMH655401:OMJ655401 OWD655401:OWF655401 PFZ655401:PGB655401 PPV655401:PPX655401 PZR655401:PZT655401 QJN655401:QJP655401 QTJ655401:QTL655401 RDF655401:RDH655401 RNB655401:RND655401 RWX655401:RWZ655401 SGT655401:SGV655401 SQP655401:SQR655401 TAL655401:TAN655401 TKH655401:TKJ655401 TUD655401:TUF655401 UDZ655401:UEB655401 UNV655401:UNX655401 UXR655401:UXT655401 VHN655401:VHP655401 VRJ655401:VRL655401 WBF655401:WBH655401 WLB655401:WLD655401 WUX655401:WUZ655401 IL720937:IN720937 SH720937:SJ720937 ACD720937:ACF720937 ALZ720937:AMB720937 AVV720937:AVX720937 BFR720937:BFT720937 BPN720937:BPP720937 BZJ720937:BZL720937 CJF720937:CJH720937 CTB720937:CTD720937 DCX720937:DCZ720937 DMT720937:DMV720937 DWP720937:DWR720937 EGL720937:EGN720937 EQH720937:EQJ720937 FAD720937:FAF720937 FJZ720937:FKB720937 FTV720937:FTX720937 GDR720937:GDT720937 GNN720937:GNP720937 GXJ720937:GXL720937 HHF720937:HHH720937 HRB720937:HRD720937 IAX720937:IAZ720937 IKT720937:IKV720937 IUP720937:IUR720937 JEL720937:JEN720937 JOH720937:JOJ720937 JYD720937:JYF720937 KHZ720937:KIB720937 KRV720937:KRX720937 LBR720937:LBT720937 LLN720937:LLP720937 LVJ720937:LVL720937 MFF720937:MFH720937 MPB720937:MPD720937 MYX720937:MYZ720937 NIT720937:NIV720937 NSP720937:NSR720937 OCL720937:OCN720937 OMH720937:OMJ720937 OWD720937:OWF720937 PFZ720937:PGB720937 PPV720937:PPX720937 PZR720937:PZT720937 QJN720937:QJP720937 QTJ720937:QTL720937 RDF720937:RDH720937 RNB720937:RND720937 RWX720937:RWZ720937 SGT720937:SGV720937 SQP720937:SQR720937 TAL720937:TAN720937 TKH720937:TKJ720937 TUD720937:TUF720937 UDZ720937:UEB720937 UNV720937:UNX720937 UXR720937:UXT720937 VHN720937:VHP720937 VRJ720937:VRL720937 WBF720937:WBH720937 WLB720937:WLD720937 WUX720937:WUZ720937 IL786473:IN786473 SH786473:SJ786473 ACD786473:ACF786473 ALZ786473:AMB786473 AVV786473:AVX786473 BFR786473:BFT786473 BPN786473:BPP786473 BZJ786473:BZL786473 CJF786473:CJH786473 CTB786473:CTD786473 DCX786473:DCZ786473 DMT786473:DMV786473 DWP786473:DWR786473 EGL786473:EGN786473 EQH786473:EQJ786473 FAD786473:FAF786473 FJZ786473:FKB786473 FTV786473:FTX786473 GDR786473:GDT786473 GNN786473:GNP786473 GXJ786473:GXL786473 HHF786473:HHH786473 HRB786473:HRD786473 IAX786473:IAZ786473 IKT786473:IKV786473 IUP786473:IUR786473 JEL786473:JEN786473 JOH786473:JOJ786473 JYD786473:JYF786473 KHZ786473:KIB786473 KRV786473:KRX786473 LBR786473:LBT786473 LLN786473:LLP786473 LVJ786473:LVL786473 MFF786473:MFH786473 MPB786473:MPD786473 MYX786473:MYZ786473 NIT786473:NIV786473 NSP786473:NSR786473 OCL786473:OCN786473 OMH786473:OMJ786473 OWD786473:OWF786473 PFZ786473:PGB786473 PPV786473:PPX786473 PZR786473:PZT786473 QJN786473:QJP786473 QTJ786473:QTL786473 RDF786473:RDH786473 RNB786473:RND786473 RWX786473:RWZ786473 SGT786473:SGV786473 SQP786473:SQR786473 TAL786473:TAN786473 TKH786473:TKJ786473 TUD786473:TUF786473 UDZ786473:UEB786473 UNV786473:UNX786473 UXR786473:UXT786473 VHN786473:VHP786473 VRJ786473:VRL786473 WBF786473:WBH786473 WLB786473:WLD786473 WUX786473:WUZ786473 IL852009:IN852009 SH852009:SJ852009 ACD852009:ACF852009 ALZ852009:AMB852009 AVV852009:AVX852009 BFR852009:BFT852009 BPN852009:BPP852009 BZJ852009:BZL852009 CJF852009:CJH852009 CTB852009:CTD852009 DCX852009:DCZ852009 DMT852009:DMV852009 DWP852009:DWR852009 EGL852009:EGN852009 EQH852009:EQJ852009 FAD852009:FAF852009 FJZ852009:FKB852009 FTV852009:FTX852009 GDR852009:GDT852009 GNN852009:GNP852009 GXJ852009:GXL852009 HHF852009:HHH852009 HRB852009:HRD852009 IAX852009:IAZ852009 IKT852009:IKV852009 IUP852009:IUR852009 JEL852009:JEN852009 JOH852009:JOJ852009 JYD852009:JYF852009 KHZ852009:KIB852009 KRV852009:KRX852009 LBR852009:LBT852009 LLN852009:LLP852009 LVJ852009:LVL852009 MFF852009:MFH852009 MPB852009:MPD852009 MYX852009:MYZ852009 NIT852009:NIV852009 NSP852009:NSR852009 OCL852009:OCN852009 OMH852009:OMJ852009 OWD852009:OWF852009 PFZ852009:PGB852009 PPV852009:PPX852009 PZR852009:PZT852009 QJN852009:QJP852009 QTJ852009:QTL852009 RDF852009:RDH852009 RNB852009:RND852009 RWX852009:RWZ852009 SGT852009:SGV852009 SQP852009:SQR852009 TAL852009:TAN852009 TKH852009:TKJ852009 TUD852009:TUF852009 UDZ852009:UEB852009 UNV852009:UNX852009 UXR852009:UXT852009 VHN852009:VHP852009 VRJ852009:VRL852009 WBF852009:WBH852009 WLB852009:WLD852009 WUX852009:WUZ852009 IL917545:IN917545 SH917545:SJ917545 ACD917545:ACF917545 ALZ917545:AMB917545 AVV917545:AVX917545 BFR917545:BFT917545 BPN917545:BPP917545 BZJ917545:BZL917545 CJF917545:CJH917545 CTB917545:CTD917545 DCX917545:DCZ917545 DMT917545:DMV917545 DWP917545:DWR917545 EGL917545:EGN917545 EQH917545:EQJ917545 FAD917545:FAF917545 FJZ917545:FKB917545 FTV917545:FTX917545 GDR917545:GDT917545 GNN917545:GNP917545 GXJ917545:GXL917545 HHF917545:HHH917545 HRB917545:HRD917545 IAX917545:IAZ917545 IKT917545:IKV917545 IUP917545:IUR917545 JEL917545:JEN917545 JOH917545:JOJ917545 JYD917545:JYF917545 KHZ917545:KIB917545 KRV917545:KRX917545 LBR917545:LBT917545 LLN917545:LLP917545 LVJ917545:LVL917545 MFF917545:MFH917545 MPB917545:MPD917545 MYX917545:MYZ917545 NIT917545:NIV917545 NSP917545:NSR917545 OCL917545:OCN917545 OMH917545:OMJ917545 OWD917545:OWF917545 PFZ917545:PGB917545 PPV917545:PPX917545 PZR917545:PZT917545 QJN917545:QJP917545 QTJ917545:QTL917545 RDF917545:RDH917545 RNB917545:RND917545 RWX917545:RWZ917545 SGT917545:SGV917545 SQP917545:SQR917545 TAL917545:TAN917545 TKH917545:TKJ917545 TUD917545:TUF917545 UDZ917545:UEB917545 UNV917545:UNX917545 UXR917545:UXT917545 VHN917545:VHP917545 VRJ917545:VRL917545 WBF917545:WBH917545 WLB917545:WLD917545 WUX917545:WUZ917545 IL983081:IN983081 SH983081:SJ983081 ACD983081:ACF983081 ALZ983081:AMB983081 AVV983081:AVX983081 BFR983081:BFT983081 BPN983081:BPP983081 BZJ983081:BZL983081 CJF983081:CJH983081 CTB983081:CTD983081 DCX983081:DCZ983081 DMT983081:DMV983081 DWP983081:DWR983081 EGL983081:EGN983081 EQH983081:EQJ983081 FAD983081:FAF983081 FJZ983081:FKB983081 FTV983081:FTX983081 GDR983081:GDT983081 GNN983081:GNP983081 GXJ983081:GXL983081 HHF983081:HHH983081 HRB983081:HRD983081 IAX983081:IAZ983081 IKT983081:IKV983081 IUP983081:IUR983081 JEL983081:JEN983081 JOH983081:JOJ983081 JYD983081:JYF983081 KHZ983081:KIB983081 KRV983081:KRX983081 LBR983081:LBT983081 LLN983081:LLP983081 LVJ983081:LVL983081 MFF983081:MFH983081 MPB983081:MPD983081 MYX983081:MYZ983081 NIT983081:NIV983081 NSP983081:NSR983081 OCL983081:OCN983081 OMH983081:OMJ983081 OWD983081:OWF983081 PFZ983081:PGB983081 PPV983081:PPX983081 PZR983081:PZT983081 QJN983081:QJP983081 QTJ983081:QTL983081 RDF983081:RDH983081 RNB983081:RND983081 RWX983081:RWZ983081 SGT983081:SGV983081 SQP983081:SQR983081 TAL983081:TAN983081 TKH983081:TKJ983081 TUD983081:TUF983081 UDZ983081:UEB983081 UNV983081:UNX983081 UXR983081:UXT983081 VHN983081:VHP983081 VRJ983081:VRL983081 WBF983081:WBH983081 WLB983081:WLD983081 WUX983081:WUZ983081 IQ65575:IS65576 SM65575:SO65576 ACI65575:ACK65576 AME65575:AMG65576 AWA65575:AWC65576 BFW65575:BFY65576 BPS65575:BPU65576 BZO65575:BZQ65576 CJK65575:CJM65576 CTG65575:CTI65576 DDC65575:DDE65576 DMY65575:DNA65576 DWU65575:DWW65576 EGQ65575:EGS65576 EQM65575:EQO65576 FAI65575:FAK65576 FKE65575:FKG65576 FUA65575:FUC65576 GDW65575:GDY65576 GNS65575:GNU65576 GXO65575:GXQ65576 HHK65575:HHM65576 HRG65575:HRI65576 IBC65575:IBE65576 IKY65575:ILA65576 IUU65575:IUW65576 JEQ65575:JES65576 JOM65575:JOO65576 JYI65575:JYK65576 KIE65575:KIG65576 KSA65575:KSC65576 LBW65575:LBY65576 LLS65575:LLU65576 LVO65575:LVQ65576 MFK65575:MFM65576 MPG65575:MPI65576 MZC65575:MZE65576 NIY65575:NJA65576 NSU65575:NSW65576 OCQ65575:OCS65576 OMM65575:OMO65576 OWI65575:OWK65576 PGE65575:PGG65576 PQA65575:PQC65576 PZW65575:PZY65576 QJS65575:QJU65576 QTO65575:QTQ65576 RDK65575:RDM65576 RNG65575:RNI65576 RXC65575:RXE65576 SGY65575:SHA65576 SQU65575:SQW65576 TAQ65575:TAS65576 TKM65575:TKO65576 TUI65575:TUK65576 UEE65575:UEG65576 UOA65575:UOC65576 UXW65575:UXY65576 VHS65575:VHU65576 VRO65575:VRQ65576 WBK65575:WBM65576 WLG65575:WLI65576 WVC65575:WVE65576 IQ131111:IS131112 SM131111:SO131112 ACI131111:ACK131112 AME131111:AMG131112 AWA131111:AWC131112 BFW131111:BFY131112 BPS131111:BPU131112 BZO131111:BZQ131112 CJK131111:CJM131112 CTG131111:CTI131112 DDC131111:DDE131112 DMY131111:DNA131112 DWU131111:DWW131112 EGQ131111:EGS131112 EQM131111:EQO131112 FAI131111:FAK131112 FKE131111:FKG131112 FUA131111:FUC131112 GDW131111:GDY131112 GNS131111:GNU131112 GXO131111:GXQ131112 HHK131111:HHM131112 HRG131111:HRI131112 IBC131111:IBE131112 IKY131111:ILA131112 IUU131111:IUW131112 JEQ131111:JES131112 JOM131111:JOO131112 JYI131111:JYK131112 KIE131111:KIG131112 KSA131111:KSC131112 LBW131111:LBY131112 LLS131111:LLU131112 LVO131111:LVQ131112 MFK131111:MFM131112 MPG131111:MPI131112 MZC131111:MZE131112 NIY131111:NJA131112 NSU131111:NSW131112 OCQ131111:OCS131112 OMM131111:OMO131112 OWI131111:OWK131112 PGE131111:PGG131112 PQA131111:PQC131112 PZW131111:PZY131112 QJS131111:QJU131112 QTO131111:QTQ131112 RDK131111:RDM131112 RNG131111:RNI131112 RXC131111:RXE131112 SGY131111:SHA131112 SQU131111:SQW131112 TAQ131111:TAS131112 TKM131111:TKO131112 TUI131111:TUK131112 UEE131111:UEG131112 UOA131111:UOC131112 UXW131111:UXY131112 VHS131111:VHU131112 VRO131111:VRQ131112 WBK131111:WBM131112 WLG131111:WLI131112 WVC131111:WVE131112 IQ196647:IS196648 SM196647:SO196648 ACI196647:ACK196648 AME196647:AMG196648 AWA196647:AWC196648 BFW196647:BFY196648 BPS196647:BPU196648 BZO196647:BZQ196648 CJK196647:CJM196648 CTG196647:CTI196648 DDC196647:DDE196648 DMY196647:DNA196648 DWU196647:DWW196648 EGQ196647:EGS196648 EQM196647:EQO196648 FAI196647:FAK196648 FKE196647:FKG196648 FUA196647:FUC196648 GDW196647:GDY196648 GNS196647:GNU196648 GXO196647:GXQ196648 HHK196647:HHM196648 HRG196647:HRI196648 IBC196647:IBE196648 IKY196647:ILA196648 IUU196647:IUW196648 JEQ196647:JES196648 JOM196647:JOO196648 JYI196647:JYK196648 KIE196647:KIG196648 KSA196647:KSC196648 LBW196647:LBY196648 LLS196647:LLU196648 LVO196647:LVQ196648 MFK196647:MFM196648 MPG196647:MPI196648 MZC196647:MZE196648 NIY196647:NJA196648 NSU196647:NSW196648 OCQ196647:OCS196648 OMM196647:OMO196648 OWI196647:OWK196648 PGE196647:PGG196648 PQA196647:PQC196648 PZW196647:PZY196648 QJS196647:QJU196648 QTO196647:QTQ196648 RDK196647:RDM196648 RNG196647:RNI196648 RXC196647:RXE196648 SGY196647:SHA196648 SQU196647:SQW196648 TAQ196647:TAS196648 TKM196647:TKO196648 TUI196647:TUK196648 UEE196647:UEG196648 UOA196647:UOC196648 UXW196647:UXY196648 VHS196647:VHU196648 VRO196647:VRQ196648 WBK196647:WBM196648 WLG196647:WLI196648 WVC196647:WVE196648 IQ262183:IS262184 SM262183:SO262184 ACI262183:ACK262184 AME262183:AMG262184 AWA262183:AWC262184 BFW262183:BFY262184 BPS262183:BPU262184 BZO262183:BZQ262184 CJK262183:CJM262184 CTG262183:CTI262184 DDC262183:DDE262184 DMY262183:DNA262184 DWU262183:DWW262184 EGQ262183:EGS262184 EQM262183:EQO262184 FAI262183:FAK262184 FKE262183:FKG262184 FUA262183:FUC262184 GDW262183:GDY262184 GNS262183:GNU262184 GXO262183:GXQ262184 HHK262183:HHM262184 HRG262183:HRI262184 IBC262183:IBE262184 IKY262183:ILA262184 IUU262183:IUW262184 JEQ262183:JES262184 JOM262183:JOO262184 JYI262183:JYK262184 KIE262183:KIG262184 KSA262183:KSC262184 LBW262183:LBY262184 LLS262183:LLU262184 LVO262183:LVQ262184 MFK262183:MFM262184 MPG262183:MPI262184 MZC262183:MZE262184 NIY262183:NJA262184 NSU262183:NSW262184 OCQ262183:OCS262184 OMM262183:OMO262184 OWI262183:OWK262184 PGE262183:PGG262184 PQA262183:PQC262184 PZW262183:PZY262184 QJS262183:QJU262184 QTO262183:QTQ262184 RDK262183:RDM262184 RNG262183:RNI262184 RXC262183:RXE262184 SGY262183:SHA262184 SQU262183:SQW262184 TAQ262183:TAS262184 TKM262183:TKO262184 TUI262183:TUK262184 UEE262183:UEG262184 UOA262183:UOC262184 UXW262183:UXY262184 VHS262183:VHU262184 VRO262183:VRQ262184 WBK262183:WBM262184 WLG262183:WLI262184 WVC262183:WVE262184 IQ327719:IS327720 SM327719:SO327720 ACI327719:ACK327720 AME327719:AMG327720 AWA327719:AWC327720 BFW327719:BFY327720 BPS327719:BPU327720 BZO327719:BZQ327720 CJK327719:CJM327720 CTG327719:CTI327720 DDC327719:DDE327720 DMY327719:DNA327720 DWU327719:DWW327720 EGQ327719:EGS327720 EQM327719:EQO327720 FAI327719:FAK327720 FKE327719:FKG327720 FUA327719:FUC327720 GDW327719:GDY327720 GNS327719:GNU327720 GXO327719:GXQ327720 HHK327719:HHM327720 HRG327719:HRI327720 IBC327719:IBE327720 IKY327719:ILA327720 IUU327719:IUW327720 JEQ327719:JES327720 JOM327719:JOO327720 JYI327719:JYK327720 KIE327719:KIG327720 KSA327719:KSC327720 LBW327719:LBY327720 LLS327719:LLU327720 LVO327719:LVQ327720 MFK327719:MFM327720 MPG327719:MPI327720 MZC327719:MZE327720 NIY327719:NJA327720 NSU327719:NSW327720 OCQ327719:OCS327720 OMM327719:OMO327720 OWI327719:OWK327720 PGE327719:PGG327720 PQA327719:PQC327720 PZW327719:PZY327720 QJS327719:QJU327720 QTO327719:QTQ327720 RDK327719:RDM327720 RNG327719:RNI327720 RXC327719:RXE327720 SGY327719:SHA327720 SQU327719:SQW327720 TAQ327719:TAS327720 TKM327719:TKO327720 TUI327719:TUK327720 UEE327719:UEG327720 UOA327719:UOC327720 UXW327719:UXY327720 VHS327719:VHU327720 VRO327719:VRQ327720 WBK327719:WBM327720 WLG327719:WLI327720 WVC327719:WVE327720 IQ393255:IS393256 SM393255:SO393256 ACI393255:ACK393256 AME393255:AMG393256 AWA393255:AWC393256 BFW393255:BFY393256 BPS393255:BPU393256 BZO393255:BZQ393256 CJK393255:CJM393256 CTG393255:CTI393256 DDC393255:DDE393256 DMY393255:DNA393256 DWU393255:DWW393256 EGQ393255:EGS393256 EQM393255:EQO393256 FAI393255:FAK393256 FKE393255:FKG393256 FUA393255:FUC393256 GDW393255:GDY393256 GNS393255:GNU393256 GXO393255:GXQ393256 HHK393255:HHM393256 HRG393255:HRI393256 IBC393255:IBE393256 IKY393255:ILA393256 IUU393255:IUW393256 JEQ393255:JES393256 JOM393255:JOO393256 JYI393255:JYK393256 KIE393255:KIG393256 KSA393255:KSC393256 LBW393255:LBY393256 LLS393255:LLU393256 LVO393255:LVQ393256 MFK393255:MFM393256 MPG393255:MPI393256 MZC393255:MZE393256 NIY393255:NJA393256 NSU393255:NSW393256 OCQ393255:OCS393256 OMM393255:OMO393256 OWI393255:OWK393256 PGE393255:PGG393256 PQA393255:PQC393256 PZW393255:PZY393256 QJS393255:QJU393256 QTO393255:QTQ393256 RDK393255:RDM393256 RNG393255:RNI393256 RXC393255:RXE393256 SGY393255:SHA393256 SQU393255:SQW393256 TAQ393255:TAS393256 TKM393255:TKO393256 TUI393255:TUK393256 UEE393255:UEG393256 UOA393255:UOC393256 UXW393255:UXY393256 VHS393255:VHU393256 VRO393255:VRQ393256 WBK393255:WBM393256 WLG393255:WLI393256 WVC393255:WVE393256 IQ458791:IS458792 SM458791:SO458792 ACI458791:ACK458792 AME458791:AMG458792 AWA458791:AWC458792 BFW458791:BFY458792 BPS458791:BPU458792 BZO458791:BZQ458792 CJK458791:CJM458792 CTG458791:CTI458792 DDC458791:DDE458792 DMY458791:DNA458792 DWU458791:DWW458792 EGQ458791:EGS458792 EQM458791:EQO458792 FAI458791:FAK458792 FKE458791:FKG458792 FUA458791:FUC458792 GDW458791:GDY458792 GNS458791:GNU458792 GXO458791:GXQ458792 HHK458791:HHM458792 HRG458791:HRI458792 IBC458791:IBE458792 IKY458791:ILA458792 IUU458791:IUW458792 JEQ458791:JES458792 JOM458791:JOO458792 JYI458791:JYK458792 KIE458791:KIG458792 KSA458791:KSC458792 LBW458791:LBY458792 LLS458791:LLU458792 LVO458791:LVQ458792 MFK458791:MFM458792 MPG458791:MPI458792 MZC458791:MZE458792 NIY458791:NJA458792 NSU458791:NSW458792 OCQ458791:OCS458792 OMM458791:OMO458792 OWI458791:OWK458792 PGE458791:PGG458792 PQA458791:PQC458792 PZW458791:PZY458792 QJS458791:QJU458792 QTO458791:QTQ458792 RDK458791:RDM458792 RNG458791:RNI458792 RXC458791:RXE458792 SGY458791:SHA458792 SQU458791:SQW458792 TAQ458791:TAS458792 TKM458791:TKO458792 TUI458791:TUK458792 UEE458791:UEG458792 UOA458791:UOC458792 UXW458791:UXY458792 VHS458791:VHU458792 VRO458791:VRQ458792 WBK458791:WBM458792 WLG458791:WLI458792 WVC458791:WVE458792 IQ524327:IS524328 SM524327:SO524328 ACI524327:ACK524328 AME524327:AMG524328 AWA524327:AWC524328 BFW524327:BFY524328 BPS524327:BPU524328 BZO524327:BZQ524328 CJK524327:CJM524328 CTG524327:CTI524328 DDC524327:DDE524328 DMY524327:DNA524328 DWU524327:DWW524328 EGQ524327:EGS524328 EQM524327:EQO524328 FAI524327:FAK524328 FKE524327:FKG524328 FUA524327:FUC524328 GDW524327:GDY524328 GNS524327:GNU524328 GXO524327:GXQ524328 HHK524327:HHM524328 HRG524327:HRI524328 IBC524327:IBE524328 IKY524327:ILA524328 IUU524327:IUW524328 JEQ524327:JES524328 JOM524327:JOO524328 JYI524327:JYK524328 KIE524327:KIG524328 KSA524327:KSC524328 LBW524327:LBY524328 LLS524327:LLU524328 LVO524327:LVQ524328 MFK524327:MFM524328 MPG524327:MPI524328 MZC524327:MZE524328 NIY524327:NJA524328 NSU524327:NSW524328 OCQ524327:OCS524328 OMM524327:OMO524328 OWI524327:OWK524328 PGE524327:PGG524328 PQA524327:PQC524328 PZW524327:PZY524328 QJS524327:QJU524328 QTO524327:QTQ524328 RDK524327:RDM524328 RNG524327:RNI524328 RXC524327:RXE524328 SGY524327:SHA524328 SQU524327:SQW524328 TAQ524327:TAS524328 TKM524327:TKO524328 TUI524327:TUK524328 UEE524327:UEG524328 UOA524327:UOC524328 UXW524327:UXY524328 VHS524327:VHU524328 VRO524327:VRQ524328 WBK524327:WBM524328 WLG524327:WLI524328 WVC524327:WVE524328 IQ589863:IS589864 SM589863:SO589864 ACI589863:ACK589864 AME589863:AMG589864 AWA589863:AWC589864 BFW589863:BFY589864 BPS589863:BPU589864 BZO589863:BZQ589864 CJK589863:CJM589864 CTG589863:CTI589864 DDC589863:DDE589864 DMY589863:DNA589864 DWU589863:DWW589864 EGQ589863:EGS589864 EQM589863:EQO589864 FAI589863:FAK589864 FKE589863:FKG589864 FUA589863:FUC589864 GDW589863:GDY589864 GNS589863:GNU589864 GXO589863:GXQ589864 HHK589863:HHM589864 HRG589863:HRI589864 IBC589863:IBE589864 IKY589863:ILA589864 IUU589863:IUW589864 JEQ589863:JES589864 JOM589863:JOO589864 JYI589863:JYK589864 KIE589863:KIG589864 KSA589863:KSC589864 LBW589863:LBY589864 LLS589863:LLU589864 LVO589863:LVQ589864 MFK589863:MFM589864 MPG589863:MPI589864 MZC589863:MZE589864 NIY589863:NJA589864 NSU589863:NSW589864 OCQ589863:OCS589864 OMM589863:OMO589864 OWI589863:OWK589864 PGE589863:PGG589864 PQA589863:PQC589864 PZW589863:PZY589864 QJS589863:QJU589864 QTO589863:QTQ589864 RDK589863:RDM589864 RNG589863:RNI589864 RXC589863:RXE589864 SGY589863:SHA589864 SQU589863:SQW589864 TAQ589863:TAS589864 TKM589863:TKO589864 TUI589863:TUK589864 UEE589863:UEG589864 UOA589863:UOC589864 UXW589863:UXY589864 VHS589863:VHU589864 VRO589863:VRQ589864 WBK589863:WBM589864 WLG589863:WLI589864 WVC589863:WVE589864 IQ655399:IS655400 SM655399:SO655400 ACI655399:ACK655400 AME655399:AMG655400 AWA655399:AWC655400 BFW655399:BFY655400 BPS655399:BPU655400 BZO655399:BZQ655400 CJK655399:CJM655400 CTG655399:CTI655400 DDC655399:DDE655400 DMY655399:DNA655400 DWU655399:DWW655400 EGQ655399:EGS655400 EQM655399:EQO655400 FAI655399:FAK655400 FKE655399:FKG655400 FUA655399:FUC655400 GDW655399:GDY655400 GNS655399:GNU655400 GXO655399:GXQ655400 HHK655399:HHM655400 HRG655399:HRI655400 IBC655399:IBE655400 IKY655399:ILA655400 IUU655399:IUW655400 JEQ655399:JES655400 JOM655399:JOO655400 JYI655399:JYK655400 KIE655399:KIG655400 KSA655399:KSC655400 LBW655399:LBY655400 LLS655399:LLU655400 LVO655399:LVQ655400 MFK655399:MFM655400 MPG655399:MPI655400 MZC655399:MZE655400 NIY655399:NJA655400 NSU655399:NSW655400 OCQ655399:OCS655400 OMM655399:OMO655400 OWI655399:OWK655400 PGE655399:PGG655400 PQA655399:PQC655400 PZW655399:PZY655400 QJS655399:QJU655400 QTO655399:QTQ655400 RDK655399:RDM655400 RNG655399:RNI655400 RXC655399:RXE655400 SGY655399:SHA655400 SQU655399:SQW655400 TAQ655399:TAS655400 TKM655399:TKO655400 TUI655399:TUK655400 UEE655399:UEG655400 UOA655399:UOC655400 UXW655399:UXY655400 VHS655399:VHU655400 VRO655399:VRQ655400 WBK655399:WBM655400 WLG655399:WLI655400 WVC655399:WVE655400 IQ720935:IS720936 SM720935:SO720936 ACI720935:ACK720936 AME720935:AMG720936 AWA720935:AWC720936 BFW720935:BFY720936 BPS720935:BPU720936 BZO720935:BZQ720936 CJK720935:CJM720936 CTG720935:CTI720936 DDC720935:DDE720936 DMY720935:DNA720936 DWU720935:DWW720936 EGQ720935:EGS720936 EQM720935:EQO720936 FAI720935:FAK720936 FKE720935:FKG720936 FUA720935:FUC720936 GDW720935:GDY720936 GNS720935:GNU720936 GXO720935:GXQ720936 HHK720935:HHM720936 HRG720935:HRI720936 IBC720935:IBE720936 IKY720935:ILA720936 IUU720935:IUW720936 JEQ720935:JES720936 JOM720935:JOO720936 JYI720935:JYK720936 KIE720935:KIG720936 KSA720935:KSC720936 LBW720935:LBY720936 LLS720935:LLU720936 LVO720935:LVQ720936 MFK720935:MFM720936 MPG720935:MPI720936 MZC720935:MZE720936 NIY720935:NJA720936 NSU720935:NSW720936 OCQ720935:OCS720936 OMM720935:OMO720936 OWI720935:OWK720936 PGE720935:PGG720936 PQA720935:PQC720936 PZW720935:PZY720936 QJS720935:QJU720936 QTO720935:QTQ720936 RDK720935:RDM720936 RNG720935:RNI720936 RXC720935:RXE720936 SGY720935:SHA720936 SQU720935:SQW720936 TAQ720935:TAS720936 TKM720935:TKO720936 TUI720935:TUK720936 UEE720935:UEG720936 UOA720935:UOC720936 UXW720935:UXY720936 VHS720935:VHU720936 VRO720935:VRQ720936 WBK720935:WBM720936 WLG720935:WLI720936 WVC720935:WVE720936 IQ786471:IS786472 SM786471:SO786472 ACI786471:ACK786472 AME786471:AMG786472 AWA786471:AWC786472 BFW786471:BFY786472 BPS786471:BPU786472 BZO786471:BZQ786472 CJK786471:CJM786472 CTG786471:CTI786472 DDC786471:DDE786472 DMY786471:DNA786472 DWU786471:DWW786472 EGQ786471:EGS786472 EQM786471:EQO786472 FAI786471:FAK786472 FKE786471:FKG786472 FUA786471:FUC786472 GDW786471:GDY786472 GNS786471:GNU786472 GXO786471:GXQ786472 HHK786471:HHM786472 HRG786471:HRI786472 IBC786471:IBE786472 IKY786471:ILA786472 IUU786471:IUW786472 JEQ786471:JES786472 JOM786471:JOO786472 JYI786471:JYK786472 KIE786471:KIG786472 KSA786471:KSC786472 LBW786471:LBY786472 LLS786471:LLU786472 LVO786471:LVQ786472 MFK786471:MFM786472 MPG786471:MPI786472 MZC786471:MZE786472 NIY786471:NJA786472 NSU786471:NSW786472 OCQ786471:OCS786472 OMM786471:OMO786472 OWI786471:OWK786472 PGE786471:PGG786472 PQA786471:PQC786472 PZW786471:PZY786472 QJS786471:QJU786472 QTO786471:QTQ786472 RDK786471:RDM786472 RNG786471:RNI786472 RXC786471:RXE786472 SGY786471:SHA786472 SQU786471:SQW786472 TAQ786471:TAS786472 TKM786471:TKO786472 TUI786471:TUK786472 UEE786471:UEG786472 UOA786471:UOC786472 UXW786471:UXY786472 VHS786471:VHU786472 VRO786471:VRQ786472 WBK786471:WBM786472 WLG786471:WLI786472 WVC786471:WVE786472 IQ852007:IS852008 SM852007:SO852008 ACI852007:ACK852008 AME852007:AMG852008 AWA852007:AWC852008 BFW852007:BFY852008 BPS852007:BPU852008 BZO852007:BZQ852008 CJK852007:CJM852008 CTG852007:CTI852008 DDC852007:DDE852008 DMY852007:DNA852008 DWU852007:DWW852008 EGQ852007:EGS852008 EQM852007:EQO852008 FAI852007:FAK852008 FKE852007:FKG852008 FUA852007:FUC852008 GDW852007:GDY852008 GNS852007:GNU852008 GXO852007:GXQ852008 HHK852007:HHM852008 HRG852007:HRI852008 IBC852007:IBE852008 IKY852007:ILA852008 IUU852007:IUW852008 JEQ852007:JES852008 JOM852007:JOO852008 JYI852007:JYK852008 KIE852007:KIG852008 KSA852007:KSC852008 LBW852007:LBY852008 LLS852007:LLU852008 LVO852007:LVQ852008 MFK852007:MFM852008 MPG852007:MPI852008 MZC852007:MZE852008 NIY852007:NJA852008 NSU852007:NSW852008 OCQ852007:OCS852008 OMM852007:OMO852008 OWI852007:OWK852008 PGE852007:PGG852008 PQA852007:PQC852008 PZW852007:PZY852008 QJS852007:QJU852008 QTO852007:QTQ852008 RDK852007:RDM852008 RNG852007:RNI852008 RXC852007:RXE852008 SGY852007:SHA852008 SQU852007:SQW852008 TAQ852007:TAS852008 TKM852007:TKO852008 TUI852007:TUK852008 UEE852007:UEG852008 UOA852007:UOC852008 UXW852007:UXY852008 VHS852007:VHU852008 VRO852007:VRQ852008 WBK852007:WBM852008 WLG852007:WLI852008 WVC852007:WVE852008 IQ917543:IS917544 SM917543:SO917544 ACI917543:ACK917544 AME917543:AMG917544 AWA917543:AWC917544 BFW917543:BFY917544 BPS917543:BPU917544 BZO917543:BZQ917544 CJK917543:CJM917544 CTG917543:CTI917544 DDC917543:DDE917544 DMY917543:DNA917544 DWU917543:DWW917544 EGQ917543:EGS917544 EQM917543:EQO917544 FAI917543:FAK917544 FKE917543:FKG917544 FUA917543:FUC917544 GDW917543:GDY917544 GNS917543:GNU917544 GXO917543:GXQ917544 HHK917543:HHM917544 HRG917543:HRI917544 IBC917543:IBE917544 IKY917543:ILA917544 IUU917543:IUW917544 JEQ917543:JES917544 JOM917543:JOO917544 JYI917543:JYK917544 KIE917543:KIG917544 KSA917543:KSC917544 LBW917543:LBY917544 LLS917543:LLU917544 LVO917543:LVQ917544 MFK917543:MFM917544 MPG917543:MPI917544 MZC917543:MZE917544 NIY917543:NJA917544 NSU917543:NSW917544 OCQ917543:OCS917544 OMM917543:OMO917544 OWI917543:OWK917544 PGE917543:PGG917544 PQA917543:PQC917544 PZW917543:PZY917544 QJS917543:QJU917544 QTO917543:QTQ917544 RDK917543:RDM917544 RNG917543:RNI917544 RXC917543:RXE917544 SGY917543:SHA917544 SQU917543:SQW917544 TAQ917543:TAS917544 TKM917543:TKO917544 TUI917543:TUK917544 UEE917543:UEG917544 UOA917543:UOC917544 UXW917543:UXY917544 VHS917543:VHU917544 VRO917543:VRQ917544 WBK917543:WBM917544 WLG917543:WLI917544 WVC917543:WVE917544 IQ983079:IS983080 SM983079:SO983080 ACI983079:ACK983080 AME983079:AMG983080 AWA983079:AWC983080 BFW983079:BFY983080 BPS983079:BPU983080 BZO983079:BZQ983080 CJK983079:CJM983080 CTG983079:CTI983080 DDC983079:DDE983080 DMY983079:DNA983080 DWU983079:DWW983080 EGQ983079:EGS983080 EQM983079:EQO983080 FAI983079:FAK983080 FKE983079:FKG983080 FUA983079:FUC983080 GDW983079:GDY983080 GNS983079:GNU983080 GXO983079:GXQ983080 HHK983079:HHM983080 HRG983079:HRI983080 IBC983079:IBE983080 IKY983079:ILA983080 IUU983079:IUW983080 JEQ983079:JES983080 JOM983079:JOO983080 JYI983079:JYK983080 KIE983079:KIG983080 KSA983079:KSC983080 LBW983079:LBY983080 LLS983079:LLU983080 LVO983079:LVQ983080 MFK983079:MFM983080 MPG983079:MPI983080 MZC983079:MZE983080 NIY983079:NJA983080 NSU983079:NSW983080 OCQ983079:OCS983080 OMM983079:OMO983080 OWI983079:OWK983080 PGE983079:PGG983080 PQA983079:PQC983080 PZW983079:PZY983080 QJS983079:QJU983080 QTO983079:QTQ983080 RDK983079:RDM983080 RNG983079:RNI983080 RXC983079:RXE983080 SGY983079:SHA983080 SQU983079:SQW983080 TAQ983079:TAS983080 TKM983079:TKO983080 TUI983079:TUK983080 UEE983079:UEG983080 UOA983079:UOC983080 UXW983079:UXY983080 VHS983079:VHU983080 VRO983079:VRQ983080 WBK983079:WBM983080 WLG983079:WLI983080 WVC983079:WVE983080 P65540 HW65538 RS65538 ABO65538 ALK65538 AVG65538 BFC65538 BOY65538 BYU65538 CIQ65538 CSM65538 DCI65538 DME65538 DWA65538 EFW65538 EPS65538 EZO65538 FJK65538 FTG65538 GDC65538 GMY65538 GWU65538 HGQ65538 HQM65538 IAI65538 IKE65538 IUA65538 JDW65538 JNS65538 JXO65538 KHK65538 KRG65538 LBC65538 LKY65538 LUU65538 MEQ65538 MOM65538 MYI65538 NIE65538 NSA65538 OBW65538 OLS65538 OVO65538 PFK65538 PPG65538 PZC65538 QIY65538 QSU65538 RCQ65538 RMM65538 RWI65538 SGE65538 SQA65538 SZW65538 TJS65538 TTO65538 UDK65538 UNG65538 UXC65538 VGY65538 VQU65538 WAQ65538 WKM65538 WUI65538 P131076 HW131074 RS131074 ABO131074 ALK131074 AVG131074 BFC131074 BOY131074 BYU131074 CIQ131074 CSM131074 DCI131074 DME131074 DWA131074 EFW131074 EPS131074 EZO131074 FJK131074 FTG131074 GDC131074 GMY131074 GWU131074 HGQ131074 HQM131074 IAI131074 IKE131074 IUA131074 JDW131074 JNS131074 JXO131074 KHK131074 KRG131074 LBC131074 LKY131074 LUU131074 MEQ131074 MOM131074 MYI131074 NIE131074 NSA131074 OBW131074 OLS131074 OVO131074 PFK131074 PPG131074 PZC131074 QIY131074 QSU131074 RCQ131074 RMM131074 RWI131074 SGE131074 SQA131074 SZW131074 TJS131074 TTO131074 UDK131074 UNG131074 UXC131074 VGY131074 VQU131074 WAQ131074 WKM131074 WUI131074 P196612 HW196610 RS196610 ABO196610 ALK196610 AVG196610 BFC196610 BOY196610 BYU196610 CIQ196610 CSM196610 DCI196610 DME196610 DWA196610 EFW196610 EPS196610 EZO196610 FJK196610 FTG196610 GDC196610 GMY196610 GWU196610 HGQ196610 HQM196610 IAI196610 IKE196610 IUA196610 JDW196610 JNS196610 JXO196610 KHK196610 KRG196610 LBC196610 LKY196610 LUU196610 MEQ196610 MOM196610 MYI196610 NIE196610 NSA196610 OBW196610 OLS196610 OVO196610 PFK196610 PPG196610 PZC196610 QIY196610 QSU196610 RCQ196610 RMM196610 RWI196610 SGE196610 SQA196610 SZW196610 TJS196610 TTO196610 UDK196610 UNG196610 UXC196610 VGY196610 VQU196610 WAQ196610 WKM196610 WUI196610 P262148 HW262146 RS262146 ABO262146 ALK262146 AVG262146 BFC262146 BOY262146 BYU262146 CIQ262146 CSM262146 DCI262146 DME262146 DWA262146 EFW262146 EPS262146 EZO262146 FJK262146 FTG262146 GDC262146 GMY262146 GWU262146 HGQ262146 HQM262146 IAI262146 IKE262146 IUA262146 JDW262146 JNS262146 JXO262146 KHK262146 KRG262146 LBC262146 LKY262146 LUU262146 MEQ262146 MOM262146 MYI262146 NIE262146 NSA262146 OBW262146 OLS262146 OVO262146 PFK262146 PPG262146 PZC262146 QIY262146 QSU262146 RCQ262146 RMM262146 RWI262146 SGE262146 SQA262146 SZW262146 TJS262146 TTO262146 UDK262146 UNG262146 UXC262146 VGY262146 VQU262146 WAQ262146 WKM262146 WUI262146 P327684 HW327682 RS327682 ABO327682 ALK327682 AVG327682 BFC327682 BOY327682 BYU327682 CIQ327682 CSM327682 DCI327682 DME327682 DWA327682 EFW327682 EPS327682 EZO327682 FJK327682 FTG327682 GDC327682 GMY327682 GWU327682 HGQ327682 HQM327682 IAI327682 IKE327682 IUA327682 JDW327682 JNS327682 JXO327682 KHK327682 KRG327682 LBC327682 LKY327682 LUU327682 MEQ327682 MOM327682 MYI327682 NIE327682 NSA327682 OBW327682 OLS327682 OVO327682 PFK327682 PPG327682 PZC327682 QIY327682 QSU327682 RCQ327682 RMM327682 RWI327682 SGE327682 SQA327682 SZW327682 TJS327682 TTO327682 UDK327682 UNG327682 UXC327682 VGY327682 VQU327682 WAQ327682 WKM327682 WUI327682 P393220 HW393218 RS393218 ABO393218 ALK393218 AVG393218 BFC393218 BOY393218 BYU393218 CIQ393218 CSM393218 DCI393218 DME393218 DWA393218 EFW393218 EPS393218 EZO393218 FJK393218 FTG393218 GDC393218 GMY393218 GWU393218 HGQ393218 HQM393218 IAI393218 IKE393218 IUA393218 JDW393218 JNS393218 JXO393218 KHK393218 KRG393218 LBC393218 LKY393218 LUU393218 MEQ393218 MOM393218 MYI393218 NIE393218 NSA393218 OBW393218 OLS393218 OVO393218 PFK393218 PPG393218 PZC393218 QIY393218 QSU393218 RCQ393218 RMM393218 RWI393218 SGE393218 SQA393218 SZW393218 TJS393218 TTO393218 UDK393218 UNG393218 UXC393218 VGY393218 VQU393218 WAQ393218 WKM393218 WUI393218 P458756 HW458754 RS458754 ABO458754 ALK458754 AVG458754 BFC458754 BOY458754 BYU458754 CIQ458754 CSM458754 DCI458754 DME458754 DWA458754 EFW458754 EPS458754 EZO458754 FJK458754 FTG458754 GDC458754 GMY458754 GWU458754 HGQ458754 HQM458754 IAI458754 IKE458754 IUA458754 JDW458754 JNS458754 JXO458754 KHK458754 KRG458754 LBC458754 LKY458754 LUU458754 MEQ458754 MOM458754 MYI458754 NIE458754 NSA458754 OBW458754 OLS458754 OVO458754 PFK458754 PPG458754 PZC458754 QIY458754 QSU458754 RCQ458754 RMM458754 RWI458754 SGE458754 SQA458754 SZW458754 TJS458754 TTO458754 UDK458754 UNG458754 UXC458754 VGY458754 VQU458754 WAQ458754 WKM458754 WUI458754 P524292 HW524290 RS524290 ABO524290 ALK524290 AVG524290 BFC524290 BOY524290 BYU524290 CIQ524290 CSM524290 DCI524290 DME524290 DWA524290 EFW524290 EPS524290 EZO524290 FJK524290 FTG524290 GDC524290 GMY524290 GWU524290 HGQ524290 HQM524290 IAI524290 IKE524290 IUA524290 JDW524290 JNS524290 JXO524290 KHK524290 KRG524290 LBC524290 LKY524290 LUU524290 MEQ524290 MOM524290 MYI524290 NIE524290 NSA524290 OBW524290 OLS524290 OVO524290 PFK524290 PPG524290 PZC524290 QIY524290 QSU524290 RCQ524290 RMM524290 RWI524290 SGE524290 SQA524290 SZW524290 TJS524290 TTO524290 UDK524290 UNG524290 UXC524290 VGY524290 VQU524290 WAQ524290 WKM524290 WUI524290 P589828 HW589826 RS589826 ABO589826 ALK589826 AVG589826 BFC589826 BOY589826 BYU589826 CIQ589826 CSM589826 DCI589826 DME589826 DWA589826 EFW589826 EPS589826 EZO589826 FJK589826 FTG589826 GDC589826 GMY589826 GWU589826 HGQ589826 HQM589826 IAI589826 IKE589826 IUA589826 JDW589826 JNS589826 JXO589826 KHK589826 KRG589826 LBC589826 LKY589826 LUU589826 MEQ589826 MOM589826 MYI589826 NIE589826 NSA589826 OBW589826 OLS589826 OVO589826 PFK589826 PPG589826 PZC589826 QIY589826 QSU589826 RCQ589826 RMM589826 RWI589826 SGE589826 SQA589826 SZW589826 TJS589826 TTO589826 UDK589826 UNG589826 UXC589826 VGY589826 VQU589826 WAQ589826 WKM589826 WUI589826 P655364 HW655362 RS655362 ABO655362 ALK655362 AVG655362 BFC655362 BOY655362 BYU655362 CIQ655362 CSM655362 DCI655362 DME655362 DWA655362 EFW655362 EPS655362 EZO655362 FJK655362 FTG655362 GDC655362 GMY655362 GWU655362 HGQ655362 HQM655362 IAI655362 IKE655362 IUA655362 JDW655362 JNS655362 JXO655362 KHK655362 KRG655362 LBC655362 LKY655362 LUU655362 MEQ655362 MOM655362 MYI655362 NIE655362 NSA655362 OBW655362 OLS655362 OVO655362 PFK655362 PPG655362 PZC655362 QIY655362 QSU655362 RCQ655362 RMM655362 RWI655362 SGE655362 SQA655362 SZW655362 TJS655362 TTO655362 UDK655362 UNG655362 UXC655362 VGY655362 VQU655362 WAQ655362 WKM655362 WUI655362 P720900 HW720898 RS720898 ABO720898 ALK720898 AVG720898 BFC720898 BOY720898 BYU720898 CIQ720898 CSM720898 DCI720898 DME720898 DWA720898 EFW720898 EPS720898 EZO720898 FJK720898 FTG720898 GDC720898 GMY720898 GWU720898 HGQ720898 HQM720898 IAI720898 IKE720898 IUA720898 JDW720898 JNS720898 JXO720898 KHK720898 KRG720898 LBC720898 LKY720898 LUU720898 MEQ720898 MOM720898 MYI720898 NIE720898 NSA720898 OBW720898 OLS720898 OVO720898 PFK720898 PPG720898 PZC720898 QIY720898 QSU720898 RCQ720898 RMM720898 RWI720898 SGE720898 SQA720898 SZW720898 TJS720898 TTO720898 UDK720898 UNG720898 UXC720898 VGY720898 VQU720898 WAQ720898 WKM720898 WUI720898 P786436 HW786434 RS786434 ABO786434 ALK786434 AVG786434 BFC786434 BOY786434 BYU786434 CIQ786434 CSM786434 DCI786434 DME786434 DWA786434 EFW786434 EPS786434 EZO786434 FJK786434 FTG786434 GDC786434 GMY786434 GWU786434 HGQ786434 HQM786434 IAI786434 IKE786434 IUA786434 JDW786434 JNS786434 JXO786434 KHK786434 KRG786434 LBC786434 LKY786434 LUU786434 MEQ786434 MOM786434 MYI786434 NIE786434 NSA786434 OBW786434 OLS786434 OVO786434 PFK786434 PPG786434 PZC786434 QIY786434 QSU786434 RCQ786434 RMM786434 RWI786434 SGE786434 SQA786434 SZW786434 TJS786434 TTO786434 UDK786434 UNG786434 UXC786434 VGY786434 VQU786434 WAQ786434 WKM786434 WUI786434 P851972 HW851970 RS851970 ABO851970 ALK851970 AVG851970 BFC851970 BOY851970 BYU851970 CIQ851970 CSM851970 DCI851970 DME851970 DWA851970 EFW851970 EPS851970 EZO851970 FJK851970 FTG851970 GDC851970 GMY851970 GWU851970 HGQ851970 HQM851970 IAI851970 IKE851970 IUA851970 JDW851970 JNS851970 JXO851970 KHK851970 KRG851970 LBC851970 LKY851970 LUU851970 MEQ851970 MOM851970 MYI851970 NIE851970 NSA851970 OBW851970 OLS851970 OVO851970 PFK851970 PPG851970 PZC851970 QIY851970 QSU851970 RCQ851970 RMM851970 RWI851970 SGE851970 SQA851970 SZW851970 TJS851970 TTO851970 UDK851970 UNG851970 UXC851970 VGY851970 VQU851970 WAQ851970 WKM851970 WUI851970 P917508 HW917506 RS917506 ABO917506 ALK917506 AVG917506 BFC917506 BOY917506 BYU917506 CIQ917506 CSM917506 DCI917506 DME917506 DWA917506 EFW917506 EPS917506 EZO917506 FJK917506 FTG917506 GDC917506 GMY917506 GWU917506 HGQ917506 HQM917506 IAI917506 IKE917506 IUA917506 JDW917506 JNS917506 JXO917506 KHK917506 KRG917506 LBC917506 LKY917506 LUU917506 MEQ917506 MOM917506 MYI917506 NIE917506 NSA917506 OBW917506 OLS917506 OVO917506 PFK917506 PPG917506 PZC917506 QIY917506 QSU917506 RCQ917506 RMM917506 RWI917506 SGE917506 SQA917506 SZW917506 TJS917506 TTO917506 UDK917506 UNG917506 UXC917506 VGY917506 VQU917506 WAQ917506 WKM917506 WUI917506 P983044 HW983042 RS983042 ABO983042 ALK983042 AVG983042 BFC983042 BOY983042 BYU983042 CIQ983042 CSM983042 DCI983042 DME983042 DWA983042 EFW983042 EPS983042 EZO983042 FJK983042 FTG983042 GDC983042 GMY983042 GWU983042 HGQ983042 HQM983042 IAI983042 IKE983042 IUA983042 JDW983042 JNS983042 JXO983042 KHK983042 KRG983042 LBC983042 LKY983042 LUU983042 MEQ983042 MOM983042 MYI983042 NIE983042 NSA983042 OBW983042 OLS983042 OVO983042 PFK983042 PPG983042 PZC983042 QIY983042 QSU983042 RCQ983042 RMM983042 RWI983042 SGE983042 SQA983042 SZW983042 TJS983042 TTO983042 UDK983042 UNG983042 UXC983042 VGY983042 VQU983042 WAQ983042 WKM983042 WUI983042 IQ65566:IS65567 SM65566:SO65567 ACI65566:ACK65567 AME65566:AMG65567 AWA65566:AWC65567 BFW65566:BFY65567 BPS65566:BPU65567 BZO65566:BZQ65567 CJK65566:CJM65567 CTG65566:CTI65567 DDC65566:DDE65567 DMY65566:DNA65567 DWU65566:DWW65567 EGQ65566:EGS65567 EQM65566:EQO65567 FAI65566:FAK65567 FKE65566:FKG65567 FUA65566:FUC65567 GDW65566:GDY65567 GNS65566:GNU65567 GXO65566:GXQ65567 HHK65566:HHM65567 HRG65566:HRI65567 IBC65566:IBE65567 IKY65566:ILA65567 IUU65566:IUW65567 JEQ65566:JES65567 JOM65566:JOO65567 JYI65566:JYK65567 KIE65566:KIG65567 KSA65566:KSC65567 LBW65566:LBY65567 LLS65566:LLU65567 LVO65566:LVQ65567 MFK65566:MFM65567 MPG65566:MPI65567 MZC65566:MZE65567 NIY65566:NJA65567 NSU65566:NSW65567 OCQ65566:OCS65567 OMM65566:OMO65567 OWI65566:OWK65567 PGE65566:PGG65567 PQA65566:PQC65567 PZW65566:PZY65567 QJS65566:QJU65567 QTO65566:QTQ65567 RDK65566:RDM65567 RNG65566:RNI65567 RXC65566:RXE65567 SGY65566:SHA65567 SQU65566:SQW65567 TAQ65566:TAS65567 TKM65566:TKO65567 TUI65566:TUK65567 UEE65566:UEG65567 UOA65566:UOC65567 UXW65566:UXY65567 VHS65566:VHU65567 VRO65566:VRQ65567 WBK65566:WBM65567 WLG65566:WLI65567 WVC65566:WVE65567 IQ131102:IS131103 SM131102:SO131103 ACI131102:ACK131103 AME131102:AMG131103 AWA131102:AWC131103 BFW131102:BFY131103 BPS131102:BPU131103 BZO131102:BZQ131103 CJK131102:CJM131103 CTG131102:CTI131103 DDC131102:DDE131103 DMY131102:DNA131103 DWU131102:DWW131103 EGQ131102:EGS131103 EQM131102:EQO131103 FAI131102:FAK131103 FKE131102:FKG131103 FUA131102:FUC131103 GDW131102:GDY131103 GNS131102:GNU131103 GXO131102:GXQ131103 HHK131102:HHM131103 HRG131102:HRI131103 IBC131102:IBE131103 IKY131102:ILA131103 IUU131102:IUW131103 JEQ131102:JES131103 JOM131102:JOO131103 JYI131102:JYK131103 KIE131102:KIG131103 KSA131102:KSC131103 LBW131102:LBY131103 LLS131102:LLU131103 LVO131102:LVQ131103 MFK131102:MFM131103 MPG131102:MPI131103 MZC131102:MZE131103 NIY131102:NJA131103 NSU131102:NSW131103 OCQ131102:OCS131103 OMM131102:OMO131103 OWI131102:OWK131103 PGE131102:PGG131103 PQA131102:PQC131103 PZW131102:PZY131103 QJS131102:QJU131103 QTO131102:QTQ131103 RDK131102:RDM131103 RNG131102:RNI131103 RXC131102:RXE131103 SGY131102:SHA131103 SQU131102:SQW131103 TAQ131102:TAS131103 TKM131102:TKO131103 TUI131102:TUK131103 UEE131102:UEG131103 UOA131102:UOC131103 UXW131102:UXY131103 VHS131102:VHU131103 VRO131102:VRQ131103 WBK131102:WBM131103 WLG131102:WLI131103 WVC131102:WVE131103 IQ196638:IS196639 SM196638:SO196639 ACI196638:ACK196639 AME196638:AMG196639 AWA196638:AWC196639 BFW196638:BFY196639 BPS196638:BPU196639 BZO196638:BZQ196639 CJK196638:CJM196639 CTG196638:CTI196639 DDC196638:DDE196639 DMY196638:DNA196639 DWU196638:DWW196639 EGQ196638:EGS196639 EQM196638:EQO196639 FAI196638:FAK196639 FKE196638:FKG196639 FUA196638:FUC196639 GDW196638:GDY196639 GNS196638:GNU196639 GXO196638:GXQ196639 HHK196638:HHM196639 HRG196638:HRI196639 IBC196638:IBE196639 IKY196638:ILA196639 IUU196638:IUW196639 JEQ196638:JES196639 JOM196638:JOO196639 JYI196638:JYK196639 KIE196638:KIG196639 KSA196638:KSC196639 LBW196638:LBY196639 LLS196638:LLU196639 LVO196638:LVQ196639 MFK196638:MFM196639 MPG196638:MPI196639 MZC196638:MZE196639 NIY196638:NJA196639 NSU196638:NSW196639 OCQ196638:OCS196639 OMM196638:OMO196639 OWI196638:OWK196639 PGE196638:PGG196639 PQA196638:PQC196639 PZW196638:PZY196639 QJS196638:QJU196639 QTO196638:QTQ196639 RDK196638:RDM196639 RNG196638:RNI196639 RXC196638:RXE196639 SGY196638:SHA196639 SQU196638:SQW196639 TAQ196638:TAS196639 TKM196638:TKO196639 TUI196638:TUK196639 UEE196638:UEG196639 UOA196638:UOC196639 UXW196638:UXY196639 VHS196638:VHU196639 VRO196638:VRQ196639 WBK196638:WBM196639 WLG196638:WLI196639 WVC196638:WVE196639 IQ262174:IS262175 SM262174:SO262175 ACI262174:ACK262175 AME262174:AMG262175 AWA262174:AWC262175 BFW262174:BFY262175 BPS262174:BPU262175 BZO262174:BZQ262175 CJK262174:CJM262175 CTG262174:CTI262175 DDC262174:DDE262175 DMY262174:DNA262175 DWU262174:DWW262175 EGQ262174:EGS262175 EQM262174:EQO262175 FAI262174:FAK262175 FKE262174:FKG262175 FUA262174:FUC262175 GDW262174:GDY262175 GNS262174:GNU262175 GXO262174:GXQ262175 HHK262174:HHM262175 HRG262174:HRI262175 IBC262174:IBE262175 IKY262174:ILA262175 IUU262174:IUW262175 JEQ262174:JES262175 JOM262174:JOO262175 JYI262174:JYK262175 KIE262174:KIG262175 KSA262174:KSC262175 LBW262174:LBY262175 LLS262174:LLU262175 LVO262174:LVQ262175 MFK262174:MFM262175 MPG262174:MPI262175 MZC262174:MZE262175 NIY262174:NJA262175 NSU262174:NSW262175 OCQ262174:OCS262175 OMM262174:OMO262175 OWI262174:OWK262175 PGE262174:PGG262175 PQA262174:PQC262175 PZW262174:PZY262175 QJS262174:QJU262175 QTO262174:QTQ262175 RDK262174:RDM262175 RNG262174:RNI262175 RXC262174:RXE262175 SGY262174:SHA262175 SQU262174:SQW262175 TAQ262174:TAS262175 TKM262174:TKO262175 TUI262174:TUK262175 UEE262174:UEG262175 UOA262174:UOC262175 UXW262174:UXY262175 VHS262174:VHU262175 VRO262174:VRQ262175 WBK262174:WBM262175 WLG262174:WLI262175 WVC262174:WVE262175 IQ327710:IS327711 SM327710:SO327711 ACI327710:ACK327711 AME327710:AMG327711 AWA327710:AWC327711 BFW327710:BFY327711 BPS327710:BPU327711 BZO327710:BZQ327711 CJK327710:CJM327711 CTG327710:CTI327711 DDC327710:DDE327711 DMY327710:DNA327711 DWU327710:DWW327711 EGQ327710:EGS327711 EQM327710:EQO327711 FAI327710:FAK327711 FKE327710:FKG327711 FUA327710:FUC327711 GDW327710:GDY327711 GNS327710:GNU327711 GXO327710:GXQ327711 HHK327710:HHM327711 HRG327710:HRI327711 IBC327710:IBE327711 IKY327710:ILA327711 IUU327710:IUW327711 JEQ327710:JES327711 JOM327710:JOO327711 JYI327710:JYK327711 KIE327710:KIG327711 KSA327710:KSC327711 LBW327710:LBY327711 LLS327710:LLU327711 LVO327710:LVQ327711 MFK327710:MFM327711 MPG327710:MPI327711 MZC327710:MZE327711 NIY327710:NJA327711 NSU327710:NSW327711 OCQ327710:OCS327711 OMM327710:OMO327711 OWI327710:OWK327711 PGE327710:PGG327711 PQA327710:PQC327711 PZW327710:PZY327711 QJS327710:QJU327711 QTO327710:QTQ327711 RDK327710:RDM327711 RNG327710:RNI327711 RXC327710:RXE327711 SGY327710:SHA327711 SQU327710:SQW327711 TAQ327710:TAS327711 TKM327710:TKO327711 TUI327710:TUK327711 UEE327710:UEG327711 UOA327710:UOC327711 UXW327710:UXY327711 VHS327710:VHU327711 VRO327710:VRQ327711 WBK327710:WBM327711 WLG327710:WLI327711 WVC327710:WVE327711 IQ393246:IS393247 SM393246:SO393247 ACI393246:ACK393247 AME393246:AMG393247 AWA393246:AWC393247 BFW393246:BFY393247 BPS393246:BPU393247 BZO393246:BZQ393247 CJK393246:CJM393247 CTG393246:CTI393247 DDC393246:DDE393247 DMY393246:DNA393247 DWU393246:DWW393247 EGQ393246:EGS393247 EQM393246:EQO393247 FAI393246:FAK393247 FKE393246:FKG393247 FUA393246:FUC393247 GDW393246:GDY393247 GNS393246:GNU393247 GXO393246:GXQ393247 HHK393246:HHM393247 HRG393246:HRI393247 IBC393246:IBE393247 IKY393246:ILA393247 IUU393246:IUW393247 JEQ393246:JES393247 JOM393246:JOO393247 JYI393246:JYK393247 KIE393246:KIG393247 KSA393246:KSC393247 LBW393246:LBY393247 LLS393246:LLU393247 LVO393246:LVQ393247 MFK393246:MFM393247 MPG393246:MPI393247 MZC393246:MZE393247 NIY393246:NJA393247 NSU393246:NSW393247 OCQ393246:OCS393247 OMM393246:OMO393247 OWI393246:OWK393247 PGE393246:PGG393247 PQA393246:PQC393247 PZW393246:PZY393247 QJS393246:QJU393247 QTO393246:QTQ393247 RDK393246:RDM393247 RNG393246:RNI393247 RXC393246:RXE393247 SGY393246:SHA393247 SQU393246:SQW393247 TAQ393246:TAS393247 TKM393246:TKO393247 TUI393246:TUK393247 UEE393246:UEG393247 UOA393246:UOC393247 UXW393246:UXY393247 VHS393246:VHU393247 VRO393246:VRQ393247 WBK393246:WBM393247 WLG393246:WLI393247 WVC393246:WVE393247 IQ458782:IS458783 SM458782:SO458783 ACI458782:ACK458783 AME458782:AMG458783 AWA458782:AWC458783 BFW458782:BFY458783 BPS458782:BPU458783 BZO458782:BZQ458783 CJK458782:CJM458783 CTG458782:CTI458783 DDC458782:DDE458783 DMY458782:DNA458783 DWU458782:DWW458783 EGQ458782:EGS458783 EQM458782:EQO458783 FAI458782:FAK458783 FKE458782:FKG458783 FUA458782:FUC458783 GDW458782:GDY458783 GNS458782:GNU458783 GXO458782:GXQ458783 HHK458782:HHM458783 HRG458782:HRI458783 IBC458782:IBE458783 IKY458782:ILA458783 IUU458782:IUW458783 JEQ458782:JES458783 JOM458782:JOO458783 JYI458782:JYK458783 KIE458782:KIG458783 KSA458782:KSC458783 LBW458782:LBY458783 LLS458782:LLU458783 LVO458782:LVQ458783 MFK458782:MFM458783 MPG458782:MPI458783 MZC458782:MZE458783 NIY458782:NJA458783 NSU458782:NSW458783 OCQ458782:OCS458783 OMM458782:OMO458783 OWI458782:OWK458783 PGE458782:PGG458783 PQA458782:PQC458783 PZW458782:PZY458783 QJS458782:QJU458783 QTO458782:QTQ458783 RDK458782:RDM458783 RNG458782:RNI458783 RXC458782:RXE458783 SGY458782:SHA458783 SQU458782:SQW458783 TAQ458782:TAS458783 TKM458782:TKO458783 TUI458782:TUK458783 UEE458782:UEG458783 UOA458782:UOC458783 UXW458782:UXY458783 VHS458782:VHU458783 VRO458782:VRQ458783 WBK458782:WBM458783 WLG458782:WLI458783 WVC458782:WVE458783 IQ524318:IS524319 SM524318:SO524319 ACI524318:ACK524319 AME524318:AMG524319 AWA524318:AWC524319 BFW524318:BFY524319 BPS524318:BPU524319 BZO524318:BZQ524319 CJK524318:CJM524319 CTG524318:CTI524319 DDC524318:DDE524319 DMY524318:DNA524319 DWU524318:DWW524319 EGQ524318:EGS524319 EQM524318:EQO524319 FAI524318:FAK524319 FKE524318:FKG524319 FUA524318:FUC524319 GDW524318:GDY524319 GNS524318:GNU524319 GXO524318:GXQ524319 HHK524318:HHM524319 HRG524318:HRI524319 IBC524318:IBE524319 IKY524318:ILA524319 IUU524318:IUW524319 JEQ524318:JES524319 JOM524318:JOO524319 JYI524318:JYK524319 KIE524318:KIG524319 KSA524318:KSC524319 LBW524318:LBY524319 LLS524318:LLU524319 LVO524318:LVQ524319 MFK524318:MFM524319 MPG524318:MPI524319 MZC524318:MZE524319 NIY524318:NJA524319 NSU524318:NSW524319 OCQ524318:OCS524319 OMM524318:OMO524319 OWI524318:OWK524319 PGE524318:PGG524319 PQA524318:PQC524319 PZW524318:PZY524319 QJS524318:QJU524319 QTO524318:QTQ524319 RDK524318:RDM524319 RNG524318:RNI524319 RXC524318:RXE524319 SGY524318:SHA524319 SQU524318:SQW524319 TAQ524318:TAS524319 TKM524318:TKO524319 TUI524318:TUK524319 UEE524318:UEG524319 UOA524318:UOC524319 UXW524318:UXY524319 VHS524318:VHU524319 VRO524318:VRQ524319 WBK524318:WBM524319 WLG524318:WLI524319 WVC524318:WVE524319 IQ589854:IS589855 SM589854:SO589855 ACI589854:ACK589855 AME589854:AMG589855 AWA589854:AWC589855 BFW589854:BFY589855 BPS589854:BPU589855 BZO589854:BZQ589855 CJK589854:CJM589855 CTG589854:CTI589855 DDC589854:DDE589855 DMY589854:DNA589855 DWU589854:DWW589855 EGQ589854:EGS589855 EQM589854:EQO589855 FAI589854:FAK589855 FKE589854:FKG589855 FUA589854:FUC589855 GDW589854:GDY589855 GNS589854:GNU589855 GXO589854:GXQ589855 HHK589854:HHM589855 HRG589854:HRI589855 IBC589854:IBE589855 IKY589854:ILA589855 IUU589854:IUW589855 JEQ589854:JES589855 JOM589854:JOO589855 JYI589854:JYK589855 KIE589854:KIG589855 KSA589854:KSC589855 LBW589854:LBY589855 LLS589854:LLU589855 LVO589854:LVQ589855 MFK589854:MFM589855 MPG589854:MPI589855 MZC589854:MZE589855 NIY589854:NJA589855 NSU589854:NSW589855 OCQ589854:OCS589855 OMM589854:OMO589855 OWI589854:OWK589855 PGE589854:PGG589855 PQA589854:PQC589855 PZW589854:PZY589855 QJS589854:QJU589855 QTO589854:QTQ589855 RDK589854:RDM589855 RNG589854:RNI589855 RXC589854:RXE589855 SGY589854:SHA589855 SQU589854:SQW589855 TAQ589854:TAS589855 TKM589854:TKO589855 TUI589854:TUK589855 UEE589854:UEG589855 UOA589854:UOC589855 UXW589854:UXY589855 VHS589854:VHU589855 VRO589854:VRQ589855 WBK589854:WBM589855 WLG589854:WLI589855 WVC589854:WVE589855 IQ655390:IS655391 SM655390:SO655391 ACI655390:ACK655391 AME655390:AMG655391 AWA655390:AWC655391 BFW655390:BFY655391 BPS655390:BPU655391 BZO655390:BZQ655391 CJK655390:CJM655391 CTG655390:CTI655391 DDC655390:DDE655391 DMY655390:DNA655391 DWU655390:DWW655391 EGQ655390:EGS655391 EQM655390:EQO655391 FAI655390:FAK655391 FKE655390:FKG655391 FUA655390:FUC655391 GDW655390:GDY655391 GNS655390:GNU655391 GXO655390:GXQ655391 HHK655390:HHM655391 HRG655390:HRI655391 IBC655390:IBE655391 IKY655390:ILA655391 IUU655390:IUW655391 JEQ655390:JES655391 JOM655390:JOO655391 JYI655390:JYK655391 KIE655390:KIG655391 KSA655390:KSC655391 LBW655390:LBY655391 LLS655390:LLU655391 LVO655390:LVQ655391 MFK655390:MFM655391 MPG655390:MPI655391 MZC655390:MZE655391 NIY655390:NJA655391 NSU655390:NSW655391 OCQ655390:OCS655391 OMM655390:OMO655391 OWI655390:OWK655391 PGE655390:PGG655391 PQA655390:PQC655391 PZW655390:PZY655391 QJS655390:QJU655391 QTO655390:QTQ655391 RDK655390:RDM655391 RNG655390:RNI655391 RXC655390:RXE655391 SGY655390:SHA655391 SQU655390:SQW655391 TAQ655390:TAS655391 TKM655390:TKO655391 TUI655390:TUK655391 UEE655390:UEG655391 UOA655390:UOC655391 UXW655390:UXY655391 VHS655390:VHU655391 VRO655390:VRQ655391 WBK655390:WBM655391 WLG655390:WLI655391 WVC655390:WVE655391 IQ720926:IS720927 SM720926:SO720927 ACI720926:ACK720927 AME720926:AMG720927 AWA720926:AWC720927 BFW720926:BFY720927 BPS720926:BPU720927 BZO720926:BZQ720927 CJK720926:CJM720927 CTG720926:CTI720927 DDC720926:DDE720927 DMY720926:DNA720927 DWU720926:DWW720927 EGQ720926:EGS720927 EQM720926:EQO720927 FAI720926:FAK720927 FKE720926:FKG720927 FUA720926:FUC720927 GDW720926:GDY720927 GNS720926:GNU720927 GXO720926:GXQ720927 HHK720926:HHM720927 HRG720926:HRI720927 IBC720926:IBE720927 IKY720926:ILA720927 IUU720926:IUW720927 JEQ720926:JES720927 JOM720926:JOO720927 JYI720926:JYK720927 KIE720926:KIG720927 KSA720926:KSC720927 LBW720926:LBY720927 LLS720926:LLU720927 LVO720926:LVQ720927 MFK720926:MFM720927 MPG720926:MPI720927 MZC720926:MZE720927 NIY720926:NJA720927 NSU720926:NSW720927 OCQ720926:OCS720927 OMM720926:OMO720927 OWI720926:OWK720927 PGE720926:PGG720927 PQA720926:PQC720927 PZW720926:PZY720927 QJS720926:QJU720927 QTO720926:QTQ720927 RDK720926:RDM720927 RNG720926:RNI720927 RXC720926:RXE720927 SGY720926:SHA720927 SQU720926:SQW720927 TAQ720926:TAS720927 TKM720926:TKO720927 TUI720926:TUK720927 UEE720926:UEG720927 UOA720926:UOC720927 UXW720926:UXY720927 VHS720926:VHU720927 VRO720926:VRQ720927 WBK720926:WBM720927 WLG720926:WLI720927 WVC720926:WVE720927 IQ786462:IS786463 SM786462:SO786463 ACI786462:ACK786463 AME786462:AMG786463 AWA786462:AWC786463 BFW786462:BFY786463 BPS786462:BPU786463 BZO786462:BZQ786463 CJK786462:CJM786463 CTG786462:CTI786463 DDC786462:DDE786463 DMY786462:DNA786463 DWU786462:DWW786463 EGQ786462:EGS786463 EQM786462:EQO786463 FAI786462:FAK786463 FKE786462:FKG786463 FUA786462:FUC786463 GDW786462:GDY786463 GNS786462:GNU786463 GXO786462:GXQ786463 HHK786462:HHM786463 HRG786462:HRI786463 IBC786462:IBE786463 IKY786462:ILA786463 IUU786462:IUW786463 JEQ786462:JES786463 JOM786462:JOO786463 JYI786462:JYK786463 KIE786462:KIG786463 KSA786462:KSC786463 LBW786462:LBY786463 LLS786462:LLU786463 LVO786462:LVQ786463 MFK786462:MFM786463 MPG786462:MPI786463 MZC786462:MZE786463 NIY786462:NJA786463 NSU786462:NSW786463 OCQ786462:OCS786463 OMM786462:OMO786463 OWI786462:OWK786463 PGE786462:PGG786463 PQA786462:PQC786463 PZW786462:PZY786463 QJS786462:QJU786463 QTO786462:QTQ786463 RDK786462:RDM786463 RNG786462:RNI786463 RXC786462:RXE786463 SGY786462:SHA786463 SQU786462:SQW786463 TAQ786462:TAS786463 TKM786462:TKO786463 TUI786462:TUK786463 UEE786462:UEG786463 UOA786462:UOC786463 UXW786462:UXY786463 VHS786462:VHU786463 VRO786462:VRQ786463 WBK786462:WBM786463 WLG786462:WLI786463 WVC786462:WVE786463 IQ851998:IS851999 SM851998:SO851999 ACI851998:ACK851999 AME851998:AMG851999 AWA851998:AWC851999 BFW851998:BFY851999 BPS851998:BPU851999 BZO851998:BZQ851999 CJK851998:CJM851999 CTG851998:CTI851999 DDC851998:DDE851999 DMY851998:DNA851999 DWU851998:DWW851999 EGQ851998:EGS851999 EQM851998:EQO851999 FAI851998:FAK851999 FKE851998:FKG851999 FUA851998:FUC851999 GDW851998:GDY851999 GNS851998:GNU851999 GXO851998:GXQ851999 HHK851998:HHM851999 HRG851998:HRI851999 IBC851998:IBE851999 IKY851998:ILA851999 IUU851998:IUW851999 JEQ851998:JES851999 JOM851998:JOO851999 JYI851998:JYK851999 KIE851998:KIG851999 KSA851998:KSC851999 LBW851998:LBY851999 LLS851998:LLU851999 LVO851998:LVQ851999 MFK851998:MFM851999 MPG851998:MPI851999 MZC851998:MZE851999 NIY851998:NJA851999 NSU851998:NSW851999 OCQ851998:OCS851999 OMM851998:OMO851999 OWI851998:OWK851999 PGE851998:PGG851999 PQA851998:PQC851999 PZW851998:PZY851999 QJS851998:QJU851999 QTO851998:QTQ851999 RDK851998:RDM851999 RNG851998:RNI851999 RXC851998:RXE851999 SGY851998:SHA851999 SQU851998:SQW851999 TAQ851998:TAS851999 TKM851998:TKO851999 TUI851998:TUK851999 UEE851998:UEG851999 UOA851998:UOC851999 UXW851998:UXY851999 VHS851998:VHU851999 VRO851998:VRQ851999 WBK851998:WBM851999 WLG851998:WLI851999 WVC851998:WVE851999 IQ917534:IS917535 SM917534:SO917535 ACI917534:ACK917535 AME917534:AMG917535 AWA917534:AWC917535 BFW917534:BFY917535 BPS917534:BPU917535 BZO917534:BZQ917535 CJK917534:CJM917535 CTG917534:CTI917535 DDC917534:DDE917535 DMY917534:DNA917535 DWU917534:DWW917535 EGQ917534:EGS917535 EQM917534:EQO917535 FAI917534:FAK917535 FKE917534:FKG917535 FUA917534:FUC917535 GDW917534:GDY917535 GNS917534:GNU917535 GXO917534:GXQ917535 HHK917534:HHM917535 HRG917534:HRI917535 IBC917534:IBE917535 IKY917534:ILA917535 IUU917534:IUW917535 JEQ917534:JES917535 JOM917534:JOO917535 JYI917534:JYK917535 KIE917534:KIG917535 KSA917534:KSC917535 LBW917534:LBY917535 LLS917534:LLU917535 LVO917534:LVQ917535 MFK917534:MFM917535 MPG917534:MPI917535 MZC917534:MZE917535 NIY917534:NJA917535 NSU917534:NSW917535 OCQ917534:OCS917535 OMM917534:OMO917535 OWI917534:OWK917535 PGE917534:PGG917535 PQA917534:PQC917535 PZW917534:PZY917535 QJS917534:QJU917535 QTO917534:QTQ917535 RDK917534:RDM917535 RNG917534:RNI917535 RXC917534:RXE917535 SGY917534:SHA917535 SQU917534:SQW917535 TAQ917534:TAS917535 TKM917534:TKO917535 TUI917534:TUK917535 UEE917534:UEG917535 UOA917534:UOC917535 UXW917534:UXY917535 VHS917534:VHU917535 VRO917534:VRQ917535 WBK917534:WBM917535 WLG917534:WLI917535 WVC917534:WVE917535 IQ983070:IS983071 SM983070:SO983071 ACI983070:ACK983071 AME983070:AMG983071 AWA983070:AWC983071 BFW983070:BFY983071 BPS983070:BPU983071 BZO983070:BZQ983071 CJK983070:CJM983071 CTG983070:CTI983071 DDC983070:DDE983071 DMY983070:DNA983071 DWU983070:DWW983071 EGQ983070:EGS983071 EQM983070:EQO983071 FAI983070:FAK983071 FKE983070:FKG983071 FUA983070:FUC983071 GDW983070:GDY983071 GNS983070:GNU983071 GXO983070:GXQ983071 HHK983070:HHM983071 HRG983070:HRI983071 IBC983070:IBE983071 IKY983070:ILA983071 IUU983070:IUW983071 JEQ983070:JES983071 JOM983070:JOO983071 JYI983070:JYK983071 KIE983070:KIG983071 KSA983070:KSC983071 LBW983070:LBY983071 LLS983070:LLU983071 LVO983070:LVQ983071 MFK983070:MFM983071 MPG983070:MPI983071 MZC983070:MZE983071 NIY983070:NJA983071 NSU983070:NSW983071 OCQ983070:OCS983071 OMM983070:OMO983071 OWI983070:OWK983071 PGE983070:PGG983071 PQA983070:PQC983071 PZW983070:PZY983071 QJS983070:QJU983071 QTO983070:QTQ983071 RDK983070:RDM983071 RNG983070:RNI983071 RXC983070:RXE983071 SGY983070:SHA983071 SQU983070:SQW983071 TAQ983070:TAS983071 TKM983070:TKO983071 TUI983070:TUK983071 UEE983070:UEG983071 UOA983070:UOC983071 UXW983070:UXY983071 VHS983070:VHU983071 VRO983070:VRQ983071 WBK983070:WBM983071 WLG983070:WLI983071 WVC983070:WVE983071 IQ65571:IS65571 SM65571:SO65571 ACI65571:ACK65571 AME65571:AMG65571 AWA65571:AWC65571 BFW65571:BFY65571 BPS65571:BPU65571 BZO65571:BZQ65571 CJK65571:CJM65571 CTG65571:CTI65571 DDC65571:DDE65571 DMY65571:DNA65571 DWU65571:DWW65571 EGQ65571:EGS65571 EQM65571:EQO65571 FAI65571:FAK65571 FKE65571:FKG65571 FUA65571:FUC65571 GDW65571:GDY65571 GNS65571:GNU65571 GXO65571:GXQ65571 HHK65571:HHM65571 HRG65571:HRI65571 IBC65571:IBE65571 IKY65571:ILA65571 IUU65571:IUW65571 JEQ65571:JES65571 JOM65571:JOO65571 JYI65571:JYK65571 KIE65571:KIG65571 KSA65571:KSC65571 LBW65571:LBY65571 LLS65571:LLU65571 LVO65571:LVQ65571 MFK65571:MFM65571 MPG65571:MPI65571 MZC65571:MZE65571 NIY65571:NJA65571 NSU65571:NSW65571 OCQ65571:OCS65571 OMM65571:OMO65571 OWI65571:OWK65571 PGE65571:PGG65571 PQA65571:PQC65571 PZW65571:PZY65571 QJS65571:QJU65571 QTO65571:QTQ65571 RDK65571:RDM65571 RNG65571:RNI65571 RXC65571:RXE65571 SGY65571:SHA65571 SQU65571:SQW65571 TAQ65571:TAS65571 TKM65571:TKO65571 TUI65571:TUK65571 UEE65571:UEG65571 UOA65571:UOC65571 UXW65571:UXY65571 VHS65571:VHU65571 VRO65571:VRQ65571 WBK65571:WBM65571 WLG65571:WLI65571 WVC65571:WVE65571 IQ131107:IS131107 SM131107:SO131107 ACI131107:ACK131107 AME131107:AMG131107 AWA131107:AWC131107 BFW131107:BFY131107 BPS131107:BPU131107 BZO131107:BZQ131107 CJK131107:CJM131107 CTG131107:CTI131107 DDC131107:DDE131107 DMY131107:DNA131107 DWU131107:DWW131107 EGQ131107:EGS131107 EQM131107:EQO131107 FAI131107:FAK131107 FKE131107:FKG131107 FUA131107:FUC131107 GDW131107:GDY131107 GNS131107:GNU131107 GXO131107:GXQ131107 HHK131107:HHM131107 HRG131107:HRI131107 IBC131107:IBE131107 IKY131107:ILA131107 IUU131107:IUW131107 JEQ131107:JES131107 JOM131107:JOO131107 JYI131107:JYK131107 KIE131107:KIG131107 KSA131107:KSC131107 LBW131107:LBY131107 LLS131107:LLU131107 LVO131107:LVQ131107 MFK131107:MFM131107 MPG131107:MPI131107 MZC131107:MZE131107 NIY131107:NJA131107 NSU131107:NSW131107 OCQ131107:OCS131107 OMM131107:OMO131107 OWI131107:OWK131107 PGE131107:PGG131107 PQA131107:PQC131107 PZW131107:PZY131107 QJS131107:QJU131107 QTO131107:QTQ131107 RDK131107:RDM131107 RNG131107:RNI131107 RXC131107:RXE131107 SGY131107:SHA131107 SQU131107:SQW131107 TAQ131107:TAS131107 TKM131107:TKO131107 TUI131107:TUK131107 UEE131107:UEG131107 UOA131107:UOC131107 UXW131107:UXY131107 VHS131107:VHU131107 VRO131107:VRQ131107 WBK131107:WBM131107 WLG131107:WLI131107 WVC131107:WVE131107 IQ196643:IS196643 SM196643:SO196643 ACI196643:ACK196643 AME196643:AMG196643 AWA196643:AWC196643 BFW196643:BFY196643 BPS196643:BPU196643 BZO196643:BZQ196643 CJK196643:CJM196643 CTG196643:CTI196643 DDC196643:DDE196643 DMY196643:DNA196643 DWU196643:DWW196643 EGQ196643:EGS196643 EQM196643:EQO196643 FAI196643:FAK196643 FKE196643:FKG196643 FUA196643:FUC196643 GDW196643:GDY196643 GNS196643:GNU196643 GXO196643:GXQ196643 HHK196643:HHM196643 HRG196643:HRI196643 IBC196643:IBE196643 IKY196643:ILA196643 IUU196643:IUW196643 JEQ196643:JES196643 JOM196643:JOO196643 JYI196643:JYK196643 KIE196643:KIG196643 KSA196643:KSC196643 LBW196643:LBY196643 LLS196643:LLU196643 LVO196643:LVQ196643 MFK196643:MFM196643 MPG196643:MPI196643 MZC196643:MZE196643 NIY196643:NJA196643 NSU196643:NSW196643 OCQ196643:OCS196643 OMM196643:OMO196643 OWI196643:OWK196643 PGE196643:PGG196643 PQA196643:PQC196643 PZW196643:PZY196643 QJS196643:QJU196643 QTO196643:QTQ196643 RDK196643:RDM196643 RNG196643:RNI196643 RXC196643:RXE196643 SGY196643:SHA196643 SQU196643:SQW196643 TAQ196643:TAS196643 TKM196643:TKO196643 TUI196643:TUK196643 UEE196643:UEG196643 UOA196643:UOC196643 UXW196643:UXY196643 VHS196643:VHU196643 VRO196643:VRQ196643 WBK196643:WBM196643 WLG196643:WLI196643 WVC196643:WVE196643 IQ262179:IS262179 SM262179:SO262179 ACI262179:ACK262179 AME262179:AMG262179 AWA262179:AWC262179 BFW262179:BFY262179 BPS262179:BPU262179 BZO262179:BZQ262179 CJK262179:CJM262179 CTG262179:CTI262179 DDC262179:DDE262179 DMY262179:DNA262179 DWU262179:DWW262179 EGQ262179:EGS262179 EQM262179:EQO262179 FAI262179:FAK262179 FKE262179:FKG262179 FUA262179:FUC262179 GDW262179:GDY262179 GNS262179:GNU262179 GXO262179:GXQ262179 HHK262179:HHM262179 HRG262179:HRI262179 IBC262179:IBE262179 IKY262179:ILA262179 IUU262179:IUW262179 JEQ262179:JES262179 JOM262179:JOO262179 JYI262179:JYK262179 KIE262179:KIG262179 KSA262179:KSC262179 LBW262179:LBY262179 LLS262179:LLU262179 LVO262179:LVQ262179 MFK262179:MFM262179 MPG262179:MPI262179 MZC262179:MZE262179 NIY262179:NJA262179 NSU262179:NSW262179 OCQ262179:OCS262179 OMM262179:OMO262179 OWI262179:OWK262179 PGE262179:PGG262179 PQA262179:PQC262179 PZW262179:PZY262179 QJS262179:QJU262179 QTO262179:QTQ262179 RDK262179:RDM262179 RNG262179:RNI262179 RXC262179:RXE262179 SGY262179:SHA262179 SQU262179:SQW262179 TAQ262179:TAS262179 TKM262179:TKO262179 TUI262179:TUK262179 UEE262179:UEG262179 UOA262179:UOC262179 UXW262179:UXY262179 VHS262179:VHU262179 VRO262179:VRQ262179 WBK262179:WBM262179 WLG262179:WLI262179 WVC262179:WVE262179 IQ327715:IS327715 SM327715:SO327715 ACI327715:ACK327715 AME327715:AMG327715 AWA327715:AWC327715 BFW327715:BFY327715 BPS327715:BPU327715 BZO327715:BZQ327715 CJK327715:CJM327715 CTG327715:CTI327715 DDC327715:DDE327715 DMY327715:DNA327715 DWU327715:DWW327715 EGQ327715:EGS327715 EQM327715:EQO327715 FAI327715:FAK327715 FKE327715:FKG327715 FUA327715:FUC327715 GDW327715:GDY327715 GNS327715:GNU327715 GXO327715:GXQ327715 HHK327715:HHM327715 HRG327715:HRI327715 IBC327715:IBE327715 IKY327715:ILA327715 IUU327715:IUW327715 JEQ327715:JES327715 JOM327715:JOO327715 JYI327715:JYK327715 KIE327715:KIG327715 KSA327715:KSC327715 LBW327715:LBY327715 LLS327715:LLU327715 LVO327715:LVQ327715 MFK327715:MFM327715 MPG327715:MPI327715 MZC327715:MZE327715 NIY327715:NJA327715 NSU327715:NSW327715 OCQ327715:OCS327715 OMM327715:OMO327715 OWI327715:OWK327715 PGE327715:PGG327715 PQA327715:PQC327715 PZW327715:PZY327715 QJS327715:QJU327715 QTO327715:QTQ327715 RDK327715:RDM327715 RNG327715:RNI327715 RXC327715:RXE327715 SGY327715:SHA327715 SQU327715:SQW327715 TAQ327715:TAS327715 TKM327715:TKO327715 TUI327715:TUK327715 UEE327715:UEG327715 UOA327715:UOC327715 UXW327715:UXY327715 VHS327715:VHU327715 VRO327715:VRQ327715 WBK327715:WBM327715 WLG327715:WLI327715 WVC327715:WVE327715 IQ393251:IS393251 SM393251:SO393251 ACI393251:ACK393251 AME393251:AMG393251 AWA393251:AWC393251 BFW393251:BFY393251 BPS393251:BPU393251 BZO393251:BZQ393251 CJK393251:CJM393251 CTG393251:CTI393251 DDC393251:DDE393251 DMY393251:DNA393251 DWU393251:DWW393251 EGQ393251:EGS393251 EQM393251:EQO393251 FAI393251:FAK393251 FKE393251:FKG393251 FUA393251:FUC393251 GDW393251:GDY393251 GNS393251:GNU393251 GXO393251:GXQ393251 HHK393251:HHM393251 HRG393251:HRI393251 IBC393251:IBE393251 IKY393251:ILA393251 IUU393251:IUW393251 JEQ393251:JES393251 JOM393251:JOO393251 JYI393251:JYK393251 KIE393251:KIG393251 KSA393251:KSC393251 LBW393251:LBY393251 LLS393251:LLU393251 LVO393251:LVQ393251 MFK393251:MFM393251 MPG393251:MPI393251 MZC393251:MZE393251 NIY393251:NJA393251 NSU393251:NSW393251 OCQ393251:OCS393251 OMM393251:OMO393251 OWI393251:OWK393251 PGE393251:PGG393251 PQA393251:PQC393251 PZW393251:PZY393251 QJS393251:QJU393251 QTO393251:QTQ393251 RDK393251:RDM393251 RNG393251:RNI393251 RXC393251:RXE393251 SGY393251:SHA393251 SQU393251:SQW393251 TAQ393251:TAS393251 TKM393251:TKO393251 TUI393251:TUK393251 UEE393251:UEG393251 UOA393251:UOC393251 UXW393251:UXY393251 VHS393251:VHU393251 VRO393251:VRQ393251 WBK393251:WBM393251 WLG393251:WLI393251 WVC393251:WVE393251 IQ458787:IS458787 SM458787:SO458787 ACI458787:ACK458787 AME458787:AMG458787 AWA458787:AWC458787 BFW458787:BFY458787 BPS458787:BPU458787 BZO458787:BZQ458787 CJK458787:CJM458787 CTG458787:CTI458787 DDC458787:DDE458787 DMY458787:DNA458787 DWU458787:DWW458787 EGQ458787:EGS458787 EQM458787:EQO458787 FAI458787:FAK458787 FKE458787:FKG458787 FUA458787:FUC458787 GDW458787:GDY458787 GNS458787:GNU458787 GXO458787:GXQ458787 HHK458787:HHM458787 HRG458787:HRI458787 IBC458787:IBE458787 IKY458787:ILA458787 IUU458787:IUW458787 JEQ458787:JES458787 JOM458787:JOO458787 JYI458787:JYK458787 KIE458787:KIG458787 KSA458787:KSC458787 LBW458787:LBY458787 LLS458787:LLU458787 LVO458787:LVQ458787 MFK458787:MFM458787 MPG458787:MPI458787 MZC458787:MZE458787 NIY458787:NJA458787 NSU458787:NSW458787 OCQ458787:OCS458787 OMM458787:OMO458787 OWI458787:OWK458787 PGE458787:PGG458787 PQA458787:PQC458787 PZW458787:PZY458787 QJS458787:QJU458787 QTO458787:QTQ458787 RDK458787:RDM458787 RNG458787:RNI458787 RXC458787:RXE458787 SGY458787:SHA458787 SQU458787:SQW458787 TAQ458787:TAS458787 TKM458787:TKO458787 TUI458787:TUK458787 UEE458787:UEG458787 UOA458787:UOC458787 UXW458787:UXY458787 VHS458787:VHU458787 VRO458787:VRQ458787 WBK458787:WBM458787 WLG458787:WLI458787 WVC458787:WVE458787 IQ524323:IS524323 SM524323:SO524323 ACI524323:ACK524323 AME524323:AMG524323 AWA524323:AWC524323 BFW524323:BFY524323 BPS524323:BPU524323 BZO524323:BZQ524323 CJK524323:CJM524323 CTG524323:CTI524323 DDC524323:DDE524323 DMY524323:DNA524323 DWU524323:DWW524323 EGQ524323:EGS524323 EQM524323:EQO524323 FAI524323:FAK524323 FKE524323:FKG524323 FUA524323:FUC524323 GDW524323:GDY524323 GNS524323:GNU524323 GXO524323:GXQ524323 HHK524323:HHM524323 HRG524323:HRI524323 IBC524323:IBE524323 IKY524323:ILA524323 IUU524323:IUW524323 JEQ524323:JES524323 JOM524323:JOO524323 JYI524323:JYK524323 KIE524323:KIG524323 KSA524323:KSC524323 LBW524323:LBY524323 LLS524323:LLU524323 LVO524323:LVQ524323 MFK524323:MFM524323 MPG524323:MPI524323 MZC524323:MZE524323 NIY524323:NJA524323 NSU524323:NSW524323 OCQ524323:OCS524323 OMM524323:OMO524323 OWI524323:OWK524323 PGE524323:PGG524323 PQA524323:PQC524323 PZW524323:PZY524323 QJS524323:QJU524323 QTO524323:QTQ524323 RDK524323:RDM524323 RNG524323:RNI524323 RXC524323:RXE524323 SGY524323:SHA524323 SQU524323:SQW524323 TAQ524323:TAS524323 TKM524323:TKO524323 TUI524323:TUK524323 UEE524323:UEG524323 UOA524323:UOC524323 UXW524323:UXY524323 VHS524323:VHU524323 VRO524323:VRQ524323 WBK524323:WBM524323 WLG524323:WLI524323 WVC524323:WVE524323 IQ589859:IS589859 SM589859:SO589859 ACI589859:ACK589859 AME589859:AMG589859 AWA589859:AWC589859 BFW589859:BFY589859 BPS589859:BPU589859 BZO589859:BZQ589859 CJK589859:CJM589859 CTG589859:CTI589859 DDC589859:DDE589859 DMY589859:DNA589859 DWU589859:DWW589859 EGQ589859:EGS589859 EQM589859:EQO589859 FAI589859:FAK589859 FKE589859:FKG589859 FUA589859:FUC589859 GDW589859:GDY589859 GNS589859:GNU589859 GXO589859:GXQ589859 HHK589859:HHM589859 HRG589859:HRI589859 IBC589859:IBE589859 IKY589859:ILA589859 IUU589859:IUW589859 JEQ589859:JES589859 JOM589859:JOO589859 JYI589859:JYK589859 KIE589859:KIG589859 KSA589859:KSC589859 LBW589859:LBY589859 LLS589859:LLU589859 LVO589859:LVQ589859 MFK589859:MFM589859 MPG589859:MPI589859 MZC589859:MZE589859 NIY589859:NJA589859 NSU589859:NSW589859 OCQ589859:OCS589859 OMM589859:OMO589859 OWI589859:OWK589859 PGE589859:PGG589859 PQA589859:PQC589859 PZW589859:PZY589859 QJS589859:QJU589859 QTO589859:QTQ589859 RDK589859:RDM589859 RNG589859:RNI589859 RXC589859:RXE589859 SGY589859:SHA589859 SQU589859:SQW589859 TAQ589859:TAS589859 TKM589859:TKO589859 TUI589859:TUK589859 UEE589859:UEG589859 UOA589859:UOC589859 UXW589859:UXY589859 VHS589859:VHU589859 VRO589859:VRQ589859 WBK589859:WBM589859 WLG589859:WLI589859 WVC589859:WVE589859 IQ655395:IS655395 SM655395:SO655395 ACI655395:ACK655395 AME655395:AMG655395 AWA655395:AWC655395 BFW655395:BFY655395 BPS655395:BPU655395 BZO655395:BZQ655395 CJK655395:CJM655395 CTG655395:CTI655395 DDC655395:DDE655395 DMY655395:DNA655395 DWU655395:DWW655395 EGQ655395:EGS655395 EQM655395:EQO655395 FAI655395:FAK655395 FKE655395:FKG655395 FUA655395:FUC655395 GDW655395:GDY655395 GNS655395:GNU655395 GXO655395:GXQ655395 HHK655395:HHM655395 HRG655395:HRI655395 IBC655395:IBE655395 IKY655395:ILA655395 IUU655395:IUW655395 JEQ655395:JES655395 JOM655395:JOO655395 JYI655395:JYK655395 KIE655395:KIG655395 KSA655395:KSC655395 LBW655395:LBY655395 LLS655395:LLU655395 LVO655395:LVQ655395 MFK655395:MFM655395 MPG655395:MPI655395 MZC655395:MZE655395 NIY655395:NJA655395 NSU655395:NSW655395 OCQ655395:OCS655395 OMM655395:OMO655395 OWI655395:OWK655395 PGE655395:PGG655395 PQA655395:PQC655395 PZW655395:PZY655395 QJS655395:QJU655395 QTO655395:QTQ655395 RDK655395:RDM655395 RNG655395:RNI655395 RXC655395:RXE655395 SGY655395:SHA655395 SQU655395:SQW655395 TAQ655395:TAS655395 TKM655395:TKO655395 TUI655395:TUK655395 UEE655395:UEG655395 UOA655395:UOC655395 UXW655395:UXY655395 VHS655395:VHU655395 VRO655395:VRQ655395 WBK655395:WBM655395 WLG655395:WLI655395 WVC655395:WVE655395 IQ720931:IS720931 SM720931:SO720931 ACI720931:ACK720931 AME720931:AMG720931 AWA720931:AWC720931 BFW720931:BFY720931 BPS720931:BPU720931 BZO720931:BZQ720931 CJK720931:CJM720931 CTG720931:CTI720931 DDC720931:DDE720931 DMY720931:DNA720931 DWU720931:DWW720931 EGQ720931:EGS720931 EQM720931:EQO720931 FAI720931:FAK720931 FKE720931:FKG720931 FUA720931:FUC720931 GDW720931:GDY720931 GNS720931:GNU720931 GXO720931:GXQ720931 HHK720931:HHM720931 HRG720931:HRI720931 IBC720931:IBE720931 IKY720931:ILA720931 IUU720931:IUW720931 JEQ720931:JES720931 JOM720931:JOO720931 JYI720931:JYK720931 KIE720931:KIG720931 KSA720931:KSC720931 LBW720931:LBY720931 LLS720931:LLU720931 LVO720931:LVQ720931 MFK720931:MFM720931 MPG720931:MPI720931 MZC720931:MZE720931 NIY720931:NJA720931 NSU720931:NSW720931 OCQ720931:OCS720931 OMM720931:OMO720931 OWI720931:OWK720931 PGE720931:PGG720931 PQA720931:PQC720931 PZW720931:PZY720931 QJS720931:QJU720931 QTO720931:QTQ720931 RDK720931:RDM720931 RNG720931:RNI720931 RXC720931:RXE720931 SGY720931:SHA720931 SQU720931:SQW720931 TAQ720931:TAS720931 TKM720931:TKO720931 TUI720931:TUK720931 UEE720931:UEG720931 UOA720931:UOC720931 UXW720931:UXY720931 VHS720931:VHU720931 VRO720931:VRQ720931 WBK720931:WBM720931 WLG720931:WLI720931 WVC720931:WVE720931 IQ786467:IS786467 SM786467:SO786467 ACI786467:ACK786467 AME786467:AMG786467 AWA786467:AWC786467 BFW786467:BFY786467 BPS786467:BPU786467 BZO786467:BZQ786467 CJK786467:CJM786467 CTG786467:CTI786467 DDC786467:DDE786467 DMY786467:DNA786467 DWU786467:DWW786467 EGQ786467:EGS786467 EQM786467:EQO786467 FAI786467:FAK786467 FKE786467:FKG786467 FUA786467:FUC786467 GDW786467:GDY786467 GNS786467:GNU786467 GXO786467:GXQ786467 HHK786467:HHM786467 HRG786467:HRI786467 IBC786467:IBE786467 IKY786467:ILA786467 IUU786467:IUW786467 JEQ786467:JES786467 JOM786467:JOO786467 JYI786467:JYK786467 KIE786467:KIG786467 KSA786467:KSC786467 LBW786467:LBY786467 LLS786467:LLU786467 LVO786467:LVQ786467 MFK786467:MFM786467 MPG786467:MPI786467 MZC786467:MZE786467 NIY786467:NJA786467 NSU786467:NSW786467 OCQ786467:OCS786467 OMM786467:OMO786467 OWI786467:OWK786467 PGE786467:PGG786467 PQA786467:PQC786467 PZW786467:PZY786467 QJS786467:QJU786467 QTO786467:QTQ786467 RDK786467:RDM786467 RNG786467:RNI786467 RXC786467:RXE786467 SGY786467:SHA786467 SQU786467:SQW786467 TAQ786467:TAS786467 TKM786467:TKO786467 TUI786467:TUK786467 UEE786467:UEG786467 UOA786467:UOC786467 UXW786467:UXY786467 VHS786467:VHU786467 VRO786467:VRQ786467 WBK786467:WBM786467 WLG786467:WLI786467 WVC786467:WVE786467 IQ852003:IS852003 SM852003:SO852003 ACI852003:ACK852003 AME852003:AMG852003 AWA852003:AWC852003 BFW852003:BFY852003 BPS852003:BPU852003 BZO852003:BZQ852003 CJK852003:CJM852003 CTG852003:CTI852003 DDC852003:DDE852003 DMY852003:DNA852003 DWU852003:DWW852003 EGQ852003:EGS852003 EQM852003:EQO852003 FAI852003:FAK852003 FKE852003:FKG852003 FUA852003:FUC852003 GDW852003:GDY852003 GNS852003:GNU852003 GXO852003:GXQ852003 HHK852003:HHM852003 HRG852003:HRI852003 IBC852003:IBE852003 IKY852003:ILA852003 IUU852003:IUW852003 JEQ852003:JES852003 JOM852003:JOO852003 JYI852003:JYK852003 KIE852003:KIG852003 KSA852003:KSC852003 LBW852003:LBY852003 LLS852003:LLU852003 LVO852003:LVQ852003 MFK852003:MFM852003 MPG852003:MPI852003 MZC852003:MZE852003 NIY852003:NJA852003 NSU852003:NSW852003 OCQ852003:OCS852003 OMM852003:OMO852003 OWI852003:OWK852003 PGE852003:PGG852003 PQA852003:PQC852003 PZW852003:PZY852003 QJS852003:QJU852003 QTO852003:QTQ852003 RDK852003:RDM852003 RNG852003:RNI852003 RXC852003:RXE852003 SGY852003:SHA852003 SQU852003:SQW852003 TAQ852003:TAS852003 TKM852003:TKO852003 TUI852003:TUK852003 UEE852003:UEG852003 UOA852003:UOC852003 UXW852003:UXY852003 VHS852003:VHU852003 VRO852003:VRQ852003 WBK852003:WBM852003 WLG852003:WLI852003 WVC852003:WVE852003 IQ917539:IS917539 SM917539:SO917539 ACI917539:ACK917539 AME917539:AMG917539 AWA917539:AWC917539 BFW917539:BFY917539 BPS917539:BPU917539 BZO917539:BZQ917539 CJK917539:CJM917539 CTG917539:CTI917539 DDC917539:DDE917539 DMY917539:DNA917539 DWU917539:DWW917539 EGQ917539:EGS917539 EQM917539:EQO917539 FAI917539:FAK917539 FKE917539:FKG917539 FUA917539:FUC917539 GDW917539:GDY917539 GNS917539:GNU917539 GXO917539:GXQ917539 HHK917539:HHM917539 HRG917539:HRI917539 IBC917539:IBE917539 IKY917539:ILA917539 IUU917539:IUW917539 JEQ917539:JES917539 JOM917539:JOO917539 JYI917539:JYK917539 KIE917539:KIG917539 KSA917539:KSC917539 LBW917539:LBY917539 LLS917539:LLU917539 LVO917539:LVQ917539 MFK917539:MFM917539 MPG917539:MPI917539 MZC917539:MZE917539 NIY917539:NJA917539 NSU917539:NSW917539 OCQ917539:OCS917539 OMM917539:OMO917539 OWI917539:OWK917539 PGE917539:PGG917539 PQA917539:PQC917539 PZW917539:PZY917539 QJS917539:QJU917539 QTO917539:QTQ917539 RDK917539:RDM917539 RNG917539:RNI917539 RXC917539:RXE917539 SGY917539:SHA917539 SQU917539:SQW917539 TAQ917539:TAS917539 TKM917539:TKO917539 TUI917539:TUK917539 UEE917539:UEG917539 UOA917539:UOC917539 UXW917539:UXY917539 VHS917539:VHU917539 VRO917539:VRQ917539 WBK917539:WBM917539 WLG917539:WLI917539 WVC917539:WVE917539 IQ983075:IS983075 SM983075:SO983075 ACI983075:ACK983075 AME983075:AMG983075 AWA983075:AWC983075 BFW983075:BFY983075 BPS983075:BPU983075 BZO983075:BZQ983075 CJK983075:CJM983075 CTG983075:CTI983075 DDC983075:DDE983075 DMY983075:DNA983075 DWU983075:DWW983075 EGQ983075:EGS983075 EQM983075:EQO983075 FAI983075:FAK983075 FKE983075:FKG983075 FUA983075:FUC983075 GDW983075:GDY983075 GNS983075:GNU983075 GXO983075:GXQ983075 HHK983075:HHM983075 HRG983075:HRI983075 IBC983075:IBE983075 IKY983075:ILA983075 IUU983075:IUW983075 JEQ983075:JES983075 JOM983075:JOO983075 JYI983075:JYK983075 KIE983075:KIG983075 KSA983075:KSC983075 LBW983075:LBY983075 LLS983075:LLU983075 LVO983075:LVQ983075 MFK983075:MFM983075 MPG983075:MPI983075 MZC983075:MZE983075 NIY983075:NJA983075 NSU983075:NSW983075 OCQ983075:OCS983075 OMM983075:OMO983075 OWI983075:OWK983075 PGE983075:PGG983075 PQA983075:PQC983075 PZW983075:PZY983075 QJS983075:QJU983075 QTO983075:QTQ983075 RDK983075:RDM983075 RNG983075:RNI983075 RXC983075:RXE983075 SGY983075:SHA983075 SQU983075:SQW983075 TAQ983075:TAS983075 TKM983075:TKO983075 TUI983075:TUK983075 UEE983075:UEG983075 UOA983075:UOC983075 UXW983075:UXY983075 VHS983075:VHU983075 VRO983075:VRQ983075 WBK983075:WBM983075 WLG983075:WLI983075 WVC983075:WVE983075 IQ65565 SM65565 ACI65565 AME65565 AWA65565 BFW65565 BPS65565 BZO65565 CJK65565 CTG65565 DDC65565 DMY65565 DWU65565 EGQ65565 EQM65565 FAI65565 FKE65565 FUA65565 GDW65565 GNS65565 GXO65565 HHK65565 HRG65565 IBC65565 IKY65565 IUU65565 JEQ65565 JOM65565 JYI65565 KIE65565 KSA65565 LBW65565 LLS65565 LVO65565 MFK65565 MPG65565 MZC65565 NIY65565 NSU65565 OCQ65565 OMM65565 OWI65565 PGE65565 PQA65565 PZW65565 QJS65565 QTO65565 RDK65565 RNG65565 RXC65565 SGY65565 SQU65565 TAQ65565 TKM65565 TUI65565 UEE65565 UOA65565 UXW65565 VHS65565 VRO65565 WBK65565 WLG65565 WVC65565 IQ131101 SM131101 ACI131101 AME131101 AWA131101 BFW131101 BPS131101 BZO131101 CJK131101 CTG131101 DDC131101 DMY131101 DWU131101 EGQ131101 EQM131101 FAI131101 FKE131101 FUA131101 GDW131101 GNS131101 GXO131101 HHK131101 HRG131101 IBC131101 IKY131101 IUU131101 JEQ131101 JOM131101 JYI131101 KIE131101 KSA131101 LBW131101 LLS131101 LVO131101 MFK131101 MPG131101 MZC131101 NIY131101 NSU131101 OCQ131101 OMM131101 OWI131101 PGE131101 PQA131101 PZW131101 QJS131101 QTO131101 RDK131101 RNG131101 RXC131101 SGY131101 SQU131101 TAQ131101 TKM131101 TUI131101 UEE131101 UOA131101 UXW131101 VHS131101 VRO131101 WBK131101 WLG131101 WVC131101 IQ196637 SM196637 ACI196637 AME196637 AWA196637 BFW196637 BPS196637 BZO196637 CJK196637 CTG196637 DDC196637 DMY196637 DWU196637 EGQ196637 EQM196637 FAI196637 FKE196637 FUA196637 GDW196637 GNS196637 GXO196637 HHK196637 HRG196637 IBC196637 IKY196637 IUU196637 JEQ196637 JOM196637 JYI196637 KIE196637 KSA196637 LBW196637 LLS196637 LVO196637 MFK196637 MPG196637 MZC196637 NIY196637 NSU196637 OCQ196637 OMM196637 OWI196637 PGE196637 PQA196637 PZW196637 QJS196637 QTO196637 RDK196637 RNG196637 RXC196637 SGY196637 SQU196637 TAQ196637 TKM196637 TUI196637 UEE196637 UOA196637 UXW196637 VHS196637 VRO196637 WBK196637 WLG196637 WVC196637 IQ262173 SM262173 ACI262173 AME262173 AWA262173 BFW262173 BPS262173 BZO262173 CJK262173 CTG262173 DDC262173 DMY262173 DWU262173 EGQ262173 EQM262173 FAI262173 FKE262173 FUA262173 GDW262173 GNS262173 GXO262173 HHK262173 HRG262173 IBC262173 IKY262173 IUU262173 JEQ262173 JOM262173 JYI262173 KIE262173 KSA262173 LBW262173 LLS262173 LVO262173 MFK262173 MPG262173 MZC262173 NIY262173 NSU262173 OCQ262173 OMM262173 OWI262173 PGE262173 PQA262173 PZW262173 QJS262173 QTO262173 RDK262173 RNG262173 RXC262173 SGY262173 SQU262173 TAQ262173 TKM262173 TUI262173 UEE262173 UOA262173 UXW262173 VHS262173 VRO262173 WBK262173 WLG262173 WVC262173 IQ327709 SM327709 ACI327709 AME327709 AWA327709 BFW327709 BPS327709 BZO327709 CJK327709 CTG327709 DDC327709 DMY327709 DWU327709 EGQ327709 EQM327709 FAI327709 FKE327709 FUA327709 GDW327709 GNS327709 GXO327709 HHK327709 HRG327709 IBC327709 IKY327709 IUU327709 JEQ327709 JOM327709 JYI327709 KIE327709 KSA327709 LBW327709 LLS327709 LVO327709 MFK327709 MPG327709 MZC327709 NIY327709 NSU327709 OCQ327709 OMM327709 OWI327709 PGE327709 PQA327709 PZW327709 QJS327709 QTO327709 RDK327709 RNG327709 RXC327709 SGY327709 SQU327709 TAQ327709 TKM327709 TUI327709 UEE327709 UOA327709 UXW327709 VHS327709 VRO327709 WBK327709 WLG327709 WVC327709 IQ393245 SM393245 ACI393245 AME393245 AWA393245 BFW393245 BPS393245 BZO393245 CJK393245 CTG393245 DDC393245 DMY393245 DWU393245 EGQ393245 EQM393245 FAI393245 FKE393245 FUA393245 GDW393245 GNS393245 GXO393245 HHK393245 HRG393245 IBC393245 IKY393245 IUU393245 JEQ393245 JOM393245 JYI393245 KIE393245 KSA393245 LBW393245 LLS393245 LVO393245 MFK393245 MPG393245 MZC393245 NIY393245 NSU393245 OCQ393245 OMM393245 OWI393245 PGE393245 PQA393245 PZW393245 QJS393245 QTO393245 RDK393245 RNG393245 RXC393245 SGY393245 SQU393245 TAQ393245 TKM393245 TUI393245 UEE393245 UOA393245 UXW393245 VHS393245 VRO393245 WBK393245 WLG393245 WVC393245 IQ458781 SM458781 ACI458781 AME458781 AWA458781 BFW458781 BPS458781 BZO458781 CJK458781 CTG458781 DDC458781 DMY458781 DWU458781 EGQ458781 EQM458781 FAI458781 FKE458781 FUA458781 GDW458781 GNS458781 GXO458781 HHK458781 HRG458781 IBC458781 IKY458781 IUU458781 JEQ458781 JOM458781 JYI458781 KIE458781 KSA458781 LBW458781 LLS458781 LVO458781 MFK458781 MPG458781 MZC458781 NIY458781 NSU458781 OCQ458781 OMM458781 OWI458781 PGE458781 PQA458781 PZW458781 QJS458781 QTO458781 RDK458781 RNG458781 RXC458781 SGY458781 SQU458781 TAQ458781 TKM458781 TUI458781 UEE458781 UOA458781 UXW458781 VHS458781 VRO458781 WBK458781 WLG458781 WVC458781 IQ524317 SM524317 ACI524317 AME524317 AWA524317 BFW524317 BPS524317 BZO524317 CJK524317 CTG524317 DDC524317 DMY524317 DWU524317 EGQ524317 EQM524317 FAI524317 FKE524317 FUA524317 GDW524317 GNS524317 GXO524317 HHK524317 HRG524317 IBC524317 IKY524317 IUU524317 JEQ524317 JOM524317 JYI524317 KIE524317 KSA524317 LBW524317 LLS524317 LVO524317 MFK524317 MPG524317 MZC524317 NIY524317 NSU524317 OCQ524317 OMM524317 OWI524317 PGE524317 PQA524317 PZW524317 QJS524317 QTO524317 RDK524317 RNG524317 RXC524317 SGY524317 SQU524317 TAQ524317 TKM524317 TUI524317 UEE524317 UOA524317 UXW524317 VHS524317 VRO524317 WBK524317 WLG524317 WVC524317 IQ589853 SM589853 ACI589853 AME589853 AWA589853 BFW589853 BPS589853 BZO589853 CJK589853 CTG589853 DDC589853 DMY589853 DWU589853 EGQ589853 EQM589853 FAI589853 FKE589853 FUA589853 GDW589853 GNS589853 GXO589853 HHK589853 HRG589853 IBC589853 IKY589853 IUU589853 JEQ589853 JOM589853 JYI589853 KIE589853 KSA589853 LBW589853 LLS589853 LVO589853 MFK589853 MPG589853 MZC589853 NIY589853 NSU589853 OCQ589853 OMM589853 OWI589853 PGE589853 PQA589853 PZW589853 QJS589853 QTO589853 RDK589853 RNG589853 RXC589853 SGY589853 SQU589853 TAQ589853 TKM589853 TUI589853 UEE589853 UOA589853 UXW589853 VHS589853 VRO589853 WBK589853 WLG589853 WVC589853 IQ655389 SM655389 ACI655389 AME655389 AWA655389 BFW655389 BPS655389 BZO655389 CJK655389 CTG655389 DDC655389 DMY655389 DWU655389 EGQ655389 EQM655389 FAI655389 FKE655389 FUA655389 GDW655389 GNS655389 GXO655389 HHK655389 HRG655389 IBC655389 IKY655389 IUU655389 JEQ655389 JOM655389 JYI655389 KIE655389 KSA655389 LBW655389 LLS655389 LVO655389 MFK655389 MPG655389 MZC655389 NIY655389 NSU655389 OCQ655389 OMM655389 OWI655389 PGE655389 PQA655389 PZW655389 QJS655389 QTO655389 RDK655389 RNG655389 RXC655389 SGY655389 SQU655389 TAQ655389 TKM655389 TUI655389 UEE655389 UOA655389 UXW655389 VHS655389 VRO655389 WBK655389 WLG655389 WVC655389 IQ720925 SM720925 ACI720925 AME720925 AWA720925 BFW720925 BPS720925 BZO720925 CJK720925 CTG720925 DDC720925 DMY720925 DWU720925 EGQ720925 EQM720925 FAI720925 FKE720925 FUA720925 GDW720925 GNS720925 GXO720925 HHK720925 HRG720925 IBC720925 IKY720925 IUU720925 JEQ720925 JOM720925 JYI720925 KIE720925 KSA720925 LBW720925 LLS720925 LVO720925 MFK720925 MPG720925 MZC720925 NIY720925 NSU720925 OCQ720925 OMM720925 OWI720925 PGE720925 PQA720925 PZW720925 QJS720925 QTO720925 RDK720925 RNG720925 RXC720925 SGY720925 SQU720925 TAQ720925 TKM720925 TUI720925 UEE720925 UOA720925 UXW720925 VHS720925 VRO720925 WBK720925 WLG720925 WVC720925 IQ786461 SM786461 ACI786461 AME786461 AWA786461 BFW786461 BPS786461 BZO786461 CJK786461 CTG786461 DDC786461 DMY786461 DWU786461 EGQ786461 EQM786461 FAI786461 FKE786461 FUA786461 GDW786461 GNS786461 GXO786461 HHK786461 HRG786461 IBC786461 IKY786461 IUU786461 JEQ786461 JOM786461 JYI786461 KIE786461 KSA786461 LBW786461 LLS786461 LVO786461 MFK786461 MPG786461 MZC786461 NIY786461 NSU786461 OCQ786461 OMM786461 OWI786461 PGE786461 PQA786461 PZW786461 QJS786461 QTO786461 RDK786461 RNG786461 RXC786461 SGY786461 SQU786461 TAQ786461 TKM786461 TUI786461 UEE786461 UOA786461 UXW786461 VHS786461 VRO786461 WBK786461 WLG786461 WVC786461 IQ851997 SM851997 ACI851997 AME851997 AWA851997 BFW851997 BPS851997 BZO851997 CJK851997 CTG851997 DDC851997 DMY851997 DWU851997 EGQ851997 EQM851997 FAI851997 FKE851997 FUA851997 GDW851997 GNS851997 GXO851997 HHK851997 HRG851997 IBC851997 IKY851997 IUU851997 JEQ851997 JOM851997 JYI851997 KIE851997 KSA851997 LBW851997 LLS851997 LVO851997 MFK851997 MPG851997 MZC851997 NIY851997 NSU851997 OCQ851997 OMM851997 OWI851997 PGE851997 PQA851997 PZW851997 QJS851997 QTO851997 RDK851997 RNG851997 RXC851997 SGY851997 SQU851997 TAQ851997 TKM851997 TUI851997 UEE851997 UOA851997 UXW851997 VHS851997 VRO851997 WBK851997 WLG851997 WVC851997 IQ917533 SM917533 ACI917533 AME917533 AWA917533 BFW917533 BPS917533 BZO917533 CJK917533 CTG917533 DDC917533 DMY917533 DWU917533 EGQ917533 EQM917533 FAI917533 FKE917533 FUA917533 GDW917533 GNS917533 GXO917533 HHK917533 HRG917533 IBC917533 IKY917533 IUU917533 JEQ917533 JOM917533 JYI917533 KIE917533 KSA917533 LBW917533 LLS917533 LVO917533 MFK917533 MPG917533 MZC917533 NIY917533 NSU917533 OCQ917533 OMM917533 OWI917533 PGE917533 PQA917533 PZW917533 QJS917533 QTO917533 RDK917533 RNG917533 RXC917533 SGY917533 SQU917533 TAQ917533 TKM917533 TUI917533 UEE917533 UOA917533 UXW917533 VHS917533 VRO917533 WBK917533 WLG917533 WVC917533 IQ983069 SM983069 ACI983069 AME983069 AWA983069 BFW983069 BPS983069 BZO983069 CJK983069 CTG983069 DDC983069 DMY983069 DWU983069 EGQ983069 EQM983069 FAI983069 FKE983069 FUA983069 GDW983069 GNS983069 GXO983069 HHK983069 HRG983069 IBC983069 IKY983069 IUU983069 JEQ983069 JOM983069 JYI983069 KIE983069 KSA983069 LBW983069 LLS983069 LVO983069 MFK983069 MPG983069 MZC983069 NIY983069 NSU983069 OCQ983069 OMM983069 OWI983069 PGE983069 PQA983069 PZW983069 QJS983069 QTO983069 RDK983069 RNG983069 RXC983069 SGY983069 SQU983069 TAQ983069 TKM983069 TUI983069 UEE983069 UOA983069 UXW983069 VHS983069 VRO983069 WBK983069 WLG983069 WVC983069 IQ65570 SM65570 ACI65570 AME65570 AWA65570 BFW65570 BPS65570 BZO65570 CJK65570 CTG65570 DDC65570 DMY65570 DWU65570 EGQ65570 EQM65570 FAI65570 FKE65570 FUA65570 GDW65570 GNS65570 GXO65570 HHK65570 HRG65570 IBC65570 IKY65570 IUU65570 JEQ65570 JOM65570 JYI65570 KIE65570 KSA65570 LBW65570 LLS65570 LVO65570 MFK65570 MPG65570 MZC65570 NIY65570 NSU65570 OCQ65570 OMM65570 OWI65570 PGE65570 PQA65570 PZW65570 QJS65570 QTO65570 RDK65570 RNG65570 RXC65570 SGY65570 SQU65570 TAQ65570 TKM65570 TUI65570 UEE65570 UOA65570 UXW65570 VHS65570 VRO65570 WBK65570 WLG65570 WVC65570 IQ131106 SM131106 ACI131106 AME131106 AWA131106 BFW131106 BPS131106 BZO131106 CJK131106 CTG131106 DDC131106 DMY131106 DWU131106 EGQ131106 EQM131106 FAI131106 FKE131106 FUA131106 GDW131106 GNS131106 GXO131106 HHK131106 HRG131106 IBC131106 IKY131106 IUU131106 JEQ131106 JOM131106 JYI131106 KIE131106 KSA131106 LBW131106 LLS131106 LVO131106 MFK131106 MPG131106 MZC131106 NIY131106 NSU131106 OCQ131106 OMM131106 OWI131106 PGE131106 PQA131106 PZW131106 QJS131106 QTO131106 RDK131106 RNG131106 RXC131106 SGY131106 SQU131106 TAQ131106 TKM131106 TUI131106 UEE131106 UOA131106 UXW131106 VHS131106 VRO131106 WBK131106 WLG131106 WVC131106 IQ196642 SM196642 ACI196642 AME196642 AWA196642 BFW196642 BPS196642 BZO196642 CJK196642 CTG196642 DDC196642 DMY196642 DWU196642 EGQ196642 EQM196642 FAI196642 FKE196642 FUA196642 GDW196642 GNS196642 GXO196642 HHK196642 HRG196642 IBC196642 IKY196642 IUU196642 JEQ196642 JOM196642 JYI196642 KIE196642 KSA196642 LBW196642 LLS196642 LVO196642 MFK196642 MPG196642 MZC196642 NIY196642 NSU196642 OCQ196642 OMM196642 OWI196642 PGE196642 PQA196642 PZW196642 QJS196642 QTO196642 RDK196642 RNG196642 RXC196642 SGY196642 SQU196642 TAQ196642 TKM196642 TUI196642 UEE196642 UOA196642 UXW196642 VHS196642 VRO196642 WBK196642 WLG196642 WVC196642 IQ262178 SM262178 ACI262178 AME262178 AWA262178 BFW262178 BPS262178 BZO262178 CJK262178 CTG262178 DDC262178 DMY262178 DWU262178 EGQ262178 EQM262178 FAI262178 FKE262178 FUA262178 GDW262178 GNS262178 GXO262178 HHK262178 HRG262178 IBC262178 IKY262178 IUU262178 JEQ262178 JOM262178 JYI262178 KIE262178 KSA262178 LBW262178 LLS262178 LVO262178 MFK262178 MPG262178 MZC262178 NIY262178 NSU262178 OCQ262178 OMM262178 OWI262178 PGE262178 PQA262178 PZW262178 QJS262178 QTO262178 RDK262178 RNG262178 RXC262178 SGY262178 SQU262178 TAQ262178 TKM262178 TUI262178 UEE262178 UOA262178 UXW262178 VHS262178 VRO262178 WBK262178 WLG262178 WVC262178 IQ327714 SM327714 ACI327714 AME327714 AWA327714 BFW327714 BPS327714 BZO327714 CJK327714 CTG327714 DDC327714 DMY327714 DWU327714 EGQ327714 EQM327714 FAI327714 FKE327714 FUA327714 GDW327714 GNS327714 GXO327714 HHK327714 HRG327714 IBC327714 IKY327714 IUU327714 JEQ327714 JOM327714 JYI327714 KIE327714 KSA327714 LBW327714 LLS327714 LVO327714 MFK327714 MPG327714 MZC327714 NIY327714 NSU327714 OCQ327714 OMM327714 OWI327714 PGE327714 PQA327714 PZW327714 QJS327714 QTO327714 RDK327714 RNG327714 RXC327714 SGY327714 SQU327714 TAQ327714 TKM327714 TUI327714 UEE327714 UOA327714 UXW327714 VHS327714 VRO327714 WBK327714 WLG327714 WVC327714 IQ393250 SM393250 ACI393250 AME393250 AWA393250 BFW393250 BPS393250 BZO393250 CJK393250 CTG393250 DDC393250 DMY393250 DWU393250 EGQ393250 EQM393250 FAI393250 FKE393250 FUA393250 GDW393250 GNS393250 GXO393250 HHK393250 HRG393250 IBC393250 IKY393250 IUU393250 JEQ393250 JOM393250 JYI393250 KIE393250 KSA393250 LBW393250 LLS393250 LVO393250 MFK393250 MPG393250 MZC393250 NIY393250 NSU393250 OCQ393250 OMM393250 OWI393250 PGE393250 PQA393250 PZW393250 QJS393250 QTO393250 RDK393250 RNG393250 RXC393250 SGY393250 SQU393250 TAQ393250 TKM393250 TUI393250 UEE393250 UOA393250 UXW393250 VHS393250 VRO393250 WBK393250 WLG393250 WVC393250 IQ458786 SM458786 ACI458786 AME458786 AWA458786 BFW458786 BPS458786 BZO458786 CJK458786 CTG458786 DDC458786 DMY458786 DWU458786 EGQ458786 EQM458786 FAI458786 FKE458786 FUA458786 GDW458786 GNS458786 GXO458786 HHK458786 HRG458786 IBC458786 IKY458786 IUU458786 JEQ458786 JOM458786 JYI458786 KIE458786 KSA458786 LBW458786 LLS458786 LVO458786 MFK458786 MPG458786 MZC458786 NIY458786 NSU458786 OCQ458786 OMM458786 OWI458786 PGE458786 PQA458786 PZW458786 QJS458786 QTO458786 RDK458786 RNG458786 RXC458786 SGY458786 SQU458786 TAQ458786 TKM458786 TUI458786 UEE458786 UOA458786 UXW458786 VHS458786 VRO458786 WBK458786 WLG458786 WVC458786 IQ524322 SM524322 ACI524322 AME524322 AWA524322 BFW524322 BPS524322 BZO524322 CJK524322 CTG524322 DDC524322 DMY524322 DWU524322 EGQ524322 EQM524322 FAI524322 FKE524322 FUA524322 GDW524322 GNS524322 GXO524322 HHK524322 HRG524322 IBC524322 IKY524322 IUU524322 JEQ524322 JOM524322 JYI524322 KIE524322 KSA524322 LBW524322 LLS524322 LVO524322 MFK524322 MPG524322 MZC524322 NIY524322 NSU524322 OCQ524322 OMM524322 OWI524322 PGE524322 PQA524322 PZW524322 QJS524322 QTO524322 RDK524322 RNG524322 RXC524322 SGY524322 SQU524322 TAQ524322 TKM524322 TUI524322 UEE524322 UOA524322 UXW524322 VHS524322 VRO524322 WBK524322 WLG524322 WVC524322 IQ589858 SM589858 ACI589858 AME589858 AWA589858 BFW589858 BPS589858 BZO589858 CJK589858 CTG589858 DDC589858 DMY589858 DWU589858 EGQ589858 EQM589858 FAI589858 FKE589858 FUA589858 GDW589858 GNS589858 GXO589858 HHK589858 HRG589858 IBC589858 IKY589858 IUU589858 JEQ589858 JOM589858 JYI589858 KIE589858 KSA589858 LBW589858 LLS589858 LVO589858 MFK589858 MPG589858 MZC589858 NIY589858 NSU589858 OCQ589858 OMM589858 OWI589858 PGE589858 PQA589858 PZW589858 QJS589858 QTO589858 RDK589858 RNG589858 RXC589858 SGY589858 SQU589858 TAQ589858 TKM589858 TUI589858 UEE589858 UOA589858 UXW589858 VHS589858 VRO589858 WBK589858 WLG589858 WVC589858 IQ655394 SM655394 ACI655394 AME655394 AWA655394 BFW655394 BPS655394 BZO655394 CJK655394 CTG655394 DDC655394 DMY655394 DWU655394 EGQ655394 EQM655394 FAI655394 FKE655394 FUA655394 GDW655394 GNS655394 GXO655394 HHK655394 HRG655394 IBC655394 IKY655394 IUU655394 JEQ655394 JOM655394 JYI655394 KIE655394 KSA655394 LBW655394 LLS655394 LVO655394 MFK655394 MPG655394 MZC655394 NIY655394 NSU655394 OCQ655394 OMM655394 OWI655394 PGE655394 PQA655394 PZW655394 QJS655394 QTO655394 RDK655394 RNG655394 RXC655394 SGY655394 SQU655394 TAQ655394 TKM655394 TUI655394 UEE655394 UOA655394 UXW655394 VHS655394 VRO655394 WBK655394 WLG655394 WVC655394 IQ720930 SM720930 ACI720930 AME720930 AWA720930 BFW720930 BPS720930 BZO720930 CJK720930 CTG720930 DDC720930 DMY720930 DWU720930 EGQ720930 EQM720930 FAI720930 FKE720930 FUA720930 GDW720930 GNS720930 GXO720930 HHK720930 HRG720930 IBC720930 IKY720930 IUU720930 JEQ720930 JOM720930 JYI720930 KIE720930 KSA720930 LBW720930 LLS720930 LVO720930 MFK720930 MPG720930 MZC720930 NIY720930 NSU720930 OCQ720930 OMM720930 OWI720930 PGE720930 PQA720930 PZW720930 QJS720930 QTO720930 RDK720930 RNG720930 RXC720930 SGY720930 SQU720930 TAQ720930 TKM720930 TUI720930 UEE720930 UOA720930 UXW720930 VHS720930 VRO720930 WBK720930 WLG720930 WVC720930 IQ786466 SM786466 ACI786466 AME786466 AWA786466 BFW786466 BPS786466 BZO786466 CJK786466 CTG786466 DDC786466 DMY786466 DWU786466 EGQ786466 EQM786466 FAI786466 FKE786466 FUA786466 GDW786466 GNS786466 GXO786466 HHK786466 HRG786466 IBC786466 IKY786466 IUU786466 JEQ786466 JOM786466 JYI786466 KIE786466 KSA786466 LBW786466 LLS786466 LVO786466 MFK786466 MPG786466 MZC786466 NIY786466 NSU786466 OCQ786466 OMM786466 OWI786466 PGE786466 PQA786466 PZW786466 QJS786466 QTO786466 RDK786466 RNG786466 RXC786466 SGY786466 SQU786466 TAQ786466 TKM786466 TUI786466 UEE786466 UOA786466 UXW786466 VHS786466 VRO786466 WBK786466 WLG786466 WVC786466 IQ852002 SM852002 ACI852002 AME852002 AWA852002 BFW852002 BPS852002 BZO852002 CJK852002 CTG852002 DDC852002 DMY852002 DWU852002 EGQ852002 EQM852002 FAI852002 FKE852002 FUA852002 GDW852002 GNS852002 GXO852002 HHK852002 HRG852002 IBC852002 IKY852002 IUU852002 JEQ852002 JOM852002 JYI852002 KIE852002 KSA852002 LBW852002 LLS852002 LVO852002 MFK852002 MPG852002 MZC852002 NIY852002 NSU852002 OCQ852002 OMM852002 OWI852002 PGE852002 PQA852002 PZW852002 QJS852002 QTO852002 RDK852002 RNG852002 RXC852002 SGY852002 SQU852002 TAQ852002 TKM852002 TUI852002 UEE852002 UOA852002 UXW852002 VHS852002 VRO852002 WBK852002 WLG852002 WVC852002 IQ917538 SM917538 ACI917538 AME917538 AWA917538 BFW917538 BPS917538 BZO917538 CJK917538 CTG917538 DDC917538 DMY917538 DWU917538 EGQ917538 EQM917538 FAI917538 FKE917538 FUA917538 GDW917538 GNS917538 GXO917538 HHK917538 HRG917538 IBC917538 IKY917538 IUU917538 JEQ917538 JOM917538 JYI917538 KIE917538 KSA917538 LBW917538 LLS917538 LVO917538 MFK917538 MPG917538 MZC917538 NIY917538 NSU917538 OCQ917538 OMM917538 OWI917538 PGE917538 PQA917538 PZW917538 QJS917538 QTO917538 RDK917538 RNG917538 RXC917538 SGY917538 SQU917538 TAQ917538 TKM917538 TUI917538 UEE917538 UOA917538 UXW917538 VHS917538 VRO917538 WBK917538 WLG917538 WVC917538 IQ983074 SM983074 ACI983074 AME983074 AWA983074 BFW983074 BPS983074 BZO983074 CJK983074 CTG983074 DDC983074 DMY983074 DWU983074 EGQ983074 EQM983074 FAI983074 FKE983074 FUA983074 GDW983074 GNS983074 GXO983074 HHK983074 HRG983074 IBC983074 IKY983074 IUU983074 JEQ983074 JOM983074 JYI983074 KIE983074 KSA983074 LBW983074 LLS983074 LVO983074 MFK983074 MPG983074 MZC983074 NIY983074 NSU983074 OCQ983074 OMM983074 OWI983074 PGE983074 PQA983074 PZW983074 QJS983074 QTO983074 RDK983074 RNG983074 RXC983074 SGY983074 SQU983074 TAQ983074 TKM983074 TUI983074 UEE983074 UOA983074 UXW983074 VHS983074 VRO983074 WBK983074 WLG983074 WVC983074 IV65580 SR65580 ACN65580 AMJ65580 AWF65580 BGB65580 BPX65580 BZT65580 CJP65580 CTL65580 DDH65580 DND65580 DWZ65580 EGV65580 EQR65580 FAN65580 FKJ65580 FUF65580 GEB65580 GNX65580 GXT65580 HHP65580 HRL65580 IBH65580 ILD65580 IUZ65580 JEV65580 JOR65580 JYN65580 KIJ65580 KSF65580 LCB65580 LLX65580 LVT65580 MFP65580 MPL65580 MZH65580 NJD65580 NSZ65580 OCV65580 OMR65580 OWN65580 PGJ65580 PQF65580 QAB65580 QJX65580 QTT65580 RDP65580 RNL65580 RXH65580 SHD65580 SQZ65580 TAV65580 TKR65580 TUN65580 UEJ65580 UOF65580 UYB65580 VHX65580 VRT65580 WBP65580 WLL65580 WVH65580 IV131116 SR131116 ACN131116 AMJ131116 AWF131116 BGB131116 BPX131116 BZT131116 CJP131116 CTL131116 DDH131116 DND131116 DWZ131116 EGV131116 EQR131116 FAN131116 FKJ131116 FUF131116 GEB131116 GNX131116 GXT131116 HHP131116 HRL131116 IBH131116 ILD131116 IUZ131116 JEV131116 JOR131116 JYN131116 KIJ131116 KSF131116 LCB131116 LLX131116 LVT131116 MFP131116 MPL131116 MZH131116 NJD131116 NSZ131116 OCV131116 OMR131116 OWN131116 PGJ131116 PQF131116 QAB131116 QJX131116 QTT131116 RDP131116 RNL131116 RXH131116 SHD131116 SQZ131116 TAV131116 TKR131116 TUN131116 UEJ131116 UOF131116 UYB131116 VHX131116 VRT131116 WBP131116 WLL131116 WVH131116 IV196652 SR196652 ACN196652 AMJ196652 AWF196652 BGB196652 BPX196652 BZT196652 CJP196652 CTL196652 DDH196652 DND196652 DWZ196652 EGV196652 EQR196652 FAN196652 FKJ196652 FUF196652 GEB196652 GNX196652 GXT196652 HHP196652 HRL196652 IBH196652 ILD196652 IUZ196652 JEV196652 JOR196652 JYN196652 KIJ196652 KSF196652 LCB196652 LLX196652 LVT196652 MFP196652 MPL196652 MZH196652 NJD196652 NSZ196652 OCV196652 OMR196652 OWN196652 PGJ196652 PQF196652 QAB196652 QJX196652 QTT196652 RDP196652 RNL196652 RXH196652 SHD196652 SQZ196652 TAV196652 TKR196652 TUN196652 UEJ196652 UOF196652 UYB196652 VHX196652 VRT196652 WBP196652 WLL196652 WVH196652 IV262188 SR262188 ACN262188 AMJ262188 AWF262188 BGB262188 BPX262188 BZT262188 CJP262188 CTL262188 DDH262188 DND262188 DWZ262188 EGV262188 EQR262188 FAN262188 FKJ262188 FUF262188 GEB262188 GNX262188 GXT262188 HHP262188 HRL262188 IBH262188 ILD262188 IUZ262188 JEV262188 JOR262188 JYN262188 KIJ262188 KSF262188 LCB262188 LLX262188 LVT262188 MFP262188 MPL262188 MZH262188 NJD262188 NSZ262188 OCV262188 OMR262188 OWN262188 PGJ262188 PQF262188 QAB262188 QJX262188 QTT262188 RDP262188 RNL262188 RXH262188 SHD262188 SQZ262188 TAV262188 TKR262188 TUN262188 UEJ262188 UOF262188 UYB262188 VHX262188 VRT262188 WBP262188 WLL262188 WVH262188 IV327724 SR327724 ACN327724 AMJ327724 AWF327724 BGB327724 BPX327724 BZT327724 CJP327724 CTL327724 DDH327724 DND327724 DWZ327724 EGV327724 EQR327724 FAN327724 FKJ327724 FUF327724 GEB327724 GNX327724 GXT327724 HHP327724 HRL327724 IBH327724 ILD327724 IUZ327724 JEV327724 JOR327724 JYN327724 KIJ327724 KSF327724 LCB327724 LLX327724 LVT327724 MFP327724 MPL327724 MZH327724 NJD327724 NSZ327724 OCV327724 OMR327724 OWN327724 PGJ327724 PQF327724 QAB327724 QJX327724 QTT327724 RDP327724 RNL327724 RXH327724 SHD327724 SQZ327724 TAV327724 TKR327724 TUN327724 UEJ327724 UOF327724 UYB327724 VHX327724 VRT327724 WBP327724 WLL327724 WVH327724 IV393260 SR393260 ACN393260 AMJ393260 AWF393260 BGB393260 BPX393260 BZT393260 CJP393260 CTL393260 DDH393260 DND393260 DWZ393260 EGV393260 EQR393260 FAN393260 FKJ393260 FUF393260 GEB393260 GNX393260 GXT393260 HHP393260 HRL393260 IBH393260 ILD393260 IUZ393260 JEV393260 JOR393260 JYN393260 KIJ393260 KSF393260 LCB393260 LLX393260 LVT393260 MFP393260 MPL393260 MZH393260 NJD393260 NSZ393260 OCV393260 OMR393260 OWN393260 PGJ393260 PQF393260 QAB393260 QJX393260 QTT393260 RDP393260 RNL393260 RXH393260 SHD393260 SQZ393260 TAV393260 TKR393260 TUN393260 UEJ393260 UOF393260 UYB393260 VHX393260 VRT393260 WBP393260 WLL393260 WVH393260 IV458796 SR458796 ACN458796 AMJ458796 AWF458796 BGB458796 BPX458796 BZT458796 CJP458796 CTL458796 DDH458796 DND458796 DWZ458796 EGV458796 EQR458796 FAN458796 FKJ458796 FUF458796 GEB458796 GNX458796 GXT458796 HHP458796 HRL458796 IBH458796 ILD458796 IUZ458796 JEV458796 JOR458796 JYN458796 KIJ458796 KSF458796 LCB458796 LLX458796 LVT458796 MFP458796 MPL458796 MZH458796 NJD458796 NSZ458796 OCV458796 OMR458796 OWN458796 PGJ458796 PQF458796 QAB458796 QJX458796 QTT458796 RDP458796 RNL458796 RXH458796 SHD458796 SQZ458796 TAV458796 TKR458796 TUN458796 UEJ458796 UOF458796 UYB458796 VHX458796 VRT458796 WBP458796 WLL458796 WVH458796 IV524332 SR524332 ACN524332 AMJ524332 AWF524332 BGB524332 BPX524332 BZT524332 CJP524332 CTL524332 DDH524332 DND524332 DWZ524332 EGV524332 EQR524332 FAN524332 FKJ524332 FUF524332 GEB524332 GNX524332 GXT524332 HHP524332 HRL524332 IBH524332 ILD524332 IUZ524332 JEV524332 JOR524332 JYN524332 KIJ524332 KSF524332 LCB524332 LLX524332 LVT524332 MFP524332 MPL524332 MZH524332 NJD524332 NSZ524332 OCV524332 OMR524332 OWN524332 PGJ524332 PQF524332 QAB524332 QJX524332 QTT524332 RDP524332 RNL524332 RXH524332 SHD524332 SQZ524332 TAV524332 TKR524332 TUN524332 UEJ524332 UOF524332 UYB524332 VHX524332 VRT524332 WBP524332 WLL524332 WVH524332 IV589868 SR589868 ACN589868 AMJ589868 AWF589868 BGB589868 BPX589868 BZT589868 CJP589868 CTL589868 DDH589868 DND589868 DWZ589868 EGV589868 EQR589868 FAN589868 FKJ589868 FUF589868 GEB589868 GNX589868 GXT589868 HHP589868 HRL589868 IBH589868 ILD589868 IUZ589868 JEV589868 JOR589868 JYN589868 KIJ589868 KSF589868 LCB589868 LLX589868 LVT589868 MFP589868 MPL589868 MZH589868 NJD589868 NSZ589868 OCV589868 OMR589868 OWN589868 PGJ589868 PQF589868 QAB589868 QJX589868 QTT589868 RDP589868 RNL589868 RXH589868 SHD589868 SQZ589868 TAV589868 TKR589868 TUN589868 UEJ589868 UOF589868 UYB589868 VHX589868 VRT589868 WBP589868 WLL589868 WVH589868 IV655404 SR655404 ACN655404 AMJ655404 AWF655404 BGB655404 BPX655404 BZT655404 CJP655404 CTL655404 DDH655404 DND655404 DWZ655404 EGV655404 EQR655404 FAN655404 FKJ655404 FUF655404 GEB655404 GNX655404 GXT655404 HHP655404 HRL655404 IBH655404 ILD655404 IUZ655404 JEV655404 JOR655404 JYN655404 KIJ655404 KSF655404 LCB655404 LLX655404 LVT655404 MFP655404 MPL655404 MZH655404 NJD655404 NSZ655404 OCV655404 OMR655404 OWN655404 PGJ655404 PQF655404 QAB655404 QJX655404 QTT655404 RDP655404 RNL655404 RXH655404 SHD655404 SQZ655404 TAV655404 TKR655404 TUN655404 UEJ655404 UOF655404 UYB655404 VHX655404 VRT655404 WBP655404 WLL655404 WVH655404 IV720940 SR720940 ACN720940 AMJ720940 AWF720940 BGB720940 BPX720940 BZT720940 CJP720940 CTL720940 DDH720940 DND720940 DWZ720940 EGV720940 EQR720940 FAN720940 FKJ720940 FUF720940 GEB720940 GNX720940 GXT720940 HHP720940 HRL720940 IBH720940 ILD720940 IUZ720940 JEV720940 JOR720940 JYN720940 KIJ720940 KSF720940 LCB720940 LLX720940 LVT720940 MFP720940 MPL720940 MZH720940 NJD720940 NSZ720940 OCV720940 OMR720940 OWN720940 PGJ720940 PQF720940 QAB720940 QJX720940 QTT720940 RDP720940 RNL720940 RXH720940 SHD720940 SQZ720940 TAV720940 TKR720940 TUN720940 UEJ720940 UOF720940 UYB720940 VHX720940 VRT720940 WBP720940 WLL720940 WVH720940 IV786476 SR786476 ACN786476 AMJ786476 AWF786476 BGB786476 BPX786476 BZT786476 CJP786476 CTL786476 DDH786476 DND786476 DWZ786476 EGV786476 EQR786476 FAN786476 FKJ786476 FUF786476 GEB786476 GNX786476 GXT786476 HHP786476 HRL786476 IBH786476 ILD786476 IUZ786476 JEV786476 JOR786476 JYN786476 KIJ786476 KSF786476 LCB786476 LLX786476 LVT786476 MFP786476 MPL786476 MZH786476 NJD786476 NSZ786476 OCV786476 OMR786476 OWN786476 PGJ786476 PQF786476 QAB786476 QJX786476 QTT786476 RDP786476 RNL786476 RXH786476 SHD786476 SQZ786476 TAV786476 TKR786476 TUN786476 UEJ786476 UOF786476 UYB786476 VHX786476 VRT786476 WBP786476 WLL786476 WVH786476 IV852012 SR852012 ACN852012 AMJ852012 AWF852012 BGB852012 BPX852012 BZT852012 CJP852012 CTL852012 DDH852012 DND852012 DWZ852012 EGV852012 EQR852012 FAN852012 FKJ852012 FUF852012 GEB852012 GNX852012 GXT852012 HHP852012 HRL852012 IBH852012 ILD852012 IUZ852012 JEV852012 JOR852012 JYN852012 KIJ852012 KSF852012 LCB852012 LLX852012 LVT852012 MFP852012 MPL852012 MZH852012 NJD852012 NSZ852012 OCV852012 OMR852012 OWN852012 PGJ852012 PQF852012 QAB852012 QJX852012 QTT852012 RDP852012 RNL852012 RXH852012 SHD852012 SQZ852012 TAV852012 TKR852012 TUN852012 UEJ852012 UOF852012 UYB852012 VHX852012 VRT852012 WBP852012 WLL852012 WVH852012 IV917548 SR917548 ACN917548 AMJ917548 AWF917548 BGB917548 BPX917548 BZT917548 CJP917548 CTL917548 DDH917548 DND917548 DWZ917548 EGV917548 EQR917548 FAN917548 FKJ917548 FUF917548 GEB917548 GNX917548 GXT917548 HHP917548 HRL917548 IBH917548 ILD917548 IUZ917548 JEV917548 JOR917548 JYN917548 KIJ917548 KSF917548 LCB917548 LLX917548 LVT917548 MFP917548 MPL917548 MZH917548 NJD917548 NSZ917548 OCV917548 OMR917548 OWN917548 PGJ917548 PQF917548 QAB917548 QJX917548 QTT917548 RDP917548 RNL917548 RXH917548 SHD917548 SQZ917548 TAV917548 TKR917548 TUN917548 UEJ917548 UOF917548 UYB917548 VHX917548 VRT917548 WBP917548 WLL917548 WVH917548 IV983084 SR983084 ACN983084 AMJ983084 AWF983084 BGB983084 BPX983084 BZT983084 CJP983084 CTL983084 DDH983084 DND983084 DWZ983084 EGV983084 EQR983084 FAN983084 FKJ983084 FUF983084 GEB983084 GNX983084 GXT983084 HHP983084 HRL983084 IBH983084 ILD983084 IUZ983084 JEV983084 JOR983084 JYN983084 KIJ983084 KSF983084 LCB983084 LLX983084 LVT983084 MFP983084 MPL983084 MZH983084 NJD983084 NSZ983084 OCV983084 OMR983084 OWN983084 PGJ983084 PQF983084 QAB983084 QJX983084 QTT983084 RDP983084 RNL983084 RXH983084 SHD983084 SQZ983084 TAV983084 TKR983084 TUN983084 UEJ983084 UOF983084 UYB983084 VHX983084 VRT983084 WBP983084 WLL983084 WVH983084 IP65544 SL65544 ACH65544 AMD65544 AVZ65544 BFV65544 BPR65544 BZN65544 CJJ65544 CTF65544 DDB65544 DMX65544 DWT65544 EGP65544 EQL65544 FAH65544 FKD65544 FTZ65544 GDV65544 GNR65544 GXN65544 HHJ65544 HRF65544 IBB65544 IKX65544 IUT65544 JEP65544 JOL65544 JYH65544 KID65544 KRZ65544 LBV65544 LLR65544 LVN65544 MFJ65544 MPF65544 MZB65544 NIX65544 NST65544 OCP65544 OML65544 OWH65544 PGD65544 PPZ65544 PZV65544 QJR65544 QTN65544 RDJ65544 RNF65544 RXB65544 SGX65544 SQT65544 TAP65544 TKL65544 TUH65544 UED65544 UNZ65544 UXV65544 VHR65544 VRN65544 WBJ65544 WLF65544 WVB65544 IP131080 SL131080 ACH131080 AMD131080 AVZ131080 BFV131080 BPR131080 BZN131080 CJJ131080 CTF131080 DDB131080 DMX131080 DWT131080 EGP131080 EQL131080 FAH131080 FKD131080 FTZ131080 GDV131080 GNR131080 GXN131080 HHJ131080 HRF131080 IBB131080 IKX131080 IUT131080 JEP131080 JOL131080 JYH131080 KID131080 KRZ131080 LBV131080 LLR131080 LVN131080 MFJ131080 MPF131080 MZB131080 NIX131080 NST131080 OCP131080 OML131080 OWH131080 PGD131080 PPZ131080 PZV131080 QJR131080 QTN131080 RDJ131080 RNF131080 RXB131080 SGX131080 SQT131080 TAP131080 TKL131080 TUH131080 UED131080 UNZ131080 UXV131080 VHR131080 VRN131080 WBJ131080 WLF131080 WVB131080 IP196616 SL196616 ACH196616 AMD196616 AVZ196616 BFV196616 BPR196616 BZN196616 CJJ196616 CTF196616 DDB196616 DMX196616 DWT196616 EGP196616 EQL196616 FAH196616 FKD196616 FTZ196616 GDV196616 GNR196616 GXN196616 HHJ196616 HRF196616 IBB196616 IKX196616 IUT196616 JEP196616 JOL196616 JYH196616 KID196616 KRZ196616 LBV196616 LLR196616 LVN196616 MFJ196616 MPF196616 MZB196616 NIX196616 NST196616 OCP196616 OML196616 OWH196616 PGD196616 PPZ196616 PZV196616 QJR196616 QTN196616 RDJ196616 RNF196616 RXB196616 SGX196616 SQT196616 TAP196616 TKL196616 TUH196616 UED196616 UNZ196616 UXV196616 VHR196616 VRN196616 WBJ196616 WLF196616 WVB196616 IP262152 SL262152 ACH262152 AMD262152 AVZ262152 BFV262152 BPR262152 BZN262152 CJJ262152 CTF262152 DDB262152 DMX262152 DWT262152 EGP262152 EQL262152 FAH262152 FKD262152 FTZ262152 GDV262152 GNR262152 GXN262152 HHJ262152 HRF262152 IBB262152 IKX262152 IUT262152 JEP262152 JOL262152 JYH262152 KID262152 KRZ262152 LBV262152 LLR262152 LVN262152 MFJ262152 MPF262152 MZB262152 NIX262152 NST262152 OCP262152 OML262152 OWH262152 PGD262152 PPZ262152 PZV262152 QJR262152 QTN262152 RDJ262152 RNF262152 RXB262152 SGX262152 SQT262152 TAP262152 TKL262152 TUH262152 UED262152 UNZ262152 UXV262152 VHR262152 VRN262152 WBJ262152 WLF262152 WVB262152 IP327688 SL327688 ACH327688 AMD327688 AVZ327688 BFV327688 BPR327688 BZN327688 CJJ327688 CTF327688 DDB327688 DMX327688 DWT327688 EGP327688 EQL327688 FAH327688 FKD327688 FTZ327688 GDV327688 GNR327688 GXN327688 HHJ327688 HRF327688 IBB327688 IKX327688 IUT327688 JEP327688 JOL327688 JYH327688 KID327688 KRZ327688 LBV327688 LLR327688 LVN327688 MFJ327688 MPF327688 MZB327688 NIX327688 NST327688 OCP327688 OML327688 OWH327688 PGD327688 PPZ327688 PZV327688 QJR327688 QTN327688 RDJ327688 RNF327688 RXB327688 SGX327688 SQT327688 TAP327688 TKL327688 TUH327688 UED327688 UNZ327688 UXV327688 VHR327688 VRN327688 WBJ327688 WLF327688 WVB327688 IP393224 SL393224 ACH393224 AMD393224 AVZ393224 BFV393224 BPR393224 BZN393224 CJJ393224 CTF393224 DDB393224 DMX393224 DWT393224 EGP393224 EQL393224 FAH393224 FKD393224 FTZ393224 GDV393224 GNR393224 GXN393224 HHJ393224 HRF393224 IBB393224 IKX393224 IUT393224 JEP393224 JOL393224 JYH393224 KID393224 KRZ393224 LBV393224 LLR393224 LVN393224 MFJ393224 MPF393224 MZB393224 NIX393224 NST393224 OCP393224 OML393224 OWH393224 PGD393224 PPZ393224 PZV393224 QJR393224 QTN393224 RDJ393224 RNF393224 RXB393224 SGX393224 SQT393224 TAP393224 TKL393224 TUH393224 UED393224 UNZ393224 UXV393224 VHR393224 VRN393224 WBJ393224 WLF393224 WVB393224 IP458760 SL458760 ACH458760 AMD458760 AVZ458760 BFV458760 BPR458760 BZN458760 CJJ458760 CTF458760 DDB458760 DMX458760 DWT458760 EGP458760 EQL458760 FAH458760 FKD458760 FTZ458760 GDV458760 GNR458760 GXN458760 HHJ458760 HRF458760 IBB458760 IKX458760 IUT458760 JEP458760 JOL458760 JYH458760 KID458760 KRZ458760 LBV458760 LLR458760 LVN458760 MFJ458760 MPF458760 MZB458760 NIX458760 NST458760 OCP458760 OML458760 OWH458760 PGD458760 PPZ458760 PZV458760 QJR458760 QTN458760 RDJ458760 RNF458760 RXB458760 SGX458760 SQT458760 TAP458760 TKL458760 TUH458760 UED458760 UNZ458760 UXV458760 VHR458760 VRN458760 WBJ458760 WLF458760 WVB458760 IP524296 SL524296 ACH524296 AMD524296 AVZ524296 BFV524296 BPR524296 BZN524296 CJJ524296 CTF524296 DDB524296 DMX524296 DWT524296 EGP524296 EQL524296 FAH524296 FKD524296 FTZ524296 GDV524296 GNR524296 GXN524296 HHJ524296 HRF524296 IBB524296 IKX524296 IUT524296 JEP524296 JOL524296 JYH524296 KID524296 KRZ524296 LBV524296 LLR524296 LVN524296 MFJ524296 MPF524296 MZB524296 NIX524296 NST524296 OCP524296 OML524296 OWH524296 PGD524296 PPZ524296 PZV524296 QJR524296 QTN524296 RDJ524296 RNF524296 RXB524296 SGX524296 SQT524296 TAP524296 TKL524296 TUH524296 UED524296 UNZ524296 UXV524296 VHR524296 VRN524296 WBJ524296 WLF524296 WVB524296 IP589832 SL589832 ACH589832 AMD589832 AVZ589832 BFV589832 BPR589832 BZN589832 CJJ589832 CTF589832 DDB589832 DMX589832 DWT589832 EGP589832 EQL589832 FAH589832 FKD589832 FTZ589832 GDV589832 GNR589832 GXN589832 HHJ589832 HRF589832 IBB589832 IKX589832 IUT589832 JEP589832 JOL589832 JYH589832 KID589832 KRZ589832 LBV589832 LLR589832 LVN589832 MFJ589832 MPF589832 MZB589832 NIX589832 NST589832 OCP589832 OML589832 OWH589832 PGD589832 PPZ589832 PZV589832 QJR589832 QTN589832 RDJ589832 RNF589832 RXB589832 SGX589832 SQT589832 TAP589832 TKL589832 TUH589832 UED589832 UNZ589832 UXV589832 VHR589832 VRN589832 WBJ589832 WLF589832 WVB589832 IP655368 SL655368 ACH655368 AMD655368 AVZ655368 BFV655368 BPR655368 BZN655368 CJJ655368 CTF655368 DDB655368 DMX655368 DWT655368 EGP655368 EQL655368 FAH655368 FKD655368 FTZ655368 GDV655368 GNR655368 GXN655368 HHJ655368 HRF655368 IBB655368 IKX655368 IUT655368 JEP655368 JOL655368 JYH655368 KID655368 KRZ655368 LBV655368 LLR655368 LVN655368 MFJ655368 MPF655368 MZB655368 NIX655368 NST655368 OCP655368 OML655368 OWH655368 PGD655368 PPZ655368 PZV655368 QJR655368 QTN655368 RDJ655368 RNF655368 RXB655368 SGX655368 SQT655368 TAP655368 TKL655368 TUH655368 UED655368 UNZ655368 UXV655368 VHR655368 VRN655368 WBJ655368 WLF655368 WVB655368 IP720904 SL720904 ACH720904 AMD720904 AVZ720904 BFV720904 BPR720904 BZN720904 CJJ720904 CTF720904 DDB720904 DMX720904 DWT720904 EGP720904 EQL720904 FAH720904 FKD720904 FTZ720904 GDV720904 GNR720904 GXN720904 HHJ720904 HRF720904 IBB720904 IKX720904 IUT720904 JEP720904 JOL720904 JYH720904 KID720904 KRZ720904 LBV720904 LLR720904 LVN720904 MFJ720904 MPF720904 MZB720904 NIX720904 NST720904 OCP720904 OML720904 OWH720904 PGD720904 PPZ720904 PZV720904 QJR720904 QTN720904 RDJ720904 RNF720904 RXB720904 SGX720904 SQT720904 TAP720904 TKL720904 TUH720904 UED720904 UNZ720904 UXV720904 VHR720904 VRN720904 WBJ720904 WLF720904 WVB720904 IP786440 SL786440 ACH786440 AMD786440 AVZ786440 BFV786440 BPR786440 BZN786440 CJJ786440 CTF786440 DDB786440 DMX786440 DWT786440 EGP786440 EQL786440 FAH786440 FKD786440 FTZ786440 GDV786440 GNR786440 GXN786440 HHJ786440 HRF786440 IBB786440 IKX786440 IUT786440 JEP786440 JOL786440 JYH786440 KID786440 KRZ786440 LBV786440 LLR786440 LVN786440 MFJ786440 MPF786440 MZB786440 NIX786440 NST786440 OCP786440 OML786440 OWH786440 PGD786440 PPZ786440 PZV786440 QJR786440 QTN786440 RDJ786440 RNF786440 RXB786440 SGX786440 SQT786440 TAP786440 TKL786440 TUH786440 UED786440 UNZ786440 UXV786440 VHR786440 VRN786440 WBJ786440 WLF786440 WVB786440 IP851976 SL851976 ACH851976 AMD851976 AVZ851976 BFV851976 BPR851976 BZN851976 CJJ851976 CTF851976 DDB851976 DMX851976 DWT851976 EGP851976 EQL851976 FAH851976 FKD851976 FTZ851976 GDV851976 GNR851976 GXN851976 HHJ851976 HRF851976 IBB851976 IKX851976 IUT851976 JEP851976 JOL851976 JYH851976 KID851976 KRZ851976 LBV851976 LLR851976 LVN851976 MFJ851976 MPF851976 MZB851976 NIX851976 NST851976 OCP851976 OML851976 OWH851976 PGD851976 PPZ851976 PZV851976 QJR851976 QTN851976 RDJ851976 RNF851976 RXB851976 SGX851976 SQT851976 TAP851976 TKL851976 TUH851976 UED851976 UNZ851976 UXV851976 VHR851976 VRN851976 WBJ851976 WLF851976 WVB851976 IP917512 SL917512 ACH917512 AMD917512 AVZ917512 BFV917512 BPR917512 BZN917512 CJJ917512 CTF917512 DDB917512 DMX917512 DWT917512 EGP917512 EQL917512 FAH917512 FKD917512 FTZ917512 GDV917512 GNR917512 GXN917512 HHJ917512 HRF917512 IBB917512 IKX917512 IUT917512 JEP917512 JOL917512 JYH917512 KID917512 KRZ917512 LBV917512 LLR917512 LVN917512 MFJ917512 MPF917512 MZB917512 NIX917512 NST917512 OCP917512 OML917512 OWH917512 PGD917512 PPZ917512 PZV917512 QJR917512 QTN917512 RDJ917512 RNF917512 RXB917512 SGX917512 SQT917512 TAP917512 TKL917512 TUH917512 UED917512 UNZ917512 UXV917512 VHR917512 VRN917512 WBJ917512 WLF917512 WVB917512 IP983048 SL983048 ACH983048 AMD983048 AVZ983048 BFV983048 BPR983048 BZN983048 CJJ983048 CTF983048 DDB983048 DMX983048 DWT983048 EGP983048 EQL983048 FAH983048 FKD983048 FTZ983048 GDV983048 GNR983048 GXN983048 HHJ983048 HRF983048 IBB983048 IKX983048 IUT983048 JEP983048 JOL983048 JYH983048 KID983048 KRZ983048 LBV983048 LLR983048 LVN983048 MFJ983048 MPF983048 MZB983048 NIX983048 NST983048 OCP983048 OML983048 OWH983048 PGD983048 PPZ983048 PZV983048 QJR983048 QTN983048 RDJ983048 RNF983048 RXB983048 SGX983048 SQT983048 TAP983048 TKL983048 TUH983048 UED983048 UNZ983048 UXV983048 VHR983048 VRN983048 WBJ983048 WLF983048 WVB983048 IL65538 SH65538 ACD65538 ALZ65538 AVV65538 BFR65538 BPN65538 BZJ65538 CJF65538 CTB65538 DCX65538 DMT65538 DWP65538 EGL65538 EQH65538 FAD65538 FJZ65538 FTV65538 GDR65538 GNN65538 GXJ65538 HHF65538 HRB65538 IAX65538 IKT65538 IUP65538 JEL65538 JOH65538 JYD65538 KHZ65538 KRV65538 LBR65538 LLN65538 LVJ65538 MFF65538 MPB65538 MYX65538 NIT65538 NSP65538 OCL65538 OMH65538 OWD65538 PFZ65538 PPV65538 PZR65538 QJN65538 QTJ65538 RDF65538 RNB65538 RWX65538 SGT65538 SQP65538 TAL65538 TKH65538 TUD65538 UDZ65538 UNV65538 UXR65538 VHN65538 VRJ65538 WBF65538 WLB65538 WUX65538 IL131074 SH131074 ACD131074 ALZ131074 AVV131074 BFR131074 BPN131074 BZJ131074 CJF131074 CTB131074 DCX131074 DMT131074 DWP131074 EGL131074 EQH131074 FAD131074 FJZ131074 FTV131074 GDR131074 GNN131074 GXJ131074 HHF131074 HRB131074 IAX131074 IKT131074 IUP131074 JEL131074 JOH131074 JYD131074 KHZ131074 KRV131074 LBR131074 LLN131074 LVJ131074 MFF131074 MPB131074 MYX131074 NIT131074 NSP131074 OCL131074 OMH131074 OWD131074 PFZ131074 PPV131074 PZR131074 QJN131074 QTJ131074 RDF131074 RNB131074 RWX131074 SGT131074 SQP131074 TAL131074 TKH131074 TUD131074 UDZ131074 UNV131074 UXR131074 VHN131074 VRJ131074 WBF131074 WLB131074 WUX131074 IL196610 SH196610 ACD196610 ALZ196610 AVV196610 BFR196610 BPN196610 BZJ196610 CJF196610 CTB196610 DCX196610 DMT196610 DWP196610 EGL196610 EQH196610 FAD196610 FJZ196610 FTV196610 GDR196610 GNN196610 GXJ196610 HHF196610 HRB196610 IAX196610 IKT196610 IUP196610 JEL196610 JOH196610 JYD196610 KHZ196610 KRV196610 LBR196610 LLN196610 LVJ196610 MFF196610 MPB196610 MYX196610 NIT196610 NSP196610 OCL196610 OMH196610 OWD196610 PFZ196610 PPV196610 PZR196610 QJN196610 QTJ196610 RDF196610 RNB196610 RWX196610 SGT196610 SQP196610 TAL196610 TKH196610 TUD196610 UDZ196610 UNV196610 UXR196610 VHN196610 VRJ196610 WBF196610 WLB196610 WUX196610 IL262146 SH262146 ACD262146 ALZ262146 AVV262146 BFR262146 BPN262146 BZJ262146 CJF262146 CTB262146 DCX262146 DMT262146 DWP262146 EGL262146 EQH262146 FAD262146 FJZ262146 FTV262146 GDR262146 GNN262146 GXJ262146 HHF262146 HRB262146 IAX262146 IKT262146 IUP262146 JEL262146 JOH262146 JYD262146 KHZ262146 KRV262146 LBR262146 LLN262146 LVJ262146 MFF262146 MPB262146 MYX262146 NIT262146 NSP262146 OCL262146 OMH262146 OWD262146 PFZ262146 PPV262146 PZR262146 QJN262146 QTJ262146 RDF262146 RNB262146 RWX262146 SGT262146 SQP262146 TAL262146 TKH262146 TUD262146 UDZ262146 UNV262146 UXR262146 VHN262146 VRJ262146 WBF262146 WLB262146 WUX262146 IL327682 SH327682 ACD327682 ALZ327682 AVV327682 BFR327682 BPN327682 BZJ327682 CJF327682 CTB327682 DCX327682 DMT327682 DWP327682 EGL327682 EQH327682 FAD327682 FJZ327682 FTV327682 GDR327682 GNN327682 GXJ327682 HHF327682 HRB327682 IAX327682 IKT327682 IUP327682 JEL327682 JOH327682 JYD327682 KHZ327682 KRV327682 LBR327682 LLN327682 LVJ327682 MFF327682 MPB327682 MYX327682 NIT327682 NSP327682 OCL327682 OMH327682 OWD327682 PFZ327682 PPV327682 PZR327682 QJN327682 QTJ327682 RDF327682 RNB327682 RWX327682 SGT327682 SQP327682 TAL327682 TKH327682 TUD327682 UDZ327682 UNV327682 UXR327682 VHN327682 VRJ327682 WBF327682 WLB327682 WUX327682 IL393218 SH393218 ACD393218 ALZ393218 AVV393218 BFR393218 BPN393218 BZJ393218 CJF393218 CTB393218 DCX393218 DMT393218 DWP393218 EGL393218 EQH393218 FAD393218 FJZ393218 FTV393218 GDR393218 GNN393218 GXJ393218 HHF393218 HRB393218 IAX393218 IKT393218 IUP393218 JEL393218 JOH393218 JYD393218 KHZ393218 KRV393218 LBR393218 LLN393218 LVJ393218 MFF393218 MPB393218 MYX393218 NIT393218 NSP393218 OCL393218 OMH393218 OWD393218 PFZ393218 PPV393218 PZR393218 QJN393218 QTJ393218 RDF393218 RNB393218 RWX393218 SGT393218 SQP393218 TAL393218 TKH393218 TUD393218 UDZ393218 UNV393218 UXR393218 VHN393218 VRJ393218 WBF393218 WLB393218 WUX393218 IL458754 SH458754 ACD458754 ALZ458754 AVV458754 BFR458754 BPN458754 BZJ458754 CJF458754 CTB458754 DCX458754 DMT458754 DWP458754 EGL458754 EQH458754 FAD458754 FJZ458754 FTV458754 GDR458754 GNN458754 GXJ458754 HHF458754 HRB458754 IAX458754 IKT458754 IUP458754 JEL458754 JOH458754 JYD458754 KHZ458754 KRV458754 LBR458754 LLN458754 LVJ458754 MFF458754 MPB458754 MYX458754 NIT458754 NSP458754 OCL458754 OMH458754 OWD458754 PFZ458754 PPV458754 PZR458754 QJN458754 QTJ458754 RDF458754 RNB458754 RWX458754 SGT458754 SQP458754 TAL458754 TKH458754 TUD458754 UDZ458754 UNV458754 UXR458754 VHN458754 VRJ458754 WBF458754 WLB458754 WUX458754 IL524290 SH524290 ACD524290 ALZ524290 AVV524290 BFR524290 BPN524290 BZJ524290 CJF524290 CTB524290 DCX524290 DMT524290 DWP524290 EGL524290 EQH524290 FAD524290 FJZ524290 FTV524290 GDR524290 GNN524290 GXJ524290 HHF524290 HRB524290 IAX524290 IKT524290 IUP524290 JEL524290 JOH524290 JYD524290 KHZ524290 KRV524290 LBR524290 LLN524290 LVJ524290 MFF524290 MPB524290 MYX524290 NIT524290 NSP524290 OCL524290 OMH524290 OWD524290 PFZ524290 PPV524290 PZR524290 QJN524290 QTJ524290 RDF524290 RNB524290 RWX524290 SGT524290 SQP524290 TAL524290 TKH524290 TUD524290 UDZ524290 UNV524290 UXR524290 VHN524290 VRJ524290 WBF524290 WLB524290 WUX524290 IL589826 SH589826 ACD589826 ALZ589826 AVV589826 BFR589826 BPN589826 BZJ589826 CJF589826 CTB589826 DCX589826 DMT589826 DWP589826 EGL589826 EQH589826 FAD589826 FJZ589826 FTV589826 GDR589826 GNN589826 GXJ589826 HHF589826 HRB589826 IAX589826 IKT589826 IUP589826 JEL589826 JOH589826 JYD589826 KHZ589826 KRV589826 LBR589826 LLN589826 LVJ589826 MFF589826 MPB589826 MYX589826 NIT589826 NSP589826 OCL589826 OMH589826 OWD589826 PFZ589826 PPV589826 PZR589826 QJN589826 QTJ589826 RDF589826 RNB589826 RWX589826 SGT589826 SQP589826 TAL589826 TKH589826 TUD589826 UDZ589826 UNV589826 UXR589826 VHN589826 VRJ589826 WBF589826 WLB589826 WUX589826 IL655362 SH655362 ACD655362 ALZ655362 AVV655362 BFR655362 BPN655362 BZJ655362 CJF655362 CTB655362 DCX655362 DMT655362 DWP655362 EGL655362 EQH655362 FAD655362 FJZ655362 FTV655362 GDR655362 GNN655362 GXJ655362 HHF655362 HRB655362 IAX655362 IKT655362 IUP655362 JEL655362 JOH655362 JYD655362 KHZ655362 KRV655362 LBR655362 LLN655362 LVJ655362 MFF655362 MPB655362 MYX655362 NIT655362 NSP655362 OCL655362 OMH655362 OWD655362 PFZ655362 PPV655362 PZR655362 QJN655362 QTJ655362 RDF655362 RNB655362 RWX655362 SGT655362 SQP655362 TAL655362 TKH655362 TUD655362 UDZ655362 UNV655362 UXR655362 VHN655362 VRJ655362 WBF655362 WLB655362 WUX655362 IL720898 SH720898 ACD720898 ALZ720898 AVV720898 BFR720898 BPN720898 BZJ720898 CJF720898 CTB720898 DCX720898 DMT720898 DWP720898 EGL720898 EQH720898 FAD720898 FJZ720898 FTV720898 GDR720898 GNN720898 GXJ720898 HHF720898 HRB720898 IAX720898 IKT720898 IUP720898 JEL720898 JOH720898 JYD720898 KHZ720898 KRV720898 LBR720898 LLN720898 LVJ720898 MFF720898 MPB720898 MYX720898 NIT720898 NSP720898 OCL720898 OMH720898 OWD720898 PFZ720898 PPV720898 PZR720898 QJN720898 QTJ720898 RDF720898 RNB720898 RWX720898 SGT720898 SQP720898 TAL720898 TKH720898 TUD720898 UDZ720898 UNV720898 UXR720898 VHN720898 VRJ720898 WBF720898 WLB720898 WUX720898 IL786434 SH786434 ACD786434 ALZ786434 AVV786434 BFR786434 BPN786434 BZJ786434 CJF786434 CTB786434 DCX786434 DMT786434 DWP786434 EGL786434 EQH786434 FAD786434 FJZ786434 FTV786434 GDR786434 GNN786434 GXJ786434 HHF786434 HRB786434 IAX786434 IKT786434 IUP786434 JEL786434 JOH786434 JYD786434 KHZ786434 KRV786434 LBR786434 LLN786434 LVJ786434 MFF786434 MPB786434 MYX786434 NIT786434 NSP786434 OCL786434 OMH786434 OWD786434 PFZ786434 PPV786434 PZR786434 QJN786434 QTJ786434 RDF786434 RNB786434 RWX786434 SGT786434 SQP786434 TAL786434 TKH786434 TUD786434 UDZ786434 UNV786434 UXR786434 VHN786434 VRJ786434 WBF786434 WLB786434 WUX786434 IL851970 SH851970 ACD851970 ALZ851970 AVV851970 BFR851970 BPN851970 BZJ851970 CJF851970 CTB851970 DCX851970 DMT851970 DWP851970 EGL851970 EQH851970 FAD851970 FJZ851970 FTV851970 GDR851970 GNN851970 GXJ851970 HHF851970 HRB851970 IAX851970 IKT851970 IUP851970 JEL851970 JOH851970 JYD851970 KHZ851970 KRV851970 LBR851970 LLN851970 LVJ851970 MFF851970 MPB851970 MYX851970 NIT851970 NSP851970 OCL851970 OMH851970 OWD851970 PFZ851970 PPV851970 PZR851970 QJN851970 QTJ851970 RDF851970 RNB851970 RWX851970 SGT851970 SQP851970 TAL851970 TKH851970 TUD851970 UDZ851970 UNV851970 UXR851970 VHN851970 VRJ851970 WBF851970 WLB851970 WUX851970 IL917506 SH917506 ACD917506 ALZ917506 AVV917506 BFR917506 BPN917506 BZJ917506 CJF917506 CTB917506 DCX917506 DMT917506 DWP917506 EGL917506 EQH917506 FAD917506 FJZ917506 FTV917506 GDR917506 GNN917506 GXJ917506 HHF917506 HRB917506 IAX917506 IKT917506 IUP917506 JEL917506 JOH917506 JYD917506 KHZ917506 KRV917506 LBR917506 LLN917506 LVJ917506 MFF917506 MPB917506 MYX917506 NIT917506 NSP917506 OCL917506 OMH917506 OWD917506 PFZ917506 PPV917506 PZR917506 QJN917506 QTJ917506 RDF917506 RNB917506 RWX917506 SGT917506 SQP917506 TAL917506 TKH917506 TUD917506 UDZ917506 UNV917506 UXR917506 VHN917506 VRJ917506 WBF917506 WLB917506 WUX917506 IL983042 SH983042 ACD983042 ALZ983042 AVV983042 BFR983042 BPN983042 BZJ983042 CJF983042 CTB983042 DCX983042 DMT983042 DWP983042 EGL983042 EQH983042 FAD983042 FJZ983042 FTV983042 GDR983042 GNN983042 GXJ983042 HHF983042 HRB983042 IAX983042 IKT983042 IUP983042 JEL983042 JOH983042 JYD983042 KHZ983042 KRV983042 LBR983042 LLN983042 LVJ983042 MFF983042 MPB983042 MYX983042 NIT983042 NSP983042 OCL983042 OMH983042 OWD983042 PFZ983042 PPV983042 PZR983042 QJN983042 QTJ983042 RDF983042 RNB983042 RWX983042 SGT983042 SQP983042 TAL983042 TKH983042 TUD983042 UDZ983042 UNV983042 UXR983042 VHN983042 VRJ983042 WBF983042 WLB983042 WUX983042</xm:sqref>
        </x14:dataValidation>
        <x14:dataValidation imeMode="hiragana" allowBlank="1" showInputMessage="1" showErrorMessage="1" xr:uid="{2E11ECE2-FEF3-456A-9420-5C8ADFFB3C23}">
          <xm:sqref>HS65556:IK65557 RO65556:SG65557 ABK65556:ACC65557 ALG65556:ALY65557 AVC65556:AVU65557 BEY65556:BFQ65557 BOU65556:BPM65557 BYQ65556:BZI65557 CIM65556:CJE65557 CSI65556:CTA65557 DCE65556:DCW65557 DMA65556:DMS65557 DVW65556:DWO65557 EFS65556:EGK65557 EPO65556:EQG65557 EZK65556:FAC65557 FJG65556:FJY65557 FTC65556:FTU65557 GCY65556:GDQ65557 GMU65556:GNM65557 GWQ65556:GXI65557 HGM65556:HHE65557 HQI65556:HRA65557 IAE65556:IAW65557 IKA65556:IKS65557 ITW65556:IUO65557 JDS65556:JEK65557 JNO65556:JOG65557 JXK65556:JYC65557 KHG65556:KHY65557 KRC65556:KRU65557 LAY65556:LBQ65557 LKU65556:LLM65557 LUQ65556:LVI65557 MEM65556:MFE65557 MOI65556:MPA65557 MYE65556:MYW65557 NIA65556:NIS65557 NRW65556:NSO65557 OBS65556:OCK65557 OLO65556:OMG65557 OVK65556:OWC65557 PFG65556:PFY65557 PPC65556:PPU65557 PYY65556:PZQ65557 QIU65556:QJM65557 QSQ65556:QTI65557 RCM65556:RDE65557 RMI65556:RNA65557 RWE65556:RWW65557 SGA65556:SGS65557 SPW65556:SQO65557 SZS65556:TAK65557 TJO65556:TKG65557 TTK65556:TUC65557 UDG65556:UDY65557 UNC65556:UNU65557 UWY65556:UXQ65557 VGU65556:VHM65557 VQQ65556:VRI65557 WAM65556:WBE65557 WKI65556:WLA65557 WUE65556:WUW65557 HS131092:IK131093 RO131092:SG131093 ABK131092:ACC131093 ALG131092:ALY131093 AVC131092:AVU131093 BEY131092:BFQ131093 BOU131092:BPM131093 BYQ131092:BZI131093 CIM131092:CJE131093 CSI131092:CTA131093 DCE131092:DCW131093 DMA131092:DMS131093 DVW131092:DWO131093 EFS131092:EGK131093 EPO131092:EQG131093 EZK131092:FAC131093 FJG131092:FJY131093 FTC131092:FTU131093 GCY131092:GDQ131093 GMU131092:GNM131093 GWQ131092:GXI131093 HGM131092:HHE131093 HQI131092:HRA131093 IAE131092:IAW131093 IKA131092:IKS131093 ITW131092:IUO131093 JDS131092:JEK131093 JNO131092:JOG131093 JXK131092:JYC131093 KHG131092:KHY131093 KRC131092:KRU131093 LAY131092:LBQ131093 LKU131092:LLM131093 LUQ131092:LVI131093 MEM131092:MFE131093 MOI131092:MPA131093 MYE131092:MYW131093 NIA131092:NIS131093 NRW131092:NSO131093 OBS131092:OCK131093 OLO131092:OMG131093 OVK131092:OWC131093 PFG131092:PFY131093 PPC131092:PPU131093 PYY131092:PZQ131093 QIU131092:QJM131093 QSQ131092:QTI131093 RCM131092:RDE131093 RMI131092:RNA131093 RWE131092:RWW131093 SGA131092:SGS131093 SPW131092:SQO131093 SZS131092:TAK131093 TJO131092:TKG131093 TTK131092:TUC131093 UDG131092:UDY131093 UNC131092:UNU131093 UWY131092:UXQ131093 VGU131092:VHM131093 VQQ131092:VRI131093 WAM131092:WBE131093 WKI131092:WLA131093 WUE131092:WUW131093 HS196628:IK196629 RO196628:SG196629 ABK196628:ACC196629 ALG196628:ALY196629 AVC196628:AVU196629 BEY196628:BFQ196629 BOU196628:BPM196629 BYQ196628:BZI196629 CIM196628:CJE196629 CSI196628:CTA196629 DCE196628:DCW196629 DMA196628:DMS196629 DVW196628:DWO196629 EFS196628:EGK196629 EPO196628:EQG196629 EZK196628:FAC196629 FJG196628:FJY196629 FTC196628:FTU196629 GCY196628:GDQ196629 GMU196628:GNM196629 GWQ196628:GXI196629 HGM196628:HHE196629 HQI196628:HRA196629 IAE196628:IAW196629 IKA196628:IKS196629 ITW196628:IUO196629 JDS196628:JEK196629 JNO196628:JOG196629 JXK196628:JYC196629 KHG196628:KHY196629 KRC196628:KRU196629 LAY196628:LBQ196629 LKU196628:LLM196629 LUQ196628:LVI196629 MEM196628:MFE196629 MOI196628:MPA196629 MYE196628:MYW196629 NIA196628:NIS196629 NRW196628:NSO196629 OBS196628:OCK196629 OLO196628:OMG196629 OVK196628:OWC196629 PFG196628:PFY196629 PPC196628:PPU196629 PYY196628:PZQ196629 QIU196628:QJM196629 QSQ196628:QTI196629 RCM196628:RDE196629 RMI196628:RNA196629 RWE196628:RWW196629 SGA196628:SGS196629 SPW196628:SQO196629 SZS196628:TAK196629 TJO196628:TKG196629 TTK196628:TUC196629 UDG196628:UDY196629 UNC196628:UNU196629 UWY196628:UXQ196629 VGU196628:VHM196629 VQQ196628:VRI196629 WAM196628:WBE196629 WKI196628:WLA196629 WUE196628:WUW196629 HS262164:IK262165 RO262164:SG262165 ABK262164:ACC262165 ALG262164:ALY262165 AVC262164:AVU262165 BEY262164:BFQ262165 BOU262164:BPM262165 BYQ262164:BZI262165 CIM262164:CJE262165 CSI262164:CTA262165 DCE262164:DCW262165 DMA262164:DMS262165 DVW262164:DWO262165 EFS262164:EGK262165 EPO262164:EQG262165 EZK262164:FAC262165 FJG262164:FJY262165 FTC262164:FTU262165 GCY262164:GDQ262165 GMU262164:GNM262165 GWQ262164:GXI262165 HGM262164:HHE262165 HQI262164:HRA262165 IAE262164:IAW262165 IKA262164:IKS262165 ITW262164:IUO262165 JDS262164:JEK262165 JNO262164:JOG262165 JXK262164:JYC262165 KHG262164:KHY262165 KRC262164:KRU262165 LAY262164:LBQ262165 LKU262164:LLM262165 LUQ262164:LVI262165 MEM262164:MFE262165 MOI262164:MPA262165 MYE262164:MYW262165 NIA262164:NIS262165 NRW262164:NSO262165 OBS262164:OCK262165 OLO262164:OMG262165 OVK262164:OWC262165 PFG262164:PFY262165 PPC262164:PPU262165 PYY262164:PZQ262165 QIU262164:QJM262165 QSQ262164:QTI262165 RCM262164:RDE262165 RMI262164:RNA262165 RWE262164:RWW262165 SGA262164:SGS262165 SPW262164:SQO262165 SZS262164:TAK262165 TJO262164:TKG262165 TTK262164:TUC262165 UDG262164:UDY262165 UNC262164:UNU262165 UWY262164:UXQ262165 VGU262164:VHM262165 VQQ262164:VRI262165 WAM262164:WBE262165 WKI262164:WLA262165 WUE262164:WUW262165 HS327700:IK327701 RO327700:SG327701 ABK327700:ACC327701 ALG327700:ALY327701 AVC327700:AVU327701 BEY327700:BFQ327701 BOU327700:BPM327701 BYQ327700:BZI327701 CIM327700:CJE327701 CSI327700:CTA327701 DCE327700:DCW327701 DMA327700:DMS327701 DVW327700:DWO327701 EFS327700:EGK327701 EPO327700:EQG327701 EZK327700:FAC327701 FJG327700:FJY327701 FTC327700:FTU327701 GCY327700:GDQ327701 GMU327700:GNM327701 GWQ327700:GXI327701 HGM327700:HHE327701 HQI327700:HRA327701 IAE327700:IAW327701 IKA327700:IKS327701 ITW327700:IUO327701 JDS327700:JEK327701 JNO327700:JOG327701 JXK327700:JYC327701 KHG327700:KHY327701 KRC327700:KRU327701 LAY327700:LBQ327701 LKU327700:LLM327701 LUQ327700:LVI327701 MEM327700:MFE327701 MOI327700:MPA327701 MYE327700:MYW327701 NIA327700:NIS327701 NRW327700:NSO327701 OBS327700:OCK327701 OLO327700:OMG327701 OVK327700:OWC327701 PFG327700:PFY327701 PPC327700:PPU327701 PYY327700:PZQ327701 QIU327700:QJM327701 QSQ327700:QTI327701 RCM327700:RDE327701 RMI327700:RNA327701 RWE327700:RWW327701 SGA327700:SGS327701 SPW327700:SQO327701 SZS327700:TAK327701 TJO327700:TKG327701 TTK327700:TUC327701 UDG327700:UDY327701 UNC327700:UNU327701 UWY327700:UXQ327701 VGU327700:VHM327701 VQQ327700:VRI327701 WAM327700:WBE327701 WKI327700:WLA327701 WUE327700:WUW327701 HS393236:IK393237 RO393236:SG393237 ABK393236:ACC393237 ALG393236:ALY393237 AVC393236:AVU393237 BEY393236:BFQ393237 BOU393236:BPM393237 BYQ393236:BZI393237 CIM393236:CJE393237 CSI393236:CTA393237 DCE393236:DCW393237 DMA393236:DMS393237 DVW393236:DWO393237 EFS393236:EGK393237 EPO393236:EQG393237 EZK393236:FAC393237 FJG393236:FJY393237 FTC393236:FTU393237 GCY393236:GDQ393237 GMU393236:GNM393237 GWQ393236:GXI393237 HGM393236:HHE393237 HQI393236:HRA393237 IAE393236:IAW393237 IKA393236:IKS393237 ITW393236:IUO393237 JDS393236:JEK393237 JNO393236:JOG393237 JXK393236:JYC393237 KHG393236:KHY393237 KRC393236:KRU393237 LAY393236:LBQ393237 LKU393236:LLM393237 LUQ393236:LVI393237 MEM393236:MFE393237 MOI393236:MPA393237 MYE393236:MYW393237 NIA393236:NIS393237 NRW393236:NSO393237 OBS393236:OCK393237 OLO393236:OMG393237 OVK393236:OWC393237 PFG393236:PFY393237 PPC393236:PPU393237 PYY393236:PZQ393237 QIU393236:QJM393237 QSQ393236:QTI393237 RCM393236:RDE393237 RMI393236:RNA393237 RWE393236:RWW393237 SGA393236:SGS393237 SPW393236:SQO393237 SZS393236:TAK393237 TJO393236:TKG393237 TTK393236:TUC393237 UDG393236:UDY393237 UNC393236:UNU393237 UWY393236:UXQ393237 VGU393236:VHM393237 VQQ393236:VRI393237 WAM393236:WBE393237 WKI393236:WLA393237 WUE393236:WUW393237 HS458772:IK458773 RO458772:SG458773 ABK458772:ACC458773 ALG458772:ALY458773 AVC458772:AVU458773 BEY458772:BFQ458773 BOU458772:BPM458773 BYQ458772:BZI458773 CIM458772:CJE458773 CSI458772:CTA458773 DCE458772:DCW458773 DMA458772:DMS458773 DVW458772:DWO458773 EFS458772:EGK458773 EPO458772:EQG458773 EZK458772:FAC458773 FJG458772:FJY458773 FTC458772:FTU458773 GCY458772:GDQ458773 GMU458772:GNM458773 GWQ458772:GXI458773 HGM458772:HHE458773 HQI458772:HRA458773 IAE458772:IAW458773 IKA458772:IKS458773 ITW458772:IUO458773 JDS458772:JEK458773 JNO458772:JOG458773 JXK458772:JYC458773 KHG458772:KHY458773 KRC458772:KRU458773 LAY458772:LBQ458773 LKU458772:LLM458773 LUQ458772:LVI458773 MEM458772:MFE458773 MOI458772:MPA458773 MYE458772:MYW458773 NIA458772:NIS458773 NRW458772:NSO458773 OBS458772:OCK458773 OLO458772:OMG458773 OVK458772:OWC458773 PFG458772:PFY458773 PPC458772:PPU458773 PYY458772:PZQ458773 QIU458772:QJM458773 QSQ458772:QTI458773 RCM458772:RDE458773 RMI458772:RNA458773 RWE458772:RWW458773 SGA458772:SGS458773 SPW458772:SQO458773 SZS458772:TAK458773 TJO458772:TKG458773 TTK458772:TUC458773 UDG458772:UDY458773 UNC458772:UNU458773 UWY458772:UXQ458773 VGU458772:VHM458773 VQQ458772:VRI458773 WAM458772:WBE458773 WKI458772:WLA458773 WUE458772:WUW458773 HS524308:IK524309 RO524308:SG524309 ABK524308:ACC524309 ALG524308:ALY524309 AVC524308:AVU524309 BEY524308:BFQ524309 BOU524308:BPM524309 BYQ524308:BZI524309 CIM524308:CJE524309 CSI524308:CTA524309 DCE524308:DCW524309 DMA524308:DMS524309 DVW524308:DWO524309 EFS524308:EGK524309 EPO524308:EQG524309 EZK524308:FAC524309 FJG524308:FJY524309 FTC524308:FTU524309 GCY524308:GDQ524309 GMU524308:GNM524309 GWQ524308:GXI524309 HGM524308:HHE524309 HQI524308:HRA524309 IAE524308:IAW524309 IKA524308:IKS524309 ITW524308:IUO524309 JDS524308:JEK524309 JNO524308:JOG524309 JXK524308:JYC524309 KHG524308:KHY524309 KRC524308:KRU524309 LAY524308:LBQ524309 LKU524308:LLM524309 LUQ524308:LVI524309 MEM524308:MFE524309 MOI524308:MPA524309 MYE524308:MYW524309 NIA524308:NIS524309 NRW524308:NSO524309 OBS524308:OCK524309 OLO524308:OMG524309 OVK524308:OWC524309 PFG524308:PFY524309 PPC524308:PPU524309 PYY524308:PZQ524309 QIU524308:QJM524309 QSQ524308:QTI524309 RCM524308:RDE524309 RMI524308:RNA524309 RWE524308:RWW524309 SGA524308:SGS524309 SPW524308:SQO524309 SZS524308:TAK524309 TJO524308:TKG524309 TTK524308:TUC524309 UDG524308:UDY524309 UNC524308:UNU524309 UWY524308:UXQ524309 VGU524308:VHM524309 VQQ524308:VRI524309 WAM524308:WBE524309 WKI524308:WLA524309 WUE524308:WUW524309 HS589844:IK589845 RO589844:SG589845 ABK589844:ACC589845 ALG589844:ALY589845 AVC589844:AVU589845 BEY589844:BFQ589845 BOU589844:BPM589845 BYQ589844:BZI589845 CIM589844:CJE589845 CSI589844:CTA589845 DCE589844:DCW589845 DMA589844:DMS589845 DVW589844:DWO589845 EFS589844:EGK589845 EPO589844:EQG589845 EZK589844:FAC589845 FJG589844:FJY589845 FTC589844:FTU589845 GCY589844:GDQ589845 GMU589844:GNM589845 GWQ589844:GXI589845 HGM589844:HHE589845 HQI589844:HRA589845 IAE589844:IAW589845 IKA589844:IKS589845 ITW589844:IUO589845 JDS589844:JEK589845 JNO589844:JOG589845 JXK589844:JYC589845 KHG589844:KHY589845 KRC589844:KRU589845 LAY589844:LBQ589845 LKU589844:LLM589845 LUQ589844:LVI589845 MEM589844:MFE589845 MOI589844:MPA589845 MYE589844:MYW589845 NIA589844:NIS589845 NRW589844:NSO589845 OBS589844:OCK589845 OLO589844:OMG589845 OVK589844:OWC589845 PFG589844:PFY589845 PPC589844:PPU589845 PYY589844:PZQ589845 QIU589844:QJM589845 QSQ589844:QTI589845 RCM589844:RDE589845 RMI589844:RNA589845 RWE589844:RWW589845 SGA589844:SGS589845 SPW589844:SQO589845 SZS589844:TAK589845 TJO589844:TKG589845 TTK589844:TUC589845 UDG589844:UDY589845 UNC589844:UNU589845 UWY589844:UXQ589845 VGU589844:VHM589845 VQQ589844:VRI589845 WAM589844:WBE589845 WKI589844:WLA589845 WUE589844:WUW589845 HS655380:IK655381 RO655380:SG655381 ABK655380:ACC655381 ALG655380:ALY655381 AVC655380:AVU655381 BEY655380:BFQ655381 BOU655380:BPM655381 BYQ655380:BZI655381 CIM655380:CJE655381 CSI655380:CTA655381 DCE655380:DCW655381 DMA655380:DMS655381 DVW655380:DWO655381 EFS655380:EGK655381 EPO655380:EQG655381 EZK655380:FAC655381 FJG655380:FJY655381 FTC655380:FTU655381 GCY655380:GDQ655381 GMU655380:GNM655381 GWQ655380:GXI655381 HGM655380:HHE655381 HQI655380:HRA655381 IAE655380:IAW655381 IKA655380:IKS655381 ITW655380:IUO655381 JDS655380:JEK655381 JNO655380:JOG655381 JXK655380:JYC655381 KHG655380:KHY655381 KRC655380:KRU655381 LAY655380:LBQ655381 LKU655380:LLM655381 LUQ655380:LVI655381 MEM655380:MFE655381 MOI655380:MPA655381 MYE655380:MYW655381 NIA655380:NIS655381 NRW655380:NSO655381 OBS655380:OCK655381 OLO655380:OMG655381 OVK655380:OWC655381 PFG655380:PFY655381 PPC655380:PPU655381 PYY655380:PZQ655381 QIU655380:QJM655381 QSQ655380:QTI655381 RCM655380:RDE655381 RMI655380:RNA655381 RWE655380:RWW655381 SGA655380:SGS655381 SPW655380:SQO655381 SZS655380:TAK655381 TJO655380:TKG655381 TTK655380:TUC655381 UDG655380:UDY655381 UNC655380:UNU655381 UWY655380:UXQ655381 VGU655380:VHM655381 VQQ655380:VRI655381 WAM655380:WBE655381 WKI655380:WLA655381 WUE655380:WUW655381 HS720916:IK720917 RO720916:SG720917 ABK720916:ACC720917 ALG720916:ALY720917 AVC720916:AVU720917 BEY720916:BFQ720917 BOU720916:BPM720917 BYQ720916:BZI720917 CIM720916:CJE720917 CSI720916:CTA720917 DCE720916:DCW720917 DMA720916:DMS720917 DVW720916:DWO720917 EFS720916:EGK720917 EPO720916:EQG720917 EZK720916:FAC720917 FJG720916:FJY720917 FTC720916:FTU720917 GCY720916:GDQ720917 GMU720916:GNM720917 GWQ720916:GXI720917 HGM720916:HHE720917 HQI720916:HRA720917 IAE720916:IAW720917 IKA720916:IKS720917 ITW720916:IUO720917 JDS720916:JEK720917 JNO720916:JOG720917 JXK720916:JYC720917 KHG720916:KHY720917 KRC720916:KRU720917 LAY720916:LBQ720917 LKU720916:LLM720917 LUQ720916:LVI720917 MEM720916:MFE720917 MOI720916:MPA720917 MYE720916:MYW720917 NIA720916:NIS720917 NRW720916:NSO720917 OBS720916:OCK720917 OLO720916:OMG720917 OVK720916:OWC720917 PFG720916:PFY720917 PPC720916:PPU720917 PYY720916:PZQ720917 QIU720916:QJM720917 QSQ720916:QTI720917 RCM720916:RDE720917 RMI720916:RNA720917 RWE720916:RWW720917 SGA720916:SGS720917 SPW720916:SQO720917 SZS720916:TAK720917 TJO720916:TKG720917 TTK720916:TUC720917 UDG720916:UDY720917 UNC720916:UNU720917 UWY720916:UXQ720917 VGU720916:VHM720917 VQQ720916:VRI720917 WAM720916:WBE720917 WKI720916:WLA720917 WUE720916:WUW720917 HS786452:IK786453 RO786452:SG786453 ABK786452:ACC786453 ALG786452:ALY786453 AVC786452:AVU786453 BEY786452:BFQ786453 BOU786452:BPM786453 BYQ786452:BZI786453 CIM786452:CJE786453 CSI786452:CTA786453 DCE786452:DCW786453 DMA786452:DMS786453 DVW786452:DWO786453 EFS786452:EGK786453 EPO786452:EQG786453 EZK786452:FAC786453 FJG786452:FJY786453 FTC786452:FTU786453 GCY786452:GDQ786453 GMU786452:GNM786453 GWQ786452:GXI786453 HGM786452:HHE786453 HQI786452:HRA786453 IAE786452:IAW786453 IKA786452:IKS786453 ITW786452:IUO786453 JDS786452:JEK786453 JNO786452:JOG786453 JXK786452:JYC786453 KHG786452:KHY786453 KRC786452:KRU786453 LAY786452:LBQ786453 LKU786452:LLM786453 LUQ786452:LVI786453 MEM786452:MFE786453 MOI786452:MPA786453 MYE786452:MYW786453 NIA786452:NIS786453 NRW786452:NSO786453 OBS786452:OCK786453 OLO786452:OMG786453 OVK786452:OWC786453 PFG786452:PFY786453 PPC786452:PPU786453 PYY786452:PZQ786453 QIU786452:QJM786453 QSQ786452:QTI786453 RCM786452:RDE786453 RMI786452:RNA786453 RWE786452:RWW786453 SGA786452:SGS786453 SPW786452:SQO786453 SZS786452:TAK786453 TJO786452:TKG786453 TTK786452:TUC786453 UDG786452:UDY786453 UNC786452:UNU786453 UWY786452:UXQ786453 VGU786452:VHM786453 VQQ786452:VRI786453 WAM786452:WBE786453 WKI786452:WLA786453 WUE786452:WUW786453 HS851988:IK851989 RO851988:SG851989 ABK851988:ACC851989 ALG851988:ALY851989 AVC851988:AVU851989 BEY851988:BFQ851989 BOU851988:BPM851989 BYQ851988:BZI851989 CIM851988:CJE851989 CSI851988:CTA851989 DCE851988:DCW851989 DMA851988:DMS851989 DVW851988:DWO851989 EFS851988:EGK851989 EPO851988:EQG851989 EZK851988:FAC851989 FJG851988:FJY851989 FTC851988:FTU851989 GCY851988:GDQ851989 GMU851988:GNM851989 GWQ851988:GXI851989 HGM851988:HHE851989 HQI851988:HRA851989 IAE851988:IAW851989 IKA851988:IKS851989 ITW851988:IUO851989 JDS851988:JEK851989 JNO851988:JOG851989 JXK851988:JYC851989 KHG851988:KHY851989 KRC851988:KRU851989 LAY851988:LBQ851989 LKU851988:LLM851989 LUQ851988:LVI851989 MEM851988:MFE851989 MOI851988:MPA851989 MYE851988:MYW851989 NIA851988:NIS851989 NRW851988:NSO851989 OBS851988:OCK851989 OLO851988:OMG851989 OVK851988:OWC851989 PFG851988:PFY851989 PPC851988:PPU851989 PYY851988:PZQ851989 QIU851988:QJM851989 QSQ851988:QTI851989 RCM851988:RDE851989 RMI851988:RNA851989 RWE851988:RWW851989 SGA851988:SGS851989 SPW851988:SQO851989 SZS851988:TAK851989 TJO851988:TKG851989 TTK851988:TUC851989 UDG851988:UDY851989 UNC851988:UNU851989 UWY851988:UXQ851989 VGU851988:VHM851989 VQQ851988:VRI851989 WAM851988:WBE851989 WKI851988:WLA851989 WUE851988:WUW851989 HS917524:IK917525 RO917524:SG917525 ABK917524:ACC917525 ALG917524:ALY917525 AVC917524:AVU917525 BEY917524:BFQ917525 BOU917524:BPM917525 BYQ917524:BZI917525 CIM917524:CJE917525 CSI917524:CTA917525 DCE917524:DCW917525 DMA917524:DMS917525 DVW917524:DWO917525 EFS917524:EGK917525 EPO917524:EQG917525 EZK917524:FAC917525 FJG917524:FJY917525 FTC917524:FTU917525 GCY917524:GDQ917525 GMU917524:GNM917525 GWQ917524:GXI917525 HGM917524:HHE917525 HQI917524:HRA917525 IAE917524:IAW917525 IKA917524:IKS917525 ITW917524:IUO917525 JDS917524:JEK917525 JNO917524:JOG917525 JXK917524:JYC917525 KHG917524:KHY917525 KRC917524:KRU917525 LAY917524:LBQ917525 LKU917524:LLM917525 LUQ917524:LVI917525 MEM917524:MFE917525 MOI917524:MPA917525 MYE917524:MYW917525 NIA917524:NIS917525 NRW917524:NSO917525 OBS917524:OCK917525 OLO917524:OMG917525 OVK917524:OWC917525 PFG917524:PFY917525 PPC917524:PPU917525 PYY917524:PZQ917525 QIU917524:QJM917525 QSQ917524:QTI917525 RCM917524:RDE917525 RMI917524:RNA917525 RWE917524:RWW917525 SGA917524:SGS917525 SPW917524:SQO917525 SZS917524:TAK917525 TJO917524:TKG917525 TTK917524:TUC917525 UDG917524:UDY917525 UNC917524:UNU917525 UWY917524:UXQ917525 VGU917524:VHM917525 VQQ917524:VRI917525 WAM917524:WBE917525 WKI917524:WLA917525 WUE917524:WUW917525 HS983060:IK983061 RO983060:SG983061 ABK983060:ACC983061 ALG983060:ALY983061 AVC983060:AVU983061 BEY983060:BFQ983061 BOU983060:BPM983061 BYQ983060:BZI983061 CIM983060:CJE983061 CSI983060:CTA983061 DCE983060:DCW983061 DMA983060:DMS983061 DVW983060:DWO983061 EFS983060:EGK983061 EPO983060:EQG983061 EZK983060:FAC983061 FJG983060:FJY983061 FTC983060:FTU983061 GCY983060:GDQ983061 GMU983060:GNM983061 GWQ983060:GXI983061 HGM983060:HHE983061 HQI983060:HRA983061 IAE983060:IAW983061 IKA983060:IKS983061 ITW983060:IUO983061 JDS983060:JEK983061 JNO983060:JOG983061 JXK983060:JYC983061 KHG983060:KHY983061 KRC983060:KRU983061 LAY983060:LBQ983061 LKU983060:LLM983061 LUQ983060:LVI983061 MEM983060:MFE983061 MOI983060:MPA983061 MYE983060:MYW983061 NIA983060:NIS983061 NRW983060:NSO983061 OBS983060:OCK983061 OLO983060:OMG983061 OVK983060:OWC983061 PFG983060:PFY983061 PPC983060:PPU983061 PYY983060:PZQ983061 QIU983060:QJM983061 QSQ983060:QTI983061 RCM983060:RDE983061 RMI983060:RNA983061 RWE983060:RWW983061 SGA983060:SGS983061 SPW983060:SQO983061 SZS983060:TAK983061 TJO983060:TKG983061 TTK983060:TUC983061 UDG983060:UDY983061 UNC983060:UNU983061 UWY983060:UXQ983061 VGU983060:VHM983061 VQQ983060:VRI983061 WAM983060:WBE983061 WKI983060:WLA983061 WUE983060:WUW983061 HO65571:IK65571 RK65571:SG65571 ABG65571:ACC65571 ALC65571:ALY65571 AUY65571:AVU65571 BEU65571:BFQ65571 BOQ65571:BPM65571 BYM65571:BZI65571 CII65571:CJE65571 CSE65571:CTA65571 DCA65571:DCW65571 DLW65571:DMS65571 DVS65571:DWO65571 EFO65571:EGK65571 EPK65571:EQG65571 EZG65571:FAC65571 FJC65571:FJY65571 FSY65571:FTU65571 GCU65571:GDQ65571 GMQ65571:GNM65571 GWM65571:GXI65571 HGI65571:HHE65571 HQE65571:HRA65571 IAA65571:IAW65571 IJW65571:IKS65571 ITS65571:IUO65571 JDO65571:JEK65571 JNK65571:JOG65571 JXG65571:JYC65571 KHC65571:KHY65571 KQY65571:KRU65571 LAU65571:LBQ65571 LKQ65571:LLM65571 LUM65571:LVI65571 MEI65571:MFE65571 MOE65571:MPA65571 MYA65571:MYW65571 NHW65571:NIS65571 NRS65571:NSO65571 OBO65571:OCK65571 OLK65571:OMG65571 OVG65571:OWC65571 PFC65571:PFY65571 POY65571:PPU65571 PYU65571:PZQ65571 QIQ65571:QJM65571 QSM65571:QTI65571 RCI65571:RDE65571 RME65571:RNA65571 RWA65571:RWW65571 SFW65571:SGS65571 SPS65571:SQO65571 SZO65571:TAK65571 TJK65571:TKG65571 TTG65571:TUC65571 UDC65571:UDY65571 UMY65571:UNU65571 UWU65571:UXQ65571 VGQ65571:VHM65571 VQM65571:VRI65571 WAI65571:WBE65571 WKE65571:WLA65571 WUA65571:WUW65571 HO131107:IK131107 RK131107:SG131107 ABG131107:ACC131107 ALC131107:ALY131107 AUY131107:AVU131107 BEU131107:BFQ131107 BOQ131107:BPM131107 BYM131107:BZI131107 CII131107:CJE131107 CSE131107:CTA131107 DCA131107:DCW131107 DLW131107:DMS131107 DVS131107:DWO131107 EFO131107:EGK131107 EPK131107:EQG131107 EZG131107:FAC131107 FJC131107:FJY131107 FSY131107:FTU131107 GCU131107:GDQ131107 GMQ131107:GNM131107 GWM131107:GXI131107 HGI131107:HHE131107 HQE131107:HRA131107 IAA131107:IAW131107 IJW131107:IKS131107 ITS131107:IUO131107 JDO131107:JEK131107 JNK131107:JOG131107 JXG131107:JYC131107 KHC131107:KHY131107 KQY131107:KRU131107 LAU131107:LBQ131107 LKQ131107:LLM131107 LUM131107:LVI131107 MEI131107:MFE131107 MOE131107:MPA131107 MYA131107:MYW131107 NHW131107:NIS131107 NRS131107:NSO131107 OBO131107:OCK131107 OLK131107:OMG131107 OVG131107:OWC131107 PFC131107:PFY131107 POY131107:PPU131107 PYU131107:PZQ131107 QIQ131107:QJM131107 QSM131107:QTI131107 RCI131107:RDE131107 RME131107:RNA131107 RWA131107:RWW131107 SFW131107:SGS131107 SPS131107:SQO131107 SZO131107:TAK131107 TJK131107:TKG131107 TTG131107:TUC131107 UDC131107:UDY131107 UMY131107:UNU131107 UWU131107:UXQ131107 VGQ131107:VHM131107 VQM131107:VRI131107 WAI131107:WBE131107 WKE131107:WLA131107 WUA131107:WUW131107 HO196643:IK196643 RK196643:SG196643 ABG196643:ACC196643 ALC196643:ALY196643 AUY196643:AVU196643 BEU196643:BFQ196643 BOQ196643:BPM196643 BYM196643:BZI196643 CII196643:CJE196643 CSE196643:CTA196643 DCA196643:DCW196643 DLW196643:DMS196643 DVS196643:DWO196643 EFO196643:EGK196643 EPK196643:EQG196643 EZG196643:FAC196643 FJC196643:FJY196643 FSY196643:FTU196643 GCU196643:GDQ196643 GMQ196643:GNM196643 GWM196643:GXI196643 HGI196643:HHE196643 HQE196643:HRA196643 IAA196643:IAW196643 IJW196643:IKS196643 ITS196643:IUO196643 JDO196643:JEK196643 JNK196643:JOG196643 JXG196643:JYC196643 KHC196643:KHY196643 KQY196643:KRU196643 LAU196643:LBQ196643 LKQ196643:LLM196643 LUM196643:LVI196643 MEI196643:MFE196643 MOE196643:MPA196643 MYA196643:MYW196643 NHW196643:NIS196643 NRS196643:NSO196643 OBO196643:OCK196643 OLK196643:OMG196643 OVG196643:OWC196643 PFC196643:PFY196643 POY196643:PPU196643 PYU196643:PZQ196643 QIQ196643:QJM196643 QSM196643:QTI196643 RCI196643:RDE196643 RME196643:RNA196643 RWA196643:RWW196643 SFW196643:SGS196643 SPS196643:SQO196643 SZO196643:TAK196643 TJK196643:TKG196643 TTG196643:TUC196643 UDC196643:UDY196643 UMY196643:UNU196643 UWU196643:UXQ196643 VGQ196643:VHM196643 VQM196643:VRI196643 WAI196643:WBE196643 WKE196643:WLA196643 WUA196643:WUW196643 HO262179:IK262179 RK262179:SG262179 ABG262179:ACC262179 ALC262179:ALY262179 AUY262179:AVU262179 BEU262179:BFQ262179 BOQ262179:BPM262179 BYM262179:BZI262179 CII262179:CJE262179 CSE262179:CTA262179 DCA262179:DCW262179 DLW262179:DMS262179 DVS262179:DWO262179 EFO262179:EGK262179 EPK262179:EQG262179 EZG262179:FAC262179 FJC262179:FJY262179 FSY262179:FTU262179 GCU262179:GDQ262179 GMQ262179:GNM262179 GWM262179:GXI262179 HGI262179:HHE262179 HQE262179:HRA262179 IAA262179:IAW262179 IJW262179:IKS262179 ITS262179:IUO262179 JDO262179:JEK262179 JNK262179:JOG262179 JXG262179:JYC262179 KHC262179:KHY262179 KQY262179:KRU262179 LAU262179:LBQ262179 LKQ262179:LLM262179 LUM262179:LVI262179 MEI262179:MFE262179 MOE262179:MPA262179 MYA262179:MYW262179 NHW262179:NIS262179 NRS262179:NSO262179 OBO262179:OCK262179 OLK262179:OMG262179 OVG262179:OWC262179 PFC262179:PFY262179 POY262179:PPU262179 PYU262179:PZQ262179 QIQ262179:QJM262179 QSM262179:QTI262179 RCI262179:RDE262179 RME262179:RNA262179 RWA262179:RWW262179 SFW262179:SGS262179 SPS262179:SQO262179 SZO262179:TAK262179 TJK262179:TKG262179 TTG262179:TUC262179 UDC262179:UDY262179 UMY262179:UNU262179 UWU262179:UXQ262179 VGQ262179:VHM262179 VQM262179:VRI262179 WAI262179:WBE262179 WKE262179:WLA262179 WUA262179:WUW262179 HO327715:IK327715 RK327715:SG327715 ABG327715:ACC327715 ALC327715:ALY327715 AUY327715:AVU327715 BEU327715:BFQ327715 BOQ327715:BPM327715 BYM327715:BZI327715 CII327715:CJE327715 CSE327715:CTA327715 DCA327715:DCW327715 DLW327715:DMS327715 DVS327715:DWO327715 EFO327715:EGK327715 EPK327715:EQG327715 EZG327715:FAC327715 FJC327715:FJY327715 FSY327715:FTU327715 GCU327715:GDQ327715 GMQ327715:GNM327715 GWM327715:GXI327715 HGI327715:HHE327715 HQE327715:HRA327715 IAA327715:IAW327715 IJW327715:IKS327715 ITS327715:IUO327715 JDO327715:JEK327715 JNK327715:JOG327715 JXG327715:JYC327715 KHC327715:KHY327715 KQY327715:KRU327715 LAU327715:LBQ327715 LKQ327715:LLM327715 LUM327715:LVI327715 MEI327715:MFE327715 MOE327715:MPA327715 MYA327715:MYW327715 NHW327715:NIS327715 NRS327715:NSO327715 OBO327715:OCK327715 OLK327715:OMG327715 OVG327715:OWC327715 PFC327715:PFY327715 POY327715:PPU327715 PYU327715:PZQ327715 QIQ327715:QJM327715 QSM327715:QTI327715 RCI327715:RDE327715 RME327715:RNA327715 RWA327715:RWW327715 SFW327715:SGS327715 SPS327715:SQO327715 SZO327715:TAK327715 TJK327715:TKG327715 TTG327715:TUC327715 UDC327715:UDY327715 UMY327715:UNU327715 UWU327715:UXQ327715 VGQ327715:VHM327715 VQM327715:VRI327715 WAI327715:WBE327715 WKE327715:WLA327715 WUA327715:WUW327715 HO393251:IK393251 RK393251:SG393251 ABG393251:ACC393251 ALC393251:ALY393251 AUY393251:AVU393251 BEU393251:BFQ393251 BOQ393251:BPM393251 BYM393251:BZI393251 CII393251:CJE393251 CSE393251:CTA393251 DCA393251:DCW393251 DLW393251:DMS393251 DVS393251:DWO393251 EFO393251:EGK393251 EPK393251:EQG393251 EZG393251:FAC393251 FJC393251:FJY393251 FSY393251:FTU393251 GCU393251:GDQ393251 GMQ393251:GNM393251 GWM393251:GXI393251 HGI393251:HHE393251 HQE393251:HRA393251 IAA393251:IAW393251 IJW393251:IKS393251 ITS393251:IUO393251 JDO393251:JEK393251 JNK393251:JOG393251 JXG393251:JYC393251 KHC393251:KHY393251 KQY393251:KRU393251 LAU393251:LBQ393251 LKQ393251:LLM393251 LUM393251:LVI393251 MEI393251:MFE393251 MOE393251:MPA393251 MYA393251:MYW393251 NHW393251:NIS393251 NRS393251:NSO393251 OBO393251:OCK393251 OLK393251:OMG393251 OVG393251:OWC393251 PFC393251:PFY393251 POY393251:PPU393251 PYU393251:PZQ393251 QIQ393251:QJM393251 QSM393251:QTI393251 RCI393251:RDE393251 RME393251:RNA393251 RWA393251:RWW393251 SFW393251:SGS393251 SPS393251:SQO393251 SZO393251:TAK393251 TJK393251:TKG393251 TTG393251:TUC393251 UDC393251:UDY393251 UMY393251:UNU393251 UWU393251:UXQ393251 VGQ393251:VHM393251 VQM393251:VRI393251 WAI393251:WBE393251 WKE393251:WLA393251 WUA393251:WUW393251 HO458787:IK458787 RK458787:SG458787 ABG458787:ACC458787 ALC458787:ALY458787 AUY458787:AVU458787 BEU458787:BFQ458787 BOQ458787:BPM458787 BYM458787:BZI458787 CII458787:CJE458787 CSE458787:CTA458787 DCA458787:DCW458787 DLW458787:DMS458787 DVS458787:DWO458787 EFO458787:EGK458787 EPK458787:EQG458787 EZG458787:FAC458787 FJC458787:FJY458787 FSY458787:FTU458787 GCU458787:GDQ458787 GMQ458787:GNM458787 GWM458787:GXI458787 HGI458787:HHE458787 HQE458787:HRA458787 IAA458787:IAW458787 IJW458787:IKS458787 ITS458787:IUO458787 JDO458787:JEK458787 JNK458787:JOG458787 JXG458787:JYC458787 KHC458787:KHY458787 KQY458787:KRU458787 LAU458787:LBQ458787 LKQ458787:LLM458787 LUM458787:LVI458787 MEI458787:MFE458787 MOE458787:MPA458787 MYA458787:MYW458787 NHW458787:NIS458787 NRS458787:NSO458787 OBO458787:OCK458787 OLK458787:OMG458787 OVG458787:OWC458787 PFC458787:PFY458787 POY458787:PPU458787 PYU458787:PZQ458787 QIQ458787:QJM458787 QSM458787:QTI458787 RCI458787:RDE458787 RME458787:RNA458787 RWA458787:RWW458787 SFW458787:SGS458787 SPS458787:SQO458787 SZO458787:TAK458787 TJK458787:TKG458787 TTG458787:TUC458787 UDC458787:UDY458787 UMY458787:UNU458787 UWU458787:UXQ458787 VGQ458787:VHM458787 VQM458787:VRI458787 WAI458787:WBE458787 WKE458787:WLA458787 WUA458787:WUW458787 HO524323:IK524323 RK524323:SG524323 ABG524323:ACC524323 ALC524323:ALY524323 AUY524323:AVU524323 BEU524323:BFQ524323 BOQ524323:BPM524323 BYM524323:BZI524323 CII524323:CJE524323 CSE524323:CTA524323 DCA524323:DCW524323 DLW524323:DMS524323 DVS524323:DWO524323 EFO524323:EGK524323 EPK524323:EQG524323 EZG524323:FAC524323 FJC524323:FJY524323 FSY524323:FTU524323 GCU524323:GDQ524323 GMQ524323:GNM524323 GWM524323:GXI524323 HGI524323:HHE524323 HQE524323:HRA524323 IAA524323:IAW524323 IJW524323:IKS524323 ITS524323:IUO524323 JDO524323:JEK524323 JNK524323:JOG524323 JXG524323:JYC524323 KHC524323:KHY524323 KQY524323:KRU524323 LAU524323:LBQ524323 LKQ524323:LLM524323 LUM524323:LVI524323 MEI524323:MFE524323 MOE524323:MPA524323 MYA524323:MYW524323 NHW524323:NIS524323 NRS524323:NSO524323 OBO524323:OCK524323 OLK524323:OMG524323 OVG524323:OWC524323 PFC524323:PFY524323 POY524323:PPU524323 PYU524323:PZQ524323 QIQ524323:QJM524323 QSM524323:QTI524323 RCI524323:RDE524323 RME524323:RNA524323 RWA524323:RWW524323 SFW524323:SGS524323 SPS524323:SQO524323 SZO524323:TAK524323 TJK524323:TKG524323 TTG524323:TUC524323 UDC524323:UDY524323 UMY524323:UNU524323 UWU524323:UXQ524323 VGQ524323:VHM524323 VQM524323:VRI524323 WAI524323:WBE524323 WKE524323:WLA524323 WUA524323:WUW524323 HO589859:IK589859 RK589859:SG589859 ABG589859:ACC589859 ALC589859:ALY589859 AUY589859:AVU589859 BEU589859:BFQ589859 BOQ589859:BPM589859 BYM589859:BZI589859 CII589859:CJE589859 CSE589859:CTA589859 DCA589859:DCW589859 DLW589859:DMS589859 DVS589859:DWO589859 EFO589859:EGK589859 EPK589859:EQG589859 EZG589859:FAC589859 FJC589859:FJY589859 FSY589859:FTU589859 GCU589859:GDQ589859 GMQ589859:GNM589859 GWM589859:GXI589859 HGI589859:HHE589859 HQE589859:HRA589859 IAA589859:IAW589859 IJW589859:IKS589859 ITS589859:IUO589859 JDO589859:JEK589859 JNK589859:JOG589859 JXG589859:JYC589859 KHC589859:KHY589859 KQY589859:KRU589859 LAU589859:LBQ589859 LKQ589859:LLM589859 LUM589859:LVI589859 MEI589859:MFE589859 MOE589859:MPA589859 MYA589859:MYW589859 NHW589859:NIS589859 NRS589859:NSO589859 OBO589859:OCK589859 OLK589859:OMG589859 OVG589859:OWC589859 PFC589859:PFY589859 POY589859:PPU589859 PYU589859:PZQ589859 QIQ589859:QJM589859 QSM589859:QTI589859 RCI589859:RDE589859 RME589859:RNA589859 RWA589859:RWW589859 SFW589859:SGS589859 SPS589859:SQO589859 SZO589859:TAK589859 TJK589859:TKG589859 TTG589859:TUC589859 UDC589859:UDY589859 UMY589859:UNU589859 UWU589859:UXQ589859 VGQ589859:VHM589859 VQM589859:VRI589859 WAI589859:WBE589859 WKE589859:WLA589859 WUA589859:WUW589859 HO655395:IK655395 RK655395:SG655395 ABG655395:ACC655395 ALC655395:ALY655395 AUY655395:AVU655395 BEU655395:BFQ655395 BOQ655395:BPM655395 BYM655395:BZI655395 CII655395:CJE655395 CSE655395:CTA655395 DCA655395:DCW655395 DLW655395:DMS655395 DVS655395:DWO655395 EFO655395:EGK655395 EPK655395:EQG655395 EZG655395:FAC655395 FJC655395:FJY655395 FSY655395:FTU655395 GCU655395:GDQ655395 GMQ655395:GNM655395 GWM655395:GXI655395 HGI655395:HHE655395 HQE655395:HRA655395 IAA655395:IAW655395 IJW655395:IKS655395 ITS655395:IUO655395 JDO655395:JEK655395 JNK655395:JOG655395 JXG655395:JYC655395 KHC655395:KHY655395 KQY655395:KRU655395 LAU655395:LBQ655395 LKQ655395:LLM655395 LUM655395:LVI655395 MEI655395:MFE655395 MOE655395:MPA655395 MYA655395:MYW655395 NHW655395:NIS655395 NRS655395:NSO655395 OBO655395:OCK655395 OLK655395:OMG655395 OVG655395:OWC655395 PFC655395:PFY655395 POY655395:PPU655395 PYU655395:PZQ655395 QIQ655395:QJM655395 QSM655395:QTI655395 RCI655395:RDE655395 RME655395:RNA655395 RWA655395:RWW655395 SFW655395:SGS655395 SPS655395:SQO655395 SZO655395:TAK655395 TJK655395:TKG655395 TTG655395:TUC655395 UDC655395:UDY655395 UMY655395:UNU655395 UWU655395:UXQ655395 VGQ655395:VHM655395 VQM655395:VRI655395 WAI655395:WBE655395 WKE655395:WLA655395 WUA655395:WUW655395 HO720931:IK720931 RK720931:SG720931 ABG720931:ACC720931 ALC720931:ALY720931 AUY720931:AVU720931 BEU720931:BFQ720931 BOQ720931:BPM720931 BYM720931:BZI720931 CII720931:CJE720931 CSE720931:CTA720931 DCA720931:DCW720931 DLW720931:DMS720931 DVS720931:DWO720931 EFO720931:EGK720931 EPK720931:EQG720931 EZG720931:FAC720931 FJC720931:FJY720931 FSY720931:FTU720931 GCU720931:GDQ720931 GMQ720931:GNM720931 GWM720931:GXI720931 HGI720931:HHE720931 HQE720931:HRA720931 IAA720931:IAW720931 IJW720931:IKS720931 ITS720931:IUO720931 JDO720931:JEK720931 JNK720931:JOG720931 JXG720931:JYC720931 KHC720931:KHY720931 KQY720931:KRU720931 LAU720931:LBQ720931 LKQ720931:LLM720931 LUM720931:LVI720931 MEI720931:MFE720931 MOE720931:MPA720931 MYA720931:MYW720931 NHW720931:NIS720931 NRS720931:NSO720931 OBO720931:OCK720931 OLK720931:OMG720931 OVG720931:OWC720931 PFC720931:PFY720931 POY720931:PPU720931 PYU720931:PZQ720931 QIQ720931:QJM720931 QSM720931:QTI720931 RCI720931:RDE720931 RME720931:RNA720931 RWA720931:RWW720931 SFW720931:SGS720931 SPS720931:SQO720931 SZO720931:TAK720931 TJK720931:TKG720931 TTG720931:TUC720931 UDC720931:UDY720931 UMY720931:UNU720931 UWU720931:UXQ720931 VGQ720931:VHM720931 VQM720931:VRI720931 WAI720931:WBE720931 WKE720931:WLA720931 WUA720931:WUW720931 HO786467:IK786467 RK786467:SG786467 ABG786467:ACC786467 ALC786467:ALY786467 AUY786467:AVU786467 BEU786467:BFQ786467 BOQ786467:BPM786467 BYM786467:BZI786467 CII786467:CJE786467 CSE786467:CTA786467 DCA786467:DCW786467 DLW786467:DMS786467 DVS786467:DWO786467 EFO786467:EGK786467 EPK786467:EQG786467 EZG786467:FAC786467 FJC786467:FJY786467 FSY786467:FTU786467 GCU786467:GDQ786467 GMQ786467:GNM786467 GWM786467:GXI786467 HGI786467:HHE786467 HQE786467:HRA786467 IAA786467:IAW786467 IJW786467:IKS786467 ITS786467:IUO786467 JDO786467:JEK786467 JNK786467:JOG786467 JXG786467:JYC786467 KHC786467:KHY786467 KQY786467:KRU786467 LAU786467:LBQ786467 LKQ786467:LLM786467 LUM786467:LVI786467 MEI786467:MFE786467 MOE786467:MPA786467 MYA786467:MYW786467 NHW786467:NIS786467 NRS786467:NSO786467 OBO786467:OCK786467 OLK786467:OMG786467 OVG786467:OWC786467 PFC786467:PFY786467 POY786467:PPU786467 PYU786467:PZQ786467 QIQ786467:QJM786467 QSM786467:QTI786467 RCI786467:RDE786467 RME786467:RNA786467 RWA786467:RWW786467 SFW786467:SGS786467 SPS786467:SQO786467 SZO786467:TAK786467 TJK786467:TKG786467 TTG786467:TUC786467 UDC786467:UDY786467 UMY786467:UNU786467 UWU786467:UXQ786467 VGQ786467:VHM786467 VQM786467:VRI786467 WAI786467:WBE786467 WKE786467:WLA786467 WUA786467:WUW786467 HO852003:IK852003 RK852003:SG852003 ABG852003:ACC852003 ALC852003:ALY852003 AUY852003:AVU852003 BEU852003:BFQ852003 BOQ852003:BPM852003 BYM852003:BZI852003 CII852003:CJE852003 CSE852003:CTA852003 DCA852003:DCW852003 DLW852003:DMS852003 DVS852003:DWO852003 EFO852003:EGK852003 EPK852003:EQG852003 EZG852003:FAC852003 FJC852003:FJY852003 FSY852003:FTU852003 GCU852003:GDQ852003 GMQ852003:GNM852003 GWM852003:GXI852003 HGI852003:HHE852003 HQE852003:HRA852003 IAA852003:IAW852003 IJW852003:IKS852003 ITS852003:IUO852003 JDO852003:JEK852003 JNK852003:JOG852003 JXG852003:JYC852003 KHC852003:KHY852003 KQY852003:KRU852003 LAU852003:LBQ852003 LKQ852003:LLM852003 LUM852003:LVI852003 MEI852003:MFE852003 MOE852003:MPA852003 MYA852003:MYW852003 NHW852003:NIS852003 NRS852003:NSO852003 OBO852003:OCK852003 OLK852003:OMG852003 OVG852003:OWC852003 PFC852003:PFY852003 POY852003:PPU852003 PYU852003:PZQ852003 QIQ852003:QJM852003 QSM852003:QTI852003 RCI852003:RDE852003 RME852003:RNA852003 RWA852003:RWW852003 SFW852003:SGS852003 SPS852003:SQO852003 SZO852003:TAK852003 TJK852003:TKG852003 TTG852003:TUC852003 UDC852003:UDY852003 UMY852003:UNU852003 UWU852003:UXQ852003 VGQ852003:VHM852003 VQM852003:VRI852003 WAI852003:WBE852003 WKE852003:WLA852003 WUA852003:WUW852003 HO917539:IK917539 RK917539:SG917539 ABG917539:ACC917539 ALC917539:ALY917539 AUY917539:AVU917539 BEU917539:BFQ917539 BOQ917539:BPM917539 BYM917539:BZI917539 CII917539:CJE917539 CSE917539:CTA917539 DCA917539:DCW917539 DLW917539:DMS917539 DVS917539:DWO917539 EFO917539:EGK917539 EPK917539:EQG917539 EZG917539:FAC917539 FJC917539:FJY917539 FSY917539:FTU917539 GCU917539:GDQ917539 GMQ917539:GNM917539 GWM917539:GXI917539 HGI917539:HHE917539 HQE917539:HRA917539 IAA917539:IAW917539 IJW917539:IKS917539 ITS917539:IUO917539 JDO917539:JEK917539 JNK917539:JOG917539 JXG917539:JYC917539 KHC917539:KHY917539 KQY917539:KRU917539 LAU917539:LBQ917539 LKQ917539:LLM917539 LUM917539:LVI917539 MEI917539:MFE917539 MOE917539:MPA917539 MYA917539:MYW917539 NHW917539:NIS917539 NRS917539:NSO917539 OBO917539:OCK917539 OLK917539:OMG917539 OVG917539:OWC917539 PFC917539:PFY917539 POY917539:PPU917539 PYU917539:PZQ917539 QIQ917539:QJM917539 QSM917539:QTI917539 RCI917539:RDE917539 RME917539:RNA917539 RWA917539:RWW917539 SFW917539:SGS917539 SPS917539:SQO917539 SZO917539:TAK917539 TJK917539:TKG917539 TTG917539:TUC917539 UDC917539:UDY917539 UMY917539:UNU917539 UWU917539:UXQ917539 VGQ917539:VHM917539 VQM917539:VRI917539 WAI917539:WBE917539 WKE917539:WLA917539 WUA917539:WUW917539 HO983075:IK983075 RK983075:SG983075 ABG983075:ACC983075 ALC983075:ALY983075 AUY983075:AVU983075 BEU983075:BFQ983075 BOQ983075:BPM983075 BYM983075:BZI983075 CII983075:CJE983075 CSE983075:CTA983075 DCA983075:DCW983075 DLW983075:DMS983075 DVS983075:DWO983075 EFO983075:EGK983075 EPK983075:EQG983075 EZG983075:FAC983075 FJC983075:FJY983075 FSY983075:FTU983075 GCU983075:GDQ983075 GMQ983075:GNM983075 GWM983075:GXI983075 HGI983075:HHE983075 HQE983075:HRA983075 IAA983075:IAW983075 IJW983075:IKS983075 ITS983075:IUO983075 JDO983075:JEK983075 JNK983075:JOG983075 JXG983075:JYC983075 KHC983075:KHY983075 KQY983075:KRU983075 LAU983075:LBQ983075 LKQ983075:LLM983075 LUM983075:LVI983075 MEI983075:MFE983075 MOE983075:MPA983075 MYA983075:MYW983075 NHW983075:NIS983075 NRS983075:NSO983075 OBO983075:OCK983075 OLK983075:OMG983075 OVG983075:OWC983075 PFC983075:PFY983075 POY983075:PPU983075 PYU983075:PZQ983075 QIQ983075:QJM983075 QSM983075:QTI983075 RCI983075:RDE983075 RME983075:RNA983075 RWA983075:RWW983075 SFW983075:SGS983075 SPS983075:SQO983075 SZO983075:TAK983075 TJK983075:TKG983075 TTG983075:TUC983075 UDC983075:UDY983075 UMY983075:UNU983075 UWU983075:UXQ983075 VGQ983075:VHM983075 VQM983075:VRI983075 WAI983075:WBE983075 WKE983075:WLA983075 WUA983075:WUW983075 HS65566:IK65567 RO65566:SG65567 ABK65566:ACC65567 ALG65566:ALY65567 AVC65566:AVU65567 BEY65566:BFQ65567 BOU65566:BPM65567 BYQ65566:BZI65567 CIM65566:CJE65567 CSI65566:CTA65567 DCE65566:DCW65567 DMA65566:DMS65567 DVW65566:DWO65567 EFS65566:EGK65567 EPO65566:EQG65567 EZK65566:FAC65567 FJG65566:FJY65567 FTC65566:FTU65567 GCY65566:GDQ65567 GMU65566:GNM65567 GWQ65566:GXI65567 HGM65566:HHE65567 HQI65566:HRA65567 IAE65566:IAW65567 IKA65566:IKS65567 ITW65566:IUO65567 JDS65566:JEK65567 JNO65566:JOG65567 JXK65566:JYC65567 KHG65566:KHY65567 KRC65566:KRU65567 LAY65566:LBQ65567 LKU65566:LLM65567 LUQ65566:LVI65567 MEM65566:MFE65567 MOI65566:MPA65567 MYE65566:MYW65567 NIA65566:NIS65567 NRW65566:NSO65567 OBS65566:OCK65567 OLO65566:OMG65567 OVK65566:OWC65567 PFG65566:PFY65567 PPC65566:PPU65567 PYY65566:PZQ65567 QIU65566:QJM65567 QSQ65566:QTI65567 RCM65566:RDE65567 RMI65566:RNA65567 RWE65566:RWW65567 SGA65566:SGS65567 SPW65566:SQO65567 SZS65566:TAK65567 TJO65566:TKG65567 TTK65566:TUC65567 UDG65566:UDY65567 UNC65566:UNU65567 UWY65566:UXQ65567 VGU65566:VHM65567 VQQ65566:VRI65567 WAM65566:WBE65567 WKI65566:WLA65567 WUE65566:WUW65567 HS131102:IK131103 RO131102:SG131103 ABK131102:ACC131103 ALG131102:ALY131103 AVC131102:AVU131103 BEY131102:BFQ131103 BOU131102:BPM131103 BYQ131102:BZI131103 CIM131102:CJE131103 CSI131102:CTA131103 DCE131102:DCW131103 DMA131102:DMS131103 DVW131102:DWO131103 EFS131102:EGK131103 EPO131102:EQG131103 EZK131102:FAC131103 FJG131102:FJY131103 FTC131102:FTU131103 GCY131102:GDQ131103 GMU131102:GNM131103 GWQ131102:GXI131103 HGM131102:HHE131103 HQI131102:HRA131103 IAE131102:IAW131103 IKA131102:IKS131103 ITW131102:IUO131103 JDS131102:JEK131103 JNO131102:JOG131103 JXK131102:JYC131103 KHG131102:KHY131103 KRC131102:KRU131103 LAY131102:LBQ131103 LKU131102:LLM131103 LUQ131102:LVI131103 MEM131102:MFE131103 MOI131102:MPA131103 MYE131102:MYW131103 NIA131102:NIS131103 NRW131102:NSO131103 OBS131102:OCK131103 OLO131102:OMG131103 OVK131102:OWC131103 PFG131102:PFY131103 PPC131102:PPU131103 PYY131102:PZQ131103 QIU131102:QJM131103 QSQ131102:QTI131103 RCM131102:RDE131103 RMI131102:RNA131103 RWE131102:RWW131103 SGA131102:SGS131103 SPW131102:SQO131103 SZS131102:TAK131103 TJO131102:TKG131103 TTK131102:TUC131103 UDG131102:UDY131103 UNC131102:UNU131103 UWY131102:UXQ131103 VGU131102:VHM131103 VQQ131102:VRI131103 WAM131102:WBE131103 WKI131102:WLA131103 WUE131102:WUW131103 HS196638:IK196639 RO196638:SG196639 ABK196638:ACC196639 ALG196638:ALY196639 AVC196638:AVU196639 BEY196638:BFQ196639 BOU196638:BPM196639 BYQ196638:BZI196639 CIM196638:CJE196639 CSI196638:CTA196639 DCE196638:DCW196639 DMA196638:DMS196639 DVW196638:DWO196639 EFS196638:EGK196639 EPO196638:EQG196639 EZK196638:FAC196639 FJG196638:FJY196639 FTC196638:FTU196639 GCY196638:GDQ196639 GMU196638:GNM196639 GWQ196638:GXI196639 HGM196638:HHE196639 HQI196638:HRA196639 IAE196638:IAW196639 IKA196638:IKS196639 ITW196638:IUO196639 JDS196638:JEK196639 JNO196638:JOG196639 JXK196638:JYC196639 KHG196638:KHY196639 KRC196638:KRU196639 LAY196638:LBQ196639 LKU196638:LLM196639 LUQ196638:LVI196639 MEM196638:MFE196639 MOI196638:MPA196639 MYE196638:MYW196639 NIA196638:NIS196639 NRW196638:NSO196639 OBS196638:OCK196639 OLO196638:OMG196639 OVK196638:OWC196639 PFG196638:PFY196639 PPC196638:PPU196639 PYY196638:PZQ196639 QIU196638:QJM196639 QSQ196638:QTI196639 RCM196638:RDE196639 RMI196638:RNA196639 RWE196638:RWW196639 SGA196638:SGS196639 SPW196638:SQO196639 SZS196638:TAK196639 TJO196638:TKG196639 TTK196638:TUC196639 UDG196638:UDY196639 UNC196638:UNU196639 UWY196638:UXQ196639 VGU196638:VHM196639 VQQ196638:VRI196639 WAM196638:WBE196639 WKI196638:WLA196639 WUE196638:WUW196639 HS262174:IK262175 RO262174:SG262175 ABK262174:ACC262175 ALG262174:ALY262175 AVC262174:AVU262175 BEY262174:BFQ262175 BOU262174:BPM262175 BYQ262174:BZI262175 CIM262174:CJE262175 CSI262174:CTA262175 DCE262174:DCW262175 DMA262174:DMS262175 DVW262174:DWO262175 EFS262174:EGK262175 EPO262174:EQG262175 EZK262174:FAC262175 FJG262174:FJY262175 FTC262174:FTU262175 GCY262174:GDQ262175 GMU262174:GNM262175 GWQ262174:GXI262175 HGM262174:HHE262175 HQI262174:HRA262175 IAE262174:IAW262175 IKA262174:IKS262175 ITW262174:IUO262175 JDS262174:JEK262175 JNO262174:JOG262175 JXK262174:JYC262175 KHG262174:KHY262175 KRC262174:KRU262175 LAY262174:LBQ262175 LKU262174:LLM262175 LUQ262174:LVI262175 MEM262174:MFE262175 MOI262174:MPA262175 MYE262174:MYW262175 NIA262174:NIS262175 NRW262174:NSO262175 OBS262174:OCK262175 OLO262174:OMG262175 OVK262174:OWC262175 PFG262174:PFY262175 PPC262174:PPU262175 PYY262174:PZQ262175 QIU262174:QJM262175 QSQ262174:QTI262175 RCM262174:RDE262175 RMI262174:RNA262175 RWE262174:RWW262175 SGA262174:SGS262175 SPW262174:SQO262175 SZS262174:TAK262175 TJO262174:TKG262175 TTK262174:TUC262175 UDG262174:UDY262175 UNC262174:UNU262175 UWY262174:UXQ262175 VGU262174:VHM262175 VQQ262174:VRI262175 WAM262174:WBE262175 WKI262174:WLA262175 WUE262174:WUW262175 HS327710:IK327711 RO327710:SG327711 ABK327710:ACC327711 ALG327710:ALY327711 AVC327710:AVU327711 BEY327710:BFQ327711 BOU327710:BPM327711 BYQ327710:BZI327711 CIM327710:CJE327711 CSI327710:CTA327711 DCE327710:DCW327711 DMA327710:DMS327711 DVW327710:DWO327711 EFS327710:EGK327711 EPO327710:EQG327711 EZK327710:FAC327711 FJG327710:FJY327711 FTC327710:FTU327711 GCY327710:GDQ327711 GMU327710:GNM327711 GWQ327710:GXI327711 HGM327710:HHE327711 HQI327710:HRA327711 IAE327710:IAW327711 IKA327710:IKS327711 ITW327710:IUO327711 JDS327710:JEK327711 JNO327710:JOG327711 JXK327710:JYC327711 KHG327710:KHY327711 KRC327710:KRU327711 LAY327710:LBQ327711 LKU327710:LLM327711 LUQ327710:LVI327711 MEM327710:MFE327711 MOI327710:MPA327711 MYE327710:MYW327711 NIA327710:NIS327711 NRW327710:NSO327711 OBS327710:OCK327711 OLO327710:OMG327711 OVK327710:OWC327711 PFG327710:PFY327711 PPC327710:PPU327711 PYY327710:PZQ327711 QIU327710:QJM327711 QSQ327710:QTI327711 RCM327710:RDE327711 RMI327710:RNA327711 RWE327710:RWW327711 SGA327710:SGS327711 SPW327710:SQO327711 SZS327710:TAK327711 TJO327710:TKG327711 TTK327710:TUC327711 UDG327710:UDY327711 UNC327710:UNU327711 UWY327710:UXQ327711 VGU327710:VHM327711 VQQ327710:VRI327711 WAM327710:WBE327711 WKI327710:WLA327711 WUE327710:WUW327711 HS393246:IK393247 RO393246:SG393247 ABK393246:ACC393247 ALG393246:ALY393247 AVC393246:AVU393247 BEY393246:BFQ393247 BOU393246:BPM393247 BYQ393246:BZI393247 CIM393246:CJE393247 CSI393246:CTA393247 DCE393246:DCW393247 DMA393246:DMS393247 DVW393246:DWO393247 EFS393246:EGK393247 EPO393246:EQG393247 EZK393246:FAC393247 FJG393246:FJY393247 FTC393246:FTU393247 GCY393246:GDQ393247 GMU393246:GNM393247 GWQ393246:GXI393247 HGM393246:HHE393247 HQI393246:HRA393247 IAE393246:IAW393247 IKA393246:IKS393247 ITW393246:IUO393247 JDS393246:JEK393247 JNO393246:JOG393247 JXK393246:JYC393247 KHG393246:KHY393247 KRC393246:KRU393247 LAY393246:LBQ393247 LKU393246:LLM393247 LUQ393246:LVI393247 MEM393246:MFE393247 MOI393246:MPA393247 MYE393246:MYW393247 NIA393246:NIS393247 NRW393246:NSO393247 OBS393246:OCK393247 OLO393246:OMG393247 OVK393246:OWC393247 PFG393246:PFY393247 PPC393246:PPU393247 PYY393246:PZQ393247 QIU393246:QJM393247 QSQ393246:QTI393247 RCM393246:RDE393247 RMI393246:RNA393247 RWE393246:RWW393247 SGA393246:SGS393247 SPW393246:SQO393247 SZS393246:TAK393247 TJO393246:TKG393247 TTK393246:TUC393247 UDG393246:UDY393247 UNC393246:UNU393247 UWY393246:UXQ393247 VGU393246:VHM393247 VQQ393246:VRI393247 WAM393246:WBE393247 WKI393246:WLA393247 WUE393246:WUW393247 HS458782:IK458783 RO458782:SG458783 ABK458782:ACC458783 ALG458782:ALY458783 AVC458782:AVU458783 BEY458782:BFQ458783 BOU458782:BPM458783 BYQ458782:BZI458783 CIM458782:CJE458783 CSI458782:CTA458783 DCE458782:DCW458783 DMA458782:DMS458783 DVW458782:DWO458783 EFS458782:EGK458783 EPO458782:EQG458783 EZK458782:FAC458783 FJG458782:FJY458783 FTC458782:FTU458783 GCY458782:GDQ458783 GMU458782:GNM458783 GWQ458782:GXI458783 HGM458782:HHE458783 HQI458782:HRA458783 IAE458782:IAW458783 IKA458782:IKS458783 ITW458782:IUO458783 JDS458782:JEK458783 JNO458782:JOG458783 JXK458782:JYC458783 KHG458782:KHY458783 KRC458782:KRU458783 LAY458782:LBQ458783 LKU458782:LLM458783 LUQ458782:LVI458783 MEM458782:MFE458783 MOI458782:MPA458783 MYE458782:MYW458783 NIA458782:NIS458783 NRW458782:NSO458783 OBS458782:OCK458783 OLO458782:OMG458783 OVK458782:OWC458783 PFG458782:PFY458783 PPC458782:PPU458783 PYY458782:PZQ458783 QIU458782:QJM458783 QSQ458782:QTI458783 RCM458782:RDE458783 RMI458782:RNA458783 RWE458782:RWW458783 SGA458782:SGS458783 SPW458782:SQO458783 SZS458782:TAK458783 TJO458782:TKG458783 TTK458782:TUC458783 UDG458782:UDY458783 UNC458782:UNU458783 UWY458782:UXQ458783 VGU458782:VHM458783 VQQ458782:VRI458783 WAM458782:WBE458783 WKI458782:WLA458783 WUE458782:WUW458783 HS524318:IK524319 RO524318:SG524319 ABK524318:ACC524319 ALG524318:ALY524319 AVC524318:AVU524319 BEY524318:BFQ524319 BOU524318:BPM524319 BYQ524318:BZI524319 CIM524318:CJE524319 CSI524318:CTA524319 DCE524318:DCW524319 DMA524318:DMS524319 DVW524318:DWO524319 EFS524318:EGK524319 EPO524318:EQG524319 EZK524318:FAC524319 FJG524318:FJY524319 FTC524318:FTU524319 GCY524318:GDQ524319 GMU524318:GNM524319 GWQ524318:GXI524319 HGM524318:HHE524319 HQI524318:HRA524319 IAE524318:IAW524319 IKA524318:IKS524319 ITW524318:IUO524319 JDS524318:JEK524319 JNO524318:JOG524319 JXK524318:JYC524319 KHG524318:KHY524319 KRC524318:KRU524319 LAY524318:LBQ524319 LKU524318:LLM524319 LUQ524318:LVI524319 MEM524318:MFE524319 MOI524318:MPA524319 MYE524318:MYW524319 NIA524318:NIS524319 NRW524318:NSO524319 OBS524318:OCK524319 OLO524318:OMG524319 OVK524318:OWC524319 PFG524318:PFY524319 PPC524318:PPU524319 PYY524318:PZQ524319 QIU524318:QJM524319 QSQ524318:QTI524319 RCM524318:RDE524319 RMI524318:RNA524319 RWE524318:RWW524319 SGA524318:SGS524319 SPW524318:SQO524319 SZS524318:TAK524319 TJO524318:TKG524319 TTK524318:TUC524319 UDG524318:UDY524319 UNC524318:UNU524319 UWY524318:UXQ524319 VGU524318:VHM524319 VQQ524318:VRI524319 WAM524318:WBE524319 WKI524318:WLA524319 WUE524318:WUW524319 HS589854:IK589855 RO589854:SG589855 ABK589854:ACC589855 ALG589854:ALY589855 AVC589854:AVU589855 BEY589854:BFQ589855 BOU589854:BPM589855 BYQ589854:BZI589855 CIM589854:CJE589855 CSI589854:CTA589855 DCE589854:DCW589855 DMA589854:DMS589855 DVW589854:DWO589855 EFS589854:EGK589855 EPO589854:EQG589855 EZK589854:FAC589855 FJG589854:FJY589855 FTC589854:FTU589855 GCY589854:GDQ589855 GMU589854:GNM589855 GWQ589854:GXI589855 HGM589854:HHE589855 HQI589854:HRA589855 IAE589854:IAW589855 IKA589854:IKS589855 ITW589854:IUO589855 JDS589854:JEK589855 JNO589854:JOG589855 JXK589854:JYC589855 KHG589854:KHY589855 KRC589854:KRU589855 LAY589854:LBQ589855 LKU589854:LLM589855 LUQ589854:LVI589855 MEM589854:MFE589855 MOI589854:MPA589855 MYE589854:MYW589855 NIA589854:NIS589855 NRW589854:NSO589855 OBS589854:OCK589855 OLO589854:OMG589855 OVK589854:OWC589855 PFG589854:PFY589855 PPC589854:PPU589855 PYY589854:PZQ589855 QIU589854:QJM589855 QSQ589854:QTI589855 RCM589854:RDE589855 RMI589854:RNA589855 RWE589854:RWW589855 SGA589854:SGS589855 SPW589854:SQO589855 SZS589854:TAK589855 TJO589854:TKG589855 TTK589854:TUC589855 UDG589854:UDY589855 UNC589854:UNU589855 UWY589854:UXQ589855 VGU589854:VHM589855 VQQ589854:VRI589855 WAM589854:WBE589855 WKI589854:WLA589855 WUE589854:WUW589855 HS655390:IK655391 RO655390:SG655391 ABK655390:ACC655391 ALG655390:ALY655391 AVC655390:AVU655391 BEY655390:BFQ655391 BOU655390:BPM655391 BYQ655390:BZI655391 CIM655390:CJE655391 CSI655390:CTA655391 DCE655390:DCW655391 DMA655390:DMS655391 DVW655390:DWO655391 EFS655390:EGK655391 EPO655390:EQG655391 EZK655390:FAC655391 FJG655390:FJY655391 FTC655390:FTU655391 GCY655390:GDQ655391 GMU655390:GNM655391 GWQ655390:GXI655391 HGM655390:HHE655391 HQI655390:HRA655391 IAE655390:IAW655391 IKA655390:IKS655391 ITW655390:IUO655391 JDS655390:JEK655391 JNO655390:JOG655391 JXK655390:JYC655391 KHG655390:KHY655391 KRC655390:KRU655391 LAY655390:LBQ655391 LKU655390:LLM655391 LUQ655390:LVI655391 MEM655390:MFE655391 MOI655390:MPA655391 MYE655390:MYW655391 NIA655390:NIS655391 NRW655390:NSO655391 OBS655390:OCK655391 OLO655390:OMG655391 OVK655390:OWC655391 PFG655390:PFY655391 PPC655390:PPU655391 PYY655390:PZQ655391 QIU655390:QJM655391 QSQ655390:QTI655391 RCM655390:RDE655391 RMI655390:RNA655391 RWE655390:RWW655391 SGA655390:SGS655391 SPW655390:SQO655391 SZS655390:TAK655391 TJO655390:TKG655391 TTK655390:TUC655391 UDG655390:UDY655391 UNC655390:UNU655391 UWY655390:UXQ655391 VGU655390:VHM655391 VQQ655390:VRI655391 WAM655390:WBE655391 WKI655390:WLA655391 WUE655390:WUW655391 HS720926:IK720927 RO720926:SG720927 ABK720926:ACC720927 ALG720926:ALY720927 AVC720926:AVU720927 BEY720926:BFQ720927 BOU720926:BPM720927 BYQ720926:BZI720927 CIM720926:CJE720927 CSI720926:CTA720927 DCE720926:DCW720927 DMA720926:DMS720927 DVW720926:DWO720927 EFS720926:EGK720927 EPO720926:EQG720927 EZK720926:FAC720927 FJG720926:FJY720927 FTC720926:FTU720927 GCY720926:GDQ720927 GMU720926:GNM720927 GWQ720926:GXI720927 HGM720926:HHE720927 HQI720926:HRA720927 IAE720926:IAW720927 IKA720926:IKS720927 ITW720926:IUO720927 JDS720926:JEK720927 JNO720926:JOG720927 JXK720926:JYC720927 KHG720926:KHY720927 KRC720926:KRU720927 LAY720926:LBQ720927 LKU720926:LLM720927 LUQ720926:LVI720927 MEM720926:MFE720927 MOI720926:MPA720927 MYE720926:MYW720927 NIA720926:NIS720927 NRW720926:NSO720927 OBS720926:OCK720927 OLO720926:OMG720927 OVK720926:OWC720927 PFG720926:PFY720927 PPC720926:PPU720927 PYY720926:PZQ720927 QIU720926:QJM720927 QSQ720926:QTI720927 RCM720926:RDE720927 RMI720926:RNA720927 RWE720926:RWW720927 SGA720926:SGS720927 SPW720926:SQO720927 SZS720926:TAK720927 TJO720926:TKG720927 TTK720926:TUC720927 UDG720926:UDY720927 UNC720926:UNU720927 UWY720926:UXQ720927 VGU720926:VHM720927 VQQ720926:VRI720927 WAM720926:WBE720927 WKI720926:WLA720927 WUE720926:WUW720927 HS786462:IK786463 RO786462:SG786463 ABK786462:ACC786463 ALG786462:ALY786463 AVC786462:AVU786463 BEY786462:BFQ786463 BOU786462:BPM786463 BYQ786462:BZI786463 CIM786462:CJE786463 CSI786462:CTA786463 DCE786462:DCW786463 DMA786462:DMS786463 DVW786462:DWO786463 EFS786462:EGK786463 EPO786462:EQG786463 EZK786462:FAC786463 FJG786462:FJY786463 FTC786462:FTU786463 GCY786462:GDQ786463 GMU786462:GNM786463 GWQ786462:GXI786463 HGM786462:HHE786463 HQI786462:HRA786463 IAE786462:IAW786463 IKA786462:IKS786463 ITW786462:IUO786463 JDS786462:JEK786463 JNO786462:JOG786463 JXK786462:JYC786463 KHG786462:KHY786463 KRC786462:KRU786463 LAY786462:LBQ786463 LKU786462:LLM786463 LUQ786462:LVI786463 MEM786462:MFE786463 MOI786462:MPA786463 MYE786462:MYW786463 NIA786462:NIS786463 NRW786462:NSO786463 OBS786462:OCK786463 OLO786462:OMG786463 OVK786462:OWC786463 PFG786462:PFY786463 PPC786462:PPU786463 PYY786462:PZQ786463 QIU786462:QJM786463 QSQ786462:QTI786463 RCM786462:RDE786463 RMI786462:RNA786463 RWE786462:RWW786463 SGA786462:SGS786463 SPW786462:SQO786463 SZS786462:TAK786463 TJO786462:TKG786463 TTK786462:TUC786463 UDG786462:UDY786463 UNC786462:UNU786463 UWY786462:UXQ786463 VGU786462:VHM786463 VQQ786462:VRI786463 WAM786462:WBE786463 WKI786462:WLA786463 WUE786462:WUW786463 HS851998:IK851999 RO851998:SG851999 ABK851998:ACC851999 ALG851998:ALY851999 AVC851998:AVU851999 BEY851998:BFQ851999 BOU851998:BPM851999 BYQ851998:BZI851999 CIM851998:CJE851999 CSI851998:CTA851999 DCE851998:DCW851999 DMA851998:DMS851999 DVW851998:DWO851999 EFS851998:EGK851999 EPO851998:EQG851999 EZK851998:FAC851999 FJG851998:FJY851999 FTC851998:FTU851999 GCY851998:GDQ851999 GMU851998:GNM851999 GWQ851998:GXI851999 HGM851998:HHE851999 HQI851998:HRA851999 IAE851998:IAW851999 IKA851998:IKS851999 ITW851998:IUO851999 JDS851998:JEK851999 JNO851998:JOG851999 JXK851998:JYC851999 KHG851998:KHY851999 KRC851998:KRU851999 LAY851998:LBQ851999 LKU851998:LLM851999 LUQ851998:LVI851999 MEM851998:MFE851999 MOI851998:MPA851999 MYE851998:MYW851999 NIA851998:NIS851999 NRW851998:NSO851999 OBS851998:OCK851999 OLO851998:OMG851999 OVK851998:OWC851999 PFG851998:PFY851999 PPC851998:PPU851999 PYY851998:PZQ851999 QIU851998:QJM851999 QSQ851998:QTI851999 RCM851998:RDE851999 RMI851998:RNA851999 RWE851998:RWW851999 SGA851998:SGS851999 SPW851998:SQO851999 SZS851998:TAK851999 TJO851998:TKG851999 TTK851998:TUC851999 UDG851998:UDY851999 UNC851998:UNU851999 UWY851998:UXQ851999 VGU851998:VHM851999 VQQ851998:VRI851999 WAM851998:WBE851999 WKI851998:WLA851999 WUE851998:WUW851999 HS917534:IK917535 RO917534:SG917535 ABK917534:ACC917535 ALG917534:ALY917535 AVC917534:AVU917535 BEY917534:BFQ917535 BOU917534:BPM917535 BYQ917534:BZI917535 CIM917534:CJE917535 CSI917534:CTA917535 DCE917534:DCW917535 DMA917534:DMS917535 DVW917534:DWO917535 EFS917534:EGK917535 EPO917534:EQG917535 EZK917534:FAC917535 FJG917534:FJY917535 FTC917534:FTU917535 GCY917534:GDQ917535 GMU917534:GNM917535 GWQ917534:GXI917535 HGM917534:HHE917535 HQI917534:HRA917535 IAE917534:IAW917535 IKA917534:IKS917535 ITW917534:IUO917535 JDS917534:JEK917535 JNO917534:JOG917535 JXK917534:JYC917535 KHG917534:KHY917535 KRC917534:KRU917535 LAY917534:LBQ917535 LKU917534:LLM917535 LUQ917534:LVI917535 MEM917534:MFE917535 MOI917534:MPA917535 MYE917534:MYW917535 NIA917534:NIS917535 NRW917534:NSO917535 OBS917534:OCK917535 OLO917534:OMG917535 OVK917534:OWC917535 PFG917534:PFY917535 PPC917534:PPU917535 PYY917534:PZQ917535 QIU917534:QJM917535 QSQ917534:QTI917535 RCM917534:RDE917535 RMI917534:RNA917535 RWE917534:RWW917535 SGA917534:SGS917535 SPW917534:SQO917535 SZS917534:TAK917535 TJO917534:TKG917535 TTK917534:TUC917535 UDG917534:UDY917535 UNC917534:UNU917535 UWY917534:UXQ917535 VGU917534:VHM917535 VQQ917534:VRI917535 WAM917534:WBE917535 WKI917534:WLA917535 WUE917534:WUW917535 HS983070:IK983071 RO983070:SG983071 ABK983070:ACC983071 ALG983070:ALY983071 AVC983070:AVU983071 BEY983070:BFQ983071 BOU983070:BPM983071 BYQ983070:BZI983071 CIM983070:CJE983071 CSI983070:CTA983071 DCE983070:DCW983071 DMA983070:DMS983071 DVW983070:DWO983071 EFS983070:EGK983071 EPO983070:EQG983071 EZK983070:FAC983071 FJG983070:FJY983071 FTC983070:FTU983071 GCY983070:GDQ983071 GMU983070:GNM983071 GWQ983070:GXI983071 HGM983070:HHE983071 HQI983070:HRA983071 IAE983070:IAW983071 IKA983070:IKS983071 ITW983070:IUO983071 JDS983070:JEK983071 JNO983070:JOG983071 JXK983070:JYC983071 KHG983070:KHY983071 KRC983070:KRU983071 LAY983070:LBQ983071 LKU983070:LLM983071 LUQ983070:LVI983071 MEM983070:MFE983071 MOI983070:MPA983071 MYE983070:MYW983071 NIA983070:NIS983071 NRW983070:NSO983071 OBS983070:OCK983071 OLO983070:OMG983071 OVK983070:OWC983071 PFG983070:PFY983071 PPC983070:PPU983071 PYY983070:PZQ983071 QIU983070:QJM983071 QSQ983070:QTI983071 RCM983070:RDE983071 RMI983070:RNA983071 RWE983070:RWW983071 SGA983070:SGS983071 SPW983070:SQO983071 SZS983070:TAK983071 TJO983070:TKG983071 TTK983070:TUC983071 UDG983070:UDY983071 UNC983070:UNU983071 UWY983070:UXQ983071 VGU983070:VHM983071 VQQ983070:VRI983071 WAM983070:WBE983071 WKI983070:WLA983071 WUE983070:WUW983071 O65563:O65566 HV65561:HV65564 RR65561:RR65564 ABN65561:ABN65564 ALJ65561:ALJ65564 AVF65561:AVF65564 BFB65561:BFB65564 BOX65561:BOX65564 BYT65561:BYT65564 CIP65561:CIP65564 CSL65561:CSL65564 DCH65561:DCH65564 DMD65561:DMD65564 DVZ65561:DVZ65564 EFV65561:EFV65564 EPR65561:EPR65564 EZN65561:EZN65564 FJJ65561:FJJ65564 FTF65561:FTF65564 GDB65561:GDB65564 GMX65561:GMX65564 GWT65561:GWT65564 HGP65561:HGP65564 HQL65561:HQL65564 IAH65561:IAH65564 IKD65561:IKD65564 ITZ65561:ITZ65564 JDV65561:JDV65564 JNR65561:JNR65564 JXN65561:JXN65564 KHJ65561:KHJ65564 KRF65561:KRF65564 LBB65561:LBB65564 LKX65561:LKX65564 LUT65561:LUT65564 MEP65561:MEP65564 MOL65561:MOL65564 MYH65561:MYH65564 NID65561:NID65564 NRZ65561:NRZ65564 OBV65561:OBV65564 OLR65561:OLR65564 OVN65561:OVN65564 PFJ65561:PFJ65564 PPF65561:PPF65564 PZB65561:PZB65564 QIX65561:QIX65564 QST65561:QST65564 RCP65561:RCP65564 RML65561:RML65564 RWH65561:RWH65564 SGD65561:SGD65564 SPZ65561:SPZ65564 SZV65561:SZV65564 TJR65561:TJR65564 TTN65561:TTN65564 UDJ65561:UDJ65564 UNF65561:UNF65564 UXB65561:UXB65564 VGX65561:VGX65564 VQT65561:VQT65564 WAP65561:WAP65564 WKL65561:WKL65564 WUH65561:WUH65564 O131099:O131102 HV131097:HV131100 RR131097:RR131100 ABN131097:ABN131100 ALJ131097:ALJ131100 AVF131097:AVF131100 BFB131097:BFB131100 BOX131097:BOX131100 BYT131097:BYT131100 CIP131097:CIP131100 CSL131097:CSL131100 DCH131097:DCH131100 DMD131097:DMD131100 DVZ131097:DVZ131100 EFV131097:EFV131100 EPR131097:EPR131100 EZN131097:EZN131100 FJJ131097:FJJ131100 FTF131097:FTF131100 GDB131097:GDB131100 GMX131097:GMX131100 GWT131097:GWT131100 HGP131097:HGP131100 HQL131097:HQL131100 IAH131097:IAH131100 IKD131097:IKD131100 ITZ131097:ITZ131100 JDV131097:JDV131100 JNR131097:JNR131100 JXN131097:JXN131100 KHJ131097:KHJ131100 KRF131097:KRF131100 LBB131097:LBB131100 LKX131097:LKX131100 LUT131097:LUT131100 MEP131097:MEP131100 MOL131097:MOL131100 MYH131097:MYH131100 NID131097:NID131100 NRZ131097:NRZ131100 OBV131097:OBV131100 OLR131097:OLR131100 OVN131097:OVN131100 PFJ131097:PFJ131100 PPF131097:PPF131100 PZB131097:PZB131100 QIX131097:QIX131100 QST131097:QST131100 RCP131097:RCP131100 RML131097:RML131100 RWH131097:RWH131100 SGD131097:SGD131100 SPZ131097:SPZ131100 SZV131097:SZV131100 TJR131097:TJR131100 TTN131097:TTN131100 UDJ131097:UDJ131100 UNF131097:UNF131100 UXB131097:UXB131100 VGX131097:VGX131100 VQT131097:VQT131100 WAP131097:WAP131100 WKL131097:WKL131100 WUH131097:WUH131100 O196635:O196638 HV196633:HV196636 RR196633:RR196636 ABN196633:ABN196636 ALJ196633:ALJ196636 AVF196633:AVF196636 BFB196633:BFB196636 BOX196633:BOX196636 BYT196633:BYT196636 CIP196633:CIP196636 CSL196633:CSL196636 DCH196633:DCH196636 DMD196633:DMD196636 DVZ196633:DVZ196636 EFV196633:EFV196636 EPR196633:EPR196636 EZN196633:EZN196636 FJJ196633:FJJ196636 FTF196633:FTF196636 GDB196633:GDB196636 GMX196633:GMX196636 GWT196633:GWT196636 HGP196633:HGP196636 HQL196633:HQL196636 IAH196633:IAH196636 IKD196633:IKD196636 ITZ196633:ITZ196636 JDV196633:JDV196636 JNR196633:JNR196636 JXN196633:JXN196636 KHJ196633:KHJ196636 KRF196633:KRF196636 LBB196633:LBB196636 LKX196633:LKX196636 LUT196633:LUT196636 MEP196633:MEP196636 MOL196633:MOL196636 MYH196633:MYH196636 NID196633:NID196636 NRZ196633:NRZ196636 OBV196633:OBV196636 OLR196633:OLR196636 OVN196633:OVN196636 PFJ196633:PFJ196636 PPF196633:PPF196636 PZB196633:PZB196636 QIX196633:QIX196636 QST196633:QST196636 RCP196633:RCP196636 RML196633:RML196636 RWH196633:RWH196636 SGD196633:SGD196636 SPZ196633:SPZ196636 SZV196633:SZV196636 TJR196633:TJR196636 TTN196633:TTN196636 UDJ196633:UDJ196636 UNF196633:UNF196636 UXB196633:UXB196636 VGX196633:VGX196636 VQT196633:VQT196636 WAP196633:WAP196636 WKL196633:WKL196636 WUH196633:WUH196636 O262171:O262174 HV262169:HV262172 RR262169:RR262172 ABN262169:ABN262172 ALJ262169:ALJ262172 AVF262169:AVF262172 BFB262169:BFB262172 BOX262169:BOX262172 BYT262169:BYT262172 CIP262169:CIP262172 CSL262169:CSL262172 DCH262169:DCH262172 DMD262169:DMD262172 DVZ262169:DVZ262172 EFV262169:EFV262172 EPR262169:EPR262172 EZN262169:EZN262172 FJJ262169:FJJ262172 FTF262169:FTF262172 GDB262169:GDB262172 GMX262169:GMX262172 GWT262169:GWT262172 HGP262169:HGP262172 HQL262169:HQL262172 IAH262169:IAH262172 IKD262169:IKD262172 ITZ262169:ITZ262172 JDV262169:JDV262172 JNR262169:JNR262172 JXN262169:JXN262172 KHJ262169:KHJ262172 KRF262169:KRF262172 LBB262169:LBB262172 LKX262169:LKX262172 LUT262169:LUT262172 MEP262169:MEP262172 MOL262169:MOL262172 MYH262169:MYH262172 NID262169:NID262172 NRZ262169:NRZ262172 OBV262169:OBV262172 OLR262169:OLR262172 OVN262169:OVN262172 PFJ262169:PFJ262172 PPF262169:PPF262172 PZB262169:PZB262172 QIX262169:QIX262172 QST262169:QST262172 RCP262169:RCP262172 RML262169:RML262172 RWH262169:RWH262172 SGD262169:SGD262172 SPZ262169:SPZ262172 SZV262169:SZV262172 TJR262169:TJR262172 TTN262169:TTN262172 UDJ262169:UDJ262172 UNF262169:UNF262172 UXB262169:UXB262172 VGX262169:VGX262172 VQT262169:VQT262172 WAP262169:WAP262172 WKL262169:WKL262172 WUH262169:WUH262172 O327707:O327710 HV327705:HV327708 RR327705:RR327708 ABN327705:ABN327708 ALJ327705:ALJ327708 AVF327705:AVF327708 BFB327705:BFB327708 BOX327705:BOX327708 BYT327705:BYT327708 CIP327705:CIP327708 CSL327705:CSL327708 DCH327705:DCH327708 DMD327705:DMD327708 DVZ327705:DVZ327708 EFV327705:EFV327708 EPR327705:EPR327708 EZN327705:EZN327708 FJJ327705:FJJ327708 FTF327705:FTF327708 GDB327705:GDB327708 GMX327705:GMX327708 GWT327705:GWT327708 HGP327705:HGP327708 HQL327705:HQL327708 IAH327705:IAH327708 IKD327705:IKD327708 ITZ327705:ITZ327708 JDV327705:JDV327708 JNR327705:JNR327708 JXN327705:JXN327708 KHJ327705:KHJ327708 KRF327705:KRF327708 LBB327705:LBB327708 LKX327705:LKX327708 LUT327705:LUT327708 MEP327705:MEP327708 MOL327705:MOL327708 MYH327705:MYH327708 NID327705:NID327708 NRZ327705:NRZ327708 OBV327705:OBV327708 OLR327705:OLR327708 OVN327705:OVN327708 PFJ327705:PFJ327708 PPF327705:PPF327708 PZB327705:PZB327708 QIX327705:QIX327708 QST327705:QST327708 RCP327705:RCP327708 RML327705:RML327708 RWH327705:RWH327708 SGD327705:SGD327708 SPZ327705:SPZ327708 SZV327705:SZV327708 TJR327705:TJR327708 TTN327705:TTN327708 UDJ327705:UDJ327708 UNF327705:UNF327708 UXB327705:UXB327708 VGX327705:VGX327708 VQT327705:VQT327708 WAP327705:WAP327708 WKL327705:WKL327708 WUH327705:WUH327708 O393243:O393246 HV393241:HV393244 RR393241:RR393244 ABN393241:ABN393244 ALJ393241:ALJ393244 AVF393241:AVF393244 BFB393241:BFB393244 BOX393241:BOX393244 BYT393241:BYT393244 CIP393241:CIP393244 CSL393241:CSL393244 DCH393241:DCH393244 DMD393241:DMD393244 DVZ393241:DVZ393244 EFV393241:EFV393244 EPR393241:EPR393244 EZN393241:EZN393244 FJJ393241:FJJ393244 FTF393241:FTF393244 GDB393241:GDB393244 GMX393241:GMX393244 GWT393241:GWT393244 HGP393241:HGP393244 HQL393241:HQL393244 IAH393241:IAH393244 IKD393241:IKD393244 ITZ393241:ITZ393244 JDV393241:JDV393244 JNR393241:JNR393244 JXN393241:JXN393244 KHJ393241:KHJ393244 KRF393241:KRF393244 LBB393241:LBB393244 LKX393241:LKX393244 LUT393241:LUT393244 MEP393241:MEP393244 MOL393241:MOL393244 MYH393241:MYH393244 NID393241:NID393244 NRZ393241:NRZ393244 OBV393241:OBV393244 OLR393241:OLR393244 OVN393241:OVN393244 PFJ393241:PFJ393244 PPF393241:PPF393244 PZB393241:PZB393244 QIX393241:QIX393244 QST393241:QST393244 RCP393241:RCP393244 RML393241:RML393244 RWH393241:RWH393244 SGD393241:SGD393244 SPZ393241:SPZ393244 SZV393241:SZV393244 TJR393241:TJR393244 TTN393241:TTN393244 UDJ393241:UDJ393244 UNF393241:UNF393244 UXB393241:UXB393244 VGX393241:VGX393244 VQT393241:VQT393244 WAP393241:WAP393244 WKL393241:WKL393244 WUH393241:WUH393244 O458779:O458782 HV458777:HV458780 RR458777:RR458780 ABN458777:ABN458780 ALJ458777:ALJ458780 AVF458777:AVF458780 BFB458777:BFB458780 BOX458777:BOX458780 BYT458777:BYT458780 CIP458777:CIP458780 CSL458777:CSL458780 DCH458777:DCH458780 DMD458777:DMD458780 DVZ458777:DVZ458780 EFV458777:EFV458780 EPR458777:EPR458780 EZN458777:EZN458780 FJJ458777:FJJ458780 FTF458777:FTF458780 GDB458777:GDB458780 GMX458777:GMX458780 GWT458777:GWT458780 HGP458777:HGP458780 HQL458777:HQL458780 IAH458777:IAH458780 IKD458777:IKD458780 ITZ458777:ITZ458780 JDV458777:JDV458780 JNR458777:JNR458780 JXN458777:JXN458780 KHJ458777:KHJ458780 KRF458777:KRF458780 LBB458777:LBB458780 LKX458777:LKX458780 LUT458777:LUT458780 MEP458777:MEP458780 MOL458777:MOL458780 MYH458777:MYH458780 NID458777:NID458780 NRZ458777:NRZ458780 OBV458777:OBV458780 OLR458777:OLR458780 OVN458777:OVN458780 PFJ458777:PFJ458780 PPF458777:PPF458780 PZB458777:PZB458780 QIX458777:QIX458780 QST458777:QST458780 RCP458777:RCP458780 RML458777:RML458780 RWH458777:RWH458780 SGD458777:SGD458780 SPZ458777:SPZ458780 SZV458777:SZV458780 TJR458777:TJR458780 TTN458777:TTN458780 UDJ458777:UDJ458780 UNF458777:UNF458780 UXB458777:UXB458780 VGX458777:VGX458780 VQT458777:VQT458780 WAP458777:WAP458780 WKL458777:WKL458780 WUH458777:WUH458780 O524315:O524318 HV524313:HV524316 RR524313:RR524316 ABN524313:ABN524316 ALJ524313:ALJ524316 AVF524313:AVF524316 BFB524313:BFB524316 BOX524313:BOX524316 BYT524313:BYT524316 CIP524313:CIP524316 CSL524313:CSL524316 DCH524313:DCH524316 DMD524313:DMD524316 DVZ524313:DVZ524316 EFV524313:EFV524316 EPR524313:EPR524316 EZN524313:EZN524316 FJJ524313:FJJ524316 FTF524313:FTF524316 GDB524313:GDB524316 GMX524313:GMX524316 GWT524313:GWT524316 HGP524313:HGP524316 HQL524313:HQL524316 IAH524313:IAH524316 IKD524313:IKD524316 ITZ524313:ITZ524316 JDV524313:JDV524316 JNR524313:JNR524316 JXN524313:JXN524316 KHJ524313:KHJ524316 KRF524313:KRF524316 LBB524313:LBB524316 LKX524313:LKX524316 LUT524313:LUT524316 MEP524313:MEP524316 MOL524313:MOL524316 MYH524313:MYH524316 NID524313:NID524316 NRZ524313:NRZ524316 OBV524313:OBV524316 OLR524313:OLR524316 OVN524313:OVN524316 PFJ524313:PFJ524316 PPF524313:PPF524316 PZB524313:PZB524316 QIX524313:QIX524316 QST524313:QST524316 RCP524313:RCP524316 RML524313:RML524316 RWH524313:RWH524316 SGD524313:SGD524316 SPZ524313:SPZ524316 SZV524313:SZV524316 TJR524313:TJR524316 TTN524313:TTN524316 UDJ524313:UDJ524316 UNF524313:UNF524316 UXB524313:UXB524316 VGX524313:VGX524316 VQT524313:VQT524316 WAP524313:WAP524316 WKL524313:WKL524316 WUH524313:WUH524316 O589851:O589854 HV589849:HV589852 RR589849:RR589852 ABN589849:ABN589852 ALJ589849:ALJ589852 AVF589849:AVF589852 BFB589849:BFB589852 BOX589849:BOX589852 BYT589849:BYT589852 CIP589849:CIP589852 CSL589849:CSL589852 DCH589849:DCH589852 DMD589849:DMD589852 DVZ589849:DVZ589852 EFV589849:EFV589852 EPR589849:EPR589852 EZN589849:EZN589852 FJJ589849:FJJ589852 FTF589849:FTF589852 GDB589849:GDB589852 GMX589849:GMX589852 GWT589849:GWT589852 HGP589849:HGP589852 HQL589849:HQL589852 IAH589849:IAH589852 IKD589849:IKD589852 ITZ589849:ITZ589852 JDV589849:JDV589852 JNR589849:JNR589852 JXN589849:JXN589852 KHJ589849:KHJ589852 KRF589849:KRF589852 LBB589849:LBB589852 LKX589849:LKX589852 LUT589849:LUT589852 MEP589849:MEP589852 MOL589849:MOL589852 MYH589849:MYH589852 NID589849:NID589852 NRZ589849:NRZ589852 OBV589849:OBV589852 OLR589849:OLR589852 OVN589849:OVN589852 PFJ589849:PFJ589852 PPF589849:PPF589852 PZB589849:PZB589852 QIX589849:QIX589852 QST589849:QST589852 RCP589849:RCP589852 RML589849:RML589852 RWH589849:RWH589852 SGD589849:SGD589852 SPZ589849:SPZ589852 SZV589849:SZV589852 TJR589849:TJR589852 TTN589849:TTN589852 UDJ589849:UDJ589852 UNF589849:UNF589852 UXB589849:UXB589852 VGX589849:VGX589852 VQT589849:VQT589852 WAP589849:WAP589852 WKL589849:WKL589852 WUH589849:WUH589852 O655387:O655390 HV655385:HV655388 RR655385:RR655388 ABN655385:ABN655388 ALJ655385:ALJ655388 AVF655385:AVF655388 BFB655385:BFB655388 BOX655385:BOX655388 BYT655385:BYT655388 CIP655385:CIP655388 CSL655385:CSL655388 DCH655385:DCH655388 DMD655385:DMD655388 DVZ655385:DVZ655388 EFV655385:EFV655388 EPR655385:EPR655388 EZN655385:EZN655388 FJJ655385:FJJ655388 FTF655385:FTF655388 GDB655385:GDB655388 GMX655385:GMX655388 GWT655385:GWT655388 HGP655385:HGP655388 HQL655385:HQL655388 IAH655385:IAH655388 IKD655385:IKD655388 ITZ655385:ITZ655388 JDV655385:JDV655388 JNR655385:JNR655388 JXN655385:JXN655388 KHJ655385:KHJ655388 KRF655385:KRF655388 LBB655385:LBB655388 LKX655385:LKX655388 LUT655385:LUT655388 MEP655385:MEP655388 MOL655385:MOL655388 MYH655385:MYH655388 NID655385:NID655388 NRZ655385:NRZ655388 OBV655385:OBV655388 OLR655385:OLR655388 OVN655385:OVN655388 PFJ655385:PFJ655388 PPF655385:PPF655388 PZB655385:PZB655388 QIX655385:QIX655388 QST655385:QST655388 RCP655385:RCP655388 RML655385:RML655388 RWH655385:RWH655388 SGD655385:SGD655388 SPZ655385:SPZ655388 SZV655385:SZV655388 TJR655385:TJR655388 TTN655385:TTN655388 UDJ655385:UDJ655388 UNF655385:UNF655388 UXB655385:UXB655388 VGX655385:VGX655388 VQT655385:VQT655388 WAP655385:WAP655388 WKL655385:WKL655388 WUH655385:WUH655388 O720923:O720926 HV720921:HV720924 RR720921:RR720924 ABN720921:ABN720924 ALJ720921:ALJ720924 AVF720921:AVF720924 BFB720921:BFB720924 BOX720921:BOX720924 BYT720921:BYT720924 CIP720921:CIP720924 CSL720921:CSL720924 DCH720921:DCH720924 DMD720921:DMD720924 DVZ720921:DVZ720924 EFV720921:EFV720924 EPR720921:EPR720924 EZN720921:EZN720924 FJJ720921:FJJ720924 FTF720921:FTF720924 GDB720921:GDB720924 GMX720921:GMX720924 GWT720921:GWT720924 HGP720921:HGP720924 HQL720921:HQL720924 IAH720921:IAH720924 IKD720921:IKD720924 ITZ720921:ITZ720924 JDV720921:JDV720924 JNR720921:JNR720924 JXN720921:JXN720924 KHJ720921:KHJ720924 KRF720921:KRF720924 LBB720921:LBB720924 LKX720921:LKX720924 LUT720921:LUT720924 MEP720921:MEP720924 MOL720921:MOL720924 MYH720921:MYH720924 NID720921:NID720924 NRZ720921:NRZ720924 OBV720921:OBV720924 OLR720921:OLR720924 OVN720921:OVN720924 PFJ720921:PFJ720924 PPF720921:PPF720924 PZB720921:PZB720924 QIX720921:QIX720924 QST720921:QST720924 RCP720921:RCP720924 RML720921:RML720924 RWH720921:RWH720924 SGD720921:SGD720924 SPZ720921:SPZ720924 SZV720921:SZV720924 TJR720921:TJR720924 TTN720921:TTN720924 UDJ720921:UDJ720924 UNF720921:UNF720924 UXB720921:UXB720924 VGX720921:VGX720924 VQT720921:VQT720924 WAP720921:WAP720924 WKL720921:WKL720924 WUH720921:WUH720924 O786459:O786462 HV786457:HV786460 RR786457:RR786460 ABN786457:ABN786460 ALJ786457:ALJ786460 AVF786457:AVF786460 BFB786457:BFB786460 BOX786457:BOX786460 BYT786457:BYT786460 CIP786457:CIP786460 CSL786457:CSL786460 DCH786457:DCH786460 DMD786457:DMD786460 DVZ786457:DVZ786460 EFV786457:EFV786460 EPR786457:EPR786460 EZN786457:EZN786460 FJJ786457:FJJ786460 FTF786457:FTF786460 GDB786457:GDB786460 GMX786457:GMX786460 GWT786457:GWT786460 HGP786457:HGP786460 HQL786457:HQL786460 IAH786457:IAH786460 IKD786457:IKD786460 ITZ786457:ITZ786460 JDV786457:JDV786460 JNR786457:JNR786460 JXN786457:JXN786460 KHJ786457:KHJ786460 KRF786457:KRF786460 LBB786457:LBB786460 LKX786457:LKX786460 LUT786457:LUT786460 MEP786457:MEP786460 MOL786457:MOL786460 MYH786457:MYH786460 NID786457:NID786460 NRZ786457:NRZ786460 OBV786457:OBV786460 OLR786457:OLR786460 OVN786457:OVN786460 PFJ786457:PFJ786460 PPF786457:PPF786460 PZB786457:PZB786460 QIX786457:QIX786460 QST786457:QST786460 RCP786457:RCP786460 RML786457:RML786460 RWH786457:RWH786460 SGD786457:SGD786460 SPZ786457:SPZ786460 SZV786457:SZV786460 TJR786457:TJR786460 TTN786457:TTN786460 UDJ786457:UDJ786460 UNF786457:UNF786460 UXB786457:UXB786460 VGX786457:VGX786460 VQT786457:VQT786460 WAP786457:WAP786460 WKL786457:WKL786460 WUH786457:WUH786460 O851995:O851998 HV851993:HV851996 RR851993:RR851996 ABN851993:ABN851996 ALJ851993:ALJ851996 AVF851993:AVF851996 BFB851993:BFB851996 BOX851993:BOX851996 BYT851993:BYT851996 CIP851993:CIP851996 CSL851993:CSL851996 DCH851993:DCH851996 DMD851993:DMD851996 DVZ851993:DVZ851996 EFV851993:EFV851996 EPR851993:EPR851996 EZN851993:EZN851996 FJJ851993:FJJ851996 FTF851993:FTF851996 GDB851993:GDB851996 GMX851993:GMX851996 GWT851993:GWT851996 HGP851993:HGP851996 HQL851993:HQL851996 IAH851993:IAH851996 IKD851993:IKD851996 ITZ851993:ITZ851996 JDV851993:JDV851996 JNR851993:JNR851996 JXN851993:JXN851996 KHJ851993:KHJ851996 KRF851993:KRF851996 LBB851993:LBB851996 LKX851993:LKX851996 LUT851993:LUT851996 MEP851993:MEP851996 MOL851993:MOL851996 MYH851993:MYH851996 NID851993:NID851996 NRZ851993:NRZ851996 OBV851993:OBV851996 OLR851993:OLR851996 OVN851993:OVN851996 PFJ851993:PFJ851996 PPF851993:PPF851996 PZB851993:PZB851996 QIX851993:QIX851996 QST851993:QST851996 RCP851993:RCP851996 RML851993:RML851996 RWH851993:RWH851996 SGD851993:SGD851996 SPZ851993:SPZ851996 SZV851993:SZV851996 TJR851993:TJR851996 TTN851993:TTN851996 UDJ851993:UDJ851996 UNF851993:UNF851996 UXB851993:UXB851996 VGX851993:VGX851996 VQT851993:VQT851996 WAP851993:WAP851996 WKL851993:WKL851996 WUH851993:WUH851996 O917531:O917534 HV917529:HV917532 RR917529:RR917532 ABN917529:ABN917532 ALJ917529:ALJ917532 AVF917529:AVF917532 BFB917529:BFB917532 BOX917529:BOX917532 BYT917529:BYT917532 CIP917529:CIP917532 CSL917529:CSL917532 DCH917529:DCH917532 DMD917529:DMD917532 DVZ917529:DVZ917532 EFV917529:EFV917532 EPR917529:EPR917532 EZN917529:EZN917532 FJJ917529:FJJ917532 FTF917529:FTF917532 GDB917529:GDB917532 GMX917529:GMX917532 GWT917529:GWT917532 HGP917529:HGP917532 HQL917529:HQL917532 IAH917529:IAH917532 IKD917529:IKD917532 ITZ917529:ITZ917532 JDV917529:JDV917532 JNR917529:JNR917532 JXN917529:JXN917532 KHJ917529:KHJ917532 KRF917529:KRF917532 LBB917529:LBB917532 LKX917529:LKX917532 LUT917529:LUT917532 MEP917529:MEP917532 MOL917529:MOL917532 MYH917529:MYH917532 NID917529:NID917532 NRZ917529:NRZ917532 OBV917529:OBV917532 OLR917529:OLR917532 OVN917529:OVN917532 PFJ917529:PFJ917532 PPF917529:PPF917532 PZB917529:PZB917532 QIX917529:QIX917532 QST917529:QST917532 RCP917529:RCP917532 RML917529:RML917532 RWH917529:RWH917532 SGD917529:SGD917532 SPZ917529:SPZ917532 SZV917529:SZV917532 TJR917529:TJR917532 TTN917529:TTN917532 UDJ917529:UDJ917532 UNF917529:UNF917532 UXB917529:UXB917532 VGX917529:VGX917532 VQT917529:VQT917532 WAP917529:WAP917532 WKL917529:WKL917532 WUH917529:WUH917532 O983067:O983070 HV983065:HV983068 RR983065:RR983068 ABN983065:ABN983068 ALJ983065:ALJ983068 AVF983065:AVF983068 BFB983065:BFB983068 BOX983065:BOX983068 BYT983065:BYT983068 CIP983065:CIP983068 CSL983065:CSL983068 DCH983065:DCH983068 DMD983065:DMD983068 DVZ983065:DVZ983068 EFV983065:EFV983068 EPR983065:EPR983068 EZN983065:EZN983068 FJJ983065:FJJ983068 FTF983065:FTF983068 GDB983065:GDB983068 GMX983065:GMX983068 GWT983065:GWT983068 HGP983065:HGP983068 HQL983065:HQL983068 IAH983065:IAH983068 IKD983065:IKD983068 ITZ983065:ITZ983068 JDV983065:JDV983068 JNR983065:JNR983068 JXN983065:JXN983068 KHJ983065:KHJ983068 KRF983065:KRF983068 LBB983065:LBB983068 LKX983065:LKX983068 LUT983065:LUT983068 MEP983065:MEP983068 MOL983065:MOL983068 MYH983065:MYH983068 NID983065:NID983068 NRZ983065:NRZ983068 OBV983065:OBV983068 OLR983065:OLR983068 OVN983065:OVN983068 PFJ983065:PFJ983068 PPF983065:PPF983068 PZB983065:PZB983068 QIX983065:QIX983068 QST983065:QST983068 RCP983065:RCP983068 RML983065:RML983068 RWH983065:RWH983068 SGD983065:SGD983068 SPZ983065:SPZ983068 SZV983065:SZV983068 TJR983065:TJR983068 TTN983065:TTN983068 UDJ983065:UDJ983068 UNF983065:UNF983068 UXB983065:UXB983068 VGX983065:VGX983068 VQT983065:VQT983068 WAP983065:WAP983068 WKL983065:WKL983068 WUH983065:WUH983068 HO65575:IK65577 RK65575:SG65577 ABG65575:ACC65577 ALC65575:ALY65577 AUY65575:AVU65577 BEU65575:BFQ65577 BOQ65575:BPM65577 BYM65575:BZI65577 CII65575:CJE65577 CSE65575:CTA65577 DCA65575:DCW65577 DLW65575:DMS65577 DVS65575:DWO65577 EFO65575:EGK65577 EPK65575:EQG65577 EZG65575:FAC65577 FJC65575:FJY65577 FSY65575:FTU65577 GCU65575:GDQ65577 GMQ65575:GNM65577 GWM65575:GXI65577 HGI65575:HHE65577 HQE65575:HRA65577 IAA65575:IAW65577 IJW65575:IKS65577 ITS65575:IUO65577 JDO65575:JEK65577 JNK65575:JOG65577 JXG65575:JYC65577 KHC65575:KHY65577 KQY65575:KRU65577 LAU65575:LBQ65577 LKQ65575:LLM65577 LUM65575:LVI65577 MEI65575:MFE65577 MOE65575:MPA65577 MYA65575:MYW65577 NHW65575:NIS65577 NRS65575:NSO65577 OBO65575:OCK65577 OLK65575:OMG65577 OVG65575:OWC65577 PFC65575:PFY65577 POY65575:PPU65577 PYU65575:PZQ65577 QIQ65575:QJM65577 QSM65575:QTI65577 RCI65575:RDE65577 RME65575:RNA65577 RWA65575:RWW65577 SFW65575:SGS65577 SPS65575:SQO65577 SZO65575:TAK65577 TJK65575:TKG65577 TTG65575:TUC65577 UDC65575:UDY65577 UMY65575:UNU65577 UWU65575:UXQ65577 VGQ65575:VHM65577 VQM65575:VRI65577 WAI65575:WBE65577 WKE65575:WLA65577 WUA65575:WUW65577 HO131111:IK131113 RK131111:SG131113 ABG131111:ACC131113 ALC131111:ALY131113 AUY131111:AVU131113 BEU131111:BFQ131113 BOQ131111:BPM131113 BYM131111:BZI131113 CII131111:CJE131113 CSE131111:CTA131113 DCA131111:DCW131113 DLW131111:DMS131113 DVS131111:DWO131113 EFO131111:EGK131113 EPK131111:EQG131113 EZG131111:FAC131113 FJC131111:FJY131113 FSY131111:FTU131113 GCU131111:GDQ131113 GMQ131111:GNM131113 GWM131111:GXI131113 HGI131111:HHE131113 HQE131111:HRA131113 IAA131111:IAW131113 IJW131111:IKS131113 ITS131111:IUO131113 JDO131111:JEK131113 JNK131111:JOG131113 JXG131111:JYC131113 KHC131111:KHY131113 KQY131111:KRU131113 LAU131111:LBQ131113 LKQ131111:LLM131113 LUM131111:LVI131113 MEI131111:MFE131113 MOE131111:MPA131113 MYA131111:MYW131113 NHW131111:NIS131113 NRS131111:NSO131113 OBO131111:OCK131113 OLK131111:OMG131113 OVG131111:OWC131113 PFC131111:PFY131113 POY131111:PPU131113 PYU131111:PZQ131113 QIQ131111:QJM131113 QSM131111:QTI131113 RCI131111:RDE131113 RME131111:RNA131113 RWA131111:RWW131113 SFW131111:SGS131113 SPS131111:SQO131113 SZO131111:TAK131113 TJK131111:TKG131113 TTG131111:TUC131113 UDC131111:UDY131113 UMY131111:UNU131113 UWU131111:UXQ131113 VGQ131111:VHM131113 VQM131111:VRI131113 WAI131111:WBE131113 WKE131111:WLA131113 WUA131111:WUW131113 HO196647:IK196649 RK196647:SG196649 ABG196647:ACC196649 ALC196647:ALY196649 AUY196647:AVU196649 BEU196647:BFQ196649 BOQ196647:BPM196649 BYM196647:BZI196649 CII196647:CJE196649 CSE196647:CTA196649 DCA196647:DCW196649 DLW196647:DMS196649 DVS196647:DWO196649 EFO196647:EGK196649 EPK196647:EQG196649 EZG196647:FAC196649 FJC196647:FJY196649 FSY196647:FTU196649 GCU196647:GDQ196649 GMQ196647:GNM196649 GWM196647:GXI196649 HGI196647:HHE196649 HQE196647:HRA196649 IAA196647:IAW196649 IJW196647:IKS196649 ITS196647:IUO196649 JDO196647:JEK196649 JNK196647:JOG196649 JXG196647:JYC196649 KHC196647:KHY196649 KQY196647:KRU196649 LAU196647:LBQ196649 LKQ196647:LLM196649 LUM196647:LVI196649 MEI196647:MFE196649 MOE196647:MPA196649 MYA196647:MYW196649 NHW196647:NIS196649 NRS196647:NSO196649 OBO196647:OCK196649 OLK196647:OMG196649 OVG196647:OWC196649 PFC196647:PFY196649 POY196647:PPU196649 PYU196647:PZQ196649 QIQ196647:QJM196649 QSM196647:QTI196649 RCI196647:RDE196649 RME196647:RNA196649 RWA196647:RWW196649 SFW196647:SGS196649 SPS196647:SQO196649 SZO196647:TAK196649 TJK196647:TKG196649 TTG196647:TUC196649 UDC196647:UDY196649 UMY196647:UNU196649 UWU196647:UXQ196649 VGQ196647:VHM196649 VQM196647:VRI196649 WAI196647:WBE196649 WKE196647:WLA196649 WUA196647:WUW196649 HO262183:IK262185 RK262183:SG262185 ABG262183:ACC262185 ALC262183:ALY262185 AUY262183:AVU262185 BEU262183:BFQ262185 BOQ262183:BPM262185 BYM262183:BZI262185 CII262183:CJE262185 CSE262183:CTA262185 DCA262183:DCW262185 DLW262183:DMS262185 DVS262183:DWO262185 EFO262183:EGK262185 EPK262183:EQG262185 EZG262183:FAC262185 FJC262183:FJY262185 FSY262183:FTU262185 GCU262183:GDQ262185 GMQ262183:GNM262185 GWM262183:GXI262185 HGI262183:HHE262185 HQE262183:HRA262185 IAA262183:IAW262185 IJW262183:IKS262185 ITS262183:IUO262185 JDO262183:JEK262185 JNK262183:JOG262185 JXG262183:JYC262185 KHC262183:KHY262185 KQY262183:KRU262185 LAU262183:LBQ262185 LKQ262183:LLM262185 LUM262183:LVI262185 MEI262183:MFE262185 MOE262183:MPA262185 MYA262183:MYW262185 NHW262183:NIS262185 NRS262183:NSO262185 OBO262183:OCK262185 OLK262183:OMG262185 OVG262183:OWC262185 PFC262183:PFY262185 POY262183:PPU262185 PYU262183:PZQ262185 QIQ262183:QJM262185 QSM262183:QTI262185 RCI262183:RDE262185 RME262183:RNA262185 RWA262183:RWW262185 SFW262183:SGS262185 SPS262183:SQO262185 SZO262183:TAK262185 TJK262183:TKG262185 TTG262183:TUC262185 UDC262183:UDY262185 UMY262183:UNU262185 UWU262183:UXQ262185 VGQ262183:VHM262185 VQM262183:VRI262185 WAI262183:WBE262185 WKE262183:WLA262185 WUA262183:WUW262185 HO327719:IK327721 RK327719:SG327721 ABG327719:ACC327721 ALC327719:ALY327721 AUY327719:AVU327721 BEU327719:BFQ327721 BOQ327719:BPM327721 BYM327719:BZI327721 CII327719:CJE327721 CSE327719:CTA327721 DCA327719:DCW327721 DLW327719:DMS327721 DVS327719:DWO327721 EFO327719:EGK327721 EPK327719:EQG327721 EZG327719:FAC327721 FJC327719:FJY327721 FSY327719:FTU327721 GCU327719:GDQ327721 GMQ327719:GNM327721 GWM327719:GXI327721 HGI327719:HHE327721 HQE327719:HRA327721 IAA327719:IAW327721 IJW327719:IKS327721 ITS327719:IUO327721 JDO327719:JEK327721 JNK327719:JOG327721 JXG327719:JYC327721 KHC327719:KHY327721 KQY327719:KRU327721 LAU327719:LBQ327721 LKQ327719:LLM327721 LUM327719:LVI327721 MEI327719:MFE327721 MOE327719:MPA327721 MYA327719:MYW327721 NHW327719:NIS327721 NRS327719:NSO327721 OBO327719:OCK327721 OLK327719:OMG327721 OVG327719:OWC327721 PFC327719:PFY327721 POY327719:PPU327721 PYU327719:PZQ327721 QIQ327719:QJM327721 QSM327719:QTI327721 RCI327719:RDE327721 RME327719:RNA327721 RWA327719:RWW327721 SFW327719:SGS327721 SPS327719:SQO327721 SZO327719:TAK327721 TJK327719:TKG327721 TTG327719:TUC327721 UDC327719:UDY327721 UMY327719:UNU327721 UWU327719:UXQ327721 VGQ327719:VHM327721 VQM327719:VRI327721 WAI327719:WBE327721 WKE327719:WLA327721 WUA327719:WUW327721 HO393255:IK393257 RK393255:SG393257 ABG393255:ACC393257 ALC393255:ALY393257 AUY393255:AVU393257 BEU393255:BFQ393257 BOQ393255:BPM393257 BYM393255:BZI393257 CII393255:CJE393257 CSE393255:CTA393257 DCA393255:DCW393257 DLW393255:DMS393257 DVS393255:DWO393257 EFO393255:EGK393257 EPK393255:EQG393257 EZG393255:FAC393257 FJC393255:FJY393257 FSY393255:FTU393257 GCU393255:GDQ393257 GMQ393255:GNM393257 GWM393255:GXI393257 HGI393255:HHE393257 HQE393255:HRA393257 IAA393255:IAW393257 IJW393255:IKS393257 ITS393255:IUO393257 JDO393255:JEK393257 JNK393255:JOG393257 JXG393255:JYC393257 KHC393255:KHY393257 KQY393255:KRU393257 LAU393255:LBQ393257 LKQ393255:LLM393257 LUM393255:LVI393257 MEI393255:MFE393257 MOE393255:MPA393257 MYA393255:MYW393257 NHW393255:NIS393257 NRS393255:NSO393257 OBO393255:OCK393257 OLK393255:OMG393257 OVG393255:OWC393257 PFC393255:PFY393257 POY393255:PPU393257 PYU393255:PZQ393257 QIQ393255:QJM393257 QSM393255:QTI393257 RCI393255:RDE393257 RME393255:RNA393257 RWA393255:RWW393257 SFW393255:SGS393257 SPS393255:SQO393257 SZO393255:TAK393257 TJK393255:TKG393257 TTG393255:TUC393257 UDC393255:UDY393257 UMY393255:UNU393257 UWU393255:UXQ393257 VGQ393255:VHM393257 VQM393255:VRI393257 WAI393255:WBE393257 WKE393255:WLA393257 WUA393255:WUW393257 HO458791:IK458793 RK458791:SG458793 ABG458791:ACC458793 ALC458791:ALY458793 AUY458791:AVU458793 BEU458791:BFQ458793 BOQ458791:BPM458793 BYM458791:BZI458793 CII458791:CJE458793 CSE458791:CTA458793 DCA458791:DCW458793 DLW458791:DMS458793 DVS458791:DWO458793 EFO458791:EGK458793 EPK458791:EQG458793 EZG458791:FAC458793 FJC458791:FJY458793 FSY458791:FTU458793 GCU458791:GDQ458793 GMQ458791:GNM458793 GWM458791:GXI458793 HGI458791:HHE458793 HQE458791:HRA458793 IAA458791:IAW458793 IJW458791:IKS458793 ITS458791:IUO458793 JDO458791:JEK458793 JNK458791:JOG458793 JXG458791:JYC458793 KHC458791:KHY458793 KQY458791:KRU458793 LAU458791:LBQ458793 LKQ458791:LLM458793 LUM458791:LVI458793 MEI458791:MFE458793 MOE458791:MPA458793 MYA458791:MYW458793 NHW458791:NIS458793 NRS458791:NSO458793 OBO458791:OCK458793 OLK458791:OMG458793 OVG458791:OWC458793 PFC458791:PFY458793 POY458791:PPU458793 PYU458791:PZQ458793 QIQ458791:QJM458793 QSM458791:QTI458793 RCI458791:RDE458793 RME458791:RNA458793 RWA458791:RWW458793 SFW458791:SGS458793 SPS458791:SQO458793 SZO458791:TAK458793 TJK458791:TKG458793 TTG458791:TUC458793 UDC458791:UDY458793 UMY458791:UNU458793 UWU458791:UXQ458793 VGQ458791:VHM458793 VQM458791:VRI458793 WAI458791:WBE458793 WKE458791:WLA458793 WUA458791:WUW458793 HO524327:IK524329 RK524327:SG524329 ABG524327:ACC524329 ALC524327:ALY524329 AUY524327:AVU524329 BEU524327:BFQ524329 BOQ524327:BPM524329 BYM524327:BZI524329 CII524327:CJE524329 CSE524327:CTA524329 DCA524327:DCW524329 DLW524327:DMS524329 DVS524327:DWO524329 EFO524327:EGK524329 EPK524327:EQG524329 EZG524327:FAC524329 FJC524327:FJY524329 FSY524327:FTU524329 GCU524327:GDQ524329 GMQ524327:GNM524329 GWM524327:GXI524329 HGI524327:HHE524329 HQE524327:HRA524329 IAA524327:IAW524329 IJW524327:IKS524329 ITS524327:IUO524329 JDO524327:JEK524329 JNK524327:JOG524329 JXG524327:JYC524329 KHC524327:KHY524329 KQY524327:KRU524329 LAU524327:LBQ524329 LKQ524327:LLM524329 LUM524327:LVI524329 MEI524327:MFE524329 MOE524327:MPA524329 MYA524327:MYW524329 NHW524327:NIS524329 NRS524327:NSO524329 OBO524327:OCK524329 OLK524327:OMG524329 OVG524327:OWC524329 PFC524327:PFY524329 POY524327:PPU524329 PYU524327:PZQ524329 QIQ524327:QJM524329 QSM524327:QTI524329 RCI524327:RDE524329 RME524327:RNA524329 RWA524327:RWW524329 SFW524327:SGS524329 SPS524327:SQO524329 SZO524327:TAK524329 TJK524327:TKG524329 TTG524327:TUC524329 UDC524327:UDY524329 UMY524327:UNU524329 UWU524327:UXQ524329 VGQ524327:VHM524329 VQM524327:VRI524329 WAI524327:WBE524329 WKE524327:WLA524329 WUA524327:WUW524329 HO589863:IK589865 RK589863:SG589865 ABG589863:ACC589865 ALC589863:ALY589865 AUY589863:AVU589865 BEU589863:BFQ589865 BOQ589863:BPM589865 BYM589863:BZI589865 CII589863:CJE589865 CSE589863:CTA589865 DCA589863:DCW589865 DLW589863:DMS589865 DVS589863:DWO589865 EFO589863:EGK589865 EPK589863:EQG589865 EZG589863:FAC589865 FJC589863:FJY589865 FSY589863:FTU589865 GCU589863:GDQ589865 GMQ589863:GNM589865 GWM589863:GXI589865 HGI589863:HHE589865 HQE589863:HRA589865 IAA589863:IAW589865 IJW589863:IKS589865 ITS589863:IUO589865 JDO589863:JEK589865 JNK589863:JOG589865 JXG589863:JYC589865 KHC589863:KHY589865 KQY589863:KRU589865 LAU589863:LBQ589865 LKQ589863:LLM589865 LUM589863:LVI589865 MEI589863:MFE589865 MOE589863:MPA589865 MYA589863:MYW589865 NHW589863:NIS589865 NRS589863:NSO589865 OBO589863:OCK589865 OLK589863:OMG589865 OVG589863:OWC589865 PFC589863:PFY589865 POY589863:PPU589865 PYU589863:PZQ589865 QIQ589863:QJM589865 QSM589863:QTI589865 RCI589863:RDE589865 RME589863:RNA589865 RWA589863:RWW589865 SFW589863:SGS589865 SPS589863:SQO589865 SZO589863:TAK589865 TJK589863:TKG589865 TTG589863:TUC589865 UDC589863:UDY589865 UMY589863:UNU589865 UWU589863:UXQ589865 VGQ589863:VHM589865 VQM589863:VRI589865 WAI589863:WBE589865 WKE589863:WLA589865 WUA589863:WUW589865 HO655399:IK655401 RK655399:SG655401 ABG655399:ACC655401 ALC655399:ALY655401 AUY655399:AVU655401 BEU655399:BFQ655401 BOQ655399:BPM655401 BYM655399:BZI655401 CII655399:CJE655401 CSE655399:CTA655401 DCA655399:DCW655401 DLW655399:DMS655401 DVS655399:DWO655401 EFO655399:EGK655401 EPK655399:EQG655401 EZG655399:FAC655401 FJC655399:FJY655401 FSY655399:FTU655401 GCU655399:GDQ655401 GMQ655399:GNM655401 GWM655399:GXI655401 HGI655399:HHE655401 HQE655399:HRA655401 IAA655399:IAW655401 IJW655399:IKS655401 ITS655399:IUO655401 JDO655399:JEK655401 JNK655399:JOG655401 JXG655399:JYC655401 KHC655399:KHY655401 KQY655399:KRU655401 LAU655399:LBQ655401 LKQ655399:LLM655401 LUM655399:LVI655401 MEI655399:MFE655401 MOE655399:MPA655401 MYA655399:MYW655401 NHW655399:NIS655401 NRS655399:NSO655401 OBO655399:OCK655401 OLK655399:OMG655401 OVG655399:OWC655401 PFC655399:PFY655401 POY655399:PPU655401 PYU655399:PZQ655401 QIQ655399:QJM655401 QSM655399:QTI655401 RCI655399:RDE655401 RME655399:RNA655401 RWA655399:RWW655401 SFW655399:SGS655401 SPS655399:SQO655401 SZO655399:TAK655401 TJK655399:TKG655401 TTG655399:TUC655401 UDC655399:UDY655401 UMY655399:UNU655401 UWU655399:UXQ655401 VGQ655399:VHM655401 VQM655399:VRI655401 WAI655399:WBE655401 WKE655399:WLA655401 WUA655399:WUW655401 HO720935:IK720937 RK720935:SG720937 ABG720935:ACC720937 ALC720935:ALY720937 AUY720935:AVU720937 BEU720935:BFQ720937 BOQ720935:BPM720937 BYM720935:BZI720937 CII720935:CJE720937 CSE720935:CTA720937 DCA720935:DCW720937 DLW720935:DMS720937 DVS720935:DWO720937 EFO720935:EGK720937 EPK720935:EQG720937 EZG720935:FAC720937 FJC720935:FJY720937 FSY720935:FTU720937 GCU720935:GDQ720937 GMQ720935:GNM720937 GWM720935:GXI720937 HGI720935:HHE720937 HQE720935:HRA720937 IAA720935:IAW720937 IJW720935:IKS720937 ITS720935:IUO720937 JDO720935:JEK720937 JNK720935:JOG720937 JXG720935:JYC720937 KHC720935:KHY720937 KQY720935:KRU720937 LAU720935:LBQ720937 LKQ720935:LLM720937 LUM720935:LVI720937 MEI720935:MFE720937 MOE720935:MPA720937 MYA720935:MYW720937 NHW720935:NIS720937 NRS720935:NSO720937 OBO720935:OCK720937 OLK720935:OMG720937 OVG720935:OWC720937 PFC720935:PFY720937 POY720935:PPU720937 PYU720935:PZQ720937 QIQ720935:QJM720937 QSM720935:QTI720937 RCI720935:RDE720937 RME720935:RNA720937 RWA720935:RWW720937 SFW720935:SGS720937 SPS720935:SQO720937 SZO720935:TAK720937 TJK720935:TKG720937 TTG720935:TUC720937 UDC720935:UDY720937 UMY720935:UNU720937 UWU720935:UXQ720937 VGQ720935:VHM720937 VQM720935:VRI720937 WAI720935:WBE720937 WKE720935:WLA720937 WUA720935:WUW720937 HO786471:IK786473 RK786471:SG786473 ABG786471:ACC786473 ALC786471:ALY786473 AUY786471:AVU786473 BEU786471:BFQ786473 BOQ786471:BPM786473 BYM786471:BZI786473 CII786471:CJE786473 CSE786471:CTA786473 DCA786471:DCW786473 DLW786471:DMS786473 DVS786471:DWO786473 EFO786471:EGK786473 EPK786471:EQG786473 EZG786471:FAC786473 FJC786471:FJY786473 FSY786471:FTU786473 GCU786471:GDQ786473 GMQ786471:GNM786473 GWM786471:GXI786473 HGI786471:HHE786473 HQE786471:HRA786473 IAA786471:IAW786473 IJW786471:IKS786473 ITS786471:IUO786473 JDO786471:JEK786473 JNK786471:JOG786473 JXG786471:JYC786473 KHC786471:KHY786473 KQY786471:KRU786473 LAU786471:LBQ786473 LKQ786471:LLM786473 LUM786471:LVI786473 MEI786471:MFE786473 MOE786471:MPA786473 MYA786471:MYW786473 NHW786471:NIS786473 NRS786471:NSO786473 OBO786471:OCK786473 OLK786471:OMG786473 OVG786471:OWC786473 PFC786471:PFY786473 POY786471:PPU786473 PYU786471:PZQ786473 QIQ786471:QJM786473 QSM786471:QTI786473 RCI786471:RDE786473 RME786471:RNA786473 RWA786471:RWW786473 SFW786471:SGS786473 SPS786471:SQO786473 SZO786471:TAK786473 TJK786471:TKG786473 TTG786471:TUC786473 UDC786471:UDY786473 UMY786471:UNU786473 UWU786471:UXQ786473 VGQ786471:VHM786473 VQM786471:VRI786473 WAI786471:WBE786473 WKE786471:WLA786473 WUA786471:WUW786473 HO852007:IK852009 RK852007:SG852009 ABG852007:ACC852009 ALC852007:ALY852009 AUY852007:AVU852009 BEU852007:BFQ852009 BOQ852007:BPM852009 BYM852007:BZI852009 CII852007:CJE852009 CSE852007:CTA852009 DCA852007:DCW852009 DLW852007:DMS852009 DVS852007:DWO852009 EFO852007:EGK852009 EPK852007:EQG852009 EZG852007:FAC852009 FJC852007:FJY852009 FSY852007:FTU852009 GCU852007:GDQ852009 GMQ852007:GNM852009 GWM852007:GXI852009 HGI852007:HHE852009 HQE852007:HRA852009 IAA852007:IAW852009 IJW852007:IKS852009 ITS852007:IUO852009 JDO852007:JEK852009 JNK852007:JOG852009 JXG852007:JYC852009 KHC852007:KHY852009 KQY852007:KRU852009 LAU852007:LBQ852009 LKQ852007:LLM852009 LUM852007:LVI852009 MEI852007:MFE852009 MOE852007:MPA852009 MYA852007:MYW852009 NHW852007:NIS852009 NRS852007:NSO852009 OBO852007:OCK852009 OLK852007:OMG852009 OVG852007:OWC852009 PFC852007:PFY852009 POY852007:PPU852009 PYU852007:PZQ852009 QIQ852007:QJM852009 QSM852007:QTI852009 RCI852007:RDE852009 RME852007:RNA852009 RWA852007:RWW852009 SFW852007:SGS852009 SPS852007:SQO852009 SZO852007:TAK852009 TJK852007:TKG852009 TTG852007:TUC852009 UDC852007:UDY852009 UMY852007:UNU852009 UWU852007:UXQ852009 VGQ852007:VHM852009 VQM852007:VRI852009 WAI852007:WBE852009 WKE852007:WLA852009 WUA852007:WUW852009 HO917543:IK917545 RK917543:SG917545 ABG917543:ACC917545 ALC917543:ALY917545 AUY917543:AVU917545 BEU917543:BFQ917545 BOQ917543:BPM917545 BYM917543:BZI917545 CII917543:CJE917545 CSE917543:CTA917545 DCA917543:DCW917545 DLW917543:DMS917545 DVS917543:DWO917545 EFO917543:EGK917545 EPK917543:EQG917545 EZG917543:FAC917545 FJC917543:FJY917545 FSY917543:FTU917545 GCU917543:GDQ917545 GMQ917543:GNM917545 GWM917543:GXI917545 HGI917543:HHE917545 HQE917543:HRA917545 IAA917543:IAW917545 IJW917543:IKS917545 ITS917543:IUO917545 JDO917543:JEK917545 JNK917543:JOG917545 JXG917543:JYC917545 KHC917543:KHY917545 KQY917543:KRU917545 LAU917543:LBQ917545 LKQ917543:LLM917545 LUM917543:LVI917545 MEI917543:MFE917545 MOE917543:MPA917545 MYA917543:MYW917545 NHW917543:NIS917545 NRS917543:NSO917545 OBO917543:OCK917545 OLK917543:OMG917545 OVG917543:OWC917545 PFC917543:PFY917545 POY917543:PPU917545 PYU917543:PZQ917545 QIQ917543:QJM917545 QSM917543:QTI917545 RCI917543:RDE917545 RME917543:RNA917545 RWA917543:RWW917545 SFW917543:SGS917545 SPS917543:SQO917545 SZO917543:TAK917545 TJK917543:TKG917545 TTG917543:TUC917545 UDC917543:UDY917545 UMY917543:UNU917545 UWU917543:UXQ917545 VGQ917543:VHM917545 VQM917543:VRI917545 WAI917543:WBE917545 WKE917543:WLA917545 WUA917543:WUW917545 HO983079:IK983081 RK983079:SG983081 ABG983079:ACC983081 ALC983079:ALY983081 AUY983079:AVU983081 BEU983079:BFQ983081 BOQ983079:BPM983081 BYM983079:BZI983081 CII983079:CJE983081 CSE983079:CTA983081 DCA983079:DCW983081 DLW983079:DMS983081 DVS983079:DWO983081 EFO983079:EGK983081 EPK983079:EQG983081 EZG983079:FAC983081 FJC983079:FJY983081 FSY983079:FTU983081 GCU983079:GDQ983081 GMQ983079:GNM983081 GWM983079:GXI983081 HGI983079:HHE983081 HQE983079:HRA983081 IAA983079:IAW983081 IJW983079:IKS983081 ITS983079:IUO983081 JDO983079:JEK983081 JNK983079:JOG983081 JXG983079:JYC983081 KHC983079:KHY983081 KQY983079:KRU983081 LAU983079:LBQ983081 LKQ983079:LLM983081 LUM983079:LVI983081 MEI983079:MFE983081 MOE983079:MPA983081 MYA983079:MYW983081 NHW983079:NIS983081 NRS983079:NSO983081 OBO983079:OCK983081 OLK983079:OMG983081 OVG983079:OWC983081 PFC983079:PFY983081 POY983079:PPU983081 PYU983079:PZQ983081 QIQ983079:QJM983081 QSM983079:QTI983081 RCI983079:RDE983081 RME983079:RNA983081 RWA983079:RWW983081 SFW983079:SGS983081 SPS983079:SQO983081 SZO983079:TAK983081 TJK983079:TKG983081 TTG983079:TUC983081 UDC983079:UDY983081 UMY983079:UNU983081 UWU983079:UXQ983081 VGQ983079:VHM983081 VQM983079:VRI983081 WAI983079:WBE983081 WKE983079:WLA983081 WUA983079:WUW983081 O65560:O65561 HV65558:HV65559 RR65558:RR65559 ABN65558:ABN65559 ALJ65558:ALJ65559 AVF65558:AVF65559 BFB65558:BFB65559 BOX65558:BOX65559 BYT65558:BYT65559 CIP65558:CIP65559 CSL65558:CSL65559 DCH65558:DCH65559 DMD65558:DMD65559 DVZ65558:DVZ65559 EFV65558:EFV65559 EPR65558:EPR65559 EZN65558:EZN65559 FJJ65558:FJJ65559 FTF65558:FTF65559 GDB65558:GDB65559 GMX65558:GMX65559 GWT65558:GWT65559 HGP65558:HGP65559 HQL65558:HQL65559 IAH65558:IAH65559 IKD65558:IKD65559 ITZ65558:ITZ65559 JDV65558:JDV65559 JNR65558:JNR65559 JXN65558:JXN65559 KHJ65558:KHJ65559 KRF65558:KRF65559 LBB65558:LBB65559 LKX65558:LKX65559 LUT65558:LUT65559 MEP65558:MEP65559 MOL65558:MOL65559 MYH65558:MYH65559 NID65558:NID65559 NRZ65558:NRZ65559 OBV65558:OBV65559 OLR65558:OLR65559 OVN65558:OVN65559 PFJ65558:PFJ65559 PPF65558:PPF65559 PZB65558:PZB65559 QIX65558:QIX65559 QST65558:QST65559 RCP65558:RCP65559 RML65558:RML65559 RWH65558:RWH65559 SGD65558:SGD65559 SPZ65558:SPZ65559 SZV65558:SZV65559 TJR65558:TJR65559 TTN65558:TTN65559 UDJ65558:UDJ65559 UNF65558:UNF65559 UXB65558:UXB65559 VGX65558:VGX65559 VQT65558:VQT65559 WAP65558:WAP65559 WKL65558:WKL65559 WUH65558:WUH65559 O131096:O131097 HV131094:HV131095 RR131094:RR131095 ABN131094:ABN131095 ALJ131094:ALJ131095 AVF131094:AVF131095 BFB131094:BFB131095 BOX131094:BOX131095 BYT131094:BYT131095 CIP131094:CIP131095 CSL131094:CSL131095 DCH131094:DCH131095 DMD131094:DMD131095 DVZ131094:DVZ131095 EFV131094:EFV131095 EPR131094:EPR131095 EZN131094:EZN131095 FJJ131094:FJJ131095 FTF131094:FTF131095 GDB131094:GDB131095 GMX131094:GMX131095 GWT131094:GWT131095 HGP131094:HGP131095 HQL131094:HQL131095 IAH131094:IAH131095 IKD131094:IKD131095 ITZ131094:ITZ131095 JDV131094:JDV131095 JNR131094:JNR131095 JXN131094:JXN131095 KHJ131094:KHJ131095 KRF131094:KRF131095 LBB131094:LBB131095 LKX131094:LKX131095 LUT131094:LUT131095 MEP131094:MEP131095 MOL131094:MOL131095 MYH131094:MYH131095 NID131094:NID131095 NRZ131094:NRZ131095 OBV131094:OBV131095 OLR131094:OLR131095 OVN131094:OVN131095 PFJ131094:PFJ131095 PPF131094:PPF131095 PZB131094:PZB131095 QIX131094:QIX131095 QST131094:QST131095 RCP131094:RCP131095 RML131094:RML131095 RWH131094:RWH131095 SGD131094:SGD131095 SPZ131094:SPZ131095 SZV131094:SZV131095 TJR131094:TJR131095 TTN131094:TTN131095 UDJ131094:UDJ131095 UNF131094:UNF131095 UXB131094:UXB131095 VGX131094:VGX131095 VQT131094:VQT131095 WAP131094:WAP131095 WKL131094:WKL131095 WUH131094:WUH131095 O196632:O196633 HV196630:HV196631 RR196630:RR196631 ABN196630:ABN196631 ALJ196630:ALJ196631 AVF196630:AVF196631 BFB196630:BFB196631 BOX196630:BOX196631 BYT196630:BYT196631 CIP196630:CIP196631 CSL196630:CSL196631 DCH196630:DCH196631 DMD196630:DMD196631 DVZ196630:DVZ196631 EFV196630:EFV196631 EPR196630:EPR196631 EZN196630:EZN196631 FJJ196630:FJJ196631 FTF196630:FTF196631 GDB196630:GDB196631 GMX196630:GMX196631 GWT196630:GWT196631 HGP196630:HGP196631 HQL196630:HQL196631 IAH196630:IAH196631 IKD196630:IKD196631 ITZ196630:ITZ196631 JDV196630:JDV196631 JNR196630:JNR196631 JXN196630:JXN196631 KHJ196630:KHJ196631 KRF196630:KRF196631 LBB196630:LBB196631 LKX196630:LKX196631 LUT196630:LUT196631 MEP196630:MEP196631 MOL196630:MOL196631 MYH196630:MYH196631 NID196630:NID196631 NRZ196630:NRZ196631 OBV196630:OBV196631 OLR196630:OLR196631 OVN196630:OVN196631 PFJ196630:PFJ196631 PPF196630:PPF196631 PZB196630:PZB196631 QIX196630:QIX196631 QST196630:QST196631 RCP196630:RCP196631 RML196630:RML196631 RWH196630:RWH196631 SGD196630:SGD196631 SPZ196630:SPZ196631 SZV196630:SZV196631 TJR196630:TJR196631 TTN196630:TTN196631 UDJ196630:UDJ196631 UNF196630:UNF196631 UXB196630:UXB196631 VGX196630:VGX196631 VQT196630:VQT196631 WAP196630:WAP196631 WKL196630:WKL196631 WUH196630:WUH196631 O262168:O262169 HV262166:HV262167 RR262166:RR262167 ABN262166:ABN262167 ALJ262166:ALJ262167 AVF262166:AVF262167 BFB262166:BFB262167 BOX262166:BOX262167 BYT262166:BYT262167 CIP262166:CIP262167 CSL262166:CSL262167 DCH262166:DCH262167 DMD262166:DMD262167 DVZ262166:DVZ262167 EFV262166:EFV262167 EPR262166:EPR262167 EZN262166:EZN262167 FJJ262166:FJJ262167 FTF262166:FTF262167 GDB262166:GDB262167 GMX262166:GMX262167 GWT262166:GWT262167 HGP262166:HGP262167 HQL262166:HQL262167 IAH262166:IAH262167 IKD262166:IKD262167 ITZ262166:ITZ262167 JDV262166:JDV262167 JNR262166:JNR262167 JXN262166:JXN262167 KHJ262166:KHJ262167 KRF262166:KRF262167 LBB262166:LBB262167 LKX262166:LKX262167 LUT262166:LUT262167 MEP262166:MEP262167 MOL262166:MOL262167 MYH262166:MYH262167 NID262166:NID262167 NRZ262166:NRZ262167 OBV262166:OBV262167 OLR262166:OLR262167 OVN262166:OVN262167 PFJ262166:PFJ262167 PPF262166:PPF262167 PZB262166:PZB262167 QIX262166:QIX262167 QST262166:QST262167 RCP262166:RCP262167 RML262166:RML262167 RWH262166:RWH262167 SGD262166:SGD262167 SPZ262166:SPZ262167 SZV262166:SZV262167 TJR262166:TJR262167 TTN262166:TTN262167 UDJ262166:UDJ262167 UNF262166:UNF262167 UXB262166:UXB262167 VGX262166:VGX262167 VQT262166:VQT262167 WAP262166:WAP262167 WKL262166:WKL262167 WUH262166:WUH262167 O327704:O327705 HV327702:HV327703 RR327702:RR327703 ABN327702:ABN327703 ALJ327702:ALJ327703 AVF327702:AVF327703 BFB327702:BFB327703 BOX327702:BOX327703 BYT327702:BYT327703 CIP327702:CIP327703 CSL327702:CSL327703 DCH327702:DCH327703 DMD327702:DMD327703 DVZ327702:DVZ327703 EFV327702:EFV327703 EPR327702:EPR327703 EZN327702:EZN327703 FJJ327702:FJJ327703 FTF327702:FTF327703 GDB327702:GDB327703 GMX327702:GMX327703 GWT327702:GWT327703 HGP327702:HGP327703 HQL327702:HQL327703 IAH327702:IAH327703 IKD327702:IKD327703 ITZ327702:ITZ327703 JDV327702:JDV327703 JNR327702:JNR327703 JXN327702:JXN327703 KHJ327702:KHJ327703 KRF327702:KRF327703 LBB327702:LBB327703 LKX327702:LKX327703 LUT327702:LUT327703 MEP327702:MEP327703 MOL327702:MOL327703 MYH327702:MYH327703 NID327702:NID327703 NRZ327702:NRZ327703 OBV327702:OBV327703 OLR327702:OLR327703 OVN327702:OVN327703 PFJ327702:PFJ327703 PPF327702:PPF327703 PZB327702:PZB327703 QIX327702:QIX327703 QST327702:QST327703 RCP327702:RCP327703 RML327702:RML327703 RWH327702:RWH327703 SGD327702:SGD327703 SPZ327702:SPZ327703 SZV327702:SZV327703 TJR327702:TJR327703 TTN327702:TTN327703 UDJ327702:UDJ327703 UNF327702:UNF327703 UXB327702:UXB327703 VGX327702:VGX327703 VQT327702:VQT327703 WAP327702:WAP327703 WKL327702:WKL327703 WUH327702:WUH327703 O393240:O393241 HV393238:HV393239 RR393238:RR393239 ABN393238:ABN393239 ALJ393238:ALJ393239 AVF393238:AVF393239 BFB393238:BFB393239 BOX393238:BOX393239 BYT393238:BYT393239 CIP393238:CIP393239 CSL393238:CSL393239 DCH393238:DCH393239 DMD393238:DMD393239 DVZ393238:DVZ393239 EFV393238:EFV393239 EPR393238:EPR393239 EZN393238:EZN393239 FJJ393238:FJJ393239 FTF393238:FTF393239 GDB393238:GDB393239 GMX393238:GMX393239 GWT393238:GWT393239 HGP393238:HGP393239 HQL393238:HQL393239 IAH393238:IAH393239 IKD393238:IKD393239 ITZ393238:ITZ393239 JDV393238:JDV393239 JNR393238:JNR393239 JXN393238:JXN393239 KHJ393238:KHJ393239 KRF393238:KRF393239 LBB393238:LBB393239 LKX393238:LKX393239 LUT393238:LUT393239 MEP393238:MEP393239 MOL393238:MOL393239 MYH393238:MYH393239 NID393238:NID393239 NRZ393238:NRZ393239 OBV393238:OBV393239 OLR393238:OLR393239 OVN393238:OVN393239 PFJ393238:PFJ393239 PPF393238:PPF393239 PZB393238:PZB393239 QIX393238:QIX393239 QST393238:QST393239 RCP393238:RCP393239 RML393238:RML393239 RWH393238:RWH393239 SGD393238:SGD393239 SPZ393238:SPZ393239 SZV393238:SZV393239 TJR393238:TJR393239 TTN393238:TTN393239 UDJ393238:UDJ393239 UNF393238:UNF393239 UXB393238:UXB393239 VGX393238:VGX393239 VQT393238:VQT393239 WAP393238:WAP393239 WKL393238:WKL393239 WUH393238:WUH393239 O458776:O458777 HV458774:HV458775 RR458774:RR458775 ABN458774:ABN458775 ALJ458774:ALJ458775 AVF458774:AVF458775 BFB458774:BFB458775 BOX458774:BOX458775 BYT458774:BYT458775 CIP458774:CIP458775 CSL458774:CSL458775 DCH458774:DCH458775 DMD458774:DMD458775 DVZ458774:DVZ458775 EFV458774:EFV458775 EPR458774:EPR458775 EZN458774:EZN458775 FJJ458774:FJJ458775 FTF458774:FTF458775 GDB458774:GDB458775 GMX458774:GMX458775 GWT458774:GWT458775 HGP458774:HGP458775 HQL458774:HQL458775 IAH458774:IAH458775 IKD458774:IKD458775 ITZ458774:ITZ458775 JDV458774:JDV458775 JNR458774:JNR458775 JXN458774:JXN458775 KHJ458774:KHJ458775 KRF458774:KRF458775 LBB458774:LBB458775 LKX458774:LKX458775 LUT458774:LUT458775 MEP458774:MEP458775 MOL458774:MOL458775 MYH458774:MYH458775 NID458774:NID458775 NRZ458774:NRZ458775 OBV458774:OBV458775 OLR458774:OLR458775 OVN458774:OVN458775 PFJ458774:PFJ458775 PPF458774:PPF458775 PZB458774:PZB458775 QIX458774:QIX458775 QST458774:QST458775 RCP458774:RCP458775 RML458774:RML458775 RWH458774:RWH458775 SGD458774:SGD458775 SPZ458774:SPZ458775 SZV458774:SZV458775 TJR458774:TJR458775 TTN458774:TTN458775 UDJ458774:UDJ458775 UNF458774:UNF458775 UXB458774:UXB458775 VGX458774:VGX458775 VQT458774:VQT458775 WAP458774:WAP458775 WKL458774:WKL458775 WUH458774:WUH458775 O524312:O524313 HV524310:HV524311 RR524310:RR524311 ABN524310:ABN524311 ALJ524310:ALJ524311 AVF524310:AVF524311 BFB524310:BFB524311 BOX524310:BOX524311 BYT524310:BYT524311 CIP524310:CIP524311 CSL524310:CSL524311 DCH524310:DCH524311 DMD524310:DMD524311 DVZ524310:DVZ524311 EFV524310:EFV524311 EPR524310:EPR524311 EZN524310:EZN524311 FJJ524310:FJJ524311 FTF524310:FTF524311 GDB524310:GDB524311 GMX524310:GMX524311 GWT524310:GWT524311 HGP524310:HGP524311 HQL524310:HQL524311 IAH524310:IAH524311 IKD524310:IKD524311 ITZ524310:ITZ524311 JDV524310:JDV524311 JNR524310:JNR524311 JXN524310:JXN524311 KHJ524310:KHJ524311 KRF524310:KRF524311 LBB524310:LBB524311 LKX524310:LKX524311 LUT524310:LUT524311 MEP524310:MEP524311 MOL524310:MOL524311 MYH524310:MYH524311 NID524310:NID524311 NRZ524310:NRZ524311 OBV524310:OBV524311 OLR524310:OLR524311 OVN524310:OVN524311 PFJ524310:PFJ524311 PPF524310:PPF524311 PZB524310:PZB524311 QIX524310:QIX524311 QST524310:QST524311 RCP524310:RCP524311 RML524310:RML524311 RWH524310:RWH524311 SGD524310:SGD524311 SPZ524310:SPZ524311 SZV524310:SZV524311 TJR524310:TJR524311 TTN524310:TTN524311 UDJ524310:UDJ524311 UNF524310:UNF524311 UXB524310:UXB524311 VGX524310:VGX524311 VQT524310:VQT524311 WAP524310:WAP524311 WKL524310:WKL524311 WUH524310:WUH524311 O589848:O589849 HV589846:HV589847 RR589846:RR589847 ABN589846:ABN589847 ALJ589846:ALJ589847 AVF589846:AVF589847 BFB589846:BFB589847 BOX589846:BOX589847 BYT589846:BYT589847 CIP589846:CIP589847 CSL589846:CSL589847 DCH589846:DCH589847 DMD589846:DMD589847 DVZ589846:DVZ589847 EFV589846:EFV589847 EPR589846:EPR589847 EZN589846:EZN589847 FJJ589846:FJJ589847 FTF589846:FTF589847 GDB589846:GDB589847 GMX589846:GMX589847 GWT589846:GWT589847 HGP589846:HGP589847 HQL589846:HQL589847 IAH589846:IAH589847 IKD589846:IKD589847 ITZ589846:ITZ589847 JDV589846:JDV589847 JNR589846:JNR589847 JXN589846:JXN589847 KHJ589846:KHJ589847 KRF589846:KRF589847 LBB589846:LBB589847 LKX589846:LKX589847 LUT589846:LUT589847 MEP589846:MEP589847 MOL589846:MOL589847 MYH589846:MYH589847 NID589846:NID589847 NRZ589846:NRZ589847 OBV589846:OBV589847 OLR589846:OLR589847 OVN589846:OVN589847 PFJ589846:PFJ589847 PPF589846:PPF589847 PZB589846:PZB589847 QIX589846:QIX589847 QST589846:QST589847 RCP589846:RCP589847 RML589846:RML589847 RWH589846:RWH589847 SGD589846:SGD589847 SPZ589846:SPZ589847 SZV589846:SZV589847 TJR589846:TJR589847 TTN589846:TTN589847 UDJ589846:UDJ589847 UNF589846:UNF589847 UXB589846:UXB589847 VGX589846:VGX589847 VQT589846:VQT589847 WAP589846:WAP589847 WKL589846:WKL589847 WUH589846:WUH589847 O655384:O655385 HV655382:HV655383 RR655382:RR655383 ABN655382:ABN655383 ALJ655382:ALJ655383 AVF655382:AVF655383 BFB655382:BFB655383 BOX655382:BOX655383 BYT655382:BYT655383 CIP655382:CIP655383 CSL655382:CSL655383 DCH655382:DCH655383 DMD655382:DMD655383 DVZ655382:DVZ655383 EFV655382:EFV655383 EPR655382:EPR655383 EZN655382:EZN655383 FJJ655382:FJJ655383 FTF655382:FTF655383 GDB655382:GDB655383 GMX655382:GMX655383 GWT655382:GWT655383 HGP655382:HGP655383 HQL655382:HQL655383 IAH655382:IAH655383 IKD655382:IKD655383 ITZ655382:ITZ655383 JDV655382:JDV655383 JNR655382:JNR655383 JXN655382:JXN655383 KHJ655382:KHJ655383 KRF655382:KRF655383 LBB655382:LBB655383 LKX655382:LKX655383 LUT655382:LUT655383 MEP655382:MEP655383 MOL655382:MOL655383 MYH655382:MYH655383 NID655382:NID655383 NRZ655382:NRZ655383 OBV655382:OBV655383 OLR655382:OLR655383 OVN655382:OVN655383 PFJ655382:PFJ655383 PPF655382:PPF655383 PZB655382:PZB655383 QIX655382:QIX655383 QST655382:QST655383 RCP655382:RCP655383 RML655382:RML655383 RWH655382:RWH655383 SGD655382:SGD655383 SPZ655382:SPZ655383 SZV655382:SZV655383 TJR655382:TJR655383 TTN655382:TTN655383 UDJ655382:UDJ655383 UNF655382:UNF655383 UXB655382:UXB655383 VGX655382:VGX655383 VQT655382:VQT655383 WAP655382:WAP655383 WKL655382:WKL655383 WUH655382:WUH655383 O720920:O720921 HV720918:HV720919 RR720918:RR720919 ABN720918:ABN720919 ALJ720918:ALJ720919 AVF720918:AVF720919 BFB720918:BFB720919 BOX720918:BOX720919 BYT720918:BYT720919 CIP720918:CIP720919 CSL720918:CSL720919 DCH720918:DCH720919 DMD720918:DMD720919 DVZ720918:DVZ720919 EFV720918:EFV720919 EPR720918:EPR720919 EZN720918:EZN720919 FJJ720918:FJJ720919 FTF720918:FTF720919 GDB720918:GDB720919 GMX720918:GMX720919 GWT720918:GWT720919 HGP720918:HGP720919 HQL720918:HQL720919 IAH720918:IAH720919 IKD720918:IKD720919 ITZ720918:ITZ720919 JDV720918:JDV720919 JNR720918:JNR720919 JXN720918:JXN720919 KHJ720918:KHJ720919 KRF720918:KRF720919 LBB720918:LBB720919 LKX720918:LKX720919 LUT720918:LUT720919 MEP720918:MEP720919 MOL720918:MOL720919 MYH720918:MYH720919 NID720918:NID720919 NRZ720918:NRZ720919 OBV720918:OBV720919 OLR720918:OLR720919 OVN720918:OVN720919 PFJ720918:PFJ720919 PPF720918:PPF720919 PZB720918:PZB720919 QIX720918:QIX720919 QST720918:QST720919 RCP720918:RCP720919 RML720918:RML720919 RWH720918:RWH720919 SGD720918:SGD720919 SPZ720918:SPZ720919 SZV720918:SZV720919 TJR720918:TJR720919 TTN720918:TTN720919 UDJ720918:UDJ720919 UNF720918:UNF720919 UXB720918:UXB720919 VGX720918:VGX720919 VQT720918:VQT720919 WAP720918:WAP720919 WKL720918:WKL720919 WUH720918:WUH720919 O786456:O786457 HV786454:HV786455 RR786454:RR786455 ABN786454:ABN786455 ALJ786454:ALJ786455 AVF786454:AVF786455 BFB786454:BFB786455 BOX786454:BOX786455 BYT786454:BYT786455 CIP786454:CIP786455 CSL786454:CSL786455 DCH786454:DCH786455 DMD786454:DMD786455 DVZ786454:DVZ786455 EFV786454:EFV786455 EPR786454:EPR786455 EZN786454:EZN786455 FJJ786454:FJJ786455 FTF786454:FTF786455 GDB786454:GDB786455 GMX786454:GMX786455 GWT786454:GWT786455 HGP786454:HGP786455 HQL786454:HQL786455 IAH786454:IAH786455 IKD786454:IKD786455 ITZ786454:ITZ786455 JDV786454:JDV786455 JNR786454:JNR786455 JXN786454:JXN786455 KHJ786454:KHJ786455 KRF786454:KRF786455 LBB786454:LBB786455 LKX786454:LKX786455 LUT786454:LUT786455 MEP786454:MEP786455 MOL786454:MOL786455 MYH786454:MYH786455 NID786454:NID786455 NRZ786454:NRZ786455 OBV786454:OBV786455 OLR786454:OLR786455 OVN786454:OVN786455 PFJ786454:PFJ786455 PPF786454:PPF786455 PZB786454:PZB786455 QIX786454:QIX786455 QST786454:QST786455 RCP786454:RCP786455 RML786454:RML786455 RWH786454:RWH786455 SGD786454:SGD786455 SPZ786454:SPZ786455 SZV786454:SZV786455 TJR786454:TJR786455 TTN786454:TTN786455 UDJ786454:UDJ786455 UNF786454:UNF786455 UXB786454:UXB786455 VGX786454:VGX786455 VQT786454:VQT786455 WAP786454:WAP786455 WKL786454:WKL786455 WUH786454:WUH786455 O851992:O851993 HV851990:HV851991 RR851990:RR851991 ABN851990:ABN851991 ALJ851990:ALJ851991 AVF851990:AVF851991 BFB851990:BFB851991 BOX851990:BOX851991 BYT851990:BYT851991 CIP851990:CIP851991 CSL851990:CSL851991 DCH851990:DCH851991 DMD851990:DMD851991 DVZ851990:DVZ851991 EFV851990:EFV851991 EPR851990:EPR851991 EZN851990:EZN851991 FJJ851990:FJJ851991 FTF851990:FTF851991 GDB851990:GDB851991 GMX851990:GMX851991 GWT851990:GWT851991 HGP851990:HGP851991 HQL851990:HQL851991 IAH851990:IAH851991 IKD851990:IKD851991 ITZ851990:ITZ851991 JDV851990:JDV851991 JNR851990:JNR851991 JXN851990:JXN851991 KHJ851990:KHJ851991 KRF851990:KRF851991 LBB851990:LBB851991 LKX851990:LKX851991 LUT851990:LUT851991 MEP851990:MEP851991 MOL851990:MOL851991 MYH851990:MYH851991 NID851990:NID851991 NRZ851990:NRZ851991 OBV851990:OBV851991 OLR851990:OLR851991 OVN851990:OVN851991 PFJ851990:PFJ851991 PPF851990:PPF851991 PZB851990:PZB851991 QIX851990:QIX851991 QST851990:QST851991 RCP851990:RCP851991 RML851990:RML851991 RWH851990:RWH851991 SGD851990:SGD851991 SPZ851990:SPZ851991 SZV851990:SZV851991 TJR851990:TJR851991 TTN851990:TTN851991 UDJ851990:UDJ851991 UNF851990:UNF851991 UXB851990:UXB851991 VGX851990:VGX851991 VQT851990:VQT851991 WAP851990:WAP851991 WKL851990:WKL851991 WUH851990:WUH851991 O917528:O917529 HV917526:HV917527 RR917526:RR917527 ABN917526:ABN917527 ALJ917526:ALJ917527 AVF917526:AVF917527 BFB917526:BFB917527 BOX917526:BOX917527 BYT917526:BYT917527 CIP917526:CIP917527 CSL917526:CSL917527 DCH917526:DCH917527 DMD917526:DMD917527 DVZ917526:DVZ917527 EFV917526:EFV917527 EPR917526:EPR917527 EZN917526:EZN917527 FJJ917526:FJJ917527 FTF917526:FTF917527 GDB917526:GDB917527 GMX917526:GMX917527 GWT917526:GWT917527 HGP917526:HGP917527 HQL917526:HQL917527 IAH917526:IAH917527 IKD917526:IKD917527 ITZ917526:ITZ917527 JDV917526:JDV917527 JNR917526:JNR917527 JXN917526:JXN917527 KHJ917526:KHJ917527 KRF917526:KRF917527 LBB917526:LBB917527 LKX917526:LKX917527 LUT917526:LUT917527 MEP917526:MEP917527 MOL917526:MOL917527 MYH917526:MYH917527 NID917526:NID917527 NRZ917526:NRZ917527 OBV917526:OBV917527 OLR917526:OLR917527 OVN917526:OVN917527 PFJ917526:PFJ917527 PPF917526:PPF917527 PZB917526:PZB917527 QIX917526:QIX917527 QST917526:QST917527 RCP917526:RCP917527 RML917526:RML917527 RWH917526:RWH917527 SGD917526:SGD917527 SPZ917526:SPZ917527 SZV917526:SZV917527 TJR917526:TJR917527 TTN917526:TTN917527 UDJ917526:UDJ917527 UNF917526:UNF917527 UXB917526:UXB917527 VGX917526:VGX917527 VQT917526:VQT917527 WAP917526:WAP917527 WKL917526:WKL917527 WUH917526:WUH917527 O983064:O983065 HV983062:HV983063 RR983062:RR983063 ABN983062:ABN983063 ALJ983062:ALJ983063 AVF983062:AVF983063 BFB983062:BFB983063 BOX983062:BOX983063 BYT983062:BYT983063 CIP983062:CIP983063 CSL983062:CSL983063 DCH983062:DCH983063 DMD983062:DMD983063 DVZ983062:DVZ983063 EFV983062:EFV983063 EPR983062:EPR983063 EZN983062:EZN983063 FJJ983062:FJJ983063 FTF983062:FTF983063 GDB983062:GDB983063 GMX983062:GMX983063 GWT983062:GWT983063 HGP983062:HGP983063 HQL983062:HQL983063 IAH983062:IAH983063 IKD983062:IKD983063 ITZ983062:ITZ983063 JDV983062:JDV983063 JNR983062:JNR983063 JXN983062:JXN983063 KHJ983062:KHJ983063 KRF983062:KRF983063 LBB983062:LBB983063 LKX983062:LKX983063 LUT983062:LUT983063 MEP983062:MEP983063 MOL983062:MOL983063 MYH983062:MYH983063 NID983062:NID983063 NRZ983062:NRZ983063 OBV983062:OBV983063 OLR983062:OLR983063 OVN983062:OVN983063 PFJ983062:PFJ983063 PPF983062:PPF983063 PZB983062:PZB983063 QIX983062:QIX983063 QST983062:QST983063 RCP983062:RCP983063 RML983062:RML983063 RWH983062:RWH983063 SGD983062:SGD983063 SPZ983062:SPZ983063 SZV983062:SZV983063 TJR983062:TJR983063 TTN983062:TTN983063 UDJ983062:UDJ983063 UNF983062:UNF983063 UXB983062:UXB983063 VGX983062:VGX983063 VQT983062:VQT983063 WAP983062:WAP983063 WKL983062:WKL983063 WUH983062:WUH983063 L65554:L65556 HS65552:HS65554 RO65552:RO65554 ABK65552:ABK65554 ALG65552:ALG65554 AVC65552:AVC65554 BEY65552:BEY65554 BOU65552:BOU65554 BYQ65552:BYQ65554 CIM65552:CIM65554 CSI65552:CSI65554 DCE65552:DCE65554 DMA65552:DMA65554 DVW65552:DVW65554 EFS65552:EFS65554 EPO65552:EPO65554 EZK65552:EZK65554 FJG65552:FJG65554 FTC65552:FTC65554 GCY65552:GCY65554 GMU65552:GMU65554 GWQ65552:GWQ65554 HGM65552:HGM65554 HQI65552:HQI65554 IAE65552:IAE65554 IKA65552:IKA65554 ITW65552:ITW65554 JDS65552:JDS65554 JNO65552:JNO65554 JXK65552:JXK65554 KHG65552:KHG65554 KRC65552:KRC65554 LAY65552:LAY65554 LKU65552:LKU65554 LUQ65552:LUQ65554 MEM65552:MEM65554 MOI65552:MOI65554 MYE65552:MYE65554 NIA65552:NIA65554 NRW65552:NRW65554 OBS65552:OBS65554 OLO65552:OLO65554 OVK65552:OVK65554 PFG65552:PFG65554 PPC65552:PPC65554 PYY65552:PYY65554 QIU65552:QIU65554 QSQ65552:QSQ65554 RCM65552:RCM65554 RMI65552:RMI65554 RWE65552:RWE65554 SGA65552:SGA65554 SPW65552:SPW65554 SZS65552:SZS65554 TJO65552:TJO65554 TTK65552:TTK65554 UDG65552:UDG65554 UNC65552:UNC65554 UWY65552:UWY65554 VGU65552:VGU65554 VQQ65552:VQQ65554 WAM65552:WAM65554 WKI65552:WKI65554 WUE65552:WUE65554 L131090:L131092 HS131088:HS131090 RO131088:RO131090 ABK131088:ABK131090 ALG131088:ALG131090 AVC131088:AVC131090 BEY131088:BEY131090 BOU131088:BOU131090 BYQ131088:BYQ131090 CIM131088:CIM131090 CSI131088:CSI131090 DCE131088:DCE131090 DMA131088:DMA131090 DVW131088:DVW131090 EFS131088:EFS131090 EPO131088:EPO131090 EZK131088:EZK131090 FJG131088:FJG131090 FTC131088:FTC131090 GCY131088:GCY131090 GMU131088:GMU131090 GWQ131088:GWQ131090 HGM131088:HGM131090 HQI131088:HQI131090 IAE131088:IAE131090 IKA131088:IKA131090 ITW131088:ITW131090 JDS131088:JDS131090 JNO131088:JNO131090 JXK131088:JXK131090 KHG131088:KHG131090 KRC131088:KRC131090 LAY131088:LAY131090 LKU131088:LKU131090 LUQ131088:LUQ131090 MEM131088:MEM131090 MOI131088:MOI131090 MYE131088:MYE131090 NIA131088:NIA131090 NRW131088:NRW131090 OBS131088:OBS131090 OLO131088:OLO131090 OVK131088:OVK131090 PFG131088:PFG131090 PPC131088:PPC131090 PYY131088:PYY131090 QIU131088:QIU131090 QSQ131088:QSQ131090 RCM131088:RCM131090 RMI131088:RMI131090 RWE131088:RWE131090 SGA131088:SGA131090 SPW131088:SPW131090 SZS131088:SZS131090 TJO131088:TJO131090 TTK131088:TTK131090 UDG131088:UDG131090 UNC131088:UNC131090 UWY131088:UWY131090 VGU131088:VGU131090 VQQ131088:VQQ131090 WAM131088:WAM131090 WKI131088:WKI131090 WUE131088:WUE131090 L196626:L196628 HS196624:HS196626 RO196624:RO196626 ABK196624:ABK196626 ALG196624:ALG196626 AVC196624:AVC196626 BEY196624:BEY196626 BOU196624:BOU196626 BYQ196624:BYQ196626 CIM196624:CIM196626 CSI196624:CSI196626 DCE196624:DCE196626 DMA196624:DMA196626 DVW196624:DVW196626 EFS196624:EFS196626 EPO196624:EPO196626 EZK196624:EZK196626 FJG196624:FJG196626 FTC196624:FTC196626 GCY196624:GCY196626 GMU196624:GMU196626 GWQ196624:GWQ196626 HGM196624:HGM196626 HQI196624:HQI196626 IAE196624:IAE196626 IKA196624:IKA196626 ITW196624:ITW196626 JDS196624:JDS196626 JNO196624:JNO196626 JXK196624:JXK196626 KHG196624:KHG196626 KRC196624:KRC196626 LAY196624:LAY196626 LKU196624:LKU196626 LUQ196624:LUQ196626 MEM196624:MEM196626 MOI196624:MOI196626 MYE196624:MYE196626 NIA196624:NIA196626 NRW196624:NRW196626 OBS196624:OBS196626 OLO196624:OLO196626 OVK196624:OVK196626 PFG196624:PFG196626 PPC196624:PPC196626 PYY196624:PYY196626 QIU196624:QIU196626 QSQ196624:QSQ196626 RCM196624:RCM196626 RMI196624:RMI196626 RWE196624:RWE196626 SGA196624:SGA196626 SPW196624:SPW196626 SZS196624:SZS196626 TJO196624:TJO196626 TTK196624:TTK196626 UDG196624:UDG196626 UNC196624:UNC196626 UWY196624:UWY196626 VGU196624:VGU196626 VQQ196624:VQQ196626 WAM196624:WAM196626 WKI196624:WKI196626 WUE196624:WUE196626 L262162:L262164 HS262160:HS262162 RO262160:RO262162 ABK262160:ABK262162 ALG262160:ALG262162 AVC262160:AVC262162 BEY262160:BEY262162 BOU262160:BOU262162 BYQ262160:BYQ262162 CIM262160:CIM262162 CSI262160:CSI262162 DCE262160:DCE262162 DMA262160:DMA262162 DVW262160:DVW262162 EFS262160:EFS262162 EPO262160:EPO262162 EZK262160:EZK262162 FJG262160:FJG262162 FTC262160:FTC262162 GCY262160:GCY262162 GMU262160:GMU262162 GWQ262160:GWQ262162 HGM262160:HGM262162 HQI262160:HQI262162 IAE262160:IAE262162 IKA262160:IKA262162 ITW262160:ITW262162 JDS262160:JDS262162 JNO262160:JNO262162 JXK262160:JXK262162 KHG262160:KHG262162 KRC262160:KRC262162 LAY262160:LAY262162 LKU262160:LKU262162 LUQ262160:LUQ262162 MEM262160:MEM262162 MOI262160:MOI262162 MYE262160:MYE262162 NIA262160:NIA262162 NRW262160:NRW262162 OBS262160:OBS262162 OLO262160:OLO262162 OVK262160:OVK262162 PFG262160:PFG262162 PPC262160:PPC262162 PYY262160:PYY262162 QIU262160:QIU262162 QSQ262160:QSQ262162 RCM262160:RCM262162 RMI262160:RMI262162 RWE262160:RWE262162 SGA262160:SGA262162 SPW262160:SPW262162 SZS262160:SZS262162 TJO262160:TJO262162 TTK262160:TTK262162 UDG262160:UDG262162 UNC262160:UNC262162 UWY262160:UWY262162 VGU262160:VGU262162 VQQ262160:VQQ262162 WAM262160:WAM262162 WKI262160:WKI262162 WUE262160:WUE262162 L327698:L327700 HS327696:HS327698 RO327696:RO327698 ABK327696:ABK327698 ALG327696:ALG327698 AVC327696:AVC327698 BEY327696:BEY327698 BOU327696:BOU327698 BYQ327696:BYQ327698 CIM327696:CIM327698 CSI327696:CSI327698 DCE327696:DCE327698 DMA327696:DMA327698 DVW327696:DVW327698 EFS327696:EFS327698 EPO327696:EPO327698 EZK327696:EZK327698 FJG327696:FJG327698 FTC327696:FTC327698 GCY327696:GCY327698 GMU327696:GMU327698 GWQ327696:GWQ327698 HGM327696:HGM327698 HQI327696:HQI327698 IAE327696:IAE327698 IKA327696:IKA327698 ITW327696:ITW327698 JDS327696:JDS327698 JNO327696:JNO327698 JXK327696:JXK327698 KHG327696:KHG327698 KRC327696:KRC327698 LAY327696:LAY327698 LKU327696:LKU327698 LUQ327696:LUQ327698 MEM327696:MEM327698 MOI327696:MOI327698 MYE327696:MYE327698 NIA327696:NIA327698 NRW327696:NRW327698 OBS327696:OBS327698 OLO327696:OLO327698 OVK327696:OVK327698 PFG327696:PFG327698 PPC327696:PPC327698 PYY327696:PYY327698 QIU327696:QIU327698 QSQ327696:QSQ327698 RCM327696:RCM327698 RMI327696:RMI327698 RWE327696:RWE327698 SGA327696:SGA327698 SPW327696:SPW327698 SZS327696:SZS327698 TJO327696:TJO327698 TTK327696:TTK327698 UDG327696:UDG327698 UNC327696:UNC327698 UWY327696:UWY327698 VGU327696:VGU327698 VQQ327696:VQQ327698 WAM327696:WAM327698 WKI327696:WKI327698 WUE327696:WUE327698 L393234:L393236 HS393232:HS393234 RO393232:RO393234 ABK393232:ABK393234 ALG393232:ALG393234 AVC393232:AVC393234 BEY393232:BEY393234 BOU393232:BOU393234 BYQ393232:BYQ393234 CIM393232:CIM393234 CSI393232:CSI393234 DCE393232:DCE393234 DMA393232:DMA393234 DVW393232:DVW393234 EFS393232:EFS393234 EPO393232:EPO393234 EZK393232:EZK393234 FJG393232:FJG393234 FTC393232:FTC393234 GCY393232:GCY393234 GMU393232:GMU393234 GWQ393232:GWQ393234 HGM393232:HGM393234 HQI393232:HQI393234 IAE393232:IAE393234 IKA393232:IKA393234 ITW393232:ITW393234 JDS393232:JDS393234 JNO393232:JNO393234 JXK393232:JXK393234 KHG393232:KHG393234 KRC393232:KRC393234 LAY393232:LAY393234 LKU393232:LKU393234 LUQ393232:LUQ393234 MEM393232:MEM393234 MOI393232:MOI393234 MYE393232:MYE393234 NIA393232:NIA393234 NRW393232:NRW393234 OBS393232:OBS393234 OLO393232:OLO393234 OVK393232:OVK393234 PFG393232:PFG393234 PPC393232:PPC393234 PYY393232:PYY393234 QIU393232:QIU393234 QSQ393232:QSQ393234 RCM393232:RCM393234 RMI393232:RMI393234 RWE393232:RWE393234 SGA393232:SGA393234 SPW393232:SPW393234 SZS393232:SZS393234 TJO393232:TJO393234 TTK393232:TTK393234 UDG393232:UDG393234 UNC393232:UNC393234 UWY393232:UWY393234 VGU393232:VGU393234 VQQ393232:VQQ393234 WAM393232:WAM393234 WKI393232:WKI393234 WUE393232:WUE393234 L458770:L458772 HS458768:HS458770 RO458768:RO458770 ABK458768:ABK458770 ALG458768:ALG458770 AVC458768:AVC458770 BEY458768:BEY458770 BOU458768:BOU458770 BYQ458768:BYQ458770 CIM458768:CIM458770 CSI458768:CSI458770 DCE458768:DCE458770 DMA458768:DMA458770 DVW458768:DVW458770 EFS458768:EFS458770 EPO458768:EPO458770 EZK458768:EZK458770 FJG458768:FJG458770 FTC458768:FTC458770 GCY458768:GCY458770 GMU458768:GMU458770 GWQ458768:GWQ458770 HGM458768:HGM458770 HQI458768:HQI458770 IAE458768:IAE458770 IKA458768:IKA458770 ITW458768:ITW458770 JDS458768:JDS458770 JNO458768:JNO458770 JXK458768:JXK458770 KHG458768:KHG458770 KRC458768:KRC458770 LAY458768:LAY458770 LKU458768:LKU458770 LUQ458768:LUQ458770 MEM458768:MEM458770 MOI458768:MOI458770 MYE458768:MYE458770 NIA458768:NIA458770 NRW458768:NRW458770 OBS458768:OBS458770 OLO458768:OLO458770 OVK458768:OVK458770 PFG458768:PFG458770 PPC458768:PPC458770 PYY458768:PYY458770 QIU458768:QIU458770 QSQ458768:QSQ458770 RCM458768:RCM458770 RMI458768:RMI458770 RWE458768:RWE458770 SGA458768:SGA458770 SPW458768:SPW458770 SZS458768:SZS458770 TJO458768:TJO458770 TTK458768:TTK458770 UDG458768:UDG458770 UNC458768:UNC458770 UWY458768:UWY458770 VGU458768:VGU458770 VQQ458768:VQQ458770 WAM458768:WAM458770 WKI458768:WKI458770 WUE458768:WUE458770 L524306:L524308 HS524304:HS524306 RO524304:RO524306 ABK524304:ABK524306 ALG524304:ALG524306 AVC524304:AVC524306 BEY524304:BEY524306 BOU524304:BOU524306 BYQ524304:BYQ524306 CIM524304:CIM524306 CSI524304:CSI524306 DCE524304:DCE524306 DMA524304:DMA524306 DVW524304:DVW524306 EFS524304:EFS524306 EPO524304:EPO524306 EZK524304:EZK524306 FJG524304:FJG524306 FTC524304:FTC524306 GCY524304:GCY524306 GMU524304:GMU524306 GWQ524304:GWQ524306 HGM524304:HGM524306 HQI524304:HQI524306 IAE524304:IAE524306 IKA524304:IKA524306 ITW524304:ITW524306 JDS524304:JDS524306 JNO524304:JNO524306 JXK524304:JXK524306 KHG524304:KHG524306 KRC524304:KRC524306 LAY524304:LAY524306 LKU524304:LKU524306 LUQ524304:LUQ524306 MEM524304:MEM524306 MOI524304:MOI524306 MYE524304:MYE524306 NIA524304:NIA524306 NRW524304:NRW524306 OBS524304:OBS524306 OLO524304:OLO524306 OVK524304:OVK524306 PFG524304:PFG524306 PPC524304:PPC524306 PYY524304:PYY524306 QIU524304:QIU524306 QSQ524304:QSQ524306 RCM524304:RCM524306 RMI524304:RMI524306 RWE524304:RWE524306 SGA524304:SGA524306 SPW524304:SPW524306 SZS524304:SZS524306 TJO524304:TJO524306 TTK524304:TTK524306 UDG524304:UDG524306 UNC524304:UNC524306 UWY524304:UWY524306 VGU524304:VGU524306 VQQ524304:VQQ524306 WAM524304:WAM524306 WKI524304:WKI524306 WUE524304:WUE524306 L589842:L589844 HS589840:HS589842 RO589840:RO589842 ABK589840:ABK589842 ALG589840:ALG589842 AVC589840:AVC589842 BEY589840:BEY589842 BOU589840:BOU589842 BYQ589840:BYQ589842 CIM589840:CIM589842 CSI589840:CSI589842 DCE589840:DCE589842 DMA589840:DMA589842 DVW589840:DVW589842 EFS589840:EFS589842 EPO589840:EPO589842 EZK589840:EZK589842 FJG589840:FJG589842 FTC589840:FTC589842 GCY589840:GCY589842 GMU589840:GMU589842 GWQ589840:GWQ589842 HGM589840:HGM589842 HQI589840:HQI589842 IAE589840:IAE589842 IKA589840:IKA589842 ITW589840:ITW589842 JDS589840:JDS589842 JNO589840:JNO589842 JXK589840:JXK589842 KHG589840:KHG589842 KRC589840:KRC589842 LAY589840:LAY589842 LKU589840:LKU589842 LUQ589840:LUQ589842 MEM589840:MEM589842 MOI589840:MOI589842 MYE589840:MYE589842 NIA589840:NIA589842 NRW589840:NRW589842 OBS589840:OBS589842 OLO589840:OLO589842 OVK589840:OVK589842 PFG589840:PFG589842 PPC589840:PPC589842 PYY589840:PYY589842 QIU589840:QIU589842 QSQ589840:QSQ589842 RCM589840:RCM589842 RMI589840:RMI589842 RWE589840:RWE589842 SGA589840:SGA589842 SPW589840:SPW589842 SZS589840:SZS589842 TJO589840:TJO589842 TTK589840:TTK589842 UDG589840:UDG589842 UNC589840:UNC589842 UWY589840:UWY589842 VGU589840:VGU589842 VQQ589840:VQQ589842 WAM589840:WAM589842 WKI589840:WKI589842 WUE589840:WUE589842 L655378:L655380 HS655376:HS655378 RO655376:RO655378 ABK655376:ABK655378 ALG655376:ALG655378 AVC655376:AVC655378 BEY655376:BEY655378 BOU655376:BOU655378 BYQ655376:BYQ655378 CIM655376:CIM655378 CSI655376:CSI655378 DCE655376:DCE655378 DMA655376:DMA655378 DVW655376:DVW655378 EFS655376:EFS655378 EPO655376:EPO655378 EZK655376:EZK655378 FJG655376:FJG655378 FTC655376:FTC655378 GCY655376:GCY655378 GMU655376:GMU655378 GWQ655376:GWQ655378 HGM655376:HGM655378 HQI655376:HQI655378 IAE655376:IAE655378 IKA655376:IKA655378 ITW655376:ITW655378 JDS655376:JDS655378 JNO655376:JNO655378 JXK655376:JXK655378 KHG655376:KHG655378 KRC655376:KRC655378 LAY655376:LAY655378 LKU655376:LKU655378 LUQ655376:LUQ655378 MEM655376:MEM655378 MOI655376:MOI655378 MYE655376:MYE655378 NIA655376:NIA655378 NRW655376:NRW655378 OBS655376:OBS655378 OLO655376:OLO655378 OVK655376:OVK655378 PFG655376:PFG655378 PPC655376:PPC655378 PYY655376:PYY655378 QIU655376:QIU655378 QSQ655376:QSQ655378 RCM655376:RCM655378 RMI655376:RMI655378 RWE655376:RWE655378 SGA655376:SGA655378 SPW655376:SPW655378 SZS655376:SZS655378 TJO655376:TJO655378 TTK655376:TTK655378 UDG655376:UDG655378 UNC655376:UNC655378 UWY655376:UWY655378 VGU655376:VGU655378 VQQ655376:VQQ655378 WAM655376:WAM655378 WKI655376:WKI655378 WUE655376:WUE655378 L720914:L720916 HS720912:HS720914 RO720912:RO720914 ABK720912:ABK720914 ALG720912:ALG720914 AVC720912:AVC720914 BEY720912:BEY720914 BOU720912:BOU720914 BYQ720912:BYQ720914 CIM720912:CIM720914 CSI720912:CSI720914 DCE720912:DCE720914 DMA720912:DMA720914 DVW720912:DVW720914 EFS720912:EFS720914 EPO720912:EPO720914 EZK720912:EZK720914 FJG720912:FJG720914 FTC720912:FTC720914 GCY720912:GCY720914 GMU720912:GMU720914 GWQ720912:GWQ720914 HGM720912:HGM720914 HQI720912:HQI720914 IAE720912:IAE720914 IKA720912:IKA720914 ITW720912:ITW720914 JDS720912:JDS720914 JNO720912:JNO720914 JXK720912:JXK720914 KHG720912:KHG720914 KRC720912:KRC720914 LAY720912:LAY720914 LKU720912:LKU720914 LUQ720912:LUQ720914 MEM720912:MEM720914 MOI720912:MOI720914 MYE720912:MYE720914 NIA720912:NIA720914 NRW720912:NRW720914 OBS720912:OBS720914 OLO720912:OLO720914 OVK720912:OVK720914 PFG720912:PFG720914 PPC720912:PPC720914 PYY720912:PYY720914 QIU720912:QIU720914 QSQ720912:QSQ720914 RCM720912:RCM720914 RMI720912:RMI720914 RWE720912:RWE720914 SGA720912:SGA720914 SPW720912:SPW720914 SZS720912:SZS720914 TJO720912:TJO720914 TTK720912:TTK720914 UDG720912:UDG720914 UNC720912:UNC720914 UWY720912:UWY720914 VGU720912:VGU720914 VQQ720912:VQQ720914 WAM720912:WAM720914 WKI720912:WKI720914 WUE720912:WUE720914 L786450:L786452 HS786448:HS786450 RO786448:RO786450 ABK786448:ABK786450 ALG786448:ALG786450 AVC786448:AVC786450 BEY786448:BEY786450 BOU786448:BOU786450 BYQ786448:BYQ786450 CIM786448:CIM786450 CSI786448:CSI786450 DCE786448:DCE786450 DMA786448:DMA786450 DVW786448:DVW786450 EFS786448:EFS786450 EPO786448:EPO786450 EZK786448:EZK786450 FJG786448:FJG786450 FTC786448:FTC786450 GCY786448:GCY786450 GMU786448:GMU786450 GWQ786448:GWQ786450 HGM786448:HGM786450 HQI786448:HQI786450 IAE786448:IAE786450 IKA786448:IKA786450 ITW786448:ITW786450 JDS786448:JDS786450 JNO786448:JNO786450 JXK786448:JXK786450 KHG786448:KHG786450 KRC786448:KRC786450 LAY786448:LAY786450 LKU786448:LKU786450 LUQ786448:LUQ786450 MEM786448:MEM786450 MOI786448:MOI786450 MYE786448:MYE786450 NIA786448:NIA786450 NRW786448:NRW786450 OBS786448:OBS786450 OLO786448:OLO786450 OVK786448:OVK786450 PFG786448:PFG786450 PPC786448:PPC786450 PYY786448:PYY786450 QIU786448:QIU786450 QSQ786448:QSQ786450 RCM786448:RCM786450 RMI786448:RMI786450 RWE786448:RWE786450 SGA786448:SGA786450 SPW786448:SPW786450 SZS786448:SZS786450 TJO786448:TJO786450 TTK786448:TTK786450 UDG786448:UDG786450 UNC786448:UNC786450 UWY786448:UWY786450 VGU786448:VGU786450 VQQ786448:VQQ786450 WAM786448:WAM786450 WKI786448:WKI786450 WUE786448:WUE786450 L851986:L851988 HS851984:HS851986 RO851984:RO851986 ABK851984:ABK851986 ALG851984:ALG851986 AVC851984:AVC851986 BEY851984:BEY851986 BOU851984:BOU851986 BYQ851984:BYQ851986 CIM851984:CIM851986 CSI851984:CSI851986 DCE851984:DCE851986 DMA851984:DMA851986 DVW851984:DVW851986 EFS851984:EFS851986 EPO851984:EPO851986 EZK851984:EZK851986 FJG851984:FJG851986 FTC851984:FTC851986 GCY851984:GCY851986 GMU851984:GMU851986 GWQ851984:GWQ851986 HGM851984:HGM851986 HQI851984:HQI851986 IAE851984:IAE851986 IKA851984:IKA851986 ITW851984:ITW851986 JDS851984:JDS851986 JNO851984:JNO851986 JXK851984:JXK851986 KHG851984:KHG851986 KRC851984:KRC851986 LAY851984:LAY851986 LKU851984:LKU851986 LUQ851984:LUQ851986 MEM851984:MEM851986 MOI851984:MOI851986 MYE851984:MYE851986 NIA851984:NIA851986 NRW851984:NRW851986 OBS851984:OBS851986 OLO851984:OLO851986 OVK851984:OVK851986 PFG851984:PFG851986 PPC851984:PPC851986 PYY851984:PYY851986 QIU851984:QIU851986 QSQ851984:QSQ851986 RCM851984:RCM851986 RMI851984:RMI851986 RWE851984:RWE851986 SGA851984:SGA851986 SPW851984:SPW851986 SZS851984:SZS851986 TJO851984:TJO851986 TTK851984:TTK851986 UDG851984:UDG851986 UNC851984:UNC851986 UWY851984:UWY851986 VGU851984:VGU851986 VQQ851984:VQQ851986 WAM851984:WAM851986 WKI851984:WKI851986 WUE851984:WUE851986 L917522:L917524 HS917520:HS917522 RO917520:RO917522 ABK917520:ABK917522 ALG917520:ALG917522 AVC917520:AVC917522 BEY917520:BEY917522 BOU917520:BOU917522 BYQ917520:BYQ917522 CIM917520:CIM917522 CSI917520:CSI917522 DCE917520:DCE917522 DMA917520:DMA917522 DVW917520:DVW917522 EFS917520:EFS917522 EPO917520:EPO917522 EZK917520:EZK917522 FJG917520:FJG917522 FTC917520:FTC917522 GCY917520:GCY917522 GMU917520:GMU917522 GWQ917520:GWQ917522 HGM917520:HGM917522 HQI917520:HQI917522 IAE917520:IAE917522 IKA917520:IKA917522 ITW917520:ITW917522 JDS917520:JDS917522 JNO917520:JNO917522 JXK917520:JXK917522 KHG917520:KHG917522 KRC917520:KRC917522 LAY917520:LAY917522 LKU917520:LKU917522 LUQ917520:LUQ917522 MEM917520:MEM917522 MOI917520:MOI917522 MYE917520:MYE917522 NIA917520:NIA917522 NRW917520:NRW917522 OBS917520:OBS917522 OLO917520:OLO917522 OVK917520:OVK917522 PFG917520:PFG917522 PPC917520:PPC917522 PYY917520:PYY917522 QIU917520:QIU917522 QSQ917520:QSQ917522 RCM917520:RCM917522 RMI917520:RMI917522 RWE917520:RWE917522 SGA917520:SGA917522 SPW917520:SPW917522 SZS917520:SZS917522 TJO917520:TJO917522 TTK917520:TTK917522 UDG917520:UDG917522 UNC917520:UNC917522 UWY917520:UWY917522 VGU917520:VGU917522 VQQ917520:VQQ917522 WAM917520:WAM917522 WKI917520:WKI917522 WUE917520:WUE917522 L983058:L983060 HS983056:HS983058 RO983056:RO983058 ABK983056:ABK983058 ALG983056:ALG983058 AVC983056:AVC983058 BEY983056:BEY983058 BOU983056:BOU983058 BYQ983056:BYQ983058 CIM983056:CIM983058 CSI983056:CSI983058 DCE983056:DCE983058 DMA983056:DMA983058 DVW983056:DVW983058 EFS983056:EFS983058 EPO983056:EPO983058 EZK983056:EZK983058 FJG983056:FJG983058 FTC983056:FTC983058 GCY983056:GCY983058 GMU983056:GMU983058 GWQ983056:GWQ983058 HGM983056:HGM983058 HQI983056:HQI983058 IAE983056:IAE983058 IKA983056:IKA983058 ITW983056:ITW983058 JDS983056:JDS983058 JNO983056:JNO983058 JXK983056:JXK983058 KHG983056:KHG983058 KRC983056:KRC983058 LAY983056:LAY983058 LKU983056:LKU983058 LUQ983056:LUQ983058 MEM983056:MEM983058 MOI983056:MOI983058 MYE983056:MYE983058 NIA983056:NIA983058 NRW983056:NRW983058 OBS983056:OBS983058 OLO983056:OLO983058 OVK983056:OVK983058 PFG983056:PFG983058 PPC983056:PPC983058 PYY983056:PYY983058 QIU983056:QIU983058 QSQ983056:QSQ983058 RCM983056:RCM983058 RMI983056:RMI983058 RWE983056:RWE983058 SGA983056:SGA983058 SPW983056:SPW983058 SZS983056:SZS983058 TJO983056:TJO983058 TTK983056:TTK983058 UDG983056:UDG983058 UNC983056:UNC983058 UWY983056:UWY983058 VGU983056:VGU983058 VQQ983056:VQQ983058 WAM983056:WAM983058 WKI983056:WKI983058 WUE983056:WUE983058 M65555:N65556 HT65553:HU65554 RP65553:RQ65554 ABL65553:ABM65554 ALH65553:ALI65554 AVD65553:AVE65554 BEZ65553:BFA65554 BOV65553:BOW65554 BYR65553:BYS65554 CIN65553:CIO65554 CSJ65553:CSK65554 DCF65553:DCG65554 DMB65553:DMC65554 DVX65553:DVY65554 EFT65553:EFU65554 EPP65553:EPQ65554 EZL65553:EZM65554 FJH65553:FJI65554 FTD65553:FTE65554 GCZ65553:GDA65554 GMV65553:GMW65554 GWR65553:GWS65554 HGN65553:HGO65554 HQJ65553:HQK65554 IAF65553:IAG65554 IKB65553:IKC65554 ITX65553:ITY65554 JDT65553:JDU65554 JNP65553:JNQ65554 JXL65553:JXM65554 KHH65553:KHI65554 KRD65553:KRE65554 LAZ65553:LBA65554 LKV65553:LKW65554 LUR65553:LUS65554 MEN65553:MEO65554 MOJ65553:MOK65554 MYF65553:MYG65554 NIB65553:NIC65554 NRX65553:NRY65554 OBT65553:OBU65554 OLP65553:OLQ65554 OVL65553:OVM65554 PFH65553:PFI65554 PPD65553:PPE65554 PYZ65553:PZA65554 QIV65553:QIW65554 QSR65553:QSS65554 RCN65553:RCO65554 RMJ65553:RMK65554 RWF65553:RWG65554 SGB65553:SGC65554 SPX65553:SPY65554 SZT65553:SZU65554 TJP65553:TJQ65554 TTL65553:TTM65554 UDH65553:UDI65554 UND65553:UNE65554 UWZ65553:UXA65554 VGV65553:VGW65554 VQR65553:VQS65554 WAN65553:WAO65554 WKJ65553:WKK65554 WUF65553:WUG65554 M131091:N131092 HT131089:HU131090 RP131089:RQ131090 ABL131089:ABM131090 ALH131089:ALI131090 AVD131089:AVE131090 BEZ131089:BFA131090 BOV131089:BOW131090 BYR131089:BYS131090 CIN131089:CIO131090 CSJ131089:CSK131090 DCF131089:DCG131090 DMB131089:DMC131090 DVX131089:DVY131090 EFT131089:EFU131090 EPP131089:EPQ131090 EZL131089:EZM131090 FJH131089:FJI131090 FTD131089:FTE131090 GCZ131089:GDA131090 GMV131089:GMW131090 GWR131089:GWS131090 HGN131089:HGO131090 HQJ131089:HQK131090 IAF131089:IAG131090 IKB131089:IKC131090 ITX131089:ITY131090 JDT131089:JDU131090 JNP131089:JNQ131090 JXL131089:JXM131090 KHH131089:KHI131090 KRD131089:KRE131090 LAZ131089:LBA131090 LKV131089:LKW131090 LUR131089:LUS131090 MEN131089:MEO131090 MOJ131089:MOK131090 MYF131089:MYG131090 NIB131089:NIC131090 NRX131089:NRY131090 OBT131089:OBU131090 OLP131089:OLQ131090 OVL131089:OVM131090 PFH131089:PFI131090 PPD131089:PPE131090 PYZ131089:PZA131090 QIV131089:QIW131090 QSR131089:QSS131090 RCN131089:RCO131090 RMJ131089:RMK131090 RWF131089:RWG131090 SGB131089:SGC131090 SPX131089:SPY131090 SZT131089:SZU131090 TJP131089:TJQ131090 TTL131089:TTM131090 UDH131089:UDI131090 UND131089:UNE131090 UWZ131089:UXA131090 VGV131089:VGW131090 VQR131089:VQS131090 WAN131089:WAO131090 WKJ131089:WKK131090 WUF131089:WUG131090 M196627:N196628 HT196625:HU196626 RP196625:RQ196626 ABL196625:ABM196626 ALH196625:ALI196626 AVD196625:AVE196626 BEZ196625:BFA196626 BOV196625:BOW196626 BYR196625:BYS196626 CIN196625:CIO196626 CSJ196625:CSK196626 DCF196625:DCG196626 DMB196625:DMC196626 DVX196625:DVY196626 EFT196625:EFU196626 EPP196625:EPQ196626 EZL196625:EZM196626 FJH196625:FJI196626 FTD196625:FTE196626 GCZ196625:GDA196626 GMV196625:GMW196626 GWR196625:GWS196626 HGN196625:HGO196626 HQJ196625:HQK196626 IAF196625:IAG196626 IKB196625:IKC196626 ITX196625:ITY196626 JDT196625:JDU196626 JNP196625:JNQ196626 JXL196625:JXM196626 KHH196625:KHI196626 KRD196625:KRE196626 LAZ196625:LBA196626 LKV196625:LKW196626 LUR196625:LUS196626 MEN196625:MEO196626 MOJ196625:MOK196626 MYF196625:MYG196626 NIB196625:NIC196626 NRX196625:NRY196626 OBT196625:OBU196626 OLP196625:OLQ196626 OVL196625:OVM196626 PFH196625:PFI196626 PPD196625:PPE196626 PYZ196625:PZA196626 QIV196625:QIW196626 QSR196625:QSS196626 RCN196625:RCO196626 RMJ196625:RMK196626 RWF196625:RWG196626 SGB196625:SGC196626 SPX196625:SPY196626 SZT196625:SZU196626 TJP196625:TJQ196626 TTL196625:TTM196626 UDH196625:UDI196626 UND196625:UNE196626 UWZ196625:UXA196626 VGV196625:VGW196626 VQR196625:VQS196626 WAN196625:WAO196626 WKJ196625:WKK196626 WUF196625:WUG196626 M262163:N262164 HT262161:HU262162 RP262161:RQ262162 ABL262161:ABM262162 ALH262161:ALI262162 AVD262161:AVE262162 BEZ262161:BFA262162 BOV262161:BOW262162 BYR262161:BYS262162 CIN262161:CIO262162 CSJ262161:CSK262162 DCF262161:DCG262162 DMB262161:DMC262162 DVX262161:DVY262162 EFT262161:EFU262162 EPP262161:EPQ262162 EZL262161:EZM262162 FJH262161:FJI262162 FTD262161:FTE262162 GCZ262161:GDA262162 GMV262161:GMW262162 GWR262161:GWS262162 HGN262161:HGO262162 HQJ262161:HQK262162 IAF262161:IAG262162 IKB262161:IKC262162 ITX262161:ITY262162 JDT262161:JDU262162 JNP262161:JNQ262162 JXL262161:JXM262162 KHH262161:KHI262162 KRD262161:KRE262162 LAZ262161:LBA262162 LKV262161:LKW262162 LUR262161:LUS262162 MEN262161:MEO262162 MOJ262161:MOK262162 MYF262161:MYG262162 NIB262161:NIC262162 NRX262161:NRY262162 OBT262161:OBU262162 OLP262161:OLQ262162 OVL262161:OVM262162 PFH262161:PFI262162 PPD262161:PPE262162 PYZ262161:PZA262162 QIV262161:QIW262162 QSR262161:QSS262162 RCN262161:RCO262162 RMJ262161:RMK262162 RWF262161:RWG262162 SGB262161:SGC262162 SPX262161:SPY262162 SZT262161:SZU262162 TJP262161:TJQ262162 TTL262161:TTM262162 UDH262161:UDI262162 UND262161:UNE262162 UWZ262161:UXA262162 VGV262161:VGW262162 VQR262161:VQS262162 WAN262161:WAO262162 WKJ262161:WKK262162 WUF262161:WUG262162 M327699:N327700 HT327697:HU327698 RP327697:RQ327698 ABL327697:ABM327698 ALH327697:ALI327698 AVD327697:AVE327698 BEZ327697:BFA327698 BOV327697:BOW327698 BYR327697:BYS327698 CIN327697:CIO327698 CSJ327697:CSK327698 DCF327697:DCG327698 DMB327697:DMC327698 DVX327697:DVY327698 EFT327697:EFU327698 EPP327697:EPQ327698 EZL327697:EZM327698 FJH327697:FJI327698 FTD327697:FTE327698 GCZ327697:GDA327698 GMV327697:GMW327698 GWR327697:GWS327698 HGN327697:HGO327698 HQJ327697:HQK327698 IAF327697:IAG327698 IKB327697:IKC327698 ITX327697:ITY327698 JDT327697:JDU327698 JNP327697:JNQ327698 JXL327697:JXM327698 KHH327697:KHI327698 KRD327697:KRE327698 LAZ327697:LBA327698 LKV327697:LKW327698 LUR327697:LUS327698 MEN327697:MEO327698 MOJ327697:MOK327698 MYF327697:MYG327698 NIB327697:NIC327698 NRX327697:NRY327698 OBT327697:OBU327698 OLP327697:OLQ327698 OVL327697:OVM327698 PFH327697:PFI327698 PPD327697:PPE327698 PYZ327697:PZA327698 QIV327697:QIW327698 QSR327697:QSS327698 RCN327697:RCO327698 RMJ327697:RMK327698 RWF327697:RWG327698 SGB327697:SGC327698 SPX327697:SPY327698 SZT327697:SZU327698 TJP327697:TJQ327698 TTL327697:TTM327698 UDH327697:UDI327698 UND327697:UNE327698 UWZ327697:UXA327698 VGV327697:VGW327698 VQR327697:VQS327698 WAN327697:WAO327698 WKJ327697:WKK327698 WUF327697:WUG327698 M393235:N393236 HT393233:HU393234 RP393233:RQ393234 ABL393233:ABM393234 ALH393233:ALI393234 AVD393233:AVE393234 BEZ393233:BFA393234 BOV393233:BOW393234 BYR393233:BYS393234 CIN393233:CIO393234 CSJ393233:CSK393234 DCF393233:DCG393234 DMB393233:DMC393234 DVX393233:DVY393234 EFT393233:EFU393234 EPP393233:EPQ393234 EZL393233:EZM393234 FJH393233:FJI393234 FTD393233:FTE393234 GCZ393233:GDA393234 GMV393233:GMW393234 GWR393233:GWS393234 HGN393233:HGO393234 HQJ393233:HQK393234 IAF393233:IAG393234 IKB393233:IKC393234 ITX393233:ITY393234 JDT393233:JDU393234 JNP393233:JNQ393234 JXL393233:JXM393234 KHH393233:KHI393234 KRD393233:KRE393234 LAZ393233:LBA393234 LKV393233:LKW393234 LUR393233:LUS393234 MEN393233:MEO393234 MOJ393233:MOK393234 MYF393233:MYG393234 NIB393233:NIC393234 NRX393233:NRY393234 OBT393233:OBU393234 OLP393233:OLQ393234 OVL393233:OVM393234 PFH393233:PFI393234 PPD393233:PPE393234 PYZ393233:PZA393234 QIV393233:QIW393234 QSR393233:QSS393234 RCN393233:RCO393234 RMJ393233:RMK393234 RWF393233:RWG393234 SGB393233:SGC393234 SPX393233:SPY393234 SZT393233:SZU393234 TJP393233:TJQ393234 TTL393233:TTM393234 UDH393233:UDI393234 UND393233:UNE393234 UWZ393233:UXA393234 VGV393233:VGW393234 VQR393233:VQS393234 WAN393233:WAO393234 WKJ393233:WKK393234 WUF393233:WUG393234 M458771:N458772 HT458769:HU458770 RP458769:RQ458770 ABL458769:ABM458770 ALH458769:ALI458770 AVD458769:AVE458770 BEZ458769:BFA458770 BOV458769:BOW458770 BYR458769:BYS458770 CIN458769:CIO458770 CSJ458769:CSK458770 DCF458769:DCG458770 DMB458769:DMC458770 DVX458769:DVY458770 EFT458769:EFU458770 EPP458769:EPQ458770 EZL458769:EZM458770 FJH458769:FJI458770 FTD458769:FTE458770 GCZ458769:GDA458770 GMV458769:GMW458770 GWR458769:GWS458770 HGN458769:HGO458770 HQJ458769:HQK458770 IAF458769:IAG458770 IKB458769:IKC458770 ITX458769:ITY458770 JDT458769:JDU458770 JNP458769:JNQ458770 JXL458769:JXM458770 KHH458769:KHI458770 KRD458769:KRE458770 LAZ458769:LBA458770 LKV458769:LKW458770 LUR458769:LUS458770 MEN458769:MEO458770 MOJ458769:MOK458770 MYF458769:MYG458770 NIB458769:NIC458770 NRX458769:NRY458770 OBT458769:OBU458770 OLP458769:OLQ458770 OVL458769:OVM458770 PFH458769:PFI458770 PPD458769:PPE458770 PYZ458769:PZA458770 QIV458769:QIW458770 QSR458769:QSS458770 RCN458769:RCO458770 RMJ458769:RMK458770 RWF458769:RWG458770 SGB458769:SGC458770 SPX458769:SPY458770 SZT458769:SZU458770 TJP458769:TJQ458770 TTL458769:TTM458770 UDH458769:UDI458770 UND458769:UNE458770 UWZ458769:UXA458770 VGV458769:VGW458770 VQR458769:VQS458770 WAN458769:WAO458770 WKJ458769:WKK458770 WUF458769:WUG458770 M524307:N524308 HT524305:HU524306 RP524305:RQ524306 ABL524305:ABM524306 ALH524305:ALI524306 AVD524305:AVE524306 BEZ524305:BFA524306 BOV524305:BOW524306 BYR524305:BYS524306 CIN524305:CIO524306 CSJ524305:CSK524306 DCF524305:DCG524306 DMB524305:DMC524306 DVX524305:DVY524306 EFT524305:EFU524306 EPP524305:EPQ524306 EZL524305:EZM524306 FJH524305:FJI524306 FTD524305:FTE524306 GCZ524305:GDA524306 GMV524305:GMW524306 GWR524305:GWS524306 HGN524305:HGO524306 HQJ524305:HQK524306 IAF524305:IAG524306 IKB524305:IKC524306 ITX524305:ITY524306 JDT524305:JDU524306 JNP524305:JNQ524306 JXL524305:JXM524306 KHH524305:KHI524306 KRD524305:KRE524306 LAZ524305:LBA524306 LKV524305:LKW524306 LUR524305:LUS524306 MEN524305:MEO524306 MOJ524305:MOK524306 MYF524305:MYG524306 NIB524305:NIC524306 NRX524305:NRY524306 OBT524305:OBU524306 OLP524305:OLQ524306 OVL524305:OVM524306 PFH524305:PFI524306 PPD524305:PPE524306 PYZ524305:PZA524306 QIV524305:QIW524306 QSR524305:QSS524306 RCN524305:RCO524306 RMJ524305:RMK524306 RWF524305:RWG524306 SGB524305:SGC524306 SPX524305:SPY524306 SZT524305:SZU524306 TJP524305:TJQ524306 TTL524305:TTM524306 UDH524305:UDI524306 UND524305:UNE524306 UWZ524305:UXA524306 VGV524305:VGW524306 VQR524305:VQS524306 WAN524305:WAO524306 WKJ524305:WKK524306 WUF524305:WUG524306 M589843:N589844 HT589841:HU589842 RP589841:RQ589842 ABL589841:ABM589842 ALH589841:ALI589842 AVD589841:AVE589842 BEZ589841:BFA589842 BOV589841:BOW589842 BYR589841:BYS589842 CIN589841:CIO589842 CSJ589841:CSK589842 DCF589841:DCG589842 DMB589841:DMC589842 DVX589841:DVY589842 EFT589841:EFU589842 EPP589841:EPQ589842 EZL589841:EZM589842 FJH589841:FJI589842 FTD589841:FTE589842 GCZ589841:GDA589842 GMV589841:GMW589842 GWR589841:GWS589842 HGN589841:HGO589842 HQJ589841:HQK589842 IAF589841:IAG589842 IKB589841:IKC589842 ITX589841:ITY589842 JDT589841:JDU589842 JNP589841:JNQ589842 JXL589841:JXM589842 KHH589841:KHI589842 KRD589841:KRE589842 LAZ589841:LBA589842 LKV589841:LKW589842 LUR589841:LUS589842 MEN589841:MEO589842 MOJ589841:MOK589842 MYF589841:MYG589842 NIB589841:NIC589842 NRX589841:NRY589842 OBT589841:OBU589842 OLP589841:OLQ589842 OVL589841:OVM589842 PFH589841:PFI589842 PPD589841:PPE589842 PYZ589841:PZA589842 QIV589841:QIW589842 QSR589841:QSS589842 RCN589841:RCO589842 RMJ589841:RMK589842 RWF589841:RWG589842 SGB589841:SGC589842 SPX589841:SPY589842 SZT589841:SZU589842 TJP589841:TJQ589842 TTL589841:TTM589842 UDH589841:UDI589842 UND589841:UNE589842 UWZ589841:UXA589842 VGV589841:VGW589842 VQR589841:VQS589842 WAN589841:WAO589842 WKJ589841:WKK589842 WUF589841:WUG589842 M655379:N655380 HT655377:HU655378 RP655377:RQ655378 ABL655377:ABM655378 ALH655377:ALI655378 AVD655377:AVE655378 BEZ655377:BFA655378 BOV655377:BOW655378 BYR655377:BYS655378 CIN655377:CIO655378 CSJ655377:CSK655378 DCF655377:DCG655378 DMB655377:DMC655378 DVX655377:DVY655378 EFT655377:EFU655378 EPP655377:EPQ655378 EZL655377:EZM655378 FJH655377:FJI655378 FTD655377:FTE655378 GCZ655377:GDA655378 GMV655377:GMW655378 GWR655377:GWS655378 HGN655377:HGO655378 HQJ655377:HQK655378 IAF655377:IAG655378 IKB655377:IKC655378 ITX655377:ITY655378 JDT655377:JDU655378 JNP655377:JNQ655378 JXL655377:JXM655378 KHH655377:KHI655378 KRD655377:KRE655378 LAZ655377:LBA655378 LKV655377:LKW655378 LUR655377:LUS655378 MEN655377:MEO655378 MOJ655377:MOK655378 MYF655377:MYG655378 NIB655377:NIC655378 NRX655377:NRY655378 OBT655377:OBU655378 OLP655377:OLQ655378 OVL655377:OVM655378 PFH655377:PFI655378 PPD655377:PPE655378 PYZ655377:PZA655378 QIV655377:QIW655378 QSR655377:QSS655378 RCN655377:RCO655378 RMJ655377:RMK655378 RWF655377:RWG655378 SGB655377:SGC655378 SPX655377:SPY655378 SZT655377:SZU655378 TJP655377:TJQ655378 TTL655377:TTM655378 UDH655377:UDI655378 UND655377:UNE655378 UWZ655377:UXA655378 VGV655377:VGW655378 VQR655377:VQS655378 WAN655377:WAO655378 WKJ655377:WKK655378 WUF655377:WUG655378 M720915:N720916 HT720913:HU720914 RP720913:RQ720914 ABL720913:ABM720914 ALH720913:ALI720914 AVD720913:AVE720914 BEZ720913:BFA720914 BOV720913:BOW720914 BYR720913:BYS720914 CIN720913:CIO720914 CSJ720913:CSK720914 DCF720913:DCG720914 DMB720913:DMC720914 DVX720913:DVY720914 EFT720913:EFU720914 EPP720913:EPQ720914 EZL720913:EZM720914 FJH720913:FJI720914 FTD720913:FTE720914 GCZ720913:GDA720914 GMV720913:GMW720914 GWR720913:GWS720914 HGN720913:HGO720914 HQJ720913:HQK720914 IAF720913:IAG720914 IKB720913:IKC720914 ITX720913:ITY720914 JDT720913:JDU720914 JNP720913:JNQ720914 JXL720913:JXM720914 KHH720913:KHI720914 KRD720913:KRE720914 LAZ720913:LBA720914 LKV720913:LKW720914 LUR720913:LUS720914 MEN720913:MEO720914 MOJ720913:MOK720914 MYF720913:MYG720914 NIB720913:NIC720914 NRX720913:NRY720914 OBT720913:OBU720914 OLP720913:OLQ720914 OVL720913:OVM720914 PFH720913:PFI720914 PPD720913:PPE720914 PYZ720913:PZA720914 QIV720913:QIW720914 QSR720913:QSS720914 RCN720913:RCO720914 RMJ720913:RMK720914 RWF720913:RWG720914 SGB720913:SGC720914 SPX720913:SPY720914 SZT720913:SZU720914 TJP720913:TJQ720914 TTL720913:TTM720914 UDH720913:UDI720914 UND720913:UNE720914 UWZ720913:UXA720914 VGV720913:VGW720914 VQR720913:VQS720914 WAN720913:WAO720914 WKJ720913:WKK720914 WUF720913:WUG720914 M786451:N786452 HT786449:HU786450 RP786449:RQ786450 ABL786449:ABM786450 ALH786449:ALI786450 AVD786449:AVE786450 BEZ786449:BFA786450 BOV786449:BOW786450 BYR786449:BYS786450 CIN786449:CIO786450 CSJ786449:CSK786450 DCF786449:DCG786450 DMB786449:DMC786450 DVX786449:DVY786450 EFT786449:EFU786450 EPP786449:EPQ786450 EZL786449:EZM786450 FJH786449:FJI786450 FTD786449:FTE786450 GCZ786449:GDA786450 GMV786449:GMW786450 GWR786449:GWS786450 HGN786449:HGO786450 HQJ786449:HQK786450 IAF786449:IAG786450 IKB786449:IKC786450 ITX786449:ITY786450 JDT786449:JDU786450 JNP786449:JNQ786450 JXL786449:JXM786450 KHH786449:KHI786450 KRD786449:KRE786450 LAZ786449:LBA786450 LKV786449:LKW786450 LUR786449:LUS786450 MEN786449:MEO786450 MOJ786449:MOK786450 MYF786449:MYG786450 NIB786449:NIC786450 NRX786449:NRY786450 OBT786449:OBU786450 OLP786449:OLQ786450 OVL786449:OVM786450 PFH786449:PFI786450 PPD786449:PPE786450 PYZ786449:PZA786450 QIV786449:QIW786450 QSR786449:QSS786450 RCN786449:RCO786450 RMJ786449:RMK786450 RWF786449:RWG786450 SGB786449:SGC786450 SPX786449:SPY786450 SZT786449:SZU786450 TJP786449:TJQ786450 TTL786449:TTM786450 UDH786449:UDI786450 UND786449:UNE786450 UWZ786449:UXA786450 VGV786449:VGW786450 VQR786449:VQS786450 WAN786449:WAO786450 WKJ786449:WKK786450 WUF786449:WUG786450 M851987:N851988 HT851985:HU851986 RP851985:RQ851986 ABL851985:ABM851986 ALH851985:ALI851986 AVD851985:AVE851986 BEZ851985:BFA851986 BOV851985:BOW851986 BYR851985:BYS851986 CIN851985:CIO851986 CSJ851985:CSK851986 DCF851985:DCG851986 DMB851985:DMC851986 DVX851985:DVY851986 EFT851985:EFU851986 EPP851985:EPQ851986 EZL851985:EZM851986 FJH851985:FJI851986 FTD851985:FTE851986 GCZ851985:GDA851986 GMV851985:GMW851986 GWR851985:GWS851986 HGN851985:HGO851986 HQJ851985:HQK851986 IAF851985:IAG851986 IKB851985:IKC851986 ITX851985:ITY851986 JDT851985:JDU851986 JNP851985:JNQ851986 JXL851985:JXM851986 KHH851985:KHI851986 KRD851985:KRE851986 LAZ851985:LBA851986 LKV851985:LKW851986 LUR851985:LUS851986 MEN851985:MEO851986 MOJ851985:MOK851986 MYF851985:MYG851986 NIB851985:NIC851986 NRX851985:NRY851986 OBT851985:OBU851986 OLP851985:OLQ851986 OVL851985:OVM851986 PFH851985:PFI851986 PPD851985:PPE851986 PYZ851985:PZA851986 QIV851985:QIW851986 QSR851985:QSS851986 RCN851985:RCO851986 RMJ851985:RMK851986 RWF851985:RWG851986 SGB851985:SGC851986 SPX851985:SPY851986 SZT851985:SZU851986 TJP851985:TJQ851986 TTL851985:TTM851986 UDH851985:UDI851986 UND851985:UNE851986 UWZ851985:UXA851986 VGV851985:VGW851986 VQR851985:VQS851986 WAN851985:WAO851986 WKJ851985:WKK851986 WUF851985:WUG851986 M917523:N917524 HT917521:HU917522 RP917521:RQ917522 ABL917521:ABM917522 ALH917521:ALI917522 AVD917521:AVE917522 BEZ917521:BFA917522 BOV917521:BOW917522 BYR917521:BYS917522 CIN917521:CIO917522 CSJ917521:CSK917522 DCF917521:DCG917522 DMB917521:DMC917522 DVX917521:DVY917522 EFT917521:EFU917522 EPP917521:EPQ917522 EZL917521:EZM917522 FJH917521:FJI917522 FTD917521:FTE917522 GCZ917521:GDA917522 GMV917521:GMW917522 GWR917521:GWS917522 HGN917521:HGO917522 HQJ917521:HQK917522 IAF917521:IAG917522 IKB917521:IKC917522 ITX917521:ITY917522 JDT917521:JDU917522 JNP917521:JNQ917522 JXL917521:JXM917522 KHH917521:KHI917522 KRD917521:KRE917522 LAZ917521:LBA917522 LKV917521:LKW917522 LUR917521:LUS917522 MEN917521:MEO917522 MOJ917521:MOK917522 MYF917521:MYG917522 NIB917521:NIC917522 NRX917521:NRY917522 OBT917521:OBU917522 OLP917521:OLQ917522 OVL917521:OVM917522 PFH917521:PFI917522 PPD917521:PPE917522 PYZ917521:PZA917522 QIV917521:QIW917522 QSR917521:QSS917522 RCN917521:RCO917522 RMJ917521:RMK917522 RWF917521:RWG917522 SGB917521:SGC917522 SPX917521:SPY917522 SZT917521:SZU917522 TJP917521:TJQ917522 TTL917521:TTM917522 UDH917521:UDI917522 UND917521:UNE917522 UWZ917521:UXA917522 VGV917521:VGW917522 VQR917521:VQS917522 WAN917521:WAO917522 WKJ917521:WKK917522 WUF917521:WUG917522 M983059:N983060 HT983057:HU983058 RP983057:RQ983058 ABL983057:ABM983058 ALH983057:ALI983058 AVD983057:AVE983058 BEZ983057:BFA983058 BOV983057:BOW983058 BYR983057:BYS983058 CIN983057:CIO983058 CSJ983057:CSK983058 DCF983057:DCG983058 DMB983057:DMC983058 DVX983057:DVY983058 EFT983057:EFU983058 EPP983057:EPQ983058 EZL983057:EZM983058 FJH983057:FJI983058 FTD983057:FTE983058 GCZ983057:GDA983058 GMV983057:GMW983058 GWR983057:GWS983058 HGN983057:HGO983058 HQJ983057:HQK983058 IAF983057:IAG983058 IKB983057:IKC983058 ITX983057:ITY983058 JDT983057:JDU983058 JNP983057:JNQ983058 JXL983057:JXM983058 KHH983057:KHI983058 KRD983057:KRE983058 LAZ983057:LBA983058 LKV983057:LKW983058 LUR983057:LUS983058 MEN983057:MEO983058 MOJ983057:MOK983058 MYF983057:MYG983058 NIB983057:NIC983058 NRX983057:NRY983058 OBT983057:OBU983058 OLP983057:OLQ983058 OVL983057:OVM983058 PFH983057:PFI983058 PPD983057:PPE983058 PYZ983057:PZA983058 QIV983057:QIW983058 QSR983057:QSS983058 RCN983057:RCO983058 RMJ983057:RMK983058 RWF983057:RWG983058 SGB983057:SGC983058 SPX983057:SPY983058 SZT983057:SZU983058 TJP983057:TJQ983058 TTL983057:TTM983058 UDH983057:UDI983058 UND983057:UNE983058 UWZ983057:UXA983058 VGV983057:VGW983058 VQR983057:VQS983058 WAN983057:WAO983058 WKJ983057:WKK983058 WUF983057:WUG983058 L65552 HS65550 RO65550 ABK65550 ALG65550 AVC65550 BEY65550 BOU65550 BYQ65550 CIM65550 CSI65550 DCE65550 DMA65550 DVW65550 EFS65550 EPO65550 EZK65550 FJG65550 FTC65550 GCY65550 GMU65550 GWQ65550 HGM65550 HQI65550 IAE65550 IKA65550 ITW65550 JDS65550 JNO65550 JXK65550 KHG65550 KRC65550 LAY65550 LKU65550 LUQ65550 MEM65550 MOI65550 MYE65550 NIA65550 NRW65550 OBS65550 OLO65550 OVK65550 PFG65550 PPC65550 PYY65550 QIU65550 QSQ65550 RCM65550 RMI65550 RWE65550 SGA65550 SPW65550 SZS65550 TJO65550 TTK65550 UDG65550 UNC65550 UWY65550 VGU65550 VQQ65550 WAM65550 WKI65550 WUE65550 L131088 HS131086 RO131086 ABK131086 ALG131086 AVC131086 BEY131086 BOU131086 BYQ131086 CIM131086 CSI131086 DCE131086 DMA131086 DVW131086 EFS131086 EPO131086 EZK131086 FJG131086 FTC131086 GCY131086 GMU131086 GWQ131086 HGM131086 HQI131086 IAE131086 IKA131086 ITW131086 JDS131086 JNO131086 JXK131086 KHG131086 KRC131086 LAY131086 LKU131086 LUQ131086 MEM131086 MOI131086 MYE131086 NIA131086 NRW131086 OBS131086 OLO131086 OVK131086 PFG131086 PPC131086 PYY131086 QIU131086 QSQ131086 RCM131086 RMI131086 RWE131086 SGA131086 SPW131086 SZS131086 TJO131086 TTK131086 UDG131086 UNC131086 UWY131086 VGU131086 VQQ131086 WAM131086 WKI131086 WUE131086 L196624 HS196622 RO196622 ABK196622 ALG196622 AVC196622 BEY196622 BOU196622 BYQ196622 CIM196622 CSI196622 DCE196622 DMA196622 DVW196622 EFS196622 EPO196622 EZK196622 FJG196622 FTC196622 GCY196622 GMU196622 GWQ196622 HGM196622 HQI196622 IAE196622 IKA196622 ITW196622 JDS196622 JNO196622 JXK196622 KHG196622 KRC196622 LAY196622 LKU196622 LUQ196622 MEM196622 MOI196622 MYE196622 NIA196622 NRW196622 OBS196622 OLO196622 OVK196622 PFG196622 PPC196622 PYY196622 QIU196622 QSQ196622 RCM196622 RMI196622 RWE196622 SGA196622 SPW196622 SZS196622 TJO196622 TTK196622 UDG196622 UNC196622 UWY196622 VGU196622 VQQ196622 WAM196622 WKI196622 WUE196622 L262160 HS262158 RO262158 ABK262158 ALG262158 AVC262158 BEY262158 BOU262158 BYQ262158 CIM262158 CSI262158 DCE262158 DMA262158 DVW262158 EFS262158 EPO262158 EZK262158 FJG262158 FTC262158 GCY262158 GMU262158 GWQ262158 HGM262158 HQI262158 IAE262158 IKA262158 ITW262158 JDS262158 JNO262158 JXK262158 KHG262158 KRC262158 LAY262158 LKU262158 LUQ262158 MEM262158 MOI262158 MYE262158 NIA262158 NRW262158 OBS262158 OLO262158 OVK262158 PFG262158 PPC262158 PYY262158 QIU262158 QSQ262158 RCM262158 RMI262158 RWE262158 SGA262158 SPW262158 SZS262158 TJO262158 TTK262158 UDG262158 UNC262158 UWY262158 VGU262158 VQQ262158 WAM262158 WKI262158 WUE262158 L327696 HS327694 RO327694 ABK327694 ALG327694 AVC327694 BEY327694 BOU327694 BYQ327694 CIM327694 CSI327694 DCE327694 DMA327694 DVW327694 EFS327694 EPO327694 EZK327694 FJG327694 FTC327694 GCY327694 GMU327694 GWQ327694 HGM327694 HQI327694 IAE327694 IKA327694 ITW327694 JDS327694 JNO327694 JXK327694 KHG327694 KRC327694 LAY327694 LKU327694 LUQ327694 MEM327694 MOI327694 MYE327694 NIA327694 NRW327694 OBS327694 OLO327694 OVK327694 PFG327694 PPC327694 PYY327694 QIU327694 QSQ327694 RCM327694 RMI327694 RWE327694 SGA327694 SPW327694 SZS327694 TJO327694 TTK327694 UDG327694 UNC327694 UWY327694 VGU327694 VQQ327694 WAM327694 WKI327694 WUE327694 L393232 HS393230 RO393230 ABK393230 ALG393230 AVC393230 BEY393230 BOU393230 BYQ393230 CIM393230 CSI393230 DCE393230 DMA393230 DVW393230 EFS393230 EPO393230 EZK393230 FJG393230 FTC393230 GCY393230 GMU393230 GWQ393230 HGM393230 HQI393230 IAE393230 IKA393230 ITW393230 JDS393230 JNO393230 JXK393230 KHG393230 KRC393230 LAY393230 LKU393230 LUQ393230 MEM393230 MOI393230 MYE393230 NIA393230 NRW393230 OBS393230 OLO393230 OVK393230 PFG393230 PPC393230 PYY393230 QIU393230 QSQ393230 RCM393230 RMI393230 RWE393230 SGA393230 SPW393230 SZS393230 TJO393230 TTK393230 UDG393230 UNC393230 UWY393230 VGU393230 VQQ393230 WAM393230 WKI393230 WUE393230 L458768 HS458766 RO458766 ABK458766 ALG458766 AVC458766 BEY458766 BOU458766 BYQ458766 CIM458766 CSI458766 DCE458766 DMA458766 DVW458766 EFS458766 EPO458766 EZK458766 FJG458766 FTC458766 GCY458766 GMU458766 GWQ458766 HGM458766 HQI458766 IAE458766 IKA458766 ITW458766 JDS458766 JNO458766 JXK458766 KHG458766 KRC458766 LAY458766 LKU458766 LUQ458766 MEM458766 MOI458766 MYE458766 NIA458766 NRW458766 OBS458766 OLO458766 OVK458766 PFG458766 PPC458766 PYY458766 QIU458766 QSQ458766 RCM458766 RMI458766 RWE458766 SGA458766 SPW458766 SZS458766 TJO458766 TTK458766 UDG458766 UNC458766 UWY458766 VGU458766 VQQ458766 WAM458766 WKI458766 WUE458766 L524304 HS524302 RO524302 ABK524302 ALG524302 AVC524302 BEY524302 BOU524302 BYQ524302 CIM524302 CSI524302 DCE524302 DMA524302 DVW524302 EFS524302 EPO524302 EZK524302 FJG524302 FTC524302 GCY524302 GMU524302 GWQ524302 HGM524302 HQI524302 IAE524302 IKA524302 ITW524302 JDS524302 JNO524302 JXK524302 KHG524302 KRC524302 LAY524302 LKU524302 LUQ524302 MEM524302 MOI524302 MYE524302 NIA524302 NRW524302 OBS524302 OLO524302 OVK524302 PFG524302 PPC524302 PYY524302 QIU524302 QSQ524302 RCM524302 RMI524302 RWE524302 SGA524302 SPW524302 SZS524302 TJO524302 TTK524302 UDG524302 UNC524302 UWY524302 VGU524302 VQQ524302 WAM524302 WKI524302 WUE524302 L589840 HS589838 RO589838 ABK589838 ALG589838 AVC589838 BEY589838 BOU589838 BYQ589838 CIM589838 CSI589838 DCE589838 DMA589838 DVW589838 EFS589838 EPO589838 EZK589838 FJG589838 FTC589838 GCY589838 GMU589838 GWQ589838 HGM589838 HQI589838 IAE589838 IKA589838 ITW589838 JDS589838 JNO589838 JXK589838 KHG589838 KRC589838 LAY589838 LKU589838 LUQ589838 MEM589838 MOI589838 MYE589838 NIA589838 NRW589838 OBS589838 OLO589838 OVK589838 PFG589838 PPC589838 PYY589838 QIU589838 QSQ589838 RCM589838 RMI589838 RWE589838 SGA589838 SPW589838 SZS589838 TJO589838 TTK589838 UDG589838 UNC589838 UWY589838 VGU589838 VQQ589838 WAM589838 WKI589838 WUE589838 L655376 HS655374 RO655374 ABK655374 ALG655374 AVC655374 BEY655374 BOU655374 BYQ655374 CIM655374 CSI655374 DCE655374 DMA655374 DVW655374 EFS655374 EPO655374 EZK655374 FJG655374 FTC655374 GCY655374 GMU655374 GWQ655374 HGM655374 HQI655374 IAE655374 IKA655374 ITW655374 JDS655374 JNO655374 JXK655374 KHG655374 KRC655374 LAY655374 LKU655374 LUQ655374 MEM655374 MOI655374 MYE655374 NIA655374 NRW655374 OBS655374 OLO655374 OVK655374 PFG655374 PPC655374 PYY655374 QIU655374 QSQ655374 RCM655374 RMI655374 RWE655374 SGA655374 SPW655374 SZS655374 TJO655374 TTK655374 UDG655374 UNC655374 UWY655374 VGU655374 VQQ655374 WAM655374 WKI655374 WUE655374 L720912 HS720910 RO720910 ABK720910 ALG720910 AVC720910 BEY720910 BOU720910 BYQ720910 CIM720910 CSI720910 DCE720910 DMA720910 DVW720910 EFS720910 EPO720910 EZK720910 FJG720910 FTC720910 GCY720910 GMU720910 GWQ720910 HGM720910 HQI720910 IAE720910 IKA720910 ITW720910 JDS720910 JNO720910 JXK720910 KHG720910 KRC720910 LAY720910 LKU720910 LUQ720910 MEM720910 MOI720910 MYE720910 NIA720910 NRW720910 OBS720910 OLO720910 OVK720910 PFG720910 PPC720910 PYY720910 QIU720910 QSQ720910 RCM720910 RMI720910 RWE720910 SGA720910 SPW720910 SZS720910 TJO720910 TTK720910 UDG720910 UNC720910 UWY720910 VGU720910 VQQ720910 WAM720910 WKI720910 WUE720910 L786448 HS786446 RO786446 ABK786446 ALG786446 AVC786446 BEY786446 BOU786446 BYQ786446 CIM786446 CSI786446 DCE786446 DMA786446 DVW786446 EFS786446 EPO786446 EZK786446 FJG786446 FTC786446 GCY786446 GMU786446 GWQ786446 HGM786446 HQI786446 IAE786446 IKA786446 ITW786446 JDS786446 JNO786446 JXK786446 KHG786446 KRC786446 LAY786446 LKU786446 LUQ786446 MEM786446 MOI786446 MYE786446 NIA786446 NRW786446 OBS786446 OLO786446 OVK786446 PFG786446 PPC786446 PYY786446 QIU786446 QSQ786446 RCM786446 RMI786446 RWE786446 SGA786446 SPW786446 SZS786446 TJO786446 TTK786446 UDG786446 UNC786446 UWY786446 VGU786446 VQQ786446 WAM786446 WKI786446 WUE786446 L851984 HS851982 RO851982 ABK851982 ALG851982 AVC851982 BEY851982 BOU851982 BYQ851982 CIM851982 CSI851982 DCE851982 DMA851982 DVW851982 EFS851982 EPO851982 EZK851982 FJG851982 FTC851982 GCY851982 GMU851982 GWQ851982 HGM851982 HQI851982 IAE851982 IKA851982 ITW851982 JDS851982 JNO851982 JXK851982 KHG851982 KRC851982 LAY851982 LKU851982 LUQ851982 MEM851982 MOI851982 MYE851982 NIA851982 NRW851982 OBS851982 OLO851982 OVK851982 PFG851982 PPC851982 PYY851982 QIU851982 QSQ851982 RCM851982 RMI851982 RWE851982 SGA851982 SPW851982 SZS851982 TJO851982 TTK851982 UDG851982 UNC851982 UWY851982 VGU851982 VQQ851982 WAM851982 WKI851982 WUE851982 L917520 HS917518 RO917518 ABK917518 ALG917518 AVC917518 BEY917518 BOU917518 BYQ917518 CIM917518 CSI917518 DCE917518 DMA917518 DVW917518 EFS917518 EPO917518 EZK917518 FJG917518 FTC917518 GCY917518 GMU917518 GWQ917518 HGM917518 HQI917518 IAE917518 IKA917518 ITW917518 JDS917518 JNO917518 JXK917518 KHG917518 KRC917518 LAY917518 LKU917518 LUQ917518 MEM917518 MOI917518 MYE917518 NIA917518 NRW917518 OBS917518 OLO917518 OVK917518 PFG917518 PPC917518 PYY917518 QIU917518 QSQ917518 RCM917518 RMI917518 RWE917518 SGA917518 SPW917518 SZS917518 TJO917518 TTK917518 UDG917518 UNC917518 UWY917518 VGU917518 VQQ917518 WAM917518 WKI917518 WUE917518 L983056 HS983054 RO983054 ABK983054 ALG983054 AVC983054 BEY983054 BOU983054 BYQ983054 CIM983054 CSI983054 DCE983054 DMA983054 DVW983054 EFS983054 EPO983054 EZK983054 FJG983054 FTC983054 GCY983054 GMU983054 GWQ983054 HGM983054 HQI983054 IAE983054 IKA983054 ITW983054 JDS983054 JNO983054 JXK983054 KHG983054 KRC983054 LAY983054 LKU983054 LUQ983054 MEM983054 MOI983054 MYE983054 NIA983054 NRW983054 OBS983054 OLO983054 OVK983054 PFG983054 PPC983054 PYY983054 QIU983054 QSQ983054 RCM983054 RMI983054 RWE983054 SGA983054 SPW983054 SZS983054 TJO983054 TTK983054 UDG983054 UNC983054 UWY983054 VGU983054 VQQ983054 WAM983054 WKI983054 WUE983054 O65552:O65556 HV65550:HV65554 RR65550:RR65554 ABN65550:ABN65554 ALJ65550:ALJ65554 AVF65550:AVF65554 BFB65550:BFB65554 BOX65550:BOX65554 BYT65550:BYT65554 CIP65550:CIP65554 CSL65550:CSL65554 DCH65550:DCH65554 DMD65550:DMD65554 DVZ65550:DVZ65554 EFV65550:EFV65554 EPR65550:EPR65554 EZN65550:EZN65554 FJJ65550:FJJ65554 FTF65550:FTF65554 GDB65550:GDB65554 GMX65550:GMX65554 GWT65550:GWT65554 HGP65550:HGP65554 HQL65550:HQL65554 IAH65550:IAH65554 IKD65550:IKD65554 ITZ65550:ITZ65554 JDV65550:JDV65554 JNR65550:JNR65554 JXN65550:JXN65554 KHJ65550:KHJ65554 KRF65550:KRF65554 LBB65550:LBB65554 LKX65550:LKX65554 LUT65550:LUT65554 MEP65550:MEP65554 MOL65550:MOL65554 MYH65550:MYH65554 NID65550:NID65554 NRZ65550:NRZ65554 OBV65550:OBV65554 OLR65550:OLR65554 OVN65550:OVN65554 PFJ65550:PFJ65554 PPF65550:PPF65554 PZB65550:PZB65554 QIX65550:QIX65554 QST65550:QST65554 RCP65550:RCP65554 RML65550:RML65554 RWH65550:RWH65554 SGD65550:SGD65554 SPZ65550:SPZ65554 SZV65550:SZV65554 TJR65550:TJR65554 TTN65550:TTN65554 UDJ65550:UDJ65554 UNF65550:UNF65554 UXB65550:UXB65554 VGX65550:VGX65554 VQT65550:VQT65554 WAP65550:WAP65554 WKL65550:WKL65554 WUH65550:WUH65554 O131088:O131092 HV131086:HV131090 RR131086:RR131090 ABN131086:ABN131090 ALJ131086:ALJ131090 AVF131086:AVF131090 BFB131086:BFB131090 BOX131086:BOX131090 BYT131086:BYT131090 CIP131086:CIP131090 CSL131086:CSL131090 DCH131086:DCH131090 DMD131086:DMD131090 DVZ131086:DVZ131090 EFV131086:EFV131090 EPR131086:EPR131090 EZN131086:EZN131090 FJJ131086:FJJ131090 FTF131086:FTF131090 GDB131086:GDB131090 GMX131086:GMX131090 GWT131086:GWT131090 HGP131086:HGP131090 HQL131086:HQL131090 IAH131086:IAH131090 IKD131086:IKD131090 ITZ131086:ITZ131090 JDV131086:JDV131090 JNR131086:JNR131090 JXN131086:JXN131090 KHJ131086:KHJ131090 KRF131086:KRF131090 LBB131086:LBB131090 LKX131086:LKX131090 LUT131086:LUT131090 MEP131086:MEP131090 MOL131086:MOL131090 MYH131086:MYH131090 NID131086:NID131090 NRZ131086:NRZ131090 OBV131086:OBV131090 OLR131086:OLR131090 OVN131086:OVN131090 PFJ131086:PFJ131090 PPF131086:PPF131090 PZB131086:PZB131090 QIX131086:QIX131090 QST131086:QST131090 RCP131086:RCP131090 RML131086:RML131090 RWH131086:RWH131090 SGD131086:SGD131090 SPZ131086:SPZ131090 SZV131086:SZV131090 TJR131086:TJR131090 TTN131086:TTN131090 UDJ131086:UDJ131090 UNF131086:UNF131090 UXB131086:UXB131090 VGX131086:VGX131090 VQT131086:VQT131090 WAP131086:WAP131090 WKL131086:WKL131090 WUH131086:WUH131090 O196624:O196628 HV196622:HV196626 RR196622:RR196626 ABN196622:ABN196626 ALJ196622:ALJ196626 AVF196622:AVF196626 BFB196622:BFB196626 BOX196622:BOX196626 BYT196622:BYT196626 CIP196622:CIP196626 CSL196622:CSL196626 DCH196622:DCH196626 DMD196622:DMD196626 DVZ196622:DVZ196626 EFV196622:EFV196626 EPR196622:EPR196626 EZN196622:EZN196626 FJJ196622:FJJ196626 FTF196622:FTF196626 GDB196622:GDB196626 GMX196622:GMX196626 GWT196622:GWT196626 HGP196622:HGP196626 HQL196622:HQL196626 IAH196622:IAH196626 IKD196622:IKD196626 ITZ196622:ITZ196626 JDV196622:JDV196626 JNR196622:JNR196626 JXN196622:JXN196626 KHJ196622:KHJ196626 KRF196622:KRF196626 LBB196622:LBB196626 LKX196622:LKX196626 LUT196622:LUT196626 MEP196622:MEP196626 MOL196622:MOL196626 MYH196622:MYH196626 NID196622:NID196626 NRZ196622:NRZ196626 OBV196622:OBV196626 OLR196622:OLR196626 OVN196622:OVN196626 PFJ196622:PFJ196626 PPF196622:PPF196626 PZB196622:PZB196626 QIX196622:QIX196626 QST196622:QST196626 RCP196622:RCP196626 RML196622:RML196626 RWH196622:RWH196626 SGD196622:SGD196626 SPZ196622:SPZ196626 SZV196622:SZV196626 TJR196622:TJR196626 TTN196622:TTN196626 UDJ196622:UDJ196626 UNF196622:UNF196626 UXB196622:UXB196626 VGX196622:VGX196626 VQT196622:VQT196626 WAP196622:WAP196626 WKL196622:WKL196626 WUH196622:WUH196626 O262160:O262164 HV262158:HV262162 RR262158:RR262162 ABN262158:ABN262162 ALJ262158:ALJ262162 AVF262158:AVF262162 BFB262158:BFB262162 BOX262158:BOX262162 BYT262158:BYT262162 CIP262158:CIP262162 CSL262158:CSL262162 DCH262158:DCH262162 DMD262158:DMD262162 DVZ262158:DVZ262162 EFV262158:EFV262162 EPR262158:EPR262162 EZN262158:EZN262162 FJJ262158:FJJ262162 FTF262158:FTF262162 GDB262158:GDB262162 GMX262158:GMX262162 GWT262158:GWT262162 HGP262158:HGP262162 HQL262158:HQL262162 IAH262158:IAH262162 IKD262158:IKD262162 ITZ262158:ITZ262162 JDV262158:JDV262162 JNR262158:JNR262162 JXN262158:JXN262162 KHJ262158:KHJ262162 KRF262158:KRF262162 LBB262158:LBB262162 LKX262158:LKX262162 LUT262158:LUT262162 MEP262158:MEP262162 MOL262158:MOL262162 MYH262158:MYH262162 NID262158:NID262162 NRZ262158:NRZ262162 OBV262158:OBV262162 OLR262158:OLR262162 OVN262158:OVN262162 PFJ262158:PFJ262162 PPF262158:PPF262162 PZB262158:PZB262162 QIX262158:QIX262162 QST262158:QST262162 RCP262158:RCP262162 RML262158:RML262162 RWH262158:RWH262162 SGD262158:SGD262162 SPZ262158:SPZ262162 SZV262158:SZV262162 TJR262158:TJR262162 TTN262158:TTN262162 UDJ262158:UDJ262162 UNF262158:UNF262162 UXB262158:UXB262162 VGX262158:VGX262162 VQT262158:VQT262162 WAP262158:WAP262162 WKL262158:WKL262162 WUH262158:WUH262162 O327696:O327700 HV327694:HV327698 RR327694:RR327698 ABN327694:ABN327698 ALJ327694:ALJ327698 AVF327694:AVF327698 BFB327694:BFB327698 BOX327694:BOX327698 BYT327694:BYT327698 CIP327694:CIP327698 CSL327694:CSL327698 DCH327694:DCH327698 DMD327694:DMD327698 DVZ327694:DVZ327698 EFV327694:EFV327698 EPR327694:EPR327698 EZN327694:EZN327698 FJJ327694:FJJ327698 FTF327694:FTF327698 GDB327694:GDB327698 GMX327694:GMX327698 GWT327694:GWT327698 HGP327694:HGP327698 HQL327694:HQL327698 IAH327694:IAH327698 IKD327694:IKD327698 ITZ327694:ITZ327698 JDV327694:JDV327698 JNR327694:JNR327698 JXN327694:JXN327698 KHJ327694:KHJ327698 KRF327694:KRF327698 LBB327694:LBB327698 LKX327694:LKX327698 LUT327694:LUT327698 MEP327694:MEP327698 MOL327694:MOL327698 MYH327694:MYH327698 NID327694:NID327698 NRZ327694:NRZ327698 OBV327694:OBV327698 OLR327694:OLR327698 OVN327694:OVN327698 PFJ327694:PFJ327698 PPF327694:PPF327698 PZB327694:PZB327698 QIX327694:QIX327698 QST327694:QST327698 RCP327694:RCP327698 RML327694:RML327698 RWH327694:RWH327698 SGD327694:SGD327698 SPZ327694:SPZ327698 SZV327694:SZV327698 TJR327694:TJR327698 TTN327694:TTN327698 UDJ327694:UDJ327698 UNF327694:UNF327698 UXB327694:UXB327698 VGX327694:VGX327698 VQT327694:VQT327698 WAP327694:WAP327698 WKL327694:WKL327698 WUH327694:WUH327698 O393232:O393236 HV393230:HV393234 RR393230:RR393234 ABN393230:ABN393234 ALJ393230:ALJ393234 AVF393230:AVF393234 BFB393230:BFB393234 BOX393230:BOX393234 BYT393230:BYT393234 CIP393230:CIP393234 CSL393230:CSL393234 DCH393230:DCH393234 DMD393230:DMD393234 DVZ393230:DVZ393234 EFV393230:EFV393234 EPR393230:EPR393234 EZN393230:EZN393234 FJJ393230:FJJ393234 FTF393230:FTF393234 GDB393230:GDB393234 GMX393230:GMX393234 GWT393230:GWT393234 HGP393230:HGP393234 HQL393230:HQL393234 IAH393230:IAH393234 IKD393230:IKD393234 ITZ393230:ITZ393234 JDV393230:JDV393234 JNR393230:JNR393234 JXN393230:JXN393234 KHJ393230:KHJ393234 KRF393230:KRF393234 LBB393230:LBB393234 LKX393230:LKX393234 LUT393230:LUT393234 MEP393230:MEP393234 MOL393230:MOL393234 MYH393230:MYH393234 NID393230:NID393234 NRZ393230:NRZ393234 OBV393230:OBV393234 OLR393230:OLR393234 OVN393230:OVN393234 PFJ393230:PFJ393234 PPF393230:PPF393234 PZB393230:PZB393234 QIX393230:QIX393234 QST393230:QST393234 RCP393230:RCP393234 RML393230:RML393234 RWH393230:RWH393234 SGD393230:SGD393234 SPZ393230:SPZ393234 SZV393230:SZV393234 TJR393230:TJR393234 TTN393230:TTN393234 UDJ393230:UDJ393234 UNF393230:UNF393234 UXB393230:UXB393234 VGX393230:VGX393234 VQT393230:VQT393234 WAP393230:WAP393234 WKL393230:WKL393234 WUH393230:WUH393234 O458768:O458772 HV458766:HV458770 RR458766:RR458770 ABN458766:ABN458770 ALJ458766:ALJ458770 AVF458766:AVF458770 BFB458766:BFB458770 BOX458766:BOX458770 BYT458766:BYT458770 CIP458766:CIP458770 CSL458766:CSL458770 DCH458766:DCH458770 DMD458766:DMD458770 DVZ458766:DVZ458770 EFV458766:EFV458770 EPR458766:EPR458770 EZN458766:EZN458770 FJJ458766:FJJ458770 FTF458766:FTF458770 GDB458766:GDB458770 GMX458766:GMX458770 GWT458766:GWT458770 HGP458766:HGP458770 HQL458766:HQL458770 IAH458766:IAH458770 IKD458766:IKD458770 ITZ458766:ITZ458770 JDV458766:JDV458770 JNR458766:JNR458770 JXN458766:JXN458770 KHJ458766:KHJ458770 KRF458766:KRF458770 LBB458766:LBB458770 LKX458766:LKX458770 LUT458766:LUT458770 MEP458766:MEP458770 MOL458766:MOL458770 MYH458766:MYH458770 NID458766:NID458770 NRZ458766:NRZ458770 OBV458766:OBV458770 OLR458766:OLR458770 OVN458766:OVN458770 PFJ458766:PFJ458770 PPF458766:PPF458770 PZB458766:PZB458770 QIX458766:QIX458770 QST458766:QST458770 RCP458766:RCP458770 RML458766:RML458770 RWH458766:RWH458770 SGD458766:SGD458770 SPZ458766:SPZ458770 SZV458766:SZV458770 TJR458766:TJR458770 TTN458766:TTN458770 UDJ458766:UDJ458770 UNF458766:UNF458770 UXB458766:UXB458770 VGX458766:VGX458770 VQT458766:VQT458770 WAP458766:WAP458770 WKL458766:WKL458770 WUH458766:WUH458770 O524304:O524308 HV524302:HV524306 RR524302:RR524306 ABN524302:ABN524306 ALJ524302:ALJ524306 AVF524302:AVF524306 BFB524302:BFB524306 BOX524302:BOX524306 BYT524302:BYT524306 CIP524302:CIP524306 CSL524302:CSL524306 DCH524302:DCH524306 DMD524302:DMD524306 DVZ524302:DVZ524306 EFV524302:EFV524306 EPR524302:EPR524306 EZN524302:EZN524306 FJJ524302:FJJ524306 FTF524302:FTF524306 GDB524302:GDB524306 GMX524302:GMX524306 GWT524302:GWT524306 HGP524302:HGP524306 HQL524302:HQL524306 IAH524302:IAH524306 IKD524302:IKD524306 ITZ524302:ITZ524306 JDV524302:JDV524306 JNR524302:JNR524306 JXN524302:JXN524306 KHJ524302:KHJ524306 KRF524302:KRF524306 LBB524302:LBB524306 LKX524302:LKX524306 LUT524302:LUT524306 MEP524302:MEP524306 MOL524302:MOL524306 MYH524302:MYH524306 NID524302:NID524306 NRZ524302:NRZ524306 OBV524302:OBV524306 OLR524302:OLR524306 OVN524302:OVN524306 PFJ524302:PFJ524306 PPF524302:PPF524306 PZB524302:PZB524306 QIX524302:QIX524306 QST524302:QST524306 RCP524302:RCP524306 RML524302:RML524306 RWH524302:RWH524306 SGD524302:SGD524306 SPZ524302:SPZ524306 SZV524302:SZV524306 TJR524302:TJR524306 TTN524302:TTN524306 UDJ524302:UDJ524306 UNF524302:UNF524306 UXB524302:UXB524306 VGX524302:VGX524306 VQT524302:VQT524306 WAP524302:WAP524306 WKL524302:WKL524306 WUH524302:WUH524306 O589840:O589844 HV589838:HV589842 RR589838:RR589842 ABN589838:ABN589842 ALJ589838:ALJ589842 AVF589838:AVF589842 BFB589838:BFB589842 BOX589838:BOX589842 BYT589838:BYT589842 CIP589838:CIP589842 CSL589838:CSL589842 DCH589838:DCH589842 DMD589838:DMD589842 DVZ589838:DVZ589842 EFV589838:EFV589842 EPR589838:EPR589842 EZN589838:EZN589842 FJJ589838:FJJ589842 FTF589838:FTF589842 GDB589838:GDB589842 GMX589838:GMX589842 GWT589838:GWT589842 HGP589838:HGP589842 HQL589838:HQL589842 IAH589838:IAH589842 IKD589838:IKD589842 ITZ589838:ITZ589842 JDV589838:JDV589842 JNR589838:JNR589842 JXN589838:JXN589842 KHJ589838:KHJ589842 KRF589838:KRF589842 LBB589838:LBB589842 LKX589838:LKX589842 LUT589838:LUT589842 MEP589838:MEP589842 MOL589838:MOL589842 MYH589838:MYH589842 NID589838:NID589842 NRZ589838:NRZ589842 OBV589838:OBV589842 OLR589838:OLR589842 OVN589838:OVN589842 PFJ589838:PFJ589842 PPF589838:PPF589842 PZB589838:PZB589842 QIX589838:QIX589842 QST589838:QST589842 RCP589838:RCP589842 RML589838:RML589842 RWH589838:RWH589842 SGD589838:SGD589842 SPZ589838:SPZ589842 SZV589838:SZV589842 TJR589838:TJR589842 TTN589838:TTN589842 UDJ589838:UDJ589842 UNF589838:UNF589842 UXB589838:UXB589842 VGX589838:VGX589842 VQT589838:VQT589842 WAP589838:WAP589842 WKL589838:WKL589842 WUH589838:WUH589842 O655376:O655380 HV655374:HV655378 RR655374:RR655378 ABN655374:ABN655378 ALJ655374:ALJ655378 AVF655374:AVF655378 BFB655374:BFB655378 BOX655374:BOX655378 BYT655374:BYT655378 CIP655374:CIP655378 CSL655374:CSL655378 DCH655374:DCH655378 DMD655374:DMD655378 DVZ655374:DVZ655378 EFV655374:EFV655378 EPR655374:EPR655378 EZN655374:EZN655378 FJJ655374:FJJ655378 FTF655374:FTF655378 GDB655374:GDB655378 GMX655374:GMX655378 GWT655374:GWT655378 HGP655374:HGP655378 HQL655374:HQL655378 IAH655374:IAH655378 IKD655374:IKD655378 ITZ655374:ITZ655378 JDV655374:JDV655378 JNR655374:JNR655378 JXN655374:JXN655378 KHJ655374:KHJ655378 KRF655374:KRF655378 LBB655374:LBB655378 LKX655374:LKX655378 LUT655374:LUT655378 MEP655374:MEP655378 MOL655374:MOL655378 MYH655374:MYH655378 NID655374:NID655378 NRZ655374:NRZ655378 OBV655374:OBV655378 OLR655374:OLR655378 OVN655374:OVN655378 PFJ655374:PFJ655378 PPF655374:PPF655378 PZB655374:PZB655378 QIX655374:QIX655378 QST655374:QST655378 RCP655374:RCP655378 RML655374:RML655378 RWH655374:RWH655378 SGD655374:SGD655378 SPZ655374:SPZ655378 SZV655374:SZV655378 TJR655374:TJR655378 TTN655374:TTN655378 UDJ655374:UDJ655378 UNF655374:UNF655378 UXB655374:UXB655378 VGX655374:VGX655378 VQT655374:VQT655378 WAP655374:WAP655378 WKL655374:WKL655378 WUH655374:WUH655378 O720912:O720916 HV720910:HV720914 RR720910:RR720914 ABN720910:ABN720914 ALJ720910:ALJ720914 AVF720910:AVF720914 BFB720910:BFB720914 BOX720910:BOX720914 BYT720910:BYT720914 CIP720910:CIP720914 CSL720910:CSL720914 DCH720910:DCH720914 DMD720910:DMD720914 DVZ720910:DVZ720914 EFV720910:EFV720914 EPR720910:EPR720914 EZN720910:EZN720914 FJJ720910:FJJ720914 FTF720910:FTF720914 GDB720910:GDB720914 GMX720910:GMX720914 GWT720910:GWT720914 HGP720910:HGP720914 HQL720910:HQL720914 IAH720910:IAH720914 IKD720910:IKD720914 ITZ720910:ITZ720914 JDV720910:JDV720914 JNR720910:JNR720914 JXN720910:JXN720914 KHJ720910:KHJ720914 KRF720910:KRF720914 LBB720910:LBB720914 LKX720910:LKX720914 LUT720910:LUT720914 MEP720910:MEP720914 MOL720910:MOL720914 MYH720910:MYH720914 NID720910:NID720914 NRZ720910:NRZ720914 OBV720910:OBV720914 OLR720910:OLR720914 OVN720910:OVN720914 PFJ720910:PFJ720914 PPF720910:PPF720914 PZB720910:PZB720914 QIX720910:QIX720914 QST720910:QST720914 RCP720910:RCP720914 RML720910:RML720914 RWH720910:RWH720914 SGD720910:SGD720914 SPZ720910:SPZ720914 SZV720910:SZV720914 TJR720910:TJR720914 TTN720910:TTN720914 UDJ720910:UDJ720914 UNF720910:UNF720914 UXB720910:UXB720914 VGX720910:VGX720914 VQT720910:VQT720914 WAP720910:WAP720914 WKL720910:WKL720914 WUH720910:WUH720914 O786448:O786452 HV786446:HV786450 RR786446:RR786450 ABN786446:ABN786450 ALJ786446:ALJ786450 AVF786446:AVF786450 BFB786446:BFB786450 BOX786446:BOX786450 BYT786446:BYT786450 CIP786446:CIP786450 CSL786446:CSL786450 DCH786446:DCH786450 DMD786446:DMD786450 DVZ786446:DVZ786450 EFV786446:EFV786450 EPR786446:EPR786450 EZN786446:EZN786450 FJJ786446:FJJ786450 FTF786446:FTF786450 GDB786446:GDB786450 GMX786446:GMX786450 GWT786446:GWT786450 HGP786446:HGP786450 HQL786446:HQL786450 IAH786446:IAH786450 IKD786446:IKD786450 ITZ786446:ITZ786450 JDV786446:JDV786450 JNR786446:JNR786450 JXN786446:JXN786450 KHJ786446:KHJ786450 KRF786446:KRF786450 LBB786446:LBB786450 LKX786446:LKX786450 LUT786446:LUT786450 MEP786446:MEP786450 MOL786446:MOL786450 MYH786446:MYH786450 NID786446:NID786450 NRZ786446:NRZ786450 OBV786446:OBV786450 OLR786446:OLR786450 OVN786446:OVN786450 PFJ786446:PFJ786450 PPF786446:PPF786450 PZB786446:PZB786450 QIX786446:QIX786450 QST786446:QST786450 RCP786446:RCP786450 RML786446:RML786450 RWH786446:RWH786450 SGD786446:SGD786450 SPZ786446:SPZ786450 SZV786446:SZV786450 TJR786446:TJR786450 TTN786446:TTN786450 UDJ786446:UDJ786450 UNF786446:UNF786450 UXB786446:UXB786450 VGX786446:VGX786450 VQT786446:VQT786450 WAP786446:WAP786450 WKL786446:WKL786450 WUH786446:WUH786450 O851984:O851988 HV851982:HV851986 RR851982:RR851986 ABN851982:ABN851986 ALJ851982:ALJ851986 AVF851982:AVF851986 BFB851982:BFB851986 BOX851982:BOX851986 BYT851982:BYT851986 CIP851982:CIP851986 CSL851982:CSL851986 DCH851982:DCH851986 DMD851982:DMD851986 DVZ851982:DVZ851986 EFV851982:EFV851986 EPR851982:EPR851986 EZN851982:EZN851986 FJJ851982:FJJ851986 FTF851982:FTF851986 GDB851982:GDB851986 GMX851982:GMX851986 GWT851982:GWT851986 HGP851982:HGP851986 HQL851982:HQL851986 IAH851982:IAH851986 IKD851982:IKD851986 ITZ851982:ITZ851986 JDV851982:JDV851986 JNR851982:JNR851986 JXN851982:JXN851986 KHJ851982:KHJ851986 KRF851982:KRF851986 LBB851982:LBB851986 LKX851982:LKX851986 LUT851982:LUT851986 MEP851982:MEP851986 MOL851982:MOL851986 MYH851982:MYH851986 NID851982:NID851986 NRZ851982:NRZ851986 OBV851982:OBV851986 OLR851982:OLR851986 OVN851982:OVN851986 PFJ851982:PFJ851986 PPF851982:PPF851986 PZB851982:PZB851986 QIX851982:QIX851986 QST851982:QST851986 RCP851982:RCP851986 RML851982:RML851986 RWH851982:RWH851986 SGD851982:SGD851986 SPZ851982:SPZ851986 SZV851982:SZV851986 TJR851982:TJR851986 TTN851982:TTN851986 UDJ851982:UDJ851986 UNF851982:UNF851986 UXB851982:UXB851986 VGX851982:VGX851986 VQT851982:VQT851986 WAP851982:WAP851986 WKL851982:WKL851986 WUH851982:WUH851986 O917520:O917524 HV917518:HV917522 RR917518:RR917522 ABN917518:ABN917522 ALJ917518:ALJ917522 AVF917518:AVF917522 BFB917518:BFB917522 BOX917518:BOX917522 BYT917518:BYT917522 CIP917518:CIP917522 CSL917518:CSL917522 DCH917518:DCH917522 DMD917518:DMD917522 DVZ917518:DVZ917522 EFV917518:EFV917522 EPR917518:EPR917522 EZN917518:EZN917522 FJJ917518:FJJ917522 FTF917518:FTF917522 GDB917518:GDB917522 GMX917518:GMX917522 GWT917518:GWT917522 HGP917518:HGP917522 HQL917518:HQL917522 IAH917518:IAH917522 IKD917518:IKD917522 ITZ917518:ITZ917522 JDV917518:JDV917522 JNR917518:JNR917522 JXN917518:JXN917522 KHJ917518:KHJ917522 KRF917518:KRF917522 LBB917518:LBB917522 LKX917518:LKX917522 LUT917518:LUT917522 MEP917518:MEP917522 MOL917518:MOL917522 MYH917518:MYH917522 NID917518:NID917522 NRZ917518:NRZ917522 OBV917518:OBV917522 OLR917518:OLR917522 OVN917518:OVN917522 PFJ917518:PFJ917522 PPF917518:PPF917522 PZB917518:PZB917522 QIX917518:QIX917522 QST917518:QST917522 RCP917518:RCP917522 RML917518:RML917522 RWH917518:RWH917522 SGD917518:SGD917522 SPZ917518:SPZ917522 SZV917518:SZV917522 TJR917518:TJR917522 TTN917518:TTN917522 UDJ917518:UDJ917522 UNF917518:UNF917522 UXB917518:UXB917522 VGX917518:VGX917522 VQT917518:VQT917522 WAP917518:WAP917522 WKL917518:WKL917522 WUH917518:WUH917522 O983056:O983060 HV983054:HV983058 RR983054:RR983058 ABN983054:ABN983058 ALJ983054:ALJ983058 AVF983054:AVF983058 BFB983054:BFB983058 BOX983054:BOX983058 BYT983054:BYT983058 CIP983054:CIP983058 CSL983054:CSL983058 DCH983054:DCH983058 DMD983054:DMD983058 DVZ983054:DVZ983058 EFV983054:EFV983058 EPR983054:EPR983058 EZN983054:EZN983058 FJJ983054:FJJ983058 FTF983054:FTF983058 GDB983054:GDB983058 GMX983054:GMX983058 GWT983054:GWT983058 HGP983054:HGP983058 HQL983054:HQL983058 IAH983054:IAH983058 IKD983054:IKD983058 ITZ983054:ITZ983058 JDV983054:JDV983058 JNR983054:JNR983058 JXN983054:JXN983058 KHJ983054:KHJ983058 KRF983054:KRF983058 LBB983054:LBB983058 LKX983054:LKX983058 LUT983054:LUT983058 MEP983054:MEP983058 MOL983054:MOL983058 MYH983054:MYH983058 NID983054:NID983058 NRZ983054:NRZ983058 OBV983054:OBV983058 OLR983054:OLR983058 OVN983054:OVN983058 PFJ983054:PFJ983058 PPF983054:PPF983058 PZB983054:PZB983058 QIX983054:QIX983058 QST983054:QST983058 RCP983054:RCP983058 RML983054:RML983058 RWH983054:RWH983058 SGD983054:SGD983058 SPZ983054:SPZ983058 SZV983054:SZV983058 TJR983054:TJR983058 TTN983054:TTN983058 UDJ983054:UDJ983058 UNF983054:UNF983058 UXB983054:UXB983058 VGX983054:VGX983058 VQT983054:VQT983058 WAP983054:WAP983058 WKL983054:WKL983058 WUH983054:WUH983058 HW65553:IK65554 RS65553:SG65554 ABO65553:ACC65554 ALK65553:ALY65554 AVG65553:AVU65554 BFC65553:BFQ65554 BOY65553:BPM65554 BYU65553:BZI65554 CIQ65553:CJE65554 CSM65553:CTA65554 DCI65553:DCW65554 DME65553:DMS65554 DWA65553:DWO65554 EFW65553:EGK65554 EPS65553:EQG65554 EZO65553:FAC65554 FJK65553:FJY65554 FTG65553:FTU65554 GDC65553:GDQ65554 GMY65553:GNM65554 GWU65553:GXI65554 HGQ65553:HHE65554 HQM65553:HRA65554 IAI65553:IAW65554 IKE65553:IKS65554 IUA65553:IUO65554 JDW65553:JEK65554 JNS65553:JOG65554 JXO65553:JYC65554 KHK65553:KHY65554 KRG65553:KRU65554 LBC65553:LBQ65554 LKY65553:LLM65554 LUU65553:LVI65554 MEQ65553:MFE65554 MOM65553:MPA65554 MYI65553:MYW65554 NIE65553:NIS65554 NSA65553:NSO65554 OBW65553:OCK65554 OLS65553:OMG65554 OVO65553:OWC65554 PFK65553:PFY65554 PPG65553:PPU65554 PZC65553:PZQ65554 QIY65553:QJM65554 QSU65553:QTI65554 RCQ65553:RDE65554 RMM65553:RNA65554 RWI65553:RWW65554 SGE65553:SGS65554 SQA65553:SQO65554 SZW65553:TAK65554 TJS65553:TKG65554 TTO65553:TUC65554 UDK65553:UDY65554 UNG65553:UNU65554 UXC65553:UXQ65554 VGY65553:VHM65554 VQU65553:VRI65554 WAQ65553:WBE65554 WKM65553:WLA65554 WUI65553:WUW65554 HW131089:IK131090 RS131089:SG131090 ABO131089:ACC131090 ALK131089:ALY131090 AVG131089:AVU131090 BFC131089:BFQ131090 BOY131089:BPM131090 BYU131089:BZI131090 CIQ131089:CJE131090 CSM131089:CTA131090 DCI131089:DCW131090 DME131089:DMS131090 DWA131089:DWO131090 EFW131089:EGK131090 EPS131089:EQG131090 EZO131089:FAC131090 FJK131089:FJY131090 FTG131089:FTU131090 GDC131089:GDQ131090 GMY131089:GNM131090 GWU131089:GXI131090 HGQ131089:HHE131090 HQM131089:HRA131090 IAI131089:IAW131090 IKE131089:IKS131090 IUA131089:IUO131090 JDW131089:JEK131090 JNS131089:JOG131090 JXO131089:JYC131090 KHK131089:KHY131090 KRG131089:KRU131090 LBC131089:LBQ131090 LKY131089:LLM131090 LUU131089:LVI131090 MEQ131089:MFE131090 MOM131089:MPA131090 MYI131089:MYW131090 NIE131089:NIS131090 NSA131089:NSO131090 OBW131089:OCK131090 OLS131089:OMG131090 OVO131089:OWC131090 PFK131089:PFY131090 PPG131089:PPU131090 PZC131089:PZQ131090 QIY131089:QJM131090 QSU131089:QTI131090 RCQ131089:RDE131090 RMM131089:RNA131090 RWI131089:RWW131090 SGE131089:SGS131090 SQA131089:SQO131090 SZW131089:TAK131090 TJS131089:TKG131090 TTO131089:TUC131090 UDK131089:UDY131090 UNG131089:UNU131090 UXC131089:UXQ131090 VGY131089:VHM131090 VQU131089:VRI131090 WAQ131089:WBE131090 WKM131089:WLA131090 WUI131089:WUW131090 HW196625:IK196626 RS196625:SG196626 ABO196625:ACC196626 ALK196625:ALY196626 AVG196625:AVU196626 BFC196625:BFQ196626 BOY196625:BPM196626 BYU196625:BZI196626 CIQ196625:CJE196626 CSM196625:CTA196626 DCI196625:DCW196626 DME196625:DMS196626 DWA196625:DWO196626 EFW196625:EGK196626 EPS196625:EQG196626 EZO196625:FAC196626 FJK196625:FJY196626 FTG196625:FTU196626 GDC196625:GDQ196626 GMY196625:GNM196626 GWU196625:GXI196626 HGQ196625:HHE196626 HQM196625:HRA196626 IAI196625:IAW196626 IKE196625:IKS196626 IUA196625:IUO196626 JDW196625:JEK196626 JNS196625:JOG196626 JXO196625:JYC196626 KHK196625:KHY196626 KRG196625:KRU196626 LBC196625:LBQ196626 LKY196625:LLM196626 LUU196625:LVI196626 MEQ196625:MFE196626 MOM196625:MPA196626 MYI196625:MYW196626 NIE196625:NIS196626 NSA196625:NSO196626 OBW196625:OCK196626 OLS196625:OMG196626 OVO196625:OWC196626 PFK196625:PFY196626 PPG196625:PPU196626 PZC196625:PZQ196626 QIY196625:QJM196626 QSU196625:QTI196626 RCQ196625:RDE196626 RMM196625:RNA196626 RWI196625:RWW196626 SGE196625:SGS196626 SQA196625:SQO196626 SZW196625:TAK196626 TJS196625:TKG196626 TTO196625:TUC196626 UDK196625:UDY196626 UNG196625:UNU196626 UXC196625:UXQ196626 VGY196625:VHM196626 VQU196625:VRI196626 WAQ196625:WBE196626 WKM196625:WLA196626 WUI196625:WUW196626 HW262161:IK262162 RS262161:SG262162 ABO262161:ACC262162 ALK262161:ALY262162 AVG262161:AVU262162 BFC262161:BFQ262162 BOY262161:BPM262162 BYU262161:BZI262162 CIQ262161:CJE262162 CSM262161:CTA262162 DCI262161:DCW262162 DME262161:DMS262162 DWA262161:DWO262162 EFW262161:EGK262162 EPS262161:EQG262162 EZO262161:FAC262162 FJK262161:FJY262162 FTG262161:FTU262162 GDC262161:GDQ262162 GMY262161:GNM262162 GWU262161:GXI262162 HGQ262161:HHE262162 HQM262161:HRA262162 IAI262161:IAW262162 IKE262161:IKS262162 IUA262161:IUO262162 JDW262161:JEK262162 JNS262161:JOG262162 JXO262161:JYC262162 KHK262161:KHY262162 KRG262161:KRU262162 LBC262161:LBQ262162 LKY262161:LLM262162 LUU262161:LVI262162 MEQ262161:MFE262162 MOM262161:MPA262162 MYI262161:MYW262162 NIE262161:NIS262162 NSA262161:NSO262162 OBW262161:OCK262162 OLS262161:OMG262162 OVO262161:OWC262162 PFK262161:PFY262162 PPG262161:PPU262162 PZC262161:PZQ262162 QIY262161:QJM262162 QSU262161:QTI262162 RCQ262161:RDE262162 RMM262161:RNA262162 RWI262161:RWW262162 SGE262161:SGS262162 SQA262161:SQO262162 SZW262161:TAK262162 TJS262161:TKG262162 TTO262161:TUC262162 UDK262161:UDY262162 UNG262161:UNU262162 UXC262161:UXQ262162 VGY262161:VHM262162 VQU262161:VRI262162 WAQ262161:WBE262162 WKM262161:WLA262162 WUI262161:WUW262162 HW327697:IK327698 RS327697:SG327698 ABO327697:ACC327698 ALK327697:ALY327698 AVG327697:AVU327698 BFC327697:BFQ327698 BOY327697:BPM327698 BYU327697:BZI327698 CIQ327697:CJE327698 CSM327697:CTA327698 DCI327697:DCW327698 DME327697:DMS327698 DWA327697:DWO327698 EFW327697:EGK327698 EPS327697:EQG327698 EZO327697:FAC327698 FJK327697:FJY327698 FTG327697:FTU327698 GDC327697:GDQ327698 GMY327697:GNM327698 GWU327697:GXI327698 HGQ327697:HHE327698 HQM327697:HRA327698 IAI327697:IAW327698 IKE327697:IKS327698 IUA327697:IUO327698 JDW327697:JEK327698 JNS327697:JOG327698 JXO327697:JYC327698 KHK327697:KHY327698 KRG327697:KRU327698 LBC327697:LBQ327698 LKY327697:LLM327698 LUU327697:LVI327698 MEQ327697:MFE327698 MOM327697:MPA327698 MYI327697:MYW327698 NIE327697:NIS327698 NSA327697:NSO327698 OBW327697:OCK327698 OLS327697:OMG327698 OVO327697:OWC327698 PFK327697:PFY327698 PPG327697:PPU327698 PZC327697:PZQ327698 QIY327697:QJM327698 QSU327697:QTI327698 RCQ327697:RDE327698 RMM327697:RNA327698 RWI327697:RWW327698 SGE327697:SGS327698 SQA327697:SQO327698 SZW327697:TAK327698 TJS327697:TKG327698 TTO327697:TUC327698 UDK327697:UDY327698 UNG327697:UNU327698 UXC327697:UXQ327698 VGY327697:VHM327698 VQU327697:VRI327698 WAQ327697:WBE327698 WKM327697:WLA327698 WUI327697:WUW327698 HW393233:IK393234 RS393233:SG393234 ABO393233:ACC393234 ALK393233:ALY393234 AVG393233:AVU393234 BFC393233:BFQ393234 BOY393233:BPM393234 BYU393233:BZI393234 CIQ393233:CJE393234 CSM393233:CTA393234 DCI393233:DCW393234 DME393233:DMS393234 DWA393233:DWO393234 EFW393233:EGK393234 EPS393233:EQG393234 EZO393233:FAC393234 FJK393233:FJY393234 FTG393233:FTU393234 GDC393233:GDQ393234 GMY393233:GNM393234 GWU393233:GXI393234 HGQ393233:HHE393234 HQM393233:HRA393234 IAI393233:IAW393234 IKE393233:IKS393234 IUA393233:IUO393234 JDW393233:JEK393234 JNS393233:JOG393234 JXO393233:JYC393234 KHK393233:KHY393234 KRG393233:KRU393234 LBC393233:LBQ393234 LKY393233:LLM393234 LUU393233:LVI393234 MEQ393233:MFE393234 MOM393233:MPA393234 MYI393233:MYW393234 NIE393233:NIS393234 NSA393233:NSO393234 OBW393233:OCK393234 OLS393233:OMG393234 OVO393233:OWC393234 PFK393233:PFY393234 PPG393233:PPU393234 PZC393233:PZQ393234 QIY393233:QJM393234 QSU393233:QTI393234 RCQ393233:RDE393234 RMM393233:RNA393234 RWI393233:RWW393234 SGE393233:SGS393234 SQA393233:SQO393234 SZW393233:TAK393234 TJS393233:TKG393234 TTO393233:TUC393234 UDK393233:UDY393234 UNG393233:UNU393234 UXC393233:UXQ393234 VGY393233:VHM393234 VQU393233:VRI393234 WAQ393233:WBE393234 WKM393233:WLA393234 WUI393233:WUW393234 HW458769:IK458770 RS458769:SG458770 ABO458769:ACC458770 ALK458769:ALY458770 AVG458769:AVU458770 BFC458769:BFQ458770 BOY458769:BPM458770 BYU458769:BZI458770 CIQ458769:CJE458770 CSM458769:CTA458770 DCI458769:DCW458770 DME458769:DMS458770 DWA458769:DWO458770 EFW458769:EGK458770 EPS458769:EQG458770 EZO458769:FAC458770 FJK458769:FJY458770 FTG458769:FTU458770 GDC458769:GDQ458770 GMY458769:GNM458770 GWU458769:GXI458770 HGQ458769:HHE458770 HQM458769:HRA458770 IAI458769:IAW458770 IKE458769:IKS458770 IUA458769:IUO458770 JDW458769:JEK458770 JNS458769:JOG458770 JXO458769:JYC458770 KHK458769:KHY458770 KRG458769:KRU458770 LBC458769:LBQ458770 LKY458769:LLM458770 LUU458769:LVI458770 MEQ458769:MFE458770 MOM458769:MPA458770 MYI458769:MYW458770 NIE458769:NIS458770 NSA458769:NSO458770 OBW458769:OCK458770 OLS458769:OMG458770 OVO458769:OWC458770 PFK458769:PFY458770 PPG458769:PPU458770 PZC458769:PZQ458770 QIY458769:QJM458770 QSU458769:QTI458770 RCQ458769:RDE458770 RMM458769:RNA458770 RWI458769:RWW458770 SGE458769:SGS458770 SQA458769:SQO458770 SZW458769:TAK458770 TJS458769:TKG458770 TTO458769:TUC458770 UDK458769:UDY458770 UNG458769:UNU458770 UXC458769:UXQ458770 VGY458769:VHM458770 VQU458769:VRI458770 WAQ458769:WBE458770 WKM458769:WLA458770 WUI458769:WUW458770 HW524305:IK524306 RS524305:SG524306 ABO524305:ACC524306 ALK524305:ALY524306 AVG524305:AVU524306 BFC524305:BFQ524306 BOY524305:BPM524306 BYU524305:BZI524306 CIQ524305:CJE524306 CSM524305:CTA524306 DCI524305:DCW524306 DME524305:DMS524306 DWA524305:DWO524306 EFW524305:EGK524306 EPS524305:EQG524306 EZO524305:FAC524306 FJK524305:FJY524306 FTG524305:FTU524306 GDC524305:GDQ524306 GMY524305:GNM524306 GWU524305:GXI524306 HGQ524305:HHE524306 HQM524305:HRA524306 IAI524305:IAW524306 IKE524305:IKS524306 IUA524305:IUO524306 JDW524305:JEK524306 JNS524305:JOG524306 JXO524305:JYC524306 KHK524305:KHY524306 KRG524305:KRU524306 LBC524305:LBQ524306 LKY524305:LLM524306 LUU524305:LVI524306 MEQ524305:MFE524306 MOM524305:MPA524306 MYI524305:MYW524306 NIE524305:NIS524306 NSA524305:NSO524306 OBW524305:OCK524306 OLS524305:OMG524306 OVO524305:OWC524306 PFK524305:PFY524306 PPG524305:PPU524306 PZC524305:PZQ524306 QIY524305:QJM524306 QSU524305:QTI524306 RCQ524305:RDE524306 RMM524305:RNA524306 RWI524305:RWW524306 SGE524305:SGS524306 SQA524305:SQO524306 SZW524305:TAK524306 TJS524305:TKG524306 TTO524305:TUC524306 UDK524305:UDY524306 UNG524305:UNU524306 UXC524305:UXQ524306 VGY524305:VHM524306 VQU524305:VRI524306 WAQ524305:WBE524306 WKM524305:WLA524306 WUI524305:WUW524306 HW589841:IK589842 RS589841:SG589842 ABO589841:ACC589842 ALK589841:ALY589842 AVG589841:AVU589842 BFC589841:BFQ589842 BOY589841:BPM589842 BYU589841:BZI589842 CIQ589841:CJE589842 CSM589841:CTA589842 DCI589841:DCW589842 DME589841:DMS589842 DWA589841:DWO589842 EFW589841:EGK589842 EPS589841:EQG589842 EZO589841:FAC589842 FJK589841:FJY589842 FTG589841:FTU589842 GDC589841:GDQ589842 GMY589841:GNM589842 GWU589841:GXI589842 HGQ589841:HHE589842 HQM589841:HRA589842 IAI589841:IAW589842 IKE589841:IKS589842 IUA589841:IUO589842 JDW589841:JEK589842 JNS589841:JOG589842 JXO589841:JYC589842 KHK589841:KHY589842 KRG589841:KRU589842 LBC589841:LBQ589842 LKY589841:LLM589842 LUU589841:LVI589842 MEQ589841:MFE589842 MOM589841:MPA589842 MYI589841:MYW589842 NIE589841:NIS589842 NSA589841:NSO589842 OBW589841:OCK589842 OLS589841:OMG589842 OVO589841:OWC589842 PFK589841:PFY589842 PPG589841:PPU589842 PZC589841:PZQ589842 QIY589841:QJM589842 QSU589841:QTI589842 RCQ589841:RDE589842 RMM589841:RNA589842 RWI589841:RWW589842 SGE589841:SGS589842 SQA589841:SQO589842 SZW589841:TAK589842 TJS589841:TKG589842 TTO589841:TUC589842 UDK589841:UDY589842 UNG589841:UNU589842 UXC589841:UXQ589842 VGY589841:VHM589842 VQU589841:VRI589842 WAQ589841:WBE589842 WKM589841:WLA589842 WUI589841:WUW589842 HW655377:IK655378 RS655377:SG655378 ABO655377:ACC655378 ALK655377:ALY655378 AVG655377:AVU655378 BFC655377:BFQ655378 BOY655377:BPM655378 BYU655377:BZI655378 CIQ655377:CJE655378 CSM655377:CTA655378 DCI655377:DCW655378 DME655377:DMS655378 DWA655377:DWO655378 EFW655377:EGK655378 EPS655377:EQG655378 EZO655377:FAC655378 FJK655377:FJY655378 FTG655377:FTU655378 GDC655377:GDQ655378 GMY655377:GNM655378 GWU655377:GXI655378 HGQ655377:HHE655378 HQM655377:HRA655378 IAI655377:IAW655378 IKE655377:IKS655378 IUA655377:IUO655378 JDW655377:JEK655378 JNS655377:JOG655378 JXO655377:JYC655378 KHK655377:KHY655378 KRG655377:KRU655378 LBC655377:LBQ655378 LKY655377:LLM655378 LUU655377:LVI655378 MEQ655377:MFE655378 MOM655377:MPA655378 MYI655377:MYW655378 NIE655377:NIS655378 NSA655377:NSO655378 OBW655377:OCK655378 OLS655377:OMG655378 OVO655377:OWC655378 PFK655377:PFY655378 PPG655377:PPU655378 PZC655377:PZQ655378 QIY655377:QJM655378 QSU655377:QTI655378 RCQ655377:RDE655378 RMM655377:RNA655378 RWI655377:RWW655378 SGE655377:SGS655378 SQA655377:SQO655378 SZW655377:TAK655378 TJS655377:TKG655378 TTO655377:TUC655378 UDK655377:UDY655378 UNG655377:UNU655378 UXC655377:UXQ655378 VGY655377:VHM655378 VQU655377:VRI655378 WAQ655377:WBE655378 WKM655377:WLA655378 WUI655377:WUW655378 HW720913:IK720914 RS720913:SG720914 ABO720913:ACC720914 ALK720913:ALY720914 AVG720913:AVU720914 BFC720913:BFQ720914 BOY720913:BPM720914 BYU720913:BZI720914 CIQ720913:CJE720914 CSM720913:CTA720914 DCI720913:DCW720914 DME720913:DMS720914 DWA720913:DWO720914 EFW720913:EGK720914 EPS720913:EQG720914 EZO720913:FAC720914 FJK720913:FJY720914 FTG720913:FTU720914 GDC720913:GDQ720914 GMY720913:GNM720914 GWU720913:GXI720914 HGQ720913:HHE720914 HQM720913:HRA720914 IAI720913:IAW720914 IKE720913:IKS720914 IUA720913:IUO720914 JDW720913:JEK720914 JNS720913:JOG720914 JXO720913:JYC720914 KHK720913:KHY720914 KRG720913:KRU720914 LBC720913:LBQ720914 LKY720913:LLM720914 LUU720913:LVI720914 MEQ720913:MFE720914 MOM720913:MPA720914 MYI720913:MYW720914 NIE720913:NIS720914 NSA720913:NSO720914 OBW720913:OCK720914 OLS720913:OMG720914 OVO720913:OWC720914 PFK720913:PFY720914 PPG720913:PPU720914 PZC720913:PZQ720914 QIY720913:QJM720914 QSU720913:QTI720914 RCQ720913:RDE720914 RMM720913:RNA720914 RWI720913:RWW720914 SGE720913:SGS720914 SQA720913:SQO720914 SZW720913:TAK720914 TJS720913:TKG720914 TTO720913:TUC720914 UDK720913:UDY720914 UNG720913:UNU720914 UXC720913:UXQ720914 VGY720913:VHM720914 VQU720913:VRI720914 WAQ720913:WBE720914 WKM720913:WLA720914 WUI720913:WUW720914 HW786449:IK786450 RS786449:SG786450 ABO786449:ACC786450 ALK786449:ALY786450 AVG786449:AVU786450 BFC786449:BFQ786450 BOY786449:BPM786450 BYU786449:BZI786450 CIQ786449:CJE786450 CSM786449:CTA786450 DCI786449:DCW786450 DME786449:DMS786450 DWA786449:DWO786450 EFW786449:EGK786450 EPS786449:EQG786450 EZO786449:FAC786450 FJK786449:FJY786450 FTG786449:FTU786450 GDC786449:GDQ786450 GMY786449:GNM786450 GWU786449:GXI786450 HGQ786449:HHE786450 HQM786449:HRA786450 IAI786449:IAW786450 IKE786449:IKS786450 IUA786449:IUO786450 JDW786449:JEK786450 JNS786449:JOG786450 JXO786449:JYC786450 KHK786449:KHY786450 KRG786449:KRU786450 LBC786449:LBQ786450 LKY786449:LLM786450 LUU786449:LVI786450 MEQ786449:MFE786450 MOM786449:MPA786450 MYI786449:MYW786450 NIE786449:NIS786450 NSA786449:NSO786450 OBW786449:OCK786450 OLS786449:OMG786450 OVO786449:OWC786450 PFK786449:PFY786450 PPG786449:PPU786450 PZC786449:PZQ786450 QIY786449:QJM786450 QSU786449:QTI786450 RCQ786449:RDE786450 RMM786449:RNA786450 RWI786449:RWW786450 SGE786449:SGS786450 SQA786449:SQO786450 SZW786449:TAK786450 TJS786449:TKG786450 TTO786449:TUC786450 UDK786449:UDY786450 UNG786449:UNU786450 UXC786449:UXQ786450 VGY786449:VHM786450 VQU786449:VRI786450 WAQ786449:WBE786450 WKM786449:WLA786450 WUI786449:WUW786450 HW851985:IK851986 RS851985:SG851986 ABO851985:ACC851986 ALK851985:ALY851986 AVG851985:AVU851986 BFC851985:BFQ851986 BOY851985:BPM851986 BYU851985:BZI851986 CIQ851985:CJE851986 CSM851985:CTA851986 DCI851985:DCW851986 DME851985:DMS851986 DWA851985:DWO851986 EFW851985:EGK851986 EPS851985:EQG851986 EZO851985:FAC851986 FJK851985:FJY851986 FTG851985:FTU851986 GDC851985:GDQ851986 GMY851985:GNM851986 GWU851985:GXI851986 HGQ851985:HHE851986 HQM851985:HRA851986 IAI851985:IAW851986 IKE851985:IKS851986 IUA851985:IUO851986 JDW851985:JEK851986 JNS851985:JOG851986 JXO851985:JYC851986 KHK851985:KHY851986 KRG851985:KRU851986 LBC851985:LBQ851986 LKY851985:LLM851986 LUU851985:LVI851986 MEQ851985:MFE851986 MOM851985:MPA851986 MYI851985:MYW851986 NIE851985:NIS851986 NSA851985:NSO851986 OBW851985:OCK851986 OLS851985:OMG851986 OVO851985:OWC851986 PFK851985:PFY851986 PPG851985:PPU851986 PZC851985:PZQ851986 QIY851985:QJM851986 QSU851985:QTI851986 RCQ851985:RDE851986 RMM851985:RNA851986 RWI851985:RWW851986 SGE851985:SGS851986 SQA851985:SQO851986 SZW851985:TAK851986 TJS851985:TKG851986 TTO851985:TUC851986 UDK851985:UDY851986 UNG851985:UNU851986 UXC851985:UXQ851986 VGY851985:VHM851986 VQU851985:VRI851986 WAQ851985:WBE851986 WKM851985:WLA851986 WUI851985:WUW851986 HW917521:IK917522 RS917521:SG917522 ABO917521:ACC917522 ALK917521:ALY917522 AVG917521:AVU917522 BFC917521:BFQ917522 BOY917521:BPM917522 BYU917521:BZI917522 CIQ917521:CJE917522 CSM917521:CTA917522 DCI917521:DCW917522 DME917521:DMS917522 DWA917521:DWO917522 EFW917521:EGK917522 EPS917521:EQG917522 EZO917521:FAC917522 FJK917521:FJY917522 FTG917521:FTU917522 GDC917521:GDQ917522 GMY917521:GNM917522 GWU917521:GXI917522 HGQ917521:HHE917522 HQM917521:HRA917522 IAI917521:IAW917522 IKE917521:IKS917522 IUA917521:IUO917522 JDW917521:JEK917522 JNS917521:JOG917522 JXO917521:JYC917522 KHK917521:KHY917522 KRG917521:KRU917522 LBC917521:LBQ917522 LKY917521:LLM917522 LUU917521:LVI917522 MEQ917521:MFE917522 MOM917521:MPA917522 MYI917521:MYW917522 NIE917521:NIS917522 NSA917521:NSO917522 OBW917521:OCK917522 OLS917521:OMG917522 OVO917521:OWC917522 PFK917521:PFY917522 PPG917521:PPU917522 PZC917521:PZQ917522 QIY917521:QJM917522 QSU917521:QTI917522 RCQ917521:RDE917522 RMM917521:RNA917522 RWI917521:RWW917522 SGE917521:SGS917522 SQA917521:SQO917522 SZW917521:TAK917522 TJS917521:TKG917522 TTO917521:TUC917522 UDK917521:UDY917522 UNG917521:UNU917522 UXC917521:UXQ917522 VGY917521:VHM917522 VQU917521:VRI917522 WAQ917521:WBE917522 WKM917521:WLA917522 WUI917521:WUW917522 HW983057:IK983058 RS983057:SG983058 ABO983057:ACC983058 ALK983057:ALY983058 AVG983057:AVU983058 BFC983057:BFQ983058 BOY983057:BPM983058 BYU983057:BZI983058 CIQ983057:CJE983058 CSM983057:CTA983058 DCI983057:DCW983058 DME983057:DMS983058 DWA983057:DWO983058 EFW983057:EGK983058 EPS983057:EQG983058 EZO983057:FAC983058 FJK983057:FJY983058 FTG983057:FTU983058 GDC983057:GDQ983058 GMY983057:GNM983058 GWU983057:GXI983058 HGQ983057:HHE983058 HQM983057:HRA983058 IAI983057:IAW983058 IKE983057:IKS983058 IUA983057:IUO983058 JDW983057:JEK983058 JNS983057:JOG983058 JXO983057:JYC983058 KHK983057:KHY983058 KRG983057:KRU983058 LBC983057:LBQ983058 LKY983057:LLM983058 LUU983057:LVI983058 MEQ983057:MFE983058 MOM983057:MPA983058 MYI983057:MYW983058 NIE983057:NIS983058 NSA983057:NSO983058 OBW983057:OCK983058 OLS983057:OMG983058 OVO983057:OWC983058 PFK983057:PFY983058 PPG983057:PPU983058 PZC983057:PZQ983058 QIY983057:QJM983058 QSU983057:QTI983058 RCQ983057:RDE983058 RMM983057:RNA983058 RWI983057:RWW983058 SGE983057:SGS983058 SQA983057:SQO983058 SZW983057:TAK983058 TJS983057:TKG983058 TTO983057:TUC983058 UDK983057:UDY983058 UNG983057:UNU983058 UXC983057:UXQ983058 VGY983057:VHM983058 VQU983057:VRI983058 WAQ983057:WBE983058 WKM983057:WLA983058 WUI983057:WUW983058 HV65545:IK65548 RR65545:SG65548 ABN65545:ACC65548 ALJ65545:ALY65548 AVF65545:AVU65548 BFB65545:BFQ65548 BOX65545:BPM65548 BYT65545:BZI65548 CIP65545:CJE65548 CSL65545:CTA65548 DCH65545:DCW65548 DMD65545:DMS65548 DVZ65545:DWO65548 EFV65545:EGK65548 EPR65545:EQG65548 EZN65545:FAC65548 FJJ65545:FJY65548 FTF65545:FTU65548 GDB65545:GDQ65548 GMX65545:GNM65548 GWT65545:GXI65548 HGP65545:HHE65548 HQL65545:HRA65548 IAH65545:IAW65548 IKD65545:IKS65548 ITZ65545:IUO65548 JDV65545:JEK65548 JNR65545:JOG65548 JXN65545:JYC65548 KHJ65545:KHY65548 KRF65545:KRU65548 LBB65545:LBQ65548 LKX65545:LLM65548 LUT65545:LVI65548 MEP65545:MFE65548 MOL65545:MPA65548 MYH65545:MYW65548 NID65545:NIS65548 NRZ65545:NSO65548 OBV65545:OCK65548 OLR65545:OMG65548 OVN65545:OWC65548 PFJ65545:PFY65548 PPF65545:PPU65548 PZB65545:PZQ65548 QIX65545:QJM65548 QST65545:QTI65548 RCP65545:RDE65548 RML65545:RNA65548 RWH65545:RWW65548 SGD65545:SGS65548 SPZ65545:SQO65548 SZV65545:TAK65548 TJR65545:TKG65548 TTN65545:TUC65548 UDJ65545:UDY65548 UNF65545:UNU65548 UXB65545:UXQ65548 VGX65545:VHM65548 VQT65545:VRI65548 WAP65545:WBE65548 WKL65545:WLA65548 WUH65545:WUW65548 HV131081:IK131084 RR131081:SG131084 ABN131081:ACC131084 ALJ131081:ALY131084 AVF131081:AVU131084 BFB131081:BFQ131084 BOX131081:BPM131084 BYT131081:BZI131084 CIP131081:CJE131084 CSL131081:CTA131084 DCH131081:DCW131084 DMD131081:DMS131084 DVZ131081:DWO131084 EFV131081:EGK131084 EPR131081:EQG131084 EZN131081:FAC131084 FJJ131081:FJY131084 FTF131081:FTU131084 GDB131081:GDQ131084 GMX131081:GNM131084 GWT131081:GXI131084 HGP131081:HHE131084 HQL131081:HRA131084 IAH131081:IAW131084 IKD131081:IKS131084 ITZ131081:IUO131084 JDV131081:JEK131084 JNR131081:JOG131084 JXN131081:JYC131084 KHJ131081:KHY131084 KRF131081:KRU131084 LBB131081:LBQ131084 LKX131081:LLM131084 LUT131081:LVI131084 MEP131081:MFE131084 MOL131081:MPA131084 MYH131081:MYW131084 NID131081:NIS131084 NRZ131081:NSO131084 OBV131081:OCK131084 OLR131081:OMG131084 OVN131081:OWC131084 PFJ131081:PFY131084 PPF131081:PPU131084 PZB131081:PZQ131084 QIX131081:QJM131084 QST131081:QTI131084 RCP131081:RDE131084 RML131081:RNA131084 RWH131081:RWW131084 SGD131081:SGS131084 SPZ131081:SQO131084 SZV131081:TAK131084 TJR131081:TKG131084 TTN131081:TUC131084 UDJ131081:UDY131084 UNF131081:UNU131084 UXB131081:UXQ131084 VGX131081:VHM131084 VQT131081:VRI131084 WAP131081:WBE131084 WKL131081:WLA131084 WUH131081:WUW131084 HV196617:IK196620 RR196617:SG196620 ABN196617:ACC196620 ALJ196617:ALY196620 AVF196617:AVU196620 BFB196617:BFQ196620 BOX196617:BPM196620 BYT196617:BZI196620 CIP196617:CJE196620 CSL196617:CTA196620 DCH196617:DCW196620 DMD196617:DMS196620 DVZ196617:DWO196620 EFV196617:EGK196620 EPR196617:EQG196620 EZN196617:FAC196620 FJJ196617:FJY196620 FTF196617:FTU196620 GDB196617:GDQ196620 GMX196617:GNM196620 GWT196617:GXI196620 HGP196617:HHE196620 HQL196617:HRA196620 IAH196617:IAW196620 IKD196617:IKS196620 ITZ196617:IUO196620 JDV196617:JEK196620 JNR196617:JOG196620 JXN196617:JYC196620 KHJ196617:KHY196620 KRF196617:KRU196620 LBB196617:LBQ196620 LKX196617:LLM196620 LUT196617:LVI196620 MEP196617:MFE196620 MOL196617:MPA196620 MYH196617:MYW196620 NID196617:NIS196620 NRZ196617:NSO196620 OBV196617:OCK196620 OLR196617:OMG196620 OVN196617:OWC196620 PFJ196617:PFY196620 PPF196617:PPU196620 PZB196617:PZQ196620 QIX196617:QJM196620 QST196617:QTI196620 RCP196617:RDE196620 RML196617:RNA196620 RWH196617:RWW196620 SGD196617:SGS196620 SPZ196617:SQO196620 SZV196617:TAK196620 TJR196617:TKG196620 TTN196617:TUC196620 UDJ196617:UDY196620 UNF196617:UNU196620 UXB196617:UXQ196620 VGX196617:VHM196620 VQT196617:VRI196620 WAP196617:WBE196620 WKL196617:WLA196620 WUH196617:WUW196620 HV262153:IK262156 RR262153:SG262156 ABN262153:ACC262156 ALJ262153:ALY262156 AVF262153:AVU262156 BFB262153:BFQ262156 BOX262153:BPM262156 BYT262153:BZI262156 CIP262153:CJE262156 CSL262153:CTA262156 DCH262153:DCW262156 DMD262153:DMS262156 DVZ262153:DWO262156 EFV262153:EGK262156 EPR262153:EQG262156 EZN262153:FAC262156 FJJ262153:FJY262156 FTF262153:FTU262156 GDB262153:GDQ262156 GMX262153:GNM262156 GWT262153:GXI262156 HGP262153:HHE262156 HQL262153:HRA262156 IAH262153:IAW262156 IKD262153:IKS262156 ITZ262153:IUO262156 JDV262153:JEK262156 JNR262153:JOG262156 JXN262153:JYC262156 KHJ262153:KHY262156 KRF262153:KRU262156 LBB262153:LBQ262156 LKX262153:LLM262156 LUT262153:LVI262156 MEP262153:MFE262156 MOL262153:MPA262156 MYH262153:MYW262156 NID262153:NIS262156 NRZ262153:NSO262156 OBV262153:OCK262156 OLR262153:OMG262156 OVN262153:OWC262156 PFJ262153:PFY262156 PPF262153:PPU262156 PZB262153:PZQ262156 QIX262153:QJM262156 QST262153:QTI262156 RCP262153:RDE262156 RML262153:RNA262156 RWH262153:RWW262156 SGD262153:SGS262156 SPZ262153:SQO262156 SZV262153:TAK262156 TJR262153:TKG262156 TTN262153:TUC262156 UDJ262153:UDY262156 UNF262153:UNU262156 UXB262153:UXQ262156 VGX262153:VHM262156 VQT262153:VRI262156 WAP262153:WBE262156 WKL262153:WLA262156 WUH262153:WUW262156 HV327689:IK327692 RR327689:SG327692 ABN327689:ACC327692 ALJ327689:ALY327692 AVF327689:AVU327692 BFB327689:BFQ327692 BOX327689:BPM327692 BYT327689:BZI327692 CIP327689:CJE327692 CSL327689:CTA327692 DCH327689:DCW327692 DMD327689:DMS327692 DVZ327689:DWO327692 EFV327689:EGK327692 EPR327689:EQG327692 EZN327689:FAC327692 FJJ327689:FJY327692 FTF327689:FTU327692 GDB327689:GDQ327692 GMX327689:GNM327692 GWT327689:GXI327692 HGP327689:HHE327692 HQL327689:HRA327692 IAH327689:IAW327692 IKD327689:IKS327692 ITZ327689:IUO327692 JDV327689:JEK327692 JNR327689:JOG327692 JXN327689:JYC327692 KHJ327689:KHY327692 KRF327689:KRU327692 LBB327689:LBQ327692 LKX327689:LLM327692 LUT327689:LVI327692 MEP327689:MFE327692 MOL327689:MPA327692 MYH327689:MYW327692 NID327689:NIS327692 NRZ327689:NSO327692 OBV327689:OCK327692 OLR327689:OMG327692 OVN327689:OWC327692 PFJ327689:PFY327692 PPF327689:PPU327692 PZB327689:PZQ327692 QIX327689:QJM327692 QST327689:QTI327692 RCP327689:RDE327692 RML327689:RNA327692 RWH327689:RWW327692 SGD327689:SGS327692 SPZ327689:SQO327692 SZV327689:TAK327692 TJR327689:TKG327692 TTN327689:TUC327692 UDJ327689:UDY327692 UNF327689:UNU327692 UXB327689:UXQ327692 VGX327689:VHM327692 VQT327689:VRI327692 WAP327689:WBE327692 WKL327689:WLA327692 WUH327689:WUW327692 HV393225:IK393228 RR393225:SG393228 ABN393225:ACC393228 ALJ393225:ALY393228 AVF393225:AVU393228 BFB393225:BFQ393228 BOX393225:BPM393228 BYT393225:BZI393228 CIP393225:CJE393228 CSL393225:CTA393228 DCH393225:DCW393228 DMD393225:DMS393228 DVZ393225:DWO393228 EFV393225:EGK393228 EPR393225:EQG393228 EZN393225:FAC393228 FJJ393225:FJY393228 FTF393225:FTU393228 GDB393225:GDQ393228 GMX393225:GNM393228 GWT393225:GXI393228 HGP393225:HHE393228 HQL393225:HRA393228 IAH393225:IAW393228 IKD393225:IKS393228 ITZ393225:IUO393228 JDV393225:JEK393228 JNR393225:JOG393228 JXN393225:JYC393228 KHJ393225:KHY393228 KRF393225:KRU393228 LBB393225:LBQ393228 LKX393225:LLM393228 LUT393225:LVI393228 MEP393225:MFE393228 MOL393225:MPA393228 MYH393225:MYW393228 NID393225:NIS393228 NRZ393225:NSO393228 OBV393225:OCK393228 OLR393225:OMG393228 OVN393225:OWC393228 PFJ393225:PFY393228 PPF393225:PPU393228 PZB393225:PZQ393228 QIX393225:QJM393228 QST393225:QTI393228 RCP393225:RDE393228 RML393225:RNA393228 RWH393225:RWW393228 SGD393225:SGS393228 SPZ393225:SQO393228 SZV393225:TAK393228 TJR393225:TKG393228 TTN393225:TUC393228 UDJ393225:UDY393228 UNF393225:UNU393228 UXB393225:UXQ393228 VGX393225:VHM393228 VQT393225:VRI393228 WAP393225:WBE393228 WKL393225:WLA393228 WUH393225:WUW393228 HV458761:IK458764 RR458761:SG458764 ABN458761:ACC458764 ALJ458761:ALY458764 AVF458761:AVU458764 BFB458761:BFQ458764 BOX458761:BPM458764 BYT458761:BZI458764 CIP458761:CJE458764 CSL458761:CTA458764 DCH458761:DCW458764 DMD458761:DMS458764 DVZ458761:DWO458764 EFV458761:EGK458764 EPR458761:EQG458764 EZN458761:FAC458764 FJJ458761:FJY458764 FTF458761:FTU458764 GDB458761:GDQ458764 GMX458761:GNM458764 GWT458761:GXI458764 HGP458761:HHE458764 HQL458761:HRA458764 IAH458761:IAW458764 IKD458761:IKS458764 ITZ458761:IUO458764 JDV458761:JEK458764 JNR458761:JOG458764 JXN458761:JYC458764 KHJ458761:KHY458764 KRF458761:KRU458764 LBB458761:LBQ458764 LKX458761:LLM458764 LUT458761:LVI458764 MEP458761:MFE458764 MOL458761:MPA458764 MYH458761:MYW458764 NID458761:NIS458764 NRZ458761:NSO458764 OBV458761:OCK458764 OLR458761:OMG458764 OVN458761:OWC458764 PFJ458761:PFY458764 PPF458761:PPU458764 PZB458761:PZQ458764 QIX458761:QJM458764 QST458761:QTI458764 RCP458761:RDE458764 RML458761:RNA458764 RWH458761:RWW458764 SGD458761:SGS458764 SPZ458761:SQO458764 SZV458761:TAK458764 TJR458761:TKG458764 TTN458761:TUC458764 UDJ458761:UDY458764 UNF458761:UNU458764 UXB458761:UXQ458764 VGX458761:VHM458764 VQT458761:VRI458764 WAP458761:WBE458764 WKL458761:WLA458764 WUH458761:WUW458764 HV524297:IK524300 RR524297:SG524300 ABN524297:ACC524300 ALJ524297:ALY524300 AVF524297:AVU524300 BFB524297:BFQ524300 BOX524297:BPM524300 BYT524297:BZI524300 CIP524297:CJE524300 CSL524297:CTA524300 DCH524297:DCW524300 DMD524297:DMS524300 DVZ524297:DWO524300 EFV524297:EGK524300 EPR524297:EQG524300 EZN524297:FAC524300 FJJ524297:FJY524300 FTF524297:FTU524300 GDB524297:GDQ524300 GMX524297:GNM524300 GWT524297:GXI524300 HGP524297:HHE524300 HQL524297:HRA524300 IAH524297:IAW524300 IKD524297:IKS524300 ITZ524297:IUO524300 JDV524297:JEK524300 JNR524297:JOG524300 JXN524297:JYC524300 KHJ524297:KHY524300 KRF524297:KRU524300 LBB524297:LBQ524300 LKX524297:LLM524300 LUT524297:LVI524300 MEP524297:MFE524300 MOL524297:MPA524300 MYH524297:MYW524300 NID524297:NIS524300 NRZ524297:NSO524300 OBV524297:OCK524300 OLR524297:OMG524300 OVN524297:OWC524300 PFJ524297:PFY524300 PPF524297:PPU524300 PZB524297:PZQ524300 QIX524297:QJM524300 QST524297:QTI524300 RCP524297:RDE524300 RML524297:RNA524300 RWH524297:RWW524300 SGD524297:SGS524300 SPZ524297:SQO524300 SZV524297:TAK524300 TJR524297:TKG524300 TTN524297:TUC524300 UDJ524297:UDY524300 UNF524297:UNU524300 UXB524297:UXQ524300 VGX524297:VHM524300 VQT524297:VRI524300 WAP524297:WBE524300 WKL524297:WLA524300 WUH524297:WUW524300 HV589833:IK589836 RR589833:SG589836 ABN589833:ACC589836 ALJ589833:ALY589836 AVF589833:AVU589836 BFB589833:BFQ589836 BOX589833:BPM589836 BYT589833:BZI589836 CIP589833:CJE589836 CSL589833:CTA589836 DCH589833:DCW589836 DMD589833:DMS589836 DVZ589833:DWO589836 EFV589833:EGK589836 EPR589833:EQG589836 EZN589833:FAC589836 FJJ589833:FJY589836 FTF589833:FTU589836 GDB589833:GDQ589836 GMX589833:GNM589836 GWT589833:GXI589836 HGP589833:HHE589836 HQL589833:HRA589836 IAH589833:IAW589836 IKD589833:IKS589836 ITZ589833:IUO589836 JDV589833:JEK589836 JNR589833:JOG589836 JXN589833:JYC589836 KHJ589833:KHY589836 KRF589833:KRU589836 LBB589833:LBQ589836 LKX589833:LLM589836 LUT589833:LVI589836 MEP589833:MFE589836 MOL589833:MPA589836 MYH589833:MYW589836 NID589833:NIS589836 NRZ589833:NSO589836 OBV589833:OCK589836 OLR589833:OMG589836 OVN589833:OWC589836 PFJ589833:PFY589836 PPF589833:PPU589836 PZB589833:PZQ589836 QIX589833:QJM589836 QST589833:QTI589836 RCP589833:RDE589836 RML589833:RNA589836 RWH589833:RWW589836 SGD589833:SGS589836 SPZ589833:SQO589836 SZV589833:TAK589836 TJR589833:TKG589836 TTN589833:TUC589836 UDJ589833:UDY589836 UNF589833:UNU589836 UXB589833:UXQ589836 VGX589833:VHM589836 VQT589833:VRI589836 WAP589833:WBE589836 WKL589833:WLA589836 WUH589833:WUW589836 HV655369:IK655372 RR655369:SG655372 ABN655369:ACC655372 ALJ655369:ALY655372 AVF655369:AVU655372 BFB655369:BFQ655372 BOX655369:BPM655372 BYT655369:BZI655372 CIP655369:CJE655372 CSL655369:CTA655372 DCH655369:DCW655372 DMD655369:DMS655372 DVZ655369:DWO655372 EFV655369:EGK655372 EPR655369:EQG655372 EZN655369:FAC655372 FJJ655369:FJY655372 FTF655369:FTU655372 GDB655369:GDQ655372 GMX655369:GNM655372 GWT655369:GXI655372 HGP655369:HHE655372 HQL655369:HRA655372 IAH655369:IAW655372 IKD655369:IKS655372 ITZ655369:IUO655372 JDV655369:JEK655372 JNR655369:JOG655372 JXN655369:JYC655372 KHJ655369:KHY655372 KRF655369:KRU655372 LBB655369:LBQ655372 LKX655369:LLM655372 LUT655369:LVI655372 MEP655369:MFE655372 MOL655369:MPA655372 MYH655369:MYW655372 NID655369:NIS655372 NRZ655369:NSO655372 OBV655369:OCK655372 OLR655369:OMG655372 OVN655369:OWC655372 PFJ655369:PFY655372 PPF655369:PPU655372 PZB655369:PZQ655372 QIX655369:QJM655372 QST655369:QTI655372 RCP655369:RDE655372 RML655369:RNA655372 RWH655369:RWW655372 SGD655369:SGS655372 SPZ655369:SQO655372 SZV655369:TAK655372 TJR655369:TKG655372 TTN655369:TUC655372 UDJ655369:UDY655372 UNF655369:UNU655372 UXB655369:UXQ655372 VGX655369:VHM655372 VQT655369:VRI655372 WAP655369:WBE655372 WKL655369:WLA655372 WUH655369:WUW655372 HV720905:IK720908 RR720905:SG720908 ABN720905:ACC720908 ALJ720905:ALY720908 AVF720905:AVU720908 BFB720905:BFQ720908 BOX720905:BPM720908 BYT720905:BZI720908 CIP720905:CJE720908 CSL720905:CTA720908 DCH720905:DCW720908 DMD720905:DMS720908 DVZ720905:DWO720908 EFV720905:EGK720908 EPR720905:EQG720908 EZN720905:FAC720908 FJJ720905:FJY720908 FTF720905:FTU720908 GDB720905:GDQ720908 GMX720905:GNM720908 GWT720905:GXI720908 HGP720905:HHE720908 HQL720905:HRA720908 IAH720905:IAW720908 IKD720905:IKS720908 ITZ720905:IUO720908 JDV720905:JEK720908 JNR720905:JOG720908 JXN720905:JYC720908 KHJ720905:KHY720908 KRF720905:KRU720908 LBB720905:LBQ720908 LKX720905:LLM720908 LUT720905:LVI720908 MEP720905:MFE720908 MOL720905:MPA720908 MYH720905:MYW720908 NID720905:NIS720908 NRZ720905:NSO720908 OBV720905:OCK720908 OLR720905:OMG720908 OVN720905:OWC720908 PFJ720905:PFY720908 PPF720905:PPU720908 PZB720905:PZQ720908 QIX720905:QJM720908 QST720905:QTI720908 RCP720905:RDE720908 RML720905:RNA720908 RWH720905:RWW720908 SGD720905:SGS720908 SPZ720905:SQO720908 SZV720905:TAK720908 TJR720905:TKG720908 TTN720905:TUC720908 UDJ720905:UDY720908 UNF720905:UNU720908 UXB720905:UXQ720908 VGX720905:VHM720908 VQT720905:VRI720908 WAP720905:WBE720908 WKL720905:WLA720908 WUH720905:WUW720908 HV786441:IK786444 RR786441:SG786444 ABN786441:ACC786444 ALJ786441:ALY786444 AVF786441:AVU786444 BFB786441:BFQ786444 BOX786441:BPM786444 BYT786441:BZI786444 CIP786441:CJE786444 CSL786441:CTA786444 DCH786441:DCW786444 DMD786441:DMS786444 DVZ786441:DWO786444 EFV786441:EGK786444 EPR786441:EQG786444 EZN786441:FAC786444 FJJ786441:FJY786444 FTF786441:FTU786444 GDB786441:GDQ786444 GMX786441:GNM786444 GWT786441:GXI786444 HGP786441:HHE786444 HQL786441:HRA786444 IAH786441:IAW786444 IKD786441:IKS786444 ITZ786441:IUO786444 JDV786441:JEK786444 JNR786441:JOG786444 JXN786441:JYC786444 KHJ786441:KHY786444 KRF786441:KRU786444 LBB786441:LBQ786444 LKX786441:LLM786444 LUT786441:LVI786444 MEP786441:MFE786444 MOL786441:MPA786444 MYH786441:MYW786444 NID786441:NIS786444 NRZ786441:NSO786444 OBV786441:OCK786444 OLR786441:OMG786444 OVN786441:OWC786444 PFJ786441:PFY786444 PPF786441:PPU786444 PZB786441:PZQ786444 QIX786441:QJM786444 QST786441:QTI786444 RCP786441:RDE786444 RML786441:RNA786444 RWH786441:RWW786444 SGD786441:SGS786444 SPZ786441:SQO786444 SZV786441:TAK786444 TJR786441:TKG786444 TTN786441:TUC786444 UDJ786441:UDY786444 UNF786441:UNU786444 UXB786441:UXQ786444 VGX786441:VHM786444 VQT786441:VRI786444 WAP786441:WBE786444 WKL786441:WLA786444 WUH786441:WUW786444 HV851977:IK851980 RR851977:SG851980 ABN851977:ACC851980 ALJ851977:ALY851980 AVF851977:AVU851980 BFB851977:BFQ851980 BOX851977:BPM851980 BYT851977:BZI851980 CIP851977:CJE851980 CSL851977:CTA851980 DCH851977:DCW851980 DMD851977:DMS851980 DVZ851977:DWO851980 EFV851977:EGK851980 EPR851977:EQG851980 EZN851977:FAC851980 FJJ851977:FJY851980 FTF851977:FTU851980 GDB851977:GDQ851980 GMX851977:GNM851980 GWT851977:GXI851980 HGP851977:HHE851980 HQL851977:HRA851980 IAH851977:IAW851980 IKD851977:IKS851980 ITZ851977:IUO851980 JDV851977:JEK851980 JNR851977:JOG851980 JXN851977:JYC851980 KHJ851977:KHY851980 KRF851977:KRU851980 LBB851977:LBQ851980 LKX851977:LLM851980 LUT851977:LVI851980 MEP851977:MFE851980 MOL851977:MPA851980 MYH851977:MYW851980 NID851977:NIS851980 NRZ851977:NSO851980 OBV851977:OCK851980 OLR851977:OMG851980 OVN851977:OWC851980 PFJ851977:PFY851980 PPF851977:PPU851980 PZB851977:PZQ851980 QIX851977:QJM851980 QST851977:QTI851980 RCP851977:RDE851980 RML851977:RNA851980 RWH851977:RWW851980 SGD851977:SGS851980 SPZ851977:SQO851980 SZV851977:TAK851980 TJR851977:TKG851980 TTN851977:TUC851980 UDJ851977:UDY851980 UNF851977:UNU851980 UXB851977:UXQ851980 VGX851977:VHM851980 VQT851977:VRI851980 WAP851977:WBE851980 WKL851977:WLA851980 WUH851977:WUW851980 HV917513:IK917516 RR917513:SG917516 ABN917513:ACC917516 ALJ917513:ALY917516 AVF917513:AVU917516 BFB917513:BFQ917516 BOX917513:BPM917516 BYT917513:BZI917516 CIP917513:CJE917516 CSL917513:CTA917516 DCH917513:DCW917516 DMD917513:DMS917516 DVZ917513:DWO917516 EFV917513:EGK917516 EPR917513:EQG917516 EZN917513:FAC917516 FJJ917513:FJY917516 FTF917513:FTU917516 GDB917513:GDQ917516 GMX917513:GNM917516 GWT917513:GXI917516 HGP917513:HHE917516 HQL917513:HRA917516 IAH917513:IAW917516 IKD917513:IKS917516 ITZ917513:IUO917516 JDV917513:JEK917516 JNR917513:JOG917516 JXN917513:JYC917516 KHJ917513:KHY917516 KRF917513:KRU917516 LBB917513:LBQ917516 LKX917513:LLM917516 LUT917513:LVI917516 MEP917513:MFE917516 MOL917513:MPA917516 MYH917513:MYW917516 NID917513:NIS917516 NRZ917513:NSO917516 OBV917513:OCK917516 OLR917513:OMG917516 OVN917513:OWC917516 PFJ917513:PFY917516 PPF917513:PPU917516 PZB917513:PZQ917516 QIX917513:QJM917516 QST917513:QTI917516 RCP917513:RDE917516 RML917513:RNA917516 RWH917513:RWW917516 SGD917513:SGS917516 SPZ917513:SQO917516 SZV917513:TAK917516 TJR917513:TKG917516 TTN917513:TUC917516 UDJ917513:UDY917516 UNF917513:UNU917516 UXB917513:UXQ917516 VGX917513:VHM917516 VQT917513:VRI917516 WAP917513:WBE917516 WKL917513:WLA917516 WUH917513:WUW917516 HV983049:IK983052 RR983049:SG983052 ABN983049:ACC983052 ALJ983049:ALY983052 AVF983049:AVU983052 BFB983049:BFQ983052 BOX983049:BPM983052 BYT983049:BZI983052 CIP983049:CJE983052 CSL983049:CTA983052 DCH983049:DCW983052 DMD983049:DMS983052 DVZ983049:DWO983052 EFV983049:EGK983052 EPR983049:EQG983052 EZN983049:FAC983052 FJJ983049:FJY983052 FTF983049:FTU983052 GDB983049:GDQ983052 GMX983049:GNM983052 GWT983049:GXI983052 HGP983049:HHE983052 HQL983049:HRA983052 IAH983049:IAW983052 IKD983049:IKS983052 ITZ983049:IUO983052 JDV983049:JEK983052 JNR983049:JOG983052 JXN983049:JYC983052 KHJ983049:KHY983052 KRF983049:KRU983052 LBB983049:LBQ983052 LKX983049:LLM983052 LUT983049:LVI983052 MEP983049:MFE983052 MOL983049:MPA983052 MYH983049:MYW983052 NID983049:NIS983052 NRZ983049:NSO983052 OBV983049:OCK983052 OLR983049:OMG983052 OVN983049:OWC983052 PFJ983049:PFY983052 PPF983049:PPU983052 PZB983049:PZQ983052 QIX983049:QJM983052 QST983049:QTI983052 RCP983049:RDE983052 RML983049:RNA983052 RWH983049:RWW983052 SGD983049:SGS983052 SPZ983049:SQO983052 SZV983049:TAK983052 TJR983049:TKG983052 TTN983049:TUC983052 UDJ983049:UDY983052 UNF983049:UNU983052 UXB983049:UXQ983052 VGX983049:VHM983052 VQT983049:VRI983052 WAP983049:WBE983052 WKL983049:WLA983052 WUH983049:WUW983052 O983051:AA983054 O917515:AA917518 O851979:AA851982 O786443:AA786446 O720907:AA720910 O655371:AA655374 O589835:AA589838 O524299:AA524302 O458763:AA458766 O393227:AA393230 O327691:AA327694 O262155:AA262158 O196619:AA196622 O131083:AA131086 O65547:AA65550 P983059:AA983060 P917523:AA917524 P851987:AA851988 P786451:AA786452 P720915:AA720916 P655379:AA655380 P589843:AA589844 P524307:AA524308 P458771:AA458772 P393235:AA393236 P327699:AA327700 P262163:AA262164 P196627:AA196628 P131091:AA131092 P65555:AA65556 H983081:AA983083 H917545:AA917547 H852009:AA852011 H786473:AA786475 H720937:AA720939 H655401:AA655403 H589865:AA589867 H524329:AA524331 H458793:AA458795 H393257:AA393259 H327721:AA327723 H262185:AA262187 H196649:AA196651 H131113:AA131115 H65577:AA65579 L983072:AA983073 L917536:AA917537 L852000:AA852001 L786464:AA786465 L720928:AA720929 L655392:AA655393 L589856:AA589857 L524320:AA524321 L458784:AA458785 L393248:AA393249 L327712:AA327713 L262176:AA262177 L196640:AA196641 L131104:AA131105 L65568:AA65569 H983077:AA983077 H917541:AA917541 H852005:AA852005 H786469:AA786469 H720933:AA720933 H655397:AA655397 H589861:AA589861 H524325:AA524325 H458789:AA458789 H393253:AA393253 H327717:AA327717 H262181:AA262181 H196645:AA196645 H131109:AA131109 H65573:AA65573 L983062:AA983063 L917526:AA917527 L851990:AA851991 L786454:AA786455 L720918:AA720919 L655382:AA655383 L589846:AA589847 L524310:AA524311 L458774:AA458775 L393238:AA393239 L327702:AA327703 L262166:AA262167 L196630:AA196631 L131094:AA131095 L65558:AA65559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F4EFC-1E8E-4583-A8EA-203010E7FC81}">
  <sheetPr codeName="Sheet3">
    <outlinePr summaryBelow="0"/>
  </sheetPr>
  <dimension ref="A1:R337"/>
  <sheetViews>
    <sheetView showGridLines="0" view="pageBreakPreview" zoomScale="70" zoomScaleNormal="70" zoomScaleSheetLayoutView="70" workbookViewId="0">
      <selection activeCell="B172" sqref="B172"/>
    </sheetView>
  </sheetViews>
  <sheetFormatPr defaultColWidth="9" defaultRowHeight="25.5" outlineLevelRow="1"/>
  <cols>
    <col min="1" max="1" width="5.58203125" style="3" customWidth="1"/>
    <col min="2" max="2" width="29.5" style="3" customWidth="1"/>
    <col min="3" max="3" width="20.58203125" style="3" customWidth="1"/>
    <col min="4" max="9" width="6.58203125" style="3" customWidth="1"/>
    <col min="10" max="12" width="5.58203125" style="3" customWidth="1"/>
    <col min="13" max="13" width="8.58203125" style="3" customWidth="1"/>
    <col min="14" max="14" width="20.58203125" style="3" customWidth="1"/>
    <col min="15" max="15" width="5.58203125" style="3" customWidth="1"/>
    <col min="16" max="16" width="3.58203125" style="189" customWidth="1"/>
    <col min="17" max="17" width="8.58203125" style="5" customWidth="1"/>
    <col min="18" max="20" width="8.58203125" style="3" customWidth="1"/>
    <col min="21" max="16384" width="9" style="3"/>
  </cols>
  <sheetData>
    <row r="1" spans="1:18" s="188" customFormat="1">
      <c r="A1" s="966" t="s">
        <v>377</v>
      </c>
      <c r="B1" s="187"/>
      <c r="P1" s="189"/>
      <c r="Q1" s="967"/>
    </row>
    <row r="2" spans="1:18" s="188" customFormat="1">
      <c r="A2" s="966" t="s">
        <v>999</v>
      </c>
      <c r="B2" s="187"/>
      <c r="P2" s="189"/>
      <c r="Q2" s="967"/>
    </row>
    <row r="3" spans="1:18" ht="26.25" customHeight="1">
      <c r="P3" s="188"/>
    </row>
    <row r="4" spans="1:18" ht="26.25" customHeight="1">
      <c r="A4" s="3" t="s">
        <v>897</v>
      </c>
    </row>
    <row r="5" spans="1:18" ht="26.25" customHeight="1">
      <c r="L5" s="1312" t="str">
        <f>IF(入力シート!F14="","",入力シート!F14)</f>
        <v/>
      </c>
      <c r="M5" s="1312"/>
      <c r="N5" s="1312"/>
    </row>
    <row r="6" spans="1:18" ht="26.25" customHeight="1"/>
    <row r="7" spans="1:18" ht="26.25" customHeight="1">
      <c r="A7" s="3" t="s">
        <v>105</v>
      </c>
    </row>
    <row r="8" spans="1:18" ht="26.25" customHeight="1">
      <c r="A8" s="3" t="s">
        <v>402</v>
      </c>
    </row>
    <row r="9" spans="1:18" ht="26.25" customHeight="1">
      <c r="C9" s="10"/>
      <c r="D9" s="10"/>
      <c r="G9" s="1322" t="str">
        <f>IF(入力シート!F32="","",入力シート!F32)</f>
        <v/>
      </c>
      <c r="H9" s="1322"/>
      <c r="I9" s="1322"/>
      <c r="J9" s="1322"/>
      <c r="K9" s="1322"/>
      <c r="L9" s="1322"/>
      <c r="M9" s="1322"/>
      <c r="N9" s="1322"/>
      <c r="O9" s="139"/>
    </row>
    <row r="10" spans="1:18" ht="41.25" customHeight="1">
      <c r="C10" s="114" t="s">
        <v>2</v>
      </c>
      <c r="D10" s="10"/>
      <c r="E10" s="3" t="s">
        <v>340</v>
      </c>
      <c r="G10" s="1323" t="str">
        <f>IF(入力シート!F33="","",入力シート!F33&amp;入力シート!G33&amp;入力シート!H33&amp;入力シート!I33&amp;入力シート!J33&amp;入力シート!F34)</f>
        <v/>
      </c>
      <c r="H10" s="1323"/>
      <c r="I10" s="1323"/>
      <c r="J10" s="1323"/>
      <c r="K10" s="1323"/>
      <c r="L10" s="1323"/>
      <c r="M10" s="1323"/>
      <c r="N10" s="1323"/>
      <c r="O10" s="140"/>
    </row>
    <row r="11" spans="1:18" ht="26.25" customHeight="1">
      <c r="C11" s="10"/>
      <c r="D11" s="10"/>
      <c r="E11" s="3" t="s">
        <v>341</v>
      </c>
      <c r="G11" s="1324" t="str">
        <f>IF(入力シート!F27="","",入力シート!F27)</f>
        <v/>
      </c>
      <c r="H11" s="1324"/>
      <c r="I11" s="1324"/>
      <c r="J11" s="1324"/>
      <c r="K11" s="1324"/>
      <c r="L11" s="1324"/>
      <c r="M11" s="1324"/>
      <c r="N11" s="1324"/>
      <c r="O11" s="142"/>
      <c r="P11" s="190"/>
    </row>
    <row r="12" spans="1:18" ht="26.25" customHeight="1">
      <c r="C12" s="10"/>
      <c r="D12" s="10"/>
      <c r="E12" s="3" t="s">
        <v>116</v>
      </c>
      <c r="G12" s="1324" t="str">
        <f>IF(入力シート!F28="","",入力シート!F28)</f>
        <v/>
      </c>
      <c r="H12" s="1324"/>
      <c r="I12" s="1324"/>
      <c r="J12" s="1331" t="str">
        <f>IF(入力シート!F30="","",入力シート!F30&amp;入力シート!J30)</f>
        <v/>
      </c>
      <c r="K12" s="1331"/>
      <c r="L12" s="1331"/>
      <c r="M12" s="1331"/>
      <c r="N12" s="1331"/>
      <c r="O12" s="143"/>
      <c r="Q12" s="968"/>
      <c r="R12" s="45"/>
    </row>
    <row r="13" spans="1:18" ht="26.25" customHeight="1">
      <c r="C13" s="10"/>
      <c r="D13" s="10"/>
      <c r="E13" s="3" t="s">
        <v>117</v>
      </c>
      <c r="G13" s="1325" t="str">
        <f>IF(入力シート!F31="","",入力シート!F31)</f>
        <v/>
      </c>
      <c r="H13" s="1325"/>
      <c r="I13" s="1325"/>
      <c r="J13" s="1325"/>
      <c r="K13" s="1325"/>
      <c r="L13" s="1325"/>
      <c r="M13" s="1325"/>
      <c r="N13" s="1325"/>
      <c r="O13" s="144"/>
      <c r="Q13" s="967"/>
      <c r="R13" s="45"/>
    </row>
    <row r="14" spans="1:18" ht="26.25" customHeight="1" collapsed="1">
      <c r="C14" s="10"/>
      <c r="D14" s="10"/>
      <c r="G14" s="145"/>
      <c r="H14" s="145"/>
      <c r="I14" s="145"/>
      <c r="J14" s="145"/>
      <c r="K14" s="145"/>
      <c r="L14" s="145"/>
      <c r="M14" s="145"/>
      <c r="N14" s="145"/>
      <c r="O14" s="144"/>
      <c r="Q14" s="966" t="s">
        <v>349</v>
      </c>
      <c r="R14" s="45"/>
    </row>
    <row r="15" spans="1:18" ht="26.25" hidden="1" customHeight="1" outlineLevel="1">
      <c r="C15" s="10"/>
      <c r="D15" s="10"/>
      <c r="G15" s="1322" t="str">
        <f>IF(入力シート!F45="","",入力シート!F45)</f>
        <v/>
      </c>
      <c r="H15" s="1322"/>
      <c r="I15" s="1322"/>
      <c r="J15" s="1322"/>
      <c r="K15" s="1322"/>
      <c r="L15" s="1322"/>
      <c r="M15" s="1322"/>
      <c r="N15" s="1322"/>
      <c r="O15" s="139"/>
      <c r="Q15" s="969"/>
      <c r="R15" s="45"/>
    </row>
    <row r="16" spans="1:18" ht="41.25" hidden="1" customHeight="1" outlineLevel="1">
      <c r="C16" s="114" t="s">
        <v>14</v>
      </c>
      <c r="D16" s="10"/>
      <c r="E16" s="3" t="s">
        <v>340</v>
      </c>
      <c r="G16" s="1323" t="str">
        <f>IF(入力シート!F46="","",入力シート!F46&amp;入力シート!G46&amp;入力シート!H46&amp;入力シート!I46&amp;入力シート!J46&amp;入力シート!F47)</f>
        <v/>
      </c>
      <c r="H16" s="1323"/>
      <c r="I16" s="1323"/>
      <c r="J16" s="1323"/>
      <c r="K16" s="1323"/>
      <c r="L16" s="1323"/>
      <c r="M16" s="1323"/>
      <c r="N16" s="1323"/>
      <c r="O16" s="140"/>
      <c r="Q16" s="969"/>
      <c r="R16" s="141"/>
    </row>
    <row r="17" spans="3:18" ht="26.25" hidden="1" customHeight="1" outlineLevel="1">
      <c r="C17" s="10"/>
      <c r="D17" s="10"/>
      <c r="E17" s="3" t="s">
        <v>341</v>
      </c>
      <c r="G17" s="1324" t="str">
        <f>IF(入力シート!F40="","",入力シート!F40)</f>
        <v/>
      </c>
      <c r="H17" s="1324"/>
      <c r="I17" s="1324"/>
      <c r="J17" s="1324"/>
      <c r="K17" s="1324"/>
      <c r="L17" s="1324"/>
      <c r="M17" s="1324"/>
      <c r="N17" s="1324"/>
      <c r="O17" s="142"/>
      <c r="Q17" s="969"/>
      <c r="R17" s="45"/>
    </row>
    <row r="18" spans="3:18" ht="26.25" hidden="1" customHeight="1" outlineLevel="1">
      <c r="C18" s="10"/>
      <c r="D18" s="10"/>
      <c r="E18" s="3" t="s">
        <v>116</v>
      </c>
      <c r="G18" s="1324" t="str">
        <f>IF(入力シート!F41="","",入力シート!F41)</f>
        <v/>
      </c>
      <c r="H18" s="1324"/>
      <c r="I18" s="1324"/>
      <c r="J18" s="1331" t="str">
        <f>IF(入力シート!F43="","",入力シート!F43&amp;入力シート!J43)</f>
        <v/>
      </c>
      <c r="K18" s="1331"/>
      <c r="L18" s="1331"/>
      <c r="M18" s="1331"/>
      <c r="N18" s="1331"/>
      <c r="O18" s="143"/>
      <c r="Q18" s="969"/>
      <c r="R18" s="45"/>
    </row>
    <row r="19" spans="3:18" ht="26.25" hidden="1" customHeight="1" outlineLevel="1">
      <c r="C19" s="10"/>
      <c r="D19" s="10"/>
      <c r="E19" s="3" t="s">
        <v>117</v>
      </c>
      <c r="G19" s="1325" t="str">
        <f>IF(入力シート!F44="","",入力シート!F44)</f>
        <v/>
      </c>
      <c r="H19" s="1325"/>
      <c r="I19" s="1325"/>
      <c r="J19" s="1325"/>
      <c r="K19" s="1325"/>
      <c r="L19" s="1325"/>
      <c r="M19" s="1325"/>
      <c r="N19" s="1325"/>
      <c r="O19" s="144"/>
      <c r="Q19" s="969"/>
      <c r="R19" s="45"/>
    </row>
    <row r="20" spans="3:18" ht="26.25" customHeight="1" collapsed="1">
      <c r="C20" s="10"/>
      <c r="D20" s="10"/>
      <c r="G20" s="145"/>
      <c r="H20" s="145"/>
      <c r="I20" s="145"/>
      <c r="J20" s="145"/>
      <c r="K20" s="145"/>
      <c r="L20" s="145"/>
      <c r="M20" s="145"/>
      <c r="N20" s="145"/>
      <c r="O20" s="144"/>
      <c r="Q20" s="966" t="s">
        <v>350</v>
      </c>
      <c r="R20" s="45"/>
    </row>
    <row r="21" spans="3:18" ht="26.25" hidden="1" customHeight="1" outlineLevel="1">
      <c r="C21" s="10"/>
      <c r="D21" s="10"/>
      <c r="G21" s="1322" t="str">
        <f>IF(入力シート!F58="","",入力シート!F58)</f>
        <v/>
      </c>
      <c r="H21" s="1322"/>
      <c r="I21" s="1322"/>
      <c r="J21" s="1322"/>
      <c r="K21" s="1322"/>
      <c r="L21" s="1322"/>
      <c r="M21" s="1322"/>
      <c r="N21" s="1322"/>
      <c r="O21" s="139"/>
      <c r="Q21" s="969"/>
      <c r="R21" s="45"/>
    </row>
    <row r="22" spans="3:18" ht="41.25" hidden="1" customHeight="1" outlineLevel="1">
      <c r="C22" s="114" t="s">
        <v>342</v>
      </c>
      <c r="D22" s="10"/>
      <c r="E22" s="3" t="s">
        <v>340</v>
      </c>
      <c r="G22" s="1323" t="str">
        <f>IF(入力シート!F59="","",入力シート!F59&amp;入力シート!G59&amp;入力シート!H59&amp;入力シート!I59&amp;入力シート!J59&amp;入力シート!F60)</f>
        <v/>
      </c>
      <c r="H22" s="1323"/>
      <c r="I22" s="1323"/>
      <c r="J22" s="1323"/>
      <c r="K22" s="1323"/>
      <c r="L22" s="1323"/>
      <c r="M22" s="1323"/>
      <c r="N22" s="1323"/>
      <c r="O22" s="140"/>
      <c r="Q22" s="969"/>
      <c r="R22" s="141"/>
    </row>
    <row r="23" spans="3:18" ht="26.25" hidden="1" customHeight="1" outlineLevel="1">
      <c r="C23" s="10"/>
      <c r="D23" s="10"/>
      <c r="E23" s="3" t="s">
        <v>341</v>
      </c>
      <c r="G23" s="1324" t="str">
        <f>IF(入力シート!F53="","",入力シート!F53)</f>
        <v/>
      </c>
      <c r="H23" s="1324"/>
      <c r="I23" s="1324"/>
      <c r="J23" s="1324"/>
      <c r="K23" s="1324"/>
      <c r="L23" s="1324"/>
      <c r="M23" s="1324"/>
      <c r="N23" s="1324"/>
      <c r="O23" s="142"/>
      <c r="Q23" s="969"/>
      <c r="R23" s="45"/>
    </row>
    <row r="24" spans="3:18" ht="26.25" hidden="1" customHeight="1" outlineLevel="1">
      <c r="C24" s="10"/>
      <c r="D24" s="10"/>
      <c r="E24" s="3" t="s">
        <v>116</v>
      </c>
      <c r="G24" s="1324" t="str">
        <f>IF(入力シート!F54="","",入力シート!F54)</f>
        <v/>
      </c>
      <c r="H24" s="1324"/>
      <c r="I24" s="1324"/>
      <c r="J24" s="1331" t="str">
        <f>IF(入力シート!F56="","",入力シート!F56&amp;入力シート!J56)</f>
        <v/>
      </c>
      <c r="K24" s="1331"/>
      <c r="L24" s="1331"/>
      <c r="M24" s="1331"/>
      <c r="N24" s="1331"/>
      <c r="O24" s="143"/>
      <c r="Q24" s="969"/>
      <c r="R24" s="45"/>
    </row>
    <row r="25" spans="3:18" ht="26.25" hidden="1" customHeight="1" outlineLevel="1">
      <c r="C25" s="10"/>
      <c r="D25" s="10"/>
      <c r="E25" s="3" t="s">
        <v>117</v>
      </c>
      <c r="G25" s="1325" t="str">
        <f>IF(入力シート!F57="","",入力シート!F57)</f>
        <v/>
      </c>
      <c r="H25" s="1325"/>
      <c r="I25" s="1325"/>
      <c r="J25" s="1325"/>
      <c r="K25" s="1325"/>
      <c r="L25" s="1325"/>
      <c r="M25" s="1325"/>
      <c r="N25" s="1325"/>
      <c r="O25" s="144"/>
      <c r="Q25" s="969"/>
      <c r="R25" s="45"/>
    </row>
    <row r="26" spans="3:18" ht="26.25" customHeight="1" collapsed="1">
      <c r="C26" s="10"/>
      <c r="D26" s="10"/>
      <c r="G26" s="145"/>
      <c r="H26" s="145"/>
      <c r="I26" s="145"/>
      <c r="J26" s="145"/>
      <c r="K26" s="145"/>
      <c r="L26" s="145"/>
      <c r="M26" s="145"/>
      <c r="N26" s="145"/>
      <c r="O26" s="144"/>
      <c r="Q26" s="966" t="s">
        <v>351</v>
      </c>
      <c r="R26" s="45"/>
    </row>
    <row r="27" spans="3:18" ht="26.25" hidden="1" customHeight="1" outlineLevel="1">
      <c r="C27" s="10"/>
      <c r="D27" s="10"/>
      <c r="G27" s="1322" t="str">
        <f>IF(入力シート!F71="","",入力シート!F71)</f>
        <v/>
      </c>
      <c r="H27" s="1322"/>
      <c r="I27" s="1322"/>
      <c r="J27" s="1322"/>
      <c r="K27" s="1322"/>
      <c r="L27" s="1322"/>
      <c r="M27" s="1322"/>
      <c r="N27" s="1322"/>
      <c r="O27" s="139"/>
      <c r="R27" s="45"/>
    </row>
    <row r="28" spans="3:18" ht="41.25" hidden="1" customHeight="1" outlineLevel="1">
      <c r="C28" s="114" t="s">
        <v>343</v>
      </c>
      <c r="D28" s="10"/>
      <c r="E28" s="3" t="s">
        <v>340</v>
      </c>
      <c r="G28" s="1323" t="str">
        <f>IF(入力シート!F72="","",入力シート!F72&amp;入力シート!G72&amp;入力シート!H72&amp;入力シート!I72&amp;入力シート!J72&amp;入力シート!F73)</f>
        <v/>
      </c>
      <c r="H28" s="1323"/>
      <c r="I28" s="1323"/>
      <c r="J28" s="1323"/>
      <c r="K28" s="1323"/>
      <c r="L28" s="1323"/>
      <c r="M28" s="1323"/>
      <c r="N28" s="1323"/>
      <c r="O28" s="140"/>
      <c r="R28" s="141"/>
    </row>
    <row r="29" spans="3:18" ht="26.25" hidden="1" customHeight="1" outlineLevel="1">
      <c r="C29" s="10"/>
      <c r="D29" s="10"/>
      <c r="E29" s="3" t="s">
        <v>341</v>
      </c>
      <c r="G29" s="1324" t="str">
        <f>IF(入力シート!F66="","",入力シート!F66)</f>
        <v/>
      </c>
      <c r="H29" s="1324"/>
      <c r="I29" s="1324"/>
      <c r="J29" s="1324"/>
      <c r="K29" s="1324"/>
      <c r="L29" s="1324"/>
      <c r="M29" s="1324"/>
      <c r="N29" s="1324"/>
      <c r="O29" s="142"/>
      <c r="R29" s="45"/>
    </row>
    <row r="30" spans="3:18" ht="26.25" hidden="1" customHeight="1" outlineLevel="1">
      <c r="C30" s="10"/>
      <c r="D30" s="10"/>
      <c r="E30" s="3" t="s">
        <v>116</v>
      </c>
      <c r="G30" s="1324" t="str">
        <f>IF(入力シート!F67="","",入力シート!F67)</f>
        <v/>
      </c>
      <c r="H30" s="1324"/>
      <c r="I30" s="1324"/>
      <c r="J30" s="1331" t="str">
        <f>IF(入力シート!F69="","",入力シート!F69&amp;入力シート!J69)</f>
        <v/>
      </c>
      <c r="K30" s="1331"/>
      <c r="L30" s="1331"/>
      <c r="M30" s="1331"/>
      <c r="N30" s="1331"/>
      <c r="O30" s="143"/>
      <c r="R30" s="45"/>
    </row>
    <row r="31" spans="3:18" ht="26.25" hidden="1" customHeight="1" outlineLevel="1">
      <c r="C31" s="10"/>
      <c r="D31" s="10"/>
      <c r="E31" s="3" t="s">
        <v>117</v>
      </c>
      <c r="G31" s="1325" t="str">
        <f>IF(入力シート!F70="","",入力シート!F70)</f>
        <v/>
      </c>
      <c r="H31" s="1325"/>
      <c r="I31" s="1325"/>
      <c r="J31" s="1325"/>
      <c r="K31" s="1325"/>
      <c r="L31" s="1325"/>
      <c r="M31" s="1325"/>
      <c r="N31" s="1325"/>
      <c r="O31" s="144"/>
      <c r="R31" s="45"/>
    </row>
    <row r="32" spans="3:18" ht="26.25" customHeight="1" collapsed="1">
      <c r="R32" s="45"/>
    </row>
    <row r="33" spans="1:18" ht="26.25" customHeight="1">
      <c r="A33" s="1327" t="s">
        <v>1000</v>
      </c>
      <c r="B33" s="1328"/>
      <c r="C33" s="1328"/>
      <c r="D33" s="1328"/>
      <c r="E33" s="1328"/>
      <c r="F33" s="1328"/>
      <c r="G33" s="1328"/>
      <c r="H33" s="1328"/>
      <c r="I33" s="1328"/>
      <c r="J33" s="1328"/>
      <c r="K33" s="1328"/>
      <c r="L33" s="1328"/>
      <c r="M33" s="1328"/>
      <c r="N33" s="1328"/>
      <c r="O33" s="1328"/>
    </row>
    <row r="34" spans="1:18" ht="26.25" customHeight="1">
      <c r="A34" s="1327"/>
      <c r="B34" s="1328"/>
      <c r="C34" s="1328"/>
      <c r="D34" s="1328"/>
      <c r="E34" s="1328"/>
      <c r="F34" s="1328"/>
      <c r="G34" s="1328"/>
      <c r="H34" s="1328"/>
      <c r="I34" s="1328"/>
      <c r="J34" s="1328"/>
      <c r="K34" s="1328"/>
      <c r="L34" s="1328"/>
      <c r="M34" s="1328"/>
      <c r="N34" s="1328"/>
      <c r="O34" s="1328"/>
    </row>
    <row r="35" spans="1:18" ht="26.25" customHeight="1">
      <c r="A35" s="1328"/>
      <c r="B35" s="1328"/>
      <c r="C35" s="1328"/>
      <c r="D35" s="1328"/>
      <c r="E35" s="1328"/>
      <c r="F35" s="1328"/>
      <c r="G35" s="1328"/>
      <c r="H35" s="1328"/>
      <c r="I35" s="1328"/>
      <c r="J35" s="1328"/>
      <c r="K35" s="1328"/>
      <c r="L35" s="1328"/>
      <c r="M35" s="1328"/>
      <c r="N35" s="1328"/>
      <c r="O35" s="1328"/>
    </row>
    <row r="36" spans="1:18" ht="26.25" customHeight="1">
      <c r="A36" s="1328" t="s">
        <v>118</v>
      </c>
      <c r="B36" s="1328"/>
      <c r="C36" s="1328"/>
      <c r="D36" s="1328"/>
      <c r="E36" s="1328"/>
      <c r="F36" s="1328"/>
      <c r="G36" s="1328"/>
      <c r="H36" s="1328"/>
      <c r="I36" s="1328"/>
      <c r="J36" s="1328"/>
      <c r="K36" s="1328"/>
      <c r="L36" s="1328"/>
      <c r="M36" s="1328"/>
      <c r="N36" s="1328"/>
      <c r="O36" s="1328"/>
    </row>
    <row r="37" spans="1:18" ht="26.25" customHeight="1">
      <c r="A37" s="1332" t="s">
        <v>1333</v>
      </c>
      <c r="B37" s="1332"/>
      <c r="C37" s="1332"/>
      <c r="D37" s="1332"/>
      <c r="E37" s="1332"/>
      <c r="F37" s="1332"/>
      <c r="G37" s="1332"/>
      <c r="H37" s="1332"/>
      <c r="I37" s="1332"/>
      <c r="J37" s="1332"/>
      <c r="K37" s="1332"/>
      <c r="L37" s="1332"/>
      <c r="M37" s="1332"/>
      <c r="N37" s="1332"/>
      <c r="O37" s="1332"/>
    </row>
    <row r="38" spans="1:18" ht="26.25" customHeight="1">
      <c r="A38" s="1332"/>
      <c r="B38" s="1332"/>
      <c r="C38" s="1332"/>
      <c r="D38" s="1332"/>
      <c r="E38" s="1332"/>
      <c r="F38" s="1332"/>
      <c r="G38" s="1332"/>
      <c r="H38" s="1332"/>
      <c r="I38" s="1332"/>
      <c r="J38" s="1332"/>
      <c r="K38" s="1332"/>
      <c r="L38" s="1332"/>
      <c r="M38" s="1332"/>
      <c r="N38" s="1332"/>
      <c r="O38" s="1332"/>
    </row>
    <row r="39" spans="1:18" ht="26.25" customHeight="1">
      <c r="A39" s="1332"/>
      <c r="B39" s="1332"/>
      <c r="C39" s="1332"/>
      <c r="D39" s="1332"/>
      <c r="E39" s="1332"/>
      <c r="F39" s="1332"/>
      <c r="G39" s="1332"/>
      <c r="H39" s="1332"/>
      <c r="I39" s="1332"/>
      <c r="J39" s="1332"/>
      <c r="K39" s="1332"/>
      <c r="L39" s="1332"/>
      <c r="M39" s="1332"/>
      <c r="N39" s="1332"/>
      <c r="O39" s="1332"/>
    </row>
    <row r="40" spans="1:18" ht="26.25" customHeight="1">
      <c r="A40" s="1332"/>
      <c r="B40" s="1332"/>
      <c r="C40" s="1332"/>
      <c r="D40" s="1332"/>
      <c r="E40" s="1332"/>
      <c r="F40" s="1332"/>
      <c r="G40" s="1332"/>
      <c r="H40" s="1332"/>
      <c r="I40" s="1332"/>
      <c r="J40" s="1332"/>
      <c r="K40" s="1332"/>
      <c r="L40" s="1332"/>
      <c r="M40" s="1332"/>
      <c r="N40" s="1332"/>
      <c r="O40" s="1332"/>
    </row>
    <row r="41" spans="1:18" ht="26.25" customHeight="1">
      <c r="A41" s="1332"/>
      <c r="B41" s="1332"/>
      <c r="C41" s="1332"/>
      <c r="D41" s="1332"/>
      <c r="E41" s="1332"/>
      <c r="F41" s="1332"/>
      <c r="G41" s="1332"/>
      <c r="H41" s="1332"/>
      <c r="I41" s="1332"/>
      <c r="J41" s="1332"/>
      <c r="K41" s="1332"/>
      <c r="L41" s="1332"/>
      <c r="M41" s="1332"/>
      <c r="N41" s="1332"/>
      <c r="O41" s="1332"/>
    </row>
    <row r="42" spans="1:18" ht="26.25" customHeight="1">
      <c r="A42" s="1332"/>
      <c r="B42" s="1332"/>
      <c r="C42" s="1332"/>
      <c r="D42" s="1332"/>
      <c r="E42" s="1332"/>
      <c r="F42" s="1332"/>
      <c r="G42" s="1332"/>
      <c r="H42" s="1332"/>
      <c r="I42" s="1332"/>
      <c r="J42" s="1332"/>
      <c r="K42" s="1332"/>
      <c r="L42" s="1332"/>
      <c r="M42" s="1332"/>
      <c r="N42" s="1332"/>
      <c r="O42" s="1332"/>
    </row>
    <row r="43" spans="1:18" ht="26.25" customHeight="1">
      <c r="A43" s="147"/>
      <c r="B43" s="147"/>
      <c r="C43" s="147"/>
      <c r="D43" s="147"/>
      <c r="E43" s="147"/>
      <c r="F43" s="147"/>
      <c r="G43" s="147"/>
      <c r="H43" s="147"/>
      <c r="I43" s="147"/>
      <c r="J43" s="147"/>
      <c r="K43" s="147"/>
      <c r="L43" s="147"/>
      <c r="M43" s="147"/>
      <c r="N43" s="147"/>
      <c r="O43" s="147"/>
    </row>
    <row r="44" spans="1:18" ht="27" customHeight="1"/>
    <row r="45" spans="1:18" ht="27" customHeight="1">
      <c r="A45" s="1292" t="s">
        <v>119</v>
      </c>
      <c r="B45" s="1292"/>
      <c r="C45" s="1292"/>
      <c r="D45" s="1292"/>
      <c r="E45" s="1292"/>
      <c r="F45" s="1292"/>
      <c r="G45" s="1292"/>
      <c r="H45" s="1292"/>
      <c r="I45" s="1292"/>
      <c r="J45" s="1292"/>
      <c r="K45" s="1292"/>
      <c r="L45" s="1292"/>
      <c r="M45" s="1292"/>
      <c r="N45" s="1292"/>
      <c r="O45" s="1292"/>
    </row>
    <row r="46" spans="1:18" ht="27" customHeight="1"/>
    <row r="47" spans="1:18" ht="27" customHeight="1">
      <c r="B47" s="3" t="s">
        <v>120</v>
      </c>
      <c r="P47" s="188"/>
      <c r="R47" s="45"/>
    </row>
    <row r="48" spans="1:18" ht="27" customHeight="1">
      <c r="B48" s="227" t="s">
        <v>1001</v>
      </c>
      <c r="P48" s="188"/>
      <c r="R48" s="45"/>
    </row>
    <row r="49" spans="2:18" ht="27" customHeight="1">
      <c r="P49" s="188"/>
      <c r="R49" s="45"/>
    </row>
    <row r="50" spans="2:18" ht="27" customHeight="1">
      <c r="B50" s="3" t="s">
        <v>121</v>
      </c>
      <c r="P50" s="188"/>
      <c r="R50" s="45"/>
    </row>
    <row r="51" spans="2:18" ht="27" customHeight="1">
      <c r="B51" s="1329" t="str">
        <f>IF(入力シート!F11="","",入力シート!F11)</f>
        <v/>
      </c>
      <c r="C51" s="1329"/>
      <c r="D51" s="1329"/>
      <c r="E51" s="1329"/>
      <c r="F51" s="1329"/>
      <c r="G51" s="1329"/>
      <c r="H51" s="1329"/>
      <c r="I51" s="1329"/>
      <c r="J51" s="1329"/>
      <c r="K51" s="1329"/>
      <c r="L51" s="1329"/>
      <c r="M51" s="149"/>
      <c r="N51" s="226" t="s">
        <v>798</v>
      </c>
      <c r="P51" s="188"/>
      <c r="R51" s="45"/>
    </row>
    <row r="52" spans="2:18" ht="27" customHeight="1">
      <c r="P52" s="188"/>
      <c r="R52" s="45"/>
    </row>
    <row r="53" spans="2:18" ht="27" customHeight="1">
      <c r="B53" s="3" t="s">
        <v>122</v>
      </c>
      <c r="P53" s="188"/>
      <c r="R53" s="45"/>
    </row>
    <row r="54" spans="2:18" ht="27" customHeight="1">
      <c r="B54" s="148" t="s">
        <v>216</v>
      </c>
      <c r="P54" s="188"/>
      <c r="R54" s="45"/>
    </row>
    <row r="55" spans="2:18" ht="27" customHeight="1">
      <c r="P55" s="188"/>
      <c r="R55" s="45"/>
    </row>
    <row r="56" spans="2:18" ht="27" customHeight="1">
      <c r="B56" s="3" t="s">
        <v>352</v>
      </c>
      <c r="P56" s="188"/>
      <c r="R56" s="45"/>
    </row>
    <row r="57" spans="2:18" ht="27" customHeight="1">
      <c r="B57" s="148" t="s">
        <v>353</v>
      </c>
      <c r="C57" s="1330">
        <f>N98</f>
        <v>0</v>
      </c>
      <c r="D57" s="1330"/>
      <c r="E57" s="1330"/>
      <c r="F57" s="1330"/>
      <c r="G57" s="1330"/>
      <c r="O57" s="151"/>
      <c r="P57" s="188"/>
      <c r="Q57" s="970" t="s">
        <v>1346</v>
      </c>
    </row>
    <row r="58" spans="2:18" ht="27" customHeight="1">
      <c r="P58" s="188"/>
      <c r="R58" s="45"/>
    </row>
    <row r="59" spans="2:18" ht="27" customHeight="1">
      <c r="B59" s="3" t="s">
        <v>124</v>
      </c>
      <c r="P59" s="188"/>
      <c r="R59" s="45"/>
    </row>
    <row r="60" spans="2:18" ht="27" customHeight="1">
      <c r="P60" s="188"/>
      <c r="R60" s="45"/>
    </row>
    <row r="61" spans="2:18" ht="27" customHeight="1">
      <c r="B61" s="3" t="s">
        <v>125</v>
      </c>
      <c r="P61" s="188"/>
      <c r="R61" s="152"/>
    </row>
    <row r="62" spans="2:18" ht="27" customHeight="1">
      <c r="B62" s="148" t="s">
        <v>217</v>
      </c>
      <c r="H62" s="1326" t="s">
        <v>690</v>
      </c>
      <c r="I62" s="1326"/>
      <c r="J62" s="1326"/>
      <c r="K62" s="1326"/>
      <c r="L62" s="1326"/>
      <c r="M62" s="1326"/>
      <c r="N62" s="1326"/>
      <c r="O62" s="153"/>
      <c r="P62" s="188"/>
      <c r="R62" s="141"/>
    </row>
    <row r="63" spans="2:18" ht="27" customHeight="1">
      <c r="B63" s="148" t="s">
        <v>218</v>
      </c>
      <c r="H63" s="1326" t="str">
        <f>IF(入力シート!F15="","",入力シート!F15)</f>
        <v/>
      </c>
      <c r="I63" s="1326"/>
      <c r="J63" s="1326"/>
      <c r="K63" s="1326"/>
      <c r="L63" s="1326"/>
      <c r="M63" s="1326"/>
      <c r="N63" s="1326"/>
      <c r="O63" s="153"/>
      <c r="P63" s="188"/>
      <c r="R63" s="141"/>
    </row>
    <row r="64" spans="2:18" ht="27" customHeight="1">
      <c r="B64" s="148" t="s">
        <v>219</v>
      </c>
      <c r="H64" s="1326" t="str">
        <f>IF(入力シート!F17="","",入力シート!F17)</f>
        <v/>
      </c>
      <c r="I64" s="1326"/>
      <c r="J64" s="1326"/>
      <c r="K64" s="1326"/>
      <c r="L64" s="1326"/>
      <c r="M64" s="1326"/>
      <c r="N64" s="1326"/>
      <c r="O64" s="153"/>
      <c r="P64" s="188"/>
      <c r="R64" s="141"/>
    </row>
    <row r="65" spans="2:18" ht="27" customHeight="1">
      <c r="P65" s="188"/>
      <c r="R65" s="141"/>
    </row>
    <row r="66" spans="2:18" ht="27" customHeight="1">
      <c r="B66" s="3" t="s">
        <v>127</v>
      </c>
      <c r="P66" s="188"/>
      <c r="R66" s="152"/>
    </row>
    <row r="67" spans="2:18" ht="27" customHeight="1">
      <c r="B67" s="3" t="s">
        <v>128</v>
      </c>
      <c r="P67" s="188"/>
      <c r="R67" s="45"/>
    </row>
    <row r="68" spans="2:18" ht="27" customHeight="1">
      <c r="B68" s="3" t="s">
        <v>129</v>
      </c>
      <c r="P68" s="188"/>
      <c r="R68" s="154"/>
    </row>
    <row r="69" spans="2:18" s="45" customFormat="1" ht="27" customHeight="1">
      <c r="B69" s="3" t="s">
        <v>1127</v>
      </c>
      <c r="P69" s="189"/>
      <c r="Q69" s="5"/>
      <c r="R69" s="155"/>
    </row>
    <row r="70" spans="2:18" s="45" customFormat="1" ht="27" customHeight="1">
      <c r="P70" s="189"/>
      <c r="Q70" s="5"/>
      <c r="R70" s="155"/>
    </row>
    <row r="71" spans="2:18" s="45" customFormat="1" ht="27" customHeight="1">
      <c r="P71" s="189"/>
      <c r="Q71" s="5"/>
      <c r="R71" s="155"/>
    </row>
    <row r="72" spans="2:18" s="45" customFormat="1" ht="27" customHeight="1">
      <c r="P72" s="189"/>
      <c r="Q72" s="5"/>
      <c r="R72" s="155"/>
    </row>
    <row r="73" spans="2:18" s="45" customFormat="1" ht="27" customHeight="1">
      <c r="P73" s="189"/>
      <c r="Q73" s="5"/>
      <c r="R73" s="155"/>
    </row>
    <row r="74" spans="2:18" s="45" customFormat="1" ht="27" customHeight="1">
      <c r="P74" s="189"/>
      <c r="Q74" s="5"/>
      <c r="R74" s="155"/>
    </row>
    <row r="75" spans="2:18" s="45" customFormat="1" ht="27" customHeight="1">
      <c r="P75" s="189"/>
      <c r="Q75" s="5"/>
      <c r="R75" s="155"/>
    </row>
    <row r="76" spans="2:18" s="45" customFormat="1" ht="27" customHeight="1">
      <c r="P76" s="189"/>
      <c r="Q76" s="5"/>
      <c r="R76" s="155"/>
    </row>
    <row r="77" spans="2:18" s="45" customFormat="1" ht="27" customHeight="1">
      <c r="P77" s="189"/>
      <c r="Q77" s="5"/>
      <c r="R77" s="155"/>
    </row>
    <row r="78" spans="2:18" ht="27" customHeight="1">
      <c r="P78" s="188"/>
      <c r="R78" s="45"/>
    </row>
    <row r="79" spans="2:18" ht="27" customHeight="1">
      <c r="P79" s="188"/>
      <c r="R79" s="45"/>
    </row>
    <row r="80" spans="2:18" ht="27" customHeight="1"/>
    <row r="81" spans="1:17" ht="27" customHeight="1"/>
    <row r="82" spans="1:17" ht="27" customHeight="1"/>
    <row r="83" spans="1:17" ht="27" customHeight="1"/>
    <row r="84" spans="1:17" ht="27" customHeight="1"/>
    <row r="85" spans="1:17" ht="26.25" customHeight="1"/>
    <row r="86" spans="1:17" ht="26.25" customHeight="1">
      <c r="A86" s="3" t="s">
        <v>130</v>
      </c>
    </row>
    <row r="87" spans="1:17" ht="26.25" customHeight="1"/>
    <row r="88" spans="1:17" ht="26.25" customHeight="1">
      <c r="A88" s="1292" t="s">
        <v>131</v>
      </c>
      <c r="B88" s="1292"/>
      <c r="C88" s="1292"/>
      <c r="D88" s="1292"/>
      <c r="E88" s="1292"/>
      <c r="F88" s="1292"/>
      <c r="G88" s="1292"/>
      <c r="H88" s="1292"/>
      <c r="I88" s="1292"/>
      <c r="J88" s="1292"/>
      <c r="K88" s="1292"/>
      <c r="L88" s="1292"/>
      <c r="M88" s="1292"/>
      <c r="N88" s="1292"/>
      <c r="O88" s="1292"/>
    </row>
    <row r="89" spans="1:17" ht="26.25" customHeight="1"/>
    <row r="90" spans="1:17" ht="26.25" customHeight="1"/>
    <row r="91" spans="1:17" ht="26.25" customHeight="1">
      <c r="N91" s="150" t="s">
        <v>215</v>
      </c>
    </row>
    <row r="92" spans="1:17">
      <c r="B92" s="156" t="s">
        <v>133</v>
      </c>
      <c r="C92" s="1295" t="s">
        <v>134</v>
      </c>
      <c r="D92" s="1293"/>
      <c r="E92" s="1296"/>
      <c r="F92" s="1293" t="s">
        <v>220</v>
      </c>
      <c r="G92" s="1293"/>
      <c r="H92" s="1293"/>
      <c r="I92" s="1293"/>
      <c r="J92" s="1307" t="s">
        <v>495</v>
      </c>
      <c r="K92" s="1308"/>
      <c r="L92" s="1308"/>
      <c r="M92" s="1308"/>
      <c r="N92" s="157" t="s">
        <v>135</v>
      </c>
    </row>
    <row r="93" spans="1:17">
      <c r="B93" s="158" t="s">
        <v>136</v>
      </c>
      <c r="C93" s="1297"/>
      <c r="D93" s="1294"/>
      <c r="E93" s="1298"/>
      <c r="F93" s="1294"/>
      <c r="G93" s="1294"/>
      <c r="H93" s="1294"/>
      <c r="I93" s="1294"/>
      <c r="J93" s="1308"/>
      <c r="K93" s="1308"/>
      <c r="L93" s="1308"/>
      <c r="M93" s="1308"/>
      <c r="N93" s="159" t="s">
        <v>137</v>
      </c>
    </row>
    <row r="94" spans="1:17" ht="56.25" customHeight="1">
      <c r="B94" s="226" t="s">
        <v>138</v>
      </c>
      <c r="C94" s="1309">
        <f>IF('５.補助対象経費総括表（まとめ）'!C19="","",'５.補助対象経費総括表（まとめ）'!C19)</f>
        <v>0</v>
      </c>
      <c r="D94" s="1309"/>
      <c r="E94" s="1309"/>
      <c r="F94" s="1309">
        <f>IF('５.補助対象経費総括表（まとめ）'!D19="",0,'５.補助対象経費総括表（まとめ）'!D19)</f>
        <v>0</v>
      </c>
      <c r="G94" s="1309"/>
      <c r="H94" s="1309"/>
      <c r="I94" s="1309"/>
      <c r="J94" s="1301">
        <v>0.33333333333333331</v>
      </c>
      <c r="K94" s="1302"/>
      <c r="L94" s="1302"/>
      <c r="M94" s="1303"/>
      <c r="N94" s="609">
        <f>IF(F94="",0,ROUNDDOWN(F94*$J$94,0))</f>
        <v>0</v>
      </c>
      <c r="O94" s="160"/>
    </row>
    <row r="95" spans="1:17" ht="56.25" customHeight="1">
      <c r="B95" s="226" t="s">
        <v>847</v>
      </c>
      <c r="C95" s="1310">
        <f>IF('５.補助対象経費総括表（まとめ）'!C20="","",'５.補助対象経費総括表（まとめ）'!C20)</f>
        <v>0</v>
      </c>
      <c r="D95" s="1310"/>
      <c r="E95" s="1310"/>
      <c r="F95" s="1309">
        <f>IF('５.補助対象経費総括表（まとめ）'!D20="",0,'５.補助対象経費総括表（まとめ）'!D20)</f>
        <v>0</v>
      </c>
      <c r="G95" s="1309"/>
      <c r="H95" s="1309"/>
      <c r="I95" s="1309"/>
      <c r="J95" s="1304"/>
      <c r="K95" s="1305"/>
      <c r="L95" s="1305"/>
      <c r="M95" s="1306"/>
      <c r="N95" s="609">
        <f>IF(F95="",0,ROUNDDOWN(F95*$J$94,0))</f>
        <v>0</v>
      </c>
      <c r="O95" s="160"/>
    </row>
    <row r="96" spans="1:17" ht="56.25" customHeight="1" thickBot="1">
      <c r="A96" s="403"/>
      <c r="B96" s="513" t="s">
        <v>586</v>
      </c>
      <c r="C96" s="1319">
        <f>SUM(C94:E95)</f>
        <v>0</v>
      </c>
      <c r="D96" s="1319"/>
      <c r="E96" s="1319"/>
      <c r="F96" s="1319">
        <f>SUM(F94:I95)</f>
        <v>0</v>
      </c>
      <c r="G96" s="1319"/>
      <c r="H96" s="1319"/>
      <c r="I96" s="1319"/>
      <c r="J96" s="1318" t="s">
        <v>678</v>
      </c>
      <c r="K96" s="1318"/>
      <c r="L96" s="1318"/>
      <c r="M96" s="1318"/>
      <c r="N96" s="618">
        <f>'５.補助対象経費総括表（まとめ）'!F23</f>
        <v>0</v>
      </c>
      <c r="Q96" s="970" t="s">
        <v>1347</v>
      </c>
    </row>
    <row r="97" spans="1:18" ht="93.75" customHeight="1" thickTop="1" thickBot="1">
      <c r="B97" s="514" t="s">
        <v>639</v>
      </c>
      <c r="C97" s="1313" t="s">
        <v>665</v>
      </c>
      <c r="D97" s="1314"/>
      <c r="E97" s="1314"/>
      <c r="F97" s="1313" t="s">
        <v>665</v>
      </c>
      <c r="G97" s="1314"/>
      <c r="H97" s="1314"/>
      <c r="I97" s="1314"/>
      <c r="J97" s="1315" t="s">
        <v>943</v>
      </c>
      <c r="K97" s="1316"/>
      <c r="L97" s="1316"/>
      <c r="M97" s="1317"/>
      <c r="N97" s="610">
        <f>IF('５.補助対象経費総括表（まとめ）'!F24="",0,'５.補助対象経費総括表（まとめ）'!F24)</f>
        <v>0</v>
      </c>
    </row>
    <row r="98" spans="1:18" ht="56.25" customHeight="1" thickTop="1">
      <c r="A98" s="403"/>
      <c r="B98" s="515" t="s">
        <v>88</v>
      </c>
      <c r="C98" s="1320">
        <f>C96</f>
        <v>0</v>
      </c>
      <c r="D98" s="1320"/>
      <c r="E98" s="1320"/>
      <c r="F98" s="1320">
        <f>F96</f>
        <v>0</v>
      </c>
      <c r="G98" s="1320"/>
      <c r="H98" s="1320"/>
      <c r="I98" s="1320"/>
      <c r="J98" s="1321" t="s">
        <v>40</v>
      </c>
      <c r="K98" s="1321"/>
      <c r="L98" s="1321"/>
      <c r="M98" s="1321"/>
      <c r="N98" s="619">
        <f>SUM(N96:N97)</f>
        <v>0</v>
      </c>
    </row>
    <row r="99" spans="1:18" s="45" customFormat="1" ht="26.25" customHeight="1">
      <c r="B99" s="3" t="s">
        <v>649</v>
      </c>
      <c r="P99" s="189"/>
      <c r="Q99" s="5"/>
      <c r="R99" s="3"/>
    </row>
    <row r="100" spans="1:18" s="45" customFormat="1" ht="26.25" customHeight="1">
      <c r="P100" s="189"/>
      <c r="Q100" s="5"/>
      <c r="R100" s="3"/>
    </row>
    <row r="101" spans="1:18" s="45" customFormat="1" ht="26.25" customHeight="1">
      <c r="P101" s="189"/>
      <c r="Q101" s="5"/>
      <c r="R101" s="3"/>
    </row>
    <row r="102" spans="1:18" s="45" customFormat="1" ht="26.25" customHeight="1">
      <c r="P102" s="189"/>
      <c r="Q102" s="5"/>
      <c r="R102" s="3"/>
    </row>
    <row r="103" spans="1:18" ht="26.25" customHeight="1"/>
    <row r="104" spans="1:18" ht="26.25" customHeight="1"/>
    <row r="105" spans="1:18" ht="26.25" customHeight="1"/>
    <row r="106" spans="1:18" ht="26.25" customHeight="1"/>
    <row r="107" spans="1:18" ht="26.25" customHeight="1"/>
    <row r="108" spans="1:18" ht="26.25" customHeight="1"/>
    <row r="109" spans="1:18" ht="26.25" customHeight="1"/>
    <row r="110" spans="1:18" ht="26.25" customHeight="1"/>
    <row r="111" spans="1:18" ht="26.25" customHeight="1"/>
    <row r="112" spans="1:18" ht="26.25" customHeight="1"/>
    <row r="113" spans="1:15" ht="26.25" customHeight="1"/>
    <row r="114" spans="1:15" ht="26.25" customHeight="1"/>
    <row r="115" spans="1:15" ht="26.25" customHeight="1"/>
    <row r="116" spans="1:15" ht="26.25" customHeight="1"/>
    <row r="117" spans="1:15" ht="26.25" customHeight="1"/>
    <row r="118" spans="1:15" ht="26.25" customHeight="1"/>
    <row r="119" spans="1:15" ht="26.25" customHeight="1"/>
    <row r="120" spans="1:15" ht="26.25" customHeight="1"/>
    <row r="122" spans="1:15">
      <c r="A122" s="3" t="s">
        <v>139</v>
      </c>
    </row>
    <row r="124" spans="1:15">
      <c r="A124" s="1292" t="s">
        <v>505</v>
      </c>
      <c r="B124" s="1292"/>
      <c r="C124" s="1292"/>
      <c r="D124" s="1292"/>
      <c r="E124" s="1292"/>
      <c r="F124" s="1292"/>
      <c r="G124" s="1292"/>
      <c r="H124" s="1292"/>
      <c r="I124" s="1292"/>
      <c r="J124" s="1292"/>
      <c r="K124" s="1292"/>
      <c r="L124" s="1292"/>
      <c r="M124" s="1292"/>
      <c r="N124" s="1292"/>
      <c r="O124" s="1292"/>
    </row>
    <row r="128" spans="1:15" ht="25.5" customHeight="1">
      <c r="B128" s="1299" t="s">
        <v>506</v>
      </c>
      <c r="C128" s="1299"/>
      <c r="D128" s="1299"/>
      <c r="E128" s="1299"/>
      <c r="F128" s="1299"/>
      <c r="G128" s="1299"/>
      <c r="H128" s="1299"/>
      <c r="I128" s="1299"/>
      <c r="J128" s="1299"/>
      <c r="K128" s="1299"/>
      <c r="L128" s="1299"/>
      <c r="M128" s="1299"/>
      <c r="N128" s="1299"/>
      <c r="O128" s="161"/>
    </row>
    <row r="129" spans="1:16">
      <c r="B129" s="1299"/>
      <c r="C129" s="1299"/>
      <c r="D129" s="1299"/>
      <c r="E129" s="1299"/>
      <c r="F129" s="1299"/>
      <c r="G129" s="1299"/>
      <c r="H129" s="1299"/>
      <c r="I129" s="1299"/>
      <c r="J129" s="1299"/>
      <c r="K129" s="1299"/>
      <c r="L129" s="1299"/>
      <c r="M129" s="1299"/>
      <c r="N129" s="1299"/>
      <c r="O129" s="161"/>
    </row>
    <row r="130" spans="1:16">
      <c r="B130" s="1299"/>
      <c r="C130" s="1299"/>
      <c r="D130" s="1299"/>
      <c r="E130" s="1299"/>
      <c r="F130" s="1299"/>
      <c r="G130" s="1299"/>
      <c r="H130" s="1299"/>
      <c r="I130" s="1299"/>
      <c r="J130" s="1299"/>
      <c r="K130" s="1299"/>
      <c r="L130" s="1299"/>
      <c r="M130" s="1299"/>
      <c r="N130" s="1299"/>
      <c r="O130" s="161"/>
    </row>
    <row r="132" spans="1:16" ht="21">
      <c r="A132" s="1292" t="s">
        <v>140</v>
      </c>
      <c r="B132" s="1292"/>
      <c r="C132" s="1292"/>
      <c r="D132" s="1292"/>
      <c r="E132" s="1292"/>
      <c r="F132" s="1292"/>
      <c r="G132" s="1292"/>
      <c r="H132" s="1292"/>
      <c r="I132" s="1292"/>
      <c r="J132" s="1292"/>
      <c r="K132" s="1292"/>
      <c r="L132" s="1292"/>
      <c r="M132" s="1292"/>
      <c r="N132" s="1292"/>
      <c r="O132" s="1292"/>
      <c r="P132" s="188"/>
    </row>
    <row r="134" spans="1:16" ht="25.5" customHeight="1">
      <c r="B134" s="1311" t="s">
        <v>507</v>
      </c>
      <c r="C134" s="1311"/>
      <c r="D134" s="1311"/>
      <c r="E134" s="1311"/>
      <c r="F134" s="1311"/>
      <c r="G134" s="1311"/>
      <c r="H134" s="1311"/>
      <c r="I134" s="1311"/>
      <c r="J134" s="1311"/>
      <c r="K134" s="1311"/>
      <c r="L134" s="1311"/>
      <c r="M134" s="1311"/>
      <c r="N134" s="1311"/>
      <c r="O134" s="162"/>
      <c r="P134" s="192"/>
    </row>
    <row r="135" spans="1:16">
      <c r="B135" s="1311"/>
      <c r="C135" s="1311"/>
      <c r="D135" s="1311"/>
      <c r="E135" s="1311"/>
      <c r="F135" s="1311"/>
      <c r="G135" s="1311"/>
      <c r="H135" s="1311"/>
      <c r="I135" s="1311"/>
      <c r="J135" s="1311"/>
      <c r="K135" s="1311"/>
      <c r="L135" s="1311"/>
      <c r="M135" s="1311"/>
      <c r="N135" s="1311"/>
      <c r="O135" s="162"/>
    </row>
    <row r="136" spans="1:16">
      <c r="B136" s="1311"/>
      <c r="C136" s="1311"/>
      <c r="D136" s="1311"/>
      <c r="E136" s="1311"/>
      <c r="F136" s="1311"/>
      <c r="G136" s="1311"/>
      <c r="H136" s="1311"/>
      <c r="I136" s="1311"/>
      <c r="J136" s="1311"/>
      <c r="K136" s="1311"/>
      <c r="L136" s="1311"/>
      <c r="M136" s="1311"/>
      <c r="N136" s="1311"/>
      <c r="O136" s="162"/>
    </row>
    <row r="137" spans="1:16">
      <c r="B137" s="1311"/>
      <c r="C137" s="1311"/>
      <c r="D137" s="1311"/>
      <c r="E137" s="1311"/>
      <c r="F137" s="1311"/>
      <c r="G137" s="1311"/>
      <c r="H137" s="1311"/>
      <c r="I137" s="1311"/>
      <c r="J137" s="1311"/>
      <c r="K137" s="1311"/>
      <c r="L137" s="1311"/>
      <c r="M137" s="1311"/>
      <c r="N137" s="1311"/>
      <c r="O137" s="162"/>
    </row>
    <row r="138" spans="1:16">
      <c r="A138" s="3" t="s">
        <v>29</v>
      </c>
      <c r="B138" s="163"/>
      <c r="C138" s="163"/>
      <c r="D138" s="163"/>
      <c r="E138" s="163"/>
      <c r="F138" s="163"/>
      <c r="G138" s="163"/>
      <c r="H138" s="163"/>
      <c r="I138" s="163"/>
      <c r="J138" s="163"/>
      <c r="K138" s="163"/>
      <c r="L138" s="163"/>
      <c r="M138" s="163"/>
      <c r="N138" s="163"/>
      <c r="O138" s="163"/>
    </row>
    <row r="139" spans="1:16" ht="25.5" customHeight="1">
      <c r="B139" s="1311" t="s">
        <v>508</v>
      </c>
      <c r="C139" s="1311"/>
      <c r="D139" s="1311"/>
      <c r="E139" s="1311"/>
      <c r="F139" s="1311"/>
      <c r="G139" s="1311"/>
      <c r="H139" s="1311"/>
      <c r="I139" s="1311"/>
      <c r="J139" s="1311"/>
      <c r="K139" s="1311"/>
      <c r="L139" s="1311"/>
      <c r="M139" s="1311"/>
      <c r="N139" s="1311"/>
      <c r="O139" s="162"/>
      <c r="P139" s="192"/>
    </row>
    <row r="140" spans="1:16">
      <c r="B140" s="1311"/>
      <c r="C140" s="1311"/>
      <c r="D140" s="1311"/>
      <c r="E140" s="1311"/>
      <c r="F140" s="1311"/>
      <c r="G140" s="1311"/>
      <c r="H140" s="1311"/>
      <c r="I140" s="1311"/>
      <c r="J140" s="1311"/>
      <c r="K140" s="1311"/>
      <c r="L140" s="1311"/>
      <c r="M140" s="1311"/>
      <c r="N140" s="1311"/>
      <c r="O140" s="162"/>
    </row>
    <row r="141" spans="1:16">
      <c r="B141" s="1311"/>
      <c r="C141" s="1311"/>
      <c r="D141" s="1311"/>
      <c r="E141" s="1311"/>
      <c r="F141" s="1311"/>
      <c r="G141" s="1311"/>
      <c r="H141" s="1311"/>
      <c r="I141" s="1311"/>
      <c r="J141" s="1311"/>
      <c r="K141" s="1311"/>
      <c r="L141" s="1311"/>
      <c r="M141" s="1311"/>
      <c r="N141" s="1311"/>
      <c r="O141" s="163"/>
    </row>
    <row r="142" spans="1:16">
      <c r="B142" s="1311"/>
      <c r="C142" s="1311"/>
      <c r="D142" s="1311"/>
      <c r="E142" s="1311"/>
      <c r="F142" s="1311"/>
      <c r="G142" s="1311"/>
      <c r="H142" s="1311"/>
      <c r="I142" s="1311"/>
      <c r="J142" s="1311"/>
      <c r="K142" s="1311"/>
      <c r="L142" s="1311"/>
      <c r="M142" s="1311"/>
      <c r="N142" s="1311"/>
      <c r="O142" s="163"/>
    </row>
    <row r="143" spans="1:16" ht="25.5" customHeight="1">
      <c r="B143" s="162"/>
      <c r="C143" s="162"/>
      <c r="D143" s="162"/>
      <c r="E143" s="162"/>
      <c r="F143" s="162"/>
      <c r="G143" s="162"/>
      <c r="H143" s="162"/>
      <c r="I143" s="162"/>
      <c r="J143" s="162"/>
      <c r="K143" s="162"/>
      <c r="L143" s="162"/>
      <c r="M143" s="162"/>
      <c r="N143" s="162"/>
      <c r="O143" s="162"/>
      <c r="P143" s="192"/>
    </row>
    <row r="144" spans="1:16">
      <c r="B144" s="1311" t="s">
        <v>509</v>
      </c>
      <c r="C144" s="1311"/>
      <c r="D144" s="1311"/>
      <c r="E144" s="1311"/>
      <c r="F144" s="1311"/>
      <c r="G144" s="1311"/>
      <c r="H144" s="1311"/>
      <c r="I144" s="1311"/>
      <c r="J144" s="1311"/>
      <c r="K144" s="1311"/>
      <c r="L144" s="1311"/>
      <c r="M144" s="1311"/>
      <c r="N144" s="1311"/>
      <c r="O144" s="162"/>
    </row>
    <row r="145" spans="2:16">
      <c r="B145" s="1311"/>
      <c r="C145" s="1311"/>
      <c r="D145" s="1311"/>
      <c r="E145" s="1311"/>
      <c r="F145" s="1311"/>
      <c r="G145" s="1311"/>
      <c r="H145" s="1311"/>
      <c r="I145" s="1311"/>
      <c r="J145" s="1311"/>
      <c r="K145" s="1311"/>
      <c r="L145" s="1311"/>
      <c r="M145" s="1311"/>
      <c r="N145" s="1311"/>
      <c r="O145" s="163"/>
    </row>
    <row r="146" spans="2:16">
      <c r="B146" s="1311"/>
      <c r="C146" s="1311"/>
      <c r="D146" s="1311"/>
      <c r="E146" s="1311"/>
      <c r="F146" s="1311"/>
      <c r="G146" s="1311"/>
      <c r="H146" s="1311"/>
      <c r="I146" s="1311"/>
      <c r="J146" s="1311"/>
      <c r="K146" s="1311"/>
      <c r="L146" s="1311"/>
      <c r="M146" s="1311"/>
      <c r="N146" s="1311"/>
      <c r="O146" s="163"/>
    </row>
    <row r="147" spans="2:16" ht="25.5" customHeight="1">
      <c r="B147" s="1311"/>
      <c r="C147" s="1311"/>
      <c r="D147" s="1311"/>
      <c r="E147" s="1311"/>
      <c r="F147" s="1311"/>
      <c r="G147" s="1311"/>
      <c r="H147" s="1311"/>
      <c r="I147" s="1311"/>
      <c r="J147" s="1311"/>
      <c r="K147" s="1311"/>
      <c r="L147" s="1311"/>
      <c r="M147" s="1311"/>
      <c r="N147" s="1311"/>
      <c r="O147" s="162"/>
      <c r="P147" s="188"/>
    </row>
    <row r="148" spans="2:16">
      <c r="B148" s="162"/>
      <c r="C148" s="162"/>
      <c r="D148" s="162"/>
      <c r="E148" s="162"/>
      <c r="F148" s="162"/>
      <c r="G148" s="162"/>
      <c r="H148" s="162"/>
      <c r="I148" s="162"/>
      <c r="J148" s="162"/>
      <c r="K148" s="162"/>
      <c r="L148" s="162"/>
      <c r="M148" s="162"/>
      <c r="N148" s="162"/>
      <c r="O148" s="162"/>
    </row>
    <row r="149" spans="2:16" ht="25.5" customHeight="1">
      <c r="B149" s="1311" t="s">
        <v>510</v>
      </c>
      <c r="C149" s="1311"/>
      <c r="D149" s="1311"/>
      <c r="E149" s="1311"/>
      <c r="F149" s="1311"/>
      <c r="G149" s="1311"/>
      <c r="H149" s="1311"/>
      <c r="I149" s="1311"/>
      <c r="J149" s="1311"/>
      <c r="K149" s="1311"/>
      <c r="L149" s="1311"/>
      <c r="M149" s="1311"/>
      <c r="N149" s="1311"/>
    </row>
    <row r="150" spans="2:16" ht="25.5" customHeight="1">
      <c r="B150" s="1311"/>
      <c r="C150" s="1311"/>
      <c r="D150" s="1311"/>
      <c r="E150" s="1311"/>
      <c r="F150" s="1311"/>
      <c r="G150" s="1311"/>
      <c r="H150" s="1311"/>
      <c r="I150" s="1311"/>
      <c r="J150" s="1311"/>
      <c r="K150" s="1311"/>
      <c r="L150" s="1311"/>
      <c r="M150" s="1311"/>
      <c r="N150" s="1311"/>
    </row>
    <row r="151" spans="2:16" ht="25.5" customHeight="1">
      <c r="B151" s="1311"/>
      <c r="C151" s="1311"/>
      <c r="D151" s="1311"/>
      <c r="E151" s="1311"/>
      <c r="F151" s="1311"/>
      <c r="G151" s="1311"/>
      <c r="H151" s="1311"/>
      <c r="I151" s="1311"/>
      <c r="J151" s="1311"/>
      <c r="K151" s="1311"/>
      <c r="L151" s="1311"/>
      <c r="M151" s="1311"/>
      <c r="N151" s="1311"/>
    </row>
    <row r="152" spans="2:16" ht="25.5" customHeight="1">
      <c r="B152" s="1311"/>
      <c r="C152" s="1311"/>
      <c r="D152" s="1311"/>
      <c r="E152" s="1311"/>
      <c r="F152" s="1311"/>
      <c r="G152" s="1311"/>
      <c r="H152" s="1311"/>
      <c r="I152" s="1311"/>
      <c r="J152" s="1311"/>
      <c r="K152" s="1311"/>
      <c r="L152" s="1311"/>
      <c r="M152" s="1311"/>
      <c r="N152" s="1311"/>
    </row>
    <row r="153" spans="2:16" ht="25.5" customHeight="1"/>
    <row r="154" spans="2:16" ht="25.5" customHeight="1"/>
    <row r="155" spans="2:16" ht="25.5" customHeight="1"/>
    <row r="156" spans="2:16" ht="25.5" customHeight="1"/>
    <row r="157" spans="2:16" ht="25.5" customHeight="1"/>
    <row r="158" spans="2:16" ht="25.5" customHeight="1"/>
    <row r="159" spans="2:16" ht="25.5" customHeight="1"/>
    <row r="160" spans="2:16" ht="25.5" customHeight="1"/>
    <row r="161" spans="1:18" ht="25.5" customHeight="1"/>
    <row r="162" spans="1:18" ht="25.5" customHeight="1"/>
    <row r="165" spans="1:18" ht="26.25" customHeight="1">
      <c r="Q165" s="966" t="s">
        <v>378</v>
      </c>
      <c r="R165" s="164"/>
    </row>
    <row r="166" spans="1:18" ht="26.25" customHeight="1">
      <c r="A166" s="3" t="s">
        <v>141</v>
      </c>
      <c r="Q166" s="966" t="s">
        <v>322</v>
      </c>
      <c r="R166" s="164"/>
    </row>
    <row r="167" spans="1:18" s="43" customFormat="1" ht="26.25" customHeight="1">
      <c r="L167" s="1312" t="str">
        <f>IF(入力シート!F14="","",入力シート!F14)</f>
        <v/>
      </c>
      <c r="M167" s="1312"/>
      <c r="N167" s="1312"/>
      <c r="Q167" s="966" t="s">
        <v>358</v>
      </c>
      <c r="R167" s="45"/>
    </row>
    <row r="168" spans="1:18" ht="26.25" customHeight="1">
      <c r="A168" s="1292" t="s">
        <v>354</v>
      </c>
      <c r="B168" s="1292"/>
      <c r="C168" s="1292"/>
      <c r="D168" s="1292"/>
      <c r="E168" s="1292"/>
      <c r="F168" s="1292"/>
      <c r="G168" s="1292"/>
      <c r="H168" s="1292"/>
      <c r="I168" s="1292"/>
      <c r="J168" s="1292"/>
      <c r="K168" s="1292"/>
      <c r="L168" s="1292"/>
      <c r="M168" s="1292"/>
      <c r="N168" s="1292"/>
      <c r="O168" s="1292"/>
      <c r="Q168" s="967"/>
      <c r="R168" s="45"/>
    </row>
    <row r="169" spans="1:18" s="109" customFormat="1" ht="26.25" customHeight="1">
      <c r="A169" s="3"/>
      <c r="B169" s="3"/>
      <c r="C169" s="3"/>
      <c r="D169" s="3"/>
      <c r="E169" s="3"/>
      <c r="F169" s="3"/>
      <c r="G169" s="3"/>
      <c r="H169" s="3"/>
      <c r="I169" s="3"/>
      <c r="J169" s="3"/>
      <c r="K169" s="3"/>
      <c r="L169" s="3"/>
      <c r="M169" s="3"/>
      <c r="N169" s="3"/>
      <c r="O169" s="3"/>
      <c r="Q169" s="967"/>
      <c r="R169" s="45"/>
    </row>
    <row r="170" spans="1:18" ht="26.25" customHeight="1">
      <c r="A170" s="109"/>
      <c r="B170" s="1300" t="s">
        <v>142</v>
      </c>
      <c r="C170" s="1300" t="s">
        <v>143</v>
      </c>
      <c r="D170" s="1300" t="s">
        <v>144</v>
      </c>
      <c r="E170" s="1300"/>
      <c r="F170" s="1300"/>
      <c r="G170" s="1300"/>
      <c r="H170" s="1300" t="s">
        <v>145</v>
      </c>
      <c r="I170" s="1300"/>
      <c r="J170" s="1300"/>
      <c r="K170" s="1300"/>
      <c r="L170" s="1300"/>
      <c r="M170" s="1300"/>
      <c r="N170" s="1300" t="s">
        <v>5</v>
      </c>
      <c r="Q170" s="971"/>
      <c r="R170" s="165"/>
    </row>
    <row r="171" spans="1:18" ht="26.25" customHeight="1">
      <c r="A171" s="109"/>
      <c r="B171" s="1300"/>
      <c r="C171" s="1300"/>
      <c r="D171" s="166" t="s">
        <v>146</v>
      </c>
      <c r="E171" s="166" t="s">
        <v>114</v>
      </c>
      <c r="F171" s="166" t="s">
        <v>115</v>
      </c>
      <c r="G171" s="166" t="s">
        <v>126</v>
      </c>
      <c r="H171" s="1300"/>
      <c r="I171" s="1300"/>
      <c r="J171" s="1300"/>
      <c r="K171" s="1300"/>
      <c r="L171" s="1300"/>
      <c r="M171" s="1300"/>
      <c r="N171" s="1300"/>
      <c r="Q171" s="971"/>
      <c r="R171" s="165"/>
    </row>
    <row r="172" spans="1:18" ht="26.25" customHeight="1">
      <c r="A172" s="10"/>
      <c r="B172" s="125"/>
      <c r="C172" s="125"/>
      <c r="D172" s="107"/>
      <c r="E172" s="108"/>
      <c r="F172" s="108"/>
      <c r="G172" s="108"/>
      <c r="H172" s="1291"/>
      <c r="I172" s="1291"/>
      <c r="J172" s="1291"/>
      <c r="K172" s="1291"/>
      <c r="L172" s="1291"/>
      <c r="M172" s="1291"/>
      <c r="N172" s="125"/>
      <c r="O172" s="10"/>
      <c r="Q172" s="966" t="s">
        <v>147</v>
      </c>
      <c r="R172" s="45"/>
    </row>
    <row r="173" spans="1:18" ht="26.25" customHeight="1">
      <c r="A173" s="10"/>
      <c r="B173" s="125"/>
      <c r="C173" s="125"/>
      <c r="D173" s="107"/>
      <c r="E173" s="108"/>
      <c r="F173" s="108"/>
      <c r="G173" s="108"/>
      <c r="H173" s="1291"/>
      <c r="I173" s="1291"/>
      <c r="J173" s="1291"/>
      <c r="K173" s="1291"/>
      <c r="L173" s="1291"/>
      <c r="M173" s="1291"/>
      <c r="N173" s="125"/>
      <c r="O173" s="10"/>
      <c r="Q173" s="966" t="s">
        <v>221</v>
      </c>
      <c r="R173" s="45"/>
    </row>
    <row r="174" spans="1:18" ht="26.25" customHeight="1">
      <c r="A174" s="10"/>
      <c r="B174" s="125"/>
      <c r="C174" s="125"/>
      <c r="D174" s="107"/>
      <c r="E174" s="108"/>
      <c r="F174" s="108"/>
      <c r="G174" s="108"/>
      <c r="H174" s="1291"/>
      <c r="I174" s="1291"/>
      <c r="J174" s="1291"/>
      <c r="K174" s="1291"/>
      <c r="L174" s="1291"/>
      <c r="M174" s="1291"/>
      <c r="N174" s="125"/>
      <c r="Q174" s="966" t="s">
        <v>325</v>
      </c>
      <c r="R174" s="45"/>
    </row>
    <row r="175" spans="1:18" ht="26.25" customHeight="1">
      <c r="B175" s="125"/>
      <c r="C175" s="125"/>
      <c r="D175" s="107"/>
      <c r="E175" s="108"/>
      <c r="F175" s="108"/>
      <c r="G175" s="108"/>
      <c r="H175" s="1291"/>
      <c r="I175" s="1291"/>
      <c r="J175" s="1291"/>
      <c r="K175" s="1291"/>
      <c r="L175" s="1291"/>
      <c r="M175" s="1291"/>
      <c r="N175" s="125"/>
    </row>
    <row r="176" spans="1:18" ht="26.25" customHeight="1">
      <c r="B176" s="125"/>
      <c r="C176" s="125"/>
      <c r="D176" s="107"/>
      <c r="E176" s="108"/>
      <c r="F176" s="108"/>
      <c r="G176" s="108"/>
      <c r="H176" s="1291"/>
      <c r="I176" s="1291"/>
      <c r="J176" s="1291"/>
      <c r="K176" s="1291"/>
      <c r="L176" s="1291"/>
      <c r="M176" s="1291"/>
      <c r="N176" s="125"/>
    </row>
    <row r="177" spans="2:14" ht="26.25" customHeight="1">
      <c r="B177" s="125"/>
      <c r="C177" s="125"/>
      <c r="D177" s="107"/>
      <c r="E177" s="108"/>
      <c r="F177" s="108"/>
      <c r="G177" s="108"/>
      <c r="H177" s="1291"/>
      <c r="I177" s="1291"/>
      <c r="J177" s="1291"/>
      <c r="K177" s="1291"/>
      <c r="L177" s="1291"/>
      <c r="M177" s="1291"/>
      <c r="N177" s="125"/>
    </row>
    <row r="178" spans="2:14" ht="26.25" customHeight="1">
      <c r="B178" s="125"/>
      <c r="C178" s="125"/>
      <c r="D178" s="107"/>
      <c r="E178" s="108"/>
      <c r="F178" s="108"/>
      <c r="G178" s="108"/>
      <c r="H178" s="1291"/>
      <c r="I178" s="1291"/>
      <c r="J178" s="1291"/>
      <c r="K178" s="1291"/>
      <c r="L178" s="1291"/>
      <c r="M178" s="1291"/>
      <c r="N178" s="125"/>
    </row>
    <row r="179" spans="2:14" ht="26.25" customHeight="1">
      <c r="B179" s="125"/>
      <c r="C179" s="125"/>
      <c r="D179" s="107"/>
      <c r="E179" s="108"/>
      <c r="F179" s="108"/>
      <c r="G179" s="108"/>
      <c r="H179" s="1291"/>
      <c r="I179" s="1291"/>
      <c r="J179" s="1291"/>
      <c r="K179" s="1291"/>
      <c r="L179" s="1291"/>
      <c r="M179" s="1291"/>
      <c r="N179" s="125"/>
    </row>
    <row r="180" spans="2:14" ht="26.25" customHeight="1">
      <c r="B180" s="125"/>
      <c r="C180" s="125"/>
      <c r="D180" s="107"/>
      <c r="E180" s="108"/>
      <c r="F180" s="108"/>
      <c r="G180" s="108"/>
      <c r="H180" s="1291"/>
      <c r="I180" s="1291"/>
      <c r="J180" s="1291"/>
      <c r="K180" s="1291"/>
      <c r="L180" s="1291"/>
      <c r="M180" s="1291"/>
      <c r="N180" s="125"/>
    </row>
    <row r="181" spans="2:14" ht="26.25" customHeight="1">
      <c r="B181" s="125"/>
      <c r="C181" s="125"/>
      <c r="D181" s="107"/>
      <c r="E181" s="108"/>
      <c r="F181" s="108"/>
      <c r="G181" s="108"/>
      <c r="H181" s="1291"/>
      <c r="I181" s="1291"/>
      <c r="J181" s="1291"/>
      <c r="K181" s="1291"/>
      <c r="L181" s="1291"/>
      <c r="M181" s="1291"/>
      <c r="N181" s="125"/>
    </row>
    <row r="182" spans="2:14" ht="26.25" customHeight="1">
      <c r="B182" s="125"/>
      <c r="C182" s="125"/>
      <c r="D182" s="107"/>
      <c r="E182" s="108"/>
      <c r="F182" s="108"/>
      <c r="G182" s="108"/>
      <c r="H182" s="1291"/>
      <c r="I182" s="1291"/>
      <c r="J182" s="1291"/>
      <c r="K182" s="1291"/>
      <c r="L182" s="1291"/>
      <c r="M182" s="1291"/>
      <c r="N182" s="125"/>
    </row>
    <row r="183" spans="2:14" ht="26.25" customHeight="1">
      <c r="B183" s="125"/>
      <c r="C183" s="125"/>
      <c r="D183" s="107"/>
      <c r="E183" s="108"/>
      <c r="F183" s="108"/>
      <c r="G183" s="108"/>
      <c r="H183" s="1291"/>
      <c r="I183" s="1291"/>
      <c r="J183" s="1291"/>
      <c r="K183" s="1291"/>
      <c r="L183" s="1291"/>
      <c r="M183" s="1291"/>
      <c r="N183" s="125"/>
    </row>
    <row r="184" spans="2:14" ht="26.25" customHeight="1">
      <c r="B184" s="125"/>
      <c r="C184" s="125"/>
      <c r="D184" s="107"/>
      <c r="E184" s="108"/>
      <c r="F184" s="108"/>
      <c r="G184" s="108"/>
      <c r="H184" s="1291"/>
      <c r="I184" s="1291"/>
      <c r="J184" s="1291"/>
      <c r="K184" s="1291"/>
      <c r="L184" s="1291"/>
      <c r="M184" s="1291"/>
      <c r="N184" s="125"/>
    </row>
    <row r="185" spans="2:14" ht="26.25" customHeight="1">
      <c r="B185" s="125"/>
      <c r="C185" s="125"/>
      <c r="D185" s="107"/>
      <c r="E185" s="108"/>
      <c r="F185" s="108"/>
      <c r="G185" s="108"/>
      <c r="H185" s="1291"/>
      <c r="I185" s="1291"/>
      <c r="J185" s="1291"/>
      <c r="K185" s="1291"/>
      <c r="L185" s="1291"/>
      <c r="M185" s="1291"/>
      <c r="N185" s="125"/>
    </row>
    <row r="186" spans="2:14" ht="26.25" customHeight="1">
      <c r="B186" s="125"/>
      <c r="C186" s="125"/>
      <c r="D186" s="107"/>
      <c r="E186" s="108"/>
      <c r="F186" s="108"/>
      <c r="G186" s="108"/>
      <c r="H186" s="1291"/>
      <c r="I186" s="1291"/>
      <c r="J186" s="1291"/>
      <c r="K186" s="1291"/>
      <c r="L186" s="1291"/>
      <c r="M186" s="1291"/>
      <c r="N186" s="125"/>
    </row>
    <row r="187" spans="2:14" ht="26.25" customHeight="1">
      <c r="B187" s="125"/>
      <c r="C187" s="125"/>
      <c r="D187" s="107"/>
      <c r="E187" s="108"/>
      <c r="F187" s="108"/>
      <c r="G187" s="108"/>
      <c r="H187" s="1291"/>
      <c r="I187" s="1291"/>
      <c r="J187" s="1291"/>
      <c r="K187" s="1291"/>
      <c r="L187" s="1291"/>
      <c r="M187" s="1291"/>
      <c r="N187" s="125"/>
    </row>
    <row r="188" spans="2:14" ht="26.25" customHeight="1">
      <c r="B188" s="125"/>
      <c r="C188" s="125"/>
      <c r="D188" s="107"/>
      <c r="E188" s="108"/>
      <c r="F188" s="108"/>
      <c r="G188" s="108"/>
      <c r="H188" s="1291"/>
      <c r="I188" s="1291"/>
      <c r="J188" s="1291"/>
      <c r="K188" s="1291"/>
      <c r="L188" s="1291"/>
      <c r="M188" s="1291"/>
      <c r="N188" s="125"/>
    </row>
    <row r="189" spans="2:14" ht="26.25" customHeight="1">
      <c r="B189" s="125"/>
      <c r="C189" s="125"/>
      <c r="D189" s="107"/>
      <c r="E189" s="108"/>
      <c r="F189" s="108"/>
      <c r="G189" s="108"/>
      <c r="H189" s="1291"/>
      <c r="I189" s="1291"/>
      <c r="J189" s="1291"/>
      <c r="K189" s="1291"/>
      <c r="L189" s="1291"/>
      <c r="M189" s="1291"/>
      <c r="N189" s="125"/>
    </row>
    <row r="190" spans="2:14" ht="26.25" customHeight="1">
      <c r="B190" s="125"/>
      <c r="C190" s="125"/>
      <c r="D190" s="107"/>
      <c r="E190" s="108"/>
      <c r="F190" s="108"/>
      <c r="G190" s="108"/>
      <c r="H190" s="1291"/>
      <c r="I190" s="1291"/>
      <c r="J190" s="1291"/>
      <c r="K190" s="1291"/>
      <c r="L190" s="1291"/>
      <c r="M190" s="1291"/>
      <c r="N190" s="125"/>
    </row>
    <row r="191" spans="2:14" ht="26.25" customHeight="1">
      <c r="B191" s="125"/>
      <c r="C191" s="125"/>
      <c r="D191" s="107"/>
      <c r="E191" s="108"/>
      <c r="F191" s="108"/>
      <c r="G191" s="108"/>
      <c r="H191" s="1291"/>
      <c r="I191" s="1291"/>
      <c r="J191" s="1291"/>
      <c r="K191" s="1291"/>
      <c r="L191" s="1291"/>
      <c r="M191" s="1291"/>
      <c r="N191" s="125"/>
    </row>
    <row r="192" spans="2:14" ht="26.25" customHeight="1">
      <c r="B192" s="125"/>
      <c r="C192" s="125"/>
      <c r="D192" s="107"/>
      <c r="E192" s="108"/>
      <c r="F192" s="108"/>
      <c r="G192" s="108"/>
      <c r="H192" s="1291"/>
      <c r="I192" s="1291"/>
      <c r="J192" s="1291"/>
      <c r="K192" s="1291"/>
      <c r="L192" s="1291"/>
      <c r="M192" s="1291"/>
      <c r="N192" s="125"/>
    </row>
    <row r="193" spans="2:18" ht="26.25" customHeight="1">
      <c r="B193" s="125"/>
      <c r="C193" s="125"/>
      <c r="D193" s="107"/>
      <c r="E193" s="108"/>
      <c r="F193" s="108"/>
      <c r="G193" s="108"/>
      <c r="H193" s="1291"/>
      <c r="I193" s="1291"/>
      <c r="J193" s="1291"/>
      <c r="K193" s="1291"/>
      <c r="L193" s="1291"/>
      <c r="M193" s="1291"/>
      <c r="N193" s="125"/>
    </row>
    <row r="194" spans="2:18" ht="26.25" customHeight="1">
      <c r="B194" s="125"/>
      <c r="C194" s="125"/>
      <c r="D194" s="107"/>
      <c r="E194" s="108"/>
      <c r="F194" s="108"/>
      <c r="G194" s="108"/>
      <c r="H194" s="1291"/>
      <c r="I194" s="1291"/>
      <c r="J194" s="1291"/>
      <c r="K194" s="1291"/>
      <c r="L194" s="1291"/>
      <c r="M194" s="1291"/>
      <c r="N194" s="125"/>
    </row>
    <row r="195" spans="2:18" ht="26.25" customHeight="1">
      <c r="B195" s="125"/>
      <c r="C195" s="125"/>
      <c r="D195" s="107"/>
      <c r="E195" s="108"/>
      <c r="F195" s="108"/>
      <c r="G195" s="108"/>
      <c r="H195" s="1291"/>
      <c r="I195" s="1291"/>
      <c r="J195" s="1291"/>
      <c r="K195" s="1291"/>
      <c r="L195" s="1291"/>
      <c r="M195" s="1291"/>
      <c r="N195" s="125"/>
    </row>
    <row r="196" spans="2:18" ht="26.25" customHeight="1">
      <c r="B196" s="125"/>
      <c r="C196" s="125"/>
      <c r="D196" s="107"/>
      <c r="E196" s="108"/>
      <c r="F196" s="108"/>
      <c r="G196" s="108"/>
      <c r="H196" s="1291"/>
      <c r="I196" s="1291"/>
      <c r="J196" s="1291"/>
      <c r="K196" s="1291"/>
      <c r="L196" s="1291"/>
      <c r="M196" s="1291"/>
      <c r="N196" s="125"/>
    </row>
    <row r="197" spans="2:18" ht="26.25" customHeight="1"/>
    <row r="198" spans="2:18" ht="26.25" customHeight="1">
      <c r="B198" s="1311" t="s">
        <v>355</v>
      </c>
      <c r="C198" s="1311"/>
      <c r="D198" s="1311"/>
      <c r="E198" s="1311"/>
      <c r="F198" s="1311"/>
      <c r="G198" s="1311"/>
      <c r="H198" s="1311"/>
      <c r="I198" s="1311"/>
      <c r="J198" s="1311"/>
      <c r="K198" s="1311"/>
      <c r="L198" s="1311"/>
      <c r="M198" s="1311"/>
      <c r="N198" s="1311"/>
      <c r="O198" s="1311"/>
    </row>
    <row r="199" spans="2:18" ht="26.25" customHeight="1">
      <c r="B199" s="1311"/>
      <c r="C199" s="1311"/>
      <c r="D199" s="1311"/>
      <c r="E199" s="1311"/>
      <c r="F199" s="1311"/>
      <c r="G199" s="1311"/>
      <c r="H199" s="1311"/>
      <c r="I199" s="1311"/>
      <c r="J199" s="1311"/>
      <c r="K199" s="1311"/>
      <c r="L199" s="1311"/>
      <c r="M199" s="1311"/>
      <c r="N199" s="1311"/>
      <c r="O199" s="1311"/>
    </row>
    <row r="200" spans="2:18" ht="26.25" customHeight="1">
      <c r="B200" s="1311" t="s">
        <v>357</v>
      </c>
      <c r="C200" s="1311"/>
      <c r="D200" s="1311"/>
      <c r="E200" s="1311"/>
      <c r="F200" s="1311"/>
      <c r="G200" s="1311"/>
      <c r="H200" s="1311"/>
      <c r="I200" s="1311"/>
      <c r="J200" s="1311"/>
      <c r="K200" s="1311"/>
      <c r="L200" s="1311"/>
      <c r="M200" s="1311"/>
      <c r="N200" s="1311"/>
      <c r="O200" s="1311"/>
    </row>
    <row r="201" spans="2:18" ht="26.25" customHeight="1">
      <c r="B201" s="1311"/>
      <c r="C201" s="1311"/>
      <c r="D201" s="1311"/>
      <c r="E201" s="1311"/>
      <c r="F201" s="1311"/>
      <c r="G201" s="1311"/>
      <c r="H201" s="1311"/>
      <c r="I201" s="1311"/>
      <c r="J201" s="1311"/>
      <c r="K201" s="1311"/>
      <c r="L201" s="1311"/>
      <c r="M201" s="1311"/>
      <c r="N201" s="1311"/>
      <c r="O201" s="1311"/>
    </row>
    <row r="202" spans="2:18" ht="26.25" customHeight="1">
      <c r="B202" s="1311"/>
      <c r="C202" s="1311"/>
      <c r="D202" s="1311"/>
      <c r="E202" s="1311"/>
      <c r="F202" s="1311"/>
      <c r="G202" s="1311"/>
      <c r="H202" s="1311"/>
      <c r="I202" s="1311"/>
      <c r="J202" s="1311"/>
      <c r="K202" s="1311"/>
      <c r="L202" s="1311"/>
      <c r="M202" s="1311"/>
      <c r="N202" s="1311"/>
      <c r="O202" s="1311"/>
    </row>
    <row r="203" spans="2:18" ht="26.25" customHeight="1">
      <c r="B203" s="162"/>
      <c r="C203" s="162"/>
      <c r="D203" s="162"/>
      <c r="E203" s="162"/>
      <c r="F203" s="162"/>
      <c r="G203" s="162"/>
      <c r="H203" s="162"/>
      <c r="I203" s="162"/>
      <c r="J203" s="162"/>
      <c r="K203" s="162"/>
      <c r="L203" s="162"/>
      <c r="M203" s="162"/>
      <c r="N203" s="162"/>
      <c r="O203" s="162"/>
    </row>
    <row r="204" spans="2:18" ht="26.25" customHeight="1">
      <c r="B204" s="162"/>
      <c r="C204" s="162"/>
      <c r="D204" s="162"/>
      <c r="E204" s="162"/>
      <c r="F204" s="162"/>
      <c r="G204" s="162"/>
      <c r="H204" s="162"/>
      <c r="I204" s="162"/>
      <c r="J204" s="162"/>
      <c r="K204" s="162"/>
      <c r="L204" s="162"/>
      <c r="M204" s="162"/>
      <c r="N204" s="162"/>
      <c r="O204" s="162"/>
    </row>
    <row r="205" spans="2:18" ht="26.25" customHeight="1">
      <c r="B205" s="162"/>
      <c r="C205" s="162"/>
      <c r="D205" s="162"/>
      <c r="E205" s="162"/>
      <c r="F205" s="162"/>
      <c r="G205" s="162"/>
      <c r="H205" s="162"/>
      <c r="I205" s="162"/>
      <c r="J205" s="162"/>
      <c r="K205" s="162"/>
      <c r="L205" s="162"/>
      <c r="M205" s="162"/>
      <c r="N205" s="162"/>
      <c r="O205" s="162"/>
    </row>
    <row r="206" spans="2:18" ht="26.25" customHeight="1">
      <c r="B206" s="162"/>
      <c r="C206" s="162"/>
      <c r="D206" s="162"/>
      <c r="E206" s="162"/>
      <c r="F206" s="162"/>
      <c r="G206" s="162"/>
      <c r="H206" s="162"/>
      <c r="I206" s="162"/>
      <c r="J206" s="162"/>
      <c r="K206" s="162"/>
      <c r="L206" s="162"/>
      <c r="M206" s="162"/>
      <c r="N206" s="162"/>
      <c r="O206" s="162"/>
    </row>
    <row r="207" spans="2:18" ht="26.25" customHeight="1" collapsed="1">
      <c r="C207" s="162"/>
      <c r="D207" s="162"/>
      <c r="E207" s="162"/>
      <c r="F207" s="162"/>
      <c r="G207" s="162"/>
      <c r="H207" s="162"/>
      <c r="I207" s="162"/>
      <c r="J207" s="162"/>
      <c r="K207" s="162"/>
      <c r="L207" s="162"/>
      <c r="M207" s="162"/>
      <c r="N207" s="162"/>
      <c r="O207" s="162"/>
      <c r="Q207" s="966" t="s">
        <v>322</v>
      </c>
    </row>
    <row r="208" spans="2:18" ht="26.25" hidden="1" customHeight="1" outlineLevel="1">
      <c r="Q208" s="966" t="s">
        <v>322</v>
      </c>
      <c r="R208" s="164"/>
    </row>
    <row r="209" spans="1:18" ht="26.25" hidden="1" customHeight="1" outlineLevel="1">
      <c r="A209" s="3" t="s">
        <v>141</v>
      </c>
      <c r="Q209" s="966" t="s">
        <v>358</v>
      </c>
      <c r="R209" s="164"/>
    </row>
    <row r="210" spans="1:18" s="43" customFormat="1" ht="26.25" hidden="1" customHeight="1" outlineLevel="1">
      <c r="L210" s="1312" t="str">
        <f>IF(入力シート!F14="","",入力シート!F14)</f>
        <v/>
      </c>
      <c r="M210" s="1312"/>
      <c r="N210" s="1312"/>
      <c r="Q210" s="967"/>
      <c r="R210" s="45"/>
    </row>
    <row r="211" spans="1:18" ht="26.25" hidden="1" customHeight="1" outlineLevel="1">
      <c r="A211" s="1292" t="s">
        <v>354</v>
      </c>
      <c r="B211" s="1292"/>
      <c r="C211" s="1292"/>
      <c r="D211" s="1292"/>
      <c r="E211" s="1292"/>
      <c r="F211" s="1292"/>
      <c r="G211" s="1292"/>
      <c r="H211" s="1292"/>
      <c r="I211" s="1292"/>
      <c r="J211" s="1292"/>
      <c r="K211" s="1292"/>
      <c r="L211" s="1292"/>
      <c r="M211" s="1292"/>
      <c r="N211" s="1292"/>
      <c r="O211" s="1292"/>
      <c r="Q211" s="967"/>
      <c r="R211" s="45"/>
    </row>
    <row r="212" spans="1:18" s="109" customFormat="1" ht="26.25" hidden="1" customHeight="1" outlineLevel="1">
      <c r="A212" s="3"/>
      <c r="B212" s="3"/>
      <c r="C212" s="3"/>
      <c r="D212" s="3"/>
      <c r="E212" s="3"/>
      <c r="F212" s="3"/>
      <c r="G212" s="3"/>
      <c r="H212" s="3"/>
      <c r="I212" s="3"/>
      <c r="J212" s="3"/>
      <c r="K212" s="3"/>
      <c r="L212" s="3"/>
      <c r="M212" s="3"/>
      <c r="N212" s="3"/>
      <c r="O212" s="3"/>
      <c r="Q212" s="967"/>
      <c r="R212" s="45"/>
    </row>
    <row r="213" spans="1:18" ht="26.25" hidden="1" customHeight="1" outlineLevel="1">
      <c r="A213" s="109"/>
      <c r="B213" s="1300" t="s">
        <v>142</v>
      </c>
      <c r="C213" s="1300" t="s">
        <v>143</v>
      </c>
      <c r="D213" s="1300" t="s">
        <v>144</v>
      </c>
      <c r="E213" s="1300"/>
      <c r="F213" s="1300"/>
      <c r="G213" s="1300"/>
      <c r="H213" s="1300" t="s">
        <v>145</v>
      </c>
      <c r="I213" s="1300"/>
      <c r="J213" s="1300"/>
      <c r="K213" s="1300"/>
      <c r="L213" s="1300"/>
      <c r="M213" s="1300"/>
      <c r="N213" s="1300" t="s">
        <v>5</v>
      </c>
      <c r="Q213" s="971"/>
      <c r="R213" s="165"/>
    </row>
    <row r="214" spans="1:18" ht="26.25" hidden="1" customHeight="1" outlineLevel="1">
      <c r="A214" s="109"/>
      <c r="B214" s="1300"/>
      <c r="C214" s="1300"/>
      <c r="D214" s="166" t="s">
        <v>146</v>
      </c>
      <c r="E214" s="166" t="s">
        <v>114</v>
      </c>
      <c r="F214" s="166" t="s">
        <v>115</v>
      </c>
      <c r="G214" s="166" t="s">
        <v>126</v>
      </c>
      <c r="H214" s="1300"/>
      <c r="I214" s="1300"/>
      <c r="J214" s="1300"/>
      <c r="K214" s="1300"/>
      <c r="L214" s="1300"/>
      <c r="M214" s="1300"/>
      <c r="N214" s="1300"/>
      <c r="Q214" s="971"/>
      <c r="R214" s="165"/>
    </row>
    <row r="215" spans="1:18" ht="26.25" hidden="1" customHeight="1" outlineLevel="1">
      <c r="A215" s="10"/>
      <c r="B215" s="125"/>
      <c r="C215" s="125"/>
      <c r="D215" s="107"/>
      <c r="E215" s="108"/>
      <c r="F215" s="108"/>
      <c r="G215" s="108"/>
      <c r="H215" s="1291"/>
      <c r="I215" s="1291"/>
      <c r="J215" s="1291"/>
      <c r="K215" s="1291"/>
      <c r="L215" s="1291"/>
      <c r="M215" s="1291"/>
      <c r="N215" s="125"/>
      <c r="O215" s="10"/>
      <c r="Q215" s="966" t="s">
        <v>147</v>
      </c>
      <c r="R215" s="45"/>
    </row>
    <row r="216" spans="1:18" ht="26.25" hidden="1" customHeight="1" outlineLevel="1">
      <c r="A216" s="10"/>
      <c r="B216" s="125"/>
      <c r="C216" s="125"/>
      <c r="D216" s="107"/>
      <c r="E216" s="108"/>
      <c r="F216" s="108"/>
      <c r="G216" s="108"/>
      <c r="H216" s="1291"/>
      <c r="I216" s="1291"/>
      <c r="J216" s="1291"/>
      <c r="K216" s="1291"/>
      <c r="L216" s="1291"/>
      <c r="M216" s="1291"/>
      <c r="N216" s="125"/>
      <c r="O216" s="10"/>
      <c r="Q216" s="966" t="s">
        <v>221</v>
      </c>
      <c r="R216" s="45"/>
    </row>
    <row r="217" spans="1:18" ht="26.25" hidden="1" customHeight="1" outlineLevel="1">
      <c r="A217" s="10"/>
      <c r="B217" s="125"/>
      <c r="C217" s="125"/>
      <c r="D217" s="107"/>
      <c r="E217" s="108"/>
      <c r="F217" s="108"/>
      <c r="G217" s="108"/>
      <c r="H217" s="1291"/>
      <c r="I217" s="1291"/>
      <c r="J217" s="1291"/>
      <c r="K217" s="1291"/>
      <c r="L217" s="1291"/>
      <c r="M217" s="1291"/>
      <c r="N217" s="125"/>
      <c r="Q217" s="966" t="s">
        <v>325</v>
      </c>
      <c r="R217" s="45"/>
    </row>
    <row r="218" spans="1:18" ht="26.25" hidden="1" customHeight="1" outlineLevel="1">
      <c r="B218" s="125"/>
      <c r="C218" s="125"/>
      <c r="D218" s="107"/>
      <c r="E218" s="108"/>
      <c r="F218" s="108"/>
      <c r="G218" s="108"/>
      <c r="H218" s="1291"/>
      <c r="I218" s="1291"/>
      <c r="J218" s="1291"/>
      <c r="K218" s="1291"/>
      <c r="L218" s="1291"/>
      <c r="M218" s="1291"/>
      <c r="N218" s="125"/>
    </row>
    <row r="219" spans="1:18" ht="26.25" hidden="1" customHeight="1" outlineLevel="1">
      <c r="B219" s="125"/>
      <c r="C219" s="125"/>
      <c r="D219" s="107"/>
      <c r="E219" s="108"/>
      <c r="F219" s="108"/>
      <c r="G219" s="108"/>
      <c r="H219" s="1291"/>
      <c r="I219" s="1291"/>
      <c r="J219" s="1291"/>
      <c r="K219" s="1291"/>
      <c r="L219" s="1291"/>
      <c r="M219" s="1291"/>
      <c r="N219" s="125"/>
    </row>
    <row r="220" spans="1:18" ht="26.25" hidden="1" customHeight="1" outlineLevel="1">
      <c r="B220" s="125"/>
      <c r="C220" s="125"/>
      <c r="D220" s="107"/>
      <c r="E220" s="108"/>
      <c r="F220" s="108"/>
      <c r="G220" s="108"/>
      <c r="H220" s="1291"/>
      <c r="I220" s="1291"/>
      <c r="J220" s="1291"/>
      <c r="K220" s="1291"/>
      <c r="L220" s="1291"/>
      <c r="M220" s="1291"/>
      <c r="N220" s="125"/>
    </row>
    <row r="221" spans="1:18" ht="26.25" hidden="1" customHeight="1" outlineLevel="1">
      <c r="B221" s="125"/>
      <c r="C221" s="125"/>
      <c r="D221" s="107"/>
      <c r="E221" s="108"/>
      <c r="F221" s="108"/>
      <c r="G221" s="108"/>
      <c r="H221" s="1291"/>
      <c r="I221" s="1291"/>
      <c r="J221" s="1291"/>
      <c r="K221" s="1291"/>
      <c r="L221" s="1291"/>
      <c r="M221" s="1291"/>
      <c r="N221" s="125"/>
    </row>
    <row r="222" spans="1:18" ht="26.25" hidden="1" customHeight="1" outlineLevel="1">
      <c r="B222" s="125"/>
      <c r="C222" s="125"/>
      <c r="D222" s="107"/>
      <c r="E222" s="108"/>
      <c r="F222" s="108"/>
      <c r="G222" s="108"/>
      <c r="H222" s="1291"/>
      <c r="I222" s="1291"/>
      <c r="J222" s="1291"/>
      <c r="K222" s="1291"/>
      <c r="L222" s="1291"/>
      <c r="M222" s="1291"/>
      <c r="N222" s="125"/>
    </row>
    <row r="223" spans="1:18" ht="26.25" hidden="1" customHeight="1" outlineLevel="1">
      <c r="B223" s="125"/>
      <c r="C223" s="125"/>
      <c r="D223" s="107"/>
      <c r="E223" s="108"/>
      <c r="F223" s="108"/>
      <c r="G223" s="108"/>
      <c r="H223" s="1291"/>
      <c r="I223" s="1291"/>
      <c r="J223" s="1291"/>
      <c r="K223" s="1291"/>
      <c r="L223" s="1291"/>
      <c r="M223" s="1291"/>
      <c r="N223" s="125"/>
    </row>
    <row r="224" spans="1:18" ht="26.25" hidden="1" customHeight="1" outlineLevel="1">
      <c r="B224" s="125"/>
      <c r="C224" s="125"/>
      <c r="D224" s="107"/>
      <c r="E224" s="108"/>
      <c r="F224" s="108"/>
      <c r="G224" s="108"/>
      <c r="H224" s="1291"/>
      <c r="I224" s="1291"/>
      <c r="J224" s="1291"/>
      <c r="K224" s="1291"/>
      <c r="L224" s="1291"/>
      <c r="M224" s="1291"/>
      <c r="N224" s="125"/>
    </row>
    <row r="225" spans="2:14" ht="26.25" hidden="1" customHeight="1" outlineLevel="1">
      <c r="B225" s="125"/>
      <c r="C225" s="125"/>
      <c r="D225" s="107"/>
      <c r="E225" s="108"/>
      <c r="F225" s="108"/>
      <c r="G225" s="108"/>
      <c r="H225" s="1291"/>
      <c r="I225" s="1291"/>
      <c r="J225" s="1291"/>
      <c r="K225" s="1291"/>
      <c r="L225" s="1291"/>
      <c r="M225" s="1291"/>
      <c r="N225" s="125"/>
    </row>
    <row r="226" spans="2:14" ht="26.25" hidden="1" customHeight="1" outlineLevel="1">
      <c r="B226" s="125"/>
      <c r="C226" s="125"/>
      <c r="D226" s="107"/>
      <c r="E226" s="108"/>
      <c r="F226" s="108"/>
      <c r="G226" s="108"/>
      <c r="H226" s="1291"/>
      <c r="I226" s="1291"/>
      <c r="J226" s="1291"/>
      <c r="K226" s="1291"/>
      <c r="L226" s="1291"/>
      <c r="M226" s="1291"/>
      <c r="N226" s="125"/>
    </row>
    <row r="227" spans="2:14" ht="26.25" hidden="1" customHeight="1" outlineLevel="1">
      <c r="B227" s="125"/>
      <c r="C227" s="125"/>
      <c r="D227" s="107"/>
      <c r="E227" s="108"/>
      <c r="F227" s="108"/>
      <c r="G227" s="108"/>
      <c r="H227" s="1291"/>
      <c r="I227" s="1291"/>
      <c r="J227" s="1291"/>
      <c r="K227" s="1291"/>
      <c r="L227" s="1291"/>
      <c r="M227" s="1291"/>
      <c r="N227" s="125"/>
    </row>
    <row r="228" spans="2:14" ht="26.25" hidden="1" customHeight="1" outlineLevel="1">
      <c r="B228" s="125"/>
      <c r="C228" s="125"/>
      <c r="D228" s="107"/>
      <c r="E228" s="108"/>
      <c r="F228" s="108"/>
      <c r="G228" s="108"/>
      <c r="H228" s="1291"/>
      <c r="I228" s="1291"/>
      <c r="J228" s="1291"/>
      <c r="K228" s="1291"/>
      <c r="L228" s="1291"/>
      <c r="M228" s="1291"/>
      <c r="N228" s="125"/>
    </row>
    <row r="229" spans="2:14" ht="26.25" hidden="1" customHeight="1" outlineLevel="1">
      <c r="B229" s="125"/>
      <c r="C229" s="125"/>
      <c r="D229" s="107"/>
      <c r="E229" s="108"/>
      <c r="F229" s="108"/>
      <c r="G229" s="108"/>
      <c r="H229" s="1291"/>
      <c r="I229" s="1291"/>
      <c r="J229" s="1291"/>
      <c r="K229" s="1291"/>
      <c r="L229" s="1291"/>
      <c r="M229" s="1291"/>
      <c r="N229" s="125"/>
    </row>
    <row r="230" spans="2:14" ht="26.25" hidden="1" customHeight="1" outlineLevel="1">
      <c r="B230" s="125"/>
      <c r="C230" s="125"/>
      <c r="D230" s="107"/>
      <c r="E230" s="108"/>
      <c r="F230" s="108"/>
      <c r="G230" s="108"/>
      <c r="H230" s="1291"/>
      <c r="I230" s="1291"/>
      <c r="J230" s="1291"/>
      <c r="K230" s="1291"/>
      <c r="L230" s="1291"/>
      <c r="M230" s="1291"/>
      <c r="N230" s="125"/>
    </row>
    <row r="231" spans="2:14" ht="26.25" hidden="1" customHeight="1" outlineLevel="1">
      <c r="B231" s="125"/>
      <c r="C231" s="125"/>
      <c r="D231" s="107"/>
      <c r="E231" s="108"/>
      <c r="F231" s="108"/>
      <c r="G231" s="108"/>
      <c r="H231" s="1291"/>
      <c r="I231" s="1291"/>
      <c r="J231" s="1291"/>
      <c r="K231" s="1291"/>
      <c r="L231" s="1291"/>
      <c r="M231" s="1291"/>
      <c r="N231" s="125"/>
    </row>
    <row r="232" spans="2:14" ht="26.25" hidden="1" customHeight="1" outlineLevel="1">
      <c r="B232" s="125"/>
      <c r="C232" s="125"/>
      <c r="D232" s="107"/>
      <c r="E232" s="108"/>
      <c r="F232" s="108"/>
      <c r="G232" s="108"/>
      <c r="H232" s="1291"/>
      <c r="I232" s="1291"/>
      <c r="J232" s="1291"/>
      <c r="K232" s="1291"/>
      <c r="L232" s="1291"/>
      <c r="M232" s="1291"/>
      <c r="N232" s="125"/>
    </row>
    <row r="233" spans="2:14" ht="26.25" hidden="1" customHeight="1" outlineLevel="1">
      <c r="B233" s="125"/>
      <c r="C233" s="125"/>
      <c r="D233" s="107"/>
      <c r="E233" s="108"/>
      <c r="F233" s="108"/>
      <c r="G233" s="108"/>
      <c r="H233" s="1291"/>
      <c r="I233" s="1291"/>
      <c r="J233" s="1291"/>
      <c r="K233" s="1291"/>
      <c r="L233" s="1291"/>
      <c r="M233" s="1291"/>
      <c r="N233" s="125"/>
    </row>
    <row r="234" spans="2:14" ht="26.25" hidden="1" customHeight="1" outlineLevel="1">
      <c r="B234" s="125"/>
      <c r="C234" s="125"/>
      <c r="D234" s="107"/>
      <c r="E234" s="108"/>
      <c r="F234" s="108"/>
      <c r="G234" s="108"/>
      <c r="H234" s="1291"/>
      <c r="I234" s="1291"/>
      <c r="J234" s="1291"/>
      <c r="K234" s="1291"/>
      <c r="L234" s="1291"/>
      <c r="M234" s="1291"/>
      <c r="N234" s="125"/>
    </row>
    <row r="235" spans="2:14" ht="26.25" hidden="1" customHeight="1" outlineLevel="1">
      <c r="B235" s="125"/>
      <c r="C235" s="125"/>
      <c r="D235" s="107"/>
      <c r="E235" s="108"/>
      <c r="F235" s="108"/>
      <c r="G235" s="108"/>
      <c r="H235" s="1291"/>
      <c r="I235" s="1291"/>
      <c r="J235" s="1291"/>
      <c r="K235" s="1291"/>
      <c r="L235" s="1291"/>
      <c r="M235" s="1291"/>
      <c r="N235" s="125"/>
    </row>
    <row r="236" spans="2:14" ht="26.25" hidden="1" customHeight="1" outlineLevel="1">
      <c r="B236" s="125"/>
      <c r="C236" s="125"/>
      <c r="D236" s="107"/>
      <c r="E236" s="108"/>
      <c r="F236" s="108"/>
      <c r="G236" s="108"/>
      <c r="H236" s="1291"/>
      <c r="I236" s="1291"/>
      <c r="J236" s="1291"/>
      <c r="K236" s="1291"/>
      <c r="L236" s="1291"/>
      <c r="M236" s="1291"/>
      <c r="N236" s="125"/>
    </row>
    <row r="237" spans="2:14" ht="26.25" hidden="1" customHeight="1" outlineLevel="1">
      <c r="B237" s="125"/>
      <c r="C237" s="125"/>
      <c r="D237" s="107"/>
      <c r="E237" s="108"/>
      <c r="F237" s="108"/>
      <c r="G237" s="108"/>
      <c r="H237" s="1291"/>
      <c r="I237" s="1291"/>
      <c r="J237" s="1291"/>
      <c r="K237" s="1291"/>
      <c r="L237" s="1291"/>
      <c r="M237" s="1291"/>
      <c r="N237" s="125"/>
    </row>
    <row r="238" spans="2:14" ht="26.25" hidden="1" customHeight="1" outlineLevel="1">
      <c r="B238" s="125"/>
      <c r="C238" s="125"/>
      <c r="D238" s="107"/>
      <c r="E238" s="108"/>
      <c r="F238" s="108"/>
      <c r="G238" s="108"/>
      <c r="H238" s="1291"/>
      <c r="I238" s="1291"/>
      <c r="J238" s="1291"/>
      <c r="K238" s="1291"/>
      <c r="L238" s="1291"/>
      <c r="M238" s="1291"/>
      <c r="N238" s="125"/>
    </row>
    <row r="239" spans="2:14" ht="26.25" hidden="1" customHeight="1" outlineLevel="1">
      <c r="B239" s="125"/>
      <c r="C239" s="125"/>
      <c r="D239" s="107"/>
      <c r="E239" s="108"/>
      <c r="F239" s="108"/>
      <c r="G239" s="108"/>
      <c r="H239" s="1291"/>
      <c r="I239" s="1291"/>
      <c r="J239" s="1291"/>
      <c r="K239" s="1291"/>
      <c r="L239" s="1291"/>
      <c r="M239" s="1291"/>
      <c r="N239" s="125"/>
    </row>
    <row r="240" spans="2:14" ht="26.25" hidden="1" customHeight="1" outlineLevel="1"/>
    <row r="241" spans="1:18" ht="26.25" hidden="1" customHeight="1" outlineLevel="1">
      <c r="B241" s="1311" t="s">
        <v>355</v>
      </c>
      <c r="C241" s="1311"/>
      <c r="D241" s="1311"/>
      <c r="E241" s="1311"/>
      <c r="F241" s="1311"/>
      <c r="G241" s="1311"/>
      <c r="H241" s="1311"/>
      <c r="I241" s="1311"/>
      <c r="J241" s="1311"/>
      <c r="K241" s="1311"/>
      <c r="L241" s="1311"/>
      <c r="M241" s="1311"/>
      <c r="N241" s="1311"/>
      <c r="O241" s="1311"/>
    </row>
    <row r="242" spans="1:18" ht="26.25" hidden="1" customHeight="1" outlineLevel="1">
      <c r="B242" s="1311"/>
      <c r="C242" s="1311"/>
      <c r="D242" s="1311"/>
      <c r="E242" s="1311"/>
      <c r="F242" s="1311"/>
      <c r="G242" s="1311"/>
      <c r="H242" s="1311"/>
      <c r="I242" s="1311"/>
      <c r="J242" s="1311"/>
      <c r="K242" s="1311"/>
      <c r="L242" s="1311"/>
      <c r="M242" s="1311"/>
      <c r="N242" s="1311"/>
      <c r="O242" s="1311"/>
    </row>
    <row r="243" spans="1:18" ht="26.25" hidden="1" customHeight="1" outlineLevel="1">
      <c r="B243" s="1311" t="s">
        <v>357</v>
      </c>
      <c r="C243" s="1311"/>
      <c r="D243" s="1311"/>
      <c r="E243" s="1311"/>
      <c r="F243" s="1311"/>
      <c r="G243" s="1311"/>
      <c r="H243" s="1311"/>
      <c r="I243" s="1311"/>
      <c r="J243" s="1311"/>
      <c r="K243" s="1311"/>
      <c r="L243" s="1311"/>
      <c r="M243" s="1311"/>
      <c r="N243" s="1311"/>
      <c r="O243" s="1311"/>
    </row>
    <row r="244" spans="1:18" ht="26.25" hidden="1" customHeight="1" outlineLevel="1">
      <c r="B244" s="1311"/>
      <c r="C244" s="1311"/>
      <c r="D244" s="1311"/>
      <c r="E244" s="1311"/>
      <c r="F244" s="1311"/>
      <c r="G244" s="1311"/>
      <c r="H244" s="1311"/>
      <c r="I244" s="1311"/>
      <c r="J244" s="1311"/>
      <c r="K244" s="1311"/>
      <c r="L244" s="1311"/>
      <c r="M244" s="1311"/>
      <c r="N244" s="1311"/>
      <c r="O244" s="1311"/>
    </row>
    <row r="245" spans="1:18" ht="26.25" hidden="1" customHeight="1" outlineLevel="1">
      <c r="B245" s="1311"/>
      <c r="C245" s="1311"/>
      <c r="D245" s="1311"/>
      <c r="E245" s="1311"/>
      <c r="F245" s="1311"/>
      <c r="G245" s="1311"/>
      <c r="H245" s="1311"/>
      <c r="I245" s="1311"/>
      <c r="J245" s="1311"/>
      <c r="K245" s="1311"/>
      <c r="L245" s="1311"/>
      <c r="M245" s="1311"/>
      <c r="N245" s="1311"/>
      <c r="O245" s="1311"/>
    </row>
    <row r="246" spans="1:18" ht="26.25" hidden="1" customHeight="1" outlineLevel="1">
      <c r="B246" s="162"/>
      <c r="C246" s="162"/>
      <c r="D246" s="162"/>
      <c r="E246" s="162"/>
      <c r="F246" s="162"/>
      <c r="G246" s="162"/>
      <c r="H246" s="162"/>
      <c r="I246" s="162"/>
      <c r="J246" s="162"/>
      <c r="K246" s="162"/>
      <c r="L246" s="162"/>
      <c r="M246" s="162"/>
      <c r="N246" s="162"/>
      <c r="O246" s="162"/>
    </row>
    <row r="247" spans="1:18" ht="26.25" hidden="1" customHeight="1" outlineLevel="1">
      <c r="B247" s="162"/>
      <c r="C247" s="162"/>
      <c r="D247" s="162"/>
      <c r="E247" s="162"/>
      <c r="F247" s="162"/>
      <c r="G247" s="162"/>
      <c r="H247" s="162"/>
      <c r="I247" s="162"/>
      <c r="J247" s="162"/>
      <c r="K247" s="162"/>
      <c r="L247" s="162"/>
      <c r="M247" s="162"/>
      <c r="N247" s="162"/>
      <c r="O247" s="162"/>
    </row>
    <row r="248" spans="1:18" ht="26.25" hidden="1" customHeight="1" outlineLevel="1">
      <c r="B248" s="162"/>
      <c r="C248" s="162"/>
      <c r="D248" s="162"/>
      <c r="E248" s="162"/>
      <c r="F248" s="162"/>
      <c r="G248" s="162"/>
      <c r="H248" s="162"/>
      <c r="I248" s="162"/>
      <c r="J248" s="162"/>
      <c r="K248" s="162"/>
      <c r="L248" s="162"/>
      <c r="M248" s="162"/>
      <c r="N248" s="162"/>
      <c r="O248" s="162"/>
    </row>
    <row r="249" spans="1:18" ht="26.25" hidden="1" customHeight="1" outlineLevel="1">
      <c r="B249" s="162"/>
      <c r="C249" s="162"/>
      <c r="D249" s="162"/>
      <c r="E249" s="162"/>
      <c r="F249" s="162"/>
      <c r="G249" s="162"/>
      <c r="H249" s="162"/>
      <c r="I249" s="162"/>
      <c r="J249" s="162"/>
      <c r="K249" s="162"/>
      <c r="L249" s="162"/>
      <c r="M249" s="162"/>
      <c r="N249" s="162"/>
      <c r="O249" s="162"/>
    </row>
    <row r="250" spans="1:18" ht="26.25" customHeight="1" collapsed="1">
      <c r="C250" s="162"/>
      <c r="D250" s="162"/>
      <c r="E250" s="162"/>
      <c r="F250" s="162"/>
      <c r="G250" s="162"/>
      <c r="H250" s="162"/>
      <c r="I250" s="162"/>
      <c r="J250" s="162"/>
      <c r="K250" s="162"/>
      <c r="L250" s="162"/>
      <c r="M250" s="162"/>
      <c r="N250" s="162"/>
      <c r="O250" s="162"/>
      <c r="Q250" s="966" t="s">
        <v>322</v>
      </c>
    </row>
    <row r="251" spans="1:18" ht="26.25" hidden="1" customHeight="1" outlineLevel="1">
      <c r="Q251" s="966"/>
      <c r="R251" s="164"/>
    </row>
    <row r="252" spans="1:18" ht="26.25" hidden="1" customHeight="1" outlineLevel="1">
      <c r="A252" s="3" t="s">
        <v>141</v>
      </c>
      <c r="Q252" s="966" t="s">
        <v>358</v>
      </c>
      <c r="R252" s="164"/>
    </row>
    <row r="253" spans="1:18" s="43" customFormat="1" ht="26.25" hidden="1" customHeight="1" outlineLevel="1">
      <c r="L253" s="1312" t="str">
        <f>IF(入力シート!F14="","",入力シート!F14)</f>
        <v/>
      </c>
      <c r="M253" s="1312"/>
      <c r="N253" s="1312"/>
      <c r="Q253" s="967"/>
      <c r="R253" s="45"/>
    </row>
    <row r="254" spans="1:18" ht="26.25" hidden="1" customHeight="1" outlineLevel="1">
      <c r="A254" s="1292" t="s">
        <v>354</v>
      </c>
      <c r="B254" s="1292"/>
      <c r="C254" s="1292"/>
      <c r="D254" s="1292"/>
      <c r="E254" s="1292"/>
      <c r="F254" s="1292"/>
      <c r="G254" s="1292"/>
      <c r="H254" s="1292"/>
      <c r="I254" s="1292"/>
      <c r="J254" s="1292"/>
      <c r="K254" s="1292"/>
      <c r="L254" s="1292"/>
      <c r="M254" s="1292"/>
      <c r="N254" s="1292"/>
      <c r="O254" s="1292"/>
      <c r="Q254" s="967"/>
      <c r="R254" s="45"/>
    </row>
    <row r="255" spans="1:18" s="109" customFormat="1" ht="26.25" hidden="1" customHeight="1" outlineLevel="1">
      <c r="A255" s="3"/>
      <c r="B255" s="3"/>
      <c r="C255" s="3"/>
      <c r="D255" s="3"/>
      <c r="E255" s="3"/>
      <c r="F255" s="3"/>
      <c r="G255" s="3"/>
      <c r="H255" s="3"/>
      <c r="I255" s="3"/>
      <c r="J255" s="3"/>
      <c r="K255" s="3"/>
      <c r="L255" s="3"/>
      <c r="M255" s="3"/>
      <c r="N255" s="3"/>
      <c r="O255" s="3"/>
      <c r="Q255" s="967"/>
      <c r="R255" s="45"/>
    </row>
    <row r="256" spans="1:18" ht="26.25" hidden="1" customHeight="1" outlineLevel="1">
      <c r="A256" s="109"/>
      <c r="B256" s="1300" t="s">
        <v>142</v>
      </c>
      <c r="C256" s="1300" t="s">
        <v>143</v>
      </c>
      <c r="D256" s="1300" t="s">
        <v>144</v>
      </c>
      <c r="E256" s="1300"/>
      <c r="F256" s="1300"/>
      <c r="G256" s="1300"/>
      <c r="H256" s="1300" t="s">
        <v>145</v>
      </c>
      <c r="I256" s="1300"/>
      <c r="J256" s="1300"/>
      <c r="K256" s="1300"/>
      <c r="L256" s="1300"/>
      <c r="M256" s="1300"/>
      <c r="N256" s="1300" t="s">
        <v>5</v>
      </c>
      <c r="Q256" s="971"/>
      <c r="R256" s="165"/>
    </row>
    <row r="257" spans="1:18" ht="26.25" hidden="1" customHeight="1" outlineLevel="1">
      <c r="A257" s="109"/>
      <c r="B257" s="1300"/>
      <c r="C257" s="1300"/>
      <c r="D257" s="166" t="s">
        <v>146</v>
      </c>
      <c r="E257" s="166" t="s">
        <v>114</v>
      </c>
      <c r="F257" s="166" t="s">
        <v>115</v>
      </c>
      <c r="G257" s="166" t="s">
        <v>126</v>
      </c>
      <c r="H257" s="1300"/>
      <c r="I257" s="1300"/>
      <c r="J257" s="1300"/>
      <c r="K257" s="1300"/>
      <c r="L257" s="1300"/>
      <c r="M257" s="1300"/>
      <c r="N257" s="1300"/>
      <c r="Q257" s="971"/>
      <c r="R257" s="165"/>
    </row>
    <row r="258" spans="1:18" ht="26.25" hidden="1" customHeight="1" outlineLevel="1">
      <c r="A258" s="10"/>
      <c r="B258" s="125"/>
      <c r="C258" s="125"/>
      <c r="D258" s="107"/>
      <c r="E258" s="108"/>
      <c r="F258" s="108"/>
      <c r="G258" s="108"/>
      <c r="H258" s="1291"/>
      <c r="I258" s="1291"/>
      <c r="J258" s="1291"/>
      <c r="K258" s="1291"/>
      <c r="L258" s="1291"/>
      <c r="M258" s="1291"/>
      <c r="N258" s="125"/>
      <c r="O258" s="10"/>
      <c r="Q258" s="966" t="s">
        <v>147</v>
      </c>
      <c r="R258" s="45"/>
    </row>
    <row r="259" spans="1:18" ht="26.25" hidden="1" customHeight="1" outlineLevel="1">
      <c r="A259" s="10"/>
      <c r="B259" s="125"/>
      <c r="C259" s="125"/>
      <c r="D259" s="107"/>
      <c r="E259" s="108"/>
      <c r="F259" s="108"/>
      <c r="G259" s="108"/>
      <c r="H259" s="1291"/>
      <c r="I259" s="1291"/>
      <c r="J259" s="1291"/>
      <c r="K259" s="1291"/>
      <c r="L259" s="1291"/>
      <c r="M259" s="1291"/>
      <c r="N259" s="125"/>
      <c r="O259" s="10"/>
      <c r="Q259" s="966" t="s">
        <v>221</v>
      </c>
      <c r="R259" s="45"/>
    </row>
    <row r="260" spans="1:18" ht="26.25" hidden="1" customHeight="1" outlineLevel="1">
      <c r="A260" s="10"/>
      <c r="B260" s="125"/>
      <c r="C260" s="125"/>
      <c r="D260" s="107"/>
      <c r="E260" s="108"/>
      <c r="F260" s="108"/>
      <c r="G260" s="108"/>
      <c r="H260" s="1291"/>
      <c r="I260" s="1291"/>
      <c r="J260" s="1291"/>
      <c r="K260" s="1291"/>
      <c r="L260" s="1291"/>
      <c r="M260" s="1291"/>
      <c r="N260" s="125"/>
      <c r="Q260" s="966" t="s">
        <v>325</v>
      </c>
      <c r="R260" s="45"/>
    </row>
    <row r="261" spans="1:18" ht="26.25" hidden="1" customHeight="1" outlineLevel="1">
      <c r="B261" s="125"/>
      <c r="C261" s="125"/>
      <c r="D261" s="107"/>
      <c r="E261" s="108"/>
      <c r="F261" s="108"/>
      <c r="G261" s="108"/>
      <c r="H261" s="1291"/>
      <c r="I261" s="1291"/>
      <c r="J261" s="1291"/>
      <c r="K261" s="1291"/>
      <c r="L261" s="1291"/>
      <c r="M261" s="1291"/>
      <c r="N261" s="125"/>
    </row>
    <row r="262" spans="1:18" ht="26.25" hidden="1" customHeight="1" outlineLevel="1">
      <c r="B262" s="125"/>
      <c r="C262" s="125"/>
      <c r="D262" s="107"/>
      <c r="E262" s="108"/>
      <c r="F262" s="108"/>
      <c r="G262" s="108"/>
      <c r="H262" s="1291"/>
      <c r="I262" s="1291"/>
      <c r="J262" s="1291"/>
      <c r="K262" s="1291"/>
      <c r="L262" s="1291"/>
      <c r="M262" s="1291"/>
      <c r="N262" s="125"/>
    </row>
    <row r="263" spans="1:18" ht="26.25" hidden="1" customHeight="1" outlineLevel="1">
      <c r="B263" s="125"/>
      <c r="C263" s="125"/>
      <c r="D263" s="107"/>
      <c r="E263" s="108"/>
      <c r="F263" s="108"/>
      <c r="G263" s="108"/>
      <c r="H263" s="1291"/>
      <c r="I263" s="1291"/>
      <c r="J263" s="1291"/>
      <c r="K263" s="1291"/>
      <c r="L263" s="1291"/>
      <c r="M263" s="1291"/>
      <c r="N263" s="125"/>
    </row>
    <row r="264" spans="1:18" ht="26.25" hidden="1" customHeight="1" outlineLevel="1">
      <c r="B264" s="125"/>
      <c r="C264" s="125"/>
      <c r="D264" s="107"/>
      <c r="E264" s="108"/>
      <c r="F264" s="108"/>
      <c r="G264" s="108"/>
      <c r="H264" s="1291"/>
      <c r="I264" s="1291"/>
      <c r="J264" s="1291"/>
      <c r="K264" s="1291"/>
      <c r="L264" s="1291"/>
      <c r="M264" s="1291"/>
      <c r="N264" s="125"/>
    </row>
    <row r="265" spans="1:18" ht="26.25" hidden="1" customHeight="1" outlineLevel="1">
      <c r="B265" s="125"/>
      <c r="C265" s="125"/>
      <c r="D265" s="107"/>
      <c r="E265" s="108"/>
      <c r="F265" s="108"/>
      <c r="G265" s="108"/>
      <c r="H265" s="1291"/>
      <c r="I265" s="1291"/>
      <c r="J265" s="1291"/>
      <c r="K265" s="1291"/>
      <c r="L265" s="1291"/>
      <c r="M265" s="1291"/>
      <c r="N265" s="125"/>
    </row>
    <row r="266" spans="1:18" ht="26.25" hidden="1" customHeight="1" outlineLevel="1">
      <c r="B266" s="125"/>
      <c r="C266" s="125"/>
      <c r="D266" s="107"/>
      <c r="E266" s="108"/>
      <c r="F266" s="108"/>
      <c r="G266" s="108"/>
      <c r="H266" s="1291"/>
      <c r="I266" s="1291"/>
      <c r="J266" s="1291"/>
      <c r="K266" s="1291"/>
      <c r="L266" s="1291"/>
      <c r="M266" s="1291"/>
      <c r="N266" s="125"/>
    </row>
    <row r="267" spans="1:18" ht="26.25" hidden="1" customHeight="1" outlineLevel="1">
      <c r="B267" s="125"/>
      <c r="C267" s="125"/>
      <c r="D267" s="107"/>
      <c r="E267" s="108"/>
      <c r="F267" s="108"/>
      <c r="G267" s="108"/>
      <c r="H267" s="1291"/>
      <c r="I267" s="1291"/>
      <c r="J267" s="1291"/>
      <c r="K267" s="1291"/>
      <c r="L267" s="1291"/>
      <c r="M267" s="1291"/>
      <c r="N267" s="125"/>
    </row>
    <row r="268" spans="1:18" ht="26.25" hidden="1" customHeight="1" outlineLevel="1">
      <c r="B268" s="125"/>
      <c r="C268" s="125"/>
      <c r="D268" s="107"/>
      <c r="E268" s="108"/>
      <c r="F268" s="108"/>
      <c r="G268" s="108"/>
      <c r="H268" s="1291"/>
      <c r="I268" s="1291"/>
      <c r="J268" s="1291"/>
      <c r="K268" s="1291"/>
      <c r="L268" s="1291"/>
      <c r="M268" s="1291"/>
      <c r="N268" s="125"/>
    </row>
    <row r="269" spans="1:18" ht="26.25" hidden="1" customHeight="1" outlineLevel="1">
      <c r="B269" s="125"/>
      <c r="C269" s="125"/>
      <c r="D269" s="107"/>
      <c r="E269" s="108"/>
      <c r="F269" s="108"/>
      <c r="G269" s="108"/>
      <c r="H269" s="1291"/>
      <c r="I269" s="1291"/>
      <c r="J269" s="1291"/>
      <c r="K269" s="1291"/>
      <c r="L269" s="1291"/>
      <c r="M269" s="1291"/>
      <c r="N269" s="125"/>
    </row>
    <row r="270" spans="1:18" ht="26.25" hidden="1" customHeight="1" outlineLevel="1">
      <c r="B270" s="125"/>
      <c r="C270" s="125"/>
      <c r="D270" s="107"/>
      <c r="E270" s="108"/>
      <c r="F270" s="108"/>
      <c r="G270" s="108"/>
      <c r="H270" s="1291"/>
      <c r="I270" s="1291"/>
      <c r="J270" s="1291"/>
      <c r="K270" s="1291"/>
      <c r="L270" s="1291"/>
      <c r="M270" s="1291"/>
      <c r="N270" s="125"/>
    </row>
    <row r="271" spans="1:18" ht="26.25" hidden="1" customHeight="1" outlineLevel="1">
      <c r="B271" s="125"/>
      <c r="C271" s="125"/>
      <c r="D271" s="107"/>
      <c r="E271" s="108"/>
      <c r="F271" s="108"/>
      <c r="G271" s="108"/>
      <c r="H271" s="1291"/>
      <c r="I271" s="1291"/>
      <c r="J271" s="1291"/>
      <c r="K271" s="1291"/>
      <c r="L271" s="1291"/>
      <c r="M271" s="1291"/>
      <c r="N271" s="125"/>
    </row>
    <row r="272" spans="1:18" ht="26.25" hidden="1" customHeight="1" outlineLevel="1">
      <c r="B272" s="125"/>
      <c r="C272" s="125"/>
      <c r="D272" s="107"/>
      <c r="E272" s="108"/>
      <c r="F272" s="108"/>
      <c r="G272" s="108"/>
      <c r="H272" s="1291"/>
      <c r="I272" s="1291"/>
      <c r="J272" s="1291"/>
      <c r="K272" s="1291"/>
      <c r="L272" s="1291"/>
      <c r="M272" s="1291"/>
      <c r="N272" s="125"/>
    </row>
    <row r="273" spans="2:15" ht="26.25" hidden="1" customHeight="1" outlineLevel="1">
      <c r="B273" s="125"/>
      <c r="C273" s="125"/>
      <c r="D273" s="107"/>
      <c r="E273" s="108"/>
      <c r="F273" s="108"/>
      <c r="G273" s="108"/>
      <c r="H273" s="1291"/>
      <c r="I273" s="1291"/>
      <c r="J273" s="1291"/>
      <c r="K273" s="1291"/>
      <c r="L273" s="1291"/>
      <c r="M273" s="1291"/>
      <c r="N273" s="125"/>
    </row>
    <row r="274" spans="2:15" ht="26.25" hidden="1" customHeight="1" outlineLevel="1">
      <c r="B274" s="125"/>
      <c r="C274" s="125"/>
      <c r="D274" s="107"/>
      <c r="E274" s="108"/>
      <c r="F274" s="108"/>
      <c r="G274" s="108"/>
      <c r="H274" s="1291"/>
      <c r="I274" s="1291"/>
      <c r="J274" s="1291"/>
      <c r="K274" s="1291"/>
      <c r="L274" s="1291"/>
      <c r="M274" s="1291"/>
      <c r="N274" s="125"/>
    </row>
    <row r="275" spans="2:15" ht="26.25" hidden="1" customHeight="1" outlineLevel="1">
      <c r="B275" s="125"/>
      <c r="C275" s="125"/>
      <c r="D275" s="107"/>
      <c r="E275" s="108"/>
      <c r="F275" s="108"/>
      <c r="G275" s="108"/>
      <c r="H275" s="1291"/>
      <c r="I275" s="1291"/>
      <c r="J275" s="1291"/>
      <c r="K275" s="1291"/>
      <c r="L275" s="1291"/>
      <c r="M275" s="1291"/>
      <c r="N275" s="125"/>
    </row>
    <row r="276" spans="2:15" ht="26.25" hidden="1" customHeight="1" outlineLevel="1">
      <c r="B276" s="125"/>
      <c r="C276" s="125"/>
      <c r="D276" s="107"/>
      <c r="E276" s="108"/>
      <c r="F276" s="108"/>
      <c r="G276" s="108"/>
      <c r="H276" s="1291"/>
      <c r="I276" s="1291"/>
      <c r="J276" s="1291"/>
      <c r="K276" s="1291"/>
      <c r="L276" s="1291"/>
      <c r="M276" s="1291"/>
      <c r="N276" s="125"/>
    </row>
    <row r="277" spans="2:15" ht="26.25" hidden="1" customHeight="1" outlineLevel="1">
      <c r="B277" s="125"/>
      <c r="C277" s="125"/>
      <c r="D277" s="107"/>
      <c r="E277" s="108"/>
      <c r="F277" s="108"/>
      <c r="G277" s="108"/>
      <c r="H277" s="1291"/>
      <c r="I277" s="1291"/>
      <c r="J277" s="1291"/>
      <c r="K277" s="1291"/>
      <c r="L277" s="1291"/>
      <c r="M277" s="1291"/>
      <c r="N277" s="125"/>
    </row>
    <row r="278" spans="2:15" ht="26.25" hidden="1" customHeight="1" outlineLevel="1">
      <c r="B278" s="125"/>
      <c r="C278" s="125"/>
      <c r="D278" s="107"/>
      <c r="E278" s="108"/>
      <c r="F278" s="108"/>
      <c r="G278" s="108"/>
      <c r="H278" s="1291"/>
      <c r="I278" s="1291"/>
      <c r="J278" s="1291"/>
      <c r="K278" s="1291"/>
      <c r="L278" s="1291"/>
      <c r="M278" s="1291"/>
      <c r="N278" s="125"/>
    </row>
    <row r="279" spans="2:15" ht="26.25" hidden="1" customHeight="1" outlineLevel="1">
      <c r="B279" s="125"/>
      <c r="C279" s="125"/>
      <c r="D279" s="107"/>
      <c r="E279" s="108"/>
      <c r="F279" s="108"/>
      <c r="G279" s="108"/>
      <c r="H279" s="1291"/>
      <c r="I279" s="1291"/>
      <c r="J279" s="1291"/>
      <c r="K279" s="1291"/>
      <c r="L279" s="1291"/>
      <c r="M279" s="1291"/>
      <c r="N279" s="125"/>
    </row>
    <row r="280" spans="2:15" ht="26.25" hidden="1" customHeight="1" outlineLevel="1">
      <c r="B280" s="125"/>
      <c r="C280" s="125"/>
      <c r="D280" s="107"/>
      <c r="E280" s="108"/>
      <c r="F280" s="108"/>
      <c r="G280" s="108"/>
      <c r="H280" s="1291"/>
      <c r="I280" s="1291"/>
      <c r="J280" s="1291"/>
      <c r="K280" s="1291"/>
      <c r="L280" s="1291"/>
      <c r="M280" s="1291"/>
      <c r="N280" s="125"/>
    </row>
    <row r="281" spans="2:15" ht="26.25" hidden="1" customHeight="1" outlineLevel="1">
      <c r="B281" s="125"/>
      <c r="C281" s="125"/>
      <c r="D281" s="107"/>
      <c r="E281" s="108"/>
      <c r="F281" s="108"/>
      <c r="G281" s="108"/>
      <c r="H281" s="1291"/>
      <c r="I281" s="1291"/>
      <c r="J281" s="1291"/>
      <c r="K281" s="1291"/>
      <c r="L281" s="1291"/>
      <c r="M281" s="1291"/>
      <c r="N281" s="125"/>
    </row>
    <row r="282" spans="2:15" ht="26.25" hidden="1" customHeight="1" outlineLevel="1">
      <c r="B282" s="125"/>
      <c r="C282" s="125"/>
      <c r="D282" s="107"/>
      <c r="E282" s="108"/>
      <c r="F282" s="108"/>
      <c r="G282" s="108"/>
      <c r="H282" s="1291"/>
      <c r="I282" s="1291"/>
      <c r="J282" s="1291"/>
      <c r="K282" s="1291"/>
      <c r="L282" s="1291"/>
      <c r="M282" s="1291"/>
      <c r="N282" s="125"/>
    </row>
    <row r="283" spans="2:15" ht="26.25" hidden="1" customHeight="1" outlineLevel="1"/>
    <row r="284" spans="2:15" ht="26.25" hidden="1" customHeight="1" outlineLevel="1">
      <c r="B284" s="1311" t="s">
        <v>355</v>
      </c>
      <c r="C284" s="1311"/>
      <c r="D284" s="1311"/>
      <c r="E284" s="1311"/>
      <c r="F284" s="1311"/>
      <c r="G284" s="1311"/>
      <c r="H284" s="1311"/>
      <c r="I284" s="1311"/>
      <c r="J284" s="1311"/>
      <c r="K284" s="1311"/>
      <c r="L284" s="1311"/>
      <c r="M284" s="1311"/>
      <c r="N284" s="1311"/>
      <c r="O284" s="1311"/>
    </row>
    <row r="285" spans="2:15" ht="26.25" hidden="1" customHeight="1" outlineLevel="1">
      <c r="B285" s="1311"/>
      <c r="C285" s="1311"/>
      <c r="D285" s="1311"/>
      <c r="E285" s="1311"/>
      <c r="F285" s="1311"/>
      <c r="G285" s="1311"/>
      <c r="H285" s="1311"/>
      <c r="I285" s="1311"/>
      <c r="J285" s="1311"/>
      <c r="K285" s="1311"/>
      <c r="L285" s="1311"/>
      <c r="M285" s="1311"/>
      <c r="N285" s="1311"/>
      <c r="O285" s="1311"/>
    </row>
    <row r="286" spans="2:15" ht="26.25" hidden="1" customHeight="1" outlineLevel="1">
      <c r="B286" s="1311" t="s">
        <v>357</v>
      </c>
      <c r="C286" s="1311"/>
      <c r="D286" s="1311"/>
      <c r="E286" s="1311"/>
      <c r="F286" s="1311"/>
      <c r="G286" s="1311"/>
      <c r="H286" s="1311"/>
      <c r="I286" s="1311"/>
      <c r="J286" s="1311"/>
      <c r="K286" s="1311"/>
      <c r="L286" s="1311"/>
      <c r="M286" s="1311"/>
      <c r="N286" s="1311"/>
      <c r="O286" s="1311"/>
    </row>
    <row r="287" spans="2:15" ht="26.25" hidden="1" customHeight="1" outlineLevel="1">
      <c r="B287" s="1311"/>
      <c r="C287" s="1311"/>
      <c r="D287" s="1311"/>
      <c r="E287" s="1311"/>
      <c r="F287" s="1311"/>
      <c r="G287" s="1311"/>
      <c r="H287" s="1311"/>
      <c r="I287" s="1311"/>
      <c r="J287" s="1311"/>
      <c r="K287" s="1311"/>
      <c r="L287" s="1311"/>
      <c r="M287" s="1311"/>
      <c r="N287" s="1311"/>
      <c r="O287" s="1311"/>
    </row>
    <row r="288" spans="2:15" ht="26.25" hidden="1" customHeight="1" outlineLevel="1">
      <c r="B288" s="1311"/>
      <c r="C288" s="1311"/>
      <c r="D288" s="1311"/>
      <c r="E288" s="1311"/>
      <c r="F288" s="1311"/>
      <c r="G288" s="1311"/>
      <c r="H288" s="1311"/>
      <c r="I288" s="1311"/>
      <c r="J288" s="1311"/>
      <c r="K288" s="1311"/>
      <c r="L288" s="1311"/>
      <c r="M288" s="1311"/>
      <c r="N288" s="1311"/>
      <c r="O288" s="1311"/>
    </row>
    <row r="289" spans="1:18" ht="26.25" hidden="1" customHeight="1" outlineLevel="1">
      <c r="B289" s="162"/>
      <c r="C289" s="162"/>
      <c r="D289" s="162"/>
      <c r="E289" s="162"/>
      <c r="F289" s="162"/>
      <c r="G289" s="162"/>
      <c r="H289" s="162"/>
      <c r="I289" s="162"/>
      <c r="J289" s="162"/>
      <c r="K289" s="162"/>
      <c r="L289" s="162"/>
      <c r="M289" s="162"/>
      <c r="N289" s="162"/>
      <c r="O289" s="162"/>
    </row>
    <row r="290" spans="1:18" ht="26.25" hidden="1" customHeight="1" outlineLevel="1">
      <c r="B290" s="162"/>
      <c r="C290" s="162"/>
      <c r="D290" s="162"/>
      <c r="E290" s="162"/>
      <c r="F290" s="162"/>
      <c r="G290" s="162"/>
      <c r="H290" s="162"/>
      <c r="I290" s="162"/>
      <c r="J290" s="162"/>
      <c r="K290" s="162"/>
      <c r="L290" s="162"/>
      <c r="M290" s="162"/>
      <c r="N290" s="162"/>
      <c r="O290" s="162"/>
    </row>
    <row r="291" spans="1:18" ht="26.25" hidden="1" customHeight="1" outlineLevel="1">
      <c r="B291" s="162"/>
      <c r="C291" s="162"/>
      <c r="D291" s="162"/>
      <c r="E291" s="162"/>
      <c r="F291" s="162"/>
      <c r="G291" s="162"/>
      <c r="H291" s="162"/>
      <c r="I291" s="162"/>
      <c r="J291" s="162"/>
      <c r="K291" s="162"/>
      <c r="L291" s="162"/>
      <c r="M291" s="162"/>
      <c r="N291" s="162"/>
      <c r="O291" s="162"/>
    </row>
    <row r="292" spans="1:18" ht="26.25" hidden="1" customHeight="1" outlineLevel="1">
      <c r="B292" s="162"/>
      <c r="C292" s="162"/>
      <c r="D292" s="162"/>
      <c r="E292" s="162"/>
      <c r="F292" s="162"/>
      <c r="G292" s="162"/>
      <c r="H292" s="162"/>
      <c r="I292" s="162"/>
      <c r="J292" s="162"/>
      <c r="K292" s="162"/>
      <c r="L292" s="162"/>
      <c r="M292" s="162"/>
      <c r="N292" s="162"/>
      <c r="O292" s="162"/>
    </row>
    <row r="293" spans="1:18" ht="26.25" customHeight="1" collapsed="1">
      <c r="C293" s="162"/>
      <c r="D293" s="162"/>
      <c r="E293" s="162"/>
      <c r="F293" s="162"/>
      <c r="G293" s="162"/>
      <c r="H293" s="162"/>
      <c r="I293" s="162"/>
      <c r="J293" s="162"/>
      <c r="K293" s="162"/>
      <c r="L293" s="162"/>
      <c r="M293" s="162"/>
      <c r="N293" s="162"/>
      <c r="O293" s="162"/>
      <c r="Q293" s="966" t="s">
        <v>322</v>
      </c>
    </row>
    <row r="294" spans="1:18" ht="26.25" hidden="1" customHeight="1" outlineLevel="1">
      <c r="Q294" s="966"/>
      <c r="R294" s="164"/>
    </row>
    <row r="295" spans="1:18" ht="26.25" hidden="1" customHeight="1" outlineLevel="1">
      <c r="A295" s="3" t="s">
        <v>141</v>
      </c>
      <c r="Q295" s="966" t="s">
        <v>401</v>
      </c>
      <c r="R295" s="164"/>
    </row>
    <row r="296" spans="1:18" s="43" customFormat="1" ht="26.25" hidden="1" customHeight="1" outlineLevel="1">
      <c r="L296" s="1312" t="str">
        <f>IF(入力シート!F14="","",入力シート!F14)</f>
        <v/>
      </c>
      <c r="M296" s="1312"/>
      <c r="N296" s="1312"/>
      <c r="Q296" s="967"/>
      <c r="R296" s="45"/>
    </row>
    <row r="297" spans="1:18" ht="26.25" hidden="1" customHeight="1" outlineLevel="1">
      <c r="A297" s="1292" t="s">
        <v>354</v>
      </c>
      <c r="B297" s="1292"/>
      <c r="C297" s="1292"/>
      <c r="D297" s="1292"/>
      <c r="E297" s="1292"/>
      <c r="F297" s="1292"/>
      <c r="G297" s="1292"/>
      <c r="H297" s="1292"/>
      <c r="I297" s="1292"/>
      <c r="J297" s="1292"/>
      <c r="K297" s="1292"/>
      <c r="L297" s="1292"/>
      <c r="M297" s="1292"/>
      <c r="N297" s="1292"/>
      <c r="O297" s="1292"/>
      <c r="Q297" s="967"/>
      <c r="R297" s="45"/>
    </row>
    <row r="298" spans="1:18" s="109" customFormat="1" ht="26.25" hidden="1" customHeight="1" outlineLevel="1">
      <c r="A298" s="3"/>
      <c r="B298" s="3"/>
      <c r="C298" s="3"/>
      <c r="D298" s="3"/>
      <c r="E298" s="3"/>
      <c r="F298" s="3"/>
      <c r="G298" s="3"/>
      <c r="H298" s="3"/>
      <c r="I298" s="3"/>
      <c r="J298" s="3"/>
      <c r="K298" s="3"/>
      <c r="L298" s="3"/>
      <c r="M298" s="3"/>
      <c r="N298" s="3"/>
      <c r="O298" s="3"/>
      <c r="Q298" s="967"/>
      <c r="R298" s="45"/>
    </row>
    <row r="299" spans="1:18" ht="26.25" hidden="1" customHeight="1" outlineLevel="1">
      <c r="A299" s="109"/>
      <c r="B299" s="1300" t="s">
        <v>142</v>
      </c>
      <c r="C299" s="1300" t="s">
        <v>143</v>
      </c>
      <c r="D299" s="1300" t="s">
        <v>144</v>
      </c>
      <c r="E299" s="1300"/>
      <c r="F299" s="1300"/>
      <c r="G299" s="1300"/>
      <c r="H299" s="1300" t="s">
        <v>145</v>
      </c>
      <c r="I299" s="1300"/>
      <c r="J299" s="1300"/>
      <c r="K299" s="1300"/>
      <c r="L299" s="1300"/>
      <c r="M299" s="1300"/>
      <c r="N299" s="1300" t="s">
        <v>5</v>
      </c>
      <c r="Q299" s="971"/>
      <c r="R299" s="165"/>
    </row>
    <row r="300" spans="1:18" ht="26.25" hidden="1" customHeight="1" outlineLevel="1">
      <c r="A300" s="109"/>
      <c r="B300" s="1300"/>
      <c r="C300" s="1300"/>
      <c r="D300" s="166" t="s">
        <v>146</v>
      </c>
      <c r="E300" s="166" t="s">
        <v>114</v>
      </c>
      <c r="F300" s="166" t="s">
        <v>115</v>
      </c>
      <c r="G300" s="166" t="s">
        <v>126</v>
      </c>
      <c r="H300" s="1300"/>
      <c r="I300" s="1300"/>
      <c r="J300" s="1300"/>
      <c r="K300" s="1300"/>
      <c r="L300" s="1300"/>
      <c r="M300" s="1300"/>
      <c r="N300" s="1300"/>
      <c r="Q300" s="971"/>
      <c r="R300" s="165"/>
    </row>
    <row r="301" spans="1:18" ht="26.25" hidden="1" customHeight="1" outlineLevel="1">
      <c r="A301" s="10"/>
      <c r="B301" s="125"/>
      <c r="C301" s="125"/>
      <c r="D301" s="107"/>
      <c r="E301" s="108"/>
      <c r="F301" s="108"/>
      <c r="G301" s="108"/>
      <c r="H301" s="1291"/>
      <c r="I301" s="1291"/>
      <c r="J301" s="1291"/>
      <c r="K301" s="1291"/>
      <c r="L301" s="1291"/>
      <c r="M301" s="1291"/>
      <c r="N301" s="125"/>
      <c r="O301" s="10"/>
      <c r="Q301" s="966" t="s">
        <v>147</v>
      </c>
      <c r="R301" s="45"/>
    </row>
    <row r="302" spans="1:18" ht="26.25" hidden="1" customHeight="1" outlineLevel="1">
      <c r="A302" s="10"/>
      <c r="B302" s="125"/>
      <c r="C302" s="125"/>
      <c r="D302" s="107"/>
      <c r="E302" s="108"/>
      <c r="F302" s="108"/>
      <c r="G302" s="108"/>
      <c r="H302" s="1291"/>
      <c r="I302" s="1291"/>
      <c r="J302" s="1291"/>
      <c r="K302" s="1291"/>
      <c r="L302" s="1291"/>
      <c r="M302" s="1291"/>
      <c r="N302" s="125"/>
      <c r="O302" s="10"/>
      <c r="Q302" s="966" t="s">
        <v>221</v>
      </c>
      <c r="R302" s="45"/>
    </row>
    <row r="303" spans="1:18" ht="26.25" hidden="1" customHeight="1" outlineLevel="1">
      <c r="A303" s="10"/>
      <c r="B303" s="125"/>
      <c r="C303" s="125"/>
      <c r="D303" s="107"/>
      <c r="E303" s="108"/>
      <c r="F303" s="108"/>
      <c r="G303" s="108"/>
      <c r="H303" s="1291"/>
      <c r="I303" s="1291"/>
      <c r="J303" s="1291"/>
      <c r="K303" s="1291"/>
      <c r="L303" s="1291"/>
      <c r="M303" s="1291"/>
      <c r="N303" s="125"/>
      <c r="Q303" s="966" t="s">
        <v>325</v>
      </c>
      <c r="R303" s="45"/>
    </row>
    <row r="304" spans="1:18" ht="26.25" hidden="1" customHeight="1" outlineLevel="1">
      <c r="B304" s="125"/>
      <c r="C304" s="125"/>
      <c r="D304" s="107"/>
      <c r="E304" s="108"/>
      <c r="F304" s="108"/>
      <c r="G304" s="108"/>
      <c r="H304" s="1291"/>
      <c r="I304" s="1291"/>
      <c r="J304" s="1291"/>
      <c r="K304" s="1291"/>
      <c r="L304" s="1291"/>
      <c r="M304" s="1291"/>
      <c r="N304" s="125"/>
    </row>
    <row r="305" spans="2:14" ht="26.25" hidden="1" customHeight="1" outlineLevel="1">
      <c r="B305" s="125"/>
      <c r="C305" s="125"/>
      <c r="D305" s="107"/>
      <c r="E305" s="108"/>
      <c r="F305" s="108"/>
      <c r="G305" s="108"/>
      <c r="H305" s="1291"/>
      <c r="I305" s="1291"/>
      <c r="J305" s="1291"/>
      <c r="K305" s="1291"/>
      <c r="L305" s="1291"/>
      <c r="M305" s="1291"/>
      <c r="N305" s="125"/>
    </row>
    <row r="306" spans="2:14" ht="26.25" hidden="1" customHeight="1" outlineLevel="1">
      <c r="B306" s="125"/>
      <c r="C306" s="125"/>
      <c r="D306" s="107"/>
      <c r="E306" s="108"/>
      <c r="F306" s="108"/>
      <c r="G306" s="108"/>
      <c r="H306" s="1291"/>
      <c r="I306" s="1291"/>
      <c r="J306" s="1291"/>
      <c r="K306" s="1291"/>
      <c r="L306" s="1291"/>
      <c r="M306" s="1291"/>
      <c r="N306" s="125"/>
    </row>
    <row r="307" spans="2:14" ht="26.25" hidden="1" customHeight="1" outlineLevel="1">
      <c r="B307" s="125"/>
      <c r="C307" s="125"/>
      <c r="D307" s="107"/>
      <c r="E307" s="108"/>
      <c r="F307" s="108"/>
      <c r="G307" s="108"/>
      <c r="H307" s="1291"/>
      <c r="I307" s="1291"/>
      <c r="J307" s="1291"/>
      <c r="K307" s="1291"/>
      <c r="L307" s="1291"/>
      <c r="M307" s="1291"/>
      <c r="N307" s="125"/>
    </row>
    <row r="308" spans="2:14" ht="26.25" hidden="1" customHeight="1" outlineLevel="1">
      <c r="B308" s="125"/>
      <c r="C308" s="125"/>
      <c r="D308" s="107"/>
      <c r="E308" s="108"/>
      <c r="F308" s="108"/>
      <c r="G308" s="108"/>
      <c r="H308" s="1291"/>
      <c r="I308" s="1291"/>
      <c r="J308" s="1291"/>
      <c r="K308" s="1291"/>
      <c r="L308" s="1291"/>
      <c r="M308" s="1291"/>
      <c r="N308" s="125"/>
    </row>
    <row r="309" spans="2:14" ht="26.25" hidden="1" customHeight="1" outlineLevel="1">
      <c r="B309" s="125"/>
      <c r="C309" s="125"/>
      <c r="D309" s="107"/>
      <c r="E309" s="108"/>
      <c r="F309" s="108"/>
      <c r="G309" s="108"/>
      <c r="H309" s="1291"/>
      <c r="I309" s="1291"/>
      <c r="J309" s="1291"/>
      <c r="K309" s="1291"/>
      <c r="L309" s="1291"/>
      <c r="M309" s="1291"/>
      <c r="N309" s="125"/>
    </row>
    <row r="310" spans="2:14" ht="26.25" hidden="1" customHeight="1" outlineLevel="1">
      <c r="B310" s="125"/>
      <c r="C310" s="125"/>
      <c r="D310" s="107"/>
      <c r="E310" s="108"/>
      <c r="F310" s="108"/>
      <c r="G310" s="108"/>
      <c r="H310" s="1291"/>
      <c r="I310" s="1291"/>
      <c r="J310" s="1291"/>
      <c r="K310" s="1291"/>
      <c r="L310" s="1291"/>
      <c r="M310" s="1291"/>
      <c r="N310" s="125"/>
    </row>
    <row r="311" spans="2:14" ht="26.25" hidden="1" customHeight="1" outlineLevel="1">
      <c r="B311" s="125"/>
      <c r="C311" s="125"/>
      <c r="D311" s="107"/>
      <c r="E311" s="108"/>
      <c r="F311" s="108"/>
      <c r="G311" s="108"/>
      <c r="H311" s="1291"/>
      <c r="I311" s="1291"/>
      <c r="J311" s="1291"/>
      <c r="K311" s="1291"/>
      <c r="L311" s="1291"/>
      <c r="M311" s="1291"/>
      <c r="N311" s="125"/>
    </row>
    <row r="312" spans="2:14" ht="26.25" hidden="1" customHeight="1" outlineLevel="1">
      <c r="B312" s="125"/>
      <c r="C312" s="125"/>
      <c r="D312" s="107"/>
      <c r="E312" s="108"/>
      <c r="F312" s="108"/>
      <c r="G312" s="108"/>
      <c r="H312" s="1291"/>
      <c r="I312" s="1291"/>
      <c r="J312" s="1291"/>
      <c r="K312" s="1291"/>
      <c r="L312" s="1291"/>
      <c r="M312" s="1291"/>
      <c r="N312" s="125"/>
    </row>
    <row r="313" spans="2:14" ht="26.25" hidden="1" customHeight="1" outlineLevel="1">
      <c r="B313" s="125"/>
      <c r="C313" s="125"/>
      <c r="D313" s="107"/>
      <c r="E313" s="108"/>
      <c r="F313" s="108"/>
      <c r="G313" s="108"/>
      <c r="H313" s="1291"/>
      <c r="I313" s="1291"/>
      <c r="J313" s="1291"/>
      <c r="K313" s="1291"/>
      <c r="L313" s="1291"/>
      <c r="M313" s="1291"/>
      <c r="N313" s="125"/>
    </row>
    <row r="314" spans="2:14" ht="26.25" hidden="1" customHeight="1" outlineLevel="1">
      <c r="B314" s="125"/>
      <c r="C314" s="125"/>
      <c r="D314" s="107"/>
      <c r="E314" s="108"/>
      <c r="F314" s="108"/>
      <c r="G314" s="108"/>
      <c r="H314" s="1291"/>
      <c r="I314" s="1291"/>
      <c r="J314" s="1291"/>
      <c r="K314" s="1291"/>
      <c r="L314" s="1291"/>
      <c r="M314" s="1291"/>
      <c r="N314" s="125"/>
    </row>
    <row r="315" spans="2:14" ht="26.25" hidden="1" customHeight="1" outlineLevel="1">
      <c r="B315" s="125"/>
      <c r="C315" s="125"/>
      <c r="D315" s="107"/>
      <c r="E315" s="108"/>
      <c r="F315" s="108"/>
      <c r="G315" s="108"/>
      <c r="H315" s="1291"/>
      <c r="I315" s="1291"/>
      <c r="J315" s="1291"/>
      <c r="K315" s="1291"/>
      <c r="L315" s="1291"/>
      <c r="M315" s="1291"/>
      <c r="N315" s="125"/>
    </row>
    <row r="316" spans="2:14" ht="26.25" hidden="1" customHeight="1" outlineLevel="1">
      <c r="B316" s="125"/>
      <c r="C316" s="125"/>
      <c r="D316" s="107"/>
      <c r="E316" s="108"/>
      <c r="F316" s="108"/>
      <c r="G316" s="108"/>
      <c r="H316" s="1291"/>
      <c r="I316" s="1291"/>
      <c r="J316" s="1291"/>
      <c r="K316" s="1291"/>
      <c r="L316" s="1291"/>
      <c r="M316" s="1291"/>
      <c r="N316" s="125"/>
    </row>
    <row r="317" spans="2:14" ht="26.25" hidden="1" customHeight="1" outlineLevel="1">
      <c r="B317" s="125"/>
      <c r="C317" s="125"/>
      <c r="D317" s="107"/>
      <c r="E317" s="108"/>
      <c r="F317" s="108"/>
      <c r="G317" s="108"/>
      <c r="H317" s="1291"/>
      <c r="I317" s="1291"/>
      <c r="J317" s="1291"/>
      <c r="K317" s="1291"/>
      <c r="L317" s="1291"/>
      <c r="M317" s="1291"/>
      <c r="N317" s="125"/>
    </row>
    <row r="318" spans="2:14" ht="26.25" hidden="1" customHeight="1" outlineLevel="1">
      <c r="B318" s="125"/>
      <c r="C318" s="125"/>
      <c r="D318" s="107"/>
      <c r="E318" s="108"/>
      <c r="F318" s="108"/>
      <c r="G318" s="108"/>
      <c r="H318" s="1291"/>
      <c r="I318" s="1291"/>
      <c r="J318" s="1291"/>
      <c r="K318" s="1291"/>
      <c r="L318" s="1291"/>
      <c r="M318" s="1291"/>
      <c r="N318" s="125"/>
    </row>
    <row r="319" spans="2:14" ht="26.25" hidden="1" customHeight="1" outlineLevel="1">
      <c r="B319" s="125"/>
      <c r="C319" s="125"/>
      <c r="D319" s="107"/>
      <c r="E319" s="108"/>
      <c r="F319" s="108"/>
      <c r="G319" s="108"/>
      <c r="H319" s="1291"/>
      <c r="I319" s="1291"/>
      <c r="J319" s="1291"/>
      <c r="K319" s="1291"/>
      <c r="L319" s="1291"/>
      <c r="M319" s="1291"/>
      <c r="N319" s="125"/>
    </row>
    <row r="320" spans="2:14" ht="26.25" hidden="1" customHeight="1" outlineLevel="1">
      <c r="B320" s="125"/>
      <c r="C320" s="125"/>
      <c r="D320" s="107"/>
      <c r="E320" s="108"/>
      <c r="F320" s="108"/>
      <c r="G320" s="108"/>
      <c r="H320" s="1291"/>
      <c r="I320" s="1291"/>
      <c r="J320" s="1291"/>
      <c r="K320" s="1291"/>
      <c r="L320" s="1291"/>
      <c r="M320" s="1291"/>
      <c r="N320" s="125"/>
    </row>
    <row r="321" spans="2:15" ht="26.25" hidden="1" customHeight="1" outlineLevel="1">
      <c r="B321" s="125"/>
      <c r="C321" s="125"/>
      <c r="D321" s="107"/>
      <c r="E321" s="108"/>
      <c r="F321" s="108"/>
      <c r="G321" s="108"/>
      <c r="H321" s="1291"/>
      <c r="I321" s="1291"/>
      <c r="J321" s="1291"/>
      <c r="K321" s="1291"/>
      <c r="L321" s="1291"/>
      <c r="M321" s="1291"/>
      <c r="N321" s="125"/>
    </row>
    <row r="322" spans="2:15" ht="26.25" hidden="1" customHeight="1" outlineLevel="1">
      <c r="B322" s="125"/>
      <c r="C322" s="125"/>
      <c r="D322" s="107"/>
      <c r="E322" s="108"/>
      <c r="F322" s="108"/>
      <c r="G322" s="108"/>
      <c r="H322" s="1291"/>
      <c r="I322" s="1291"/>
      <c r="J322" s="1291"/>
      <c r="K322" s="1291"/>
      <c r="L322" s="1291"/>
      <c r="M322" s="1291"/>
      <c r="N322" s="125"/>
    </row>
    <row r="323" spans="2:15" ht="26.25" hidden="1" customHeight="1" outlineLevel="1">
      <c r="B323" s="125"/>
      <c r="C323" s="125"/>
      <c r="D323" s="107"/>
      <c r="E323" s="108"/>
      <c r="F323" s="108"/>
      <c r="G323" s="108"/>
      <c r="H323" s="1291"/>
      <c r="I323" s="1291"/>
      <c r="J323" s="1291"/>
      <c r="K323" s="1291"/>
      <c r="L323" s="1291"/>
      <c r="M323" s="1291"/>
      <c r="N323" s="125"/>
    </row>
    <row r="324" spans="2:15" ht="26.25" hidden="1" customHeight="1" outlineLevel="1">
      <c r="B324" s="125"/>
      <c r="C324" s="125"/>
      <c r="D324" s="107"/>
      <c r="E324" s="108"/>
      <c r="F324" s="108"/>
      <c r="G324" s="108"/>
      <c r="H324" s="1291"/>
      <c r="I324" s="1291"/>
      <c r="J324" s="1291"/>
      <c r="K324" s="1291"/>
      <c r="L324" s="1291"/>
      <c r="M324" s="1291"/>
      <c r="N324" s="125"/>
    </row>
    <row r="325" spans="2:15" ht="26.25" hidden="1" customHeight="1" outlineLevel="1">
      <c r="B325" s="125"/>
      <c r="C325" s="125"/>
      <c r="D325" s="107"/>
      <c r="E325" s="108"/>
      <c r="F325" s="108"/>
      <c r="G325" s="108"/>
      <c r="H325" s="1291"/>
      <c r="I325" s="1291"/>
      <c r="J325" s="1291"/>
      <c r="K325" s="1291"/>
      <c r="L325" s="1291"/>
      <c r="M325" s="1291"/>
      <c r="N325" s="125"/>
    </row>
    <row r="326" spans="2:15" ht="26.25" hidden="1" customHeight="1" outlineLevel="1"/>
    <row r="327" spans="2:15" ht="26.25" hidden="1" customHeight="1" outlineLevel="1">
      <c r="B327" s="1311" t="s">
        <v>355</v>
      </c>
      <c r="C327" s="1311"/>
      <c r="D327" s="1311"/>
      <c r="E327" s="1311"/>
      <c r="F327" s="1311"/>
      <c r="G327" s="1311"/>
      <c r="H327" s="1311"/>
      <c r="I327" s="1311"/>
      <c r="J327" s="1311"/>
      <c r="K327" s="1311"/>
      <c r="L327" s="1311"/>
      <c r="M327" s="1311"/>
      <c r="N327" s="1311"/>
      <c r="O327" s="1311"/>
    </row>
    <row r="328" spans="2:15" ht="26.25" hidden="1" customHeight="1" outlineLevel="1">
      <c r="B328" s="1311"/>
      <c r="C328" s="1311"/>
      <c r="D328" s="1311"/>
      <c r="E328" s="1311"/>
      <c r="F328" s="1311"/>
      <c r="G328" s="1311"/>
      <c r="H328" s="1311"/>
      <c r="I328" s="1311"/>
      <c r="J328" s="1311"/>
      <c r="K328" s="1311"/>
      <c r="L328" s="1311"/>
      <c r="M328" s="1311"/>
      <c r="N328" s="1311"/>
      <c r="O328" s="1311"/>
    </row>
    <row r="329" spans="2:15" ht="26.25" hidden="1" customHeight="1" outlineLevel="1">
      <c r="B329" s="1311" t="s">
        <v>357</v>
      </c>
      <c r="C329" s="1311"/>
      <c r="D329" s="1311"/>
      <c r="E329" s="1311"/>
      <c r="F329" s="1311"/>
      <c r="G329" s="1311"/>
      <c r="H329" s="1311"/>
      <c r="I329" s="1311"/>
      <c r="J329" s="1311"/>
      <c r="K329" s="1311"/>
      <c r="L329" s="1311"/>
      <c r="M329" s="1311"/>
      <c r="N329" s="1311"/>
      <c r="O329" s="1311"/>
    </row>
    <row r="330" spans="2:15" ht="26.25" hidden="1" customHeight="1" outlineLevel="1">
      <c r="B330" s="1311"/>
      <c r="C330" s="1311"/>
      <c r="D330" s="1311"/>
      <c r="E330" s="1311"/>
      <c r="F330" s="1311"/>
      <c r="G330" s="1311"/>
      <c r="H330" s="1311"/>
      <c r="I330" s="1311"/>
      <c r="J330" s="1311"/>
      <c r="K330" s="1311"/>
      <c r="L330" s="1311"/>
      <c r="M330" s="1311"/>
      <c r="N330" s="1311"/>
      <c r="O330" s="1311"/>
    </row>
    <row r="331" spans="2:15" ht="26.25" hidden="1" customHeight="1" outlineLevel="1">
      <c r="B331" s="1311"/>
      <c r="C331" s="1311"/>
      <c r="D331" s="1311"/>
      <c r="E331" s="1311"/>
      <c r="F331" s="1311"/>
      <c r="G331" s="1311"/>
      <c r="H331" s="1311"/>
      <c r="I331" s="1311"/>
      <c r="J331" s="1311"/>
      <c r="K331" s="1311"/>
      <c r="L331" s="1311"/>
      <c r="M331" s="1311"/>
      <c r="N331" s="1311"/>
      <c r="O331" s="1311"/>
    </row>
    <row r="332" spans="2:15" ht="26.25" hidden="1" customHeight="1" outlineLevel="1">
      <c r="B332" s="162"/>
      <c r="C332" s="162"/>
      <c r="D332" s="162"/>
      <c r="E332" s="162"/>
      <c r="F332" s="162"/>
      <c r="G332" s="162"/>
      <c r="H332" s="162"/>
      <c r="I332" s="162"/>
      <c r="J332" s="162"/>
      <c r="K332" s="162"/>
      <c r="L332" s="162"/>
      <c r="M332" s="162"/>
      <c r="N332" s="162"/>
      <c r="O332" s="162"/>
    </row>
    <row r="333" spans="2:15" ht="26.25" hidden="1" customHeight="1" outlineLevel="1">
      <c r="B333" s="162"/>
      <c r="C333" s="162"/>
      <c r="D333" s="162"/>
      <c r="E333" s="162"/>
      <c r="F333" s="162"/>
      <c r="G333" s="162"/>
      <c r="H333" s="162"/>
      <c r="I333" s="162"/>
      <c r="J333" s="162"/>
      <c r="K333" s="162"/>
      <c r="L333" s="162"/>
      <c r="M333" s="162"/>
      <c r="N333" s="162"/>
      <c r="O333" s="162"/>
    </row>
    <row r="334" spans="2:15" ht="26.25" hidden="1" customHeight="1" outlineLevel="1">
      <c r="B334" s="162"/>
      <c r="C334" s="162"/>
      <c r="D334" s="162"/>
      <c r="E334" s="162"/>
      <c r="F334" s="162"/>
      <c r="G334" s="162"/>
      <c r="H334" s="162"/>
      <c r="I334" s="162"/>
      <c r="J334" s="162"/>
      <c r="K334" s="162"/>
      <c r="L334" s="162"/>
      <c r="M334" s="162"/>
      <c r="N334" s="162"/>
      <c r="O334" s="162"/>
    </row>
    <row r="335" spans="2:15" ht="26.25" hidden="1" customHeight="1" outlineLevel="1">
      <c r="B335" s="162"/>
      <c r="C335" s="162"/>
      <c r="D335" s="162"/>
      <c r="E335" s="162"/>
      <c r="F335" s="162"/>
      <c r="G335" s="162"/>
      <c r="H335" s="162"/>
      <c r="I335" s="162"/>
      <c r="J335" s="162"/>
      <c r="K335" s="162"/>
      <c r="L335" s="162"/>
      <c r="M335" s="162"/>
      <c r="N335" s="162"/>
      <c r="O335" s="162"/>
    </row>
    <row r="336" spans="2:15" ht="26.25" hidden="1" customHeight="1" outlineLevel="1">
      <c r="C336" s="162"/>
      <c r="D336" s="162"/>
      <c r="E336" s="162"/>
      <c r="F336" s="162"/>
      <c r="G336" s="162"/>
      <c r="H336" s="162"/>
      <c r="I336" s="162"/>
      <c r="J336" s="162"/>
      <c r="K336" s="162"/>
      <c r="L336" s="162"/>
      <c r="M336" s="162"/>
      <c r="N336" s="162"/>
      <c r="O336" s="162"/>
    </row>
    <row r="337" collapsed="1"/>
  </sheetData>
  <sheetProtection algorithmName="SHA-512" hashValue="ykYYL13R73EvXJv2stUTctMH5MW4deXlh5bx33nZmVdORfosFO96N0NFTjKzmA6cGJbM1keOTuAuLSP3VaOnMw==" saltValue="1vW25pmSn/pMaxtRphHfqw==" spinCount="100000" sheet="1" formatCells="0" formatRows="0" insertRows="0" deleteRows="0" selectLockedCells="1" autoFilter="0" pivotTables="0"/>
  <mergeCells count="195">
    <mergeCell ref="H301:M301"/>
    <mergeCell ref="H302:M302"/>
    <mergeCell ref="B327:O328"/>
    <mergeCell ref="H303:M303"/>
    <mergeCell ref="H304:M304"/>
    <mergeCell ref="H305:M305"/>
    <mergeCell ref="B284:O285"/>
    <mergeCell ref="B286:O288"/>
    <mergeCell ref="L296:N296"/>
    <mergeCell ref="A297:O297"/>
    <mergeCell ref="B299:B300"/>
    <mergeCell ref="C299:C300"/>
    <mergeCell ref="D299:G299"/>
    <mergeCell ref="H299:M300"/>
    <mergeCell ref="N299:N300"/>
    <mergeCell ref="H311:M311"/>
    <mergeCell ref="H312:M312"/>
    <mergeCell ref="H313:M313"/>
    <mergeCell ref="H314:M314"/>
    <mergeCell ref="H315:M315"/>
    <mergeCell ref="H306:M306"/>
    <mergeCell ref="H307:M307"/>
    <mergeCell ref="H308:M308"/>
    <mergeCell ref="H309:M309"/>
    <mergeCell ref="H310:M310"/>
    <mergeCell ref="B329:O331"/>
    <mergeCell ref="H321:M321"/>
    <mergeCell ref="H322:M322"/>
    <mergeCell ref="H323:M323"/>
    <mergeCell ref="H324:M324"/>
    <mergeCell ref="H325:M325"/>
    <mergeCell ref="H316:M316"/>
    <mergeCell ref="H317:M317"/>
    <mergeCell ref="H318:M318"/>
    <mergeCell ref="H319:M319"/>
    <mergeCell ref="H320:M320"/>
    <mergeCell ref="H281:M281"/>
    <mergeCell ref="H282:M282"/>
    <mergeCell ref="H273:M273"/>
    <mergeCell ref="H274:M274"/>
    <mergeCell ref="H275:M275"/>
    <mergeCell ref="H276:M276"/>
    <mergeCell ref="H277:M277"/>
    <mergeCell ref="H268:M268"/>
    <mergeCell ref="H269:M269"/>
    <mergeCell ref="H270:M270"/>
    <mergeCell ref="H271:M271"/>
    <mergeCell ref="H272:M272"/>
    <mergeCell ref="H278:M278"/>
    <mergeCell ref="H279:M279"/>
    <mergeCell ref="H280:M280"/>
    <mergeCell ref="H263:M263"/>
    <mergeCell ref="H264:M264"/>
    <mergeCell ref="H265:M265"/>
    <mergeCell ref="H266:M266"/>
    <mergeCell ref="H267:M267"/>
    <mergeCell ref="H258:M258"/>
    <mergeCell ref="H259:M259"/>
    <mergeCell ref="H260:M260"/>
    <mergeCell ref="H261:M261"/>
    <mergeCell ref="H262:M262"/>
    <mergeCell ref="B241:O242"/>
    <mergeCell ref="B243:O245"/>
    <mergeCell ref="L253:N253"/>
    <mergeCell ref="A254:O254"/>
    <mergeCell ref="B256:B257"/>
    <mergeCell ref="C256:C257"/>
    <mergeCell ref="D256:G256"/>
    <mergeCell ref="H256:M257"/>
    <mergeCell ref="N256:N257"/>
    <mergeCell ref="H235:M235"/>
    <mergeCell ref="H236:M236"/>
    <mergeCell ref="H237:M237"/>
    <mergeCell ref="H238:M238"/>
    <mergeCell ref="H239:M239"/>
    <mergeCell ref="H230:M230"/>
    <mergeCell ref="H231:M231"/>
    <mergeCell ref="H232:M232"/>
    <mergeCell ref="H233:M233"/>
    <mergeCell ref="H234:M234"/>
    <mergeCell ref="H225:M225"/>
    <mergeCell ref="H226:M226"/>
    <mergeCell ref="H227:M227"/>
    <mergeCell ref="H228:M228"/>
    <mergeCell ref="H229:M229"/>
    <mergeCell ref="H220:M220"/>
    <mergeCell ref="H221:M221"/>
    <mergeCell ref="H222:M222"/>
    <mergeCell ref="H223:M223"/>
    <mergeCell ref="H224:M224"/>
    <mergeCell ref="H218:M218"/>
    <mergeCell ref="H219:M219"/>
    <mergeCell ref="L210:N210"/>
    <mergeCell ref="A211:O211"/>
    <mergeCell ref="B213:B214"/>
    <mergeCell ref="C213:C214"/>
    <mergeCell ref="D213:G213"/>
    <mergeCell ref="H213:M214"/>
    <mergeCell ref="N213:N214"/>
    <mergeCell ref="H215:M215"/>
    <mergeCell ref="H216:M216"/>
    <mergeCell ref="H217:M217"/>
    <mergeCell ref="H188:M188"/>
    <mergeCell ref="H189:M189"/>
    <mergeCell ref="H184:M184"/>
    <mergeCell ref="B198:O199"/>
    <mergeCell ref="B200:O202"/>
    <mergeCell ref="H195:M195"/>
    <mergeCell ref="H196:M196"/>
    <mergeCell ref="G15:N15"/>
    <mergeCell ref="G16:N16"/>
    <mergeCell ref="G17:N17"/>
    <mergeCell ref="G19:N19"/>
    <mergeCell ref="G21:N21"/>
    <mergeCell ref="G22:N22"/>
    <mergeCell ref="G23:N23"/>
    <mergeCell ref="G25:N25"/>
    <mergeCell ref="G27:N27"/>
    <mergeCell ref="G28:N28"/>
    <mergeCell ref="G29:N29"/>
    <mergeCell ref="H190:M190"/>
    <mergeCell ref="H191:M191"/>
    <mergeCell ref="B170:B171"/>
    <mergeCell ref="H192:M192"/>
    <mergeCell ref="H193:M193"/>
    <mergeCell ref="H194:M194"/>
    <mergeCell ref="L5:N5"/>
    <mergeCell ref="G9:N9"/>
    <mergeCell ref="G10:N10"/>
    <mergeCell ref="G11:N11"/>
    <mergeCell ref="G13:N13"/>
    <mergeCell ref="G31:N31"/>
    <mergeCell ref="H63:N63"/>
    <mergeCell ref="H64:N64"/>
    <mergeCell ref="A33:O35"/>
    <mergeCell ref="A36:O36"/>
    <mergeCell ref="B51:L51"/>
    <mergeCell ref="C57:G57"/>
    <mergeCell ref="H62:N62"/>
    <mergeCell ref="A45:O45"/>
    <mergeCell ref="G12:I12"/>
    <mergeCell ref="J12:N12"/>
    <mergeCell ref="G18:I18"/>
    <mergeCell ref="J18:N18"/>
    <mergeCell ref="G24:I24"/>
    <mergeCell ref="J24:N24"/>
    <mergeCell ref="G30:I30"/>
    <mergeCell ref="J30:N30"/>
    <mergeCell ref="A37:O42"/>
    <mergeCell ref="H187:M187"/>
    <mergeCell ref="N170:N171"/>
    <mergeCell ref="F94:I94"/>
    <mergeCell ref="F95:I95"/>
    <mergeCell ref="C94:E94"/>
    <mergeCell ref="C95:E95"/>
    <mergeCell ref="B149:N152"/>
    <mergeCell ref="A168:O168"/>
    <mergeCell ref="L167:N167"/>
    <mergeCell ref="B134:N137"/>
    <mergeCell ref="B139:N142"/>
    <mergeCell ref="B144:N147"/>
    <mergeCell ref="D170:G170"/>
    <mergeCell ref="C97:E97"/>
    <mergeCell ref="F97:I97"/>
    <mergeCell ref="J97:M97"/>
    <mergeCell ref="J96:M96"/>
    <mergeCell ref="F96:I96"/>
    <mergeCell ref="C96:E96"/>
    <mergeCell ref="C98:E98"/>
    <mergeCell ref="F98:I98"/>
    <mergeCell ref="H176:M176"/>
    <mergeCell ref="H177:M177"/>
    <mergeCell ref="J98:M98"/>
    <mergeCell ref="H186:M186"/>
    <mergeCell ref="A88:O88"/>
    <mergeCell ref="A124:O124"/>
    <mergeCell ref="A132:O132"/>
    <mergeCell ref="F92:I93"/>
    <mergeCell ref="C92:E93"/>
    <mergeCell ref="B128:N130"/>
    <mergeCell ref="C170:C171"/>
    <mergeCell ref="H172:M172"/>
    <mergeCell ref="H173:M173"/>
    <mergeCell ref="H174:M174"/>
    <mergeCell ref="H175:M175"/>
    <mergeCell ref="H170:M171"/>
    <mergeCell ref="H181:M181"/>
    <mergeCell ref="H182:M182"/>
    <mergeCell ref="H185:M185"/>
    <mergeCell ref="H179:M179"/>
    <mergeCell ref="J94:M95"/>
    <mergeCell ref="H183:M183"/>
    <mergeCell ref="H180:M180"/>
    <mergeCell ref="H178:M178"/>
    <mergeCell ref="J92:M93"/>
  </mergeCells>
  <phoneticPr fontId="21"/>
  <conditionalFormatting sqref="A20:G31 R20:XFD31">
    <cfRule type="containsText" dxfId="575" priority="14" operator="containsText" text="(例)">
      <formula>NOT(ISERROR(SEARCH("(例)",A20)))</formula>
    </cfRule>
  </conditionalFormatting>
  <conditionalFormatting sqref="B94:J94 N94:N95 B95:I95">
    <cfRule type="expression" dxfId="574" priority="37">
      <formula>$B$92&lt;&gt;""</formula>
    </cfRule>
  </conditionalFormatting>
  <conditionalFormatting sqref="B172:N172">
    <cfRule type="containsBlanks" dxfId="573" priority="1">
      <formula>LEN(TRIM(B172))=0</formula>
    </cfRule>
  </conditionalFormatting>
  <conditionalFormatting sqref="E16:E19 J24 J30">
    <cfRule type="containsText" dxfId="572" priority="22" operator="containsText" text="(例)">
      <formula>NOT(ISERROR(SEARCH("(例)",E16)))</formula>
    </cfRule>
  </conditionalFormatting>
  <conditionalFormatting sqref="H62:N64">
    <cfRule type="expression" dxfId="571" priority="2">
      <formula>AND(MONTH(H62)&lt;10,DAY(H62)&lt;10)</formula>
    </cfRule>
    <cfRule type="expression" dxfId="570" priority="3">
      <formula>AND(MONTH(H62)&lt;10,DAY(H62)&gt;=10)</formula>
    </cfRule>
    <cfRule type="expression" dxfId="569" priority="4">
      <formula>AND(MONTH(H62)&gt;=10,DAY(H62)&lt;10)</formula>
    </cfRule>
    <cfRule type="expression" dxfId="568" priority="5">
      <formula>AND(MONTH(H62)&gt;=10,DAY(H62)&gt;=10)</formula>
    </cfRule>
  </conditionalFormatting>
  <conditionalFormatting sqref="O20:O31">
    <cfRule type="containsText" dxfId="567" priority="17" operator="containsText" text="(例)">
      <formula>NOT(ISERROR(SEARCH("(例)",O20)))</formula>
    </cfRule>
  </conditionalFormatting>
  <conditionalFormatting sqref="Q14:Q26">
    <cfRule type="containsText" dxfId="566" priority="10" operator="containsText" text="(例)">
      <formula>NOT(ISERROR(SEARCH("(例)",Q14)))</formula>
    </cfRule>
  </conditionalFormatting>
  <dataValidations xWindow="155" yWindow="881" count="5">
    <dataValidation imeMode="fullKatakana" allowBlank="1" showInputMessage="1" showErrorMessage="1" prompt="姓と名の間を全角で１マス空ける" sqref="B215:B239 B172:B196 B258:B282 B301:B325" xr:uid="{15A757D5-7425-4F16-B3B6-52932C08C335}"/>
    <dataValidation imeMode="hiragana" allowBlank="1" showInputMessage="1" showErrorMessage="1" prompt="姓と名の間を全角で１マス空ける" sqref="C215:C239 C172:C196 C258:C282 C301:C325" xr:uid="{9A36F77E-01BD-4297-8242-AF6C8111E777}"/>
    <dataValidation imeMode="hiragana" allowBlank="1" showInputMessage="1" showErrorMessage="1" prompt="商業登記簿と一致する役職名を記入" sqref="N172:N196 N215:N239 N258:N282 N301:N325" xr:uid="{4FD4D9DC-BA75-4824-BF3B-8C4F8C238C21}"/>
    <dataValidation imeMode="off" allowBlank="1" showInputMessage="1" showErrorMessage="1" sqref="E172:G196 E215:G239 E258:G282 E301:G325" xr:uid="{A505677D-8936-42DA-A425-8B8554B2B230}"/>
    <dataValidation type="list" imeMode="fullAlpha" allowBlank="1" showInputMessage="1" showErrorMessage="1" sqref="D172:D196 D215:D239 D258:D282 D301:D325" xr:uid="{A3308BA7-1549-4859-A458-1A19FF82D991}">
      <formula1>"Ｔ,Ｓ,Ｈ"</formula1>
    </dataValidation>
  </dataValidations>
  <printOptions horizontalCentered="1"/>
  <pageMargins left="0.51181102362204722" right="0.11811023622047245" top="0.35433070866141736" bottom="0.35433070866141736" header="0.31496062992125984" footer="0.11811023622047245"/>
  <pageSetup paperSize="9" scale="60" orientation="portrait" r:id="rId1"/>
  <headerFooter scaleWithDoc="0">
    <oddFooter>&amp;R&amp;K00-043R6中層ZEH-M_ver.1</oddFooter>
  </headerFooter>
  <rowBreaks count="7" manualBreakCount="7">
    <brk id="43" max="16383" man="1"/>
    <brk id="84" max="16383" man="1"/>
    <brk id="120" max="15" man="1"/>
    <brk id="164" max="15" man="1"/>
    <brk id="207" max="15" man="1"/>
    <brk id="250" max="15" man="1"/>
    <brk id="293" max="1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B0016-0328-4919-9204-B98E9CD2ED90}">
  <sheetPr>
    <pageSetUpPr fitToPage="1"/>
  </sheetPr>
  <dimension ref="A1:AR185"/>
  <sheetViews>
    <sheetView showGridLines="0" view="pageBreakPreview" topLeftCell="B1" zoomScale="130" zoomScaleNormal="100" zoomScaleSheetLayoutView="130" workbookViewId="0">
      <selection activeCell="J10" sqref="J10"/>
    </sheetView>
  </sheetViews>
  <sheetFormatPr defaultRowHeight="20.149999999999999" customHeight="1"/>
  <cols>
    <col min="1" max="1" width="1.08203125" style="278" hidden="1" customWidth="1"/>
    <col min="2" max="2" width="1.33203125" style="278" customWidth="1"/>
    <col min="3" max="3" width="2.5" style="278" customWidth="1"/>
    <col min="4" max="23" width="3.83203125" style="278" customWidth="1"/>
    <col min="24" max="24" width="3.08203125" style="278" customWidth="1"/>
    <col min="25" max="25" width="1.58203125" style="278" customWidth="1"/>
    <col min="26" max="26" width="3.58203125" style="278" customWidth="1"/>
    <col min="27" max="27" width="9" style="228" customWidth="1"/>
    <col min="28" max="28" width="9" style="346" customWidth="1"/>
    <col min="29" max="29" width="9" style="347" customWidth="1"/>
    <col min="30" max="30" width="9" style="278" customWidth="1"/>
    <col min="31" max="42" width="9" style="278"/>
    <col min="43" max="43" width="16.83203125" style="278" bestFit="1" customWidth="1"/>
    <col min="44" max="44" width="13.33203125" style="278" customWidth="1"/>
    <col min="45" max="216" width="9" style="278"/>
    <col min="217" max="240" width="3.58203125" style="278" customWidth="1"/>
    <col min="241" max="249" width="9" style="278" customWidth="1"/>
    <col min="250" max="250" width="2" style="278" customWidth="1"/>
    <col min="251" max="472" width="9" style="278"/>
    <col min="473" max="496" width="3.58203125" style="278" customWidth="1"/>
    <col min="497" max="505" width="9" style="278" customWidth="1"/>
    <col min="506" max="506" width="2" style="278" customWidth="1"/>
    <col min="507" max="728" width="9" style="278"/>
    <col min="729" max="752" width="3.58203125" style="278" customWidth="1"/>
    <col min="753" max="761" width="9" style="278" customWidth="1"/>
    <col min="762" max="762" width="2" style="278" customWidth="1"/>
    <col min="763" max="984" width="9" style="278"/>
    <col min="985" max="1008" width="3.58203125" style="278" customWidth="1"/>
    <col min="1009" max="1017" width="9" style="278" customWidth="1"/>
    <col min="1018" max="1018" width="2" style="278" customWidth="1"/>
    <col min="1019" max="1240" width="9" style="278"/>
    <col min="1241" max="1264" width="3.58203125" style="278" customWidth="1"/>
    <col min="1265" max="1273" width="9" style="278" customWidth="1"/>
    <col min="1274" max="1274" width="2" style="278" customWidth="1"/>
    <col min="1275" max="1496" width="9" style="278"/>
    <col min="1497" max="1520" width="3.58203125" style="278" customWidth="1"/>
    <col min="1521" max="1529" width="9" style="278" customWidth="1"/>
    <col min="1530" max="1530" width="2" style="278" customWidth="1"/>
    <col min="1531" max="1752" width="9" style="278"/>
    <col min="1753" max="1776" width="3.58203125" style="278" customWidth="1"/>
    <col min="1777" max="1785" width="9" style="278" customWidth="1"/>
    <col min="1786" max="1786" width="2" style="278" customWidth="1"/>
    <col min="1787" max="2008" width="9" style="278"/>
    <col min="2009" max="2032" width="3.58203125" style="278" customWidth="1"/>
    <col min="2033" max="2041" width="9" style="278" customWidth="1"/>
    <col min="2042" max="2042" width="2" style="278" customWidth="1"/>
    <col min="2043" max="2264" width="9" style="278"/>
    <col min="2265" max="2288" width="3.58203125" style="278" customWidth="1"/>
    <col min="2289" max="2297" width="9" style="278" customWidth="1"/>
    <col min="2298" max="2298" width="2" style="278" customWidth="1"/>
    <col min="2299" max="2520" width="9" style="278"/>
    <col min="2521" max="2544" width="3.58203125" style="278" customWidth="1"/>
    <col min="2545" max="2553" width="9" style="278" customWidth="1"/>
    <col min="2554" max="2554" width="2" style="278" customWidth="1"/>
    <col min="2555" max="2776" width="9" style="278"/>
    <col min="2777" max="2800" width="3.58203125" style="278" customWidth="1"/>
    <col min="2801" max="2809" width="9" style="278" customWidth="1"/>
    <col min="2810" max="2810" width="2" style="278" customWidth="1"/>
    <col min="2811" max="3032" width="9" style="278"/>
    <col min="3033" max="3056" width="3.58203125" style="278" customWidth="1"/>
    <col min="3057" max="3065" width="9" style="278" customWidth="1"/>
    <col min="3066" max="3066" width="2" style="278" customWidth="1"/>
    <col min="3067" max="3288" width="9" style="278"/>
    <col min="3289" max="3312" width="3.58203125" style="278" customWidth="1"/>
    <col min="3313" max="3321" width="9" style="278" customWidth="1"/>
    <col min="3322" max="3322" width="2" style="278" customWidth="1"/>
    <col min="3323" max="3544" width="9" style="278"/>
    <col min="3545" max="3568" width="3.58203125" style="278" customWidth="1"/>
    <col min="3569" max="3577" width="9" style="278" customWidth="1"/>
    <col min="3578" max="3578" width="2" style="278" customWidth="1"/>
    <col min="3579" max="3800" width="9" style="278"/>
    <col min="3801" max="3824" width="3.58203125" style="278" customWidth="1"/>
    <col min="3825" max="3833" width="9" style="278" customWidth="1"/>
    <col min="3834" max="3834" width="2" style="278" customWidth="1"/>
    <col min="3835" max="4056" width="9" style="278"/>
    <col min="4057" max="4080" width="3.58203125" style="278" customWidth="1"/>
    <col min="4081" max="4089" width="9" style="278" customWidth="1"/>
    <col min="4090" max="4090" width="2" style="278" customWidth="1"/>
    <col min="4091" max="4312" width="9" style="278"/>
    <col min="4313" max="4336" width="3.58203125" style="278" customWidth="1"/>
    <col min="4337" max="4345" width="9" style="278" customWidth="1"/>
    <col min="4346" max="4346" width="2" style="278" customWidth="1"/>
    <col min="4347" max="4568" width="9" style="278"/>
    <col min="4569" max="4592" width="3.58203125" style="278" customWidth="1"/>
    <col min="4593" max="4601" width="9" style="278" customWidth="1"/>
    <col min="4602" max="4602" width="2" style="278" customWidth="1"/>
    <col min="4603" max="4824" width="9" style="278"/>
    <col min="4825" max="4848" width="3.58203125" style="278" customWidth="1"/>
    <col min="4849" max="4857" width="9" style="278" customWidth="1"/>
    <col min="4858" max="4858" width="2" style="278" customWidth="1"/>
    <col min="4859" max="5080" width="9" style="278"/>
    <col min="5081" max="5104" width="3.58203125" style="278" customWidth="1"/>
    <col min="5105" max="5113" width="9" style="278" customWidth="1"/>
    <col min="5114" max="5114" width="2" style="278" customWidth="1"/>
    <col min="5115" max="5336" width="9" style="278"/>
    <col min="5337" max="5360" width="3.58203125" style="278" customWidth="1"/>
    <col min="5361" max="5369" width="9" style="278" customWidth="1"/>
    <col min="5370" max="5370" width="2" style="278" customWidth="1"/>
    <col min="5371" max="5592" width="9" style="278"/>
    <col min="5593" max="5616" width="3.58203125" style="278" customWidth="1"/>
    <col min="5617" max="5625" width="9" style="278" customWidth="1"/>
    <col min="5626" max="5626" width="2" style="278" customWidth="1"/>
    <col min="5627" max="5848" width="9" style="278"/>
    <col min="5849" max="5872" width="3.58203125" style="278" customWidth="1"/>
    <col min="5873" max="5881" width="9" style="278" customWidth="1"/>
    <col min="5882" max="5882" width="2" style="278" customWidth="1"/>
    <col min="5883" max="6104" width="9" style="278"/>
    <col min="6105" max="6128" width="3.58203125" style="278" customWidth="1"/>
    <col min="6129" max="6137" width="9" style="278" customWidth="1"/>
    <col min="6138" max="6138" width="2" style="278" customWidth="1"/>
    <col min="6139" max="6360" width="9" style="278"/>
    <col min="6361" max="6384" width="3.58203125" style="278" customWidth="1"/>
    <col min="6385" max="6393" width="9" style="278" customWidth="1"/>
    <col min="6394" max="6394" width="2" style="278" customWidth="1"/>
    <col min="6395" max="6616" width="9" style="278"/>
    <col min="6617" max="6640" width="3.58203125" style="278" customWidth="1"/>
    <col min="6641" max="6649" width="9" style="278" customWidth="1"/>
    <col min="6650" max="6650" width="2" style="278" customWidth="1"/>
    <col min="6651" max="6872" width="9" style="278"/>
    <col min="6873" max="6896" width="3.58203125" style="278" customWidth="1"/>
    <col min="6897" max="6905" width="9" style="278" customWidth="1"/>
    <col min="6906" max="6906" width="2" style="278" customWidth="1"/>
    <col min="6907" max="7128" width="9" style="278"/>
    <col min="7129" max="7152" width="3.58203125" style="278" customWidth="1"/>
    <col min="7153" max="7161" width="9" style="278" customWidth="1"/>
    <col min="7162" max="7162" width="2" style="278" customWidth="1"/>
    <col min="7163" max="7384" width="9" style="278"/>
    <col min="7385" max="7408" width="3.58203125" style="278" customWidth="1"/>
    <col min="7409" max="7417" width="9" style="278" customWidth="1"/>
    <col min="7418" max="7418" width="2" style="278" customWidth="1"/>
    <col min="7419" max="7640" width="9" style="278"/>
    <col min="7641" max="7664" width="3.58203125" style="278" customWidth="1"/>
    <col min="7665" max="7673" width="9" style="278" customWidth="1"/>
    <col min="7674" max="7674" width="2" style="278" customWidth="1"/>
    <col min="7675" max="7896" width="9" style="278"/>
    <col min="7897" max="7920" width="3.58203125" style="278" customWidth="1"/>
    <col min="7921" max="7929" width="9" style="278" customWidth="1"/>
    <col min="7930" max="7930" width="2" style="278" customWidth="1"/>
    <col min="7931" max="8152" width="9" style="278"/>
    <col min="8153" max="8176" width="3.58203125" style="278" customWidth="1"/>
    <col min="8177" max="8185" width="9" style="278" customWidth="1"/>
    <col min="8186" max="8186" width="2" style="278" customWidth="1"/>
    <col min="8187" max="8408" width="9" style="278"/>
    <col min="8409" max="8432" width="3.58203125" style="278" customWidth="1"/>
    <col min="8433" max="8441" width="9" style="278" customWidth="1"/>
    <col min="8442" max="8442" width="2" style="278" customWidth="1"/>
    <col min="8443" max="8664" width="9" style="278"/>
    <col min="8665" max="8688" width="3.58203125" style="278" customWidth="1"/>
    <col min="8689" max="8697" width="9" style="278" customWidth="1"/>
    <col min="8698" max="8698" width="2" style="278" customWidth="1"/>
    <col min="8699" max="8920" width="9" style="278"/>
    <col min="8921" max="8944" width="3.58203125" style="278" customWidth="1"/>
    <col min="8945" max="8953" width="9" style="278" customWidth="1"/>
    <col min="8954" max="8954" width="2" style="278" customWidth="1"/>
    <col min="8955" max="9176" width="9" style="278"/>
    <col min="9177" max="9200" width="3.58203125" style="278" customWidth="1"/>
    <col min="9201" max="9209" width="9" style="278" customWidth="1"/>
    <col min="9210" max="9210" width="2" style="278" customWidth="1"/>
    <col min="9211" max="9432" width="9" style="278"/>
    <col min="9433" max="9456" width="3.58203125" style="278" customWidth="1"/>
    <col min="9457" max="9465" width="9" style="278" customWidth="1"/>
    <col min="9466" max="9466" width="2" style="278" customWidth="1"/>
    <col min="9467" max="9688" width="9" style="278"/>
    <col min="9689" max="9712" width="3.58203125" style="278" customWidth="1"/>
    <col min="9713" max="9721" width="9" style="278" customWidth="1"/>
    <col min="9722" max="9722" width="2" style="278" customWidth="1"/>
    <col min="9723" max="9944" width="9" style="278"/>
    <col min="9945" max="9968" width="3.58203125" style="278" customWidth="1"/>
    <col min="9969" max="9977" width="9" style="278" customWidth="1"/>
    <col min="9978" max="9978" width="2" style="278" customWidth="1"/>
    <col min="9979" max="10200" width="9" style="278"/>
    <col min="10201" max="10224" width="3.58203125" style="278" customWidth="1"/>
    <col min="10225" max="10233" width="9" style="278" customWidth="1"/>
    <col min="10234" max="10234" width="2" style="278" customWidth="1"/>
    <col min="10235" max="10456" width="9" style="278"/>
    <col min="10457" max="10480" width="3.58203125" style="278" customWidth="1"/>
    <col min="10481" max="10489" width="9" style="278" customWidth="1"/>
    <col min="10490" max="10490" width="2" style="278" customWidth="1"/>
    <col min="10491" max="10712" width="9" style="278"/>
    <col min="10713" max="10736" width="3.58203125" style="278" customWidth="1"/>
    <col min="10737" max="10745" width="9" style="278" customWidth="1"/>
    <col min="10746" max="10746" width="2" style="278" customWidth="1"/>
    <col min="10747" max="10968" width="9" style="278"/>
    <col min="10969" max="10992" width="3.58203125" style="278" customWidth="1"/>
    <col min="10993" max="11001" width="9" style="278" customWidth="1"/>
    <col min="11002" max="11002" width="2" style="278" customWidth="1"/>
    <col min="11003" max="11224" width="9" style="278"/>
    <col min="11225" max="11248" width="3.58203125" style="278" customWidth="1"/>
    <col min="11249" max="11257" width="9" style="278" customWidth="1"/>
    <col min="11258" max="11258" width="2" style="278" customWidth="1"/>
    <col min="11259" max="11480" width="9" style="278"/>
    <col min="11481" max="11504" width="3.58203125" style="278" customWidth="1"/>
    <col min="11505" max="11513" width="9" style="278" customWidth="1"/>
    <col min="11514" max="11514" width="2" style="278" customWidth="1"/>
    <col min="11515" max="11736" width="9" style="278"/>
    <col min="11737" max="11760" width="3.58203125" style="278" customWidth="1"/>
    <col min="11761" max="11769" width="9" style="278" customWidth="1"/>
    <col min="11770" max="11770" width="2" style="278" customWidth="1"/>
    <col min="11771" max="11992" width="9" style="278"/>
    <col min="11993" max="12016" width="3.58203125" style="278" customWidth="1"/>
    <col min="12017" max="12025" width="9" style="278" customWidth="1"/>
    <col min="12026" max="12026" width="2" style="278" customWidth="1"/>
    <col min="12027" max="12248" width="9" style="278"/>
    <col min="12249" max="12272" width="3.58203125" style="278" customWidth="1"/>
    <col min="12273" max="12281" width="9" style="278" customWidth="1"/>
    <col min="12282" max="12282" width="2" style="278" customWidth="1"/>
    <col min="12283" max="12504" width="9" style="278"/>
    <col min="12505" max="12528" width="3.58203125" style="278" customWidth="1"/>
    <col min="12529" max="12537" width="9" style="278" customWidth="1"/>
    <col min="12538" max="12538" width="2" style="278" customWidth="1"/>
    <col min="12539" max="12760" width="9" style="278"/>
    <col min="12761" max="12784" width="3.58203125" style="278" customWidth="1"/>
    <col min="12785" max="12793" width="9" style="278" customWidth="1"/>
    <col min="12794" max="12794" width="2" style="278" customWidth="1"/>
    <col min="12795" max="13016" width="9" style="278"/>
    <col min="13017" max="13040" width="3.58203125" style="278" customWidth="1"/>
    <col min="13041" max="13049" width="9" style="278" customWidth="1"/>
    <col min="13050" max="13050" width="2" style="278" customWidth="1"/>
    <col min="13051" max="13272" width="9" style="278"/>
    <col min="13273" max="13296" width="3.58203125" style="278" customWidth="1"/>
    <col min="13297" max="13305" width="9" style="278" customWidth="1"/>
    <col min="13306" max="13306" width="2" style="278" customWidth="1"/>
    <col min="13307" max="13528" width="9" style="278"/>
    <col min="13529" max="13552" width="3.58203125" style="278" customWidth="1"/>
    <col min="13553" max="13561" width="9" style="278" customWidth="1"/>
    <col min="13562" max="13562" width="2" style="278" customWidth="1"/>
    <col min="13563" max="13784" width="9" style="278"/>
    <col min="13785" max="13808" width="3.58203125" style="278" customWidth="1"/>
    <col min="13809" max="13817" width="9" style="278" customWidth="1"/>
    <col min="13818" max="13818" width="2" style="278" customWidth="1"/>
    <col min="13819" max="14040" width="9" style="278"/>
    <col min="14041" max="14064" width="3.58203125" style="278" customWidth="1"/>
    <col min="14065" max="14073" width="9" style="278" customWidth="1"/>
    <col min="14074" max="14074" width="2" style="278" customWidth="1"/>
    <col min="14075" max="14296" width="9" style="278"/>
    <col min="14297" max="14320" width="3.58203125" style="278" customWidth="1"/>
    <col min="14321" max="14329" width="9" style="278" customWidth="1"/>
    <col min="14330" max="14330" width="2" style="278" customWidth="1"/>
    <col min="14331" max="14552" width="9" style="278"/>
    <col min="14553" max="14576" width="3.58203125" style="278" customWidth="1"/>
    <col min="14577" max="14585" width="9" style="278" customWidth="1"/>
    <col min="14586" max="14586" width="2" style="278" customWidth="1"/>
    <col min="14587" max="14808" width="9" style="278"/>
    <col min="14809" max="14832" width="3.58203125" style="278" customWidth="1"/>
    <col min="14833" max="14841" width="9" style="278" customWidth="1"/>
    <col min="14842" max="14842" width="2" style="278" customWidth="1"/>
    <col min="14843" max="15064" width="9" style="278"/>
    <col min="15065" max="15088" width="3.58203125" style="278" customWidth="1"/>
    <col min="15089" max="15097" width="9" style="278" customWidth="1"/>
    <col min="15098" max="15098" width="2" style="278" customWidth="1"/>
    <col min="15099" max="15320" width="9" style="278"/>
    <col min="15321" max="15344" width="3.58203125" style="278" customWidth="1"/>
    <col min="15345" max="15353" width="9" style="278" customWidth="1"/>
    <col min="15354" max="15354" width="2" style="278" customWidth="1"/>
    <col min="15355" max="15576" width="9" style="278"/>
    <col min="15577" max="15600" width="3.58203125" style="278" customWidth="1"/>
    <col min="15601" max="15609" width="9" style="278" customWidth="1"/>
    <col min="15610" max="15610" width="2" style="278" customWidth="1"/>
    <col min="15611" max="15832" width="9" style="278"/>
    <col min="15833" max="15856" width="3.58203125" style="278" customWidth="1"/>
    <col min="15857" max="15865" width="9" style="278" customWidth="1"/>
    <col min="15866" max="15866" width="2" style="278" customWidth="1"/>
    <col min="15867" max="16088" width="9" style="278"/>
    <col min="16089" max="16112" width="3.58203125" style="278" customWidth="1"/>
    <col min="16113" max="16121" width="9" style="278" customWidth="1"/>
    <col min="16122" max="16122" width="2" style="278" customWidth="1"/>
    <col min="16123" max="16384" width="9" style="278"/>
  </cols>
  <sheetData>
    <row r="1" spans="2:44" s="991" customFormat="1" ht="15" customHeight="1">
      <c r="B1" s="989" t="s">
        <v>676</v>
      </c>
      <c r="C1" s="990"/>
      <c r="AB1" s="992"/>
      <c r="AC1" s="992"/>
    </row>
    <row r="2" spans="2:44" s="991" customFormat="1" ht="15" customHeight="1">
      <c r="B2" s="989" t="s">
        <v>583</v>
      </c>
      <c r="C2" s="990"/>
      <c r="AB2" s="992"/>
      <c r="AC2" s="992"/>
    </row>
    <row r="3" spans="2:44" ht="7.5" customHeight="1">
      <c r="B3" s="280"/>
      <c r="C3" s="280"/>
      <c r="D3" s="280"/>
      <c r="E3" s="280"/>
      <c r="F3" s="280"/>
      <c r="G3" s="280"/>
      <c r="H3" s="280"/>
      <c r="I3" s="280"/>
      <c r="J3" s="280"/>
      <c r="K3" s="280"/>
      <c r="L3" s="280"/>
      <c r="M3" s="280"/>
      <c r="N3" s="280"/>
      <c r="O3" s="280"/>
      <c r="P3" s="280"/>
      <c r="Q3" s="281"/>
      <c r="R3" s="280"/>
      <c r="S3" s="280"/>
      <c r="T3" s="280"/>
      <c r="U3" s="280"/>
      <c r="V3" s="280"/>
      <c r="W3" s="280"/>
      <c r="X3" s="280"/>
      <c r="Y3" s="281"/>
      <c r="Z3" s="282"/>
    </row>
    <row r="4" spans="2:44" ht="19.5" customHeight="1">
      <c r="B4" s="283" t="s">
        <v>1323</v>
      </c>
      <c r="C4" s="280"/>
      <c r="D4" s="284"/>
      <c r="E4" s="284"/>
      <c r="F4" s="284"/>
      <c r="G4" s="284"/>
      <c r="H4" s="284"/>
      <c r="I4" s="284"/>
      <c r="J4" s="284"/>
      <c r="K4" s="284"/>
      <c r="L4" s="284"/>
      <c r="M4" s="284"/>
      <c r="N4" s="284"/>
      <c r="O4" s="284"/>
      <c r="P4" s="284"/>
      <c r="Q4" s="284"/>
      <c r="R4" s="284"/>
      <c r="S4" s="284"/>
      <c r="T4" s="284"/>
      <c r="U4" s="284"/>
      <c r="V4" s="284"/>
      <c r="W4" s="284"/>
      <c r="X4" s="284"/>
      <c r="Y4" s="284"/>
      <c r="Z4" s="285" t="s">
        <v>370</v>
      </c>
    </row>
    <row r="5" spans="2:44" ht="15.75" customHeight="1">
      <c r="B5" s="280"/>
      <c r="C5" s="286"/>
      <c r="D5" s="287"/>
      <c r="E5" s="287"/>
      <c r="F5" s="287"/>
      <c r="G5" s="287"/>
      <c r="H5" s="287"/>
      <c r="I5" s="284"/>
      <c r="J5" s="284"/>
      <c r="K5" s="284"/>
      <c r="L5" s="284"/>
      <c r="M5" s="284"/>
      <c r="N5" s="284"/>
      <c r="O5" s="284"/>
      <c r="P5" s="284"/>
      <c r="Q5" s="284"/>
      <c r="R5" s="284"/>
      <c r="S5" s="284"/>
      <c r="T5" s="284"/>
      <c r="U5" s="284"/>
      <c r="V5" s="284"/>
      <c r="W5" s="284"/>
      <c r="X5" s="284"/>
      <c r="Y5" s="284"/>
      <c r="Z5" s="280"/>
    </row>
    <row r="6" spans="2:44" s="293" customFormat="1" ht="15" customHeight="1">
      <c r="B6" s="288"/>
      <c r="C6" s="289" t="s">
        <v>438</v>
      </c>
      <c r="D6" s="290"/>
      <c r="E6" s="291"/>
      <c r="F6" s="291"/>
      <c r="G6" s="291"/>
      <c r="H6" s="291"/>
      <c r="I6" s="291"/>
      <c r="J6" s="291"/>
      <c r="K6" s="291"/>
      <c r="L6" s="291"/>
      <c r="M6" s="291"/>
      <c r="N6" s="291"/>
      <c r="O6" s="291"/>
      <c r="P6" s="291"/>
      <c r="Q6" s="291"/>
      <c r="R6" s="291"/>
      <c r="S6" s="291"/>
      <c r="T6" s="291"/>
      <c r="U6" s="292"/>
      <c r="V6" s="291"/>
      <c r="W6" s="291"/>
      <c r="X6" s="291"/>
      <c r="Y6" s="291"/>
      <c r="Z6" s="288"/>
      <c r="AA6" s="236"/>
      <c r="AB6" s="346"/>
      <c r="AC6" s="347"/>
      <c r="AQ6" s="347"/>
      <c r="AR6" s="294"/>
    </row>
    <row r="7" spans="2:44" s="344" customFormat="1" ht="21.75" customHeight="1">
      <c r="B7" s="295"/>
      <c r="C7" s="286"/>
      <c r="D7" s="2150" t="s">
        <v>439</v>
      </c>
      <c r="E7" s="2151"/>
      <c r="F7" s="2151"/>
      <c r="G7" s="2151"/>
      <c r="H7" s="2151"/>
      <c r="I7" s="2152"/>
      <c r="J7" s="2244" t="str">
        <f>IF(入力シート!F11="","",入力シート!F11)&amp;"中層ＺＥＨ-Ｍ支援事業"</f>
        <v>中層ＺＥＨ-Ｍ支援事業</v>
      </c>
      <c r="K7" s="2244"/>
      <c r="L7" s="2244"/>
      <c r="M7" s="2244"/>
      <c r="N7" s="2244"/>
      <c r="O7" s="2244"/>
      <c r="P7" s="2244"/>
      <c r="Q7" s="2244"/>
      <c r="R7" s="2244"/>
      <c r="S7" s="2244"/>
      <c r="T7" s="2244"/>
      <c r="U7" s="2244"/>
      <c r="V7" s="2245"/>
      <c r="W7" s="279"/>
      <c r="X7" s="279"/>
      <c r="Y7" s="279"/>
      <c r="Z7" s="295"/>
      <c r="AA7" s="345"/>
      <c r="AB7" s="346"/>
      <c r="AC7" s="347"/>
    </row>
    <row r="8" spans="2:44" s="344" customFormat="1" ht="15" customHeight="1">
      <c r="B8" s="295"/>
      <c r="C8" s="286"/>
      <c r="D8" s="296"/>
      <c r="E8" s="296"/>
      <c r="F8" s="296"/>
      <c r="G8" s="296"/>
      <c r="H8" s="296"/>
      <c r="I8" s="296"/>
      <c r="J8" s="296"/>
      <c r="K8" s="296"/>
      <c r="L8" s="296"/>
      <c r="M8" s="296"/>
      <c r="N8" s="296"/>
      <c r="O8" s="296"/>
      <c r="P8" s="296"/>
      <c r="Q8" s="296"/>
      <c r="R8" s="296"/>
      <c r="S8" s="296"/>
      <c r="T8" s="296"/>
      <c r="U8" s="296"/>
      <c r="V8" s="296"/>
      <c r="W8" s="279"/>
      <c r="X8" s="279"/>
      <c r="Y8" s="279"/>
      <c r="Z8" s="295"/>
      <c r="AA8" s="345"/>
      <c r="AB8" s="346"/>
      <c r="AC8" s="347"/>
    </row>
    <row r="9" spans="2:44" s="293" customFormat="1" ht="15.5">
      <c r="B9" s="288"/>
      <c r="C9" s="289" t="s">
        <v>442</v>
      </c>
      <c r="D9" s="290"/>
      <c r="E9" s="291"/>
      <c r="F9" s="291"/>
      <c r="G9" s="291"/>
      <c r="H9" s="291"/>
      <c r="I9" s="291"/>
      <c r="J9" s="291"/>
      <c r="K9" s="291"/>
      <c r="L9" s="291"/>
      <c r="M9" s="291"/>
      <c r="N9" s="291"/>
      <c r="O9" s="291"/>
      <c r="P9" s="291"/>
      <c r="Q9" s="291"/>
      <c r="R9" s="291"/>
      <c r="S9" s="291"/>
      <c r="T9" s="291"/>
      <c r="U9" s="292"/>
      <c r="V9" s="291"/>
      <c r="W9" s="291"/>
      <c r="X9" s="291"/>
      <c r="Y9" s="291"/>
      <c r="Z9" s="288"/>
      <c r="AA9" s="236"/>
      <c r="AB9" s="346"/>
      <c r="AC9" s="347"/>
    </row>
    <row r="10" spans="2:44" s="344" customFormat="1" ht="18" customHeight="1">
      <c r="B10" s="295"/>
      <c r="C10" s="286"/>
      <c r="D10" s="2150" t="s">
        <v>414</v>
      </c>
      <c r="E10" s="2151"/>
      <c r="F10" s="2151"/>
      <c r="G10" s="2151"/>
      <c r="H10" s="2151"/>
      <c r="I10" s="2152"/>
      <c r="J10" s="320" t="s">
        <v>231</v>
      </c>
      <c r="K10" s="350" t="s">
        <v>415</v>
      </c>
      <c r="L10" s="321"/>
      <c r="M10" s="322" t="s">
        <v>231</v>
      </c>
      <c r="N10" s="350" t="s">
        <v>416</v>
      </c>
      <c r="O10" s="323"/>
      <c r="P10" s="322" t="s">
        <v>231</v>
      </c>
      <c r="Q10" s="351" t="s">
        <v>417</v>
      </c>
      <c r="R10" s="321"/>
      <c r="S10" s="298"/>
      <c r="T10" s="298"/>
      <c r="U10" s="298"/>
      <c r="V10" s="324"/>
      <c r="W10" s="279"/>
      <c r="X10" s="279"/>
      <c r="Y10" s="279"/>
      <c r="Z10" s="295"/>
      <c r="AA10" s="345"/>
      <c r="AB10" s="301"/>
      <c r="AC10" s="347"/>
    </row>
    <row r="11" spans="2:44" s="344" customFormat="1" ht="18" customHeight="1">
      <c r="B11" s="295"/>
      <c r="C11" s="286"/>
      <c r="D11" s="2150" t="s">
        <v>443</v>
      </c>
      <c r="E11" s="2151"/>
      <c r="F11" s="2151"/>
      <c r="G11" s="2151"/>
      <c r="H11" s="2151"/>
      <c r="I11" s="2152"/>
      <c r="J11" s="2369"/>
      <c r="K11" s="2370"/>
      <c r="L11" s="2370"/>
      <c r="M11" s="2370"/>
      <c r="N11" s="2370"/>
      <c r="O11" s="2370"/>
      <c r="P11" s="2370"/>
      <c r="Q11" s="2370"/>
      <c r="R11" s="2370"/>
      <c r="S11" s="2370"/>
      <c r="T11" s="2370"/>
      <c r="U11" s="2370"/>
      <c r="V11" s="2371"/>
      <c r="W11" s="302"/>
      <c r="X11" s="279"/>
      <c r="Y11" s="279"/>
      <c r="Z11" s="295"/>
      <c r="AA11" s="345"/>
      <c r="AB11" s="346"/>
      <c r="AC11" s="347"/>
    </row>
    <row r="12" spans="2:44" s="344" customFormat="1" ht="18" customHeight="1">
      <c r="B12" s="295"/>
      <c r="C12" s="286"/>
      <c r="D12" s="2150" t="s">
        <v>444</v>
      </c>
      <c r="E12" s="2151"/>
      <c r="F12" s="2151"/>
      <c r="G12" s="2151"/>
      <c r="H12" s="2151"/>
      <c r="I12" s="2152"/>
      <c r="J12" s="2372">
        <f>J20</f>
        <v>0</v>
      </c>
      <c r="K12" s="2373"/>
      <c r="L12" s="2373"/>
      <c r="M12" s="2373"/>
      <c r="N12" s="2373"/>
      <c r="O12" s="2373"/>
      <c r="P12" s="2373"/>
      <c r="Q12" s="2373"/>
      <c r="R12" s="2373"/>
      <c r="S12" s="2373"/>
      <c r="T12" s="2373"/>
      <c r="U12" s="684"/>
      <c r="V12" s="300" t="s">
        <v>445</v>
      </c>
      <c r="W12" s="302"/>
      <c r="X12" s="279"/>
      <c r="Y12" s="279"/>
      <c r="Z12" s="295"/>
      <c r="AA12" s="345"/>
      <c r="AB12" s="346"/>
      <c r="AC12" s="347"/>
    </row>
    <row r="13" spans="2:44" s="344" customFormat="1" ht="15" customHeight="1">
      <c r="B13" s="295"/>
      <c r="C13" s="286"/>
      <c r="D13" s="303"/>
      <c r="E13" s="303"/>
      <c r="F13" s="304"/>
      <c r="G13" s="305"/>
      <c r="H13" s="305"/>
      <c r="I13" s="305"/>
      <c r="J13" s="305"/>
      <c r="K13" s="305"/>
      <c r="L13" s="239"/>
      <c r="M13" s="239"/>
      <c r="N13" s="239"/>
      <c r="O13" s="239"/>
      <c r="P13" s="239"/>
      <c r="Q13" s="239"/>
      <c r="R13" s="239"/>
      <c r="S13" s="239"/>
      <c r="T13" s="239"/>
      <c r="U13" s="239"/>
      <c r="V13" s="239"/>
      <c r="W13" s="239"/>
      <c r="X13" s="239"/>
      <c r="Y13" s="239"/>
      <c r="Z13" s="295"/>
      <c r="AA13" s="345"/>
      <c r="AB13" s="346"/>
      <c r="AC13" s="347"/>
    </row>
    <row r="14" spans="2:44" s="329" customFormat="1" ht="15" customHeight="1">
      <c r="B14" s="254"/>
      <c r="C14" s="325" t="s">
        <v>446</v>
      </c>
      <c r="D14" s="276"/>
      <c r="E14" s="276"/>
      <c r="F14" s="276"/>
      <c r="G14" s="276"/>
      <c r="H14" s="262"/>
      <c r="I14" s="256"/>
      <c r="J14" s="257"/>
      <c r="K14" s="262"/>
      <c r="L14" s="256"/>
      <c r="M14" s="262"/>
      <c r="N14" s="262"/>
      <c r="O14" s="258"/>
      <c r="P14" s="257"/>
      <c r="Q14" s="263"/>
      <c r="R14" s="264"/>
      <c r="S14" s="264"/>
      <c r="T14" s="264"/>
      <c r="U14" s="326"/>
      <c r="V14" s="326"/>
      <c r="W14" s="326"/>
      <c r="X14" s="326"/>
      <c r="Y14" s="326"/>
      <c r="Z14" s="326"/>
      <c r="AA14" s="327"/>
      <c r="AB14" s="327"/>
      <c r="AC14" s="326"/>
      <c r="AD14" s="326"/>
      <c r="AE14" s="359"/>
      <c r="AF14" s="265"/>
      <c r="AG14" s="265"/>
      <c r="AH14" s="265"/>
      <c r="AI14" s="328"/>
      <c r="AJ14" s="328"/>
      <c r="AK14" s="328"/>
      <c r="AL14" s="328"/>
      <c r="AM14" s="328"/>
      <c r="AN14" s="328"/>
      <c r="AO14" s="328"/>
      <c r="AP14" s="259"/>
      <c r="AQ14" s="259"/>
      <c r="AR14" s="253"/>
    </row>
    <row r="15" spans="2:44" s="329" customFormat="1" ht="18" customHeight="1">
      <c r="B15" s="254"/>
      <c r="C15" s="330"/>
      <c r="D15" s="2374" t="s">
        <v>419</v>
      </c>
      <c r="E15" s="2375"/>
      <c r="F15" s="2375"/>
      <c r="G15" s="2375"/>
      <c r="H15" s="2375"/>
      <c r="I15" s="2376"/>
      <c r="J15" s="2377" t="s">
        <v>447</v>
      </c>
      <c r="K15" s="2378"/>
      <c r="L15" s="2378"/>
      <c r="M15" s="2378"/>
      <c r="N15" s="2378"/>
      <c r="O15" s="2379" t="s">
        <v>420</v>
      </c>
      <c r="P15" s="2380"/>
      <c r="Q15" s="2380"/>
      <c r="R15" s="2380"/>
      <c r="S15" s="2381"/>
      <c r="T15" s="2379" t="s">
        <v>448</v>
      </c>
      <c r="U15" s="2380"/>
      <c r="V15" s="2380"/>
      <c r="W15" s="2380"/>
      <c r="X15" s="2381"/>
      <c r="Y15" s="331"/>
      <c r="Z15" s="331"/>
      <c r="AA15" s="332"/>
      <c r="AB15" s="332"/>
      <c r="AC15" s="331"/>
      <c r="AD15" s="328"/>
      <c r="AE15" s="259"/>
      <c r="AF15" s="259"/>
      <c r="AG15" s="253"/>
    </row>
    <row r="16" spans="2:44" s="329" customFormat="1" ht="18" customHeight="1">
      <c r="B16" s="254"/>
      <c r="C16" s="330"/>
      <c r="D16" s="2374" t="s">
        <v>421</v>
      </c>
      <c r="E16" s="2375"/>
      <c r="F16" s="2375"/>
      <c r="G16" s="2375"/>
      <c r="H16" s="2375"/>
      <c r="I16" s="2376"/>
      <c r="J16" s="2382"/>
      <c r="K16" s="2383"/>
      <c r="L16" s="2383"/>
      <c r="M16" s="2383"/>
      <c r="N16" s="685" t="s">
        <v>418</v>
      </c>
      <c r="O16" s="2384">
        <f>J16*100000</f>
        <v>0</v>
      </c>
      <c r="P16" s="2385"/>
      <c r="Q16" s="2385"/>
      <c r="R16" s="2385"/>
      <c r="S16" s="688" t="s">
        <v>422</v>
      </c>
      <c r="T16" s="2384">
        <f>IF(O16&lt;=15000000,O16,15000000)</f>
        <v>0</v>
      </c>
      <c r="U16" s="2385"/>
      <c r="V16" s="2385"/>
      <c r="W16" s="2385"/>
      <c r="X16" s="688" t="s">
        <v>422</v>
      </c>
      <c r="Y16" s="360"/>
      <c r="Z16" s="360"/>
      <c r="AA16" s="361"/>
      <c r="AB16" s="335"/>
      <c r="AC16" s="336"/>
      <c r="AD16" s="328"/>
      <c r="AE16" s="259"/>
      <c r="AF16" s="259"/>
      <c r="AG16" s="253"/>
    </row>
    <row r="17" spans="2:44" s="329" customFormat="1" ht="18" customHeight="1">
      <c r="B17" s="254"/>
      <c r="C17" s="330"/>
      <c r="D17" s="2374" t="s">
        <v>423</v>
      </c>
      <c r="E17" s="2375"/>
      <c r="F17" s="2375"/>
      <c r="G17" s="2375"/>
      <c r="H17" s="2375"/>
      <c r="I17" s="2376"/>
      <c r="J17" s="2382"/>
      <c r="K17" s="2383"/>
      <c r="L17" s="2383"/>
      <c r="M17" s="2383"/>
      <c r="N17" s="685" t="s">
        <v>418</v>
      </c>
      <c r="O17" s="2384">
        <f>J17*100000</f>
        <v>0</v>
      </c>
      <c r="P17" s="2385"/>
      <c r="Q17" s="2385"/>
      <c r="R17" s="2385"/>
      <c r="S17" s="688" t="s">
        <v>422</v>
      </c>
      <c r="T17" s="2384">
        <f>IF(O16&gt;=15000000,0,IF(O17&gt;15000000-O16,O17-(O17-(15000000-O16)),O17))</f>
        <v>0</v>
      </c>
      <c r="U17" s="2385"/>
      <c r="V17" s="2385"/>
      <c r="W17" s="2385"/>
      <c r="X17" s="688" t="s">
        <v>422</v>
      </c>
      <c r="Y17" s="360"/>
      <c r="Z17" s="360"/>
      <c r="AA17" s="361"/>
      <c r="AB17" s="335"/>
      <c r="AC17" s="336"/>
      <c r="AD17" s="328"/>
      <c r="AE17" s="259"/>
      <c r="AF17" s="259"/>
      <c r="AG17" s="253"/>
    </row>
    <row r="18" spans="2:44" s="329" customFormat="1" ht="18" customHeight="1">
      <c r="B18" s="254"/>
      <c r="C18" s="330"/>
      <c r="D18" s="2374" t="s">
        <v>424</v>
      </c>
      <c r="E18" s="2375"/>
      <c r="F18" s="2375"/>
      <c r="G18" s="2375"/>
      <c r="H18" s="2375"/>
      <c r="I18" s="2376"/>
      <c r="J18" s="2382"/>
      <c r="K18" s="2383"/>
      <c r="L18" s="2383"/>
      <c r="M18" s="2383"/>
      <c r="N18" s="685" t="s">
        <v>418</v>
      </c>
      <c r="O18" s="2384">
        <f>J18*100000</f>
        <v>0</v>
      </c>
      <c r="P18" s="2385"/>
      <c r="Q18" s="2385"/>
      <c r="R18" s="2385"/>
      <c r="S18" s="688" t="s">
        <v>422</v>
      </c>
      <c r="T18" s="2384">
        <f>IF(O16+O17&gt;=15000000,0,IF(O18&gt;15000000-(O16+O17),O18-(O18-(15000000-(O16+O17))),O18))</f>
        <v>0</v>
      </c>
      <c r="U18" s="2385"/>
      <c r="V18" s="2385"/>
      <c r="W18" s="2385"/>
      <c r="X18" s="688" t="s">
        <v>422</v>
      </c>
      <c r="Y18" s="360"/>
      <c r="Z18" s="360"/>
      <c r="AA18" s="361"/>
      <c r="AB18" s="335"/>
      <c r="AC18" s="336"/>
      <c r="AD18" s="328"/>
      <c r="AE18" s="259"/>
      <c r="AF18" s="259"/>
      <c r="AG18" s="253"/>
    </row>
    <row r="19" spans="2:44" s="329" customFormat="1" ht="18" customHeight="1" thickBot="1">
      <c r="B19" s="254"/>
      <c r="C19" s="330"/>
      <c r="D19" s="2393" t="s">
        <v>599</v>
      </c>
      <c r="E19" s="2394"/>
      <c r="F19" s="2394"/>
      <c r="G19" s="2394"/>
      <c r="H19" s="2394"/>
      <c r="I19" s="2395"/>
      <c r="J19" s="2396"/>
      <c r="K19" s="2397"/>
      <c r="L19" s="2397"/>
      <c r="M19" s="2397"/>
      <c r="N19" s="686" t="s">
        <v>418</v>
      </c>
      <c r="O19" s="2398">
        <f>J19*100000</f>
        <v>0</v>
      </c>
      <c r="P19" s="2399"/>
      <c r="Q19" s="2399"/>
      <c r="R19" s="2399"/>
      <c r="S19" s="689" t="s">
        <v>422</v>
      </c>
      <c r="T19" s="2398">
        <f>IF(O16+O17+O18&gt;=15000000,0,IF(O19&gt;15000000-(O16+O17+O18),O19-(O19-(15000000-(O16+O17+O18))),O19))</f>
        <v>0</v>
      </c>
      <c r="U19" s="2399"/>
      <c r="V19" s="2399"/>
      <c r="W19" s="2399"/>
      <c r="X19" s="689" t="s">
        <v>422</v>
      </c>
      <c r="Y19" s="360"/>
      <c r="Z19" s="360"/>
      <c r="AA19" s="361"/>
      <c r="AB19" s="335"/>
      <c r="AC19" s="336"/>
      <c r="AD19" s="328"/>
      <c r="AE19" s="259"/>
      <c r="AF19" s="259"/>
      <c r="AG19" s="253"/>
    </row>
    <row r="20" spans="2:44" s="329" customFormat="1" ht="18" customHeight="1" thickTop="1">
      <c r="B20" s="254"/>
      <c r="C20" s="330"/>
      <c r="D20" s="2386" t="s">
        <v>382</v>
      </c>
      <c r="E20" s="2387"/>
      <c r="F20" s="2387"/>
      <c r="G20" s="2387"/>
      <c r="H20" s="2387"/>
      <c r="I20" s="2388"/>
      <c r="J20" s="2389">
        <f>SUM(J16:M19)</f>
        <v>0</v>
      </c>
      <c r="K20" s="2390"/>
      <c r="L20" s="2390"/>
      <c r="M20" s="2390"/>
      <c r="N20" s="687" t="s">
        <v>418</v>
      </c>
      <c r="O20" s="2391">
        <f>SUM(O16:R19)</f>
        <v>0</v>
      </c>
      <c r="P20" s="2392"/>
      <c r="Q20" s="2392"/>
      <c r="R20" s="2392"/>
      <c r="S20" s="690" t="s">
        <v>422</v>
      </c>
      <c r="T20" s="2391">
        <f>SUM(T16:W19)</f>
        <v>0</v>
      </c>
      <c r="U20" s="2392"/>
      <c r="V20" s="2392"/>
      <c r="W20" s="2392"/>
      <c r="X20" s="690" t="s">
        <v>422</v>
      </c>
      <c r="Y20" s="360"/>
      <c r="Z20" s="360"/>
      <c r="AA20" s="361"/>
      <c r="AB20" s="335"/>
      <c r="AC20" s="336"/>
      <c r="AD20" s="328"/>
      <c r="AE20" s="259"/>
      <c r="AF20" s="259"/>
      <c r="AG20" s="253"/>
    </row>
    <row r="21" spans="2:44" s="329" customFormat="1" ht="15" customHeight="1">
      <c r="B21" s="254"/>
      <c r="D21" s="362" t="s">
        <v>1340</v>
      </c>
      <c r="E21" s="252"/>
      <c r="F21" s="252"/>
      <c r="G21" s="252"/>
      <c r="H21" s="255"/>
      <c r="I21" s="255"/>
      <c r="J21" s="256"/>
      <c r="K21" s="257"/>
      <c r="L21" s="255"/>
      <c r="M21" s="255"/>
      <c r="N21" s="256"/>
      <c r="O21" s="256"/>
      <c r="P21" s="255"/>
      <c r="Q21" s="255"/>
      <c r="R21" s="258"/>
      <c r="S21" s="256"/>
      <c r="T21" s="256"/>
      <c r="U21" s="256"/>
      <c r="V21" s="256"/>
      <c r="W21" s="256"/>
      <c r="X21" s="256"/>
      <c r="Y21" s="259"/>
      <c r="Z21" s="259"/>
      <c r="AA21" s="337"/>
      <c r="AB21" s="337"/>
      <c r="AC21" s="259"/>
      <c r="AD21" s="260"/>
      <c r="AE21" s="359"/>
      <c r="AF21" s="260"/>
      <c r="AG21" s="260"/>
      <c r="AH21" s="260"/>
      <c r="AI21" s="260"/>
      <c r="AJ21" s="260"/>
      <c r="AK21" s="260"/>
      <c r="AL21" s="260"/>
      <c r="AM21" s="260"/>
      <c r="AN21" s="261"/>
      <c r="AO21" s="261"/>
      <c r="AP21" s="261"/>
      <c r="AQ21" s="261"/>
      <c r="AR21" s="253"/>
    </row>
    <row r="22" spans="2:44" s="293" customFormat="1" ht="15.5">
      <c r="B22" s="288"/>
      <c r="C22" s="289"/>
      <c r="D22" s="290"/>
      <c r="E22" s="291"/>
      <c r="F22" s="291"/>
      <c r="G22" s="291"/>
      <c r="H22" s="291"/>
      <c r="I22" s="291"/>
      <c r="J22" s="291"/>
      <c r="K22" s="291"/>
      <c r="L22" s="291"/>
      <c r="M22" s="291"/>
      <c r="N22" s="291"/>
      <c r="O22" s="291"/>
      <c r="P22" s="291"/>
      <c r="Q22" s="291"/>
      <c r="R22" s="291"/>
      <c r="S22" s="291"/>
      <c r="T22" s="291"/>
      <c r="U22" s="292"/>
      <c r="V22" s="291"/>
      <c r="W22" s="291"/>
      <c r="X22" s="291"/>
      <c r="Y22" s="291"/>
      <c r="Z22" s="288"/>
      <c r="AA22" s="236"/>
      <c r="AB22" s="346"/>
      <c r="AC22" s="347"/>
    </row>
    <row r="23" spans="2:44" s="293" customFormat="1" ht="15.5">
      <c r="B23" s="288"/>
      <c r="C23" s="289"/>
      <c r="D23" s="290"/>
      <c r="E23" s="291"/>
      <c r="F23" s="291"/>
      <c r="G23" s="291"/>
      <c r="H23" s="291"/>
      <c r="I23" s="291"/>
      <c r="J23" s="291"/>
      <c r="K23" s="291"/>
      <c r="L23" s="291"/>
      <c r="M23" s="291"/>
      <c r="N23" s="291"/>
      <c r="O23" s="291"/>
      <c r="P23" s="291"/>
      <c r="Q23" s="291"/>
      <c r="R23" s="291"/>
      <c r="S23" s="291"/>
      <c r="T23" s="291"/>
      <c r="U23" s="292"/>
      <c r="V23" s="291"/>
      <c r="W23" s="291"/>
      <c r="X23" s="291"/>
      <c r="Y23" s="291"/>
      <c r="Z23" s="288"/>
      <c r="AA23" s="236"/>
      <c r="AB23" s="346"/>
      <c r="AC23" s="347"/>
    </row>
    <row r="24" spans="2:44" s="293" customFormat="1" ht="15.5">
      <c r="B24" s="288"/>
      <c r="C24" s="289"/>
      <c r="D24" s="290"/>
      <c r="E24" s="291"/>
      <c r="F24" s="291"/>
      <c r="G24" s="291"/>
      <c r="H24" s="291"/>
      <c r="I24" s="291"/>
      <c r="J24" s="291"/>
      <c r="K24" s="291"/>
      <c r="L24" s="291"/>
      <c r="M24" s="291"/>
      <c r="N24" s="291"/>
      <c r="O24" s="291"/>
      <c r="P24" s="291"/>
      <c r="Q24" s="291"/>
      <c r="R24" s="291"/>
      <c r="S24" s="291"/>
      <c r="T24" s="291"/>
      <c r="U24" s="292"/>
      <c r="V24" s="291"/>
      <c r="W24" s="291"/>
      <c r="X24" s="291"/>
      <c r="Y24" s="291"/>
      <c r="Z24" s="288"/>
      <c r="AA24" s="236"/>
      <c r="AB24" s="346"/>
      <c r="AC24" s="347"/>
    </row>
    <row r="25" spans="2:44" s="293" customFormat="1" ht="15.5">
      <c r="B25" s="288"/>
      <c r="C25" s="289"/>
      <c r="D25" s="290"/>
      <c r="E25" s="291"/>
      <c r="F25" s="291"/>
      <c r="G25" s="291"/>
      <c r="H25" s="291"/>
      <c r="I25" s="291"/>
      <c r="J25" s="291"/>
      <c r="K25" s="291"/>
      <c r="L25" s="291"/>
      <c r="M25" s="291"/>
      <c r="N25" s="291"/>
      <c r="O25" s="291"/>
      <c r="P25" s="291"/>
      <c r="Q25" s="291"/>
      <c r="R25" s="291"/>
      <c r="S25" s="291"/>
      <c r="T25" s="291"/>
      <c r="U25" s="292"/>
      <c r="V25" s="291"/>
      <c r="W25" s="291"/>
      <c r="X25" s="291"/>
      <c r="Y25" s="291"/>
      <c r="Z25" s="288"/>
      <c r="AA25" s="236"/>
      <c r="AB25" s="346"/>
      <c r="AC25" s="347"/>
    </row>
    <row r="26" spans="2:44" s="293" customFormat="1" ht="15.5">
      <c r="B26" s="288"/>
      <c r="C26" s="289"/>
      <c r="D26" s="290"/>
      <c r="E26" s="291"/>
      <c r="F26" s="291"/>
      <c r="G26" s="291"/>
      <c r="H26" s="291"/>
      <c r="I26" s="291"/>
      <c r="J26" s="291"/>
      <c r="K26" s="291"/>
      <c r="L26" s="291"/>
      <c r="M26" s="291"/>
      <c r="N26" s="291"/>
      <c r="O26" s="291"/>
      <c r="P26" s="291"/>
      <c r="Q26" s="291"/>
      <c r="R26" s="291"/>
      <c r="S26" s="291"/>
      <c r="T26" s="291"/>
      <c r="U26" s="292"/>
      <c r="V26" s="291"/>
      <c r="W26" s="291"/>
      <c r="X26" s="291"/>
      <c r="Y26" s="291"/>
      <c r="Z26" s="288"/>
      <c r="AA26" s="236"/>
      <c r="AB26" s="346"/>
      <c r="AC26" s="347"/>
    </row>
    <row r="27" spans="2:44" s="293" customFormat="1" ht="15.5">
      <c r="B27" s="288"/>
      <c r="C27" s="289"/>
      <c r="D27" s="290"/>
      <c r="E27" s="291"/>
      <c r="F27" s="291"/>
      <c r="G27" s="291"/>
      <c r="H27" s="291"/>
      <c r="I27" s="291"/>
      <c r="J27" s="291"/>
      <c r="K27" s="291"/>
      <c r="L27" s="291"/>
      <c r="M27" s="291"/>
      <c r="N27" s="291"/>
      <c r="O27" s="291"/>
      <c r="P27" s="291"/>
      <c r="Q27" s="291"/>
      <c r="R27" s="291"/>
      <c r="S27" s="291"/>
      <c r="T27" s="291"/>
      <c r="U27" s="292"/>
      <c r="V27" s="291"/>
      <c r="W27" s="291"/>
      <c r="X27" s="291"/>
      <c r="Y27" s="291"/>
      <c r="Z27" s="288"/>
      <c r="AA27" s="236"/>
      <c r="AB27" s="346"/>
      <c r="AC27" s="347"/>
    </row>
    <row r="28" spans="2:44" s="293" customFormat="1" ht="15.5">
      <c r="B28" s="288"/>
      <c r="C28" s="289"/>
      <c r="D28" s="290"/>
      <c r="E28" s="291"/>
      <c r="F28" s="291"/>
      <c r="G28" s="291"/>
      <c r="H28" s="291"/>
      <c r="I28" s="291"/>
      <c r="J28" s="291"/>
      <c r="K28" s="291"/>
      <c r="L28" s="291"/>
      <c r="M28" s="291"/>
      <c r="N28" s="291"/>
      <c r="O28" s="291"/>
      <c r="P28" s="291"/>
      <c r="Q28" s="291"/>
      <c r="R28" s="291"/>
      <c r="S28" s="291"/>
      <c r="T28" s="291"/>
      <c r="U28" s="292"/>
      <c r="V28" s="291"/>
      <c r="W28" s="291"/>
      <c r="X28" s="291"/>
      <c r="Y28" s="291"/>
      <c r="Z28" s="288"/>
      <c r="AA28" s="236"/>
      <c r="AB28" s="346"/>
      <c r="AC28" s="347"/>
    </row>
    <row r="29" spans="2:44" s="293" customFormat="1" ht="15.5">
      <c r="B29" s="288"/>
      <c r="C29" s="289"/>
      <c r="D29" s="290"/>
      <c r="E29" s="291"/>
      <c r="F29" s="291"/>
      <c r="G29" s="291"/>
      <c r="H29" s="291"/>
      <c r="I29" s="291"/>
      <c r="J29" s="291"/>
      <c r="K29" s="291"/>
      <c r="L29" s="291"/>
      <c r="M29" s="291"/>
      <c r="N29" s="291"/>
      <c r="O29" s="291"/>
      <c r="P29" s="291"/>
      <c r="Q29" s="291"/>
      <c r="R29" s="291"/>
      <c r="S29" s="291"/>
      <c r="T29" s="291"/>
      <c r="U29" s="292"/>
      <c r="V29" s="291"/>
      <c r="W29" s="291"/>
      <c r="X29" s="291"/>
      <c r="Y29" s="291"/>
      <c r="Z29" s="288"/>
      <c r="AA29" s="236"/>
      <c r="AB29" s="346"/>
      <c r="AC29" s="347"/>
    </row>
    <row r="30" spans="2:44" s="293" customFormat="1" ht="15.5">
      <c r="B30" s="288"/>
      <c r="C30" s="289"/>
      <c r="D30" s="290"/>
      <c r="E30" s="291"/>
      <c r="F30" s="291"/>
      <c r="G30" s="291"/>
      <c r="H30" s="291"/>
      <c r="I30" s="291"/>
      <c r="J30" s="291"/>
      <c r="K30" s="291"/>
      <c r="L30" s="291"/>
      <c r="M30" s="291"/>
      <c r="N30" s="291"/>
      <c r="O30" s="291"/>
      <c r="P30" s="291"/>
      <c r="Q30" s="291"/>
      <c r="R30" s="291"/>
      <c r="S30" s="291"/>
      <c r="T30" s="291"/>
      <c r="U30" s="292"/>
      <c r="V30" s="291"/>
      <c r="W30" s="291"/>
      <c r="X30" s="291"/>
      <c r="Y30" s="291"/>
      <c r="Z30" s="288"/>
      <c r="AA30" s="236"/>
      <c r="AB30" s="346"/>
      <c r="AC30" s="347"/>
    </row>
    <row r="31" spans="2:44" s="293" customFormat="1" ht="15.5">
      <c r="B31" s="288"/>
      <c r="C31" s="289"/>
      <c r="D31" s="290"/>
      <c r="E31" s="291"/>
      <c r="F31" s="291"/>
      <c r="G31" s="291"/>
      <c r="H31" s="291"/>
      <c r="I31" s="291"/>
      <c r="J31" s="291"/>
      <c r="K31" s="291"/>
      <c r="L31" s="291"/>
      <c r="M31" s="291"/>
      <c r="N31" s="291"/>
      <c r="O31" s="291"/>
      <c r="P31" s="291"/>
      <c r="Q31" s="291"/>
      <c r="R31" s="291"/>
      <c r="S31" s="291"/>
      <c r="T31" s="291"/>
      <c r="U31" s="292"/>
      <c r="V31" s="291"/>
      <c r="W31" s="291"/>
      <c r="X31" s="291"/>
      <c r="Y31" s="291"/>
      <c r="Z31" s="288"/>
      <c r="AA31" s="236"/>
      <c r="AB31" s="346"/>
      <c r="AC31" s="347"/>
    </row>
    <row r="32" spans="2:44" s="293" customFormat="1" ht="15.5">
      <c r="B32" s="288"/>
      <c r="C32" s="289"/>
      <c r="D32" s="290"/>
      <c r="E32" s="291"/>
      <c r="F32" s="291"/>
      <c r="G32" s="291"/>
      <c r="H32" s="291"/>
      <c r="I32" s="291"/>
      <c r="J32" s="291"/>
      <c r="K32" s="291"/>
      <c r="L32" s="291"/>
      <c r="M32" s="291"/>
      <c r="N32" s="291"/>
      <c r="O32" s="291"/>
      <c r="P32" s="291"/>
      <c r="Q32" s="291"/>
      <c r="R32" s="291"/>
      <c r="S32" s="291"/>
      <c r="T32" s="291"/>
      <c r="U32" s="292"/>
      <c r="V32" s="291"/>
      <c r="W32" s="291"/>
      <c r="X32" s="291"/>
      <c r="Y32" s="291"/>
      <c r="Z32" s="288"/>
      <c r="AA32" s="236"/>
      <c r="AB32" s="309"/>
      <c r="AC32" s="310"/>
    </row>
    <row r="33" spans="2:30" s="293" customFormat="1" ht="15.5">
      <c r="B33" s="288"/>
      <c r="C33" s="289"/>
      <c r="D33" s="290"/>
      <c r="E33" s="291"/>
      <c r="F33" s="291"/>
      <c r="G33" s="291"/>
      <c r="H33" s="291"/>
      <c r="I33" s="291"/>
      <c r="J33" s="291"/>
      <c r="K33" s="291"/>
      <c r="L33" s="291"/>
      <c r="M33" s="291"/>
      <c r="N33" s="291"/>
      <c r="O33" s="291"/>
      <c r="P33" s="291"/>
      <c r="Q33" s="291"/>
      <c r="R33" s="291"/>
      <c r="S33" s="291"/>
      <c r="T33" s="291"/>
      <c r="U33" s="292"/>
      <c r="V33" s="291"/>
      <c r="W33" s="291"/>
      <c r="X33" s="291"/>
      <c r="Y33" s="291"/>
      <c r="Z33" s="288"/>
      <c r="AA33" s="236"/>
      <c r="AB33" s="309"/>
      <c r="AC33" s="310"/>
    </row>
    <row r="34" spans="2:30" s="293" customFormat="1" ht="15.5">
      <c r="B34" s="288"/>
      <c r="C34" s="289"/>
      <c r="D34" s="290"/>
      <c r="E34" s="291"/>
      <c r="F34" s="291"/>
      <c r="G34" s="291"/>
      <c r="H34" s="291"/>
      <c r="I34" s="291"/>
      <c r="J34" s="291"/>
      <c r="K34" s="291"/>
      <c r="L34" s="291"/>
      <c r="M34" s="291"/>
      <c r="N34" s="291"/>
      <c r="O34" s="291"/>
      <c r="P34" s="291"/>
      <c r="Q34" s="291"/>
      <c r="R34" s="291"/>
      <c r="S34" s="291"/>
      <c r="T34" s="291"/>
      <c r="U34" s="292"/>
      <c r="V34" s="291"/>
      <c r="W34" s="291"/>
      <c r="X34" s="291"/>
      <c r="Y34" s="291"/>
      <c r="Z34" s="288"/>
      <c r="AA34" s="236"/>
      <c r="AB34" s="309"/>
      <c r="AC34" s="310"/>
    </row>
    <row r="35" spans="2:30" s="293" customFormat="1" ht="15.5">
      <c r="B35" s="288"/>
      <c r="C35" s="289"/>
      <c r="D35" s="290"/>
      <c r="E35" s="291"/>
      <c r="F35" s="291"/>
      <c r="G35" s="291"/>
      <c r="H35" s="291"/>
      <c r="I35" s="291"/>
      <c r="J35" s="291"/>
      <c r="K35" s="291"/>
      <c r="L35" s="291"/>
      <c r="M35" s="291"/>
      <c r="N35" s="291"/>
      <c r="O35" s="291"/>
      <c r="P35" s="291"/>
      <c r="Q35" s="291"/>
      <c r="R35" s="291"/>
      <c r="S35" s="291"/>
      <c r="T35" s="291"/>
      <c r="U35" s="292"/>
      <c r="V35" s="291"/>
      <c r="W35" s="291"/>
      <c r="X35" s="291"/>
      <c r="Y35" s="291"/>
      <c r="Z35" s="288"/>
      <c r="AA35" s="236"/>
      <c r="AB35" s="309"/>
      <c r="AC35" s="310"/>
    </row>
    <row r="36" spans="2:30" s="293" customFormat="1" ht="15.5">
      <c r="B36" s="288"/>
      <c r="C36" s="289"/>
      <c r="D36" s="290"/>
      <c r="E36" s="291"/>
      <c r="F36" s="291"/>
      <c r="G36" s="291"/>
      <c r="H36" s="291"/>
      <c r="I36" s="291"/>
      <c r="J36" s="291"/>
      <c r="K36" s="291"/>
      <c r="L36" s="291"/>
      <c r="M36" s="291"/>
      <c r="N36" s="291"/>
      <c r="O36" s="291"/>
      <c r="P36" s="291"/>
      <c r="Q36" s="291"/>
      <c r="R36" s="291"/>
      <c r="S36" s="291"/>
      <c r="T36" s="291"/>
      <c r="U36" s="292"/>
      <c r="V36" s="291"/>
      <c r="W36" s="291"/>
      <c r="X36" s="291"/>
      <c r="Y36" s="291"/>
      <c r="Z36" s="288"/>
      <c r="AA36" s="236"/>
      <c r="AB36" s="309"/>
      <c r="AC36" s="310"/>
    </row>
    <row r="37" spans="2:30" s="293" customFormat="1" ht="15.5">
      <c r="B37" s="288"/>
      <c r="C37" s="289"/>
      <c r="D37" s="290"/>
      <c r="E37" s="291"/>
      <c r="F37" s="291"/>
      <c r="G37" s="291"/>
      <c r="H37" s="291"/>
      <c r="I37" s="291"/>
      <c r="J37" s="291"/>
      <c r="K37" s="291"/>
      <c r="L37" s="291"/>
      <c r="M37" s="291"/>
      <c r="N37" s="291"/>
      <c r="O37" s="291"/>
      <c r="P37" s="291"/>
      <c r="Q37" s="291"/>
      <c r="R37" s="291"/>
      <c r="S37" s="291"/>
      <c r="T37" s="291"/>
      <c r="U37" s="292"/>
      <c r="V37" s="291"/>
      <c r="W37" s="291"/>
      <c r="X37" s="291"/>
      <c r="Y37" s="291"/>
      <c r="Z37" s="288"/>
      <c r="AA37" s="236"/>
      <c r="AB37" s="309"/>
      <c r="AC37" s="310"/>
    </row>
    <row r="38" spans="2:30" s="293" customFormat="1" ht="15.5">
      <c r="B38" s="288"/>
      <c r="C38" s="289"/>
      <c r="D38" s="290"/>
      <c r="E38" s="291"/>
      <c r="F38" s="291"/>
      <c r="G38" s="291"/>
      <c r="H38" s="291"/>
      <c r="I38" s="291"/>
      <c r="J38" s="291"/>
      <c r="K38" s="291"/>
      <c r="L38" s="291"/>
      <c r="M38" s="291"/>
      <c r="N38" s="291"/>
      <c r="O38" s="291"/>
      <c r="P38" s="291"/>
      <c r="Q38" s="291"/>
      <c r="R38" s="291"/>
      <c r="S38" s="291"/>
      <c r="T38" s="291"/>
      <c r="U38" s="292"/>
      <c r="V38" s="291"/>
      <c r="W38" s="291"/>
      <c r="X38" s="291"/>
      <c r="Y38" s="291"/>
      <c r="Z38" s="288"/>
      <c r="AA38" s="236"/>
      <c r="AB38" s="309"/>
      <c r="AC38" s="310"/>
    </row>
    <row r="39" spans="2:30" s="293" customFormat="1" ht="15.5">
      <c r="B39" s="288"/>
      <c r="C39" s="289"/>
      <c r="D39" s="290"/>
      <c r="E39" s="291"/>
      <c r="F39" s="291"/>
      <c r="G39" s="291"/>
      <c r="H39" s="291"/>
      <c r="I39" s="291"/>
      <c r="J39" s="291"/>
      <c r="K39" s="291"/>
      <c r="L39" s="291"/>
      <c r="M39" s="291"/>
      <c r="N39" s="291"/>
      <c r="O39" s="291"/>
      <c r="P39" s="291"/>
      <c r="Q39" s="291"/>
      <c r="R39" s="291"/>
      <c r="S39" s="291"/>
      <c r="T39" s="291"/>
      <c r="U39" s="292"/>
      <c r="V39" s="291"/>
      <c r="W39" s="291"/>
      <c r="X39" s="291"/>
      <c r="Y39" s="291"/>
      <c r="Z39" s="288"/>
      <c r="AA39" s="236"/>
      <c r="AB39" s="309"/>
      <c r="AC39" s="310"/>
    </row>
    <row r="40" spans="2:30" ht="12.75" customHeight="1">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B40" s="309"/>
      <c r="AC40" s="310"/>
    </row>
    <row r="41" spans="2:30" ht="20.149999999999999" customHeight="1">
      <c r="AB41" s="309"/>
      <c r="AC41" s="310"/>
    </row>
    <row r="42" spans="2:30" ht="20.149999999999999" customHeight="1">
      <c r="AB42" s="309"/>
      <c r="AC42" s="310"/>
    </row>
    <row r="43" spans="2:30" ht="20.149999999999999" customHeight="1">
      <c r="AB43" s="309"/>
      <c r="AC43" s="310"/>
    </row>
    <row r="44" spans="2:30" ht="20.149999999999999" customHeight="1">
      <c r="AB44" s="309"/>
      <c r="AC44" s="310"/>
    </row>
    <row r="45" spans="2:30" ht="20.149999999999999" customHeight="1">
      <c r="AB45" s="309"/>
      <c r="AC45" s="310"/>
      <c r="AD45" s="311"/>
    </row>
    <row r="46" spans="2:30" ht="20.149999999999999" customHeight="1">
      <c r="AB46" s="309"/>
      <c r="AC46" s="310"/>
    </row>
    <row r="47" spans="2:30" ht="20.149999999999999" customHeight="1">
      <c r="AB47" s="309"/>
      <c r="AC47" s="310"/>
    </row>
    <row r="48" spans="2:30" ht="20.149999999999999" customHeight="1">
      <c r="AB48" s="309"/>
      <c r="AC48" s="310"/>
    </row>
    <row r="49" spans="28:29" ht="20.149999999999999" customHeight="1">
      <c r="AB49" s="309"/>
      <c r="AC49" s="310"/>
    </row>
    <row r="50" spans="28:29" ht="20.149999999999999" customHeight="1">
      <c r="AB50" s="309"/>
      <c r="AC50" s="310"/>
    </row>
    <row r="51" spans="28:29" ht="20.149999999999999" customHeight="1">
      <c r="AB51" s="309"/>
      <c r="AC51" s="310"/>
    </row>
    <row r="52" spans="28:29" ht="20.149999999999999" customHeight="1">
      <c r="AB52" s="309"/>
      <c r="AC52" s="310"/>
    </row>
    <row r="53" spans="28:29" ht="20.149999999999999" customHeight="1">
      <c r="AB53" s="309"/>
      <c r="AC53" s="310"/>
    </row>
    <row r="54" spans="28:29" ht="20.149999999999999" customHeight="1">
      <c r="AB54" s="309"/>
      <c r="AC54" s="310"/>
    </row>
    <row r="55" spans="28:29" ht="20.149999999999999" customHeight="1">
      <c r="AB55" s="309"/>
      <c r="AC55" s="310"/>
    </row>
    <row r="56" spans="28:29" ht="20.149999999999999" customHeight="1">
      <c r="AB56" s="309"/>
      <c r="AC56" s="310"/>
    </row>
    <row r="57" spans="28:29" ht="20.149999999999999" customHeight="1">
      <c r="AB57" s="312"/>
      <c r="AC57" s="313"/>
    </row>
    <row r="58" spans="28:29" ht="20.149999999999999" customHeight="1">
      <c r="AB58" s="309"/>
      <c r="AC58" s="310"/>
    </row>
    <row r="59" spans="28:29" ht="20.149999999999999" customHeight="1">
      <c r="AB59" s="309"/>
      <c r="AC59" s="310"/>
    </row>
    <row r="60" spans="28:29" ht="20.149999999999999" customHeight="1">
      <c r="AB60" s="309"/>
      <c r="AC60" s="310"/>
    </row>
    <row r="61" spans="28:29" ht="20.149999999999999" customHeight="1">
      <c r="AB61" s="309"/>
      <c r="AC61" s="310"/>
    </row>
    <row r="62" spans="28:29" ht="20.149999999999999" customHeight="1">
      <c r="AB62" s="309"/>
      <c r="AC62" s="310"/>
    </row>
    <row r="63" spans="28:29" ht="20.149999999999999" customHeight="1">
      <c r="AB63" s="309"/>
      <c r="AC63" s="310"/>
    </row>
    <row r="64" spans="28:29" ht="20.149999999999999" customHeight="1">
      <c r="AB64" s="309"/>
      <c r="AC64" s="310"/>
    </row>
    <row r="65" spans="28:29" ht="20.149999999999999" customHeight="1">
      <c r="AB65" s="309"/>
      <c r="AC65" s="310"/>
    </row>
    <row r="66" spans="28:29" ht="20.149999999999999" customHeight="1">
      <c r="AB66" s="309"/>
      <c r="AC66" s="310"/>
    </row>
    <row r="74" spans="28:29" ht="20.149999999999999" customHeight="1">
      <c r="AC74" s="314"/>
    </row>
    <row r="75" spans="28:29" ht="20.149999999999999" customHeight="1">
      <c r="AC75" s="315"/>
    </row>
    <row r="139" spans="28:29" ht="20.149999999999999" customHeight="1">
      <c r="AB139" s="316"/>
      <c r="AC139" s="317"/>
    </row>
    <row r="140" spans="28:29" ht="20.149999999999999" customHeight="1">
      <c r="AB140" s="316"/>
      <c r="AC140" s="317"/>
    </row>
    <row r="141" spans="28:29" ht="20.149999999999999" customHeight="1">
      <c r="AB141" s="316"/>
      <c r="AC141" s="317"/>
    </row>
    <row r="142" spans="28:29" ht="20.149999999999999" customHeight="1">
      <c r="AB142" s="316"/>
      <c r="AC142" s="317"/>
    </row>
    <row r="143" spans="28:29" ht="20.149999999999999" customHeight="1">
      <c r="AB143" s="316"/>
      <c r="AC143" s="317"/>
    </row>
    <row r="144" spans="28:29" ht="20.149999999999999" customHeight="1">
      <c r="AB144" s="316"/>
      <c r="AC144" s="317"/>
    </row>
    <row r="145" spans="28:29" ht="20.149999999999999" customHeight="1">
      <c r="AB145" s="316"/>
      <c r="AC145" s="317"/>
    </row>
    <row r="146" spans="28:29" ht="20.149999999999999" customHeight="1">
      <c r="AB146" s="316"/>
      <c r="AC146" s="317"/>
    </row>
    <row r="147" spans="28:29" ht="20.149999999999999" customHeight="1">
      <c r="AB147" s="316"/>
      <c r="AC147" s="317"/>
    </row>
    <row r="148" spans="28:29" ht="20.149999999999999" customHeight="1">
      <c r="AB148" s="316"/>
      <c r="AC148" s="317"/>
    </row>
    <row r="149" spans="28:29" ht="20.149999999999999" customHeight="1">
      <c r="AB149" s="316"/>
      <c r="AC149" s="317"/>
    </row>
    <row r="150" spans="28:29" ht="20.149999999999999" customHeight="1">
      <c r="AB150" s="316"/>
      <c r="AC150" s="317"/>
    </row>
    <row r="151" spans="28:29" ht="20.149999999999999" customHeight="1">
      <c r="AB151" s="316"/>
      <c r="AC151" s="317"/>
    </row>
    <row r="152" spans="28:29" ht="20.149999999999999" customHeight="1">
      <c r="AB152" s="316"/>
      <c r="AC152" s="317"/>
    </row>
    <row r="153" spans="28:29" ht="20.149999999999999" customHeight="1">
      <c r="AB153" s="316"/>
      <c r="AC153" s="317"/>
    </row>
    <row r="154" spans="28:29" ht="20.149999999999999" customHeight="1">
      <c r="AB154" s="316"/>
      <c r="AC154" s="317"/>
    </row>
    <row r="155" spans="28:29" ht="20.149999999999999" customHeight="1">
      <c r="AB155" s="316"/>
      <c r="AC155" s="317"/>
    </row>
    <row r="156" spans="28:29" ht="20.149999999999999" customHeight="1">
      <c r="AB156" s="316"/>
      <c r="AC156" s="317"/>
    </row>
    <row r="157" spans="28:29" ht="20.149999999999999" customHeight="1">
      <c r="AB157" s="316"/>
      <c r="AC157" s="317"/>
    </row>
    <row r="158" spans="28:29" ht="20.149999999999999" customHeight="1">
      <c r="AB158" s="316"/>
      <c r="AC158" s="317"/>
    </row>
    <row r="159" spans="28:29" ht="20.149999999999999" customHeight="1">
      <c r="AB159" s="316"/>
      <c r="AC159" s="317"/>
    </row>
    <row r="160" spans="28:29" ht="20.149999999999999" customHeight="1">
      <c r="AB160" s="316"/>
      <c r="AC160" s="317"/>
    </row>
    <row r="161" spans="28:29" ht="20.149999999999999" customHeight="1">
      <c r="AB161" s="316"/>
      <c r="AC161" s="317"/>
    </row>
    <row r="162" spans="28:29" ht="20.149999999999999" customHeight="1">
      <c r="AB162" s="316"/>
      <c r="AC162" s="317"/>
    </row>
    <row r="163" spans="28:29" ht="20.149999999999999" customHeight="1">
      <c r="AB163" s="316"/>
      <c r="AC163" s="317"/>
    </row>
    <row r="164" spans="28:29" ht="20.149999999999999" customHeight="1">
      <c r="AB164" s="316"/>
      <c r="AC164" s="317"/>
    </row>
    <row r="165" spans="28:29" ht="20.149999999999999" customHeight="1">
      <c r="AB165" s="316"/>
      <c r="AC165" s="317"/>
    </row>
    <row r="166" spans="28:29" ht="20.149999999999999" customHeight="1">
      <c r="AB166" s="316"/>
      <c r="AC166" s="317"/>
    </row>
    <row r="167" spans="28:29" ht="20.149999999999999" customHeight="1">
      <c r="AB167" s="316"/>
      <c r="AC167" s="317"/>
    </row>
    <row r="168" spans="28:29" ht="20.149999999999999" customHeight="1">
      <c r="AB168" s="316"/>
      <c r="AC168" s="317"/>
    </row>
    <row r="169" spans="28:29" ht="20.149999999999999" customHeight="1">
      <c r="AB169" s="316"/>
      <c r="AC169" s="317"/>
    </row>
    <row r="170" spans="28:29" ht="20.149999999999999" customHeight="1">
      <c r="AB170" s="316"/>
      <c r="AC170" s="317"/>
    </row>
    <row r="171" spans="28:29" ht="20.149999999999999" customHeight="1">
      <c r="AB171" s="316"/>
      <c r="AC171" s="317"/>
    </row>
    <row r="172" spans="28:29" ht="20.149999999999999" customHeight="1">
      <c r="AB172" s="316"/>
      <c r="AC172" s="317"/>
    </row>
    <row r="173" spans="28:29" ht="20.149999999999999" customHeight="1">
      <c r="AB173" s="316"/>
      <c r="AC173" s="317"/>
    </row>
    <row r="174" spans="28:29" ht="20.149999999999999" customHeight="1">
      <c r="AB174" s="316"/>
      <c r="AC174" s="317"/>
    </row>
    <row r="175" spans="28:29" ht="20.149999999999999" customHeight="1">
      <c r="AB175" s="316"/>
      <c r="AC175" s="317"/>
    </row>
    <row r="176" spans="28:29" ht="20.149999999999999" customHeight="1">
      <c r="AB176" s="316"/>
      <c r="AC176" s="317"/>
    </row>
    <row r="177" spans="28:29" ht="20.149999999999999" customHeight="1">
      <c r="AB177" s="316"/>
      <c r="AC177" s="317"/>
    </row>
    <row r="178" spans="28:29" ht="20.149999999999999" customHeight="1">
      <c r="AB178" s="316"/>
      <c r="AC178" s="317"/>
    </row>
    <row r="179" spans="28:29" ht="20.149999999999999" customHeight="1">
      <c r="AB179" s="316"/>
      <c r="AC179" s="317"/>
    </row>
    <row r="180" spans="28:29" ht="20.149999999999999" customHeight="1">
      <c r="AB180" s="318"/>
      <c r="AC180" s="248"/>
    </row>
    <row r="181" spans="28:29" ht="20.149999999999999" customHeight="1">
      <c r="AB181" s="318"/>
      <c r="AC181" s="248"/>
    </row>
    <row r="182" spans="28:29" ht="20.149999999999999" customHeight="1">
      <c r="AB182" s="319"/>
      <c r="AC182" s="250"/>
    </row>
    <row r="183" spans="28:29" ht="20.149999999999999" customHeight="1">
      <c r="AB183" s="319"/>
      <c r="AC183" s="250"/>
    </row>
    <row r="184" spans="28:29" ht="20.149999999999999" customHeight="1">
      <c r="AB184" s="319"/>
      <c r="AC184" s="250"/>
    </row>
    <row r="185" spans="28:29" ht="20.149999999999999" customHeight="1">
      <c r="AB185" s="319"/>
      <c r="AC185" s="250"/>
    </row>
  </sheetData>
  <sheetProtection algorithmName="SHA-512" hashValue="diSmATA1rTvUxjgOPmhb96Dhq5HWwv/j4YD2j6CMgd8vFS4VBnhiPq+kA/XTKtzfEd98FQzXv1dSUkA56ABcMQ==" saltValue="MU2I88by52tlZZBbYxOlxw==" spinCount="100000" sheet="1" formatCells="0" formatRows="0" insertRows="0" deleteRows="0" selectLockedCells="1" autoFilter="0" pivotTables="0"/>
  <mergeCells count="31">
    <mergeCell ref="D20:I20"/>
    <mergeCell ref="J20:M20"/>
    <mergeCell ref="O20:R20"/>
    <mergeCell ref="T20:W20"/>
    <mergeCell ref="D17:I17"/>
    <mergeCell ref="J17:M17"/>
    <mergeCell ref="O17:R17"/>
    <mergeCell ref="T17:W17"/>
    <mergeCell ref="D18:I18"/>
    <mergeCell ref="J18:M18"/>
    <mergeCell ref="O18:R18"/>
    <mergeCell ref="T18:W18"/>
    <mergeCell ref="D19:I19"/>
    <mergeCell ref="J19:M19"/>
    <mergeCell ref="O19:R19"/>
    <mergeCell ref="T19:W19"/>
    <mergeCell ref="D15:I15"/>
    <mergeCell ref="J15:N15"/>
    <mergeCell ref="O15:S15"/>
    <mergeCell ref="T15:X15"/>
    <mergeCell ref="D16:I16"/>
    <mergeCell ref="J16:M16"/>
    <mergeCell ref="O16:R16"/>
    <mergeCell ref="T16:W16"/>
    <mergeCell ref="D12:I12"/>
    <mergeCell ref="D7:I7"/>
    <mergeCell ref="J7:V7"/>
    <mergeCell ref="D10:I10"/>
    <mergeCell ref="D11:I11"/>
    <mergeCell ref="J11:V11"/>
    <mergeCell ref="J12:T12"/>
  </mergeCells>
  <phoneticPr fontId="22"/>
  <conditionalFormatting sqref="B1:B2">
    <cfRule type="expression" dxfId="81" priority="26">
      <formula>_xlfn.ISFORMULA(B1)=TRUE</formula>
    </cfRule>
  </conditionalFormatting>
  <conditionalFormatting sqref="J10 M10 P10">
    <cfRule type="expression" dxfId="80" priority="23">
      <formula>$J$10="■"</formula>
    </cfRule>
    <cfRule type="expression" dxfId="79" priority="24">
      <formula>$M$10="■"</formula>
    </cfRule>
    <cfRule type="expression" dxfId="78" priority="25">
      <formula>$P$10="■"</formula>
    </cfRule>
  </conditionalFormatting>
  <conditionalFormatting sqref="J12 V12">
    <cfRule type="expression" dxfId="77" priority="15">
      <formula>#REF!="■"</formula>
    </cfRule>
    <cfRule type="expression" dxfId="76" priority="16">
      <formula>#REF!="■"</formula>
    </cfRule>
  </conditionalFormatting>
  <conditionalFormatting sqref="J16:M19">
    <cfRule type="containsBlanks" dxfId="75" priority="10">
      <formula>LEN(TRIM(J16))=0</formula>
    </cfRule>
  </conditionalFormatting>
  <conditionalFormatting sqref="J11:V11">
    <cfRule type="containsBlanks" dxfId="71" priority="22">
      <formula>LEN(TRIM(J11))=0</formula>
    </cfRule>
  </conditionalFormatting>
  <conditionalFormatting sqref="N16:N19">
    <cfRule type="notContainsBlanks" dxfId="70" priority="11">
      <formula>LEN(TRIM(N16))&gt;0</formula>
    </cfRule>
    <cfRule type="expression" dxfId="69" priority="12">
      <formula>$N$11="■"</formula>
    </cfRule>
    <cfRule type="expression" dxfId="68" priority="13">
      <formula>$K$11="■"</formula>
    </cfRule>
    <cfRule type="expression" dxfId="67" priority="14">
      <formula>$H$11="■"</formula>
    </cfRule>
  </conditionalFormatting>
  <conditionalFormatting sqref="AC74:AC75 AB139:AC185">
    <cfRule type="expression" priority="27">
      <formula>CELL("protect",AB74)=0</formula>
    </cfRule>
  </conditionalFormatting>
  <dataValidations count="7">
    <dataValidation imeMode="on" allowBlank="1" showInputMessage="1" showErrorMessage="1" sqref="T15 O15 U14" xr:uid="{33161490-CA4E-4E40-999E-976D0B413BD1}"/>
    <dataValidation type="custom" imeMode="disabled" allowBlank="1" showInputMessage="1" showErrorMessage="1" error="小数点第二位まで、三位以下四捨五入で入力して下さい。" sqref="AI14:AO14 S16:T20 AD15:AD20 AB16:AB20 O16:O20 J16:J20 X16:X20" xr:uid="{FE43633D-FE3A-4086-BD08-0E4C74F9512B}">
      <formula1>J14-ROUNDDOWN(J14,2)=0</formula1>
    </dataValidation>
    <dataValidation type="custom" imeMode="disabled" allowBlank="1" showInputMessage="1" showErrorMessage="1" error="整数で入力してください。" sqref="WVG983058:WVJ983058 L65489:R65489 HR65487:HX65487 RN65487:RT65487 ABJ65487:ABP65487 ALF65487:ALL65487 AVB65487:AVH65487 BEX65487:BFD65487 BOT65487:BOZ65487 BYP65487:BYV65487 CIL65487:CIR65487 CSH65487:CSN65487 DCD65487:DCJ65487 DLZ65487:DMF65487 DVV65487:DWB65487 EFR65487:EFX65487 EPN65487:EPT65487 EZJ65487:EZP65487 FJF65487:FJL65487 FTB65487:FTH65487 GCX65487:GDD65487 GMT65487:GMZ65487 GWP65487:GWV65487 HGL65487:HGR65487 HQH65487:HQN65487 IAD65487:IAJ65487 IJZ65487:IKF65487 ITV65487:IUB65487 JDR65487:JDX65487 JNN65487:JNT65487 JXJ65487:JXP65487 KHF65487:KHL65487 KRB65487:KRH65487 LAX65487:LBD65487 LKT65487:LKZ65487 LUP65487:LUV65487 MEL65487:MER65487 MOH65487:MON65487 MYD65487:MYJ65487 NHZ65487:NIF65487 NRV65487:NSB65487 OBR65487:OBX65487 OLN65487:OLT65487 OVJ65487:OVP65487 PFF65487:PFL65487 PPB65487:PPH65487 PYX65487:PZD65487 QIT65487:QIZ65487 QSP65487:QSV65487 RCL65487:RCR65487 RMH65487:RMN65487 RWD65487:RWJ65487 SFZ65487:SGF65487 SPV65487:SQB65487 SZR65487:SZX65487 TJN65487:TJT65487 TTJ65487:TTP65487 UDF65487:UDL65487 UNB65487:UNH65487 UWX65487:UXD65487 VGT65487:VGZ65487 VQP65487:VQV65487 WAL65487:WAR65487 WKH65487:WKN65487 WUD65487:WUJ65487 L131025:R131025 HR131023:HX131023 RN131023:RT131023 ABJ131023:ABP131023 ALF131023:ALL131023 AVB131023:AVH131023 BEX131023:BFD131023 BOT131023:BOZ131023 BYP131023:BYV131023 CIL131023:CIR131023 CSH131023:CSN131023 DCD131023:DCJ131023 DLZ131023:DMF131023 DVV131023:DWB131023 EFR131023:EFX131023 EPN131023:EPT131023 EZJ131023:EZP131023 FJF131023:FJL131023 FTB131023:FTH131023 GCX131023:GDD131023 GMT131023:GMZ131023 GWP131023:GWV131023 HGL131023:HGR131023 HQH131023:HQN131023 IAD131023:IAJ131023 IJZ131023:IKF131023 ITV131023:IUB131023 JDR131023:JDX131023 JNN131023:JNT131023 JXJ131023:JXP131023 KHF131023:KHL131023 KRB131023:KRH131023 LAX131023:LBD131023 LKT131023:LKZ131023 LUP131023:LUV131023 MEL131023:MER131023 MOH131023:MON131023 MYD131023:MYJ131023 NHZ131023:NIF131023 NRV131023:NSB131023 OBR131023:OBX131023 OLN131023:OLT131023 OVJ131023:OVP131023 PFF131023:PFL131023 PPB131023:PPH131023 PYX131023:PZD131023 QIT131023:QIZ131023 QSP131023:QSV131023 RCL131023:RCR131023 RMH131023:RMN131023 RWD131023:RWJ131023 SFZ131023:SGF131023 SPV131023:SQB131023 SZR131023:SZX131023 TJN131023:TJT131023 TTJ131023:TTP131023 UDF131023:UDL131023 UNB131023:UNH131023 UWX131023:UXD131023 VGT131023:VGZ131023 VQP131023:VQV131023 WAL131023:WAR131023 WKH131023:WKN131023 WUD131023:WUJ131023 L196561:R196561 HR196559:HX196559 RN196559:RT196559 ABJ196559:ABP196559 ALF196559:ALL196559 AVB196559:AVH196559 BEX196559:BFD196559 BOT196559:BOZ196559 BYP196559:BYV196559 CIL196559:CIR196559 CSH196559:CSN196559 DCD196559:DCJ196559 DLZ196559:DMF196559 DVV196559:DWB196559 EFR196559:EFX196559 EPN196559:EPT196559 EZJ196559:EZP196559 FJF196559:FJL196559 FTB196559:FTH196559 GCX196559:GDD196559 GMT196559:GMZ196559 GWP196559:GWV196559 HGL196559:HGR196559 HQH196559:HQN196559 IAD196559:IAJ196559 IJZ196559:IKF196559 ITV196559:IUB196559 JDR196559:JDX196559 JNN196559:JNT196559 JXJ196559:JXP196559 KHF196559:KHL196559 KRB196559:KRH196559 LAX196559:LBD196559 LKT196559:LKZ196559 LUP196559:LUV196559 MEL196559:MER196559 MOH196559:MON196559 MYD196559:MYJ196559 NHZ196559:NIF196559 NRV196559:NSB196559 OBR196559:OBX196559 OLN196559:OLT196559 OVJ196559:OVP196559 PFF196559:PFL196559 PPB196559:PPH196559 PYX196559:PZD196559 QIT196559:QIZ196559 QSP196559:QSV196559 RCL196559:RCR196559 RMH196559:RMN196559 RWD196559:RWJ196559 SFZ196559:SGF196559 SPV196559:SQB196559 SZR196559:SZX196559 TJN196559:TJT196559 TTJ196559:TTP196559 UDF196559:UDL196559 UNB196559:UNH196559 UWX196559:UXD196559 VGT196559:VGZ196559 VQP196559:VQV196559 WAL196559:WAR196559 WKH196559:WKN196559 WUD196559:WUJ196559 L262097:R262097 HR262095:HX262095 RN262095:RT262095 ABJ262095:ABP262095 ALF262095:ALL262095 AVB262095:AVH262095 BEX262095:BFD262095 BOT262095:BOZ262095 BYP262095:BYV262095 CIL262095:CIR262095 CSH262095:CSN262095 DCD262095:DCJ262095 DLZ262095:DMF262095 DVV262095:DWB262095 EFR262095:EFX262095 EPN262095:EPT262095 EZJ262095:EZP262095 FJF262095:FJL262095 FTB262095:FTH262095 GCX262095:GDD262095 GMT262095:GMZ262095 GWP262095:GWV262095 HGL262095:HGR262095 HQH262095:HQN262095 IAD262095:IAJ262095 IJZ262095:IKF262095 ITV262095:IUB262095 JDR262095:JDX262095 JNN262095:JNT262095 JXJ262095:JXP262095 KHF262095:KHL262095 KRB262095:KRH262095 LAX262095:LBD262095 LKT262095:LKZ262095 LUP262095:LUV262095 MEL262095:MER262095 MOH262095:MON262095 MYD262095:MYJ262095 NHZ262095:NIF262095 NRV262095:NSB262095 OBR262095:OBX262095 OLN262095:OLT262095 OVJ262095:OVP262095 PFF262095:PFL262095 PPB262095:PPH262095 PYX262095:PZD262095 QIT262095:QIZ262095 QSP262095:QSV262095 RCL262095:RCR262095 RMH262095:RMN262095 RWD262095:RWJ262095 SFZ262095:SGF262095 SPV262095:SQB262095 SZR262095:SZX262095 TJN262095:TJT262095 TTJ262095:TTP262095 UDF262095:UDL262095 UNB262095:UNH262095 UWX262095:UXD262095 VGT262095:VGZ262095 VQP262095:VQV262095 WAL262095:WAR262095 WKH262095:WKN262095 WUD262095:WUJ262095 L327633:R327633 HR327631:HX327631 RN327631:RT327631 ABJ327631:ABP327631 ALF327631:ALL327631 AVB327631:AVH327631 BEX327631:BFD327631 BOT327631:BOZ327631 BYP327631:BYV327631 CIL327631:CIR327631 CSH327631:CSN327631 DCD327631:DCJ327631 DLZ327631:DMF327631 DVV327631:DWB327631 EFR327631:EFX327631 EPN327631:EPT327631 EZJ327631:EZP327631 FJF327631:FJL327631 FTB327631:FTH327631 GCX327631:GDD327631 GMT327631:GMZ327631 GWP327631:GWV327631 HGL327631:HGR327631 HQH327631:HQN327631 IAD327631:IAJ327631 IJZ327631:IKF327631 ITV327631:IUB327631 JDR327631:JDX327631 JNN327631:JNT327631 JXJ327631:JXP327631 KHF327631:KHL327631 KRB327631:KRH327631 LAX327631:LBD327631 LKT327631:LKZ327631 LUP327631:LUV327631 MEL327631:MER327631 MOH327631:MON327631 MYD327631:MYJ327631 NHZ327631:NIF327631 NRV327631:NSB327631 OBR327631:OBX327631 OLN327631:OLT327631 OVJ327631:OVP327631 PFF327631:PFL327631 PPB327631:PPH327631 PYX327631:PZD327631 QIT327631:QIZ327631 QSP327631:QSV327631 RCL327631:RCR327631 RMH327631:RMN327631 RWD327631:RWJ327631 SFZ327631:SGF327631 SPV327631:SQB327631 SZR327631:SZX327631 TJN327631:TJT327631 TTJ327631:TTP327631 UDF327631:UDL327631 UNB327631:UNH327631 UWX327631:UXD327631 VGT327631:VGZ327631 VQP327631:VQV327631 WAL327631:WAR327631 WKH327631:WKN327631 WUD327631:WUJ327631 L393169:R393169 HR393167:HX393167 RN393167:RT393167 ABJ393167:ABP393167 ALF393167:ALL393167 AVB393167:AVH393167 BEX393167:BFD393167 BOT393167:BOZ393167 BYP393167:BYV393167 CIL393167:CIR393167 CSH393167:CSN393167 DCD393167:DCJ393167 DLZ393167:DMF393167 DVV393167:DWB393167 EFR393167:EFX393167 EPN393167:EPT393167 EZJ393167:EZP393167 FJF393167:FJL393167 FTB393167:FTH393167 GCX393167:GDD393167 GMT393167:GMZ393167 GWP393167:GWV393167 HGL393167:HGR393167 HQH393167:HQN393167 IAD393167:IAJ393167 IJZ393167:IKF393167 ITV393167:IUB393167 JDR393167:JDX393167 JNN393167:JNT393167 JXJ393167:JXP393167 KHF393167:KHL393167 KRB393167:KRH393167 LAX393167:LBD393167 LKT393167:LKZ393167 LUP393167:LUV393167 MEL393167:MER393167 MOH393167:MON393167 MYD393167:MYJ393167 NHZ393167:NIF393167 NRV393167:NSB393167 OBR393167:OBX393167 OLN393167:OLT393167 OVJ393167:OVP393167 PFF393167:PFL393167 PPB393167:PPH393167 PYX393167:PZD393167 QIT393167:QIZ393167 QSP393167:QSV393167 RCL393167:RCR393167 RMH393167:RMN393167 RWD393167:RWJ393167 SFZ393167:SGF393167 SPV393167:SQB393167 SZR393167:SZX393167 TJN393167:TJT393167 TTJ393167:TTP393167 UDF393167:UDL393167 UNB393167:UNH393167 UWX393167:UXD393167 VGT393167:VGZ393167 VQP393167:VQV393167 WAL393167:WAR393167 WKH393167:WKN393167 WUD393167:WUJ393167 L458705:R458705 HR458703:HX458703 RN458703:RT458703 ABJ458703:ABP458703 ALF458703:ALL458703 AVB458703:AVH458703 BEX458703:BFD458703 BOT458703:BOZ458703 BYP458703:BYV458703 CIL458703:CIR458703 CSH458703:CSN458703 DCD458703:DCJ458703 DLZ458703:DMF458703 DVV458703:DWB458703 EFR458703:EFX458703 EPN458703:EPT458703 EZJ458703:EZP458703 FJF458703:FJL458703 FTB458703:FTH458703 GCX458703:GDD458703 GMT458703:GMZ458703 GWP458703:GWV458703 HGL458703:HGR458703 HQH458703:HQN458703 IAD458703:IAJ458703 IJZ458703:IKF458703 ITV458703:IUB458703 JDR458703:JDX458703 JNN458703:JNT458703 JXJ458703:JXP458703 KHF458703:KHL458703 KRB458703:KRH458703 LAX458703:LBD458703 LKT458703:LKZ458703 LUP458703:LUV458703 MEL458703:MER458703 MOH458703:MON458703 MYD458703:MYJ458703 NHZ458703:NIF458703 NRV458703:NSB458703 OBR458703:OBX458703 OLN458703:OLT458703 OVJ458703:OVP458703 PFF458703:PFL458703 PPB458703:PPH458703 PYX458703:PZD458703 QIT458703:QIZ458703 QSP458703:QSV458703 RCL458703:RCR458703 RMH458703:RMN458703 RWD458703:RWJ458703 SFZ458703:SGF458703 SPV458703:SQB458703 SZR458703:SZX458703 TJN458703:TJT458703 TTJ458703:TTP458703 UDF458703:UDL458703 UNB458703:UNH458703 UWX458703:UXD458703 VGT458703:VGZ458703 VQP458703:VQV458703 WAL458703:WAR458703 WKH458703:WKN458703 WUD458703:WUJ458703 L524241:R524241 HR524239:HX524239 RN524239:RT524239 ABJ524239:ABP524239 ALF524239:ALL524239 AVB524239:AVH524239 BEX524239:BFD524239 BOT524239:BOZ524239 BYP524239:BYV524239 CIL524239:CIR524239 CSH524239:CSN524239 DCD524239:DCJ524239 DLZ524239:DMF524239 DVV524239:DWB524239 EFR524239:EFX524239 EPN524239:EPT524239 EZJ524239:EZP524239 FJF524239:FJL524239 FTB524239:FTH524239 GCX524239:GDD524239 GMT524239:GMZ524239 GWP524239:GWV524239 HGL524239:HGR524239 HQH524239:HQN524239 IAD524239:IAJ524239 IJZ524239:IKF524239 ITV524239:IUB524239 JDR524239:JDX524239 JNN524239:JNT524239 JXJ524239:JXP524239 KHF524239:KHL524239 KRB524239:KRH524239 LAX524239:LBD524239 LKT524239:LKZ524239 LUP524239:LUV524239 MEL524239:MER524239 MOH524239:MON524239 MYD524239:MYJ524239 NHZ524239:NIF524239 NRV524239:NSB524239 OBR524239:OBX524239 OLN524239:OLT524239 OVJ524239:OVP524239 PFF524239:PFL524239 PPB524239:PPH524239 PYX524239:PZD524239 QIT524239:QIZ524239 QSP524239:QSV524239 RCL524239:RCR524239 RMH524239:RMN524239 RWD524239:RWJ524239 SFZ524239:SGF524239 SPV524239:SQB524239 SZR524239:SZX524239 TJN524239:TJT524239 TTJ524239:TTP524239 UDF524239:UDL524239 UNB524239:UNH524239 UWX524239:UXD524239 VGT524239:VGZ524239 VQP524239:VQV524239 WAL524239:WAR524239 WKH524239:WKN524239 WUD524239:WUJ524239 L589777:R589777 HR589775:HX589775 RN589775:RT589775 ABJ589775:ABP589775 ALF589775:ALL589775 AVB589775:AVH589775 BEX589775:BFD589775 BOT589775:BOZ589775 BYP589775:BYV589775 CIL589775:CIR589775 CSH589775:CSN589775 DCD589775:DCJ589775 DLZ589775:DMF589775 DVV589775:DWB589775 EFR589775:EFX589775 EPN589775:EPT589775 EZJ589775:EZP589775 FJF589775:FJL589775 FTB589775:FTH589775 GCX589775:GDD589775 GMT589775:GMZ589775 GWP589775:GWV589775 HGL589775:HGR589775 HQH589775:HQN589775 IAD589775:IAJ589775 IJZ589775:IKF589775 ITV589775:IUB589775 JDR589775:JDX589775 JNN589775:JNT589775 JXJ589775:JXP589775 KHF589775:KHL589775 KRB589775:KRH589775 LAX589775:LBD589775 LKT589775:LKZ589775 LUP589775:LUV589775 MEL589775:MER589775 MOH589775:MON589775 MYD589775:MYJ589775 NHZ589775:NIF589775 NRV589775:NSB589775 OBR589775:OBX589775 OLN589775:OLT589775 OVJ589775:OVP589775 PFF589775:PFL589775 PPB589775:PPH589775 PYX589775:PZD589775 QIT589775:QIZ589775 QSP589775:QSV589775 RCL589775:RCR589775 RMH589775:RMN589775 RWD589775:RWJ589775 SFZ589775:SGF589775 SPV589775:SQB589775 SZR589775:SZX589775 TJN589775:TJT589775 TTJ589775:TTP589775 UDF589775:UDL589775 UNB589775:UNH589775 UWX589775:UXD589775 VGT589775:VGZ589775 VQP589775:VQV589775 WAL589775:WAR589775 WKH589775:WKN589775 WUD589775:WUJ589775 L655313:R655313 HR655311:HX655311 RN655311:RT655311 ABJ655311:ABP655311 ALF655311:ALL655311 AVB655311:AVH655311 BEX655311:BFD655311 BOT655311:BOZ655311 BYP655311:BYV655311 CIL655311:CIR655311 CSH655311:CSN655311 DCD655311:DCJ655311 DLZ655311:DMF655311 DVV655311:DWB655311 EFR655311:EFX655311 EPN655311:EPT655311 EZJ655311:EZP655311 FJF655311:FJL655311 FTB655311:FTH655311 GCX655311:GDD655311 GMT655311:GMZ655311 GWP655311:GWV655311 HGL655311:HGR655311 HQH655311:HQN655311 IAD655311:IAJ655311 IJZ655311:IKF655311 ITV655311:IUB655311 JDR655311:JDX655311 JNN655311:JNT655311 JXJ655311:JXP655311 KHF655311:KHL655311 KRB655311:KRH655311 LAX655311:LBD655311 LKT655311:LKZ655311 LUP655311:LUV655311 MEL655311:MER655311 MOH655311:MON655311 MYD655311:MYJ655311 NHZ655311:NIF655311 NRV655311:NSB655311 OBR655311:OBX655311 OLN655311:OLT655311 OVJ655311:OVP655311 PFF655311:PFL655311 PPB655311:PPH655311 PYX655311:PZD655311 QIT655311:QIZ655311 QSP655311:QSV655311 RCL655311:RCR655311 RMH655311:RMN655311 RWD655311:RWJ655311 SFZ655311:SGF655311 SPV655311:SQB655311 SZR655311:SZX655311 TJN655311:TJT655311 TTJ655311:TTP655311 UDF655311:UDL655311 UNB655311:UNH655311 UWX655311:UXD655311 VGT655311:VGZ655311 VQP655311:VQV655311 WAL655311:WAR655311 WKH655311:WKN655311 WUD655311:WUJ655311 L720849:R720849 HR720847:HX720847 RN720847:RT720847 ABJ720847:ABP720847 ALF720847:ALL720847 AVB720847:AVH720847 BEX720847:BFD720847 BOT720847:BOZ720847 BYP720847:BYV720847 CIL720847:CIR720847 CSH720847:CSN720847 DCD720847:DCJ720847 DLZ720847:DMF720847 DVV720847:DWB720847 EFR720847:EFX720847 EPN720847:EPT720847 EZJ720847:EZP720847 FJF720847:FJL720847 FTB720847:FTH720847 GCX720847:GDD720847 GMT720847:GMZ720847 GWP720847:GWV720847 HGL720847:HGR720847 HQH720847:HQN720847 IAD720847:IAJ720847 IJZ720847:IKF720847 ITV720847:IUB720847 JDR720847:JDX720847 JNN720847:JNT720847 JXJ720847:JXP720847 KHF720847:KHL720847 KRB720847:KRH720847 LAX720847:LBD720847 LKT720847:LKZ720847 LUP720847:LUV720847 MEL720847:MER720847 MOH720847:MON720847 MYD720847:MYJ720847 NHZ720847:NIF720847 NRV720847:NSB720847 OBR720847:OBX720847 OLN720847:OLT720847 OVJ720847:OVP720847 PFF720847:PFL720847 PPB720847:PPH720847 PYX720847:PZD720847 QIT720847:QIZ720847 QSP720847:QSV720847 RCL720847:RCR720847 RMH720847:RMN720847 RWD720847:RWJ720847 SFZ720847:SGF720847 SPV720847:SQB720847 SZR720847:SZX720847 TJN720847:TJT720847 TTJ720847:TTP720847 UDF720847:UDL720847 UNB720847:UNH720847 UWX720847:UXD720847 VGT720847:VGZ720847 VQP720847:VQV720847 WAL720847:WAR720847 WKH720847:WKN720847 WUD720847:WUJ720847 L786385:R786385 HR786383:HX786383 RN786383:RT786383 ABJ786383:ABP786383 ALF786383:ALL786383 AVB786383:AVH786383 BEX786383:BFD786383 BOT786383:BOZ786383 BYP786383:BYV786383 CIL786383:CIR786383 CSH786383:CSN786383 DCD786383:DCJ786383 DLZ786383:DMF786383 DVV786383:DWB786383 EFR786383:EFX786383 EPN786383:EPT786383 EZJ786383:EZP786383 FJF786383:FJL786383 FTB786383:FTH786383 GCX786383:GDD786383 GMT786383:GMZ786383 GWP786383:GWV786383 HGL786383:HGR786383 HQH786383:HQN786383 IAD786383:IAJ786383 IJZ786383:IKF786383 ITV786383:IUB786383 JDR786383:JDX786383 JNN786383:JNT786383 JXJ786383:JXP786383 KHF786383:KHL786383 KRB786383:KRH786383 LAX786383:LBD786383 LKT786383:LKZ786383 LUP786383:LUV786383 MEL786383:MER786383 MOH786383:MON786383 MYD786383:MYJ786383 NHZ786383:NIF786383 NRV786383:NSB786383 OBR786383:OBX786383 OLN786383:OLT786383 OVJ786383:OVP786383 PFF786383:PFL786383 PPB786383:PPH786383 PYX786383:PZD786383 QIT786383:QIZ786383 QSP786383:QSV786383 RCL786383:RCR786383 RMH786383:RMN786383 RWD786383:RWJ786383 SFZ786383:SGF786383 SPV786383:SQB786383 SZR786383:SZX786383 TJN786383:TJT786383 TTJ786383:TTP786383 UDF786383:UDL786383 UNB786383:UNH786383 UWX786383:UXD786383 VGT786383:VGZ786383 VQP786383:VQV786383 WAL786383:WAR786383 WKH786383:WKN786383 WUD786383:WUJ786383 L851921:R851921 HR851919:HX851919 RN851919:RT851919 ABJ851919:ABP851919 ALF851919:ALL851919 AVB851919:AVH851919 BEX851919:BFD851919 BOT851919:BOZ851919 BYP851919:BYV851919 CIL851919:CIR851919 CSH851919:CSN851919 DCD851919:DCJ851919 DLZ851919:DMF851919 DVV851919:DWB851919 EFR851919:EFX851919 EPN851919:EPT851919 EZJ851919:EZP851919 FJF851919:FJL851919 FTB851919:FTH851919 GCX851919:GDD851919 GMT851919:GMZ851919 GWP851919:GWV851919 HGL851919:HGR851919 HQH851919:HQN851919 IAD851919:IAJ851919 IJZ851919:IKF851919 ITV851919:IUB851919 JDR851919:JDX851919 JNN851919:JNT851919 JXJ851919:JXP851919 KHF851919:KHL851919 KRB851919:KRH851919 LAX851919:LBD851919 LKT851919:LKZ851919 LUP851919:LUV851919 MEL851919:MER851919 MOH851919:MON851919 MYD851919:MYJ851919 NHZ851919:NIF851919 NRV851919:NSB851919 OBR851919:OBX851919 OLN851919:OLT851919 OVJ851919:OVP851919 PFF851919:PFL851919 PPB851919:PPH851919 PYX851919:PZD851919 QIT851919:QIZ851919 QSP851919:QSV851919 RCL851919:RCR851919 RMH851919:RMN851919 RWD851919:RWJ851919 SFZ851919:SGF851919 SPV851919:SQB851919 SZR851919:SZX851919 TJN851919:TJT851919 TTJ851919:TTP851919 UDF851919:UDL851919 UNB851919:UNH851919 UWX851919:UXD851919 VGT851919:VGZ851919 VQP851919:VQV851919 WAL851919:WAR851919 WKH851919:WKN851919 WUD851919:WUJ851919 L917457:R917457 HR917455:HX917455 RN917455:RT917455 ABJ917455:ABP917455 ALF917455:ALL917455 AVB917455:AVH917455 BEX917455:BFD917455 BOT917455:BOZ917455 BYP917455:BYV917455 CIL917455:CIR917455 CSH917455:CSN917455 DCD917455:DCJ917455 DLZ917455:DMF917455 DVV917455:DWB917455 EFR917455:EFX917455 EPN917455:EPT917455 EZJ917455:EZP917455 FJF917455:FJL917455 FTB917455:FTH917455 GCX917455:GDD917455 GMT917455:GMZ917455 GWP917455:GWV917455 HGL917455:HGR917455 HQH917455:HQN917455 IAD917455:IAJ917455 IJZ917455:IKF917455 ITV917455:IUB917455 JDR917455:JDX917455 JNN917455:JNT917455 JXJ917455:JXP917455 KHF917455:KHL917455 KRB917455:KRH917455 LAX917455:LBD917455 LKT917455:LKZ917455 LUP917455:LUV917455 MEL917455:MER917455 MOH917455:MON917455 MYD917455:MYJ917455 NHZ917455:NIF917455 NRV917455:NSB917455 OBR917455:OBX917455 OLN917455:OLT917455 OVJ917455:OVP917455 PFF917455:PFL917455 PPB917455:PPH917455 PYX917455:PZD917455 QIT917455:QIZ917455 QSP917455:QSV917455 RCL917455:RCR917455 RMH917455:RMN917455 RWD917455:RWJ917455 SFZ917455:SGF917455 SPV917455:SQB917455 SZR917455:SZX917455 TJN917455:TJT917455 TTJ917455:TTP917455 UDF917455:UDL917455 UNB917455:UNH917455 UWX917455:UXD917455 VGT917455:VGZ917455 VQP917455:VQV917455 WAL917455:WAR917455 WKH917455:WKN917455 WUD917455:WUJ917455 L982993:R982993 HR982991:HX982991 RN982991:RT982991 ABJ982991:ABP982991 ALF982991:ALL982991 AVB982991:AVH982991 BEX982991:BFD982991 BOT982991:BOZ982991 BYP982991:BYV982991 CIL982991:CIR982991 CSH982991:CSN982991 DCD982991:DCJ982991 DLZ982991:DMF982991 DVV982991:DWB982991 EFR982991:EFX982991 EPN982991:EPT982991 EZJ982991:EZP982991 FJF982991:FJL982991 FTB982991:FTH982991 GCX982991:GDD982991 GMT982991:GMZ982991 GWP982991:GWV982991 HGL982991:HGR982991 HQH982991:HQN982991 IAD982991:IAJ982991 IJZ982991:IKF982991 ITV982991:IUB982991 JDR982991:JDX982991 JNN982991:JNT982991 JXJ982991:JXP982991 KHF982991:KHL982991 KRB982991:KRH982991 LAX982991:LBD982991 LKT982991:LKZ982991 LUP982991:LUV982991 MEL982991:MER982991 MOH982991:MON982991 MYD982991:MYJ982991 NHZ982991:NIF982991 NRV982991:NSB982991 OBR982991:OBX982991 OLN982991:OLT982991 OVJ982991:OVP982991 PFF982991:PFL982991 PPB982991:PPH982991 PYX982991:PZD982991 QIT982991:QIZ982991 QSP982991:QSV982991 RCL982991:RCR982991 RMH982991:RMN982991 RWD982991:RWJ982991 SFZ982991:SGF982991 SPV982991:SQB982991 SZR982991:SZX982991 TJN982991:TJT982991 TTJ982991:TTP982991 UDF982991:UDL982991 UNB982991:UNH982991 UWX982991:UXD982991 VGT982991:VGZ982991 VQP982991:VQV982991 WAL982991:WAR982991 WKH982991:WKN982991 WUD982991:WUJ982991 IU65546:IX65548 SQ65546:ST65548 ACM65546:ACP65548 AMI65546:AML65548 AWE65546:AWH65548 BGA65546:BGD65548 BPW65546:BPZ65548 BZS65546:BZV65548 CJO65546:CJR65548 CTK65546:CTN65548 DDG65546:DDJ65548 DNC65546:DNF65548 DWY65546:DXB65548 EGU65546:EGX65548 EQQ65546:EQT65548 FAM65546:FAP65548 FKI65546:FKL65548 FUE65546:FUH65548 GEA65546:GED65548 GNW65546:GNZ65548 GXS65546:GXV65548 HHO65546:HHR65548 HRK65546:HRN65548 IBG65546:IBJ65548 ILC65546:ILF65548 IUY65546:IVB65548 JEU65546:JEX65548 JOQ65546:JOT65548 JYM65546:JYP65548 KII65546:KIL65548 KSE65546:KSH65548 LCA65546:LCD65548 LLW65546:LLZ65548 LVS65546:LVV65548 MFO65546:MFR65548 MPK65546:MPN65548 MZG65546:MZJ65548 NJC65546:NJF65548 NSY65546:NTB65548 OCU65546:OCX65548 OMQ65546:OMT65548 OWM65546:OWP65548 PGI65546:PGL65548 PQE65546:PQH65548 QAA65546:QAD65548 QJW65546:QJZ65548 QTS65546:QTV65548 RDO65546:RDR65548 RNK65546:RNN65548 RXG65546:RXJ65548 SHC65546:SHF65548 SQY65546:SRB65548 TAU65546:TAX65548 TKQ65546:TKT65548 TUM65546:TUP65548 UEI65546:UEL65548 UOE65546:UOH65548 UYA65546:UYD65548 VHW65546:VHZ65548 VRS65546:VRV65548 WBO65546:WBR65548 WLK65546:WLN65548 WVG65546:WVJ65548 IU131082:IX131084 SQ131082:ST131084 ACM131082:ACP131084 AMI131082:AML131084 AWE131082:AWH131084 BGA131082:BGD131084 BPW131082:BPZ131084 BZS131082:BZV131084 CJO131082:CJR131084 CTK131082:CTN131084 DDG131082:DDJ131084 DNC131082:DNF131084 DWY131082:DXB131084 EGU131082:EGX131084 EQQ131082:EQT131084 FAM131082:FAP131084 FKI131082:FKL131084 FUE131082:FUH131084 GEA131082:GED131084 GNW131082:GNZ131084 GXS131082:GXV131084 HHO131082:HHR131084 HRK131082:HRN131084 IBG131082:IBJ131084 ILC131082:ILF131084 IUY131082:IVB131084 JEU131082:JEX131084 JOQ131082:JOT131084 JYM131082:JYP131084 KII131082:KIL131084 KSE131082:KSH131084 LCA131082:LCD131084 LLW131082:LLZ131084 LVS131082:LVV131084 MFO131082:MFR131084 MPK131082:MPN131084 MZG131082:MZJ131084 NJC131082:NJF131084 NSY131082:NTB131084 OCU131082:OCX131084 OMQ131082:OMT131084 OWM131082:OWP131084 PGI131082:PGL131084 PQE131082:PQH131084 QAA131082:QAD131084 QJW131082:QJZ131084 QTS131082:QTV131084 RDO131082:RDR131084 RNK131082:RNN131084 RXG131082:RXJ131084 SHC131082:SHF131084 SQY131082:SRB131084 TAU131082:TAX131084 TKQ131082:TKT131084 TUM131082:TUP131084 UEI131082:UEL131084 UOE131082:UOH131084 UYA131082:UYD131084 VHW131082:VHZ131084 VRS131082:VRV131084 WBO131082:WBR131084 WLK131082:WLN131084 WVG131082:WVJ131084 IU196618:IX196620 SQ196618:ST196620 ACM196618:ACP196620 AMI196618:AML196620 AWE196618:AWH196620 BGA196618:BGD196620 BPW196618:BPZ196620 BZS196618:BZV196620 CJO196618:CJR196620 CTK196618:CTN196620 DDG196618:DDJ196620 DNC196618:DNF196620 DWY196618:DXB196620 EGU196618:EGX196620 EQQ196618:EQT196620 FAM196618:FAP196620 FKI196618:FKL196620 FUE196618:FUH196620 GEA196618:GED196620 GNW196618:GNZ196620 GXS196618:GXV196620 HHO196618:HHR196620 HRK196618:HRN196620 IBG196618:IBJ196620 ILC196618:ILF196620 IUY196618:IVB196620 JEU196618:JEX196620 JOQ196618:JOT196620 JYM196618:JYP196620 KII196618:KIL196620 KSE196618:KSH196620 LCA196618:LCD196620 LLW196618:LLZ196620 LVS196618:LVV196620 MFO196618:MFR196620 MPK196618:MPN196620 MZG196618:MZJ196620 NJC196618:NJF196620 NSY196618:NTB196620 OCU196618:OCX196620 OMQ196618:OMT196620 OWM196618:OWP196620 PGI196618:PGL196620 PQE196618:PQH196620 QAA196618:QAD196620 QJW196618:QJZ196620 QTS196618:QTV196620 RDO196618:RDR196620 RNK196618:RNN196620 RXG196618:RXJ196620 SHC196618:SHF196620 SQY196618:SRB196620 TAU196618:TAX196620 TKQ196618:TKT196620 TUM196618:TUP196620 UEI196618:UEL196620 UOE196618:UOH196620 UYA196618:UYD196620 VHW196618:VHZ196620 VRS196618:VRV196620 WBO196618:WBR196620 WLK196618:WLN196620 WVG196618:WVJ196620 IU262154:IX262156 SQ262154:ST262156 ACM262154:ACP262156 AMI262154:AML262156 AWE262154:AWH262156 BGA262154:BGD262156 BPW262154:BPZ262156 BZS262154:BZV262156 CJO262154:CJR262156 CTK262154:CTN262156 DDG262154:DDJ262156 DNC262154:DNF262156 DWY262154:DXB262156 EGU262154:EGX262156 EQQ262154:EQT262156 FAM262154:FAP262156 FKI262154:FKL262156 FUE262154:FUH262156 GEA262154:GED262156 GNW262154:GNZ262156 GXS262154:GXV262156 HHO262154:HHR262156 HRK262154:HRN262156 IBG262154:IBJ262156 ILC262154:ILF262156 IUY262154:IVB262156 JEU262154:JEX262156 JOQ262154:JOT262156 JYM262154:JYP262156 KII262154:KIL262156 KSE262154:KSH262156 LCA262154:LCD262156 LLW262154:LLZ262156 LVS262154:LVV262156 MFO262154:MFR262156 MPK262154:MPN262156 MZG262154:MZJ262156 NJC262154:NJF262156 NSY262154:NTB262156 OCU262154:OCX262156 OMQ262154:OMT262156 OWM262154:OWP262156 PGI262154:PGL262156 PQE262154:PQH262156 QAA262154:QAD262156 QJW262154:QJZ262156 QTS262154:QTV262156 RDO262154:RDR262156 RNK262154:RNN262156 RXG262154:RXJ262156 SHC262154:SHF262156 SQY262154:SRB262156 TAU262154:TAX262156 TKQ262154:TKT262156 TUM262154:TUP262156 UEI262154:UEL262156 UOE262154:UOH262156 UYA262154:UYD262156 VHW262154:VHZ262156 VRS262154:VRV262156 WBO262154:WBR262156 WLK262154:WLN262156 WVG262154:WVJ262156 IU327690:IX327692 SQ327690:ST327692 ACM327690:ACP327692 AMI327690:AML327692 AWE327690:AWH327692 BGA327690:BGD327692 BPW327690:BPZ327692 BZS327690:BZV327692 CJO327690:CJR327692 CTK327690:CTN327692 DDG327690:DDJ327692 DNC327690:DNF327692 DWY327690:DXB327692 EGU327690:EGX327692 EQQ327690:EQT327692 FAM327690:FAP327692 FKI327690:FKL327692 FUE327690:FUH327692 GEA327690:GED327692 GNW327690:GNZ327692 GXS327690:GXV327692 HHO327690:HHR327692 HRK327690:HRN327692 IBG327690:IBJ327692 ILC327690:ILF327692 IUY327690:IVB327692 JEU327690:JEX327692 JOQ327690:JOT327692 JYM327690:JYP327692 KII327690:KIL327692 KSE327690:KSH327692 LCA327690:LCD327692 LLW327690:LLZ327692 LVS327690:LVV327692 MFO327690:MFR327692 MPK327690:MPN327692 MZG327690:MZJ327692 NJC327690:NJF327692 NSY327690:NTB327692 OCU327690:OCX327692 OMQ327690:OMT327692 OWM327690:OWP327692 PGI327690:PGL327692 PQE327690:PQH327692 QAA327690:QAD327692 QJW327690:QJZ327692 QTS327690:QTV327692 RDO327690:RDR327692 RNK327690:RNN327692 RXG327690:RXJ327692 SHC327690:SHF327692 SQY327690:SRB327692 TAU327690:TAX327692 TKQ327690:TKT327692 TUM327690:TUP327692 UEI327690:UEL327692 UOE327690:UOH327692 UYA327690:UYD327692 VHW327690:VHZ327692 VRS327690:VRV327692 WBO327690:WBR327692 WLK327690:WLN327692 WVG327690:WVJ327692 IU393226:IX393228 SQ393226:ST393228 ACM393226:ACP393228 AMI393226:AML393228 AWE393226:AWH393228 BGA393226:BGD393228 BPW393226:BPZ393228 BZS393226:BZV393228 CJO393226:CJR393228 CTK393226:CTN393228 DDG393226:DDJ393228 DNC393226:DNF393228 DWY393226:DXB393228 EGU393226:EGX393228 EQQ393226:EQT393228 FAM393226:FAP393228 FKI393226:FKL393228 FUE393226:FUH393228 GEA393226:GED393228 GNW393226:GNZ393228 GXS393226:GXV393228 HHO393226:HHR393228 HRK393226:HRN393228 IBG393226:IBJ393228 ILC393226:ILF393228 IUY393226:IVB393228 JEU393226:JEX393228 JOQ393226:JOT393228 JYM393226:JYP393228 KII393226:KIL393228 KSE393226:KSH393228 LCA393226:LCD393228 LLW393226:LLZ393228 LVS393226:LVV393228 MFO393226:MFR393228 MPK393226:MPN393228 MZG393226:MZJ393228 NJC393226:NJF393228 NSY393226:NTB393228 OCU393226:OCX393228 OMQ393226:OMT393228 OWM393226:OWP393228 PGI393226:PGL393228 PQE393226:PQH393228 QAA393226:QAD393228 QJW393226:QJZ393228 QTS393226:QTV393228 RDO393226:RDR393228 RNK393226:RNN393228 RXG393226:RXJ393228 SHC393226:SHF393228 SQY393226:SRB393228 TAU393226:TAX393228 TKQ393226:TKT393228 TUM393226:TUP393228 UEI393226:UEL393228 UOE393226:UOH393228 UYA393226:UYD393228 VHW393226:VHZ393228 VRS393226:VRV393228 WBO393226:WBR393228 WLK393226:WLN393228 WVG393226:WVJ393228 IU458762:IX458764 SQ458762:ST458764 ACM458762:ACP458764 AMI458762:AML458764 AWE458762:AWH458764 BGA458762:BGD458764 BPW458762:BPZ458764 BZS458762:BZV458764 CJO458762:CJR458764 CTK458762:CTN458764 DDG458762:DDJ458764 DNC458762:DNF458764 DWY458762:DXB458764 EGU458762:EGX458764 EQQ458762:EQT458764 FAM458762:FAP458764 FKI458762:FKL458764 FUE458762:FUH458764 GEA458762:GED458764 GNW458762:GNZ458764 GXS458762:GXV458764 HHO458762:HHR458764 HRK458762:HRN458764 IBG458762:IBJ458764 ILC458762:ILF458764 IUY458762:IVB458764 JEU458762:JEX458764 JOQ458762:JOT458764 JYM458762:JYP458764 KII458762:KIL458764 KSE458762:KSH458764 LCA458762:LCD458764 LLW458762:LLZ458764 LVS458762:LVV458764 MFO458762:MFR458764 MPK458762:MPN458764 MZG458762:MZJ458764 NJC458762:NJF458764 NSY458762:NTB458764 OCU458762:OCX458764 OMQ458762:OMT458764 OWM458762:OWP458764 PGI458762:PGL458764 PQE458762:PQH458764 QAA458762:QAD458764 QJW458762:QJZ458764 QTS458762:QTV458764 RDO458762:RDR458764 RNK458762:RNN458764 RXG458762:RXJ458764 SHC458762:SHF458764 SQY458762:SRB458764 TAU458762:TAX458764 TKQ458762:TKT458764 TUM458762:TUP458764 UEI458762:UEL458764 UOE458762:UOH458764 UYA458762:UYD458764 VHW458762:VHZ458764 VRS458762:VRV458764 WBO458762:WBR458764 WLK458762:WLN458764 WVG458762:WVJ458764 IU524298:IX524300 SQ524298:ST524300 ACM524298:ACP524300 AMI524298:AML524300 AWE524298:AWH524300 BGA524298:BGD524300 BPW524298:BPZ524300 BZS524298:BZV524300 CJO524298:CJR524300 CTK524298:CTN524300 DDG524298:DDJ524300 DNC524298:DNF524300 DWY524298:DXB524300 EGU524298:EGX524300 EQQ524298:EQT524300 FAM524298:FAP524300 FKI524298:FKL524300 FUE524298:FUH524300 GEA524298:GED524300 GNW524298:GNZ524300 GXS524298:GXV524300 HHO524298:HHR524300 HRK524298:HRN524300 IBG524298:IBJ524300 ILC524298:ILF524300 IUY524298:IVB524300 JEU524298:JEX524300 JOQ524298:JOT524300 JYM524298:JYP524300 KII524298:KIL524300 KSE524298:KSH524300 LCA524298:LCD524300 LLW524298:LLZ524300 LVS524298:LVV524300 MFO524298:MFR524300 MPK524298:MPN524300 MZG524298:MZJ524300 NJC524298:NJF524300 NSY524298:NTB524300 OCU524298:OCX524300 OMQ524298:OMT524300 OWM524298:OWP524300 PGI524298:PGL524300 PQE524298:PQH524300 QAA524298:QAD524300 QJW524298:QJZ524300 QTS524298:QTV524300 RDO524298:RDR524300 RNK524298:RNN524300 RXG524298:RXJ524300 SHC524298:SHF524300 SQY524298:SRB524300 TAU524298:TAX524300 TKQ524298:TKT524300 TUM524298:TUP524300 UEI524298:UEL524300 UOE524298:UOH524300 UYA524298:UYD524300 VHW524298:VHZ524300 VRS524298:VRV524300 WBO524298:WBR524300 WLK524298:WLN524300 WVG524298:WVJ524300 IU589834:IX589836 SQ589834:ST589836 ACM589834:ACP589836 AMI589834:AML589836 AWE589834:AWH589836 BGA589834:BGD589836 BPW589834:BPZ589836 BZS589834:BZV589836 CJO589834:CJR589836 CTK589834:CTN589836 DDG589834:DDJ589836 DNC589834:DNF589836 DWY589834:DXB589836 EGU589834:EGX589836 EQQ589834:EQT589836 FAM589834:FAP589836 FKI589834:FKL589836 FUE589834:FUH589836 GEA589834:GED589836 GNW589834:GNZ589836 GXS589834:GXV589836 HHO589834:HHR589836 HRK589834:HRN589836 IBG589834:IBJ589836 ILC589834:ILF589836 IUY589834:IVB589836 JEU589834:JEX589836 JOQ589834:JOT589836 JYM589834:JYP589836 KII589834:KIL589836 KSE589834:KSH589836 LCA589834:LCD589836 LLW589834:LLZ589836 LVS589834:LVV589836 MFO589834:MFR589836 MPK589834:MPN589836 MZG589834:MZJ589836 NJC589834:NJF589836 NSY589834:NTB589836 OCU589834:OCX589836 OMQ589834:OMT589836 OWM589834:OWP589836 PGI589834:PGL589836 PQE589834:PQH589836 QAA589834:QAD589836 QJW589834:QJZ589836 QTS589834:QTV589836 RDO589834:RDR589836 RNK589834:RNN589836 RXG589834:RXJ589836 SHC589834:SHF589836 SQY589834:SRB589836 TAU589834:TAX589836 TKQ589834:TKT589836 TUM589834:TUP589836 UEI589834:UEL589836 UOE589834:UOH589836 UYA589834:UYD589836 VHW589834:VHZ589836 VRS589834:VRV589836 WBO589834:WBR589836 WLK589834:WLN589836 WVG589834:WVJ589836 IU655370:IX655372 SQ655370:ST655372 ACM655370:ACP655372 AMI655370:AML655372 AWE655370:AWH655372 BGA655370:BGD655372 BPW655370:BPZ655372 BZS655370:BZV655372 CJO655370:CJR655372 CTK655370:CTN655372 DDG655370:DDJ655372 DNC655370:DNF655372 DWY655370:DXB655372 EGU655370:EGX655372 EQQ655370:EQT655372 FAM655370:FAP655372 FKI655370:FKL655372 FUE655370:FUH655372 GEA655370:GED655372 GNW655370:GNZ655372 GXS655370:GXV655372 HHO655370:HHR655372 HRK655370:HRN655372 IBG655370:IBJ655372 ILC655370:ILF655372 IUY655370:IVB655372 JEU655370:JEX655372 JOQ655370:JOT655372 JYM655370:JYP655372 KII655370:KIL655372 KSE655370:KSH655372 LCA655370:LCD655372 LLW655370:LLZ655372 LVS655370:LVV655372 MFO655370:MFR655372 MPK655370:MPN655372 MZG655370:MZJ655372 NJC655370:NJF655372 NSY655370:NTB655372 OCU655370:OCX655372 OMQ655370:OMT655372 OWM655370:OWP655372 PGI655370:PGL655372 PQE655370:PQH655372 QAA655370:QAD655372 QJW655370:QJZ655372 QTS655370:QTV655372 RDO655370:RDR655372 RNK655370:RNN655372 RXG655370:RXJ655372 SHC655370:SHF655372 SQY655370:SRB655372 TAU655370:TAX655372 TKQ655370:TKT655372 TUM655370:TUP655372 UEI655370:UEL655372 UOE655370:UOH655372 UYA655370:UYD655372 VHW655370:VHZ655372 VRS655370:VRV655372 WBO655370:WBR655372 WLK655370:WLN655372 WVG655370:WVJ655372 IU720906:IX720908 SQ720906:ST720908 ACM720906:ACP720908 AMI720906:AML720908 AWE720906:AWH720908 BGA720906:BGD720908 BPW720906:BPZ720908 BZS720906:BZV720908 CJO720906:CJR720908 CTK720906:CTN720908 DDG720906:DDJ720908 DNC720906:DNF720908 DWY720906:DXB720908 EGU720906:EGX720908 EQQ720906:EQT720908 FAM720906:FAP720908 FKI720906:FKL720908 FUE720906:FUH720908 GEA720906:GED720908 GNW720906:GNZ720908 GXS720906:GXV720908 HHO720906:HHR720908 HRK720906:HRN720908 IBG720906:IBJ720908 ILC720906:ILF720908 IUY720906:IVB720908 JEU720906:JEX720908 JOQ720906:JOT720908 JYM720906:JYP720908 KII720906:KIL720908 KSE720906:KSH720908 LCA720906:LCD720908 LLW720906:LLZ720908 LVS720906:LVV720908 MFO720906:MFR720908 MPK720906:MPN720908 MZG720906:MZJ720908 NJC720906:NJF720908 NSY720906:NTB720908 OCU720906:OCX720908 OMQ720906:OMT720908 OWM720906:OWP720908 PGI720906:PGL720908 PQE720906:PQH720908 QAA720906:QAD720908 QJW720906:QJZ720908 QTS720906:QTV720908 RDO720906:RDR720908 RNK720906:RNN720908 RXG720906:RXJ720908 SHC720906:SHF720908 SQY720906:SRB720908 TAU720906:TAX720908 TKQ720906:TKT720908 TUM720906:TUP720908 UEI720906:UEL720908 UOE720906:UOH720908 UYA720906:UYD720908 VHW720906:VHZ720908 VRS720906:VRV720908 WBO720906:WBR720908 WLK720906:WLN720908 WVG720906:WVJ720908 IU786442:IX786444 SQ786442:ST786444 ACM786442:ACP786444 AMI786442:AML786444 AWE786442:AWH786444 BGA786442:BGD786444 BPW786442:BPZ786444 BZS786442:BZV786444 CJO786442:CJR786444 CTK786442:CTN786444 DDG786442:DDJ786444 DNC786442:DNF786444 DWY786442:DXB786444 EGU786442:EGX786444 EQQ786442:EQT786444 FAM786442:FAP786444 FKI786442:FKL786444 FUE786442:FUH786444 GEA786442:GED786444 GNW786442:GNZ786444 GXS786442:GXV786444 HHO786442:HHR786444 HRK786442:HRN786444 IBG786442:IBJ786444 ILC786442:ILF786444 IUY786442:IVB786444 JEU786442:JEX786444 JOQ786442:JOT786444 JYM786442:JYP786444 KII786442:KIL786444 KSE786442:KSH786444 LCA786442:LCD786444 LLW786442:LLZ786444 LVS786442:LVV786444 MFO786442:MFR786444 MPK786442:MPN786444 MZG786442:MZJ786444 NJC786442:NJF786444 NSY786442:NTB786444 OCU786442:OCX786444 OMQ786442:OMT786444 OWM786442:OWP786444 PGI786442:PGL786444 PQE786442:PQH786444 QAA786442:QAD786444 QJW786442:QJZ786444 QTS786442:QTV786444 RDO786442:RDR786444 RNK786442:RNN786444 RXG786442:RXJ786444 SHC786442:SHF786444 SQY786442:SRB786444 TAU786442:TAX786444 TKQ786442:TKT786444 TUM786442:TUP786444 UEI786442:UEL786444 UOE786442:UOH786444 UYA786442:UYD786444 VHW786442:VHZ786444 VRS786442:VRV786444 WBO786442:WBR786444 WLK786442:WLN786444 WVG786442:WVJ786444 IU851978:IX851980 SQ851978:ST851980 ACM851978:ACP851980 AMI851978:AML851980 AWE851978:AWH851980 BGA851978:BGD851980 BPW851978:BPZ851980 BZS851978:BZV851980 CJO851978:CJR851980 CTK851978:CTN851980 DDG851978:DDJ851980 DNC851978:DNF851980 DWY851978:DXB851980 EGU851978:EGX851980 EQQ851978:EQT851980 FAM851978:FAP851980 FKI851978:FKL851980 FUE851978:FUH851980 GEA851978:GED851980 GNW851978:GNZ851980 GXS851978:GXV851980 HHO851978:HHR851980 HRK851978:HRN851980 IBG851978:IBJ851980 ILC851978:ILF851980 IUY851978:IVB851980 JEU851978:JEX851980 JOQ851978:JOT851980 JYM851978:JYP851980 KII851978:KIL851980 KSE851978:KSH851980 LCA851978:LCD851980 LLW851978:LLZ851980 LVS851978:LVV851980 MFO851978:MFR851980 MPK851978:MPN851980 MZG851978:MZJ851980 NJC851978:NJF851980 NSY851978:NTB851980 OCU851978:OCX851980 OMQ851978:OMT851980 OWM851978:OWP851980 PGI851978:PGL851980 PQE851978:PQH851980 QAA851978:QAD851980 QJW851978:QJZ851980 QTS851978:QTV851980 RDO851978:RDR851980 RNK851978:RNN851980 RXG851978:RXJ851980 SHC851978:SHF851980 SQY851978:SRB851980 TAU851978:TAX851980 TKQ851978:TKT851980 TUM851978:TUP851980 UEI851978:UEL851980 UOE851978:UOH851980 UYA851978:UYD851980 VHW851978:VHZ851980 VRS851978:VRV851980 WBO851978:WBR851980 WLK851978:WLN851980 WVG851978:WVJ851980 IU917514:IX917516 SQ917514:ST917516 ACM917514:ACP917516 AMI917514:AML917516 AWE917514:AWH917516 BGA917514:BGD917516 BPW917514:BPZ917516 BZS917514:BZV917516 CJO917514:CJR917516 CTK917514:CTN917516 DDG917514:DDJ917516 DNC917514:DNF917516 DWY917514:DXB917516 EGU917514:EGX917516 EQQ917514:EQT917516 FAM917514:FAP917516 FKI917514:FKL917516 FUE917514:FUH917516 GEA917514:GED917516 GNW917514:GNZ917516 GXS917514:GXV917516 HHO917514:HHR917516 HRK917514:HRN917516 IBG917514:IBJ917516 ILC917514:ILF917516 IUY917514:IVB917516 JEU917514:JEX917516 JOQ917514:JOT917516 JYM917514:JYP917516 KII917514:KIL917516 KSE917514:KSH917516 LCA917514:LCD917516 LLW917514:LLZ917516 LVS917514:LVV917516 MFO917514:MFR917516 MPK917514:MPN917516 MZG917514:MZJ917516 NJC917514:NJF917516 NSY917514:NTB917516 OCU917514:OCX917516 OMQ917514:OMT917516 OWM917514:OWP917516 PGI917514:PGL917516 PQE917514:PQH917516 QAA917514:QAD917516 QJW917514:QJZ917516 QTS917514:QTV917516 RDO917514:RDR917516 RNK917514:RNN917516 RXG917514:RXJ917516 SHC917514:SHF917516 SQY917514:SRB917516 TAU917514:TAX917516 TKQ917514:TKT917516 TUM917514:TUP917516 UEI917514:UEL917516 UOE917514:UOH917516 UYA917514:UYD917516 VHW917514:VHZ917516 VRS917514:VRV917516 WBO917514:WBR917516 WLK917514:WLN917516 WVG917514:WVJ917516 IU983050:IX983052 SQ983050:ST983052 ACM983050:ACP983052 AMI983050:AML983052 AWE983050:AWH983052 BGA983050:BGD983052 BPW983050:BPZ983052 BZS983050:BZV983052 CJO983050:CJR983052 CTK983050:CTN983052 DDG983050:DDJ983052 DNC983050:DNF983052 DWY983050:DXB983052 EGU983050:EGX983052 EQQ983050:EQT983052 FAM983050:FAP983052 FKI983050:FKL983052 FUE983050:FUH983052 GEA983050:GED983052 GNW983050:GNZ983052 GXS983050:GXV983052 HHO983050:HHR983052 HRK983050:HRN983052 IBG983050:IBJ983052 ILC983050:ILF983052 IUY983050:IVB983052 JEU983050:JEX983052 JOQ983050:JOT983052 JYM983050:JYP983052 KII983050:KIL983052 KSE983050:KSH983052 LCA983050:LCD983052 LLW983050:LLZ983052 LVS983050:LVV983052 MFO983050:MFR983052 MPK983050:MPN983052 MZG983050:MZJ983052 NJC983050:NJF983052 NSY983050:NTB983052 OCU983050:OCX983052 OMQ983050:OMT983052 OWM983050:OWP983052 PGI983050:PGL983052 PQE983050:PQH983052 QAA983050:QAD983052 QJW983050:QJZ983052 QTS983050:QTV983052 RDO983050:RDR983052 RNK983050:RNN983052 RXG983050:RXJ983052 SHC983050:SHF983052 SQY983050:SRB983052 TAU983050:TAX983052 TKQ983050:TKT983052 TUM983050:TUP983052 UEI983050:UEL983052 UOE983050:UOH983052 UYA983050:UYD983052 VHW983050:VHZ983052 VRS983050:VRV983052 WBO983050:WBR983052 WLK983050:WLN983052 WVG983050:WVJ983052 IU65554:IX65554 SQ65554:ST65554 ACM65554:ACP65554 AMI65554:AML65554 AWE65554:AWH65554 BGA65554:BGD65554 BPW65554:BPZ65554 BZS65554:BZV65554 CJO65554:CJR65554 CTK65554:CTN65554 DDG65554:DDJ65554 DNC65554:DNF65554 DWY65554:DXB65554 EGU65554:EGX65554 EQQ65554:EQT65554 FAM65554:FAP65554 FKI65554:FKL65554 FUE65554:FUH65554 GEA65554:GED65554 GNW65554:GNZ65554 GXS65554:GXV65554 HHO65554:HHR65554 HRK65554:HRN65554 IBG65554:IBJ65554 ILC65554:ILF65554 IUY65554:IVB65554 JEU65554:JEX65554 JOQ65554:JOT65554 JYM65554:JYP65554 KII65554:KIL65554 KSE65554:KSH65554 LCA65554:LCD65554 LLW65554:LLZ65554 LVS65554:LVV65554 MFO65554:MFR65554 MPK65554:MPN65554 MZG65554:MZJ65554 NJC65554:NJF65554 NSY65554:NTB65554 OCU65554:OCX65554 OMQ65554:OMT65554 OWM65554:OWP65554 PGI65554:PGL65554 PQE65554:PQH65554 QAA65554:QAD65554 QJW65554:QJZ65554 QTS65554:QTV65554 RDO65554:RDR65554 RNK65554:RNN65554 RXG65554:RXJ65554 SHC65554:SHF65554 SQY65554:SRB65554 TAU65554:TAX65554 TKQ65554:TKT65554 TUM65554:TUP65554 UEI65554:UEL65554 UOE65554:UOH65554 UYA65554:UYD65554 VHW65554:VHZ65554 VRS65554:VRV65554 WBO65554:WBR65554 WLK65554:WLN65554 WVG65554:WVJ65554 IU131090:IX131090 SQ131090:ST131090 ACM131090:ACP131090 AMI131090:AML131090 AWE131090:AWH131090 BGA131090:BGD131090 BPW131090:BPZ131090 BZS131090:BZV131090 CJO131090:CJR131090 CTK131090:CTN131090 DDG131090:DDJ131090 DNC131090:DNF131090 DWY131090:DXB131090 EGU131090:EGX131090 EQQ131090:EQT131090 FAM131090:FAP131090 FKI131090:FKL131090 FUE131090:FUH131090 GEA131090:GED131090 GNW131090:GNZ131090 GXS131090:GXV131090 HHO131090:HHR131090 HRK131090:HRN131090 IBG131090:IBJ131090 ILC131090:ILF131090 IUY131090:IVB131090 JEU131090:JEX131090 JOQ131090:JOT131090 JYM131090:JYP131090 KII131090:KIL131090 KSE131090:KSH131090 LCA131090:LCD131090 LLW131090:LLZ131090 LVS131090:LVV131090 MFO131090:MFR131090 MPK131090:MPN131090 MZG131090:MZJ131090 NJC131090:NJF131090 NSY131090:NTB131090 OCU131090:OCX131090 OMQ131090:OMT131090 OWM131090:OWP131090 PGI131090:PGL131090 PQE131090:PQH131090 QAA131090:QAD131090 QJW131090:QJZ131090 QTS131090:QTV131090 RDO131090:RDR131090 RNK131090:RNN131090 RXG131090:RXJ131090 SHC131090:SHF131090 SQY131090:SRB131090 TAU131090:TAX131090 TKQ131090:TKT131090 TUM131090:TUP131090 UEI131090:UEL131090 UOE131090:UOH131090 UYA131090:UYD131090 VHW131090:VHZ131090 VRS131090:VRV131090 WBO131090:WBR131090 WLK131090:WLN131090 WVG131090:WVJ131090 IU196626:IX196626 SQ196626:ST196626 ACM196626:ACP196626 AMI196626:AML196626 AWE196626:AWH196626 BGA196626:BGD196626 BPW196626:BPZ196626 BZS196626:BZV196626 CJO196626:CJR196626 CTK196626:CTN196626 DDG196626:DDJ196626 DNC196626:DNF196626 DWY196626:DXB196626 EGU196626:EGX196626 EQQ196626:EQT196626 FAM196626:FAP196626 FKI196626:FKL196626 FUE196626:FUH196626 GEA196626:GED196626 GNW196626:GNZ196626 GXS196626:GXV196626 HHO196626:HHR196626 HRK196626:HRN196626 IBG196626:IBJ196626 ILC196626:ILF196626 IUY196626:IVB196626 JEU196626:JEX196626 JOQ196626:JOT196626 JYM196626:JYP196626 KII196626:KIL196626 KSE196626:KSH196626 LCA196626:LCD196626 LLW196626:LLZ196626 LVS196626:LVV196626 MFO196626:MFR196626 MPK196626:MPN196626 MZG196626:MZJ196626 NJC196626:NJF196626 NSY196626:NTB196626 OCU196626:OCX196626 OMQ196626:OMT196626 OWM196626:OWP196626 PGI196626:PGL196626 PQE196626:PQH196626 QAA196626:QAD196626 QJW196626:QJZ196626 QTS196626:QTV196626 RDO196626:RDR196626 RNK196626:RNN196626 RXG196626:RXJ196626 SHC196626:SHF196626 SQY196626:SRB196626 TAU196626:TAX196626 TKQ196626:TKT196626 TUM196626:TUP196626 UEI196626:UEL196626 UOE196626:UOH196626 UYA196626:UYD196626 VHW196626:VHZ196626 VRS196626:VRV196626 WBO196626:WBR196626 WLK196626:WLN196626 WVG196626:WVJ196626 IU262162:IX262162 SQ262162:ST262162 ACM262162:ACP262162 AMI262162:AML262162 AWE262162:AWH262162 BGA262162:BGD262162 BPW262162:BPZ262162 BZS262162:BZV262162 CJO262162:CJR262162 CTK262162:CTN262162 DDG262162:DDJ262162 DNC262162:DNF262162 DWY262162:DXB262162 EGU262162:EGX262162 EQQ262162:EQT262162 FAM262162:FAP262162 FKI262162:FKL262162 FUE262162:FUH262162 GEA262162:GED262162 GNW262162:GNZ262162 GXS262162:GXV262162 HHO262162:HHR262162 HRK262162:HRN262162 IBG262162:IBJ262162 ILC262162:ILF262162 IUY262162:IVB262162 JEU262162:JEX262162 JOQ262162:JOT262162 JYM262162:JYP262162 KII262162:KIL262162 KSE262162:KSH262162 LCA262162:LCD262162 LLW262162:LLZ262162 LVS262162:LVV262162 MFO262162:MFR262162 MPK262162:MPN262162 MZG262162:MZJ262162 NJC262162:NJF262162 NSY262162:NTB262162 OCU262162:OCX262162 OMQ262162:OMT262162 OWM262162:OWP262162 PGI262162:PGL262162 PQE262162:PQH262162 QAA262162:QAD262162 QJW262162:QJZ262162 QTS262162:QTV262162 RDO262162:RDR262162 RNK262162:RNN262162 RXG262162:RXJ262162 SHC262162:SHF262162 SQY262162:SRB262162 TAU262162:TAX262162 TKQ262162:TKT262162 TUM262162:TUP262162 UEI262162:UEL262162 UOE262162:UOH262162 UYA262162:UYD262162 VHW262162:VHZ262162 VRS262162:VRV262162 WBO262162:WBR262162 WLK262162:WLN262162 WVG262162:WVJ262162 IU327698:IX327698 SQ327698:ST327698 ACM327698:ACP327698 AMI327698:AML327698 AWE327698:AWH327698 BGA327698:BGD327698 BPW327698:BPZ327698 BZS327698:BZV327698 CJO327698:CJR327698 CTK327698:CTN327698 DDG327698:DDJ327698 DNC327698:DNF327698 DWY327698:DXB327698 EGU327698:EGX327698 EQQ327698:EQT327698 FAM327698:FAP327698 FKI327698:FKL327698 FUE327698:FUH327698 GEA327698:GED327698 GNW327698:GNZ327698 GXS327698:GXV327698 HHO327698:HHR327698 HRK327698:HRN327698 IBG327698:IBJ327698 ILC327698:ILF327698 IUY327698:IVB327698 JEU327698:JEX327698 JOQ327698:JOT327698 JYM327698:JYP327698 KII327698:KIL327698 KSE327698:KSH327698 LCA327698:LCD327698 LLW327698:LLZ327698 LVS327698:LVV327698 MFO327698:MFR327698 MPK327698:MPN327698 MZG327698:MZJ327698 NJC327698:NJF327698 NSY327698:NTB327698 OCU327698:OCX327698 OMQ327698:OMT327698 OWM327698:OWP327698 PGI327698:PGL327698 PQE327698:PQH327698 QAA327698:QAD327698 QJW327698:QJZ327698 QTS327698:QTV327698 RDO327698:RDR327698 RNK327698:RNN327698 RXG327698:RXJ327698 SHC327698:SHF327698 SQY327698:SRB327698 TAU327698:TAX327698 TKQ327698:TKT327698 TUM327698:TUP327698 UEI327698:UEL327698 UOE327698:UOH327698 UYA327698:UYD327698 VHW327698:VHZ327698 VRS327698:VRV327698 WBO327698:WBR327698 WLK327698:WLN327698 WVG327698:WVJ327698 IU393234:IX393234 SQ393234:ST393234 ACM393234:ACP393234 AMI393234:AML393234 AWE393234:AWH393234 BGA393234:BGD393234 BPW393234:BPZ393234 BZS393234:BZV393234 CJO393234:CJR393234 CTK393234:CTN393234 DDG393234:DDJ393234 DNC393234:DNF393234 DWY393234:DXB393234 EGU393234:EGX393234 EQQ393234:EQT393234 FAM393234:FAP393234 FKI393234:FKL393234 FUE393234:FUH393234 GEA393234:GED393234 GNW393234:GNZ393234 GXS393234:GXV393234 HHO393234:HHR393234 HRK393234:HRN393234 IBG393234:IBJ393234 ILC393234:ILF393234 IUY393234:IVB393234 JEU393234:JEX393234 JOQ393234:JOT393234 JYM393234:JYP393234 KII393234:KIL393234 KSE393234:KSH393234 LCA393234:LCD393234 LLW393234:LLZ393234 LVS393234:LVV393234 MFO393234:MFR393234 MPK393234:MPN393234 MZG393234:MZJ393234 NJC393234:NJF393234 NSY393234:NTB393234 OCU393234:OCX393234 OMQ393234:OMT393234 OWM393234:OWP393234 PGI393234:PGL393234 PQE393234:PQH393234 QAA393234:QAD393234 QJW393234:QJZ393234 QTS393234:QTV393234 RDO393234:RDR393234 RNK393234:RNN393234 RXG393234:RXJ393234 SHC393234:SHF393234 SQY393234:SRB393234 TAU393234:TAX393234 TKQ393234:TKT393234 TUM393234:TUP393234 UEI393234:UEL393234 UOE393234:UOH393234 UYA393234:UYD393234 VHW393234:VHZ393234 VRS393234:VRV393234 WBO393234:WBR393234 WLK393234:WLN393234 WVG393234:WVJ393234 IU458770:IX458770 SQ458770:ST458770 ACM458770:ACP458770 AMI458770:AML458770 AWE458770:AWH458770 BGA458770:BGD458770 BPW458770:BPZ458770 BZS458770:BZV458770 CJO458770:CJR458770 CTK458770:CTN458770 DDG458770:DDJ458770 DNC458770:DNF458770 DWY458770:DXB458770 EGU458770:EGX458770 EQQ458770:EQT458770 FAM458770:FAP458770 FKI458770:FKL458770 FUE458770:FUH458770 GEA458770:GED458770 GNW458770:GNZ458770 GXS458770:GXV458770 HHO458770:HHR458770 HRK458770:HRN458770 IBG458770:IBJ458770 ILC458770:ILF458770 IUY458770:IVB458770 JEU458770:JEX458770 JOQ458770:JOT458770 JYM458770:JYP458770 KII458770:KIL458770 KSE458770:KSH458770 LCA458770:LCD458770 LLW458770:LLZ458770 LVS458770:LVV458770 MFO458770:MFR458770 MPK458770:MPN458770 MZG458770:MZJ458770 NJC458770:NJF458770 NSY458770:NTB458770 OCU458770:OCX458770 OMQ458770:OMT458770 OWM458770:OWP458770 PGI458770:PGL458770 PQE458770:PQH458770 QAA458770:QAD458770 QJW458770:QJZ458770 QTS458770:QTV458770 RDO458770:RDR458770 RNK458770:RNN458770 RXG458770:RXJ458770 SHC458770:SHF458770 SQY458770:SRB458770 TAU458770:TAX458770 TKQ458770:TKT458770 TUM458770:TUP458770 UEI458770:UEL458770 UOE458770:UOH458770 UYA458770:UYD458770 VHW458770:VHZ458770 VRS458770:VRV458770 WBO458770:WBR458770 WLK458770:WLN458770 WVG458770:WVJ458770 IU524306:IX524306 SQ524306:ST524306 ACM524306:ACP524306 AMI524306:AML524306 AWE524306:AWH524306 BGA524306:BGD524306 BPW524306:BPZ524306 BZS524306:BZV524306 CJO524306:CJR524306 CTK524306:CTN524306 DDG524306:DDJ524306 DNC524306:DNF524306 DWY524306:DXB524306 EGU524306:EGX524306 EQQ524306:EQT524306 FAM524306:FAP524306 FKI524306:FKL524306 FUE524306:FUH524306 GEA524306:GED524306 GNW524306:GNZ524306 GXS524306:GXV524306 HHO524306:HHR524306 HRK524306:HRN524306 IBG524306:IBJ524306 ILC524306:ILF524306 IUY524306:IVB524306 JEU524306:JEX524306 JOQ524306:JOT524306 JYM524306:JYP524306 KII524306:KIL524306 KSE524306:KSH524306 LCA524306:LCD524306 LLW524306:LLZ524306 LVS524306:LVV524306 MFO524306:MFR524306 MPK524306:MPN524306 MZG524306:MZJ524306 NJC524306:NJF524306 NSY524306:NTB524306 OCU524306:OCX524306 OMQ524306:OMT524306 OWM524306:OWP524306 PGI524306:PGL524306 PQE524306:PQH524306 QAA524306:QAD524306 QJW524306:QJZ524306 QTS524306:QTV524306 RDO524306:RDR524306 RNK524306:RNN524306 RXG524306:RXJ524306 SHC524306:SHF524306 SQY524306:SRB524306 TAU524306:TAX524306 TKQ524306:TKT524306 TUM524306:TUP524306 UEI524306:UEL524306 UOE524306:UOH524306 UYA524306:UYD524306 VHW524306:VHZ524306 VRS524306:VRV524306 WBO524306:WBR524306 WLK524306:WLN524306 WVG524306:WVJ524306 IU589842:IX589842 SQ589842:ST589842 ACM589842:ACP589842 AMI589842:AML589842 AWE589842:AWH589842 BGA589842:BGD589842 BPW589842:BPZ589842 BZS589842:BZV589842 CJO589842:CJR589842 CTK589842:CTN589842 DDG589842:DDJ589842 DNC589842:DNF589842 DWY589842:DXB589842 EGU589842:EGX589842 EQQ589842:EQT589842 FAM589842:FAP589842 FKI589842:FKL589842 FUE589842:FUH589842 GEA589842:GED589842 GNW589842:GNZ589842 GXS589842:GXV589842 HHO589842:HHR589842 HRK589842:HRN589842 IBG589842:IBJ589842 ILC589842:ILF589842 IUY589842:IVB589842 JEU589842:JEX589842 JOQ589842:JOT589842 JYM589842:JYP589842 KII589842:KIL589842 KSE589842:KSH589842 LCA589842:LCD589842 LLW589842:LLZ589842 LVS589842:LVV589842 MFO589842:MFR589842 MPK589842:MPN589842 MZG589842:MZJ589842 NJC589842:NJF589842 NSY589842:NTB589842 OCU589842:OCX589842 OMQ589842:OMT589842 OWM589842:OWP589842 PGI589842:PGL589842 PQE589842:PQH589842 QAA589842:QAD589842 QJW589842:QJZ589842 QTS589842:QTV589842 RDO589842:RDR589842 RNK589842:RNN589842 RXG589842:RXJ589842 SHC589842:SHF589842 SQY589842:SRB589842 TAU589842:TAX589842 TKQ589842:TKT589842 TUM589842:TUP589842 UEI589842:UEL589842 UOE589842:UOH589842 UYA589842:UYD589842 VHW589842:VHZ589842 VRS589842:VRV589842 WBO589842:WBR589842 WLK589842:WLN589842 WVG589842:WVJ589842 IU655378:IX655378 SQ655378:ST655378 ACM655378:ACP655378 AMI655378:AML655378 AWE655378:AWH655378 BGA655378:BGD655378 BPW655378:BPZ655378 BZS655378:BZV655378 CJO655378:CJR655378 CTK655378:CTN655378 DDG655378:DDJ655378 DNC655378:DNF655378 DWY655378:DXB655378 EGU655378:EGX655378 EQQ655378:EQT655378 FAM655378:FAP655378 FKI655378:FKL655378 FUE655378:FUH655378 GEA655378:GED655378 GNW655378:GNZ655378 GXS655378:GXV655378 HHO655378:HHR655378 HRK655378:HRN655378 IBG655378:IBJ655378 ILC655378:ILF655378 IUY655378:IVB655378 JEU655378:JEX655378 JOQ655378:JOT655378 JYM655378:JYP655378 KII655378:KIL655378 KSE655378:KSH655378 LCA655378:LCD655378 LLW655378:LLZ655378 LVS655378:LVV655378 MFO655378:MFR655378 MPK655378:MPN655378 MZG655378:MZJ655378 NJC655378:NJF655378 NSY655378:NTB655378 OCU655378:OCX655378 OMQ655378:OMT655378 OWM655378:OWP655378 PGI655378:PGL655378 PQE655378:PQH655378 QAA655378:QAD655378 QJW655378:QJZ655378 QTS655378:QTV655378 RDO655378:RDR655378 RNK655378:RNN655378 RXG655378:RXJ655378 SHC655378:SHF655378 SQY655378:SRB655378 TAU655378:TAX655378 TKQ655378:TKT655378 TUM655378:TUP655378 UEI655378:UEL655378 UOE655378:UOH655378 UYA655378:UYD655378 VHW655378:VHZ655378 VRS655378:VRV655378 WBO655378:WBR655378 WLK655378:WLN655378 WVG655378:WVJ655378 IU720914:IX720914 SQ720914:ST720914 ACM720914:ACP720914 AMI720914:AML720914 AWE720914:AWH720914 BGA720914:BGD720914 BPW720914:BPZ720914 BZS720914:BZV720914 CJO720914:CJR720914 CTK720914:CTN720914 DDG720914:DDJ720914 DNC720914:DNF720914 DWY720914:DXB720914 EGU720914:EGX720914 EQQ720914:EQT720914 FAM720914:FAP720914 FKI720914:FKL720914 FUE720914:FUH720914 GEA720914:GED720914 GNW720914:GNZ720914 GXS720914:GXV720914 HHO720914:HHR720914 HRK720914:HRN720914 IBG720914:IBJ720914 ILC720914:ILF720914 IUY720914:IVB720914 JEU720914:JEX720914 JOQ720914:JOT720914 JYM720914:JYP720914 KII720914:KIL720914 KSE720914:KSH720914 LCA720914:LCD720914 LLW720914:LLZ720914 LVS720914:LVV720914 MFO720914:MFR720914 MPK720914:MPN720914 MZG720914:MZJ720914 NJC720914:NJF720914 NSY720914:NTB720914 OCU720914:OCX720914 OMQ720914:OMT720914 OWM720914:OWP720914 PGI720914:PGL720914 PQE720914:PQH720914 QAA720914:QAD720914 QJW720914:QJZ720914 QTS720914:QTV720914 RDO720914:RDR720914 RNK720914:RNN720914 RXG720914:RXJ720914 SHC720914:SHF720914 SQY720914:SRB720914 TAU720914:TAX720914 TKQ720914:TKT720914 TUM720914:TUP720914 UEI720914:UEL720914 UOE720914:UOH720914 UYA720914:UYD720914 VHW720914:VHZ720914 VRS720914:VRV720914 WBO720914:WBR720914 WLK720914:WLN720914 WVG720914:WVJ720914 IU786450:IX786450 SQ786450:ST786450 ACM786450:ACP786450 AMI786450:AML786450 AWE786450:AWH786450 BGA786450:BGD786450 BPW786450:BPZ786450 BZS786450:BZV786450 CJO786450:CJR786450 CTK786450:CTN786450 DDG786450:DDJ786450 DNC786450:DNF786450 DWY786450:DXB786450 EGU786450:EGX786450 EQQ786450:EQT786450 FAM786450:FAP786450 FKI786450:FKL786450 FUE786450:FUH786450 GEA786450:GED786450 GNW786450:GNZ786450 GXS786450:GXV786450 HHO786450:HHR786450 HRK786450:HRN786450 IBG786450:IBJ786450 ILC786450:ILF786450 IUY786450:IVB786450 JEU786450:JEX786450 JOQ786450:JOT786450 JYM786450:JYP786450 KII786450:KIL786450 KSE786450:KSH786450 LCA786450:LCD786450 LLW786450:LLZ786450 LVS786450:LVV786450 MFO786450:MFR786450 MPK786450:MPN786450 MZG786450:MZJ786450 NJC786450:NJF786450 NSY786450:NTB786450 OCU786450:OCX786450 OMQ786450:OMT786450 OWM786450:OWP786450 PGI786450:PGL786450 PQE786450:PQH786450 QAA786450:QAD786450 QJW786450:QJZ786450 QTS786450:QTV786450 RDO786450:RDR786450 RNK786450:RNN786450 RXG786450:RXJ786450 SHC786450:SHF786450 SQY786450:SRB786450 TAU786450:TAX786450 TKQ786450:TKT786450 TUM786450:TUP786450 UEI786450:UEL786450 UOE786450:UOH786450 UYA786450:UYD786450 VHW786450:VHZ786450 VRS786450:VRV786450 WBO786450:WBR786450 WLK786450:WLN786450 WVG786450:WVJ786450 IU851986:IX851986 SQ851986:ST851986 ACM851986:ACP851986 AMI851986:AML851986 AWE851986:AWH851986 BGA851986:BGD851986 BPW851986:BPZ851986 BZS851986:BZV851986 CJO851986:CJR851986 CTK851986:CTN851986 DDG851986:DDJ851986 DNC851986:DNF851986 DWY851986:DXB851986 EGU851986:EGX851986 EQQ851986:EQT851986 FAM851986:FAP851986 FKI851986:FKL851986 FUE851986:FUH851986 GEA851986:GED851986 GNW851986:GNZ851986 GXS851986:GXV851986 HHO851986:HHR851986 HRK851986:HRN851986 IBG851986:IBJ851986 ILC851986:ILF851986 IUY851986:IVB851986 JEU851986:JEX851986 JOQ851986:JOT851986 JYM851986:JYP851986 KII851986:KIL851986 KSE851986:KSH851986 LCA851986:LCD851986 LLW851986:LLZ851986 LVS851986:LVV851986 MFO851986:MFR851986 MPK851986:MPN851986 MZG851986:MZJ851986 NJC851986:NJF851986 NSY851986:NTB851986 OCU851986:OCX851986 OMQ851986:OMT851986 OWM851986:OWP851986 PGI851986:PGL851986 PQE851986:PQH851986 QAA851986:QAD851986 QJW851986:QJZ851986 QTS851986:QTV851986 RDO851986:RDR851986 RNK851986:RNN851986 RXG851986:RXJ851986 SHC851986:SHF851986 SQY851986:SRB851986 TAU851986:TAX851986 TKQ851986:TKT851986 TUM851986:TUP851986 UEI851986:UEL851986 UOE851986:UOH851986 UYA851986:UYD851986 VHW851986:VHZ851986 VRS851986:VRV851986 WBO851986:WBR851986 WLK851986:WLN851986 WVG851986:WVJ851986 IU917522:IX917522 SQ917522:ST917522 ACM917522:ACP917522 AMI917522:AML917522 AWE917522:AWH917522 BGA917522:BGD917522 BPW917522:BPZ917522 BZS917522:BZV917522 CJO917522:CJR917522 CTK917522:CTN917522 DDG917522:DDJ917522 DNC917522:DNF917522 DWY917522:DXB917522 EGU917522:EGX917522 EQQ917522:EQT917522 FAM917522:FAP917522 FKI917522:FKL917522 FUE917522:FUH917522 GEA917522:GED917522 GNW917522:GNZ917522 GXS917522:GXV917522 HHO917522:HHR917522 HRK917522:HRN917522 IBG917522:IBJ917522 ILC917522:ILF917522 IUY917522:IVB917522 JEU917522:JEX917522 JOQ917522:JOT917522 JYM917522:JYP917522 KII917522:KIL917522 KSE917522:KSH917522 LCA917522:LCD917522 LLW917522:LLZ917522 LVS917522:LVV917522 MFO917522:MFR917522 MPK917522:MPN917522 MZG917522:MZJ917522 NJC917522:NJF917522 NSY917522:NTB917522 OCU917522:OCX917522 OMQ917522:OMT917522 OWM917522:OWP917522 PGI917522:PGL917522 PQE917522:PQH917522 QAA917522:QAD917522 QJW917522:QJZ917522 QTS917522:QTV917522 RDO917522:RDR917522 RNK917522:RNN917522 RXG917522:RXJ917522 SHC917522:SHF917522 SQY917522:SRB917522 TAU917522:TAX917522 TKQ917522:TKT917522 TUM917522:TUP917522 UEI917522:UEL917522 UOE917522:UOH917522 UYA917522:UYD917522 VHW917522:VHZ917522 VRS917522:VRV917522 WBO917522:WBR917522 WLK917522:WLN917522 WVG917522:WVJ917522 IU983058:IX983058 SQ983058:ST983058 ACM983058:ACP983058 AMI983058:AML983058 AWE983058:AWH983058 BGA983058:BGD983058 BPW983058:BPZ983058 BZS983058:BZV983058 CJO983058:CJR983058 CTK983058:CTN983058 DDG983058:DDJ983058 DNC983058:DNF983058 DWY983058:DXB983058 EGU983058:EGX983058 EQQ983058:EQT983058 FAM983058:FAP983058 FKI983058:FKL983058 FUE983058:FUH983058 GEA983058:GED983058 GNW983058:GNZ983058 GXS983058:GXV983058 HHO983058:HHR983058 HRK983058:HRN983058 IBG983058:IBJ983058 ILC983058:ILF983058 IUY983058:IVB983058 JEU983058:JEX983058 JOQ983058:JOT983058 JYM983058:JYP983058 KII983058:KIL983058 KSE983058:KSH983058 LCA983058:LCD983058 LLW983058:LLZ983058 LVS983058:LVV983058 MFO983058:MFR983058 MPK983058:MPN983058 MZG983058:MZJ983058 NJC983058:NJF983058 NSY983058:NTB983058 OCU983058:OCX983058 OMQ983058:OMT983058 OWM983058:OWP983058 PGI983058:PGL983058 PQE983058:PQH983058 QAA983058:QAD983058 QJW983058:QJZ983058 QTS983058:QTV983058 RDO983058:RDR983058 RNK983058:RNN983058 RXG983058:RXJ983058 SHC983058:SHF983058 SQY983058:SRB983058 TAU983058:TAX983058 TKQ983058:TKT983058 TUM983058:TUP983058 UEI983058:UEL983058 UOE983058:UOH983058 UYA983058:UYD983058 VHW983058:VHZ983058 VRS983058:VRV983058 WBO983058:WBR983058 WLK983058:WLN983058" xr:uid="{E2149B37-43D9-4FFD-9A95-CAAC0CECEE52}">
      <formula1>L65487-ROUNDDOWN(L65487,0)=0</formula1>
    </dataValidation>
    <dataValidation type="list" allowBlank="1" showInputMessage="1" showErrorMessage="1" sqref="L65478:M65478 HR65476:HS65476 RN65476:RO65476 ABJ65476:ABK65476 ALF65476:ALG65476 AVB65476:AVC65476 BEX65476:BEY65476 BOT65476:BOU65476 BYP65476:BYQ65476 CIL65476:CIM65476 CSH65476:CSI65476 DCD65476:DCE65476 DLZ65476:DMA65476 DVV65476:DVW65476 EFR65476:EFS65476 EPN65476:EPO65476 EZJ65476:EZK65476 FJF65476:FJG65476 FTB65476:FTC65476 GCX65476:GCY65476 GMT65476:GMU65476 GWP65476:GWQ65476 HGL65476:HGM65476 HQH65476:HQI65476 IAD65476:IAE65476 IJZ65476:IKA65476 ITV65476:ITW65476 JDR65476:JDS65476 JNN65476:JNO65476 JXJ65476:JXK65476 KHF65476:KHG65476 KRB65476:KRC65476 LAX65476:LAY65476 LKT65476:LKU65476 LUP65476:LUQ65476 MEL65476:MEM65476 MOH65476:MOI65476 MYD65476:MYE65476 NHZ65476:NIA65476 NRV65476:NRW65476 OBR65476:OBS65476 OLN65476:OLO65476 OVJ65476:OVK65476 PFF65476:PFG65476 PPB65476:PPC65476 PYX65476:PYY65476 QIT65476:QIU65476 QSP65476:QSQ65476 RCL65476:RCM65476 RMH65476:RMI65476 RWD65476:RWE65476 SFZ65476:SGA65476 SPV65476:SPW65476 SZR65476:SZS65476 TJN65476:TJO65476 TTJ65476:TTK65476 UDF65476:UDG65476 UNB65476:UNC65476 UWX65476:UWY65476 VGT65476:VGU65476 VQP65476:VQQ65476 WAL65476:WAM65476 WKH65476:WKI65476 WUD65476:WUE65476 L131014:M131014 HR131012:HS131012 RN131012:RO131012 ABJ131012:ABK131012 ALF131012:ALG131012 AVB131012:AVC131012 BEX131012:BEY131012 BOT131012:BOU131012 BYP131012:BYQ131012 CIL131012:CIM131012 CSH131012:CSI131012 DCD131012:DCE131012 DLZ131012:DMA131012 DVV131012:DVW131012 EFR131012:EFS131012 EPN131012:EPO131012 EZJ131012:EZK131012 FJF131012:FJG131012 FTB131012:FTC131012 GCX131012:GCY131012 GMT131012:GMU131012 GWP131012:GWQ131012 HGL131012:HGM131012 HQH131012:HQI131012 IAD131012:IAE131012 IJZ131012:IKA131012 ITV131012:ITW131012 JDR131012:JDS131012 JNN131012:JNO131012 JXJ131012:JXK131012 KHF131012:KHG131012 KRB131012:KRC131012 LAX131012:LAY131012 LKT131012:LKU131012 LUP131012:LUQ131012 MEL131012:MEM131012 MOH131012:MOI131012 MYD131012:MYE131012 NHZ131012:NIA131012 NRV131012:NRW131012 OBR131012:OBS131012 OLN131012:OLO131012 OVJ131012:OVK131012 PFF131012:PFG131012 PPB131012:PPC131012 PYX131012:PYY131012 QIT131012:QIU131012 QSP131012:QSQ131012 RCL131012:RCM131012 RMH131012:RMI131012 RWD131012:RWE131012 SFZ131012:SGA131012 SPV131012:SPW131012 SZR131012:SZS131012 TJN131012:TJO131012 TTJ131012:TTK131012 UDF131012:UDG131012 UNB131012:UNC131012 UWX131012:UWY131012 VGT131012:VGU131012 VQP131012:VQQ131012 WAL131012:WAM131012 WKH131012:WKI131012 WUD131012:WUE131012 L196550:M196550 HR196548:HS196548 RN196548:RO196548 ABJ196548:ABK196548 ALF196548:ALG196548 AVB196548:AVC196548 BEX196548:BEY196548 BOT196548:BOU196548 BYP196548:BYQ196548 CIL196548:CIM196548 CSH196548:CSI196548 DCD196548:DCE196548 DLZ196548:DMA196548 DVV196548:DVW196548 EFR196548:EFS196548 EPN196548:EPO196548 EZJ196548:EZK196548 FJF196548:FJG196548 FTB196548:FTC196548 GCX196548:GCY196548 GMT196548:GMU196548 GWP196548:GWQ196548 HGL196548:HGM196548 HQH196548:HQI196548 IAD196548:IAE196548 IJZ196548:IKA196548 ITV196548:ITW196548 JDR196548:JDS196548 JNN196548:JNO196548 JXJ196548:JXK196548 KHF196548:KHG196548 KRB196548:KRC196548 LAX196548:LAY196548 LKT196548:LKU196548 LUP196548:LUQ196548 MEL196548:MEM196548 MOH196548:MOI196548 MYD196548:MYE196548 NHZ196548:NIA196548 NRV196548:NRW196548 OBR196548:OBS196548 OLN196548:OLO196548 OVJ196548:OVK196548 PFF196548:PFG196548 PPB196548:PPC196548 PYX196548:PYY196548 QIT196548:QIU196548 QSP196548:QSQ196548 RCL196548:RCM196548 RMH196548:RMI196548 RWD196548:RWE196548 SFZ196548:SGA196548 SPV196548:SPW196548 SZR196548:SZS196548 TJN196548:TJO196548 TTJ196548:TTK196548 UDF196548:UDG196548 UNB196548:UNC196548 UWX196548:UWY196548 VGT196548:VGU196548 VQP196548:VQQ196548 WAL196548:WAM196548 WKH196548:WKI196548 WUD196548:WUE196548 L262086:M262086 HR262084:HS262084 RN262084:RO262084 ABJ262084:ABK262084 ALF262084:ALG262084 AVB262084:AVC262084 BEX262084:BEY262084 BOT262084:BOU262084 BYP262084:BYQ262084 CIL262084:CIM262084 CSH262084:CSI262084 DCD262084:DCE262084 DLZ262084:DMA262084 DVV262084:DVW262084 EFR262084:EFS262084 EPN262084:EPO262084 EZJ262084:EZK262084 FJF262084:FJG262084 FTB262084:FTC262084 GCX262084:GCY262084 GMT262084:GMU262084 GWP262084:GWQ262084 HGL262084:HGM262084 HQH262084:HQI262084 IAD262084:IAE262084 IJZ262084:IKA262084 ITV262084:ITW262084 JDR262084:JDS262084 JNN262084:JNO262084 JXJ262084:JXK262084 KHF262084:KHG262084 KRB262084:KRC262084 LAX262084:LAY262084 LKT262084:LKU262084 LUP262084:LUQ262084 MEL262084:MEM262084 MOH262084:MOI262084 MYD262084:MYE262084 NHZ262084:NIA262084 NRV262084:NRW262084 OBR262084:OBS262084 OLN262084:OLO262084 OVJ262084:OVK262084 PFF262084:PFG262084 PPB262084:PPC262084 PYX262084:PYY262084 QIT262084:QIU262084 QSP262084:QSQ262084 RCL262084:RCM262084 RMH262084:RMI262084 RWD262084:RWE262084 SFZ262084:SGA262084 SPV262084:SPW262084 SZR262084:SZS262084 TJN262084:TJO262084 TTJ262084:TTK262084 UDF262084:UDG262084 UNB262084:UNC262084 UWX262084:UWY262084 VGT262084:VGU262084 VQP262084:VQQ262084 WAL262084:WAM262084 WKH262084:WKI262084 WUD262084:WUE262084 L327622:M327622 HR327620:HS327620 RN327620:RO327620 ABJ327620:ABK327620 ALF327620:ALG327620 AVB327620:AVC327620 BEX327620:BEY327620 BOT327620:BOU327620 BYP327620:BYQ327620 CIL327620:CIM327620 CSH327620:CSI327620 DCD327620:DCE327620 DLZ327620:DMA327620 DVV327620:DVW327620 EFR327620:EFS327620 EPN327620:EPO327620 EZJ327620:EZK327620 FJF327620:FJG327620 FTB327620:FTC327620 GCX327620:GCY327620 GMT327620:GMU327620 GWP327620:GWQ327620 HGL327620:HGM327620 HQH327620:HQI327620 IAD327620:IAE327620 IJZ327620:IKA327620 ITV327620:ITW327620 JDR327620:JDS327620 JNN327620:JNO327620 JXJ327620:JXK327620 KHF327620:KHG327620 KRB327620:KRC327620 LAX327620:LAY327620 LKT327620:LKU327620 LUP327620:LUQ327620 MEL327620:MEM327620 MOH327620:MOI327620 MYD327620:MYE327620 NHZ327620:NIA327620 NRV327620:NRW327620 OBR327620:OBS327620 OLN327620:OLO327620 OVJ327620:OVK327620 PFF327620:PFG327620 PPB327620:PPC327620 PYX327620:PYY327620 QIT327620:QIU327620 QSP327620:QSQ327620 RCL327620:RCM327620 RMH327620:RMI327620 RWD327620:RWE327620 SFZ327620:SGA327620 SPV327620:SPW327620 SZR327620:SZS327620 TJN327620:TJO327620 TTJ327620:TTK327620 UDF327620:UDG327620 UNB327620:UNC327620 UWX327620:UWY327620 VGT327620:VGU327620 VQP327620:VQQ327620 WAL327620:WAM327620 WKH327620:WKI327620 WUD327620:WUE327620 L393158:M393158 HR393156:HS393156 RN393156:RO393156 ABJ393156:ABK393156 ALF393156:ALG393156 AVB393156:AVC393156 BEX393156:BEY393156 BOT393156:BOU393156 BYP393156:BYQ393156 CIL393156:CIM393156 CSH393156:CSI393156 DCD393156:DCE393156 DLZ393156:DMA393156 DVV393156:DVW393156 EFR393156:EFS393156 EPN393156:EPO393156 EZJ393156:EZK393156 FJF393156:FJG393156 FTB393156:FTC393156 GCX393156:GCY393156 GMT393156:GMU393156 GWP393156:GWQ393156 HGL393156:HGM393156 HQH393156:HQI393156 IAD393156:IAE393156 IJZ393156:IKA393156 ITV393156:ITW393156 JDR393156:JDS393156 JNN393156:JNO393156 JXJ393156:JXK393156 KHF393156:KHG393156 KRB393156:KRC393156 LAX393156:LAY393156 LKT393156:LKU393156 LUP393156:LUQ393156 MEL393156:MEM393156 MOH393156:MOI393156 MYD393156:MYE393156 NHZ393156:NIA393156 NRV393156:NRW393156 OBR393156:OBS393156 OLN393156:OLO393156 OVJ393156:OVK393156 PFF393156:PFG393156 PPB393156:PPC393156 PYX393156:PYY393156 QIT393156:QIU393156 QSP393156:QSQ393156 RCL393156:RCM393156 RMH393156:RMI393156 RWD393156:RWE393156 SFZ393156:SGA393156 SPV393156:SPW393156 SZR393156:SZS393156 TJN393156:TJO393156 TTJ393156:TTK393156 UDF393156:UDG393156 UNB393156:UNC393156 UWX393156:UWY393156 VGT393156:VGU393156 VQP393156:VQQ393156 WAL393156:WAM393156 WKH393156:WKI393156 WUD393156:WUE393156 L458694:M458694 HR458692:HS458692 RN458692:RO458692 ABJ458692:ABK458692 ALF458692:ALG458692 AVB458692:AVC458692 BEX458692:BEY458692 BOT458692:BOU458692 BYP458692:BYQ458692 CIL458692:CIM458692 CSH458692:CSI458692 DCD458692:DCE458692 DLZ458692:DMA458692 DVV458692:DVW458692 EFR458692:EFS458692 EPN458692:EPO458692 EZJ458692:EZK458692 FJF458692:FJG458692 FTB458692:FTC458692 GCX458692:GCY458692 GMT458692:GMU458692 GWP458692:GWQ458692 HGL458692:HGM458692 HQH458692:HQI458692 IAD458692:IAE458692 IJZ458692:IKA458692 ITV458692:ITW458692 JDR458692:JDS458692 JNN458692:JNO458692 JXJ458692:JXK458692 KHF458692:KHG458692 KRB458692:KRC458692 LAX458692:LAY458692 LKT458692:LKU458692 LUP458692:LUQ458692 MEL458692:MEM458692 MOH458692:MOI458692 MYD458692:MYE458692 NHZ458692:NIA458692 NRV458692:NRW458692 OBR458692:OBS458692 OLN458692:OLO458692 OVJ458692:OVK458692 PFF458692:PFG458692 PPB458692:PPC458692 PYX458692:PYY458692 QIT458692:QIU458692 QSP458692:QSQ458692 RCL458692:RCM458692 RMH458692:RMI458692 RWD458692:RWE458692 SFZ458692:SGA458692 SPV458692:SPW458692 SZR458692:SZS458692 TJN458692:TJO458692 TTJ458692:TTK458692 UDF458692:UDG458692 UNB458692:UNC458692 UWX458692:UWY458692 VGT458692:VGU458692 VQP458692:VQQ458692 WAL458692:WAM458692 WKH458692:WKI458692 WUD458692:WUE458692 L524230:M524230 HR524228:HS524228 RN524228:RO524228 ABJ524228:ABK524228 ALF524228:ALG524228 AVB524228:AVC524228 BEX524228:BEY524228 BOT524228:BOU524228 BYP524228:BYQ524228 CIL524228:CIM524228 CSH524228:CSI524228 DCD524228:DCE524228 DLZ524228:DMA524228 DVV524228:DVW524228 EFR524228:EFS524228 EPN524228:EPO524228 EZJ524228:EZK524228 FJF524228:FJG524228 FTB524228:FTC524228 GCX524228:GCY524228 GMT524228:GMU524228 GWP524228:GWQ524228 HGL524228:HGM524228 HQH524228:HQI524228 IAD524228:IAE524228 IJZ524228:IKA524228 ITV524228:ITW524228 JDR524228:JDS524228 JNN524228:JNO524228 JXJ524228:JXK524228 KHF524228:KHG524228 KRB524228:KRC524228 LAX524228:LAY524228 LKT524228:LKU524228 LUP524228:LUQ524228 MEL524228:MEM524228 MOH524228:MOI524228 MYD524228:MYE524228 NHZ524228:NIA524228 NRV524228:NRW524228 OBR524228:OBS524228 OLN524228:OLO524228 OVJ524228:OVK524228 PFF524228:PFG524228 PPB524228:PPC524228 PYX524228:PYY524228 QIT524228:QIU524228 QSP524228:QSQ524228 RCL524228:RCM524228 RMH524228:RMI524228 RWD524228:RWE524228 SFZ524228:SGA524228 SPV524228:SPW524228 SZR524228:SZS524228 TJN524228:TJO524228 TTJ524228:TTK524228 UDF524228:UDG524228 UNB524228:UNC524228 UWX524228:UWY524228 VGT524228:VGU524228 VQP524228:VQQ524228 WAL524228:WAM524228 WKH524228:WKI524228 WUD524228:WUE524228 L589766:M589766 HR589764:HS589764 RN589764:RO589764 ABJ589764:ABK589764 ALF589764:ALG589764 AVB589764:AVC589764 BEX589764:BEY589764 BOT589764:BOU589764 BYP589764:BYQ589764 CIL589764:CIM589764 CSH589764:CSI589764 DCD589764:DCE589764 DLZ589764:DMA589764 DVV589764:DVW589764 EFR589764:EFS589764 EPN589764:EPO589764 EZJ589764:EZK589764 FJF589764:FJG589764 FTB589764:FTC589764 GCX589764:GCY589764 GMT589764:GMU589764 GWP589764:GWQ589764 HGL589764:HGM589764 HQH589764:HQI589764 IAD589764:IAE589764 IJZ589764:IKA589764 ITV589764:ITW589764 JDR589764:JDS589764 JNN589764:JNO589764 JXJ589764:JXK589764 KHF589764:KHG589764 KRB589764:KRC589764 LAX589764:LAY589764 LKT589764:LKU589764 LUP589764:LUQ589764 MEL589764:MEM589764 MOH589764:MOI589764 MYD589764:MYE589764 NHZ589764:NIA589764 NRV589764:NRW589764 OBR589764:OBS589764 OLN589764:OLO589764 OVJ589764:OVK589764 PFF589764:PFG589764 PPB589764:PPC589764 PYX589764:PYY589764 QIT589764:QIU589764 QSP589764:QSQ589764 RCL589764:RCM589764 RMH589764:RMI589764 RWD589764:RWE589764 SFZ589764:SGA589764 SPV589764:SPW589764 SZR589764:SZS589764 TJN589764:TJO589764 TTJ589764:TTK589764 UDF589764:UDG589764 UNB589764:UNC589764 UWX589764:UWY589764 VGT589764:VGU589764 VQP589764:VQQ589764 WAL589764:WAM589764 WKH589764:WKI589764 WUD589764:WUE589764 L655302:M655302 HR655300:HS655300 RN655300:RO655300 ABJ655300:ABK655300 ALF655300:ALG655300 AVB655300:AVC655300 BEX655300:BEY655300 BOT655300:BOU655300 BYP655300:BYQ655300 CIL655300:CIM655300 CSH655300:CSI655300 DCD655300:DCE655300 DLZ655300:DMA655300 DVV655300:DVW655300 EFR655300:EFS655300 EPN655300:EPO655300 EZJ655300:EZK655300 FJF655300:FJG655300 FTB655300:FTC655300 GCX655300:GCY655300 GMT655300:GMU655300 GWP655300:GWQ655300 HGL655300:HGM655300 HQH655300:HQI655300 IAD655300:IAE655300 IJZ655300:IKA655300 ITV655300:ITW655300 JDR655300:JDS655300 JNN655300:JNO655300 JXJ655300:JXK655300 KHF655300:KHG655300 KRB655300:KRC655300 LAX655300:LAY655300 LKT655300:LKU655300 LUP655300:LUQ655300 MEL655300:MEM655300 MOH655300:MOI655300 MYD655300:MYE655300 NHZ655300:NIA655300 NRV655300:NRW655300 OBR655300:OBS655300 OLN655300:OLO655300 OVJ655300:OVK655300 PFF655300:PFG655300 PPB655300:PPC655300 PYX655300:PYY655300 QIT655300:QIU655300 QSP655300:QSQ655300 RCL655300:RCM655300 RMH655300:RMI655300 RWD655300:RWE655300 SFZ655300:SGA655300 SPV655300:SPW655300 SZR655300:SZS655300 TJN655300:TJO655300 TTJ655300:TTK655300 UDF655300:UDG655300 UNB655300:UNC655300 UWX655300:UWY655300 VGT655300:VGU655300 VQP655300:VQQ655300 WAL655300:WAM655300 WKH655300:WKI655300 WUD655300:WUE655300 L720838:M720838 HR720836:HS720836 RN720836:RO720836 ABJ720836:ABK720836 ALF720836:ALG720836 AVB720836:AVC720836 BEX720836:BEY720836 BOT720836:BOU720836 BYP720836:BYQ720836 CIL720836:CIM720836 CSH720836:CSI720836 DCD720836:DCE720836 DLZ720836:DMA720836 DVV720836:DVW720836 EFR720836:EFS720836 EPN720836:EPO720836 EZJ720836:EZK720836 FJF720836:FJG720836 FTB720836:FTC720836 GCX720836:GCY720836 GMT720836:GMU720836 GWP720836:GWQ720836 HGL720836:HGM720836 HQH720836:HQI720836 IAD720836:IAE720836 IJZ720836:IKA720836 ITV720836:ITW720836 JDR720836:JDS720836 JNN720836:JNO720836 JXJ720836:JXK720836 KHF720836:KHG720836 KRB720836:KRC720836 LAX720836:LAY720836 LKT720836:LKU720836 LUP720836:LUQ720836 MEL720836:MEM720836 MOH720836:MOI720836 MYD720836:MYE720836 NHZ720836:NIA720836 NRV720836:NRW720836 OBR720836:OBS720836 OLN720836:OLO720836 OVJ720836:OVK720836 PFF720836:PFG720836 PPB720836:PPC720836 PYX720836:PYY720836 QIT720836:QIU720836 QSP720836:QSQ720836 RCL720836:RCM720836 RMH720836:RMI720836 RWD720836:RWE720836 SFZ720836:SGA720836 SPV720836:SPW720836 SZR720836:SZS720836 TJN720836:TJO720836 TTJ720836:TTK720836 UDF720836:UDG720836 UNB720836:UNC720836 UWX720836:UWY720836 VGT720836:VGU720836 VQP720836:VQQ720836 WAL720836:WAM720836 WKH720836:WKI720836 WUD720836:WUE720836 L786374:M786374 HR786372:HS786372 RN786372:RO786372 ABJ786372:ABK786372 ALF786372:ALG786372 AVB786372:AVC786372 BEX786372:BEY786372 BOT786372:BOU786372 BYP786372:BYQ786372 CIL786372:CIM786372 CSH786372:CSI786372 DCD786372:DCE786372 DLZ786372:DMA786372 DVV786372:DVW786372 EFR786372:EFS786372 EPN786372:EPO786372 EZJ786372:EZK786372 FJF786372:FJG786372 FTB786372:FTC786372 GCX786372:GCY786372 GMT786372:GMU786372 GWP786372:GWQ786372 HGL786372:HGM786372 HQH786372:HQI786372 IAD786372:IAE786372 IJZ786372:IKA786372 ITV786372:ITW786372 JDR786372:JDS786372 JNN786372:JNO786372 JXJ786372:JXK786372 KHF786372:KHG786372 KRB786372:KRC786372 LAX786372:LAY786372 LKT786372:LKU786372 LUP786372:LUQ786372 MEL786372:MEM786372 MOH786372:MOI786372 MYD786372:MYE786372 NHZ786372:NIA786372 NRV786372:NRW786372 OBR786372:OBS786372 OLN786372:OLO786372 OVJ786372:OVK786372 PFF786372:PFG786372 PPB786372:PPC786372 PYX786372:PYY786372 QIT786372:QIU786372 QSP786372:QSQ786372 RCL786372:RCM786372 RMH786372:RMI786372 RWD786372:RWE786372 SFZ786372:SGA786372 SPV786372:SPW786372 SZR786372:SZS786372 TJN786372:TJO786372 TTJ786372:TTK786372 UDF786372:UDG786372 UNB786372:UNC786372 UWX786372:UWY786372 VGT786372:VGU786372 VQP786372:VQQ786372 WAL786372:WAM786372 WKH786372:WKI786372 WUD786372:WUE786372 L851910:M851910 HR851908:HS851908 RN851908:RO851908 ABJ851908:ABK851908 ALF851908:ALG851908 AVB851908:AVC851908 BEX851908:BEY851908 BOT851908:BOU851908 BYP851908:BYQ851908 CIL851908:CIM851908 CSH851908:CSI851908 DCD851908:DCE851908 DLZ851908:DMA851908 DVV851908:DVW851908 EFR851908:EFS851908 EPN851908:EPO851908 EZJ851908:EZK851908 FJF851908:FJG851908 FTB851908:FTC851908 GCX851908:GCY851908 GMT851908:GMU851908 GWP851908:GWQ851908 HGL851908:HGM851908 HQH851908:HQI851908 IAD851908:IAE851908 IJZ851908:IKA851908 ITV851908:ITW851908 JDR851908:JDS851908 JNN851908:JNO851908 JXJ851908:JXK851908 KHF851908:KHG851908 KRB851908:KRC851908 LAX851908:LAY851908 LKT851908:LKU851908 LUP851908:LUQ851908 MEL851908:MEM851908 MOH851908:MOI851908 MYD851908:MYE851908 NHZ851908:NIA851908 NRV851908:NRW851908 OBR851908:OBS851908 OLN851908:OLO851908 OVJ851908:OVK851908 PFF851908:PFG851908 PPB851908:PPC851908 PYX851908:PYY851908 QIT851908:QIU851908 QSP851908:QSQ851908 RCL851908:RCM851908 RMH851908:RMI851908 RWD851908:RWE851908 SFZ851908:SGA851908 SPV851908:SPW851908 SZR851908:SZS851908 TJN851908:TJO851908 TTJ851908:TTK851908 UDF851908:UDG851908 UNB851908:UNC851908 UWX851908:UWY851908 VGT851908:VGU851908 VQP851908:VQQ851908 WAL851908:WAM851908 WKH851908:WKI851908 WUD851908:WUE851908 L917446:M917446 HR917444:HS917444 RN917444:RO917444 ABJ917444:ABK917444 ALF917444:ALG917444 AVB917444:AVC917444 BEX917444:BEY917444 BOT917444:BOU917444 BYP917444:BYQ917444 CIL917444:CIM917444 CSH917444:CSI917444 DCD917444:DCE917444 DLZ917444:DMA917444 DVV917444:DVW917444 EFR917444:EFS917444 EPN917444:EPO917444 EZJ917444:EZK917444 FJF917444:FJG917444 FTB917444:FTC917444 GCX917444:GCY917444 GMT917444:GMU917444 GWP917444:GWQ917444 HGL917444:HGM917444 HQH917444:HQI917444 IAD917444:IAE917444 IJZ917444:IKA917444 ITV917444:ITW917444 JDR917444:JDS917444 JNN917444:JNO917444 JXJ917444:JXK917444 KHF917444:KHG917444 KRB917444:KRC917444 LAX917444:LAY917444 LKT917444:LKU917444 LUP917444:LUQ917444 MEL917444:MEM917444 MOH917444:MOI917444 MYD917444:MYE917444 NHZ917444:NIA917444 NRV917444:NRW917444 OBR917444:OBS917444 OLN917444:OLO917444 OVJ917444:OVK917444 PFF917444:PFG917444 PPB917444:PPC917444 PYX917444:PYY917444 QIT917444:QIU917444 QSP917444:QSQ917444 RCL917444:RCM917444 RMH917444:RMI917444 RWD917444:RWE917444 SFZ917444:SGA917444 SPV917444:SPW917444 SZR917444:SZS917444 TJN917444:TJO917444 TTJ917444:TTK917444 UDF917444:UDG917444 UNB917444:UNC917444 UWX917444:UWY917444 VGT917444:VGU917444 VQP917444:VQQ917444 WAL917444:WAM917444 WKH917444:WKI917444 WUD917444:WUE917444 L982982:M982982 HR982980:HS982980 RN982980:RO982980 ABJ982980:ABK982980 ALF982980:ALG982980 AVB982980:AVC982980 BEX982980:BEY982980 BOT982980:BOU982980 BYP982980:BYQ982980 CIL982980:CIM982980 CSH982980:CSI982980 DCD982980:DCE982980 DLZ982980:DMA982980 DVV982980:DVW982980 EFR982980:EFS982980 EPN982980:EPO982980 EZJ982980:EZK982980 FJF982980:FJG982980 FTB982980:FTC982980 GCX982980:GCY982980 GMT982980:GMU982980 GWP982980:GWQ982980 HGL982980:HGM982980 HQH982980:HQI982980 IAD982980:IAE982980 IJZ982980:IKA982980 ITV982980:ITW982980 JDR982980:JDS982980 JNN982980:JNO982980 JXJ982980:JXK982980 KHF982980:KHG982980 KRB982980:KRC982980 LAX982980:LAY982980 LKT982980:LKU982980 LUP982980:LUQ982980 MEL982980:MEM982980 MOH982980:MOI982980 MYD982980:MYE982980 NHZ982980:NIA982980 NRV982980:NRW982980 OBR982980:OBS982980 OLN982980:OLO982980 OVJ982980:OVK982980 PFF982980:PFG982980 PPB982980:PPC982980 PYX982980:PYY982980 QIT982980:QIU982980 QSP982980:QSQ982980 RCL982980:RCM982980 RMH982980:RMI982980 RWD982980:RWE982980 SFZ982980:SGA982980 SPV982980:SPW982980 SZR982980:SZS982980 TJN982980:TJO982980 TTJ982980:TTK982980 UDF982980:UDG982980 UNB982980:UNC982980 UWX982980:UWY982980 VGT982980:VGU982980 VQP982980:VQQ982980 WAL982980:WAM982980 WKH982980:WKI982980 WUD982980:WUE982980 P10 M10 J10 N14 P21 L21 K14 H21 H14" xr:uid="{054D8AC5-81E6-4634-BF2E-4EDCDE859025}">
      <formula1>"□,■"</formula1>
    </dataValidation>
    <dataValidation type="list" allowBlank="1" showInputMessage="1" showErrorMessage="1" sqref="WUD982986:WUJ982986 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xr:uid="{91827818-FFEC-453B-AF71-8D9DAE2F327E}">
      <formula1>"専用,ハイブリット"</formula1>
    </dataValidation>
    <dataValidation type="list" allowBlank="1" showInputMessage="1" showErrorMessage="1" sqref="Z65566 IF65564 SB65564 ABX65564 ALT65564 AVP65564 BFL65564 BPH65564 BZD65564 CIZ65564 CSV65564 DCR65564 DMN65564 DWJ65564 EGF65564 EQB65564 EZX65564 FJT65564 FTP65564 GDL65564 GNH65564 GXD65564 HGZ65564 HQV65564 IAR65564 IKN65564 IUJ65564 JEF65564 JOB65564 JXX65564 KHT65564 KRP65564 LBL65564 LLH65564 LVD65564 MEZ65564 MOV65564 MYR65564 NIN65564 NSJ65564 OCF65564 OMB65564 OVX65564 PFT65564 PPP65564 PZL65564 QJH65564 QTD65564 RCZ65564 RMV65564 RWR65564 SGN65564 SQJ65564 TAF65564 TKB65564 TTX65564 UDT65564 UNP65564 UXL65564 VHH65564 VRD65564 WAZ65564 WKV65564 WUR65564 Z131102 IF131100 SB131100 ABX131100 ALT131100 AVP131100 BFL131100 BPH131100 BZD131100 CIZ131100 CSV131100 DCR131100 DMN131100 DWJ131100 EGF131100 EQB131100 EZX131100 FJT131100 FTP131100 GDL131100 GNH131100 GXD131100 HGZ131100 HQV131100 IAR131100 IKN131100 IUJ131100 JEF131100 JOB131100 JXX131100 KHT131100 KRP131100 LBL131100 LLH131100 LVD131100 MEZ131100 MOV131100 MYR131100 NIN131100 NSJ131100 OCF131100 OMB131100 OVX131100 PFT131100 PPP131100 PZL131100 QJH131100 QTD131100 RCZ131100 RMV131100 RWR131100 SGN131100 SQJ131100 TAF131100 TKB131100 TTX131100 UDT131100 UNP131100 UXL131100 VHH131100 VRD131100 WAZ131100 WKV131100 WUR131100 Z196638 IF196636 SB196636 ABX196636 ALT196636 AVP196636 BFL196636 BPH196636 BZD196636 CIZ196636 CSV196636 DCR196636 DMN196636 DWJ196636 EGF196636 EQB196636 EZX196636 FJT196636 FTP196636 GDL196636 GNH196636 GXD196636 HGZ196636 HQV196636 IAR196636 IKN196636 IUJ196636 JEF196636 JOB196636 JXX196636 KHT196636 KRP196636 LBL196636 LLH196636 LVD196636 MEZ196636 MOV196636 MYR196636 NIN196636 NSJ196636 OCF196636 OMB196636 OVX196636 PFT196636 PPP196636 PZL196636 QJH196636 QTD196636 RCZ196636 RMV196636 RWR196636 SGN196636 SQJ196636 TAF196636 TKB196636 TTX196636 UDT196636 UNP196636 UXL196636 VHH196636 VRD196636 WAZ196636 WKV196636 WUR196636 Z262174 IF262172 SB262172 ABX262172 ALT262172 AVP262172 BFL262172 BPH262172 BZD262172 CIZ262172 CSV262172 DCR262172 DMN262172 DWJ262172 EGF262172 EQB262172 EZX262172 FJT262172 FTP262172 GDL262172 GNH262172 GXD262172 HGZ262172 HQV262172 IAR262172 IKN262172 IUJ262172 JEF262172 JOB262172 JXX262172 KHT262172 KRP262172 LBL262172 LLH262172 LVD262172 MEZ262172 MOV262172 MYR262172 NIN262172 NSJ262172 OCF262172 OMB262172 OVX262172 PFT262172 PPP262172 PZL262172 QJH262172 QTD262172 RCZ262172 RMV262172 RWR262172 SGN262172 SQJ262172 TAF262172 TKB262172 TTX262172 UDT262172 UNP262172 UXL262172 VHH262172 VRD262172 WAZ262172 WKV262172 WUR262172 Z327710 IF327708 SB327708 ABX327708 ALT327708 AVP327708 BFL327708 BPH327708 BZD327708 CIZ327708 CSV327708 DCR327708 DMN327708 DWJ327708 EGF327708 EQB327708 EZX327708 FJT327708 FTP327708 GDL327708 GNH327708 GXD327708 HGZ327708 HQV327708 IAR327708 IKN327708 IUJ327708 JEF327708 JOB327708 JXX327708 KHT327708 KRP327708 LBL327708 LLH327708 LVD327708 MEZ327708 MOV327708 MYR327708 NIN327708 NSJ327708 OCF327708 OMB327708 OVX327708 PFT327708 PPP327708 PZL327708 QJH327708 QTD327708 RCZ327708 RMV327708 RWR327708 SGN327708 SQJ327708 TAF327708 TKB327708 TTX327708 UDT327708 UNP327708 UXL327708 VHH327708 VRD327708 WAZ327708 WKV327708 WUR327708 Z393246 IF393244 SB393244 ABX393244 ALT393244 AVP393244 BFL393244 BPH393244 BZD393244 CIZ393244 CSV393244 DCR393244 DMN393244 DWJ393244 EGF393244 EQB393244 EZX393244 FJT393244 FTP393244 GDL393244 GNH393244 GXD393244 HGZ393244 HQV393244 IAR393244 IKN393244 IUJ393244 JEF393244 JOB393244 JXX393244 KHT393244 KRP393244 LBL393244 LLH393244 LVD393244 MEZ393244 MOV393244 MYR393244 NIN393244 NSJ393244 OCF393244 OMB393244 OVX393244 PFT393244 PPP393244 PZL393244 QJH393244 QTD393244 RCZ393244 RMV393244 RWR393244 SGN393244 SQJ393244 TAF393244 TKB393244 TTX393244 UDT393244 UNP393244 UXL393244 VHH393244 VRD393244 WAZ393244 WKV393244 WUR393244 Z458782 IF458780 SB458780 ABX458780 ALT458780 AVP458780 BFL458780 BPH458780 BZD458780 CIZ458780 CSV458780 DCR458780 DMN458780 DWJ458780 EGF458780 EQB458780 EZX458780 FJT458780 FTP458780 GDL458780 GNH458780 GXD458780 HGZ458780 HQV458780 IAR458780 IKN458780 IUJ458780 JEF458780 JOB458780 JXX458780 KHT458780 KRP458780 LBL458780 LLH458780 LVD458780 MEZ458780 MOV458780 MYR458780 NIN458780 NSJ458780 OCF458780 OMB458780 OVX458780 PFT458780 PPP458780 PZL458780 QJH458780 QTD458780 RCZ458780 RMV458780 RWR458780 SGN458780 SQJ458780 TAF458780 TKB458780 TTX458780 UDT458780 UNP458780 UXL458780 VHH458780 VRD458780 WAZ458780 WKV458780 WUR458780 Z524318 IF524316 SB524316 ABX524316 ALT524316 AVP524316 BFL524316 BPH524316 BZD524316 CIZ524316 CSV524316 DCR524316 DMN524316 DWJ524316 EGF524316 EQB524316 EZX524316 FJT524316 FTP524316 GDL524316 GNH524316 GXD524316 HGZ524316 HQV524316 IAR524316 IKN524316 IUJ524316 JEF524316 JOB524316 JXX524316 KHT524316 KRP524316 LBL524316 LLH524316 LVD524316 MEZ524316 MOV524316 MYR524316 NIN524316 NSJ524316 OCF524316 OMB524316 OVX524316 PFT524316 PPP524316 PZL524316 QJH524316 QTD524316 RCZ524316 RMV524316 RWR524316 SGN524316 SQJ524316 TAF524316 TKB524316 TTX524316 UDT524316 UNP524316 UXL524316 VHH524316 VRD524316 WAZ524316 WKV524316 WUR524316 Z589854 IF589852 SB589852 ABX589852 ALT589852 AVP589852 BFL589852 BPH589852 BZD589852 CIZ589852 CSV589852 DCR589852 DMN589852 DWJ589852 EGF589852 EQB589852 EZX589852 FJT589852 FTP589852 GDL589852 GNH589852 GXD589852 HGZ589852 HQV589852 IAR589852 IKN589852 IUJ589852 JEF589852 JOB589852 JXX589852 KHT589852 KRP589852 LBL589852 LLH589852 LVD589852 MEZ589852 MOV589852 MYR589852 NIN589852 NSJ589852 OCF589852 OMB589852 OVX589852 PFT589852 PPP589852 PZL589852 QJH589852 QTD589852 RCZ589852 RMV589852 RWR589852 SGN589852 SQJ589852 TAF589852 TKB589852 TTX589852 UDT589852 UNP589852 UXL589852 VHH589852 VRD589852 WAZ589852 WKV589852 WUR589852 Z655390 IF655388 SB655388 ABX655388 ALT655388 AVP655388 BFL655388 BPH655388 BZD655388 CIZ655388 CSV655388 DCR655388 DMN655388 DWJ655388 EGF655388 EQB655388 EZX655388 FJT655388 FTP655388 GDL655388 GNH655388 GXD655388 HGZ655388 HQV655388 IAR655388 IKN655388 IUJ655388 JEF655388 JOB655388 JXX655388 KHT655388 KRP655388 LBL655388 LLH655388 LVD655388 MEZ655388 MOV655388 MYR655388 NIN655388 NSJ655388 OCF655388 OMB655388 OVX655388 PFT655388 PPP655388 PZL655388 QJH655388 QTD655388 RCZ655388 RMV655388 RWR655388 SGN655388 SQJ655388 TAF655388 TKB655388 TTX655388 UDT655388 UNP655388 UXL655388 VHH655388 VRD655388 WAZ655388 WKV655388 WUR655388 Z720926 IF720924 SB720924 ABX720924 ALT720924 AVP720924 BFL720924 BPH720924 BZD720924 CIZ720924 CSV720924 DCR720924 DMN720924 DWJ720924 EGF720924 EQB720924 EZX720924 FJT720924 FTP720924 GDL720924 GNH720924 GXD720924 HGZ720924 HQV720924 IAR720924 IKN720924 IUJ720924 JEF720924 JOB720924 JXX720924 KHT720924 KRP720924 LBL720924 LLH720924 LVD720924 MEZ720924 MOV720924 MYR720924 NIN720924 NSJ720924 OCF720924 OMB720924 OVX720924 PFT720924 PPP720924 PZL720924 QJH720924 QTD720924 RCZ720924 RMV720924 RWR720924 SGN720924 SQJ720924 TAF720924 TKB720924 TTX720924 UDT720924 UNP720924 UXL720924 VHH720924 VRD720924 WAZ720924 WKV720924 WUR720924 Z786462 IF786460 SB786460 ABX786460 ALT786460 AVP786460 BFL786460 BPH786460 BZD786460 CIZ786460 CSV786460 DCR786460 DMN786460 DWJ786460 EGF786460 EQB786460 EZX786460 FJT786460 FTP786460 GDL786460 GNH786460 GXD786460 HGZ786460 HQV786460 IAR786460 IKN786460 IUJ786460 JEF786460 JOB786460 JXX786460 KHT786460 KRP786460 LBL786460 LLH786460 LVD786460 MEZ786460 MOV786460 MYR786460 NIN786460 NSJ786460 OCF786460 OMB786460 OVX786460 PFT786460 PPP786460 PZL786460 QJH786460 QTD786460 RCZ786460 RMV786460 RWR786460 SGN786460 SQJ786460 TAF786460 TKB786460 TTX786460 UDT786460 UNP786460 UXL786460 VHH786460 VRD786460 WAZ786460 WKV786460 WUR786460 Z851998 IF851996 SB851996 ABX851996 ALT851996 AVP851996 BFL851996 BPH851996 BZD851996 CIZ851996 CSV851996 DCR851996 DMN851996 DWJ851996 EGF851996 EQB851996 EZX851996 FJT851996 FTP851996 GDL851996 GNH851996 GXD851996 HGZ851996 HQV851996 IAR851996 IKN851996 IUJ851996 JEF851996 JOB851996 JXX851996 KHT851996 KRP851996 LBL851996 LLH851996 LVD851996 MEZ851996 MOV851996 MYR851996 NIN851996 NSJ851996 OCF851996 OMB851996 OVX851996 PFT851996 PPP851996 PZL851996 QJH851996 QTD851996 RCZ851996 RMV851996 RWR851996 SGN851996 SQJ851996 TAF851996 TKB851996 TTX851996 UDT851996 UNP851996 UXL851996 VHH851996 VRD851996 WAZ851996 WKV851996 WUR851996 Z917534 IF917532 SB917532 ABX917532 ALT917532 AVP917532 BFL917532 BPH917532 BZD917532 CIZ917532 CSV917532 DCR917532 DMN917532 DWJ917532 EGF917532 EQB917532 EZX917532 FJT917532 FTP917532 GDL917532 GNH917532 GXD917532 HGZ917532 HQV917532 IAR917532 IKN917532 IUJ917532 JEF917532 JOB917532 JXX917532 KHT917532 KRP917532 LBL917532 LLH917532 LVD917532 MEZ917532 MOV917532 MYR917532 NIN917532 NSJ917532 OCF917532 OMB917532 OVX917532 PFT917532 PPP917532 PZL917532 QJH917532 QTD917532 RCZ917532 RMV917532 RWR917532 SGN917532 SQJ917532 TAF917532 TKB917532 TTX917532 UDT917532 UNP917532 UXL917532 VHH917532 VRD917532 WAZ917532 WKV917532 WUR917532 Z983070 IF983068 SB983068 ABX983068 ALT983068 AVP983068 BFL983068 BPH983068 BZD983068 CIZ983068 CSV983068 DCR983068 DMN983068 DWJ983068 EGF983068 EQB983068 EZX983068 FJT983068 FTP983068 GDL983068 GNH983068 GXD983068 HGZ983068 HQV983068 IAR983068 IKN983068 IUJ983068 JEF983068 JOB983068 JXX983068 KHT983068 KRP983068 LBL983068 LLH983068 LVD983068 MEZ983068 MOV983068 MYR983068 NIN983068 NSJ983068 OCF983068 OMB983068 OVX983068 PFT983068 PPP983068 PZL983068 QJH983068 QTD983068 RCZ983068 RMV983068 RWR983068 SGN983068 SQJ983068 TAF983068 TKB983068 TTX983068 UDT983068 UNP983068 UXL983068 VHH983068 VRD983068 WAZ983068 WKV983068 WUR983068 Z65564 IF65562 SB65562 ABX65562 ALT65562 AVP65562 BFL65562 BPH65562 BZD65562 CIZ65562 CSV65562 DCR65562 DMN65562 DWJ65562 EGF65562 EQB65562 EZX65562 FJT65562 FTP65562 GDL65562 GNH65562 GXD65562 HGZ65562 HQV65562 IAR65562 IKN65562 IUJ65562 JEF65562 JOB65562 JXX65562 KHT65562 KRP65562 LBL65562 LLH65562 LVD65562 MEZ65562 MOV65562 MYR65562 NIN65562 NSJ65562 OCF65562 OMB65562 OVX65562 PFT65562 PPP65562 PZL65562 QJH65562 QTD65562 RCZ65562 RMV65562 RWR65562 SGN65562 SQJ65562 TAF65562 TKB65562 TTX65562 UDT65562 UNP65562 UXL65562 VHH65562 VRD65562 WAZ65562 WKV65562 WUR65562 Z131100 IF131098 SB131098 ABX131098 ALT131098 AVP131098 BFL131098 BPH131098 BZD131098 CIZ131098 CSV131098 DCR131098 DMN131098 DWJ131098 EGF131098 EQB131098 EZX131098 FJT131098 FTP131098 GDL131098 GNH131098 GXD131098 HGZ131098 HQV131098 IAR131098 IKN131098 IUJ131098 JEF131098 JOB131098 JXX131098 KHT131098 KRP131098 LBL131098 LLH131098 LVD131098 MEZ131098 MOV131098 MYR131098 NIN131098 NSJ131098 OCF131098 OMB131098 OVX131098 PFT131098 PPP131098 PZL131098 QJH131098 QTD131098 RCZ131098 RMV131098 RWR131098 SGN131098 SQJ131098 TAF131098 TKB131098 TTX131098 UDT131098 UNP131098 UXL131098 VHH131098 VRD131098 WAZ131098 WKV131098 WUR131098 Z196636 IF196634 SB196634 ABX196634 ALT196634 AVP196634 BFL196634 BPH196634 BZD196634 CIZ196634 CSV196634 DCR196634 DMN196634 DWJ196634 EGF196634 EQB196634 EZX196634 FJT196634 FTP196634 GDL196634 GNH196634 GXD196634 HGZ196634 HQV196634 IAR196634 IKN196634 IUJ196634 JEF196634 JOB196634 JXX196634 KHT196634 KRP196634 LBL196634 LLH196634 LVD196634 MEZ196634 MOV196634 MYR196634 NIN196634 NSJ196634 OCF196634 OMB196634 OVX196634 PFT196634 PPP196634 PZL196634 QJH196634 QTD196634 RCZ196634 RMV196634 RWR196634 SGN196634 SQJ196634 TAF196634 TKB196634 TTX196634 UDT196634 UNP196634 UXL196634 VHH196634 VRD196634 WAZ196634 WKV196634 WUR196634 Z262172 IF262170 SB262170 ABX262170 ALT262170 AVP262170 BFL262170 BPH262170 BZD262170 CIZ262170 CSV262170 DCR262170 DMN262170 DWJ262170 EGF262170 EQB262170 EZX262170 FJT262170 FTP262170 GDL262170 GNH262170 GXD262170 HGZ262170 HQV262170 IAR262170 IKN262170 IUJ262170 JEF262170 JOB262170 JXX262170 KHT262170 KRP262170 LBL262170 LLH262170 LVD262170 MEZ262170 MOV262170 MYR262170 NIN262170 NSJ262170 OCF262170 OMB262170 OVX262170 PFT262170 PPP262170 PZL262170 QJH262170 QTD262170 RCZ262170 RMV262170 RWR262170 SGN262170 SQJ262170 TAF262170 TKB262170 TTX262170 UDT262170 UNP262170 UXL262170 VHH262170 VRD262170 WAZ262170 WKV262170 WUR262170 Z327708 IF327706 SB327706 ABX327706 ALT327706 AVP327706 BFL327706 BPH327706 BZD327706 CIZ327706 CSV327706 DCR327706 DMN327706 DWJ327706 EGF327706 EQB327706 EZX327706 FJT327706 FTP327706 GDL327706 GNH327706 GXD327706 HGZ327706 HQV327706 IAR327706 IKN327706 IUJ327706 JEF327706 JOB327706 JXX327706 KHT327706 KRP327706 LBL327706 LLH327706 LVD327706 MEZ327706 MOV327706 MYR327706 NIN327706 NSJ327706 OCF327706 OMB327706 OVX327706 PFT327706 PPP327706 PZL327706 QJH327706 QTD327706 RCZ327706 RMV327706 RWR327706 SGN327706 SQJ327706 TAF327706 TKB327706 TTX327706 UDT327706 UNP327706 UXL327706 VHH327706 VRD327706 WAZ327706 WKV327706 WUR327706 Z393244 IF393242 SB393242 ABX393242 ALT393242 AVP393242 BFL393242 BPH393242 BZD393242 CIZ393242 CSV393242 DCR393242 DMN393242 DWJ393242 EGF393242 EQB393242 EZX393242 FJT393242 FTP393242 GDL393242 GNH393242 GXD393242 HGZ393242 HQV393242 IAR393242 IKN393242 IUJ393242 JEF393242 JOB393242 JXX393242 KHT393242 KRP393242 LBL393242 LLH393242 LVD393242 MEZ393242 MOV393242 MYR393242 NIN393242 NSJ393242 OCF393242 OMB393242 OVX393242 PFT393242 PPP393242 PZL393242 QJH393242 QTD393242 RCZ393242 RMV393242 RWR393242 SGN393242 SQJ393242 TAF393242 TKB393242 TTX393242 UDT393242 UNP393242 UXL393242 VHH393242 VRD393242 WAZ393242 WKV393242 WUR393242 Z458780 IF458778 SB458778 ABX458778 ALT458778 AVP458778 BFL458778 BPH458778 BZD458778 CIZ458778 CSV458778 DCR458778 DMN458778 DWJ458778 EGF458778 EQB458778 EZX458778 FJT458778 FTP458778 GDL458778 GNH458778 GXD458778 HGZ458778 HQV458778 IAR458778 IKN458778 IUJ458778 JEF458778 JOB458778 JXX458778 KHT458778 KRP458778 LBL458778 LLH458778 LVD458778 MEZ458778 MOV458778 MYR458778 NIN458778 NSJ458778 OCF458778 OMB458778 OVX458778 PFT458778 PPP458778 PZL458778 QJH458778 QTD458778 RCZ458778 RMV458778 RWR458778 SGN458778 SQJ458778 TAF458778 TKB458778 TTX458778 UDT458778 UNP458778 UXL458778 VHH458778 VRD458778 WAZ458778 WKV458778 WUR458778 Z524316 IF524314 SB524314 ABX524314 ALT524314 AVP524314 BFL524314 BPH524314 BZD524314 CIZ524314 CSV524314 DCR524314 DMN524314 DWJ524314 EGF524314 EQB524314 EZX524314 FJT524314 FTP524314 GDL524314 GNH524314 GXD524314 HGZ524314 HQV524314 IAR524314 IKN524314 IUJ524314 JEF524314 JOB524314 JXX524314 KHT524314 KRP524314 LBL524314 LLH524314 LVD524314 MEZ524314 MOV524314 MYR524314 NIN524314 NSJ524314 OCF524314 OMB524314 OVX524314 PFT524314 PPP524314 PZL524314 QJH524314 QTD524314 RCZ524314 RMV524314 RWR524314 SGN524314 SQJ524314 TAF524314 TKB524314 TTX524314 UDT524314 UNP524314 UXL524314 VHH524314 VRD524314 WAZ524314 WKV524314 WUR524314 Z589852 IF589850 SB589850 ABX589850 ALT589850 AVP589850 BFL589850 BPH589850 BZD589850 CIZ589850 CSV589850 DCR589850 DMN589850 DWJ589850 EGF589850 EQB589850 EZX589850 FJT589850 FTP589850 GDL589850 GNH589850 GXD589850 HGZ589850 HQV589850 IAR589850 IKN589850 IUJ589850 JEF589850 JOB589850 JXX589850 KHT589850 KRP589850 LBL589850 LLH589850 LVD589850 MEZ589850 MOV589850 MYR589850 NIN589850 NSJ589850 OCF589850 OMB589850 OVX589850 PFT589850 PPP589850 PZL589850 QJH589850 QTD589850 RCZ589850 RMV589850 RWR589850 SGN589850 SQJ589850 TAF589850 TKB589850 TTX589850 UDT589850 UNP589850 UXL589850 VHH589850 VRD589850 WAZ589850 WKV589850 WUR589850 Z655388 IF655386 SB655386 ABX655386 ALT655386 AVP655386 BFL655386 BPH655386 BZD655386 CIZ655386 CSV655386 DCR655386 DMN655386 DWJ655386 EGF655386 EQB655386 EZX655386 FJT655386 FTP655386 GDL655386 GNH655386 GXD655386 HGZ655386 HQV655386 IAR655386 IKN655386 IUJ655386 JEF655386 JOB655386 JXX655386 KHT655386 KRP655386 LBL655386 LLH655386 LVD655386 MEZ655386 MOV655386 MYR655386 NIN655386 NSJ655386 OCF655386 OMB655386 OVX655386 PFT655386 PPP655386 PZL655386 QJH655386 QTD655386 RCZ655386 RMV655386 RWR655386 SGN655386 SQJ655386 TAF655386 TKB655386 TTX655386 UDT655386 UNP655386 UXL655386 VHH655386 VRD655386 WAZ655386 WKV655386 WUR655386 Z720924 IF720922 SB720922 ABX720922 ALT720922 AVP720922 BFL720922 BPH720922 BZD720922 CIZ720922 CSV720922 DCR720922 DMN720922 DWJ720922 EGF720922 EQB720922 EZX720922 FJT720922 FTP720922 GDL720922 GNH720922 GXD720922 HGZ720922 HQV720922 IAR720922 IKN720922 IUJ720922 JEF720922 JOB720922 JXX720922 KHT720922 KRP720922 LBL720922 LLH720922 LVD720922 MEZ720922 MOV720922 MYR720922 NIN720922 NSJ720922 OCF720922 OMB720922 OVX720922 PFT720922 PPP720922 PZL720922 QJH720922 QTD720922 RCZ720922 RMV720922 RWR720922 SGN720922 SQJ720922 TAF720922 TKB720922 TTX720922 UDT720922 UNP720922 UXL720922 VHH720922 VRD720922 WAZ720922 WKV720922 WUR720922 Z786460 IF786458 SB786458 ABX786458 ALT786458 AVP786458 BFL786458 BPH786458 BZD786458 CIZ786458 CSV786458 DCR786458 DMN786458 DWJ786458 EGF786458 EQB786458 EZX786458 FJT786458 FTP786458 GDL786458 GNH786458 GXD786458 HGZ786458 HQV786458 IAR786458 IKN786458 IUJ786458 JEF786458 JOB786458 JXX786458 KHT786458 KRP786458 LBL786458 LLH786458 LVD786458 MEZ786458 MOV786458 MYR786458 NIN786458 NSJ786458 OCF786458 OMB786458 OVX786458 PFT786458 PPP786458 PZL786458 QJH786458 QTD786458 RCZ786458 RMV786458 RWR786458 SGN786458 SQJ786458 TAF786458 TKB786458 TTX786458 UDT786458 UNP786458 UXL786458 VHH786458 VRD786458 WAZ786458 WKV786458 WUR786458 Z851996 IF851994 SB851994 ABX851994 ALT851994 AVP851994 BFL851994 BPH851994 BZD851994 CIZ851994 CSV851994 DCR851994 DMN851994 DWJ851994 EGF851994 EQB851994 EZX851994 FJT851994 FTP851994 GDL851994 GNH851994 GXD851994 HGZ851994 HQV851994 IAR851994 IKN851994 IUJ851994 JEF851994 JOB851994 JXX851994 KHT851994 KRP851994 LBL851994 LLH851994 LVD851994 MEZ851994 MOV851994 MYR851994 NIN851994 NSJ851994 OCF851994 OMB851994 OVX851994 PFT851994 PPP851994 PZL851994 QJH851994 QTD851994 RCZ851994 RMV851994 RWR851994 SGN851994 SQJ851994 TAF851994 TKB851994 TTX851994 UDT851994 UNP851994 UXL851994 VHH851994 VRD851994 WAZ851994 WKV851994 WUR851994 Z917532 IF917530 SB917530 ABX917530 ALT917530 AVP917530 BFL917530 BPH917530 BZD917530 CIZ917530 CSV917530 DCR917530 DMN917530 DWJ917530 EGF917530 EQB917530 EZX917530 FJT917530 FTP917530 GDL917530 GNH917530 GXD917530 HGZ917530 HQV917530 IAR917530 IKN917530 IUJ917530 JEF917530 JOB917530 JXX917530 KHT917530 KRP917530 LBL917530 LLH917530 LVD917530 MEZ917530 MOV917530 MYR917530 NIN917530 NSJ917530 OCF917530 OMB917530 OVX917530 PFT917530 PPP917530 PZL917530 QJH917530 QTD917530 RCZ917530 RMV917530 RWR917530 SGN917530 SQJ917530 TAF917530 TKB917530 TTX917530 UDT917530 UNP917530 UXL917530 VHH917530 VRD917530 WAZ917530 WKV917530 WUR917530 Z983068 IF983066 SB983066 ABX983066 ALT983066 AVP983066 BFL983066 BPH983066 BZD983066 CIZ983066 CSV983066 DCR983066 DMN983066 DWJ983066 EGF983066 EQB983066 EZX983066 FJT983066 FTP983066 GDL983066 GNH983066 GXD983066 HGZ983066 HQV983066 IAR983066 IKN983066 IUJ983066 JEF983066 JOB983066 JXX983066 KHT983066 KRP983066 LBL983066 LLH983066 LVD983066 MEZ983066 MOV983066 MYR983066 NIN983066 NSJ983066 OCF983066 OMB983066 OVX983066 PFT983066 PPP983066 PZL983066 QJH983066 QTD983066 RCZ983066 RMV983066 RWR983066 SGN983066 SQJ983066 TAF983066 TKB983066 TTX983066 UDT983066 UNP983066 UXL983066 VHH983066 VRD983066 WAZ983066 WKV983066 WUR983066" xr:uid="{C393DCB1-152F-4313-9130-D2B3273C623B}">
      <formula1>"無,有"</formula1>
    </dataValidation>
    <dataValidation type="custom" imeMode="disabled" allowBlank="1" showInputMessage="1" showErrorMessage="1" error="小数点以下は第一位まで、二位以下切り捨てで入力して下さい。" sqref="L65481:R65481 HR65479:HX65479 RN65479:RT65479 ABJ65479:ABP65479 ALF65479:ALL65479 AVB65479:AVH65479 BEX65479:BFD65479 BOT65479:BOZ65479 BYP65479:BYV65479 CIL65479:CIR65479 CSH65479:CSN65479 DCD65479:DCJ65479 DLZ65479:DMF65479 DVV65479:DWB65479 EFR65479:EFX65479 EPN65479:EPT65479 EZJ65479:EZP65479 FJF65479:FJL65479 FTB65479:FTH65479 GCX65479:GDD65479 GMT65479:GMZ65479 GWP65479:GWV65479 HGL65479:HGR65479 HQH65479:HQN65479 IAD65479:IAJ65479 IJZ65479:IKF65479 ITV65479:IUB65479 JDR65479:JDX65479 JNN65479:JNT65479 JXJ65479:JXP65479 KHF65479:KHL65479 KRB65479:KRH65479 LAX65479:LBD65479 LKT65479:LKZ65479 LUP65479:LUV65479 MEL65479:MER65479 MOH65479:MON65479 MYD65479:MYJ65479 NHZ65479:NIF65479 NRV65479:NSB65479 OBR65479:OBX65479 OLN65479:OLT65479 OVJ65479:OVP65479 PFF65479:PFL65479 PPB65479:PPH65479 PYX65479:PZD65479 QIT65479:QIZ65479 QSP65479:QSV65479 RCL65479:RCR65479 RMH65479:RMN65479 RWD65479:RWJ65479 SFZ65479:SGF65479 SPV65479:SQB65479 SZR65479:SZX65479 TJN65479:TJT65479 TTJ65479:TTP65479 UDF65479:UDL65479 UNB65479:UNH65479 UWX65479:UXD65479 VGT65479:VGZ65479 VQP65479:VQV65479 WAL65479:WAR65479 WKH65479:WKN65479 WUD65479:WUJ65479 L131017:R131017 HR131015:HX131015 RN131015:RT131015 ABJ131015:ABP131015 ALF131015:ALL131015 AVB131015:AVH131015 BEX131015:BFD131015 BOT131015:BOZ131015 BYP131015:BYV131015 CIL131015:CIR131015 CSH131015:CSN131015 DCD131015:DCJ131015 DLZ131015:DMF131015 DVV131015:DWB131015 EFR131015:EFX131015 EPN131015:EPT131015 EZJ131015:EZP131015 FJF131015:FJL131015 FTB131015:FTH131015 GCX131015:GDD131015 GMT131015:GMZ131015 GWP131015:GWV131015 HGL131015:HGR131015 HQH131015:HQN131015 IAD131015:IAJ131015 IJZ131015:IKF131015 ITV131015:IUB131015 JDR131015:JDX131015 JNN131015:JNT131015 JXJ131015:JXP131015 KHF131015:KHL131015 KRB131015:KRH131015 LAX131015:LBD131015 LKT131015:LKZ131015 LUP131015:LUV131015 MEL131015:MER131015 MOH131015:MON131015 MYD131015:MYJ131015 NHZ131015:NIF131015 NRV131015:NSB131015 OBR131015:OBX131015 OLN131015:OLT131015 OVJ131015:OVP131015 PFF131015:PFL131015 PPB131015:PPH131015 PYX131015:PZD131015 QIT131015:QIZ131015 QSP131015:QSV131015 RCL131015:RCR131015 RMH131015:RMN131015 RWD131015:RWJ131015 SFZ131015:SGF131015 SPV131015:SQB131015 SZR131015:SZX131015 TJN131015:TJT131015 TTJ131015:TTP131015 UDF131015:UDL131015 UNB131015:UNH131015 UWX131015:UXD131015 VGT131015:VGZ131015 VQP131015:VQV131015 WAL131015:WAR131015 WKH131015:WKN131015 WUD131015:WUJ131015 L196553:R196553 HR196551:HX196551 RN196551:RT196551 ABJ196551:ABP196551 ALF196551:ALL196551 AVB196551:AVH196551 BEX196551:BFD196551 BOT196551:BOZ196551 BYP196551:BYV196551 CIL196551:CIR196551 CSH196551:CSN196551 DCD196551:DCJ196551 DLZ196551:DMF196551 DVV196551:DWB196551 EFR196551:EFX196551 EPN196551:EPT196551 EZJ196551:EZP196551 FJF196551:FJL196551 FTB196551:FTH196551 GCX196551:GDD196551 GMT196551:GMZ196551 GWP196551:GWV196551 HGL196551:HGR196551 HQH196551:HQN196551 IAD196551:IAJ196551 IJZ196551:IKF196551 ITV196551:IUB196551 JDR196551:JDX196551 JNN196551:JNT196551 JXJ196551:JXP196551 KHF196551:KHL196551 KRB196551:KRH196551 LAX196551:LBD196551 LKT196551:LKZ196551 LUP196551:LUV196551 MEL196551:MER196551 MOH196551:MON196551 MYD196551:MYJ196551 NHZ196551:NIF196551 NRV196551:NSB196551 OBR196551:OBX196551 OLN196551:OLT196551 OVJ196551:OVP196551 PFF196551:PFL196551 PPB196551:PPH196551 PYX196551:PZD196551 QIT196551:QIZ196551 QSP196551:QSV196551 RCL196551:RCR196551 RMH196551:RMN196551 RWD196551:RWJ196551 SFZ196551:SGF196551 SPV196551:SQB196551 SZR196551:SZX196551 TJN196551:TJT196551 TTJ196551:TTP196551 UDF196551:UDL196551 UNB196551:UNH196551 UWX196551:UXD196551 VGT196551:VGZ196551 VQP196551:VQV196551 WAL196551:WAR196551 WKH196551:WKN196551 WUD196551:WUJ196551 L262089:R262089 HR262087:HX262087 RN262087:RT262087 ABJ262087:ABP262087 ALF262087:ALL262087 AVB262087:AVH262087 BEX262087:BFD262087 BOT262087:BOZ262087 BYP262087:BYV262087 CIL262087:CIR262087 CSH262087:CSN262087 DCD262087:DCJ262087 DLZ262087:DMF262087 DVV262087:DWB262087 EFR262087:EFX262087 EPN262087:EPT262087 EZJ262087:EZP262087 FJF262087:FJL262087 FTB262087:FTH262087 GCX262087:GDD262087 GMT262087:GMZ262087 GWP262087:GWV262087 HGL262087:HGR262087 HQH262087:HQN262087 IAD262087:IAJ262087 IJZ262087:IKF262087 ITV262087:IUB262087 JDR262087:JDX262087 JNN262087:JNT262087 JXJ262087:JXP262087 KHF262087:KHL262087 KRB262087:KRH262087 LAX262087:LBD262087 LKT262087:LKZ262087 LUP262087:LUV262087 MEL262087:MER262087 MOH262087:MON262087 MYD262087:MYJ262087 NHZ262087:NIF262087 NRV262087:NSB262087 OBR262087:OBX262087 OLN262087:OLT262087 OVJ262087:OVP262087 PFF262087:PFL262087 PPB262087:PPH262087 PYX262087:PZD262087 QIT262087:QIZ262087 QSP262087:QSV262087 RCL262087:RCR262087 RMH262087:RMN262087 RWD262087:RWJ262087 SFZ262087:SGF262087 SPV262087:SQB262087 SZR262087:SZX262087 TJN262087:TJT262087 TTJ262087:TTP262087 UDF262087:UDL262087 UNB262087:UNH262087 UWX262087:UXD262087 VGT262087:VGZ262087 VQP262087:VQV262087 WAL262087:WAR262087 WKH262087:WKN262087 WUD262087:WUJ262087 L327625:R327625 HR327623:HX327623 RN327623:RT327623 ABJ327623:ABP327623 ALF327623:ALL327623 AVB327623:AVH327623 BEX327623:BFD327623 BOT327623:BOZ327623 BYP327623:BYV327623 CIL327623:CIR327623 CSH327623:CSN327623 DCD327623:DCJ327623 DLZ327623:DMF327623 DVV327623:DWB327623 EFR327623:EFX327623 EPN327623:EPT327623 EZJ327623:EZP327623 FJF327623:FJL327623 FTB327623:FTH327623 GCX327623:GDD327623 GMT327623:GMZ327623 GWP327623:GWV327623 HGL327623:HGR327623 HQH327623:HQN327623 IAD327623:IAJ327623 IJZ327623:IKF327623 ITV327623:IUB327623 JDR327623:JDX327623 JNN327623:JNT327623 JXJ327623:JXP327623 KHF327623:KHL327623 KRB327623:KRH327623 LAX327623:LBD327623 LKT327623:LKZ327623 LUP327623:LUV327623 MEL327623:MER327623 MOH327623:MON327623 MYD327623:MYJ327623 NHZ327623:NIF327623 NRV327623:NSB327623 OBR327623:OBX327623 OLN327623:OLT327623 OVJ327623:OVP327623 PFF327623:PFL327623 PPB327623:PPH327623 PYX327623:PZD327623 QIT327623:QIZ327623 QSP327623:QSV327623 RCL327623:RCR327623 RMH327623:RMN327623 RWD327623:RWJ327623 SFZ327623:SGF327623 SPV327623:SQB327623 SZR327623:SZX327623 TJN327623:TJT327623 TTJ327623:TTP327623 UDF327623:UDL327623 UNB327623:UNH327623 UWX327623:UXD327623 VGT327623:VGZ327623 VQP327623:VQV327623 WAL327623:WAR327623 WKH327623:WKN327623 WUD327623:WUJ327623 L393161:R393161 HR393159:HX393159 RN393159:RT393159 ABJ393159:ABP393159 ALF393159:ALL393159 AVB393159:AVH393159 BEX393159:BFD393159 BOT393159:BOZ393159 BYP393159:BYV393159 CIL393159:CIR393159 CSH393159:CSN393159 DCD393159:DCJ393159 DLZ393159:DMF393159 DVV393159:DWB393159 EFR393159:EFX393159 EPN393159:EPT393159 EZJ393159:EZP393159 FJF393159:FJL393159 FTB393159:FTH393159 GCX393159:GDD393159 GMT393159:GMZ393159 GWP393159:GWV393159 HGL393159:HGR393159 HQH393159:HQN393159 IAD393159:IAJ393159 IJZ393159:IKF393159 ITV393159:IUB393159 JDR393159:JDX393159 JNN393159:JNT393159 JXJ393159:JXP393159 KHF393159:KHL393159 KRB393159:KRH393159 LAX393159:LBD393159 LKT393159:LKZ393159 LUP393159:LUV393159 MEL393159:MER393159 MOH393159:MON393159 MYD393159:MYJ393159 NHZ393159:NIF393159 NRV393159:NSB393159 OBR393159:OBX393159 OLN393159:OLT393159 OVJ393159:OVP393159 PFF393159:PFL393159 PPB393159:PPH393159 PYX393159:PZD393159 QIT393159:QIZ393159 QSP393159:QSV393159 RCL393159:RCR393159 RMH393159:RMN393159 RWD393159:RWJ393159 SFZ393159:SGF393159 SPV393159:SQB393159 SZR393159:SZX393159 TJN393159:TJT393159 TTJ393159:TTP393159 UDF393159:UDL393159 UNB393159:UNH393159 UWX393159:UXD393159 VGT393159:VGZ393159 VQP393159:VQV393159 WAL393159:WAR393159 WKH393159:WKN393159 WUD393159:WUJ393159 L458697:R458697 HR458695:HX458695 RN458695:RT458695 ABJ458695:ABP458695 ALF458695:ALL458695 AVB458695:AVH458695 BEX458695:BFD458695 BOT458695:BOZ458695 BYP458695:BYV458695 CIL458695:CIR458695 CSH458695:CSN458695 DCD458695:DCJ458695 DLZ458695:DMF458695 DVV458695:DWB458695 EFR458695:EFX458695 EPN458695:EPT458695 EZJ458695:EZP458695 FJF458695:FJL458695 FTB458695:FTH458695 GCX458695:GDD458695 GMT458695:GMZ458695 GWP458695:GWV458695 HGL458695:HGR458695 HQH458695:HQN458695 IAD458695:IAJ458695 IJZ458695:IKF458695 ITV458695:IUB458695 JDR458695:JDX458695 JNN458695:JNT458695 JXJ458695:JXP458695 KHF458695:KHL458695 KRB458695:KRH458695 LAX458695:LBD458695 LKT458695:LKZ458695 LUP458695:LUV458695 MEL458695:MER458695 MOH458695:MON458695 MYD458695:MYJ458695 NHZ458695:NIF458695 NRV458695:NSB458695 OBR458695:OBX458695 OLN458695:OLT458695 OVJ458695:OVP458695 PFF458695:PFL458695 PPB458695:PPH458695 PYX458695:PZD458695 QIT458695:QIZ458695 QSP458695:QSV458695 RCL458695:RCR458695 RMH458695:RMN458695 RWD458695:RWJ458695 SFZ458695:SGF458695 SPV458695:SQB458695 SZR458695:SZX458695 TJN458695:TJT458695 TTJ458695:TTP458695 UDF458695:UDL458695 UNB458695:UNH458695 UWX458695:UXD458695 VGT458695:VGZ458695 VQP458695:VQV458695 WAL458695:WAR458695 WKH458695:WKN458695 WUD458695:WUJ458695 L524233:R524233 HR524231:HX524231 RN524231:RT524231 ABJ524231:ABP524231 ALF524231:ALL524231 AVB524231:AVH524231 BEX524231:BFD524231 BOT524231:BOZ524231 BYP524231:BYV524231 CIL524231:CIR524231 CSH524231:CSN524231 DCD524231:DCJ524231 DLZ524231:DMF524231 DVV524231:DWB524231 EFR524231:EFX524231 EPN524231:EPT524231 EZJ524231:EZP524231 FJF524231:FJL524231 FTB524231:FTH524231 GCX524231:GDD524231 GMT524231:GMZ524231 GWP524231:GWV524231 HGL524231:HGR524231 HQH524231:HQN524231 IAD524231:IAJ524231 IJZ524231:IKF524231 ITV524231:IUB524231 JDR524231:JDX524231 JNN524231:JNT524231 JXJ524231:JXP524231 KHF524231:KHL524231 KRB524231:KRH524231 LAX524231:LBD524231 LKT524231:LKZ524231 LUP524231:LUV524231 MEL524231:MER524231 MOH524231:MON524231 MYD524231:MYJ524231 NHZ524231:NIF524231 NRV524231:NSB524231 OBR524231:OBX524231 OLN524231:OLT524231 OVJ524231:OVP524231 PFF524231:PFL524231 PPB524231:PPH524231 PYX524231:PZD524231 QIT524231:QIZ524231 QSP524231:QSV524231 RCL524231:RCR524231 RMH524231:RMN524231 RWD524231:RWJ524231 SFZ524231:SGF524231 SPV524231:SQB524231 SZR524231:SZX524231 TJN524231:TJT524231 TTJ524231:TTP524231 UDF524231:UDL524231 UNB524231:UNH524231 UWX524231:UXD524231 VGT524231:VGZ524231 VQP524231:VQV524231 WAL524231:WAR524231 WKH524231:WKN524231 WUD524231:WUJ524231 L589769:R589769 HR589767:HX589767 RN589767:RT589767 ABJ589767:ABP589767 ALF589767:ALL589767 AVB589767:AVH589767 BEX589767:BFD589767 BOT589767:BOZ589767 BYP589767:BYV589767 CIL589767:CIR589767 CSH589767:CSN589767 DCD589767:DCJ589767 DLZ589767:DMF589767 DVV589767:DWB589767 EFR589767:EFX589767 EPN589767:EPT589767 EZJ589767:EZP589767 FJF589767:FJL589767 FTB589767:FTH589767 GCX589767:GDD589767 GMT589767:GMZ589767 GWP589767:GWV589767 HGL589767:HGR589767 HQH589767:HQN589767 IAD589767:IAJ589767 IJZ589767:IKF589767 ITV589767:IUB589767 JDR589767:JDX589767 JNN589767:JNT589767 JXJ589767:JXP589767 KHF589767:KHL589767 KRB589767:KRH589767 LAX589767:LBD589767 LKT589767:LKZ589767 LUP589767:LUV589767 MEL589767:MER589767 MOH589767:MON589767 MYD589767:MYJ589767 NHZ589767:NIF589767 NRV589767:NSB589767 OBR589767:OBX589767 OLN589767:OLT589767 OVJ589767:OVP589767 PFF589767:PFL589767 PPB589767:PPH589767 PYX589767:PZD589767 QIT589767:QIZ589767 QSP589767:QSV589767 RCL589767:RCR589767 RMH589767:RMN589767 RWD589767:RWJ589767 SFZ589767:SGF589767 SPV589767:SQB589767 SZR589767:SZX589767 TJN589767:TJT589767 TTJ589767:TTP589767 UDF589767:UDL589767 UNB589767:UNH589767 UWX589767:UXD589767 VGT589767:VGZ589767 VQP589767:VQV589767 WAL589767:WAR589767 WKH589767:WKN589767 WUD589767:WUJ589767 L655305:R655305 HR655303:HX655303 RN655303:RT655303 ABJ655303:ABP655303 ALF655303:ALL655303 AVB655303:AVH655303 BEX655303:BFD655303 BOT655303:BOZ655303 BYP655303:BYV655303 CIL655303:CIR655303 CSH655303:CSN655303 DCD655303:DCJ655303 DLZ655303:DMF655303 DVV655303:DWB655303 EFR655303:EFX655303 EPN655303:EPT655303 EZJ655303:EZP655303 FJF655303:FJL655303 FTB655303:FTH655303 GCX655303:GDD655303 GMT655303:GMZ655303 GWP655303:GWV655303 HGL655303:HGR655303 HQH655303:HQN655303 IAD655303:IAJ655303 IJZ655303:IKF655303 ITV655303:IUB655303 JDR655303:JDX655303 JNN655303:JNT655303 JXJ655303:JXP655303 KHF655303:KHL655303 KRB655303:KRH655303 LAX655303:LBD655303 LKT655303:LKZ655303 LUP655303:LUV655303 MEL655303:MER655303 MOH655303:MON655303 MYD655303:MYJ655303 NHZ655303:NIF655303 NRV655303:NSB655303 OBR655303:OBX655303 OLN655303:OLT655303 OVJ655303:OVP655303 PFF655303:PFL655303 PPB655303:PPH655303 PYX655303:PZD655303 QIT655303:QIZ655303 QSP655303:QSV655303 RCL655303:RCR655303 RMH655303:RMN655303 RWD655303:RWJ655303 SFZ655303:SGF655303 SPV655303:SQB655303 SZR655303:SZX655303 TJN655303:TJT655303 TTJ655303:TTP655303 UDF655303:UDL655303 UNB655303:UNH655303 UWX655303:UXD655303 VGT655303:VGZ655303 VQP655303:VQV655303 WAL655303:WAR655303 WKH655303:WKN655303 WUD655303:WUJ655303 L720841:R720841 HR720839:HX720839 RN720839:RT720839 ABJ720839:ABP720839 ALF720839:ALL720839 AVB720839:AVH720839 BEX720839:BFD720839 BOT720839:BOZ720839 BYP720839:BYV720839 CIL720839:CIR720839 CSH720839:CSN720839 DCD720839:DCJ720839 DLZ720839:DMF720839 DVV720839:DWB720839 EFR720839:EFX720839 EPN720839:EPT720839 EZJ720839:EZP720839 FJF720839:FJL720839 FTB720839:FTH720839 GCX720839:GDD720839 GMT720839:GMZ720839 GWP720839:GWV720839 HGL720839:HGR720839 HQH720839:HQN720839 IAD720839:IAJ720839 IJZ720839:IKF720839 ITV720839:IUB720839 JDR720839:JDX720839 JNN720839:JNT720839 JXJ720839:JXP720839 KHF720839:KHL720839 KRB720839:KRH720839 LAX720839:LBD720839 LKT720839:LKZ720839 LUP720839:LUV720839 MEL720839:MER720839 MOH720839:MON720839 MYD720839:MYJ720839 NHZ720839:NIF720839 NRV720839:NSB720839 OBR720839:OBX720839 OLN720839:OLT720839 OVJ720839:OVP720839 PFF720839:PFL720839 PPB720839:PPH720839 PYX720839:PZD720839 QIT720839:QIZ720839 QSP720839:QSV720839 RCL720839:RCR720839 RMH720839:RMN720839 RWD720839:RWJ720839 SFZ720839:SGF720839 SPV720839:SQB720839 SZR720839:SZX720839 TJN720839:TJT720839 TTJ720839:TTP720839 UDF720839:UDL720839 UNB720839:UNH720839 UWX720839:UXD720839 VGT720839:VGZ720839 VQP720839:VQV720839 WAL720839:WAR720839 WKH720839:WKN720839 WUD720839:WUJ720839 L786377:R786377 HR786375:HX786375 RN786375:RT786375 ABJ786375:ABP786375 ALF786375:ALL786375 AVB786375:AVH786375 BEX786375:BFD786375 BOT786375:BOZ786375 BYP786375:BYV786375 CIL786375:CIR786375 CSH786375:CSN786375 DCD786375:DCJ786375 DLZ786375:DMF786375 DVV786375:DWB786375 EFR786375:EFX786375 EPN786375:EPT786375 EZJ786375:EZP786375 FJF786375:FJL786375 FTB786375:FTH786375 GCX786375:GDD786375 GMT786375:GMZ786375 GWP786375:GWV786375 HGL786375:HGR786375 HQH786375:HQN786375 IAD786375:IAJ786375 IJZ786375:IKF786375 ITV786375:IUB786375 JDR786375:JDX786375 JNN786375:JNT786375 JXJ786375:JXP786375 KHF786375:KHL786375 KRB786375:KRH786375 LAX786375:LBD786375 LKT786375:LKZ786375 LUP786375:LUV786375 MEL786375:MER786375 MOH786375:MON786375 MYD786375:MYJ786375 NHZ786375:NIF786375 NRV786375:NSB786375 OBR786375:OBX786375 OLN786375:OLT786375 OVJ786375:OVP786375 PFF786375:PFL786375 PPB786375:PPH786375 PYX786375:PZD786375 QIT786375:QIZ786375 QSP786375:QSV786375 RCL786375:RCR786375 RMH786375:RMN786375 RWD786375:RWJ786375 SFZ786375:SGF786375 SPV786375:SQB786375 SZR786375:SZX786375 TJN786375:TJT786375 TTJ786375:TTP786375 UDF786375:UDL786375 UNB786375:UNH786375 UWX786375:UXD786375 VGT786375:VGZ786375 VQP786375:VQV786375 WAL786375:WAR786375 WKH786375:WKN786375 WUD786375:WUJ786375 L851913:R851913 HR851911:HX851911 RN851911:RT851911 ABJ851911:ABP851911 ALF851911:ALL851911 AVB851911:AVH851911 BEX851911:BFD851911 BOT851911:BOZ851911 BYP851911:BYV851911 CIL851911:CIR851911 CSH851911:CSN851911 DCD851911:DCJ851911 DLZ851911:DMF851911 DVV851911:DWB851911 EFR851911:EFX851911 EPN851911:EPT851911 EZJ851911:EZP851911 FJF851911:FJL851911 FTB851911:FTH851911 GCX851911:GDD851911 GMT851911:GMZ851911 GWP851911:GWV851911 HGL851911:HGR851911 HQH851911:HQN851911 IAD851911:IAJ851911 IJZ851911:IKF851911 ITV851911:IUB851911 JDR851911:JDX851911 JNN851911:JNT851911 JXJ851911:JXP851911 KHF851911:KHL851911 KRB851911:KRH851911 LAX851911:LBD851911 LKT851911:LKZ851911 LUP851911:LUV851911 MEL851911:MER851911 MOH851911:MON851911 MYD851911:MYJ851911 NHZ851911:NIF851911 NRV851911:NSB851911 OBR851911:OBX851911 OLN851911:OLT851911 OVJ851911:OVP851911 PFF851911:PFL851911 PPB851911:PPH851911 PYX851911:PZD851911 QIT851911:QIZ851911 QSP851911:QSV851911 RCL851911:RCR851911 RMH851911:RMN851911 RWD851911:RWJ851911 SFZ851911:SGF851911 SPV851911:SQB851911 SZR851911:SZX851911 TJN851911:TJT851911 TTJ851911:TTP851911 UDF851911:UDL851911 UNB851911:UNH851911 UWX851911:UXD851911 VGT851911:VGZ851911 VQP851911:VQV851911 WAL851911:WAR851911 WKH851911:WKN851911 WUD851911:WUJ851911 L917449:R917449 HR917447:HX917447 RN917447:RT917447 ABJ917447:ABP917447 ALF917447:ALL917447 AVB917447:AVH917447 BEX917447:BFD917447 BOT917447:BOZ917447 BYP917447:BYV917447 CIL917447:CIR917447 CSH917447:CSN917447 DCD917447:DCJ917447 DLZ917447:DMF917447 DVV917447:DWB917447 EFR917447:EFX917447 EPN917447:EPT917447 EZJ917447:EZP917447 FJF917447:FJL917447 FTB917447:FTH917447 GCX917447:GDD917447 GMT917447:GMZ917447 GWP917447:GWV917447 HGL917447:HGR917447 HQH917447:HQN917447 IAD917447:IAJ917447 IJZ917447:IKF917447 ITV917447:IUB917447 JDR917447:JDX917447 JNN917447:JNT917447 JXJ917447:JXP917447 KHF917447:KHL917447 KRB917447:KRH917447 LAX917447:LBD917447 LKT917447:LKZ917447 LUP917447:LUV917447 MEL917447:MER917447 MOH917447:MON917447 MYD917447:MYJ917447 NHZ917447:NIF917447 NRV917447:NSB917447 OBR917447:OBX917447 OLN917447:OLT917447 OVJ917447:OVP917447 PFF917447:PFL917447 PPB917447:PPH917447 PYX917447:PZD917447 QIT917447:QIZ917447 QSP917447:QSV917447 RCL917447:RCR917447 RMH917447:RMN917447 RWD917447:RWJ917447 SFZ917447:SGF917447 SPV917447:SQB917447 SZR917447:SZX917447 TJN917447:TJT917447 TTJ917447:TTP917447 UDF917447:UDL917447 UNB917447:UNH917447 UWX917447:UXD917447 VGT917447:VGZ917447 VQP917447:VQV917447 WAL917447:WAR917447 WKH917447:WKN917447 WUD917447:WUJ917447 L982985:R982985 HR982983:HX982983 RN982983:RT982983 ABJ982983:ABP982983 ALF982983:ALL982983 AVB982983:AVH982983 BEX982983:BFD982983 BOT982983:BOZ982983 BYP982983:BYV982983 CIL982983:CIR982983 CSH982983:CSN982983 DCD982983:DCJ982983 DLZ982983:DMF982983 DVV982983:DWB982983 EFR982983:EFX982983 EPN982983:EPT982983 EZJ982983:EZP982983 FJF982983:FJL982983 FTB982983:FTH982983 GCX982983:GDD982983 GMT982983:GMZ982983 GWP982983:GWV982983 HGL982983:HGR982983 HQH982983:HQN982983 IAD982983:IAJ982983 IJZ982983:IKF982983 ITV982983:IUB982983 JDR982983:JDX982983 JNN982983:JNT982983 JXJ982983:JXP982983 KHF982983:KHL982983 KRB982983:KRH982983 LAX982983:LBD982983 LKT982983:LKZ982983 LUP982983:LUV982983 MEL982983:MER982983 MOH982983:MON982983 MYD982983:MYJ982983 NHZ982983:NIF982983 NRV982983:NSB982983 OBR982983:OBX982983 OLN982983:OLT982983 OVJ982983:OVP982983 PFF982983:PFL982983 PPB982983:PPH982983 PYX982983:PZD982983 QIT982983:QIZ982983 QSP982983:QSV982983 RCL982983:RCR982983 RMH982983:RMN982983 RWD982983:RWJ982983 SFZ982983:SGF982983 SPV982983:SQB982983 SZR982983:SZX982983 TJN982983:TJT982983 TTJ982983:TTP982983 UDF982983:UDL982983 UNB982983:UNH982983 UWX982983:UXD982983 VGT982983:VGZ982983 VQP982983:VQV982983 WAL982983:WAR982983 WKH982983:WKN982983 WUD982983:WUJ982983" xr:uid="{F8A12F0C-75A7-43CF-9809-5C77D40D78B9}">
      <formula1>L65479-ROUNDDOWN(L65479,1)=0</formula1>
    </dataValidation>
  </dataValidations>
  <printOptions horizontalCentered="1"/>
  <pageMargins left="0.51181102362204722" right="0.11811023622047245" top="0.35433070866141736" bottom="0.35433070866141736" header="0.31496062992125984" footer="0.11811023622047245"/>
  <pageSetup paperSize="9" orientation="portrait" r:id="rId1"/>
  <headerFooter scaleWithDoc="0">
    <oddFooter>&amp;R&amp;K00-043R6中層ZEH-M_ver.1</oddFooter>
  </headerFooter>
  <extLst>
    <ext xmlns:x14="http://schemas.microsoft.com/office/spreadsheetml/2009/9/main" uri="{78C0D931-6437-407d-A8EE-F0AAD7539E65}">
      <x14:conditionalFormattings>
        <x14:conditionalFormatting xmlns:xm="http://schemas.microsoft.com/office/excel/2006/main">
          <x14:cfRule type="expression" priority="3" id="{74C579A6-4F7B-4467-9421-C6BF49820C88}">
            <xm:f>入力シート!$F$13="単年度事業"</xm:f>
            <x14:dxf>
              <fill>
                <patternFill>
                  <bgColor theme="0" tint="-0.499984740745262"/>
                </patternFill>
              </fill>
            </x14:dxf>
          </x14:cfRule>
          <xm:sqref>J17:M19</xm:sqref>
        </x14:conditionalFormatting>
        <x14:conditionalFormatting xmlns:xm="http://schemas.microsoft.com/office/excel/2006/main">
          <x14:cfRule type="expression" priority="2" id="{A967A88D-2525-4A0E-A334-3D8C7678714A}">
            <xm:f>入力シート!$F$13="2年度事業（1年目）"</xm:f>
            <x14:dxf>
              <fill>
                <patternFill>
                  <bgColor theme="0" tint="-0.499984740745262"/>
                </patternFill>
              </fill>
            </x14:dxf>
          </x14:cfRule>
          <xm:sqref>J18:M19</xm:sqref>
        </x14:conditionalFormatting>
        <x14:conditionalFormatting xmlns:xm="http://schemas.microsoft.com/office/excel/2006/main">
          <x14:cfRule type="expression" priority="1" id="{A3D61136-0F42-43C4-893C-108999869022}">
            <xm:f>入力シート!$F$13="3年度事業（1年目）"</xm:f>
            <x14:dxf>
              <fill>
                <patternFill>
                  <bgColor theme="0" tint="-0.499984740745262"/>
                </patternFill>
              </fill>
            </x14:dxf>
          </x14:cfRule>
          <xm:sqref>J19:M19</xm:sqref>
        </x14:conditionalFormatting>
      </x14:conditionalFormattings>
    </ext>
    <ext xmlns:x14="http://schemas.microsoft.com/office/spreadsheetml/2009/9/main" uri="{CCE6A557-97BC-4b89-ADB6-D9C93CAAB3DF}">
      <x14:dataValidations xmlns:xm="http://schemas.microsoft.com/office/excel/2006/main" count="2">
        <x14:dataValidation imeMode="hiragana" allowBlank="1" showInputMessage="1" showErrorMessage="1" xr:uid="{648597EA-DB6F-4F89-8680-EC11046254E2}">
          <xm:sqref>L65541:Z65542 HR65539:IJ65540 RN65539:SF65540 ABJ65539:ACB65540 ALF65539:ALX65540 AVB65539:AVT65540 BEX65539:BFP65540 BOT65539:BPL65540 BYP65539:BZH65540 CIL65539:CJD65540 CSH65539:CSZ65540 DCD65539:DCV65540 DLZ65539:DMR65540 DVV65539:DWN65540 EFR65539:EGJ65540 EPN65539:EQF65540 EZJ65539:FAB65540 FJF65539:FJX65540 FTB65539:FTT65540 GCX65539:GDP65540 GMT65539:GNL65540 GWP65539:GXH65540 HGL65539:HHD65540 HQH65539:HQZ65540 IAD65539:IAV65540 IJZ65539:IKR65540 ITV65539:IUN65540 JDR65539:JEJ65540 JNN65539:JOF65540 JXJ65539:JYB65540 KHF65539:KHX65540 KRB65539:KRT65540 LAX65539:LBP65540 LKT65539:LLL65540 LUP65539:LVH65540 MEL65539:MFD65540 MOH65539:MOZ65540 MYD65539:MYV65540 NHZ65539:NIR65540 NRV65539:NSN65540 OBR65539:OCJ65540 OLN65539:OMF65540 OVJ65539:OWB65540 PFF65539:PFX65540 PPB65539:PPT65540 PYX65539:PZP65540 QIT65539:QJL65540 QSP65539:QTH65540 RCL65539:RDD65540 RMH65539:RMZ65540 RWD65539:RWV65540 SFZ65539:SGR65540 SPV65539:SQN65540 SZR65539:TAJ65540 TJN65539:TKF65540 TTJ65539:TUB65540 UDF65539:UDX65540 UNB65539:UNT65540 UWX65539:UXP65540 VGT65539:VHL65540 VQP65539:VRH65540 WAL65539:WBD65540 WKH65539:WKZ65540 WUD65539:WUV65540 L131077:Z131078 HR131075:IJ131076 RN131075:SF131076 ABJ131075:ACB131076 ALF131075:ALX131076 AVB131075:AVT131076 BEX131075:BFP131076 BOT131075:BPL131076 BYP131075:BZH131076 CIL131075:CJD131076 CSH131075:CSZ131076 DCD131075:DCV131076 DLZ131075:DMR131076 DVV131075:DWN131076 EFR131075:EGJ131076 EPN131075:EQF131076 EZJ131075:FAB131076 FJF131075:FJX131076 FTB131075:FTT131076 GCX131075:GDP131076 GMT131075:GNL131076 GWP131075:GXH131076 HGL131075:HHD131076 HQH131075:HQZ131076 IAD131075:IAV131076 IJZ131075:IKR131076 ITV131075:IUN131076 JDR131075:JEJ131076 JNN131075:JOF131076 JXJ131075:JYB131076 KHF131075:KHX131076 KRB131075:KRT131076 LAX131075:LBP131076 LKT131075:LLL131076 LUP131075:LVH131076 MEL131075:MFD131076 MOH131075:MOZ131076 MYD131075:MYV131076 NHZ131075:NIR131076 NRV131075:NSN131076 OBR131075:OCJ131076 OLN131075:OMF131076 OVJ131075:OWB131076 PFF131075:PFX131076 PPB131075:PPT131076 PYX131075:PZP131076 QIT131075:QJL131076 QSP131075:QTH131076 RCL131075:RDD131076 RMH131075:RMZ131076 RWD131075:RWV131076 SFZ131075:SGR131076 SPV131075:SQN131076 SZR131075:TAJ131076 TJN131075:TKF131076 TTJ131075:TUB131076 UDF131075:UDX131076 UNB131075:UNT131076 UWX131075:UXP131076 VGT131075:VHL131076 VQP131075:VRH131076 WAL131075:WBD131076 WKH131075:WKZ131076 WUD131075:WUV131076 L196613:Z196614 HR196611:IJ196612 RN196611:SF196612 ABJ196611:ACB196612 ALF196611:ALX196612 AVB196611:AVT196612 BEX196611:BFP196612 BOT196611:BPL196612 BYP196611:BZH196612 CIL196611:CJD196612 CSH196611:CSZ196612 DCD196611:DCV196612 DLZ196611:DMR196612 DVV196611:DWN196612 EFR196611:EGJ196612 EPN196611:EQF196612 EZJ196611:FAB196612 FJF196611:FJX196612 FTB196611:FTT196612 GCX196611:GDP196612 GMT196611:GNL196612 GWP196611:GXH196612 HGL196611:HHD196612 HQH196611:HQZ196612 IAD196611:IAV196612 IJZ196611:IKR196612 ITV196611:IUN196612 JDR196611:JEJ196612 JNN196611:JOF196612 JXJ196611:JYB196612 KHF196611:KHX196612 KRB196611:KRT196612 LAX196611:LBP196612 LKT196611:LLL196612 LUP196611:LVH196612 MEL196611:MFD196612 MOH196611:MOZ196612 MYD196611:MYV196612 NHZ196611:NIR196612 NRV196611:NSN196612 OBR196611:OCJ196612 OLN196611:OMF196612 OVJ196611:OWB196612 PFF196611:PFX196612 PPB196611:PPT196612 PYX196611:PZP196612 QIT196611:QJL196612 QSP196611:QTH196612 RCL196611:RDD196612 RMH196611:RMZ196612 RWD196611:RWV196612 SFZ196611:SGR196612 SPV196611:SQN196612 SZR196611:TAJ196612 TJN196611:TKF196612 TTJ196611:TUB196612 UDF196611:UDX196612 UNB196611:UNT196612 UWX196611:UXP196612 VGT196611:VHL196612 VQP196611:VRH196612 WAL196611:WBD196612 WKH196611:WKZ196612 WUD196611:WUV196612 L262149:Z262150 HR262147:IJ262148 RN262147:SF262148 ABJ262147:ACB262148 ALF262147:ALX262148 AVB262147:AVT262148 BEX262147:BFP262148 BOT262147:BPL262148 BYP262147:BZH262148 CIL262147:CJD262148 CSH262147:CSZ262148 DCD262147:DCV262148 DLZ262147:DMR262148 DVV262147:DWN262148 EFR262147:EGJ262148 EPN262147:EQF262148 EZJ262147:FAB262148 FJF262147:FJX262148 FTB262147:FTT262148 GCX262147:GDP262148 GMT262147:GNL262148 GWP262147:GXH262148 HGL262147:HHD262148 HQH262147:HQZ262148 IAD262147:IAV262148 IJZ262147:IKR262148 ITV262147:IUN262148 JDR262147:JEJ262148 JNN262147:JOF262148 JXJ262147:JYB262148 KHF262147:KHX262148 KRB262147:KRT262148 LAX262147:LBP262148 LKT262147:LLL262148 LUP262147:LVH262148 MEL262147:MFD262148 MOH262147:MOZ262148 MYD262147:MYV262148 NHZ262147:NIR262148 NRV262147:NSN262148 OBR262147:OCJ262148 OLN262147:OMF262148 OVJ262147:OWB262148 PFF262147:PFX262148 PPB262147:PPT262148 PYX262147:PZP262148 QIT262147:QJL262148 QSP262147:QTH262148 RCL262147:RDD262148 RMH262147:RMZ262148 RWD262147:RWV262148 SFZ262147:SGR262148 SPV262147:SQN262148 SZR262147:TAJ262148 TJN262147:TKF262148 TTJ262147:TUB262148 UDF262147:UDX262148 UNB262147:UNT262148 UWX262147:UXP262148 VGT262147:VHL262148 VQP262147:VRH262148 WAL262147:WBD262148 WKH262147:WKZ262148 WUD262147:WUV262148 L327685:Z327686 HR327683:IJ327684 RN327683:SF327684 ABJ327683:ACB327684 ALF327683:ALX327684 AVB327683:AVT327684 BEX327683:BFP327684 BOT327683:BPL327684 BYP327683:BZH327684 CIL327683:CJD327684 CSH327683:CSZ327684 DCD327683:DCV327684 DLZ327683:DMR327684 DVV327683:DWN327684 EFR327683:EGJ327684 EPN327683:EQF327684 EZJ327683:FAB327684 FJF327683:FJX327684 FTB327683:FTT327684 GCX327683:GDP327684 GMT327683:GNL327684 GWP327683:GXH327684 HGL327683:HHD327684 HQH327683:HQZ327684 IAD327683:IAV327684 IJZ327683:IKR327684 ITV327683:IUN327684 JDR327683:JEJ327684 JNN327683:JOF327684 JXJ327683:JYB327684 KHF327683:KHX327684 KRB327683:KRT327684 LAX327683:LBP327684 LKT327683:LLL327684 LUP327683:LVH327684 MEL327683:MFD327684 MOH327683:MOZ327684 MYD327683:MYV327684 NHZ327683:NIR327684 NRV327683:NSN327684 OBR327683:OCJ327684 OLN327683:OMF327684 OVJ327683:OWB327684 PFF327683:PFX327684 PPB327683:PPT327684 PYX327683:PZP327684 QIT327683:QJL327684 QSP327683:QTH327684 RCL327683:RDD327684 RMH327683:RMZ327684 RWD327683:RWV327684 SFZ327683:SGR327684 SPV327683:SQN327684 SZR327683:TAJ327684 TJN327683:TKF327684 TTJ327683:TUB327684 UDF327683:UDX327684 UNB327683:UNT327684 UWX327683:UXP327684 VGT327683:VHL327684 VQP327683:VRH327684 WAL327683:WBD327684 WKH327683:WKZ327684 WUD327683:WUV327684 L393221:Z393222 HR393219:IJ393220 RN393219:SF393220 ABJ393219:ACB393220 ALF393219:ALX393220 AVB393219:AVT393220 BEX393219:BFP393220 BOT393219:BPL393220 BYP393219:BZH393220 CIL393219:CJD393220 CSH393219:CSZ393220 DCD393219:DCV393220 DLZ393219:DMR393220 DVV393219:DWN393220 EFR393219:EGJ393220 EPN393219:EQF393220 EZJ393219:FAB393220 FJF393219:FJX393220 FTB393219:FTT393220 GCX393219:GDP393220 GMT393219:GNL393220 GWP393219:GXH393220 HGL393219:HHD393220 HQH393219:HQZ393220 IAD393219:IAV393220 IJZ393219:IKR393220 ITV393219:IUN393220 JDR393219:JEJ393220 JNN393219:JOF393220 JXJ393219:JYB393220 KHF393219:KHX393220 KRB393219:KRT393220 LAX393219:LBP393220 LKT393219:LLL393220 LUP393219:LVH393220 MEL393219:MFD393220 MOH393219:MOZ393220 MYD393219:MYV393220 NHZ393219:NIR393220 NRV393219:NSN393220 OBR393219:OCJ393220 OLN393219:OMF393220 OVJ393219:OWB393220 PFF393219:PFX393220 PPB393219:PPT393220 PYX393219:PZP393220 QIT393219:QJL393220 QSP393219:QTH393220 RCL393219:RDD393220 RMH393219:RMZ393220 RWD393219:RWV393220 SFZ393219:SGR393220 SPV393219:SQN393220 SZR393219:TAJ393220 TJN393219:TKF393220 TTJ393219:TUB393220 UDF393219:UDX393220 UNB393219:UNT393220 UWX393219:UXP393220 VGT393219:VHL393220 VQP393219:VRH393220 WAL393219:WBD393220 WKH393219:WKZ393220 WUD393219:WUV393220 L458757:Z458758 HR458755:IJ458756 RN458755:SF458756 ABJ458755:ACB458756 ALF458755:ALX458756 AVB458755:AVT458756 BEX458755:BFP458756 BOT458755:BPL458756 BYP458755:BZH458756 CIL458755:CJD458756 CSH458755:CSZ458756 DCD458755:DCV458756 DLZ458755:DMR458756 DVV458755:DWN458756 EFR458755:EGJ458756 EPN458755:EQF458756 EZJ458755:FAB458756 FJF458755:FJX458756 FTB458755:FTT458756 GCX458755:GDP458756 GMT458755:GNL458756 GWP458755:GXH458756 HGL458755:HHD458756 HQH458755:HQZ458756 IAD458755:IAV458756 IJZ458755:IKR458756 ITV458755:IUN458756 JDR458755:JEJ458756 JNN458755:JOF458756 JXJ458755:JYB458756 KHF458755:KHX458756 KRB458755:KRT458756 LAX458755:LBP458756 LKT458755:LLL458756 LUP458755:LVH458756 MEL458755:MFD458756 MOH458755:MOZ458756 MYD458755:MYV458756 NHZ458755:NIR458756 NRV458755:NSN458756 OBR458755:OCJ458756 OLN458755:OMF458756 OVJ458755:OWB458756 PFF458755:PFX458756 PPB458755:PPT458756 PYX458755:PZP458756 QIT458755:QJL458756 QSP458755:QTH458756 RCL458755:RDD458756 RMH458755:RMZ458756 RWD458755:RWV458756 SFZ458755:SGR458756 SPV458755:SQN458756 SZR458755:TAJ458756 TJN458755:TKF458756 TTJ458755:TUB458756 UDF458755:UDX458756 UNB458755:UNT458756 UWX458755:UXP458756 VGT458755:VHL458756 VQP458755:VRH458756 WAL458755:WBD458756 WKH458755:WKZ458756 WUD458755:WUV458756 L524293:Z524294 HR524291:IJ524292 RN524291:SF524292 ABJ524291:ACB524292 ALF524291:ALX524292 AVB524291:AVT524292 BEX524291:BFP524292 BOT524291:BPL524292 BYP524291:BZH524292 CIL524291:CJD524292 CSH524291:CSZ524292 DCD524291:DCV524292 DLZ524291:DMR524292 DVV524291:DWN524292 EFR524291:EGJ524292 EPN524291:EQF524292 EZJ524291:FAB524292 FJF524291:FJX524292 FTB524291:FTT524292 GCX524291:GDP524292 GMT524291:GNL524292 GWP524291:GXH524292 HGL524291:HHD524292 HQH524291:HQZ524292 IAD524291:IAV524292 IJZ524291:IKR524292 ITV524291:IUN524292 JDR524291:JEJ524292 JNN524291:JOF524292 JXJ524291:JYB524292 KHF524291:KHX524292 KRB524291:KRT524292 LAX524291:LBP524292 LKT524291:LLL524292 LUP524291:LVH524292 MEL524291:MFD524292 MOH524291:MOZ524292 MYD524291:MYV524292 NHZ524291:NIR524292 NRV524291:NSN524292 OBR524291:OCJ524292 OLN524291:OMF524292 OVJ524291:OWB524292 PFF524291:PFX524292 PPB524291:PPT524292 PYX524291:PZP524292 QIT524291:QJL524292 QSP524291:QTH524292 RCL524291:RDD524292 RMH524291:RMZ524292 RWD524291:RWV524292 SFZ524291:SGR524292 SPV524291:SQN524292 SZR524291:TAJ524292 TJN524291:TKF524292 TTJ524291:TUB524292 UDF524291:UDX524292 UNB524291:UNT524292 UWX524291:UXP524292 VGT524291:VHL524292 VQP524291:VRH524292 WAL524291:WBD524292 WKH524291:WKZ524292 WUD524291:WUV524292 L589829:Z589830 HR589827:IJ589828 RN589827:SF589828 ABJ589827:ACB589828 ALF589827:ALX589828 AVB589827:AVT589828 BEX589827:BFP589828 BOT589827:BPL589828 BYP589827:BZH589828 CIL589827:CJD589828 CSH589827:CSZ589828 DCD589827:DCV589828 DLZ589827:DMR589828 DVV589827:DWN589828 EFR589827:EGJ589828 EPN589827:EQF589828 EZJ589827:FAB589828 FJF589827:FJX589828 FTB589827:FTT589828 GCX589827:GDP589828 GMT589827:GNL589828 GWP589827:GXH589828 HGL589827:HHD589828 HQH589827:HQZ589828 IAD589827:IAV589828 IJZ589827:IKR589828 ITV589827:IUN589828 JDR589827:JEJ589828 JNN589827:JOF589828 JXJ589827:JYB589828 KHF589827:KHX589828 KRB589827:KRT589828 LAX589827:LBP589828 LKT589827:LLL589828 LUP589827:LVH589828 MEL589827:MFD589828 MOH589827:MOZ589828 MYD589827:MYV589828 NHZ589827:NIR589828 NRV589827:NSN589828 OBR589827:OCJ589828 OLN589827:OMF589828 OVJ589827:OWB589828 PFF589827:PFX589828 PPB589827:PPT589828 PYX589827:PZP589828 QIT589827:QJL589828 QSP589827:QTH589828 RCL589827:RDD589828 RMH589827:RMZ589828 RWD589827:RWV589828 SFZ589827:SGR589828 SPV589827:SQN589828 SZR589827:TAJ589828 TJN589827:TKF589828 TTJ589827:TUB589828 UDF589827:UDX589828 UNB589827:UNT589828 UWX589827:UXP589828 VGT589827:VHL589828 VQP589827:VRH589828 WAL589827:WBD589828 WKH589827:WKZ589828 WUD589827:WUV589828 L655365:Z655366 HR655363:IJ655364 RN655363:SF655364 ABJ655363:ACB655364 ALF655363:ALX655364 AVB655363:AVT655364 BEX655363:BFP655364 BOT655363:BPL655364 BYP655363:BZH655364 CIL655363:CJD655364 CSH655363:CSZ655364 DCD655363:DCV655364 DLZ655363:DMR655364 DVV655363:DWN655364 EFR655363:EGJ655364 EPN655363:EQF655364 EZJ655363:FAB655364 FJF655363:FJX655364 FTB655363:FTT655364 GCX655363:GDP655364 GMT655363:GNL655364 GWP655363:GXH655364 HGL655363:HHD655364 HQH655363:HQZ655364 IAD655363:IAV655364 IJZ655363:IKR655364 ITV655363:IUN655364 JDR655363:JEJ655364 JNN655363:JOF655364 JXJ655363:JYB655364 KHF655363:KHX655364 KRB655363:KRT655364 LAX655363:LBP655364 LKT655363:LLL655364 LUP655363:LVH655364 MEL655363:MFD655364 MOH655363:MOZ655364 MYD655363:MYV655364 NHZ655363:NIR655364 NRV655363:NSN655364 OBR655363:OCJ655364 OLN655363:OMF655364 OVJ655363:OWB655364 PFF655363:PFX655364 PPB655363:PPT655364 PYX655363:PZP655364 QIT655363:QJL655364 QSP655363:QTH655364 RCL655363:RDD655364 RMH655363:RMZ655364 RWD655363:RWV655364 SFZ655363:SGR655364 SPV655363:SQN655364 SZR655363:TAJ655364 TJN655363:TKF655364 TTJ655363:TUB655364 UDF655363:UDX655364 UNB655363:UNT655364 UWX655363:UXP655364 VGT655363:VHL655364 VQP655363:VRH655364 WAL655363:WBD655364 WKH655363:WKZ655364 WUD655363:WUV655364 L720901:Z720902 HR720899:IJ720900 RN720899:SF720900 ABJ720899:ACB720900 ALF720899:ALX720900 AVB720899:AVT720900 BEX720899:BFP720900 BOT720899:BPL720900 BYP720899:BZH720900 CIL720899:CJD720900 CSH720899:CSZ720900 DCD720899:DCV720900 DLZ720899:DMR720900 DVV720899:DWN720900 EFR720899:EGJ720900 EPN720899:EQF720900 EZJ720899:FAB720900 FJF720899:FJX720900 FTB720899:FTT720900 GCX720899:GDP720900 GMT720899:GNL720900 GWP720899:GXH720900 HGL720899:HHD720900 HQH720899:HQZ720900 IAD720899:IAV720900 IJZ720899:IKR720900 ITV720899:IUN720900 JDR720899:JEJ720900 JNN720899:JOF720900 JXJ720899:JYB720900 KHF720899:KHX720900 KRB720899:KRT720900 LAX720899:LBP720900 LKT720899:LLL720900 LUP720899:LVH720900 MEL720899:MFD720900 MOH720899:MOZ720900 MYD720899:MYV720900 NHZ720899:NIR720900 NRV720899:NSN720900 OBR720899:OCJ720900 OLN720899:OMF720900 OVJ720899:OWB720900 PFF720899:PFX720900 PPB720899:PPT720900 PYX720899:PZP720900 QIT720899:QJL720900 QSP720899:QTH720900 RCL720899:RDD720900 RMH720899:RMZ720900 RWD720899:RWV720900 SFZ720899:SGR720900 SPV720899:SQN720900 SZR720899:TAJ720900 TJN720899:TKF720900 TTJ720899:TUB720900 UDF720899:UDX720900 UNB720899:UNT720900 UWX720899:UXP720900 VGT720899:VHL720900 VQP720899:VRH720900 WAL720899:WBD720900 WKH720899:WKZ720900 WUD720899:WUV720900 L786437:Z786438 HR786435:IJ786436 RN786435:SF786436 ABJ786435:ACB786436 ALF786435:ALX786436 AVB786435:AVT786436 BEX786435:BFP786436 BOT786435:BPL786436 BYP786435:BZH786436 CIL786435:CJD786436 CSH786435:CSZ786436 DCD786435:DCV786436 DLZ786435:DMR786436 DVV786435:DWN786436 EFR786435:EGJ786436 EPN786435:EQF786436 EZJ786435:FAB786436 FJF786435:FJX786436 FTB786435:FTT786436 GCX786435:GDP786436 GMT786435:GNL786436 GWP786435:GXH786436 HGL786435:HHD786436 HQH786435:HQZ786436 IAD786435:IAV786436 IJZ786435:IKR786436 ITV786435:IUN786436 JDR786435:JEJ786436 JNN786435:JOF786436 JXJ786435:JYB786436 KHF786435:KHX786436 KRB786435:KRT786436 LAX786435:LBP786436 LKT786435:LLL786436 LUP786435:LVH786436 MEL786435:MFD786436 MOH786435:MOZ786436 MYD786435:MYV786436 NHZ786435:NIR786436 NRV786435:NSN786436 OBR786435:OCJ786436 OLN786435:OMF786436 OVJ786435:OWB786436 PFF786435:PFX786436 PPB786435:PPT786436 PYX786435:PZP786436 QIT786435:QJL786436 QSP786435:QTH786436 RCL786435:RDD786436 RMH786435:RMZ786436 RWD786435:RWV786436 SFZ786435:SGR786436 SPV786435:SQN786436 SZR786435:TAJ786436 TJN786435:TKF786436 TTJ786435:TUB786436 UDF786435:UDX786436 UNB786435:UNT786436 UWX786435:UXP786436 VGT786435:VHL786436 VQP786435:VRH786436 WAL786435:WBD786436 WKH786435:WKZ786436 WUD786435:WUV786436 L851973:Z851974 HR851971:IJ851972 RN851971:SF851972 ABJ851971:ACB851972 ALF851971:ALX851972 AVB851971:AVT851972 BEX851971:BFP851972 BOT851971:BPL851972 BYP851971:BZH851972 CIL851971:CJD851972 CSH851971:CSZ851972 DCD851971:DCV851972 DLZ851971:DMR851972 DVV851971:DWN851972 EFR851971:EGJ851972 EPN851971:EQF851972 EZJ851971:FAB851972 FJF851971:FJX851972 FTB851971:FTT851972 GCX851971:GDP851972 GMT851971:GNL851972 GWP851971:GXH851972 HGL851971:HHD851972 HQH851971:HQZ851972 IAD851971:IAV851972 IJZ851971:IKR851972 ITV851971:IUN851972 JDR851971:JEJ851972 JNN851971:JOF851972 JXJ851971:JYB851972 KHF851971:KHX851972 KRB851971:KRT851972 LAX851971:LBP851972 LKT851971:LLL851972 LUP851971:LVH851972 MEL851971:MFD851972 MOH851971:MOZ851972 MYD851971:MYV851972 NHZ851971:NIR851972 NRV851971:NSN851972 OBR851971:OCJ851972 OLN851971:OMF851972 OVJ851971:OWB851972 PFF851971:PFX851972 PPB851971:PPT851972 PYX851971:PZP851972 QIT851971:QJL851972 QSP851971:QTH851972 RCL851971:RDD851972 RMH851971:RMZ851972 RWD851971:RWV851972 SFZ851971:SGR851972 SPV851971:SQN851972 SZR851971:TAJ851972 TJN851971:TKF851972 TTJ851971:TUB851972 UDF851971:UDX851972 UNB851971:UNT851972 UWX851971:UXP851972 VGT851971:VHL851972 VQP851971:VRH851972 WAL851971:WBD851972 WKH851971:WKZ851972 WUD851971:WUV851972 L917509:Z917510 HR917507:IJ917508 RN917507:SF917508 ABJ917507:ACB917508 ALF917507:ALX917508 AVB917507:AVT917508 BEX917507:BFP917508 BOT917507:BPL917508 BYP917507:BZH917508 CIL917507:CJD917508 CSH917507:CSZ917508 DCD917507:DCV917508 DLZ917507:DMR917508 DVV917507:DWN917508 EFR917507:EGJ917508 EPN917507:EQF917508 EZJ917507:FAB917508 FJF917507:FJX917508 FTB917507:FTT917508 GCX917507:GDP917508 GMT917507:GNL917508 GWP917507:GXH917508 HGL917507:HHD917508 HQH917507:HQZ917508 IAD917507:IAV917508 IJZ917507:IKR917508 ITV917507:IUN917508 JDR917507:JEJ917508 JNN917507:JOF917508 JXJ917507:JYB917508 KHF917507:KHX917508 KRB917507:KRT917508 LAX917507:LBP917508 LKT917507:LLL917508 LUP917507:LVH917508 MEL917507:MFD917508 MOH917507:MOZ917508 MYD917507:MYV917508 NHZ917507:NIR917508 NRV917507:NSN917508 OBR917507:OCJ917508 OLN917507:OMF917508 OVJ917507:OWB917508 PFF917507:PFX917508 PPB917507:PPT917508 PYX917507:PZP917508 QIT917507:QJL917508 QSP917507:QTH917508 RCL917507:RDD917508 RMH917507:RMZ917508 RWD917507:RWV917508 SFZ917507:SGR917508 SPV917507:SQN917508 SZR917507:TAJ917508 TJN917507:TKF917508 TTJ917507:TUB917508 UDF917507:UDX917508 UNB917507:UNT917508 UWX917507:UXP917508 VGT917507:VHL917508 VQP917507:VRH917508 WAL917507:WBD917508 WKH917507:WKZ917508 WUD917507:WUV917508 L983045:Z983046 HR983043:IJ983044 RN983043:SF983044 ABJ983043:ACB983044 ALF983043:ALX983044 AVB983043:AVT983044 BEX983043:BFP983044 BOT983043:BPL983044 BYP983043:BZH983044 CIL983043:CJD983044 CSH983043:CSZ983044 DCD983043:DCV983044 DLZ983043:DMR983044 DVV983043:DWN983044 EFR983043:EGJ983044 EPN983043:EQF983044 EZJ983043:FAB983044 FJF983043:FJX983044 FTB983043:FTT983044 GCX983043:GDP983044 GMT983043:GNL983044 GWP983043:GXH983044 HGL983043:HHD983044 HQH983043:HQZ983044 IAD983043:IAV983044 IJZ983043:IKR983044 ITV983043:IUN983044 JDR983043:JEJ983044 JNN983043:JOF983044 JXJ983043:JYB983044 KHF983043:KHX983044 KRB983043:KRT983044 LAX983043:LBP983044 LKT983043:LLL983044 LUP983043:LVH983044 MEL983043:MFD983044 MOH983043:MOZ983044 MYD983043:MYV983044 NHZ983043:NIR983044 NRV983043:NSN983044 OBR983043:OCJ983044 OLN983043:OMF983044 OVJ983043:OWB983044 PFF983043:PFX983044 PPB983043:PPT983044 PYX983043:PZP983044 QIT983043:QJL983044 QSP983043:QTH983044 RCL983043:RDD983044 RMH983043:RMZ983044 RWD983043:RWV983044 SFZ983043:SGR983044 SPV983043:SQN983044 SZR983043:TAJ983044 TJN983043:TKF983044 TTJ983043:TUB983044 UDF983043:UDX983044 UNB983043:UNT983044 UWX983043:UXP983044 VGT983043:VHL983044 VQP983043:VRH983044 WAL983043:WBD983044 WKH983043:WKZ983044 WUD983043:WUV983044 H65556:Z65556 HN65554:IJ65554 RJ65554:SF65554 ABF65554:ACB65554 ALB65554:ALX65554 AUX65554:AVT65554 BET65554:BFP65554 BOP65554:BPL65554 BYL65554:BZH65554 CIH65554:CJD65554 CSD65554:CSZ65554 DBZ65554:DCV65554 DLV65554:DMR65554 DVR65554:DWN65554 EFN65554:EGJ65554 EPJ65554:EQF65554 EZF65554:FAB65554 FJB65554:FJX65554 FSX65554:FTT65554 GCT65554:GDP65554 GMP65554:GNL65554 GWL65554:GXH65554 HGH65554:HHD65554 HQD65554:HQZ65554 HZZ65554:IAV65554 IJV65554:IKR65554 ITR65554:IUN65554 JDN65554:JEJ65554 JNJ65554:JOF65554 JXF65554:JYB65554 KHB65554:KHX65554 KQX65554:KRT65554 LAT65554:LBP65554 LKP65554:LLL65554 LUL65554:LVH65554 MEH65554:MFD65554 MOD65554:MOZ65554 MXZ65554:MYV65554 NHV65554:NIR65554 NRR65554:NSN65554 OBN65554:OCJ65554 OLJ65554:OMF65554 OVF65554:OWB65554 PFB65554:PFX65554 POX65554:PPT65554 PYT65554:PZP65554 QIP65554:QJL65554 QSL65554:QTH65554 RCH65554:RDD65554 RMD65554:RMZ65554 RVZ65554:RWV65554 SFV65554:SGR65554 SPR65554:SQN65554 SZN65554:TAJ65554 TJJ65554:TKF65554 TTF65554:TUB65554 UDB65554:UDX65554 UMX65554:UNT65554 UWT65554:UXP65554 VGP65554:VHL65554 VQL65554:VRH65554 WAH65554:WBD65554 WKD65554:WKZ65554 WTZ65554:WUV65554 H131092:Z131092 HN131090:IJ131090 RJ131090:SF131090 ABF131090:ACB131090 ALB131090:ALX131090 AUX131090:AVT131090 BET131090:BFP131090 BOP131090:BPL131090 BYL131090:BZH131090 CIH131090:CJD131090 CSD131090:CSZ131090 DBZ131090:DCV131090 DLV131090:DMR131090 DVR131090:DWN131090 EFN131090:EGJ131090 EPJ131090:EQF131090 EZF131090:FAB131090 FJB131090:FJX131090 FSX131090:FTT131090 GCT131090:GDP131090 GMP131090:GNL131090 GWL131090:GXH131090 HGH131090:HHD131090 HQD131090:HQZ131090 HZZ131090:IAV131090 IJV131090:IKR131090 ITR131090:IUN131090 JDN131090:JEJ131090 JNJ131090:JOF131090 JXF131090:JYB131090 KHB131090:KHX131090 KQX131090:KRT131090 LAT131090:LBP131090 LKP131090:LLL131090 LUL131090:LVH131090 MEH131090:MFD131090 MOD131090:MOZ131090 MXZ131090:MYV131090 NHV131090:NIR131090 NRR131090:NSN131090 OBN131090:OCJ131090 OLJ131090:OMF131090 OVF131090:OWB131090 PFB131090:PFX131090 POX131090:PPT131090 PYT131090:PZP131090 QIP131090:QJL131090 QSL131090:QTH131090 RCH131090:RDD131090 RMD131090:RMZ131090 RVZ131090:RWV131090 SFV131090:SGR131090 SPR131090:SQN131090 SZN131090:TAJ131090 TJJ131090:TKF131090 TTF131090:TUB131090 UDB131090:UDX131090 UMX131090:UNT131090 UWT131090:UXP131090 VGP131090:VHL131090 VQL131090:VRH131090 WAH131090:WBD131090 WKD131090:WKZ131090 WTZ131090:WUV131090 H196628:Z196628 HN196626:IJ196626 RJ196626:SF196626 ABF196626:ACB196626 ALB196626:ALX196626 AUX196626:AVT196626 BET196626:BFP196626 BOP196626:BPL196626 BYL196626:BZH196626 CIH196626:CJD196626 CSD196626:CSZ196626 DBZ196626:DCV196626 DLV196626:DMR196626 DVR196626:DWN196626 EFN196626:EGJ196626 EPJ196626:EQF196626 EZF196626:FAB196626 FJB196626:FJX196626 FSX196626:FTT196626 GCT196626:GDP196626 GMP196626:GNL196626 GWL196626:GXH196626 HGH196626:HHD196626 HQD196626:HQZ196626 HZZ196626:IAV196626 IJV196626:IKR196626 ITR196626:IUN196626 JDN196626:JEJ196626 JNJ196626:JOF196626 JXF196626:JYB196626 KHB196626:KHX196626 KQX196626:KRT196626 LAT196626:LBP196626 LKP196626:LLL196626 LUL196626:LVH196626 MEH196626:MFD196626 MOD196626:MOZ196626 MXZ196626:MYV196626 NHV196626:NIR196626 NRR196626:NSN196626 OBN196626:OCJ196626 OLJ196626:OMF196626 OVF196626:OWB196626 PFB196626:PFX196626 POX196626:PPT196626 PYT196626:PZP196626 QIP196626:QJL196626 QSL196626:QTH196626 RCH196626:RDD196626 RMD196626:RMZ196626 RVZ196626:RWV196626 SFV196626:SGR196626 SPR196626:SQN196626 SZN196626:TAJ196626 TJJ196626:TKF196626 TTF196626:TUB196626 UDB196626:UDX196626 UMX196626:UNT196626 UWT196626:UXP196626 VGP196626:VHL196626 VQL196626:VRH196626 WAH196626:WBD196626 WKD196626:WKZ196626 WTZ196626:WUV196626 H262164:Z262164 HN262162:IJ262162 RJ262162:SF262162 ABF262162:ACB262162 ALB262162:ALX262162 AUX262162:AVT262162 BET262162:BFP262162 BOP262162:BPL262162 BYL262162:BZH262162 CIH262162:CJD262162 CSD262162:CSZ262162 DBZ262162:DCV262162 DLV262162:DMR262162 DVR262162:DWN262162 EFN262162:EGJ262162 EPJ262162:EQF262162 EZF262162:FAB262162 FJB262162:FJX262162 FSX262162:FTT262162 GCT262162:GDP262162 GMP262162:GNL262162 GWL262162:GXH262162 HGH262162:HHD262162 HQD262162:HQZ262162 HZZ262162:IAV262162 IJV262162:IKR262162 ITR262162:IUN262162 JDN262162:JEJ262162 JNJ262162:JOF262162 JXF262162:JYB262162 KHB262162:KHX262162 KQX262162:KRT262162 LAT262162:LBP262162 LKP262162:LLL262162 LUL262162:LVH262162 MEH262162:MFD262162 MOD262162:MOZ262162 MXZ262162:MYV262162 NHV262162:NIR262162 NRR262162:NSN262162 OBN262162:OCJ262162 OLJ262162:OMF262162 OVF262162:OWB262162 PFB262162:PFX262162 POX262162:PPT262162 PYT262162:PZP262162 QIP262162:QJL262162 QSL262162:QTH262162 RCH262162:RDD262162 RMD262162:RMZ262162 RVZ262162:RWV262162 SFV262162:SGR262162 SPR262162:SQN262162 SZN262162:TAJ262162 TJJ262162:TKF262162 TTF262162:TUB262162 UDB262162:UDX262162 UMX262162:UNT262162 UWT262162:UXP262162 VGP262162:VHL262162 VQL262162:VRH262162 WAH262162:WBD262162 WKD262162:WKZ262162 WTZ262162:WUV262162 H327700:Z327700 HN327698:IJ327698 RJ327698:SF327698 ABF327698:ACB327698 ALB327698:ALX327698 AUX327698:AVT327698 BET327698:BFP327698 BOP327698:BPL327698 BYL327698:BZH327698 CIH327698:CJD327698 CSD327698:CSZ327698 DBZ327698:DCV327698 DLV327698:DMR327698 DVR327698:DWN327698 EFN327698:EGJ327698 EPJ327698:EQF327698 EZF327698:FAB327698 FJB327698:FJX327698 FSX327698:FTT327698 GCT327698:GDP327698 GMP327698:GNL327698 GWL327698:GXH327698 HGH327698:HHD327698 HQD327698:HQZ327698 HZZ327698:IAV327698 IJV327698:IKR327698 ITR327698:IUN327698 JDN327698:JEJ327698 JNJ327698:JOF327698 JXF327698:JYB327698 KHB327698:KHX327698 KQX327698:KRT327698 LAT327698:LBP327698 LKP327698:LLL327698 LUL327698:LVH327698 MEH327698:MFD327698 MOD327698:MOZ327698 MXZ327698:MYV327698 NHV327698:NIR327698 NRR327698:NSN327698 OBN327698:OCJ327698 OLJ327698:OMF327698 OVF327698:OWB327698 PFB327698:PFX327698 POX327698:PPT327698 PYT327698:PZP327698 QIP327698:QJL327698 QSL327698:QTH327698 RCH327698:RDD327698 RMD327698:RMZ327698 RVZ327698:RWV327698 SFV327698:SGR327698 SPR327698:SQN327698 SZN327698:TAJ327698 TJJ327698:TKF327698 TTF327698:TUB327698 UDB327698:UDX327698 UMX327698:UNT327698 UWT327698:UXP327698 VGP327698:VHL327698 VQL327698:VRH327698 WAH327698:WBD327698 WKD327698:WKZ327698 WTZ327698:WUV327698 H393236:Z393236 HN393234:IJ393234 RJ393234:SF393234 ABF393234:ACB393234 ALB393234:ALX393234 AUX393234:AVT393234 BET393234:BFP393234 BOP393234:BPL393234 BYL393234:BZH393234 CIH393234:CJD393234 CSD393234:CSZ393234 DBZ393234:DCV393234 DLV393234:DMR393234 DVR393234:DWN393234 EFN393234:EGJ393234 EPJ393234:EQF393234 EZF393234:FAB393234 FJB393234:FJX393234 FSX393234:FTT393234 GCT393234:GDP393234 GMP393234:GNL393234 GWL393234:GXH393234 HGH393234:HHD393234 HQD393234:HQZ393234 HZZ393234:IAV393234 IJV393234:IKR393234 ITR393234:IUN393234 JDN393234:JEJ393234 JNJ393234:JOF393234 JXF393234:JYB393234 KHB393234:KHX393234 KQX393234:KRT393234 LAT393234:LBP393234 LKP393234:LLL393234 LUL393234:LVH393234 MEH393234:MFD393234 MOD393234:MOZ393234 MXZ393234:MYV393234 NHV393234:NIR393234 NRR393234:NSN393234 OBN393234:OCJ393234 OLJ393234:OMF393234 OVF393234:OWB393234 PFB393234:PFX393234 POX393234:PPT393234 PYT393234:PZP393234 QIP393234:QJL393234 QSL393234:QTH393234 RCH393234:RDD393234 RMD393234:RMZ393234 RVZ393234:RWV393234 SFV393234:SGR393234 SPR393234:SQN393234 SZN393234:TAJ393234 TJJ393234:TKF393234 TTF393234:TUB393234 UDB393234:UDX393234 UMX393234:UNT393234 UWT393234:UXP393234 VGP393234:VHL393234 VQL393234:VRH393234 WAH393234:WBD393234 WKD393234:WKZ393234 WTZ393234:WUV393234 H458772:Z458772 HN458770:IJ458770 RJ458770:SF458770 ABF458770:ACB458770 ALB458770:ALX458770 AUX458770:AVT458770 BET458770:BFP458770 BOP458770:BPL458770 BYL458770:BZH458770 CIH458770:CJD458770 CSD458770:CSZ458770 DBZ458770:DCV458770 DLV458770:DMR458770 DVR458770:DWN458770 EFN458770:EGJ458770 EPJ458770:EQF458770 EZF458770:FAB458770 FJB458770:FJX458770 FSX458770:FTT458770 GCT458770:GDP458770 GMP458770:GNL458770 GWL458770:GXH458770 HGH458770:HHD458770 HQD458770:HQZ458770 HZZ458770:IAV458770 IJV458770:IKR458770 ITR458770:IUN458770 JDN458770:JEJ458770 JNJ458770:JOF458770 JXF458770:JYB458770 KHB458770:KHX458770 KQX458770:KRT458770 LAT458770:LBP458770 LKP458770:LLL458770 LUL458770:LVH458770 MEH458770:MFD458770 MOD458770:MOZ458770 MXZ458770:MYV458770 NHV458770:NIR458770 NRR458770:NSN458770 OBN458770:OCJ458770 OLJ458770:OMF458770 OVF458770:OWB458770 PFB458770:PFX458770 POX458770:PPT458770 PYT458770:PZP458770 QIP458770:QJL458770 QSL458770:QTH458770 RCH458770:RDD458770 RMD458770:RMZ458770 RVZ458770:RWV458770 SFV458770:SGR458770 SPR458770:SQN458770 SZN458770:TAJ458770 TJJ458770:TKF458770 TTF458770:TUB458770 UDB458770:UDX458770 UMX458770:UNT458770 UWT458770:UXP458770 VGP458770:VHL458770 VQL458770:VRH458770 WAH458770:WBD458770 WKD458770:WKZ458770 WTZ458770:WUV458770 H524308:Z524308 HN524306:IJ524306 RJ524306:SF524306 ABF524306:ACB524306 ALB524306:ALX524306 AUX524306:AVT524306 BET524306:BFP524306 BOP524306:BPL524306 BYL524306:BZH524306 CIH524306:CJD524306 CSD524306:CSZ524306 DBZ524306:DCV524306 DLV524306:DMR524306 DVR524306:DWN524306 EFN524306:EGJ524306 EPJ524306:EQF524306 EZF524306:FAB524306 FJB524306:FJX524306 FSX524306:FTT524306 GCT524306:GDP524306 GMP524306:GNL524306 GWL524306:GXH524306 HGH524306:HHD524306 HQD524306:HQZ524306 HZZ524306:IAV524306 IJV524306:IKR524306 ITR524306:IUN524306 JDN524306:JEJ524306 JNJ524306:JOF524306 JXF524306:JYB524306 KHB524306:KHX524306 KQX524306:KRT524306 LAT524306:LBP524306 LKP524306:LLL524306 LUL524306:LVH524306 MEH524306:MFD524306 MOD524306:MOZ524306 MXZ524306:MYV524306 NHV524306:NIR524306 NRR524306:NSN524306 OBN524306:OCJ524306 OLJ524306:OMF524306 OVF524306:OWB524306 PFB524306:PFX524306 POX524306:PPT524306 PYT524306:PZP524306 QIP524306:QJL524306 QSL524306:QTH524306 RCH524306:RDD524306 RMD524306:RMZ524306 RVZ524306:RWV524306 SFV524306:SGR524306 SPR524306:SQN524306 SZN524306:TAJ524306 TJJ524306:TKF524306 TTF524306:TUB524306 UDB524306:UDX524306 UMX524306:UNT524306 UWT524306:UXP524306 VGP524306:VHL524306 VQL524306:VRH524306 WAH524306:WBD524306 WKD524306:WKZ524306 WTZ524306:WUV524306 H589844:Z589844 HN589842:IJ589842 RJ589842:SF589842 ABF589842:ACB589842 ALB589842:ALX589842 AUX589842:AVT589842 BET589842:BFP589842 BOP589842:BPL589842 BYL589842:BZH589842 CIH589842:CJD589842 CSD589842:CSZ589842 DBZ589842:DCV589842 DLV589842:DMR589842 DVR589842:DWN589842 EFN589842:EGJ589842 EPJ589842:EQF589842 EZF589842:FAB589842 FJB589842:FJX589842 FSX589842:FTT589842 GCT589842:GDP589842 GMP589842:GNL589842 GWL589842:GXH589842 HGH589842:HHD589842 HQD589842:HQZ589842 HZZ589842:IAV589842 IJV589842:IKR589842 ITR589842:IUN589842 JDN589842:JEJ589842 JNJ589842:JOF589842 JXF589842:JYB589842 KHB589842:KHX589842 KQX589842:KRT589842 LAT589842:LBP589842 LKP589842:LLL589842 LUL589842:LVH589842 MEH589842:MFD589842 MOD589842:MOZ589842 MXZ589842:MYV589842 NHV589842:NIR589842 NRR589842:NSN589842 OBN589842:OCJ589842 OLJ589842:OMF589842 OVF589842:OWB589842 PFB589842:PFX589842 POX589842:PPT589842 PYT589842:PZP589842 QIP589842:QJL589842 QSL589842:QTH589842 RCH589842:RDD589842 RMD589842:RMZ589842 RVZ589842:RWV589842 SFV589842:SGR589842 SPR589842:SQN589842 SZN589842:TAJ589842 TJJ589842:TKF589842 TTF589842:TUB589842 UDB589842:UDX589842 UMX589842:UNT589842 UWT589842:UXP589842 VGP589842:VHL589842 VQL589842:VRH589842 WAH589842:WBD589842 WKD589842:WKZ589842 WTZ589842:WUV589842 H655380:Z655380 HN655378:IJ655378 RJ655378:SF655378 ABF655378:ACB655378 ALB655378:ALX655378 AUX655378:AVT655378 BET655378:BFP655378 BOP655378:BPL655378 BYL655378:BZH655378 CIH655378:CJD655378 CSD655378:CSZ655378 DBZ655378:DCV655378 DLV655378:DMR655378 DVR655378:DWN655378 EFN655378:EGJ655378 EPJ655378:EQF655378 EZF655378:FAB655378 FJB655378:FJX655378 FSX655378:FTT655378 GCT655378:GDP655378 GMP655378:GNL655378 GWL655378:GXH655378 HGH655378:HHD655378 HQD655378:HQZ655378 HZZ655378:IAV655378 IJV655378:IKR655378 ITR655378:IUN655378 JDN655378:JEJ655378 JNJ655378:JOF655378 JXF655378:JYB655378 KHB655378:KHX655378 KQX655378:KRT655378 LAT655378:LBP655378 LKP655378:LLL655378 LUL655378:LVH655378 MEH655378:MFD655378 MOD655378:MOZ655378 MXZ655378:MYV655378 NHV655378:NIR655378 NRR655378:NSN655378 OBN655378:OCJ655378 OLJ655378:OMF655378 OVF655378:OWB655378 PFB655378:PFX655378 POX655378:PPT655378 PYT655378:PZP655378 QIP655378:QJL655378 QSL655378:QTH655378 RCH655378:RDD655378 RMD655378:RMZ655378 RVZ655378:RWV655378 SFV655378:SGR655378 SPR655378:SQN655378 SZN655378:TAJ655378 TJJ655378:TKF655378 TTF655378:TUB655378 UDB655378:UDX655378 UMX655378:UNT655378 UWT655378:UXP655378 VGP655378:VHL655378 VQL655378:VRH655378 WAH655378:WBD655378 WKD655378:WKZ655378 WTZ655378:WUV655378 H720916:Z720916 HN720914:IJ720914 RJ720914:SF720914 ABF720914:ACB720914 ALB720914:ALX720914 AUX720914:AVT720914 BET720914:BFP720914 BOP720914:BPL720914 BYL720914:BZH720914 CIH720914:CJD720914 CSD720914:CSZ720914 DBZ720914:DCV720914 DLV720914:DMR720914 DVR720914:DWN720914 EFN720914:EGJ720914 EPJ720914:EQF720914 EZF720914:FAB720914 FJB720914:FJX720914 FSX720914:FTT720914 GCT720914:GDP720914 GMP720914:GNL720914 GWL720914:GXH720914 HGH720914:HHD720914 HQD720914:HQZ720914 HZZ720914:IAV720914 IJV720914:IKR720914 ITR720914:IUN720914 JDN720914:JEJ720914 JNJ720914:JOF720914 JXF720914:JYB720914 KHB720914:KHX720914 KQX720914:KRT720914 LAT720914:LBP720914 LKP720914:LLL720914 LUL720914:LVH720914 MEH720914:MFD720914 MOD720914:MOZ720914 MXZ720914:MYV720914 NHV720914:NIR720914 NRR720914:NSN720914 OBN720914:OCJ720914 OLJ720914:OMF720914 OVF720914:OWB720914 PFB720914:PFX720914 POX720914:PPT720914 PYT720914:PZP720914 QIP720914:QJL720914 QSL720914:QTH720914 RCH720914:RDD720914 RMD720914:RMZ720914 RVZ720914:RWV720914 SFV720914:SGR720914 SPR720914:SQN720914 SZN720914:TAJ720914 TJJ720914:TKF720914 TTF720914:TUB720914 UDB720914:UDX720914 UMX720914:UNT720914 UWT720914:UXP720914 VGP720914:VHL720914 VQL720914:VRH720914 WAH720914:WBD720914 WKD720914:WKZ720914 WTZ720914:WUV720914 H786452:Z786452 HN786450:IJ786450 RJ786450:SF786450 ABF786450:ACB786450 ALB786450:ALX786450 AUX786450:AVT786450 BET786450:BFP786450 BOP786450:BPL786450 BYL786450:BZH786450 CIH786450:CJD786450 CSD786450:CSZ786450 DBZ786450:DCV786450 DLV786450:DMR786450 DVR786450:DWN786450 EFN786450:EGJ786450 EPJ786450:EQF786450 EZF786450:FAB786450 FJB786450:FJX786450 FSX786450:FTT786450 GCT786450:GDP786450 GMP786450:GNL786450 GWL786450:GXH786450 HGH786450:HHD786450 HQD786450:HQZ786450 HZZ786450:IAV786450 IJV786450:IKR786450 ITR786450:IUN786450 JDN786450:JEJ786450 JNJ786450:JOF786450 JXF786450:JYB786450 KHB786450:KHX786450 KQX786450:KRT786450 LAT786450:LBP786450 LKP786450:LLL786450 LUL786450:LVH786450 MEH786450:MFD786450 MOD786450:MOZ786450 MXZ786450:MYV786450 NHV786450:NIR786450 NRR786450:NSN786450 OBN786450:OCJ786450 OLJ786450:OMF786450 OVF786450:OWB786450 PFB786450:PFX786450 POX786450:PPT786450 PYT786450:PZP786450 QIP786450:QJL786450 QSL786450:QTH786450 RCH786450:RDD786450 RMD786450:RMZ786450 RVZ786450:RWV786450 SFV786450:SGR786450 SPR786450:SQN786450 SZN786450:TAJ786450 TJJ786450:TKF786450 TTF786450:TUB786450 UDB786450:UDX786450 UMX786450:UNT786450 UWT786450:UXP786450 VGP786450:VHL786450 VQL786450:VRH786450 WAH786450:WBD786450 WKD786450:WKZ786450 WTZ786450:WUV786450 H851988:Z851988 HN851986:IJ851986 RJ851986:SF851986 ABF851986:ACB851986 ALB851986:ALX851986 AUX851986:AVT851986 BET851986:BFP851986 BOP851986:BPL851986 BYL851986:BZH851986 CIH851986:CJD851986 CSD851986:CSZ851986 DBZ851986:DCV851986 DLV851986:DMR851986 DVR851986:DWN851986 EFN851986:EGJ851986 EPJ851986:EQF851986 EZF851986:FAB851986 FJB851986:FJX851986 FSX851986:FTT851986 GCT851986:GDP851986 GMP851986:GNL851986 GWL851986:GXH851986 HGH851986:HHD851986 HQD851986:HQZ851986 HZZ851986:IAV851986 IJV851986:IKR851986 ITR851986:IUN851986 JDN851986:JEJ851986 JNJ851986:JOF851986 JXF851986:JYB851986 KHB851986:KHX851986 KQX851986:KRT851986 LAT851986:LBP851986 LKP851986:LLL851986 LUL851986:LVH851986 MEH851986:MFD851986 MOD851986:MOZ851986 MXZ851986:MYV851986 NHV851986:NIR851986 NRR851986:NSN851986 OBN851986:OCJ851986 OLJ851986:OMF851986 OVF851986:OWB851986 PFB851986:PFX851986 POX851986:PPT851986 PYT851986:PZP851986 QIP851986:QJL851986 QSL851986:QTH851986 RCH851986:RDD851986 RMD851986:RMZ851986 RVZ851986:RWV851986 SFV851986:SGR851986 SPR851986:SQN851986 SZN851986:TAJ851986 TJJ851986:TKF851986 TTF851986:TUB851986 UDB851986:UDX851986 UMX851986:UNT851986 UWT851986:UXP851986 VGP851986:VHL851986 VQL851986:VRH851986 WAH851986:WBD851986 WKD851986:WKZ851986 WTZ851986:WUV851986 H917524:Z917524 HN917522:IJ917522 RJ917522:SF917522 ABF917522:ACB917522 ALB917522:ALX917522 AUX917522:AVT917522 BET917522:BFP917522 BOP917522:BPL917522 BYL917522:BZH917522 CIH917522:CJD917522 CSD917522:CSZ917522 DBZ917522:DCV917522 DLV917522:DMR917522 DVR917522:DWN917522 EFN917522:EGJ917522 EPJ917522:EQF917522 EZF917522:FAB917522 FJB917522:FJX917522 FSX917522:FTT917522 GCT917522:GDP917522 GMP917522:GNL917522 GWL917522:GXH917522 HGH917522:HHD917522 HQD917522:HQZ917522 HZZ917522:IAV917522 IJV917522:IKR917522 ITR917522:IUN917522 JDN917522:JEJ917522 JNJ917522:JOF917522 JXF917522:JYB917522 KHB917522:KHX917522 KQX917522:KRT917522 LAT917522:LBP917522 LKP917522:LLL917522 LUL917522:LVH917522 MEH917522:MFD917522 MOD917522:MOZ917522 MXZ917522:MYV917522 NHV917522:NIR917522 NRR917522:NSN917522 OBN917522:OCJ917522 OLJ917522:OMF917522 OVF917522:OWB917522 PFB917522:PFX917522 POX917522:PPT917522 PYT917522:PZP917522 QIP917522:QJL917522 QSL917522:QTH917522 RCH917522:RDD917522 RMD917522:RMZ917522 RVZ917522:RWV917522 SFV917522:SGR917522 SPR917522:SQN917522 SZN917522:TAJ917522 TJJ917522:TKF917522 TTF917522:TUB917522 UDB917522:UDX917522 UMX917522:UNT917522 UWT917522:UXP917522 VGP917522:VHL917522 VQL917522:VRH917522 WAH917522:WBD917522 WKD917522:WKZ917522 WTZ917522:WUV917522 H983060:Z983060 HN983058:IJ983058 RJ983058:SF983058 ABF983058:ACB983058 ALB983058:ALX983058 AUX983058:AVT983058 BET983058:BFP983058 BOP983058:BPL983058 BYL983058:BZH983058 CIH983058:CJD983058 CSD983058:CSZ983058 DBZ983058:DCV983058 DLV983058:DMR983058 DVR983058:DWN983058 EFN983058:EGJ983058 EPJ983058:EQF983058 EZF983058:FAB983058 FJB983058:FJX983058 FSX983058:FTT983058 GCT983058:GDP983058 GMP983058:GNL983058 GWL983058:GXH983058 HGH983058:HHD983058 HQD983058:HQZ983058 HZZ983058:IAV983058 IJV983058:IKR983058 ITR983058:IUN983058 JDN983058:JEJ983058 JNJ983058:JOF983058 JXF983058:JYB983058 KHB983058:KHX983058 KQX983058:KRT983058 LAT983058:LBP983058 LKP983058:LLL983058 LUL983058:LVH983058 MEH983058:MFD983058 MOD983058:MOZ983058 MXZ983058:MYV983058 NHV983058:NIR983058 NRR983058:NSN983058 OBN983058:OCJ983058 OLJ983058:OMF983058 OVF983058:OWB983058 PFB983058:PFX983058 POX983058:PPT983058 PYT983058:PZP983058 QIP983058:QJL983058 QSL983058:QTH983058 RCH983058:RDD983058 RMD983058:RMZ983058 RVZ983058:RWV983058 SFV983058:SGR983058 SPR983058:SQN983058 SZN983058:TAJ983058 TJJ983058:TKF983058 TTF983058:TUB983058 UDB983058:UDX983058 UMX983058:UNT983058 UWT983058:UXP983058 VGP983058:VHL983058 VQL983058:VRH983058 WAH983058:WBD983058 WKD983058:WKZ983058 WTZ983058:WUV983058 L65551:Z65552 HR65549:IJ65550 RN65549:SF65550 ABJ65549:ACB65550 ALF65549:ALX65550 AVB65549:AVT65550 BEX65549:BFP65550 BOT65549:BPL65550 BYP65549:BZH65550 CIL65549:CJD65550 CSH65549:CSZ65550 DCD65549:DCV65550 DLZ65549:DMR65550 DVV65549:DWN65550 EFR65549:EGJ65550 EPN65549:EQF65550 EZJ65549:FAB65550 FJF65549:FJX65550 FTB65549:FTT65550 GCX65549:GDP65550 GMT65549:GNL65550 GWP65549:GXH65550 HGL65549:HHD65550 HQH65549:HQZ65550 IAD65549:IAV65550 IJZ65549:IKR65550 ITV65549:IUN65550 JDR65549:JEJ65550 JNN65549:JOF65550 JXJ65549:JYB65550 KHF65549:KHX65550 KRB65549:KRT65550 LAX65549:LBP65550 LKT65549:LLL65550 LUP65549:LVH65550 MEL65549:MFD65550 MOH65549:MOZ65550 MYD65549:MYV65550 NHZ65549:NIR65550 NRV65549:NSN65550 OBR65549:OCJ65550 OLN65549:OMF65550 OVJ65549:OWB65550 PFF65549:PFX65550 PPB65549:PPT65550 PYX65549:PZP65550 QIT65549:QJL65550 QSP65549:QTH65550 RCL65549:RDD65550 RMH65549:RMZ65550 RWD65549:RWV65550 SFZ65549:SGR65550 SPV65549:SQN65550 SZR65549:TAJ65550 TJN65549:TKF65550 TTJ65549:TUB65550 UDF65549:UDX65550 UNB65549:UNT65550 UWX65549:UXP65550 VGT65549:VHL65550 VQP65549:VRH65550 WAL65549:WBD65550 WKH65549:WKZ65550 WUD65549:WUV65550 L131087:Z131088 HR131085:IJ131086 RN131085:SF131086 ABJ131085:ACB131086 ALF131085:ALX131086 AVB131085:AVT131086 BEX131085:BFP131086 BOT131085:BPL131086 BYP131085:BZH131086 CIL131085:CJD131086 CSH131085:CSZ131086 DCD131085:DCV131086 DLZ131085:DMR131086 DVV131085:DWN131086 EFR131085:EGJ131086 EPN131085:EQF131086 EZJ131085:FAB131086 FJF131085:FJX131086 FTB131085:FTT131086 GCX131085:GDP131086 GMT131085:GNL131086 GWP131085:GXH131086 HGL131085:HHD131086 HQH131085:HQZ131086 IAD131085:IAV131086 IJZ131085:IKR131086 ITV131085:IUN131086 JDR131085:JEJ131086 JNN131085:JOF131086 JXJ131085:JYB131086 KHF131085:KHX131086 KRB131085:KRT131086 LAX131085:LBP131086 LKT131085:LLL131086 LUP131085:LVH131086 MEL131085:MFD131086 MOH131085:MOZ131086 MYD131085:MYV131086 NHZ131085:NIR131086 NRV131085:NSN131086 OBR131085:OCJ131086 OLN131085:OMF131086 OVJ131085:OWB131086 PFF131085:PFX131086 PPB131085:PPT131086 PYX131085:PZP131086 QIT131085:QJL131086 QSP131085:QTH131086 RCL131085:RDD131086 RMH131085:RMZ131086 RWD131085:RWV131086 SFZ131085:SGR131086 SPV131085:SQN131086 SZR131085:TAJ131086 TJN131085:TKF131086 TTJ131085:TUB131086 UDF131085:UDX131086 UNB131085:UNT131086 UWX131085:UXP131086 VGT131085:VHL131086 VQP131085:VRH131086 WAL131085:WBD131086 WKH131085:WKZ131086 WUD131085:WUV131086 L196623:Z196624 HR196621:IJ196622 RN196621:SF196622 ABJ196621:ACB196622 ALF196621:ALX196622 AVB196621:AVT196622 BEX196621:BFP196622 BOT196621:BPL196622 BYP196621:BZH196622 CIL196621:CJD196622 CSH196621:CSZ196622 DCD196621:DCV196622 DLZ196621:DMR196622 DVV196621:DWN196622 EFR196621:EGJ196622 EPN196621:EQF196622 EZJ196621:FAB196622 FJF196621:FJX196622 FTB196621:FTT196622 GCX196621:GDP196622 GMT196621:GNL196622 GWP196621:GXH196622 HGL196621:HHD196622 HQH196621:HQZ196622 IAD196621:IAV196622 IJZ196621:IKR196622 ITV196621:IUN196622 JDR196621:JEJ196622 JNN196621:JOF196622 JXJ196621:JYB196622 KHF196621:KHX196622 KRB196621:KRT196622 LAX196621:LBP196622 LKT196621:LLL196622 LUP196621:LVH196622 MEL196621:MFD196622 MOH196621:MOZ196622 MYD196621:MYV196622 NHZ196621:NIR196622 NRV196621:NSN196622 OBR196621:OCJ196622 OLN196621:OMF196622 OVJ196621:OWB196622 PFF196621:PFX196622 PPB196621:PPT196622 PYX196621:PZP196622 QIT196621:QJL196622 QSP196621:QTH196622 RCL196621:RDD196622 RMH196621:RMZ196622 RWD196621:RWV196622 SFZ196621:SGR196622 SPV196621:SQN196622 SZR196621:TAJ196622 TJN196621:TKF196622 TTJ196621:TUB196622 UDF196621:UDX196622 UNB196621:UNT196622 UWX196621:UXP196622 VGT196621:VHL196622 VQP196621:VRH196622 WAL196621:WBD196622 WKH196621:WKZ196622 WUD196621:WUV196622 L262159:Z262160 HR262157:IJ262158 RN262157:SF262158 ABJ262157:ACB262158 ALF262157:ALX262158 AVB262157:AVT262158 BEX262157:BFP262158 BOT262157:BPL262158 BYP262157:BZH262158 CIL262157:CJD262158 CSH262157:CSZ262158 DCD262157:DCV262158 DLZ262157:DMR262158 DVV262157:DWN262158 EFR262157:EGJ262158 EPN262157:EQF262158 EZJ262157:FAB262158 FJF262157:FJX262158 FTB262157:FTT262158 GCX262157:GDP262158 GMT262157:GNL262158 GWP262157:GXH262158 HGL262157:HHD262158 HQH262157:HQZ262158 IAD262157:IAV262158 IJZ262157:IKR262158 ITV262157:IUN262158 JDR262157:JEJ262158 JNN262157:JOF262158 JXJ262157:JYB262158 KHF262157:KHX262158 KRB262157:KRT262158 LAX262157:LBP262158 LKT262157:LLL262158 LUP262157:LVH262158 MEL262157:MFD262158 MOH262157:MOZ262158 MYD262157:MYV262158 NHZ262157:NIR262158 NRV262157:NSN262158 OBR262157:OCJ262158 OLN262157:OMF262158 OVJ262157:OWB262158 PFF262157:PFX262158 PPB262157:PPT262158 PYX262157:PZP262158 QIT262157:QJL262158 QSP262157:QTH262158 RCL262157:RDD262158 RMH262157:RMZ262158 RWD262157:RWV262158 SFZ262157:SGR262158 SPV262157:SQN262158 SZR262157:TAJ262158 TJN262157:TKF262158 TTJ262157:TUB262158 UDF262157:UDX262158 UNB262157:UNT262158 UWX262157:UXP262158 VGT262157:VHL262158 VQP262157:VRH262158 WAL262157:WBD262158 WKH262157:WKZ262158 WUD262157:WUV262158 L327695:Z327696 HR327693:IJ327694 RN327693:SF327694 ABJ327693:ACB327694 ALF327693:ALX327694 AVB327693:AVT327694 BEX327693:BFP327694 BOT327693:BPL327694 BYP327693:BZH327694 CIL327693:CJD327694 CSH327693:CSZ327694 DCD327693:DCV327694 DLZ327693:DMR327694 DVV327693:DWN327694 EFR327693:EGJ327694 EPN327693:EQF327694 EZJ327693:FAB327694 FJF327693:FJX327694 FTB327693:FTT327694 GCX327693:GDP327694 GMT327693:GNL327694 GWP327693:GXH327694 HGL327693:HHD327694 HQH327693:HQZ327694 IAD327693:IAV327694 IJZ327693:IKR327694 ITV327693:IUN327694 JDR327693:JEJ327694 JNN327693:JOF327694 JXJ327693:JYB327694 KHF327693:KHX327694 KRB327693:KRT327694 LAX327693:LBP327694 LKT327693:LLL327694 LUP327693:LVH327694 MEL327693:MFD327694 MOH327693:MOZ327694 MYD327693:MYV327694 NHZ327693:NIR327694 NRV327693:NSN327694 OBR327693:OCJ327694 OLN327693:OMF327694 OVJ327693:OWB327694 PFF327693:PFX327694 PPB327693:PPT327694 PYX327693:PZP327694 QIT327693:QJL327694 QSP327693:QTH327694 RCL327693:RDD327694 RMH327693:RMZ327694 RWD327693:RWV327694 SFZ327693:SGR327694 SPV327693:SQN327694 SZR327693:TAJ327694 TJN327693:TKF327694 TTJ327693:TUB327694 UDF327693:UDX327694 UNB327693:UNT327694 UWX327693:UXP327694 VGT327693:VHL327694 VQP327693:VRH327694 WAL327693:WBD327694 WKH327693:WKZ327694 WUD327693:WUV327694 L393231:Z393232 HR393229:IJ393230 RN393229:SF393230 ABJ393229:ACB393230 ALF393229:ALX393230 AVB393229:AVT393230 BEX393229:BFP393230 BOT393229:BPL393230 BYP393229:BZH393230 CIL393229:CJD393230 CSH393229:CSZ393230 DCD393229:DCV393230 DLZ393229:DMR393230 DVV393229:DWN393230 EFR393229:EGJ393230 EPN393229:EQF393230 EZJ393229:FAB393230 FJF393229:FJX393230 FTB393229:FTT393230 GCX393229:GDP393230 GMT393229:GNL393230 GWP393229:GXH393230 HGL393229:HHD393230 HQH393229:HQZ393230 IAD393229:IAV393230 IJZ393229:IKR393230 ITV393229:IUN393230 JDR393229:JEJ393230 JNN393229:JOF393230 JXJ393229:JYB393230 KHF393229:KHX393230 KRB393229:KRT393230 LAX393229:LBP393230 LKT393229:LLL393230 LUP393229:LVH393230 MEL393229:MFD393230 MOH393229:MOZ393230 MYD393229:MYV393230 NHZ393229:NIR393230 NRV393229:NSN393230 OBR393229:OCJ393230 OLN393229:OMF393230 OVJ393229:OWB393230 PFF393229:PFX393230 PPB393229:PPT393230 PYX393229:PZP393230 QIT393229:QJL393230 QSP393229:QTH393230 RCL393229:RDD393230 RMH393229:RMZ393230 RWD393229:RWV393230 SFZ393229:SGR393230 SPV393229:SQN393230 SZR393229:TAJ393230 TJN393229:TKF393230 TTJ393229:TUB393230 UDF393229:UDX393230 UNB393229:UNT393230 UWX393229:UXP393230 VGT393229:VHL393230 VQP393229:VRH393230 WAL393229:WBD393230 WKH393229:WKZ393230 WUD393229:WUV393230 L458767:Z458768 HR458765:IJ458766 RN458765:SF458766 ABJ458765:ACB458766 ALF458765:ALX458766 AVB458765:AVT458766 BEX458765:BFP458766 BOT458765:BPL458766 BYP458765:BZH458766 CIL458765:CJD458766 CSH458765:CSZ458766 DCD458765:DCV458766 DLZ458765:DMR458766 DVV458765:DWN458766 EFR458765:EGJ458766 EPN458765:EQF458766 EZJ458765:FAB458766 FJF458765:FJX458766 FTB458765:FTT458766 GCX458765:GDP458766 GMT458765:GNL458766 GWP458765:GXH458766 HGL458765:HHD458766 HQH458765:HQZ458766 IAD458765:IAV458766 IJZ458765:IKR458766 ITV458765:IUN458766 JDR458765:JEJ458766 JNN458765:JOF458766 JXJ458765:JYB458766 KHF458765:KHX458766 KRB458765:KRT458766 LAX458765:LBP458766 LKT458765:LLL458766 LUP458765:LVH458766 MEL458765:MFD458766 MOH458765:MOZ458766 MYD458765:MYV458766 NHZ458765:NIR458766 NRV458765:NSN458766 OBR458765:OCJ458766 OLN458765:OMF458766 OVJ458765:OWB458766 PFF458765:PFX458766 PPB458765:PPT458766 PYX458765:PZP458766 QIT458765:QJL458766 QSP458765:QTH458766 RCL458765:RDD458766 RMH458765:RMZ458766 RWD458765:RWV458766 SFZ458765:SGR458766 SPV458765:SQN458766 SZR458765:TAJ458766 TJN458765:TKF458766 TTJ458765:TUB458766 UDF458765:UDX458766 UNB458765:UNT458766 UWX458765:UXP458766 VGT458765:VHL458766 VQP458765:VRH458766 WAL458765:WBD458766 WKH458765:WKZ458766 WUD458765:WUV458766 L524303:Z524304 HR524301:IJ524302 RN524301:SF524302 ABJ524301:ACB524302 ALF524301:ALX524302 AVB524301:AVT524302 BEX524301:BFP524302 BOT524301:BPL524302 BYP524301:BZH524302 CIL524301:CJD524302 CSH524301:CSZ524302 DCD524301:DCV524302 DLZ524301:DMR524302 DVV524301:DWN524302 EFR524301:EGJ524302 EPN524301:EQF524302 EZJ524301:FAB524302 FJF524301:FJX524302 FTB524301:FTT524302 GCX524301:GDP524302 GMT524301:GNL524302 GWP524301:GXH524302 HGL524301:HHD524302 HQH524301:HQZ524302 IAD524301:IAV524302 IJZ524301:IKR524302 ITV524301:IUN524302 JDR524301:JEJ524302 JNN524301:JOF524302 JXJ524301:JYB524302 KHF524301:KHX524302 KRB524301:KRT524302 LAX524301:LBP524302 LKT524301:LLL524302 LUP524301:LVH524302 MEL524301:MFD524302 MOH524301:MOZ524302 MYD524301:MYV524302 NHZ524301:NIR524302 NRV524301:NSN524302 OBR524301:OCJ524302 OLN524301:OMF524302 OVJ524301:OWB524302 PFF524301:PFX524302 PPB524301:PPT524302 PYX524301:PZP524302 QIT524301:QJL524302 QSP524301:QTH524302 RCL524301:RDD524302 RMH524301:RMZ524302 RWD524301:RWV524302 SFZ524301:SGR524302 SPV524301:SQN524302 SZR524301:TAJ524302 TJN524301:TKF524302 TTJ524301:TUB524302 UDF524301:UDX524302 UNB524301:UNT524302 UWX524301:UXP524302 VGT524301:VHL524302 VQP524301:VRH524302 WAL524301:WBD524302 WKH524301:WKZ524302 WUD524301:WUV524302 L589839:Z589840 HR589837:IJ589838 RN589837:SF589838 ABJ589837:ACB589838 ALF589837:ALX589838 AVB589837:AVT589838 BEX589837:BFP589838 BOT589837:BPL589838 BYP589837:BZH589838 CIL589837:CJD589838 CSH589837:CSZ589838 DCD589837:DCV589838 DLZ589837:DMR589838 DVV589837:DWN589838 EFR589837:EGJ589838 EPN589837:EQF589838 EZJ589837:FAB589838 FJF589837:FJX589838 FTB589837:FTT589838 GCX589837:GDP589838 GMT589837:GNL589838 GWP589837:GXH589838 HGL589837:HHD589838 HQH589837:HQZ589838 IAD589837:IAV589838 IJZ589837:IKR589838 ITV589837:IUN589838 JDR589837:JEJ589838 JNN589837:JOF589838 JXJ589837:JYB589838 KHF589837:KHX589838 KRB589837:KRT589838 LAX589837:LBP589838 LKT589837:LLL589838 LUP589837:LVH589838 MEL589837:MFD589838 MOH589837:MOZ589838 MYD589837:MYV589838 NHZ589837:NIR589838 NRV589837:NSN589838 OBR589837:OCJ589838 OLN589837:OMF589838 OVJ589837:OWB589838 PFF589837:PFX589838 PPB589837:PPT589838 PYX589837:PZP589838 QIT589837:QJL589838 QSP589837:QTH589838 RCL589837:RDD589838 RMH589837:RMZ589838 RWD589837:RWV589838 SFZ589837:SGR589838 SPV589837:SQN589838 SZR589837:TAJ589838 TJN589837:TKF589838 TTJ589837:TUB589838 UDF589837:UDX589838 UNB589837:UNT589838 UWX589837:UXP589838 VGT589837:VHL589838 VQP589837:VRH589838 WAL589837:WBD589838 WKH589837:WKZ589838 WUD589837:WUV589838 L655375:Z655376 HR655373:IJ655374 RN655373:SF655374 ABJ655373:ACB655374 ALF655373:ALX655374 AVB655373:AVT655374 BEX655373:BFP655374 BOT655373:BPL655374 BYP655373:BZH655374 CIL655373:CJD655374 CSH655373:CSZ655374 DCD655373:DCV655374 DLZ655373:DMR655374 DVV655373:DWN655374 EFR655373:EGJ655374 EPN655373:EQF655374 EZJ655373:FAB655374 FJF655373:FJX655374 FTB655373:FTT655374 GCX655373:GDP655374 GMT655373:GNL655374 GWP655373:GXH655374 HGL655373:HHD655374 HQH655373:HQZ655374 IAD655373:IAV655374 IJZ655373:IKR655374 ITV655373:IUN655374 JDR655373:JEJ655374 JNN655373:JOF655374 JXJ655373:JYB655374 KHF655373:KHX655374 KRB655373:KRT655374 LAX655373:LBP655374 LKT655373:LLL655374 LUP655373:LVH655374 MEL655373:MFD655374 MOH655373:MOZ655374 MYD655373:MYV655374 NHZ655373:NIR655374 NRV655373:NSN655374 OBR655373:OCJ655374 OLN655373:OMF655374 OVJ655373:OWB655374 PFF655373:PFX655374 PPB655373:PPT655374 PYX655373:PZP655374 QIT655373:QJL655374 QSP655373:QTH655374 RCL655373:RDD655374 RMH655373:RMZ655374 RWD655373:RWV655374 SFZ655373:SGR655374 SPV655373:SQN655374 SZR655373:TAJ655374 TJN655373:TKF655374 TTJ655373:TUB655374 UDF655373:UDX655374 UNB655373:UNT655374 UWX655373:UXP655374 VGT655373:VHL655374 VQP655373:VRH655374 WAL655373:WBD655374 WKH655373:WKZ655374 WUD655373:WUV655374 L720911:Z720912 HR720909:IJ720910 RN720909:SF720910 ABJ720909:ACB720910 ALF720909:ALX720910 AVB720909:AVT720910 BEX720909:BFP720910 BOT720909:BPL720910 BYP720909:BZH720910 CIL720909:CJD720910 CSH720909:CSZ720910 DCD720909:DCV720910 DLZ720909:DMR720910 DVV720909:DWN720910 EFR720909:EGJ720910 EPN720909:EQF720910 EZJ720909:FAB720910 FJF720909:FJX720910 FTB720909:FTT720910 GCX720909:GDP720910 GMT720909:GNL720910 GWP720909:GXH720910 HGL720909:HHD720910 HQH720909:HQZ720910 IAD720909:IAV720910 IJZ720909:IKR720910 ITV720909:IUN720910 JDR720909:JEJ720910 JNN720909:JOF720910 JXJ720909:JYB720910 KHF720909:KHX720910 KRB720909:KRT720910 LAX720909:LBP720910 LKT720909:LLL720910 LUP720909:LVH720910 MEL720909:MFD720910 MOH720909:MOZ720910 MYD720909:MYV720910 NHZ720909:NIR720910 NRV720909:NSN720910 OBR720909:OCJ720910 OLN720909:OMF720910 OVJ720909:OWB720910 PFF720909:PFX720910 PPB720909:PPT720910 PYX720909:PZP720910 QIT720909:QJL720910 QSP720909:QTH720910 RCL720909:RDD720910 RMH720909:RMZ720910 RWD720909:RWV720910 SFZ720909:SGR720910 SPV720909:SQN720910 SZR720909:TAJ720910 TJN720909:TKF720910 TTJ720909:TUB720910 UDF720909:UDX720910 UNB720909:UNT720910 UWX720909:UXP720910 VGT720909:VHL720910 VQP720909:VRH720910 WAL720909:WBD720910 WKH720909:WKZ720910 WUD720909:WUV720910 L786447:Z786448 HR786445:IJ786446 RN786445:SF786446 ABJ786445:ACB786446 ALF786445:ALX786446 AVB786445:AVT786446 BEX786445:BFP786446 BOT786445:BPL786446 BYP786445:BZH786446 CIL786445:CJD786446 CSH786445:CSZ786446 DCD786445:DCV786446 DLZ786445:DMR786446 DVV786445:DWN786446 EFR786445:EGJ786446 EPN786445:EQF786446 EZJ786445:FAB786446 FJF786445:FJX786446 FTB786445:FTT786446 GCX786445:GDP786446 GMT786445:GNL786446 GWP786445:GXH786446 HGL786445:HHD786446 HQH786445:HQZ786446 IAD786445:IAV786446 IJZ786445:IKR786446 ITV786445:IUN786446 JDR786445:JEJ786446 JNN786445:JOF786446 JXJ786445:JYB786446 KHF786445:KHX786446 KRB786445:KRT786446 LAX786445:LBP786446 LKT786445:LLL786446 LUP786445:LVH786446 MEL786445:MFD786446 MOH786445:MOZ786446 MYD786445:MYV786446 NHZ786445:NIR786446 NRV786445:NSN786446 OBR786445:OCJ786446 OLN786445:OMF786446 OVJ786445:OWB786446 PFF786445:PFX786446 PPB786445:PPT786446 PYX786445:PZP786446 QIT786445:QJL786446 QSP786445:QTH786446 RCL786445:RDD786446 RMH786445:RMZ786446 RWD786445:RWV786446 SFZ786445:SGR786446 SPV786445:SQN786446 SZR786445:TAJ786446 TJN786445:TKF786446 TTJ786445:TUB786446 UDF786445:UDX786446 UNB786445:UNT786446 UWX786445:UXP786446 VGT786445:VHL786446 VQP786445:VRH786446 WAL786445:WBD786446 WKH786445:WKZ786446 WUD786445:WUV786446 L851983:Z851984 HR851981:IJ851982 RN851981:SF851982 ABJ851981:ACB851982 ALF851981:ALX851982 AVB851981:AVT851982 BEX851981:BFP851982 BOT851981:BPL851982 BYP851981:BZH851982 CIL851981:CJD851982 CSH851981:CSZ851982 DCD851981:DCV851982 DLZ851981:DMR851982 DVV851981:DWN851982 EFR851981:EGJ851982 EPN851981:EQF851982 EZJ851981:FAB851982 FJF851981:FJX851982 FTB851981:FTT851982 GCX851981:GDP851982 GMT851981:GNL851982 GWP851981:GXH851982 HGL851981:HHD851982 HQH851981:HQZ851982 IAD851981:IAV851982 IJZ851981:IKR851982 ITV851981:IUN851982 JDR851981:JEJ851982 JNN851981:JOF851982 JXJ851981:JYB851982 KHF851981:KHX851982 KRB851981:KRT851982 LAX851981:LBP851982 LKT851981:LLL851982 LUP851981:LVH851982 MEL851981:MFD851982 MOH851981:MOZ851982 MYD851981:MYV851982 NHZ851981:NIR851982 NRV851981:NSN851982 OBR851981:OCJ851982 OLN851981:OMF851982 OVJ851981:OWB851982 PFF851981:PFX851982 PPB851981:PPT851982 PYX851981:PZP851982 QIT851981:QJL851982 QSP851981:QTH851982 RCL851981:RDD851982 RMH851981:RMZ851982 RWD851981:RWV851982 SFZ851981:SGR851982 SPV851981:SQN851982 SZR851981:TAJ851982 TJN851981:TKF851982 TTJ851981:TUB851982 UDF851981:UDX851982 UNB851981:UNT851982 UWX851981:UXP851982 VGT851981:VHL851982 VQP851981:VRH851982 WAL851981:WBD851982 WKH851981:WKZ851982 WUD851981:WUV851982 L917519:Z917520 HR917517:IJ917518 RN917517:SF917518 ABJ917517:ACB917518 ALF917517:ALX917518 AVB917517:AVT917518 BEX917517:BFP917518 BOT917517:BPL917518 BYP917517:BZH917518 CIL917517:CJD917518 CSH917517:CSZ917518 DCD917517:DCV917518 DLZ917517:DMR917518 DVV917517:DWN917518 EFR917517:EGJ917518 EPN917517:EQF917518 EZJ917517:FAB917518 FJF917517:FJX917518 FTB917517:FTT917518 GCX917517:GDP917518 GMT917517:GNL917518 GWP917517:GXH917518 HGL917517:HHD917518 HQH917517:HQZ917518 IAD917517:IAV917518 IJZ917517:IKR917518 ITV917517:IUN917518 JDR917517:JEJ917518 JNN917517:JOF917518 JXJ917517:JYB917518 KHF917517:KHX917518 KRB917517:KRT917518 LAX917517:LBP917518 LKT917517:LLL917518 LUP917517:LVH917518 MEL917517:MFD917518 MOH917517:MOZ917518 MYD917517:MYV917518 NHZ917517:NIR917518 NRV917517:NSN917518 OBR917517:OCJ917518 OLN917517:OMF917518 OVJ917517:OWB917518 PFF917517:PFX917518 PPB917517:PPT917518 PYX917517:PZP917518 QIT917517:QJL917518 QSP917517:QTH917518 RCL917517:RDD917518 RMH917517:RMZ917518 RWD917517:RWV917518 SFZ917517:SGR917518 SPV917517:SQN917518 SZR917517:TAJ917518 TJN917517:TKF917518 TTJ917517:TUB917518 UDF917517:UDX917518 UNB917517:UNT917518 UWX917517:UXP917518 VGT917517:VHL917518 VQP917517:VRH917518 WAL917517:WBD917518 WKH917517:WKZ917518 WUD917517:WUV917518 L983055:Z983056 HR983053:IJ983054 RN983053:SF983054 ABJ983053:ACB983054 ALF983053:ALX983054 AVB983053:AVT983054 BEX983053:BFP983054 BOT983053:BPL983054 BYP983053:BZH983054 CIL983053:CJD983054 CSH983053:CSZ983054 DCD983053:DCV983054 DLZ983053:DMR983054 DVV983053:DWN983054 EFR983053:EGJ983054 EPN983053:EQF983054 EZJ983053:FAB983054 FJF983053:FJX983054 FTB983053:FTT983054 GCX983053:GDP983054 GMT983053:GNL983054 GWP983053:GXH983054 HGL983053:HHD983054 HQH983053:HQZ983054 IAD983053:IAV983054 IJZ983053:IKR983054 ITV983053:IUN983054 JDR983053:JEJ983054 JNN983053:JOF983054 JXJ983053:JYB983054 KHF983053:KHX983054 KRB983053:KRT983054 LAX983053:LBP983054 LKT983053:LLL983054 LUP983053:LVH983054 MEL983053:MFD983054 MOH983053:MOZ983054 MYD983053:MYV983054 NHZ983053:NIR983054 NRV983053:NSN983054 OBR983053:OCJ983054 OLN983053:OMF983054 OVJ983053:OWB983054 PFF983053:PFX983054 PPB983053:PPT983054 PYX983053:PZP983054 QIT983053:QJL983054 QSP983053:QTH983054 RCL983053:RDD983054 RMH983053:RMZ983054 RWD983053:RWV983054 SFZ983053:SGR983054 SPV983053:SQN983054 SZR983053:TAJ983054 TJN983053:TKF983054 TTJ983053:TUB983054 UDF983053:UDX983054 UNB983053:UNT983054 UWX983053:UXP983054 VGT983053:VHL983054 VQP983053:VRH983054 WAL983053:WBD983054 WKH983053:WKZ983054 WUD983053:WUV983054 O65546:O65549 HU65544:HU65547 RQ65544:RQ65547 ABM65544:ABM65547 ALI65544:ALI65547 AVE65544:AVE65547 BFA65544:BFA65547 BOW65544:BOW65547 BYS65544:BYS65547 CIO65544:CIO65547 CSK65544:CSK65547 DCG65544:DCG65547 DMC65544:DMC65547 DVY65544:DVY65547 EFU65544:EFU65547 EPQ65544:EPQ65547 EZM65544:EZM65547 FJI65544:FJI65547 FTE65544:FTE65547 GDA65544:GDA65547 GMW65544:GMW65547 GWS65544:GWS65547 HGO65544:HGO65547 HQK65544:HQK65547 IAG65544:IAG65547 IKC65544:IKC65547 ITY65544:ITY65547 JDU65544:JDU65547 JNQ65544:JNQ65547 JXM65544:JXM65547 KHI65544:KHI65547 KRE65544:KRE65547 LBA65544:LBA65547 LKW65544:LKW65547 LUS65544:LUS65547 MEO65544:MEO65547 MOK65544:MOK65547 MYG65544:MYG65547 NIC65544:NIC65547 NRY65544:NRY65547 OBU65544:OBU65547 OLQ65544:OLQ65547 OVM65544:OVM65547 PFI65544:PFI65547 PPE65544:PPE65547 PZA65544:PZA65547 QIW65544:QIW65547 QSS65544:QSS65547 RCO65544:RCO65547 RMK65544:RMK65547 RWG65544:RWG65547 SGC65544:SGC65547 SPY65544:SPY65547 SZU65544:SZU65547 TJQ65544:TJQ65547 TTM65544:TTM65547 UDI65544:UDI65547 UNE65544:UNE65547 UXA65544:UXA65547 VGW65544:VGW65547 VQS65544:VQS65547 WAO65544:WAO65547 WKK65544:WKK65547 WUG65544:WUG65547 O131082:O131085 HU131080:HU131083 RQ131080:RQ131083 ABM131080:ABM131083 ALI131080:ALI131083 AVE131080:AVE131083 BFA131080:BFA131083 BOW131080:BOW131083 BYS131080:BYS131083 CIO131080:CIO131083 CSK131080:CSK131083 DCG131080:DCG131083 DMC131080:DMC131083 DVY131080:DVY131083 EFU131080:EFU131083 EPQ131080:EPQ131083 EZM131080:EZM131083 FJI131080:FJI131083 FTE131080:FTE131083 GDA131080:GDA131083 GMW131080:GMW131083 GWS131080:GWS131083 HGO131080:HGO131083 HQK131080:HQK131083 IAG131080:IAG131083 IKC131080:IKC131083 ITY131080:ITY131083 JDU131080:JDU131083 JNQ131080:JNQ131083 JXM131080:JXM131083 KHI131080:KHI131083 KRE131080:KRE131083 LBA131080:LBA131083 LKW131080:LKW131083 LUS131080:LUS131083 MEO131080:MEO131083 MOK131080:MOK131083 MYG131080:MYG131083 NIC131080:NIC131083 NRY131080:NRY131083 OBU131080:OBU131083 OLQ131080:OLQ131083 OVM131080:OVM131083 PFI131080:PFI131083 PPE131080:PPE131083 PZA131080:PZA131083 QIW131080:QIW131083 QSS131080:QSS131083 RCO131080:RCO131083 RMK131080:RMK131083 RWG131080:RWG131083 SGC131080:SGC131083 SPY131080:SPY131083 SZU131080:SZU131083 TJQ131080:TJQ131083 TTM131080:TTM131083 UDI131080:UDI131083 UNE131080:UNE131083 UXA131080:UXA131083 VGW131080:VGW131083 VQS131080:VQS131083 WAO131080:WAO131083 WKK131080:WKK131083 WUG131080:WUG131083 O196618:O196621 HU196616:HU196619 RQ196616:RQ196619 ABM196616:ABM196619 ALI196616:ALI196619 AVE196616:AVE196619 BFA196616:BFA196619 BOW196616:BOW196619 BYS196616:BYS196619 CIO196616:CIO196619 CSK196616:CSK196619 DCG196616:DCG196619 DMC196616:DMC196619 DVY196616:DVY196619 EFU196616:EFU196619 EPQ196616:EPQ196619 EZM196616:EZM196619 FJI196616:FJI196619 FTE196616:FTE196619 GDA196616:GDA196619 GMW196616:GMW196619 GWS196616:GWS196619 HGO196616:HGO196619 HQK196616:HQK196619 IAG196616:IAG196619 IKC196616:IKC196619 ITY196616:ITY196619 JDU196616:JDU196619 JNQ196616:JNQ196619 JXM196616:JXM196619 KHI196616:KHI196619 KRE196616:KRE196619 LBA196616:LBA196619 LKW196616:LKW196619 LUS196616:LUS196619 MEO196616:MEO196619 MOK196616:MOK196619 MYG196616:MYG196619 NIC196616:NIC196619 NRY196616:NRY196619 OBU196616:OBU196619 OLQ196616:OLQ196619 OVM196616:OVM196619 PFI196616:PFI196619 PPE196616:PPE196619 PZA196616:PZA196619 QIW196616:QIW196619 QSS196616:QSS196619 RCO196616:RCO196619 RMK196616:RMK196619 RWG196616:RWG196619 SGC196616:SGC196619 SPY196616:SPY196619 SZU196616:SZU196619 TJQ196616:TJQ196619 TTM196616:TTM196619 UDI196616:UDI196619 UNE196616:UNE196619 UXA196616:UXA196619 VGW196616:VGW196619 VQS196616:VQS196619 WAO196616:WAO196619 WKK196616:WKK196619 WUG196616:WUG196619 O262154:O262157 HU262152:HU262155 RQ262152:RQ262155 ABM262152:ABM262155 ALI262152:ALI262155 AVE262152:AVE262155 BFA262152:BFA262155 BOW262152:BOW262155 BYS262152:BYS262155 CIO262152:CIO262155 CSK262152:CSK262155 DCG262152:DCG262155 DMC262152:DMC262155 DVY262152:DVY262155 EFU262152:EFU262155 EPQ262152:EPQ262155 EZM262152:EZM262155 FJI262152:FJI262155 FTE262152:FTE262155 GDA262152:GDA262155 GMW262152:GMW262155 GWS262152:GWS262155 HGO262152:HGO262155 HQK262152:HQK262155 IAG262152:IAG262155 IKC262152:IKC262155 ITY262152:ITY262155 JDU262152:JDU262155 JNQ262152:JNQ262155 JXM262152:JXM262155 KHI262152:KHI262155 KRE262152:KRE262155 LBA262152:LBA262155 LKW262152:LKW262155 LUS262152:LUS262155 MEO262152:MEO262155 MOK262152:MOK262155 MYG262152:MYG262155 NIC262152:NIC262155 NRY262152:NRY262155 OBU262152:OBU262155 OLQ262152:OLQ262155 OVM262152:OVM262155 PFI262152:PFI262155 PPE262152:PPE262155 PZA262152:PZA262155 QIW262152:QIW262155 QSS262152:QSS262155 RCO262152:RCO262155 RMK262152:RMK262155 RWG262152:RWG262155 SGC262152:SGC262155 SPY262152:SPY262155 SZU262152:SZU262155 TJQ262152:TJQ262155 TTM262152:TTM262155 UDI262152:UDI262155 UNE262152:UNE262155 UXA262152:UXA262155 VGW262152:VGW262155 VQS262152:VQS262155 WAO262152:WAO262155 WKK262152:WKK262155 WUG262152:WUG262155 O327690:O327693 HU327688:HU327691 RQ327688:RQ327691 ABM327688:ABM327691 ALI327688:ALI327691 AVE327688:AVE327691 BFA327688:BFA327691 BOW327688:BOW327691 BYS327688:BYS327691 CIO327688:CIO327691 CSK327688:CSK327691 DCG327688:DCG327691 DMC327688:DMC327691 DVY327688:DVY327691 EFU327688:EFU327691 EPQ327688:EPQ327691 EZM327688:EZM327691 FJI327688:FJI327691 FTE327688:FTE327691 GDA327688:GDA327691 GMW327688:GMW327691 GWS327688:GWS327691 HGO327688:HGO327691 HQK327688:HQK327691 IAG327688:IAG327691 IKC327688:IKC327691 ITY327688:ITY327691 JDU327688:JDU327691 JNQ327688:JNQ327691 JXM327688:JXM327691 KHI327688:KHI327691 KRE327688:KRE327691 LBA327688:LBA327691 LKW327688:LKW327691 LUS327688:LUS327691 MEO327688:MEO327691 MOK327688:MOK327691 MYG327688:MYG327691 NIC327688:NIC327691 NRY327688:NRY327691 OBU327688:OBU327691 OLQ327688:OLQ327691 OVM327688:OVM327691 PFI327688:PFI327691 PPE327688:PPE327691 PZA327688:PZA327691 QIW327688:QIW327691 QSS327688:QSS327691 RCO327688:RCO327691 RMK327688:RMK327691 RWG327688:RWG327691 SGC327688:SGC327691 SPY327688:SPY327691 SZU327688:SZU327691 TJQ327688:TJQ327691 TTM327688:TTM327691 UDI327688:UDI327691 UNE327688:UNE327691 UXA327688:UXA327691 VGW327688:VGW327691 VQS327688:VQS327691 WAO327688:WAO327691 WKK327688:WKK327691 WUG327688:WUG327691 O393226:O393229 HU393224:HU393227 RQ393224:RQ393227 ABM393224:ABM393227 ALI393224:ALI393227 AVE393224:AVE393227 BFA393224:BFA393227 BOW393224:BOW393227 BYS393224:BYS393227 CIO393224:CIO393227 CSK393224:CSK393227 DCG393224:DCG393227 DMC393224:DMC393227 DVY393224:DVY393227 EFU393224:EFU393227 EPQ393224:EPQ393227 EZM393224:EZM393227 FJI393224:FJI393227 FTE393224:FTE393227 GDA393224:GDA393227 GMW393224:GMW393227 GWS393224:GWS393227 HGO393224:HGO393227 HQK393224:HQK393227 IAG393224:IAG393227 IKC393224:IKC393227 ITY393224:ITY393227 JDU393224:JDU393227 JNQ393224:JNQ393227 JXM393224:JXM393227 KHI393224:KHI393227 KRE393224:KRE393227 LBA393224:LBA393227 LKW393224:LKW393227 LUS393224:LUS393227 MEO393224:MEO393227 MOK393224:MOK393227 MYG393224:MYG393227 NIC393224:NIC393227 NRY393224:NRY393227 OBU393224:OBU393227 OLQ393224:OLQ393227 OVM393224:OVM393227 PFI393224:PFI393227 PPE393224:PPE393227 PZA393224:PZA393227 QIW393224:QIW393227 QSS393224:QSS393227 RCO393224:RCO393227 RMK393224:RMK393227 RWG393224:RWG393227 SGC393224:SGC393227 SPY393224:SPY393227 SZU393224:SZU393227 TJQ393224:TJQ393227 TTM393224:TTM393227 UDI393224:UDI393227 UNE393224:UNE393227 UXA393224:UXA393227 VGW393224:VGW393227 VQS393224:VQS393227 WAO393224:WAO393227 WKK393224:WKK393227 WUG393224:WUG393227 O458762:O458765 HU458760:HU458763 RQ458760:RQ458763 ABM458760:ABM458763 ALI458760:ALI458763 AVE458760:AVE458763 BFA458760:BFA458763 BOW458760:BOW458763 BYS458760:BYS458763 CIO458760:CIO458763 CSK458760:CSK458763 DCG458760:DCG458763 DMC458760:DMC458763 DVY458760:DVY458763 EFU458760:EFU458763 EPQ458760:EPQ458763 EZM458760:EZM458763 FJI458760:FJI458763 FTE458760:FTE458763 GDA458760:GDA458763 GMW458760:GMW458763 GWS458760:GWS458763 HGO458760:HGO458763 HQK458760:HQK458763 IAG458760:IAG458763 IKC458760:IKC458763 ITY458760:ITY458763 JDU458760:JDU458763 JNQ458760:JNQ458763 JXM458760:JXM458763 KHI458760:KHI458763 KRE458760:KRE458763 LBA458760:LBA458763 LKW458760:LKW458763 LUS458760:LUS458763 MEO458760:MEO458763 MOK458760:MOK458763 MYG458760:MYG458763 NIC458760:NIC458763 NRY458760:NRY458763 OBU458760:OBU458763 OLQ458760:OLQ458763 OVM458760:OVM458763 PFI458760:PFI458763 PPE458760:PPE458763 PZA458760:PZA458763 QIW458760:QIW458763 QSS458760:QSS458763 RCO458760:RCO458763 RMK458760:RMK458763 RWG458760:RWG458763 SGC458760:SGC458763 SPY458760:SPY458763 SZU458760:SZU458763 TJQ458760:TJQ458763 TTM458760:TTM458763 UDI458760:UDI458763 UNE458760:UNE458763 UXA458760:UXA458763 VGW458760:VGW458763 VQS458760:VQS458763 WAO458760:WAO458763 WKK458760:WKK458763 WUG458760:WUG458763 O524298:O524301 HU524296:HU524299 RQ524296:RQ524299 ABM524296:ABM524299 ALI524296:ALI524299 AVE524296:AVE524299 BFA524296:BFA524299 BOW524296:BOW524299 BYS524296:BYS524299 CIO524296:CIO524299 CSK524296:CSK524299 DCG524296:DCG524299 DMC524296:DMC524299 DVY524296:DVY524299 EFU524296:EFU524299 EPQ524296:EPQ524299 EZM524296:EZM524299 FJI524296:FJI524299 FTE524296:FTE524299 GDA524296:GDA524299 GMW524296:GMW524299 GWS524296:GWS524299 HGO524296:HGO524299 HQK524296:HQK524299 IAG524296:IAG524299 IKC524296:IKC524299 ITY524296:ITY524299 JDU524296:JDU524299 JNQ524296:JNQ524299 JXM524296:JXM524299 KHI524296:KHI524299 KRE524296:KRE524299 LBA524296:LBA524299 LKW524296:LKW524299 LUS524296:LUS524299 MEO524296:MEO524299 MOK524296:MOK524299 MYG524296:MYG524299 NIC524296:NIC524299 NRY524296:NRY524299 OBU524296:OBU524299 OLQ524296:OLQ524299 OVM524296:OVM524299 PFI524296:PFI524299 PPE524296:PPE524299 PZA524296:PZA524299 QIW524296:QIW524299 QSS524296:QSS524299 RCO524296:RCO524299 RMK524296:RMK524299 RWG524296:RWG524299 SGC524296:SGC524299 SPY524296:SPY524299 SZU524296:SZU524299 TJQ524296:TJQ524299 TTM524296:TTM524299 UDI524296:UDI524299 UNE524296:UNE524299 UXA524296:UXA524299 VGW524296:VGW524299 VQS524296:VQS524299 WAO524296:WAO524299 WKK524296:WKK524299 WUG524296:WUG524299 O589834:O589837 HU589832:HU589835 RQ589832:RQ589835 ABM589832:ABM589835 ALI589832:ALI589835 AVE589832:AVE589835 BFA589832:BFA589835 BOW589832:BOW589835 BYS589832:BYS589835 CIO589832:CIO589835 CSK589832:CSK589835 DCG589832:DCG589835 DMC589832:DMC589835 DVY589832:DVY589835 EFU589832:EFU589835 EPQ589832:EPQ589835 EZM589832:EZM589835 FJI589832:FJI589835 FTE589832:FTE589835 GDA589832:GDA589835 GMW589832:GMW589835 GWS589832:GWS589835 HGO589832:HGO589835 HQK589832:HQK589835 IAG589832:IAG589835 IKC589832:IKC589835 ITY589832:ITY589835 JDU589832:JDU589835 JNQ589832:JNQ589835 JXM589832:JXM589835 KHI589832:KHI589835 KRE589832:KRE589835 LBA589832:LBA589835 LKW589832:LKW589835 LUS589832:LUS589835 MEO589832:MEO589835 MOK589832:MOK589835 MYG589832:MYG589835 NIC589832:NIC589835 NRY589832:NRY589835 OBU589832:OBU589835 OLQ589832:OLQ589835 OVM589832:OVM589835 PFI589832:PFI589835 PPE589832:PPE589835 PZA589832:PZA589835 QIW589832:QIW589835 QSS589832:QSS589835 RCO589832:RCO589835 RMK589832:RMK589835 RWG589832:RWG589835 SGC589832:SGC589835 SPY589832:SPY589835 SZU589832:SZU589835 TJQ589832:TJQ589835 TTM589832:TTM589835 UDI589832:UDI589835 UNE589832:UNE589835 UXA589832:UXA589835 VGW589832:VGW589835 VQS589832:VQS589835 WAO589832:WAO589835 WKK589832:WKK589835 WUG589832:WUG589835 O655370:O655373 HU655368:HU655371 RQ655368:RQ655371 ABM655368:ABM655371 ALI655368:ALI655371 AVE655368:AVE655371 BFA655368:BFA655371 BOW655368:BOW655371 BYS655368:BYS655371 CIO655368:CIO655371 CSK655368:CSK655371 DCG655368:DCG655371 DMC655368:DMC655371 DVY655368:DVY655371 EFU655368:EFU655371 EPQ655368:EPQ655371 EZM655368:EZM655371 FJI655368:FJI655371 FTE655368:FTE655371 GDA655368:GDA655371 GMW655368:GMW655371 GWS655368:GWS655371 HGO655368:HGO655371 HQK655368:HQK655371 IAG655368:IAG655371 IKC655368:IKC655371 ITY655368:ITY655371 JDU655368:JDU655371 JNQ655368:JNQ655371 JXM655368:JXM655371 KHI655368:KHI655371 KRE655368:KRE655371 LBA655368:LBA655371 LKW655368:LKW655371 LUS655368:LUS655371 MEO655368:MEO655371 MOK655368:MOK655371 MYG655368:MYG655371 NIC655368:NIC655371 NRY655368:NRY655371 OBU655368:OBU655371 OLQ655368:OLQ655371 OVM655368:OVM655371 PFI655368:PFI655371 PPE655368:PPE655371 PZA655368:PZA655371 QIW655368:QIW655371 QSS655368:QSS655371 RCO655368:RCO655371 RMK655368:RMK655371 RWG655368:RWG655371 SGC655368:SGC655371 SPY655368:SPY655371 SZU655368:SZU655371 TJQ655368:TJQ655371 TTM655368:TTM655371 UDI655368:UDI655371 UNE655368:UNE655371 UXA655368:UXA655371 VGW655368:VGW655371 VQS655368:VQS655371 WAO655368:WAO655371 WKK655368:WKK655371 WUG655368:WUG655371 O720906:O720909 HU720904:HU720907 RQ720904:RQ720907 ABM720904:ABM720907 ALI720904:ALI720907 AVE720904:AVE720907 BFA720904:BFA720907 BOW720904:BOW720907 BYS720904:BYS720907 CIO720904:CIO720907 CSK720904:CSK720907 DCG720904:DCG720907 DMC720904:DMC720907 DVY720904:DVY720907 EFU720904:EFU720907 EPQ720904:EPQ720907 EZM720904:EZM720907 FJI720904:FJI720907 FTE720904:FTE720907 GDA720904:GDA720907 GMW720904:GMW720907 GWS720904:GWS720907 HGO720904:HGO720907 HQK720904:HQK720907 IAG720904:IAG720907 IKC720904:IKC720907 ITY720904:ITY720907 JDU720904:JDU720907 JNQ720904:JNQ720907 JXM720904:JXM720907 KHI720904:KHI720907 KRE720904:KRE720907 LBA720904:LBA720907 LKW720904:LKW720907 LUS720904:LUS720907 MEO720904:MEO720907 MOK720904:MOK720907 MYG720904:MYG720907 NIC720904:NIC720907 NRY720904:NRY720907 OBU720904:OBU720907 OLQ720904:OLQ720907 OVM720904:OVM720907 PFI720904:PFI720907 PPE720904:PPE720907 PZA720904:PZA720907 QIW720904:QIW720907 QSS720904:QSS720907 RCO720904:RCO720907 RMK720904:RMK720907 RWG720904:RWG720907 SGC720904:SGC720907 SPY720904:SPY720907 SZU720904:SZU720907 TJQ720904:TJQ720907 TTM720904:TTM720907 UDI720904:UDI720907 UNE720904:UNE720907 UXA720904:UXA720907 VGW720904:VGW720907 VQS720904:VQS720907 WAO720904:WAO720907 WKK720904:WKK720907 WUG720904:WUG720907 O786442:O786445 HU786440:HU786443 RQ786440:RQ786443 ABM786440:ABM786443 ALI786440:ALI786443 AVE786440:AVE786443 BFA786440:BFA786443 BOW786440:BOW786443 BYS786440:BYS786443 CIO786440:CIO786443 CSK786440:CSK786443 DCG786440:DCG786443 DMC786440:DMC786443 DVY786440:DVY786443 EFU786440:EFU786443 EPQ786440:EPQ786443 EZM786440:EZM786443 FJI786440:FJI786443 FTE786440:FTE786443 GDA786440:GDA786443 GMW786440:GMW786443 GWS786440:GWS786443 HGO786440:HGO786443 HQK786440:HQK786443 IAG786440:IAG786443 IKC786440:IKC786443 ITY786440:ITY786443 JDU786440:JDU786443 JNQ786440:JNQ786443 JXM786440:JXM786443 KHI786440:KHI786443 KRE786440:KRE786443 LBA786440:LBA786443 LKW786440:LKW786443 LUS786440:LUS786443 MEO786440:MEO786443 MOK786440:MOK786443 MYG786440:MYG786443 NIC786440:NIC786443 NRY786440:NRY786443 OBU786440:OBU786443 OLQ786440:OLQ786443 OVM786440:OVM786443 PFI786440:PFI786443 PPE786440:PPE786443 PZA786440:PZA786443 QIW786440:QIW786443 QSS786440:QSS786443 RCO786440:RCO786443 RMK786440:RMK786443 RWG786440:RWG786443 SGC786440:SGC786443 SPY786440:SPY786443 SZU786440:SZU786443 TJQ786440:TJQ786443 TTM786440:TTM786443 UDI786440:UDI786443 UNE786440:UNE786443 UXA786440:UXA786443 VGW786440:VGW786443 VQS786440:VQS786443 WAO786440:WAO786443 WKK786440:WKK786443 WUG786440:WUG786443 O851978:O851981 HU851976:HU851979 RQ851976:RQ851979 ABM851976:ABM851979 ALI851976:ALI851979 AVE851976:AVE851979 BFA851976:BFA851979 BOW851976:BOW851979 BYS851976:BYS851979 CIO851976:CIO851979 CSK851976:CSK851979 DCG851976:DCG851979 DMC851976:DMC851979 DVY851976:DVY851979 EFU851976:EFU851979 EPQ851976:EPQ851979 EZM851976:EZM851979 FJI851976:FJI851979 FTE851976:FTE851979 GDA851976:GDA851979 GMW851976:GMW851979 GWS851976:GWS851979 HGO851976:HGO851979 HQK851976:HQK851979 IAG851976:IAG851979 IKC851976:IKC851979 ITY851976:ITY851979 JDU851976:JDU851979 JNQ851976:JNQ851979 JXM851976:JXM851979 KHI851976:KHI851979 KRE851976:KRE851979 LBA851976:LBA851979 LKW851976:LKW851979 LUS851976:LUS851979 MEO851976:MEO851979 MOK851976:MOK851979 MYG851976:MYG851979 NIC851976:NIC851979 NRY851976:NRY851979 OBU851976:OBU851979 OLQ851976:OLQ851979 OVM851976:OVM851979 PFI851976:PFI851979 PPE851976:PPE851979 PZA851976:PZA851979 QIW851976:QIW851979 QSS851976:QSS851979 RCO851976:RCO851979 RMK851976:RMK851979 RWG851976:RWG851979 SGC851976:SGC851979 SPY851976:SPY851979 SZU851976:SZU851979 TJQ851976:TJQ851979 TTM851976:TTM851979 UDI851976:UDI851979 UNE851976:UNE851979 UXA851976:UXA851979 VGW851976:VGW851979 VQS851976:VQS851979 WAO851976:WAO851979 WKK851976:WKK851979 WUG851976:WUG851979 O917514:O917517 HU917512:HU917515 RQ917512:RQ917515 ABM917512:ABM917515 ALI917512:ALI917515 AVE917512:AVE917515 BFA917512:BFA917515 BOW917512:BOW917515 BYS917512:BYS917515 CIO917512:CIO917515 CSK917512:CSK917515 DCG917512:DCG917515 DMC917512:DMC917515 DVY917512:DVY917515 EFU917512:EFU917515 EPQ917512:EPQ917515 EZM917512:EZM917515 FJI917512:FJI917515 FTE917512:FTE917515 GDA917512:GDA917515 GMW917512:GMW917515 GWS917512:GWS917515 HGO917512:HGO917515 HQK917512:HQK917515 IAG917512:IAG917515 IKC917512:IKC917515 ITY917512:ITY917515 JDU917512:JDU917515 JNQ917512:JNQ917515 JXM917512:JXM917515 KHI917512:KHI917515 KRE917512:KRE917515 LBA917512:LBA917515 LKW917512:LKW917515 LUS917512:LUS917515 MEO917512:MEO917515 MOK917512:MOK917515 MYG917512:MYG917515 NIC917512:NIC917515 NRY917512:NRY917515 OBU917512:OBU917515 OLQ917512:OLQ917515 OVM917512:OVM917515 PFI917512:PFI917515 PPE917512:PPE917515 PZA917512:PZA917515 QIW917512:QIW917515 QSS917512:QSS917515 RCO917512:RCO917515 RMK917512:RMK917515 RWG917512:RWG917515 SGC917512:SGC917515 SPY917512:SPY917515 SZU917512:SZU917515 TJQ917512:TJQ917515 TTM917512:TTM917515 UDI917512:UDI917515 UNE917512:UNE917515 UXA917512:UXA917515 VGW917512:VGW917515 VQS917512:VQS917515 WAO917512:WAO917515 WKK917512:WKK917515 WUG917512:WUG917515 O983050:O983053 HU983048:HU983051 RQ983048:RQ983051 ABM983048:ABM983051 ALI983048:ALI983051 AVE983048:AVE983051 BFA983048:BFA983051 BOW983048:BOW983051 BYS983048:BYS983051 CIO983048:CIO983051 CSK983048:CSK983051 DCG983048:DCG983051 DMC983048:DMC983051 DVY983048:DVY983051 EFU983048:EFU983051 EPQ983048:EPQ983051 EZM983048:EZM983051 FJI983048:FJI983051 FTE983048:FTE983051 GDA983048:GDA983051 GMW983048:GMW983051 GWS983048:GWS983051 HGO983048:HGO983051 HQK983048:HQK983051 IAG983048:IAG983051 IKC983048:IKC983051 ITY983048:ITY983051 JDU983048:JDU983051 JNQ983048:JNQ983051 JXM983048:JXM983051 KHI983048:KHI983051 KRE983048:KRE983051 LBA983048:LBA983051 LKW983048:LKW983051 LUS983048:LUS983051 MEO983048:MEO983051 MOK983048:MOK983051 MYG983048:MYG983051 NIC983048:NIC983051 NRY983048:NRY983051 OBU983048:OBU983051 OLQ983048:OLQ983051 OVM983048:OVM983051 PFI983048:PFI983051 PPE983048:PPE983051 PZA983048:PZA983051 QIW983048:QIW983051 QSS983048:QSS983051 RCO983048:RCO983051 RMK983048:RMK983051 RWG983048:RWG983051 SGC983048:SGC983051 SPY983048:SPY983051 SZU983048:SZU983051 TJQ983048:TJQ983051 TTM983048:TTM983051 UDI983048:UDI983051 UNE983048:UNE983051 UXA983048:UXA983051 VGW983048:VGW983051 VQS983048:VQS983051 WAO983048:WAO983051 WKK983048:WKK983051 WUG983048:WUG983051 H65560:Z65562 HN65558:IJ65560 RJ65558:SF65560 ABF65558:ACB65560 ALB65558:ALX65560 AUX65558:AVT65560 BET65558:BFP65560 BOP65558:BPL65560 BYL65558:BZH65560 CIH65558:CJD65560 CSD65558:CSZ65560 DBZ65558:DCV65560 DLV65558:DMR65560 DVR65558:DWN65560 EFN65558:EGJ65560 EPJ65558:EQF65560 EZF65558:FAB65560 FJB65558:FJX65560 FSX65558:FTT65560 GCT65558:GDP65560 GMP65558:GNL65560 GWL65558:GXH65560 HGH65558:HHD65560 HQD65558:HQZ65560 HZZ65558:IAV65560 IJV65558:IKR65560 ITR65558:IUN65560 JDN65558:JEJ65560 JNJ65558:JOF65560 JXF65558:JYB65560 KHB65558:KHX65560 KQX65558:KRT65560 LAT65558:LBP65560 LKP65558:LLL65560 LUL65558:LVH65560 MEH65558:MFD65560 MOD65558:MOZ65560 MXZ65558:MYV65560 NHV65558:NIR65560 NRR65558:NSN65560 OBN65558:OCJ65560 OLJ65558:OMF65560 OVF65558:OWB65560 PFB65558:PFX65560 POX65558:PPT65560 PYT65558:PZP65560 QIP65558:QJL65560 QSL65558:QTH65560 RCH65558:RDD65560 RMD65558:RMZ65560 RVZ65558:RWV65560 SFV65558:SGR65560 SPR65558:SQN65560 SZN65558:TAJ65560 TJJ65558:TKF65560 TTF65558:TUB65560 UDB65558:UDX65560 UMX65558:UNT65560 UWT65558:UXP65560 VGP65558:VHL65560 VQL65558:VRH65560 WAH65558:WBD65560 WKD65558:WKZ65560 WTZ65558:WUV65560 H131096:Z131098 HN131094:IJ131096 RJ131094:SF131096 ABF131094:ACB131096 ALB131094:ALX131096 AUX131094:AVT131096 BET131094:BFP131096 BOP131094:BPL131096 BYL131094:BZH131096 CIH131094:CJD131096 CSD131094:CSZ131096 DBZ131094:DCV131096 DLV131094:DMR131096 DVR131094:DWN131096 EFN131094:EGJ131096 EPJ131094:EQF131096 EZF131094:FAB131096 FJB131094:FJX131096 FSX131094:FTT131096 GCT131094:GDP131096 GMP131094:GNL131096 GWL131094:GXH131096 HGH131094:HHD131096 HQD131094:HQZ131096 HZZ131094:IAV131096 IJV131094:IKR131096 ITR131094:IUN131096 JDN131094:JEJ131096 JNJ131094:JOF131096 JXF131094:JYB131096 KHB131094:KHX131096 KQX131094:KRT131096 LAT131094:LBP131096 LKP131094:LLL131096 LUL131094:LVH131096 MEH131094:MFD131096 MOD131094:MOZ131096 MXZ131094:MYV131096 NHV131094:NIR131096 NRR131094:NSN131096 OBN131094:OCJ131096 OLJ131094:OMF131096 OVF131094:OWB131096 PFB131094:PFX131096 POX131094:PPT131096 PYT131094:PZP131096 QIP131094:QJL131096 QSL131094:QTH131096 RCH131094:RDD131096 RMD131094:RMZ131096 RVZ131094:RWV131096 SFV131094:SGR131096 SPR131094:SQN131096 SZN131094:TAJ131096 TJJ131094:TKF131096 TTF131094:TUB131096 UDB131094:UDX131096 UMX131094:UNT131096 UWT131094:UXP131096 VGP131094:VHL131096 VQL131094:VRH131096 WAH131094:WBD131096 WKD131094:WKZ131096 WTZ131094:WUV131096 H196632:Z196634 HN196630:IJ196632 RJ196630:SF196632 ABF196630:ACB196632 ALB196630:ALX196632 AUX196630:AVT196632 BET196630:BFP196632 BOP196630:BPL196632 BYL196630:BZH196632 CIH196630:CJD196632 CSD196630:CSZ196632 DBZ196630:DCV196632 DLV196630:DMR196632 DVR196630:DWN196632 EFN196630:EGJ196632 EPJ196630:EQF196632 EZF196630:FAB196632 FJB196630:FJX196632 FSX196630:FTT196632 GCT196630:GDP196632 GMP196630:GNL196632 GWL196630:GXH196632 HGH196630:HHD196632 HQD196630:HQZ196632 HZZ196630:IAV196632 IJV196630:IKR196632 ITR196630:IUN196632 JDN196630:JEJ196632 JNJ196630:JOF196632 JXF196630:JYB196632 KHB196630:KHX196632 KQX196630:KRT196632 LAT196630:LBP196632 LKP196630:LLL196632 LUL196630:LVH196632 MEH196630:MFD196632 MOD196630:MOZ196632 MXZ196630:MYV196632 NHV196630:NIR196632 NRR196630:NSN196632 OBN196630:OCJ196632 OLJ196630:OMF196632 OVF196630:OWB196632 PFB196630:PFX196632 POX196630:PPT196632 PYT196630:PZP196632 QIP196630:QJL196632 QSL196630:QTH196632 RCH196630:RDD196632 RMD196630:RMZ196632 RVZ196630:RWV196632 SFV196630:SGR196632 SPR196630:SQN196632 SZN196630:TAJ196632 TJJ196630:TKF196632 TTF196630:TUB196632 UDB196630:UDX196632 UMX196630:UNT196632 UWT196630:UXP196632 VGP196630:VHL196632 VQL196630:VRH196632 WAH196630:WBD196632 WKD196630:WKZ196632 WTZ196630:WUV196632 H262168:Z262170 HN262166:IJ262168 RJ262166:SF262168 ABF262166:ACB262168 ALB262166:ALX262168 AUX262166:AVT262168 BET262166:BFP262168 BOP262166:BPL262168 BYL262166:BZH262168 CIH262166:CJD262168 CSD262166:CSZ262168 DBZ262166:DCV262168 DLV262166:DMR262168 DVR262166:DWN262168 EFN262166:EGJ262168 EPJ262166:EQF262168 EZF262166:FAB262168 FJB262166:FJX262168 FSX262166:FTT262168 GCT262166:GDP262168 GMP262166:GNL262168 GWL262166:GXH262168 HGH262166:HHD262168 HQD262166:HQZ262168 HZZ262166:IAV262168 IJV262166:IKR262168 ITR262166:IUN262168 JDN262166:JEJ262168 JNJ262166:JOF262168 JXF262166:JYB262168 KHB262166:KHX262168 KQX262166:KRT262168 LAT262166:LBP262168 LKP262166:LLL262168 LUL262166:LVH262168 MEH262166:MFD262168 MOD262166:MOZ262168 MXZ262166:MYV262168 NHV262166:NIR262168 NRR262166:NSN262168 OBN262166:OCJ262168 OLJ262166:OMF262168 OVF262166:OWB262168 PFB262166:PFX262168 POX262166:PPT262168 PYT262166:PZP262168 QIP262166:QJL262168 QSL262166:QTH262168 RCH262166:RDD262168 RMD262166:RMZ262168 RVZ262166:RWV262168 SFV262166:SGR262168 SPR262166:SQN262168 SZN262166:TAJ262168 TJJ262166:TKF262168 TTF262166:TUB262168 UDB262166:UDX262168 UMX262166:UNT262168 UWT262166:UXP262168 VGP262166:VHL262168 VQL262166:VRH262168 WAH262166:WBD262168 WKD262166:WKZ262168 WTZ262166:WUV262168 H327704:Z327706 HN327702:IJ327704 RJ327702:SF327704 ABF327702:ACB327704 ALB327702:ALX327704 AUX327702:AVT327704 BET327702:BFP327704 BOP327702:BPL327704 BYL327702:BZH327704 CIH327702:CJD327704 CSD327702:CSZ327704 DBZ327702:DCV327704 DLV327702:DMR327704 DVR327702:DWN327704 EFN327702:EGJ327704 EPJ327702:EQF327704 EZF327702:FAB327704 FJB327702:FJX327704 FSX327702:FTT327704 GCT327702:GDP327704 GMP327702:GNL327704 GWL327702:GXH327704 HGH327702:HHD327704 HQD327702:HQZ327704 HZZ327702:IAV327704 IJV327702:IKR327704 ITR327702:IUN327704 JDN327702:JEJ327704 JNJ327702:JOF327704 JXF327702:JYB327704 KHB327702:KHX327704 KQX327702:KRT327704 LAT327702:LBP327704 LKP327702:LLL327704 LUL327702:LVH327704 MEH327702:MFD327704 MOD327702:MOZ327704 MXZ327702:MYV327704 NHV327702:NIR327704 NRR327702:NSN327704 OBN327702:OCJ327704 OLJ327702:OMF327704 OVF327702:OWB327704 PFB327702:PFX327704 POX327702:PPT327704 PYT327702:PZP327704 QIP327702:QJL327704 QSL327702:QTH327704 RCH327702:RDD327704 RMD327702:RMZ327704 RVZ327702:RWV327704 SFV327702:SGR327704 SPR327702:SQN327704 SZN327702:TAJ327704 TJJ327702:TKF327704 TTF327702:TUB327704 UDB327702:UDX327704 UMX327702:UNT327704 UWT327702:UXP327704 VGP327702:VHL327704 VQL327702:VRH327704 WAH327702:WBD327704 WKD327702:WKZ327704 WTZ327702:WUV327704 H393240:Z393242 HN393238:IJ393240 RJ393238:SF393240 ABF393238:ACB393240 ALB393238:ALX393240 AUX393238:AVT393240 BET393238:BFP393240 BOP393238:BPL393240 BYL393238:BZH393240 CIH393238:CJD393240 CSD393238:CSZ393240 DBZ393238:DCV393240 DLV393238:DMR393240 DVR393238:DWN393240 EFN393238:EGJ393240 EPJ393238:EQF393240 EZF393238:FAB393240 FJB393238:FJX393240 FSX393238:FTT393240 GCT393238:GDP393240 GMP393238:GNL393240 GWL393238:GXH393240 HGH393238:HHD393240 HQD393238:HQZ393240 HZZ393238:IAV393240 IJV393238:IKR393240 ITR393238:IUN393240 JDN393238:JEJ393240 JNJ393238:JOF393240 JXF393238:JYB393240 KHB393238:KHX393240 KQX393238:KRT393240 LAT393238:LBP393240 LKP393238:LLL393240 LUL393238:LVH393240 MEH393238:MFD393240 MOD393238:MOZ393240 MXZ393238:MYV393240 NHV393238:NIR393240 NRR393238:NSN393240 OBN393238:OCJ393240 OLJ393238:OMF393240 OVF393238:OWB393240 PFB393238:PFX393240 POX393238:PPT393240 PYT393238:PZP393240 QIP393238:QJL393240 QSL393238:QTH393240 RCH393238:RDD393240 RMD393238:RMZ393240 RVZ393238:RWV393240 SFV393238:SGR393240 SPR393238:SQN393240 SZN393238:TAJ393240 TJJ393238:TKF393240 TTF393238:TUB393240 UDB393238:UDX393240 UMX393238:UNT393240 UWT393238:UXP393240 VGP393238:VHL393240 VQL393238:VRH393240 WAH393238:WBD393240 WKD393238:WKZ393240 WTZ393238:WUV393240 H458776:Z458778 HN458774:IJ458776 RJ458774:SF458776 ABF458774:ACB458776 ALB458774:ALX458776 AUX458774:AVT458776 BET458774:BFP458776 BOP458774:BPL458776 BYL458774:BZH458776 CIH458774:CJD458776 CSD458774:CSZ458776 DBZ458774:DCV458776 DLV458774:DMR458776 DVR458774:DWN458776 EFN458774:EGJ458776 EPJ458774:EQF458776 EZF458774:FAB458776 FJB458774:FJX458776 FSX458774:FTT458776 GCT458774:GDP458776 GMP458774:GNL458776 GWL458774:GXH458776 HGH458774:HHD458776 HQD458774:HQZ458776 HZZ458774:IAV458776 IJV458774:IKR458776 ITR458774:IUN458776 JDN458774:JEJ458776 JNJ458774:JOF458776 JXF458774:JYB458776 KHB458774:KHX458776 KQX458774:KRT458776 LAT458774:LBP458776 LKP458774:LLL458776 LUL458774:LVH458776 MEH458774:MFD458776 MOD458774:MOZ458776 MXZ458774:MYV458776 NHV458774:NIR458776 NRR458774:NSN458776 OBN458774:OCJ458776 OLJ458774:OMF458776 OVF458774:OWB458776 PFB458774:PFX458776 POX458774:PPT458776 PYT458774:PZP458776 QIP458774:QJL458776 QSL458774:QTH458776 RCH458774:RDD458776 RMD458774:RMZ458776 RVZ458774:RWV458776 SFV458774:SGR458776 SPR458774:SQN458776 SZN458774:TAJ458776 TJJ458774:TKF458776 TTF458774:TUB458776 UDB458774:UDX458776 UMX458774:UNT458776 UWT458774:UXP458776 VGP458774:VHL458776 VQL458774:VRH458776 WAH458774:WBD458776 WKD458774:WKZ458776 WTZ458774:WUV458776 H524312:Z524314 HN524310:IJ524312 RJ524310:SF524312 ABF524310:ACB524312 ALB524310:ALX524312 AUX524310:AVT524312 BET524310:BFP524312 BOP524310:BPL524312 BYL524310:BZH524312 CIH524310:CJD524312 CSD524310:CSZ524312 DBZ524310:DCV524312 DLV524310:DMR524312 DVR524310:DWN524312 EFN524310:EGJ524312 EPJ524310:EQF524312 EZF524310:FAB524312 FJB524310:FJX524312 FSX524310:FTT524312 GCT524310:GDP524312 GMP524310:GNL524312 GWL524310:GXH524312 HGH524310:HHD524312 HQD524310:HQZ524312 HZZ524310:IAV524312 IJV524310:IKR524312 ITR524310:IUN524312 JDN524310:JEJ524312 JNJ524310:JOF524312 JXF524310:JYB524312 KHB524310:KHX524312 KQX524310:KRT524312 LAT524310:LBP524312 LKP524310:LLL524312 LUL524310:LVH524312 MEH524310:MFD524312 MOD524310:MOZ524312 MXZ524310:MYV524312 NHV524310:NIR524312 NRR524310:NSN524312 OBN524310:OCJ524312 OLJ524310:OMF524312 OVF524310:OWB524312 PFB524310:PFX524312 POX524310:PPT524312 PYT524310:PZP524312 QIP524310:QJL524312 QSL524310:QTH524312 RCH524310:RDD524312 RMD524310:RMZ524312 RVZ524310:RWV524312 SFV524310:SGR524312 SPR524310:SQN524312 SZN524310:TAJ524312 TJJ524310:TKF524312 TTF524310:TUB524312 UDB524310:UDX524312 UMX524310:UNT524312 UWT524310:UXP524312 VGP524310:VHL524312 VQL524310:VRH524312 WAH524310:WBD524312 WKD524310:WKZ524312 WTZ524310:WUV524312 H589848:Z589850 HN589846:IJ589848 RJ589846:SF589848 ABF589846:ACB589848 ALB589846:ALX589848 AUX589846:AVT589848 BET589846:BFP589848 BOP589846:BPL589848 BYL589846:BZH589848 CIH589846:CJD589848 CSD589846:CSZ589848 DBZ589846:DCV589848 DLV589846:DMR589848 DVR589846:DWN589848 EFN589846:EGJ589848 EPJ589846:EQF589848 EZF589846:FAB589848 FJB589846:FJX589848 FSX589846:FTT589848 GCT589846:GDP589848 GMP589846:GNL589848 GWL589846:GXH589848 HGH589846:HHD589848 HQD589846:HQZ589848 HZZ589846:IAV589848 IJV589846:IKR589848 ITR589846:IUN589848 JDN589846:JEJ589848 JNJ589846:JOF589848 JXF589846:JYB589848 KHB589846:KHX589848 KQX589846:KRT589848 LAT589846:LBP589848 LKP589846:LLL589848 LUL589846:LVH589848 MEH589846:MFD589848 MOD589846:MOZ589848 MXZ589846:MYV589848 NHV589846:NIR589848 NRR589846:NSN589848 OBN589846:OCJ589848 OLJ589846:OMF589848 OVF589846:OWB589848 PFB589846:PFX589848 POX589846:PPT589848 PYT589846:PZP589848 QIP589846:QJL589848 QSL589846:QTH589848 RCH589846:RDD589848 RMD589846:RMZ589848 RVZ589846:RWV589848 SFV589846:SGR589848 SPR589846:SQN589848 SZN589846:TAJ589848 TJJ589846:TKF589848 TTF589846:TUB589848 UDB589846:UDX589848 UMX589846:UNT589848 UWT589846:UXP589848 VGP589846:VHL589848 VQL589846:VRH589848 WAH589846:WBD589848 WKD589846:WKZ589848 WTZ589846:WUV589848 H655384:Z655386 HN655382:IJ655384 RJ655382:SF655384 ABF655382:ACB655384 ALB655382:ALX655384 AUX655382:AVT655384 BET655382:BFP655384 BOP655382:BPL655384 BYL655382:BZH655384 CIH655382:CJD655384 CSD655382:CSZ655384 DBZ655382:DCV655384 DLV655382:DMR655384 DVR655382:DWN655384 EFN655382:EGJ655384 EPJ655382:EQF655384 EZF655382:FAB655384 FJB655382:FJX655384 FSX655382:FTT655384 GCT655382:GDP655384 GMP655382:GNL655384 GWL655382:GXH655384 HGH655382:HHD655384 HQD655382:HQZ655384 HZZ655382:IAV655384 IJV655382:IKR655384 ITR655382:IUN655384 JDN655382:JEJ655384 JNJ655382:JOF655384 JXF655382:JYB655384 KHB655382:KHX655384 KQX655382:KRT655384 LAT655382:LBP655384 LKP655382:LLL655384 LUL655382:LVH655384 MEH655382:MFD655384 MOD655382:MOZ655384 MXZ655382:MYV655384 NHV655382:NIR655384 NRR655382:NSN655384 OBN655382:OCJ655384 OLJ655382:OMF655384 OVF655382:OWB655384 PFB655382:PFX655384 POX655382:PPT655384 PYT655382:PZP655384 QIP655382:QJL655384 QSL655382:QTH655384 RCH655382:RDD655384 RMD655382:RMZ655384 RVZ655382:RWV655384 SFV655382:SGR655384 SPR655382:SQN655384 SZN655382:TAJ655384 TJJ655382:TKF655384 TTF655382:TUB655384 UDB655382:UDX655384 UMX655382:UNT655384 UWT655382:UXP655384 VGP655382:VHL655384 VQL655382:VRH655384 WAH655382:WBD655384 WKD655382:WKZ655384 WTZ655382:WUV655384 H720920:Z720922 HN720918:IJ720920 RJ720918:SF720920 ABF720918:ACB720920 ALB720918:ALX720920 AUX720918:AVT720920 BET720918:BFP720920 BOP720918:BPL720920 BYL720918:BZH720920 CIH720918:CJD720920 CSD720918:CSZ720920 DBZ720918:DCV720920 DLV720918:DMR720920 DVR720918:DWN720920 EFN720918:EGJ720920 EPJ720918:EQF720920 EZF720918:FAB720920 FJB720918:FJX720920 FSX720918:FTT720920 GCT720918:GDP720920 GMP720918:GNL720920 GWL720918:GXH720920 HGH720918:HHD720920 HQD720918:HQZ720920 HZZ720918:IAV720920 IJV720918:IKR720920 ITR720918:IUN720920 JDN720918:JEJ720920 JNJ720918:JOF720920 JXF720918:JYB720920 KHB720918:KHX720920 KQX720918:KRT720920 LAT720918:LBP720920 LKP720918:LLL720920 LUL720918:LVH720920 MEH720918:MFD720920 MOD720918:MOZ720920 MXZ720918:MYV720920 NHV720918:NIR720920 NRR720918:NSN720920 OBN720918:OCJ720920 OLJ720918:OMF720920 OVF720918:OWB720920 PFB720918:PFX720920 POX720918:PPT720920 PYT720918:PZP720920 QIP720918:QJL720920 QSL720918:QTH720920 RCH720918:RDD720920 RMD720918:RMZ720920 RVZ720918:RWV720920 SFV720918:SGR720920 SPR720918:SQN720920 SZN720918:TAJ720920 TJJ720918:TKF720920 TTF720918:TUB720920 UDB720918:UDX720920 UMX720918:UNT720920 UWT720918:UXP720920 VGP720918:VHL720920 VQL720918:VRH720920 WAH720918:WBD720920 WKD720918:WKZ720920 WTZ720918:WUV720920 H786456:Z786458 HN786454:IJ786456 RJ786454:SF786456 ABF786454:ACB786456 ALB786454:ALX786456 AUX786454:AVT786456 BET786454:BFP786456 BOP786454:BPL786456 BYL786454:BZH786456 CIH786454:CJD786456 CSD786454:CSZ786456 DBZ786454:DCV786456 DLV786454:DMR786456 DVR786454:DWN786456 EFN786454:EGJ786456 EPJ786454:EQF786456 EZF786454:FAB786456 FJB786454:FJX786456 FSX786454:FTT786456 GCT786454:GDP786456 GMP786454:GNL786456 GWL786454:GXH786456 HGH786454:HHD786456 HQD786454:HQZ786456 HZZ786454:IAV786456 IJV786454:IKR786456 ITR786454:IUN786456 JDN786454:JEJ786456 JNJ786454:JOF786456 JXF786454:JYB786456 KHB786454:KHX786456 KQX786454:KRT786456 LAT786454:LBP786456 LKP786454:LLL786456 LUL786454:LVH786456 MEH786454:MFD786456 MOD786454:MOZ786456 MXZ786454:MYV786456 NHV786454:NIR786456 NRR786454:NSN786456 OBN786454:OCJ786456 OLJ786454:OMF786456 OVF786454:OWB786456 PFB786454:PFX786456 POX786454:PPT786456 PYT786454:PZP786456 QIP786454:QJL786456 QSL786454:QTH786456 RCH786454:RDD786456 RMD786454:RMZ786456 RVZ786454:RWV786456 SFV786454:SGR786456 SPR786454:SQN786456 SZN786454:TAJ786456 TJJ786454:TKF786456 TTF786454:TUB786456 UDB786454:UDX786456 UMX786454:UNT786456 UWT786454:UXP786456 VGP786454:VHL786456 VQL786454:VRH786456 WAH786454:WBD786456 WKD786454:WKZ786456 WTZ786454:WUV786456 H851992:Z851994 HN851990:IJ851992 RJ851990:SF851992 ABF851990:ACB851992 ALB851990:ALX851992 AUX851990:AVT851992 BET851990:BFP851992 BOP851990:BPL851992 BYL851990:BZH851992 CIH851990:CJD851992 CSD851990:CSZ851992 DBZ851990:DCV851992 DLV851990:DMR851992 DVR851990:DWN851992 EFN851990:EGJ851992 EPJ851990:EQF851992 EZF851990:FAB851992 FJB851990:FJX851992 FSX851990:FTT851992 GCT851990:GDP851992 GMP851990:GNL851992 GWL851990:GXH851992 HGH851990:HHD851992 HQD851990:HQZ851992 HZZ851990:IAV851992 IJV851990:IKR851992 ITR851990:IUN851992 JDN851990:JEJ851992 JNJ851990:JOF851992 JXF851990:JYB851992 KHB851990:KHX851992 KQX851990:KRT851992 LAT851990:LBP851992 LKP851990:LLL851992 LUL851990:LVH851992 MEH851990:MFD851992 MOD851990:MOZ851992 MXZ851990:MYV851992 NHV851990:NIR851992 NRR851990:NSN851992 OBN851990:OCJ851992 OLJ851990:OMF851992 OVF851990:OWB851992 PFB851990:PFX851992 POX851990:PPT851992 PYT851990:PZP851992 QIP851990:QJL851992 QSL851990:QTH851992 RCH851990:RDD851992 RMD851990:RMZ851992 RVZ851990:RWV851992 SFV851990:SGR851992 SPR851990:SQN851992 SZN851990:TAJ851992 TJJ851990:TKF851992 TTF851990:TUB851992 UDB851990:UDX851992 UMX851990:UNT851992 UWT851990:UXP851992 VGP851990:VHL851992 VQL851990:VRH851992 WAH851990:WBD851992 WKD851990:WKZ851992 WTZ851990:WUV851992 H917528:Z917530 HN917526:IJ917528 RJ917526:SF917528 ABF917526:ACB917528 ALB917526:ALX917528 AUX917526:AVT917528 BET917526:BFP917528 BOP917526:BPL917528 BYL917526:BZH917528 CIH917526:CJD917528 CSD917526:CSZ917528 DBZ917526:DCV917528 DLV917526:DMR917528 DVR917526:DWN917528 EFN917526:EGJ917528 EPJ917526:EQF917528 EZF917526:FAB917528 FJB917526:FJX917528 FSX917526:FTT917528 GCT917526:GDP917528 GMP917526:GNL917528 GWL917526:GXH917528 HGH917526:HHD917528 HQD917526:HQZ917528 HZZ917526:IAV917528 IJV917526:IKR917528 ITR917526:IUN917528 JDN917526:JEJ917528 JNJ917526:JOF917528 JXF917526:JYB917528 KHB917526:KHX917528 KQX917526:KRT917528 LAT917526:LBP917528 LKP917526:LLL917528 LUL917526:LVH917528 MEH917526:MFD917528 MOD917526:MOZ917528 MXZ917526:MYV917528 NHV917526:NIR917528 NRR917526:NSN917528 OBN917526:OCJ917528 OLJ917526:OMF917528 OVF917526:OWB917528 PFB917526:PFX917528 POX917526:PPT917528 PYT917526:PZP917528 QIP917526:QJL917528 QSL917526:QTH917528 RCH917526:RDD917528 RMD917526:RMZ917528 RVZ917526:RWV917528 SFV917526:SGR917528 SPR917526:SQN917528 SZN917526:TAJ917528 TJJ917526:TKF917528 TTF917526:TUB917528 UDB917526:UDX917528 UMX917526:UNT917528 UWT917526:UXP917528 VGP917526:VHL917528 VQL917526:VRH917528 WAH917526:WBD917528 WKD917526:WKZ917528 WTZ917526:WUV917528 H983064:Z983066 HN983062:IJ983064 RJ983062:SF983064 ABF983062:ACB983064 ALB983062:ALX983064 AUX983062:AVT983064 BET983062:BFP983064 BOP983062:BPL983064 BYL983062:BZH983064 CIH983062:CJD983064 CSD983062:CSZ983064 DBZ983062:DCV983064 DLV983062:DMR983064 DVR983062:DWN983064 EFN983062:EGJ983064 EPJ983062:EQF983064 EZF983062:FAB983064 FJB983062:FJX983064 FSX983062:FTT983064 GCT983062:GDP983064 GMP983062:GNL983064 GWL983062:GXH983064 HGH983062:HHD983064 HQD983062:HQZ983064 HZZ983062:IAV983064 IJV983062:IKR983064 ITR983062:IUN983064 JDN983062:JEJ983064 JNJ983062:JOF983064 JXF983062:JYB983064 KHB983062:KHX983064 KQX983062:KRT983064 LAT983062:LBP983064 LKP983062:LLL983064 LUL983062:LVH983064 MEH983062:MFD983064 MOD983062:MOZ983064 MXZ983062:MYV983064 NHV983062:NIR983064 NRR983062:NSN983064 OBN983062:OCJ983064 OLJ983062:OMF983064 OVF983062:OWB983064 PFB983062:PFX983064 POX983062:PPT983064 PYT983062:PZP983064 QIP983062:QJL983064 QSL983062:QTH983064 RCH983062:RDD983064 RMD983062:RMZ983064 RVZ983062:RWV983064 SFV983062:SGR983064 SPR983062:SQN983064 SZN983062:TAJ983064 TJJ983062:TKF983064 TTF983062:TUB983064 UDB983062:UDX983064 UMX983062:UNT983064 UWT983062:UXP983064 VGP983062:VHL983064 VQL983062:VRH983064 WAH983062:WBD983064 WKD983062:WKZ983064 WTZ983062:WUV983064 O65543:O65544 HU65541:HU65542 RQ65541:RQ65542 ABM65541:ABM65542 ALI65541:ALI65542 AVE65541:AVE65542 BFA65541:BFA65542 BOW65541:BOW65542 BYS65541:BYS65542 CIO65541:CIO65542 CSK65541:CSK65542 DCG65541:DCG65542 DMC65541:DMC65542 DVY65541:DVY65542 EFU65541:EFU65542 EPQ65541:EPQ65542 EZM65541:EZM65542 FJI65541:FJI65542 FTE65541:FTE65542 GDA65541:GDA65542 GMW65541:GMW65542 GWS65541:GWS65542 HGO65541:HGO65542 HQK65541:HQK65542 IAG65541:IAG65542 IKC65541:IKC65542 ITY65541:ITY65542 JDU65541:JDU65542 JNQ65541:JNQ65542 JXM65541:JXM65542 KHI65541:KHI65542 KRE65541:KRE65542 LBA65541:LBA65542 LKW65541:LKW65542 LUS65541:LUS65542 MEO65541:MEO65542 MOK65541:MOK65542 MYG65541:MYG65542 NIC65541:NIC65542 NRY65541:NRY65542 OBU65541:OBU65542 OLQ65541:OLQ65542 OVM65541:OVM65542 PFI65541:PFI65542 PPE65541:PPE65542 PZA65541:PZA65542 QIW65541:QIW65542 QSS65541:QSS65542 RCO65541:RCO65542 RMK65541:RMK65542 RWG65541:RWG65542 SGC65541:SGC65542 SPY65541:SPY65542 SZU65541:SZU65542 TJQ65541:TJQ65542 TTM65541:TTM65542 UDI65541:UDI65542 UNE65541:UNE65542 UXA65541:UXA65542 VGW65541:VGW65542 VQS65541:VQS65542 WAO65541:WAO65542 WKK65541:WKK65542 WUG65541:WUG65542 O131079:O131080 HU131077:HU131078 RQ131077:RQ131078 ABM131077:ABM131078 ALI131077:ALI131078 AVE131077:AVE131078 BFA131077:BFA131078 BOW131077:BOW131078 BYS131077:BYS131078 CIO131077:CIO131078 CSK131077:CSK131078 DCG131077:DCG131078 DMC131077:DMC131078 DVY131077:DVY131078 EFU131077:EFU131078 EPQ131077:EPQ131078 EZM131077:EZM131078 FJI131077:FJI131078 FTE131077:FTE131078 GDA131077:GDA131078 GMW131077:GMW131078 GWS131077:GWS131078 HGO131077:HGO131078 HQK131077:HQK131078 IAG131077:IAG131078 IKC131077:IKC131078 ITY131077:ITY131078 JDU131077:JDU131078 JNQ131077:JNQ131078 JXM131077:JXM131078 KHI131077:KHI131078 KRE131077:KRE131078 LBA131077:LBA131078 LKW131077:LKW131078 LUS131077:LUS131078 MEO131077:MEO131078 MOK131077:MOK131078 MYG131077:MYG131078 NIC131077:NIC131078 NRY131077:NRY131078 OBU131077:OBU131078 OLQ131077:OLQ131078 OVM131077:OVM131078 PFI131077:PFI131078 PPE131077:PPE131078 PZA131077:PZA131078 QIW131077:QIW131078 QSS131077:QSS131078 RCO131077:RCO131078 RMK131077:RMK131078 RWG131077:RWG131078 SGC131077:SGC131078 SPY131077:SPY131078 SZU131077:SZU131078 TJQ131077:TJQ131078 TTM131077:TTM131078 UDI131077:UDI131078 UNE131077:UNE131078 UXA131077:UXA131078 VGW131077:VGW131078 VQS131077:VQS131078 WAO131077:WAO131078 WKK131077:WKK131078 WUG131077:WUG131078 O196615:O196616 HU196613:HU196614 RQ196613:RQ196614 ABM196613:ABM196614 ALI196613:ALI196614 AVE196613:AVE196614 BFA196613:BFA196614 BOW196613:BOW196614 BYS196613:BYS196614 CIO196613:CIO196614 CSK196613:CSK196614 DCG196613:DCG196614 DMC196613:DMC196614 DVY196613:DVY196614 EFU196613:EFU196614 EPQ196613:EPQ196614 EZM196613:EZM196614 FJI196613:FJI196614 FTE196613:FTE196614 GDA196613:GDA196614 GMW196613:GMW196614 GWS196613:GWS196614 HGO196613:HGO196614 HQK196613:HQK196614 IAG196613:IAG196614 IKC196613:IKC196614 ITY196613:ITY196614 JDU196613:JDU196614 JNQ196613:JNQ196614 JXM196613:JXM196614 KHI196613:KHI196614 KRE196613:KRE196614 LBA196613:LBA196614 LKW196613:LKW196614 LUS196613:LUS196614 MEO196613:MEO196614 MOK196613:MOK196614 MYG196613:MYG196614 NIC196613:NIC196614 NRY196613:NRY196614 OBU196613:OBU196614 OLQ196613:OLQ196614 OVM196613:OVM196614 PFI196613:PFI196614 PPE196613:PPE196614 PZA196613:PZA196614 QIW196613:QIW196614 QSS196613:QSS196614 RCO196613:RCO196614 RMK196613:RMK196614 RWG196613:RWG196614 SGC196613:SGC196614 SPY196613:SPY196614 SZU196613:SZU196614 TJQ196613:TJQ196614 TTM196613:TTM196614 UDI196613:UDI196614 UNE196613:UNE196614 UXA196613:UXA196614 VGW196613:VGW196614 VQS196613:VQS196614 WAO196613:WAO196614 WKK196613:WKK196614 WUG196613:WUG196614 O262151:O262152 HU262149:HU262150 RQ262149:RQ262150 ABM262149:ABM262150 ALI262149:ALI262150 AVE262149:AVE262150 BFA262149:BFA262150 BOW262149:BOW262150 BYS262149:BYS262150 CIO262149:CIO262150 CSK262149:CSK262150 DCG262149:DCG262150 DMC262149:DMC262150 DVY262149:DVY262150 EFU262149:EFU262150 EPQ262149:EPQ262150 EZM262149:EZM262150 FJI262149:FJI262150 FTE262149:FTE262150 GDA262149:GDA262150 GMW262149:GMW262150 GWS262149:GWS262150 HGO262149:HGO262150 HQK262149:HQK262150 IAG262149:IAG262150 IKC262149:IKC262150 ITY262149:ITY262150 JDU262149:JDU262150 JNQ262149:JNQ262150 JXM262149:JXM262150 KHI262149:KHI262150 KRE262149:KRE262150 LBA262149:LBA262150 LKW262149:LKW262150 LUS262149:LUS262150 MEO262149:MEO262150 MOK262149:MOK262150 MYG262149:MYG262150 NIC262149:NIC262150 NRY262149:NRY262150 OBU262149:OBU262150 OLQ262149:OLQ262150 OVM262149:OVM262150 PFI262149:PFI262150 PPE262149:PPE262150 PZA262149:PZA262150 QIW262149:QIW262150 QSS262149:QSS262150 RCO262149:RCO262150 RMK262149:RMK262150 RWG262149:RWG262150 SGC262149:SGC262150 SPY262149:SPY262150 SZU262149:SZU262150 TJQ262149:TJQ262150 TTM262149:TTM262150 UDI262149:UDI262150 UNE262149:UNE262150 UXA262149:UXA262150 VGW262149:VGW262150 VQS262149:VQS262150 WAO262149:WAO262150 WKK262149:WKK262150 WUG262149:WUG262150 O327687:O327688 HU327685:HU327686 RQ327685:RQ327686 ABM327685:ABM327686 ALI327685:ALI327686 AVE327685:AVE327686 BFA327685:BFA327686 BOW327685:BOW327686 BYS327685:BYS327686 CIO327685:CIO327686 CSK327685:CSK327686 DCG327685:DCG327686 DMC327685:DMC327686 DVY327685:DVY327686 EFU327685:EFU327686 EPQ327685:EPQ327686 EZM327685:EZM327686 FJI327685:FJI327686 FTE327685:FTE327686 GDA327685:GDA327686 GMW327685:GMW327686 GWS327685:GWS327686 HGO327685:HGO327686 HQK327685:HQK327686 IAG327685:IAG327686 IKC327685:IKC327686 ITY327685:ITY327686 JDU327685:JDU327686 JNQ327685:JNQ327686 JXM327685:JXM327686 KHI327685:KHI327686 KRE327685:KRE327686 LBA327685:LBA327686 LKW327685:LKW327686 LUS327685:LUS327686 MEO327685:MEO327686 MOK327685:MOK327686 MYG327685:MYG327686 NIC327685:NIC327686 NRY327685:NRY327686 OBU327685:OBU327686 OLQ327685:OLQ327686 OVM327685:OVM327686 PFI327685:PFI327686 PPE327685:PPE327686 PZA327685:PZA327686 QIW327685:QIW327686 QSS327685:QSS327686 RCO327685:RCO327686 RMK327685:RMK327686 RWG327685:RWG327686 SGC327685:SGC327686 SPY327685:SPY327686 SZU327685:SZU327686 TJQ327685:TJQ327686 TTM327685:TTM327686 UDI327685:UDI327686 UNE327685:UNE327686 UXA327685:UXA327686 VGW327685:VGW327686 VQS327685:VQS327686 WAO327685:WAO327686 WKK327685:WKK327686 WUG327685:WUG327686 O393223:O393224 HU393221:HU393222 RQ393221:RQ393222 ABM393221:ABM393222 ALI393221:ALI393222 AVE393221:AVE393222 BFA393221:BFA393222 BOW393221:BOW393222 BYS393221:BYS393222 CIO393221:CIO393222 CSK393221:CSK393222 DCG393221:DCG393222 DMC393221:DMC393222 DVY393221:DVY393222 EFU393221:EFU393222 EPQ393221:EPQ393222 EZM393221:EZM393222 FJI393221:FJI393222 FTE393221:FTE393222 GDA393221:GDA393222 GMW393221:GMW393222 GWS393221:GWS393222 HGO393221:HGO393222 HQK393221:HQK393222 IAG393221:IAG393222 IKC393221:IKC393222 ITY393221:ITY393222 JDU393221:JDU393222 JNQ393221:JNQ393222 JXM393221:JXM393222 KHI393221:KHI393222 KRE393221:KRE393222 LBA393221:LBA393222 LKW393221:LKW393222 LUS393221:LUS393222 MEO393221:MEO393222 MOK393221:MOK393222 MYG393221:MYG393222 NIC393221:NIC393222 NRY393221:NRY393222 OBU393221:OBU393222 OLQ393221:OLQ393222 OVM393221:OVM393222 PFI393221:PFI393222 PPE393221:PPE393222 PZA393221:PZA393222 QIW393221:QIW393222 QSS393221:QSS393222 RCO393221:RCO393222 RMK393221:RMK393222 RWG393221:RWG393222 SGC393221:SGC393222 SPY393221:SPY393222 SZU393221:SZU393222 TJQ393221:TJQ393222 TTM393221:TTM393222 UDI393221:UDI393222 UNE393221:UNE393222 UXA393221:UXA393222 VGW393221:VGW393222 VQS393221:VQS393222 WAO393221:WAO393222 WKK393221:WKK393222 WUG393221:WUG393222 O458759:O458760 HU458757:HU458758 RQ458757:RQ458758 ABM458757:ABM458758 ALI458757:ALI458758 AVE458757:AVE458758 BFA458757:BFA458758 BOW458757:BOW458758 BYS458757:BYS458758 CIO458757:CIO458758 CSK458757:CSK458758 DCG458757:DCG458758 DMC458757:DMC458758 DVY458757:DVY458758 EFU458757:EFU458758 EPQ458757:EPQ458758 EZM458757:EZM458758 FJI458757:FJI458758 FTE458757:FTE458758 GDA458757:GDA458758 GMW458757:GMW458758 GWS458757:GWS458758 HGO458757:HGO458758 HQK458757:HQK458758 IAG458757:IAG458758 IKC458757:IKC458758 ITY458757:ITY458758 JDU458757:JDU458758 JNQ458757:JNQ458758 JXM458757:JXM458758 KHI458757:KHI458758 KRE458757:KRE458758 LBA458757:LBA458758 LKW458757:LKW458758 LUS458757:LUS458758 MEO458757:MEO458758 MOK458757:MOK458758 MYG458757:MYG458758 NIC458757:NIC458758 NRY458757:NRY458758 OBU458757:OBU458758 OLQ458757:OLQ458758 OVM458757:OVM458758 PFI458757:PFI458758 PPE458757:PPE458758 PZA458757:PZA458758 QIW458757:QIW458758 QSS458757:QSS458758 RCO458757:RCO458758 RMK458757:RMK458758 RWG458757:RWG458758 SGC458757:SGC458758 SPY458757:SPY458758 SZU458757:SZU458758 TJQ458757:TJQ458758 TTM458757:TTM458758 UDI458757:UDI458758 UNE458757:UNE458758 UXA458757:UXA458758 VGW458757:VGW458758 VQS458757:VQS458758 WAO458757:WAO458758 WKK458757:WKK458758 WUG458757:WUG458758 O524295:O524296 HU524293:HU524294 RQ524293:RQ524294 ABM524293:ABM524294 ALI524293:ALI524294 AVE524293:AVE524294 BFA524293:BFA524294 BOW524293:BOW524294 BYS524293:BYS524294 CIO524293:CIO524294 CSK524293:CSK524294 DCG524293:DCG524294 DMC524293:DMC524294 DVY524293:DVY524294 EFU524293:EFU524294 EPQ524293:EPQ524294 EZM524293:EZM524294 FJI524293:FJI524294 FTE524293:FTE524294 GDA524293:GDA524294 GMW524293:GMW524294 GWS524293:GWS524294 HGO524293:HGO524294 HQK524293:HQK524294 IAG524293:IAG524294 IKC524293:IKC524294 ITY524293:ITY524294 JDU524293:JDU524294 JNQ524293:JNQ524294 JXM524293:JXM524294 KHI524293:KHI524294 KRE524293:KRE524294 LBA524293:LBA524294 LKW524293:LKW524294 LUS524293:LUS524294 MEO524293:MEO524294 MOK524293:MOK524294 MYG524293:MYG524294 NIC524293:NIC524294 NRY524293:NRY524294 OBU524293:OBU524294 OLQ524293:OLQ524294 OVM524293:OVM524294 PFI524293:PFI524294 PPE524293:PPE524294 PZA524293:PZA524294 QIW524293:QIW524294 QSS524293:QSS524294 RCO524293:RCO524294 RMK524293:RMK524294 RWG524293:RWG524294 SGC524293:SGC524294 SPY524293:SPY524294 SZU524293:SZU524294 TJQ524293:TJQ524294 TTM524293:TTM524294 UDI524293:UDI524294 UNE524293:UNE524294 UXA524293:UXA524294 VGW524293:VGW524294 VQS524293:VQS524294 WAO524293:WAO524294 WKK524293:WKK524294 WUG524293:WUG524294 O589831:O589832 HU589829:HU589830 RQ589829:RQ589830 ABM589829:ABM589830 ALI589829:ALI589830 AVE589829:AVE589830 BFA589829:BFA589830 BOW589829:BOW589830 BYS589829:BYS589830 CIO589829:CIO589830 CSK589829:CSK589830 DCG589829:DCG589830 DMC589829:DMC589830 DVY589829:DVY589830 EFU589829:EFU589830 EPQ589829:EPQ589830 EZM589829:EZM589830 FJI589829:FJI589830 FTE589829:FTE589830 GDA589829:GDA589830 GMW589829:GMW589830 GWS589829:GWS589830 HGO589829:HGO589830 HQK589829:HQK589830 IAG589829:IAG589830 IKC589829:IKC589830 ITY589829:ITY589830 JDU589829:JDU589830 JNQ589829:JNQ589830 JXM589829:JXM589830 KHI589829:KHI589830 KRE589829:KRE589830 LBA589829:LBA589830 LKW589829:LKW589830 LUS589829:LUS589830 MEO589829:MEO589830 MOK589829:MOK589830 MYG589829:MYG589830 NIC589829:NIC589830 NRY589829:NRY589830 OBU589829:OBU589830 OLQ589829:OLQ589830 OVM589829:OVM589830 PFI589829:PFI589830 PPE589829:PPE589830 PZA589829:PZA589830 QIW589829:QIW589830 QSS589829:QSS589830 RCO589829:RCO589830 RMK589829:RMK589830 RWG589829:RWG589830 SGC589829:SGC589830 SPY589829:SPY589830 SZU589829:SZU589830 TJQ589829:TJQ589830 TTM589829:TTM589830 UDI589829:UDI589830 UNE589829:UNE589830 UXA589829:UXA589830 VGW589829:VGW589830 VQS589829:VQS589830 WAO589829:WAO589830 WKK589829:WKK589830 WUG589829:WUG589830 O655367:O655368 HU655365:HU655366 RQ655365:RQ655366 ABM655365:ABM655366 ALI655365:ALI655366 AVE655365:AVE655366 BFA655365:BFA655366 BOW655365:BOW655366 BYS655365:BYS655366 CIO655365:CIO655366 CSK655365:CSK655366 DCG655365:DCG655366 DMC655365:DMC655366 DVY655365:DVY655366 EFU655365:EFU655366 EPQ655365:EPQ655366 EZM655365:EZM655366 FJI655365:FJI655366 FTE655365:FTE655366 GDA655365:GDA655366 GMW655365:GMW655366 GWS655365:GWS655366 HGO655365:HGO655366 HQK655365:HQK655366 IAG655365:IAG655366 IKC655365:IKC655366 ITY655365:ITY655366 JDU655365:JDU655366 JNQ655365:JNQ655366 JXM655365:JXM655366 KHI655365:KHI655366 KRE655365:KRE655366 LBA655365:LBA655366 LKW655365:LKW655366 LUS655365:LUS655366 MEO655365:MEO655366 MOK655365:MOK655366 MYG655365:MYG655366 NIC655365:NIC655366 NRY655365:NRY655366 OBU655365:OBU655366 OLQ655365:OLQ655366 OVM655365:OVM655366 PFI655365:PFI655366 PPE655365:PPE655366 PZA655365:PZA655366 QIW655365:QIW655366 QSS655365:QSS655366 RCO655365:RCO655366 RMK655365:RMK655366 RWG655365:RWG655366 SGC655365:SGC655366 SPY655365:SPY655366 SZU655365:SZU655366 TJQ655365:TJQ655366 TTM655365:TTM655366 UDI655365:UDI655366 UNE655365:UNE655366 UXA655365:UXA655366 VGW655365:VGW655366 VQS655365:VQS655366 WAO655365:WAO655366 WKK655365:WKK655366 WUG655365:WUG655366 O720903:O720904 HU720901:HU720902 RQ720901:RQ720902 ABM720901:ABM720902 ALI720901:ALI720902 AVE720901:AVE720902 BFA720901:BFA720902 BOW720901:BOW720902 BYS720901:BYS720902 CIO720901:CIO720902 CSK720901:CSK720902 DCG720901:DCG720902 DMC720901:DMC720902 DVY720901:DVY720902 EFU720901:EFU720902 EPQ720901:EPQ720902 EZM720901:EZM720902 FJI720901:FJI720902 FTE720901:FTE720902 GDA720901:GDA720902 GMW720901:GMW720902 GWS720901:GWS720902 HGO720901:HGO720902 HQK720901:HQK720902 IAG720901:IAG720902 IKC720901:IKC720902 ITY720901:ITY720902 JDU720901:JDU720902 JNQ720901:JNQ720902 JXM720901:JXM720902 KHI720901:KHI720902 KRE720901:KRE720902 LBA720901:LBA720902 LKW720901:LKW720902 LUS720901:LUS720902 MEO720901:MEO720902 MOK720901:MOK720902 MYG720901:MYG720902 NIC720901:NIC720902 NRY720901:NRY720902 OBU720901:OBU720902 OLQ720901:OLQ720902 OVM720901:OVM720902 PFI720901:PFI720902 PPE720901:PPE720902 PZA720901:PZA720902 QIW720901:QIW720902 QSS720901:QSS720902 RCO720901:RCO720902 RMK720901:RMK720902 RWG720901:RWG720902 SGC720901:SGC720902 SPY720901:SPY720902 SZU720901:SZU720902 TJQ720901:TJQ720902 TTM720901:TTM720902 UDI720901:UDI720902 UNE720901:UNE720902 UXA720901:UXA720902 VGW720901:VGW720902 VQS720901:VQS720902 WAO720901:WAO720902 WKK720901:WKK720902 WUG720901:WUG720902 O786439:O786440 HU786437:HU786438 RQ786437:RQ786438 ABM786437:ABM786438 ALI786437:ALI786438 AVE786437:AVE786438 BFA786437:BFA786438 BOW786437:BOW786438 BYS786437:BYS786438 CIO786437:CIO786438 CSK786437:CSK786438 DCG786437:DCG786438 DMC786437:DMC786438 DVY786437:DVY786438 EFU786437:EFU786438 EPQ786437:EPQ786438 EZM786437:EZM786438 FJI786437:FJI786438 FTE786437:FTE786438 GDA786437:GDA786438 GMW786437:GMW786438 GWS786437:GWS786438 HGO786437:HGO786438 HQK786437:HQK786438 IAG786437:IAG786438 IKC786437:IKC786438 ITY786437:ITY786438 JDU786437:JDU786438 JNQ786437:JNQ786438 JXM786437:JXM786438 KHI786437:KHI786438 KRE786437:KRE786438 LBA786437:LBA786438 LKW786437:LKW786438 LUS786437:LUS786438 MEO786437:MEO786438 MOK786437:MOK786438 MYG786437:MYG786438 NIC786437:NIC786438 NRY786437:NRY786438 OBU786437:OBU786438 OLQ786437:OLQ786438 OVM786437:OVM786438 PFI786437:PFI786438 PPE786437:PPE786438 PZA786437:PZA786438 QIW786437:QIW786438 QSS786437:QSS786438 RCO786437:RCO786438 RMK786437:RMK786438 RWG786437:RWG786438 SGC786437:SGC786438 SPY786437:SPY786438 SZU786437:SZU786438 TJQ786437:TJQ786438 TTM786437:TTM786438 UDI786437:UDI786438 UNE786437:UNE786438 UXA786437:UXA786438 VGW786437:VGW786438 VQS786437:VQS786438 WAO786437:WAO786438 WKK786437:WKK786438 WUG786437:WUG786438 O851975:O851976 HU851973:HU851974 RQ851973:RQ851974 ABM851973:ABM851974 ALI851973:ALI851974 AVE851973:AVE851974 BFA851973:BFA851974 BOW851973:BOW851974 BYS851973:BYS851974 CIO851973:CIO851974 CSK851973:CSK851974 DCG851973:DCG851974 DMC851973:DMC851974 DVY851973:DVY851974 EFU851973:EFU851974 EPQ851973:EPQ851974 EZM851973:EZM851974 FJI851973:FJI851974 FTE851973:FTE851974 GDA851973:GDA851974 GMW851973:GMW851974 GWS851973:GWS851974 HGO851973:HGO851974 HQK851973:HQK851974 IAG851973:IAG851974 IKC851973:IKC851974 ITY851973:ITY851974 JDU851973:JDU851974 JNQ851973:JNQ851974 JXM851973:JXM851974 KHI851973:KHI851974 KRE851973:KRE851974 LBA851973:LBA851974 LKW851973:LKW851974 LUS851973:LUS851974 MEO851973:MEO851974 MOK851973:MOK851974 MYG851973:MYG851974 NIC851973:NIC851974 NRY851973:NRY851974 OBU851973:OBU851974 OLQ851973:OLQ851974 OVM851973:OVM851974 PFI851973:PFI851974 PPE851973:PPE851974 PZA851973:PZA851974 QIW851973:QIW851974 QSS851973:QSS851974 RCO851973:RCO851974 RMK851973:RMK851974 RWG851973:RWG851974 SGC851973:SGC851974 SPY851973:SPY851974 SZU851973:SZU851974 TJQ851973:TJQ851974 TTM851973:TTM851974 UDI851973:UDI851974 UNE851973:UNE851974 UXA851973:UXA851974 VGW851973:VGW851974 VQS851973:VQS851974 WAO851973:WAO851974 WKK851973:WKK851974 WUG851973:WUG851974 O917511:O917512 HU917509:HU917510 RQ917509:RQ917510 ABM917509:ABM917510 ALI917509:ALI917510 AVE917509:AVE917510 BFA917509:BFA917510 BOW917509:BOW917510 BYS917509:BYS917510 CIO917509:CIO917510 CSK917509:CSK917510 DCG917509:DCG917510 DMC917509:DMC917510 DVY917509:DVY917510 EFU917509:EFU917510 EPQ917509:EPQ917510 EZM917509:EZM917510 FJI917509:FJI917510 FTE917509:FTE917510 GDA917509:GDA917510 GMW917509:GMW917510 GWS917509:GWS917510 HGO917509:HGO917510 HQK917509:HQK917510 IAG917509:IAG917510 IKC917509:IKC917510 ITY917509:ITY917510 JDU917509:JDU917510 JNQ917509:JNQ917510 JXM917509:JXM917510 KHI917509:KHI917510 KRE917509:KRE917510 LBA917509:LBA917510 LKW917509:LKW917510 LUS917509:LUS917510 MEO917509:MEO917510 MOK917509:MOK917510 MYG917509:MYG917510 NIC917509:NIC917510 NRY917509:NRY917510 OBU917509:OBU917510 OLQ917509:OLQ917510 OVM917509:OVM917510 PFI917509:PFI917510 PPE917509:PPE917510 PZA917509:PZA917510 QIW917509:QIW917510 QSS917509:QSS917510 RCO917509:RCO917510 RMK917509:RMK917510 RWG917509:RWG917510 SGC917509:SGC917510 SPY917509:SPY917510 SZU917509:SZU917510 TJQ917509:TJQ917510 TTM917509:TTM917510 UDI917509:UDI917510 UNE917509:UNE917510 UXA917509:UXA917510 VGW917509:VGW917510 VQS917509:VQS917510 WAO917509:WAO917510 WKK917509:WKK917510 WUG917509:WUG917510 O983047:O983048 HU983045:HU983046 RQ983045:RQ983046 ABM983045:ABM983046 ALI983045:ALI983046 AVE983045:AVE983046 BFA983045:BFA983046 BOW983045:BOW983046 BYS983045:BYS983046 CIO983045:CIO983046 CSK983045:CSK983046 DCG983045:DCG983046 DMC983045:DMC983046 DVY983045:DVY983046 EFU983045:EFU983046 EPQ983045:EPQ983046 EZM983045:EZM983046 FJI983045:FJI983046 FTE983045:FTE983046 GDA983045:GDA983046 GMW983045:GMW983046 GWS983045:GWS983046 HGO983045:HGO983046 HQK983045:HQK983046 IAG983045:IAG983046 IKC983045:IKC983046 ITY983045:ITY983046 JDU983045:JDU983046 JNQ983045:JNQ983046 JXM983045:JXM983046 KHI983045:KHI983046 KRE983045:KRE983046 LBA983045:LBA983046 LKW983045:LKW983046 LUS983045:LUS983046 MEO983045:MEO983046 MOK983045:MOK983046 MYG983045:MYG983046 NIC983045:NIC983046 NRY983045:NRY983046 OBU983045:OBU983046 OLQ983045:OLQ983046 OVM983045:OVM983046 PFI983045:PFI983046 PPE983045:PPE983046 PZA983045:PZA983046 QIW983045:QIW983046 QSS983045:QSS983046 RCO983045:RCO983046 RMK983045:RMK983046 RWG983045:RWG983046 SGC983045:SGC983046 SPY983045:SPY983046 SZU983045:SZU983046 TJQ983045:TJQ983046 TTM983045:TTM983046 UDI983045:UDI983046 UNE983045:UNE983046 UXA983045:UXA983046 VGW983045:VGW983046 VQS983045:VQS983046 WAO983045:WAO983046 WKK983045:WKK983046 WUG983045:WUG983046 L65537:L65539 HR65535:HR65537 RN65535:RN65537 ABJ65535:ABJ65537 ALF65535:ALF65537 AVB65535:AVB65537 BEX65535:BEX65537 BOT65535:BOT65537 BYP65535:BYP65537 CIL65535:CIL65537 CSH65535:CSH65537 DCD65535:DCD65537 DLZ65535:DLZ65537 DVV65535:DVV65537 EFR65535:EFR65537 EPN65535:EPN65537 EZJ65535:EZJ65537 FJF65535:FJF65537 FTB65535:FTB65537 GCX65535:GCX65537 GMT65535:GMT65537 GWP65535:GWP65537 HGL65535:HGL65537 HQH65535:HQH65537 IAD65535:IAD65537 IJZ65535:IJZ65537 ITV65535:ITV65537 JDR65535:JDR65537 JNN65535:JNN65537 JXJ65535:JXJ65537 KHF65535:KHF65537 KRB65535:KRB65537 LAX65535:LAX65537 LKT65535:LKT65537 LUP65535:LUP65537 MEL65535:MEL65537 MOH65535:MOH65537 MYD65535:MYD65537 NHZ65535:NHZ65537 NRV65535:NRV65537 OBR65535:OBR65537 OLN65535:OLN65537 OVJ65535:OVJ65537 PFF65535:PFF65537 PPB65535:PPB65537 PYX65535:PYX65537 QIT65535:QIT65537 QSP65535:QSP65537 RCL65535:RCL65537 RMH65535:RMH65537 RWD65535:RWD65537 SFZ65535:SFZ65537 SPV65535:SPV65537 SZR65535:SZR65537 TJN65535:TJN65537 TTJ65535:TTJ65537 UDF65535:UDF65537 UNB65535:UNB65537 UWX65535:UWX65537 VGT65535:VGT65537 VQP65535:VQP65537 WAL65535:WAL65537 WKH65535:WKH65537 WUD65535:WUD65537 L131073:L131075 HR131071:HR131073 RN131071:RN131073 ABJ131071:ABJ131073 ALF131071:ALF131073 AVB131071:AVB131073 BEX131071:BEX131073 BOT131071:BOT131073 BYP131071:BYP131073 CIL131071:CIL131073 CSH131071:CSH131073 DCD131071:DCD131073 DLZ131071:DLZ131073 DVV131071:DVV131073 EFR131071:EFR131073 EPN131071:EPN131073 EZJ131071:EZJ131073 FJF131071:FJF131073 FTB131071:FTB131073 GCX131071:GCX131073 GMT131071:GMT131073 GWP131071:GWP131073 HGL131071:HGL131073 HQH131071:HQH131073 IAD131071:IAD131073 IJZ131071:IJZ131073 ITV131071:ITV131073 JDR131071:JDR131073 JNN131071:JNN131073 JXJ131071:JXJ131073 KHF131071:KHF131073 KRB131071:KRB131073 LAX131071:LAX131073 LKT131071:LKT131073 LUP131071:LUP131073 MEL131071:MEL131073 MOH131071:MOH131073 MYD131071:MYD131073 NHZ131071:NHZ131073 NRV131071:NRV131073 OBR131071:OBR131073 OLN131071:OLN131073 OVJ131071:OVJ131073 PFF131071:PFF131073 PPB131071:PPB131073 PYX131071:PYX131073 QIT131071:QIT131073 QSP131071:QSP131073 RCL131071:RCL131073 RMH131071:RMH131073 RWD131071:RWD131073 SFZ131071:SFZ131073 SPV131071:SPV131073 SZR131071:SZR131073 TJN131071:TJN131073 TTJ131071:TTJ131073 UDF131071:UDF131073 UNB131071:UNB131073 UWX131071:UWX131073 VGT131071:VGT131073 VQP131071:VQP131073 WAL131071:WAL131073 WKH131071:WKH131073 WUD131071:WUD131073 L196609:L196611 HR196607:HR196609 RN196607:RN196609 ABJ196607:ABJ196609 ALF196607:ALF196609 AVB196607:AVB196609 BEX196607:BEX196609 BOT196607:BOT196609 BYP196607:BYP196609 CIL196607:CIL196609 CSH196607:CSH196609 DCD196607:DCD196609 DLZ196607:DLZ196609 DVV196607:DVV196609 EFR196607:EFR196609 EPN196607:EPN196609 EZJ196607:EZJ196609 FJF196607:FJF196609 FTB196607:FTB196609 GCX196607:GCX196609 GMT196607:GMT196609 GWP196607:GWP196609 HGL196607:HGL196609 HQH196607:HQH196609 IAD196607:IAD196609 IJZ196607:IJZ196609 ITV196607:ITV196609 JDR196607:JDR196609 JNN196607:JNN196609 JXJ196607:JXJ196609 KHF196607:KHF196609 KRB196607:KRB196609 LAX196607:LAX196609 LKT196607:LKT196609 LUP196607:LUP196609 MEL196607:MEL196609 MOH196607:MOH196609 MYD196607:MYD196609 NHZ196607:NHZ196609 NRV196607:NRV196609 OBR196607:OBR196609 OLN196607:OLN196609 OVJ196607:OVJ196609 PFF196607:PFF196609 PPB196607:PPB196609 PYX196607:PYX196609 QIT196607:QIT196609 QSP196607:QSP196609 RCL196607:RCL196609 RMH196607:RMH196609 RWD196607:RWD196609 SFZ196607:SFZ196609 SPV196607:SPV196609 SZR196607:SZR196609 TJN196607:TJN196609 TTJ196607:TTJ196609 UDF196607:UDF196609 UNB196607:UNB196609 UWX196607:UWX196609 VGT196607:VGT196609 VQP196607:VQP196609 WAL196607:WAL196609 WKH196607:WKH196609 WUD196607:WUD196609 L262145:L262147 HR262143:HR262145 RN262143:RN262145 ABJ262143:ABJ262145 ALF262143:ALF262145 AVB262143:AVB262145 BEX262143:BEX262145 BOT262143:BOT262145 BYP262143:BYP262145 CIL262143:CIL262145 CSH262143:CSH262145 DCD262143:DCD262145 DLZ262143:DLZ262145 DVV262143:DVV262145 EFR262143:EFR262145 EPN262143:EPN262145 EZJ262143:EZJ262145 FJF262143:FJF262145 FTB262143:FTB262145 GCX262143:GCX262145 GMT262143:GMT262145 GWP262143:GWP262145 HGL262143:HGL262145 HQH262143:HQH262145 IAD262143:IAD262145 IJZ262143:IJZ262145 ITV262143:ITV262145 JDR262143:JDR262145 JNN262143:JNN262145 JXJ262143:JXJ262145 KHF262143:KHF262145 KRB262143:KRB262145 LAX262143:LAX262145 LKT262143:LKT262145 LUP262143:LUP262145 MEL262143:MEL262145 MOH262143:MOH262145 MYD262143:MYD262145 NHZ262143:NHZ262145 NRV262143:NRV262145 OBR262143:OBR262145 OLN262143:OLN262145 OVJ262143:OVJ262145 PFF262143:PFF262145 PPB262143:PPB262145 PYX262143:PYX262145 QIT262143:QIT262145 QSP262143:QSP262145 RCL262143:RCL262145 RMH262143:RMH262145 RWD262143:RWD262145 SFZ262143:SFZ262145 SPV262143:SPV262145 SZR262143:SZR262145 TJN262143:TJN262145 TTJ262143:TTJ262145 UDF262143:UDF262145 UNB262143:UNB262145 UWX262143:UWX262145 VGT262143:VGT262145 VQP262143:VQP262145 WAL262143:WAL262145 WKH262143:WKH262145 WUD262143:WUD262145 L327681:L327683 HR327679:HR327681 RN327679:RN327681 ABJ327679:ABJ327681 ALF327679:ALF327681 AVB327679:AVB327681 BEX327679:BEX327681 BOT327679:BOT327681 BYP327679:BYP327681 CIL327679:CIL327681 CSH327679:CSH327681 DCD327679:DCD327681 DLZ327679:DLZ327681 DVV327679:DVV327681 EFR327679:EFR327681 EPN327679:EPN327681 EZJ327679:EZJ327681 FJF327679:FJF327681 FTB327679:FTB327681 GCX327679:GCX327681 GMT327679:GMT327681 GWP327679:GWP327681 HGL327679:HGL327681 HQH327679:HQH327681 IAD327679:IAD327681 IJZ327679:IJZ327681 ITV327679:ITV327681 JDR327679:JDR327681 JNN327679:JNN327681 JXJ327679:JXJ327681 KHF327679:KHF327681 KRB327679:KRB327681 LAX327679:LAX327681 LKT327679:LKT327681 LUP327679:LUP327681 MEL327679:MEL327681 MOH327679:MOH327681 MYD327679:MYD327681 NHZ327679:NHZ327681 NRV327679:NRV327681 OBR327679:OBR327681 OLN327679:OLN327681 OVJ327679:OVJ327681 PFF327679:PFF327681 PPB327679:PPB327681 PYX327679:PYX327681 QIT327679:QIT327681 QSP327679:QSP327681 RCL327679:RCL327681 RMH327679:RMH327681 RWD327679:RWD327681 SFZ327679:SFZ327681 SPV327679:SPV327681 SZR327679:SZR327681 TJN327679:TJN327681 TTJ327679:TTJ327681 UDF327679:UDF327681 UNB327679:UNB327681 UWX327679:UWX327681 VGT327679:VGT327681 VQP327679:VQP327681 WAL327679:WAL327681 WKH327679:WKH327681 WUD327679:WUD327681 L393217:L393219 HR393215:HR393217 RN393215:RN393217 ABJ393215:ABJ393217 ALF393215:ALF393217 AVB393215:AVB393217 BEX393215:BEX393217 BOT393215:BOT393217 BYP393215:BYP393217 CIL393215:CIL393217 CSH393215:CSH393217 DCD393215:DCD393217 DLZ393215:DLZ393217 DVV393215:DVV393217 EFR393215:EFR393217 EPN393215:EPN393217 EZJ393215:EZJ393217 FJF393215:FJF393217 FTB393215:FTB393217 GCX393215:GCX393217 GMT393215:GMT393217 GWP393215:GWP393217 HGL393215:HGL393217 HQH393215:HQH393217 IAD393215:IAD393217 IJZ393215:IJZ393217 ITV393215:ITV393217 JDR393215:JDR393217 JNN393215:JNN393217 JXJ393215:JXJ393217 KHF393215:KHF393217 KRB393215:KRB393217 LAX393215:LAX393217 LKT393215:LKT393217 LUP393215:LUP393217 MEL393215:MEL393217 MOH393215:MOH393217 MYD393215:MYD393217 NHZ393215:NHZ393217 NRV393215:NRV393217 OBR393215:OBR393217 OLN393215:OLN393217 OVJ393215:OVJ393217 PFF393215:PFF393217 PPB393215:PPB393217 PYX393215:PYX393217 QIT393215:QIT393217 QSP393215:QSP393217 RCL393215:RCL393217 RMH393215:RMH393217 RWD393215:RWD393217 SFZ393215:SFZ393217 SPV393215:SPV393217 SZR393215:SZR393217 TJN393215:TJN393217 TTJ393215:TTJ393217 UDF393215:UDF393217 UNB393215:UNB393217 UWX393215:UWX393217 VGT393215:VGT393217 VQP393215:VQP393217 WAL393215:WAL393217 WKH393215:WKH393217 WUD393215:WUD393217 L458753:L458755 HR458751:HR458753 RN458751:RN458753 ABJ458751:ABJ458753 ALF458751:ALF458753 AVB458751:AVB458753 BEX458751:BEX458753 BOT458751:BOT458753 BYP458751:BYP458753 CIL458751:CIL458753 CSH458751:CSH458753 DCD458751:DCD458753 DLZ458751:DLZ458753 DVV458751:DVV458753 EFR458751:EFR458753 EPN458751:EPN458753 EZJ458751:EZJ458753 FJF458751:FJF458753 FTB458751:FTB458753 GCX458751:GCX458753 GMT458751:GMT458753 GWP458751:GWP458753 HGL458751:HGL458753 HQH458751:HQH458753 IAD458751:IAD458753 IJZ458751:IJZ458753 ITV458751:ITV458753 JDR458751:JDR458753 JNN458751:JNN458753 JXJ458751:JXJ458753 KHF458751:KHF458753 KRB458751:KRB458753 LAX458751:LAX458753 LKT458751:LKT458753 LUP458751:LUP458753 MEL458751:MEL458753 MOH458751:MOH458753 MYD458751:MYD458753 NHZ458751:NHZ458753 NRV458751:NRV458753 OBR458751:OBR458753 OLN458751:OLN458753 OVJ458751:OVJ458753 PFF458751:PFF458753 PPB458751:PPB458753 PYX458751:PYX458753 QIT458751:QIT458753 QSP458751:QSP458753 RCL458751:RCL458753 RMH458751:RMH458753 RWD458751:RWD458753 SFZ458751:SFZ458753 SPV458751:SPV458753 SZR458751:SZR458753 TJN458751:TJN458753 TTJ458751:TTJ458753 UDF458751:UDF458753 UNB458751:UNB458753 UWX458751:UWX458753 VGT458751:VGT458753 VQP458751:VQP458753 WAL458751:WAL458753 WKH458751:WKH458753 WUD458751:WUD458753 L524289:L524291 HR524287:HR524289 RN524287:RN524289 ABJ524287:ABJ524289 ALF524287:ALF524289 AVB524287:AVB524289 BEX524287:BEX524289 BOT524287:BOT524289 BYP524287:BYP524289 CIL524287:CIL524289 CSH524287:CSH524289 DCD524287:DCD524289 DLZ524287:DLZ524289 DVV524287:DVV524289 EFR524287:EFR524289 EPN524287:EPN524289 EZJ524287:EZJ524289 FJF524287:FJF524289 FTB524287:FTB524289 GCX524287:GCX524289 GMT524287:GMT524289 GWP524287:GWP524289 HGL524287:HGL524289 HQH524287:HQH524289 IAD524287:IAD524289 IJZ524287:IJZ524289 ITV524287:ITV524289 JDR524287:JDR524289 JNN524287:JNN524289 JXJ524287:JXJ524289 KHF524287:KHF524289 KRB524287:KRB524289 LAX524287:LAX524289 LKT524287:LKT524289 LUP524287:LUP524289 MEL524287:MEL524289 MOH524287:MOH524289 MYD524287:MYD524289 NHZ524287:NHZ524289 NRV524287:NRV524289 OBR524287:OBR524289 OLN524287:OLN524289 OVJ524287:OVJ524289 PFF524287:PFF524289 PPB524287:PPB524289 PYX524287:PYX524289 QIT524287:QIT524289 QSP524287:QSP524289 RCL524287:RCL524289 RMH524287:RMH524289 RWD524287:RWD524289 SFZ524287:SFZ524289 SPV524287:SPV524289 SZR524287:SZR524289 TJN524287:TJN524289 TTJ524287:TTJ524289 UDF524287:UDF524289 UNB524287:UNB524289 UWX524287:UWX524289 VGT524287:VGT524289 VQP524287:VQP524289 WAL524287:WAL524289 WKH524287:WKH524289 WUD524287:WUD524289 L589825:L589827 HR589823:HR589825 RN589823:RN589825 ABJ589823:ABJ589825 ALF589823:ALF589825 AVB589823:AVB589825 BEX589823:BEX589825 BOT589823:BOT589825 BYP589823:BYP589825 CIL589823:CIL589825 CSH589823:CSH589825 DCD589823:DCD589825 DLZ589823:DLZ589825 DVV589823:DVV589825 EFR589823:EFR589825 EPN589823:EPN589825 EZJ589823:EZJ589825 FJF589823:FJF589825 FTB589823:FTB589825 GCX589823:GCX589825 GMT589823:GMT589825 GWP589823:GWP589825 HGL589823:HGL589825 HQH589823:HQH589825 IAD589823:IAD589825 IJZ589823:IJZ589825 ITV589823:ITV589825 JDR589823:JDR589825 JNN589823:JNN589825 JXJ589823:JXJ589825 KHF589823:KHF589825 KRB589823:KRB589825 LAX589823:LAX589825 LKT589823:LKT589825 LUP589823:LUP589825 MEL589823:MEL589825 MOH589823:MOH589825 MYD589823:MYD589825 NHZ589823:NHZ589825 NRV589823:NRV589825 OBR589823:OBR589825 OLN589823:OLN589825 OVJ589823:OVJ589825 PFF589823:PFF589825 PPB589823:PPB589825 PYX589823:PYX589825 QIT589823:QIT589825 QSP589823:QSP589825 RCL589823:RCL589825 RMH589823:RMH589825 RWD589823:RWD589825 SFZ589823:SFZ589825 SPV589823:SPV589825 SZR589823:SZR589825 TJN589823:TJN589825 TTJ589823:TTJ589825 UDF589823:UDF589825 UNB589823:UNB589825 UWX589823:UWX589825 VGT589823:VGT589825 VQP589823:VQP589825 WAL589823:WAL589825 WKH589823:WKH589825 WUD589823:WUD589825 L655361:L655363 HR655359:HR655361 RN655359:RN655361 ABJ655359:ABJ655361 ALF655359:ALF655361 AVB655359:AVB655361 BEX655359:BEX655361 BOT655359:BOT655361 BYP655359:BYP655361 CIL655359:CIL655361 CSH655359:CSH655361 DCD655359:DCD655361 DLZ655359:DLZ655361 DVV655359:DVV655361 EFR655359:EFR655361 EPN655359:EPN655361 EZJ655359:EZJ655361 FJF655359:FJF655361 FTB655359:FTB655361 GCX655359:GCX655361 GMT655359:GMT655361 GWP655359:GWP655361 HGL655359:HGL655361 HQH655359:HQH655361 IAD655359:IAD655361 IJZ655359:IJZ655361 ITV655359:ITV655361 JDR655359:JDR655361 JNN655359:JNN655361 JXJ655359:JXJ655361 KHF655359:KHF655361 KRB655359:KRB655361 LAX655359:LAX655361 LKT655359:LKT655361 LUP655359:LUP655361 MEL655359:MEL655361 MOH655359:MOH655361 MYD655359:MYD655361 NHZ655359:NHZ655361 NRV655359:NRV655361 OBR655359:OBR655361 OLN655359:OLN655361 OVJ655359:OVJ655361 PFF655359:PFF655361 PPB655359:PPB655361 PYX655359:PYX655361 QIT655359:QIT655361 QSP655359:QSP655361 RCL655359:RCL655361 RMH655359:RMH655361 RWD655359:RWD655361 SFZ655359:SFZ655361 SPV655359:SPV655361 SZR655359:SZR655361 TJN655359:TJN655361 TTJ655359:TTJ655361 UDF655359:UDF655361 UNB655359:UNB655361 UWX655359:UWX655361 VGT655359:VGT655361 VQP655359:VQP655361 WAL655359:WAL655361 WKH655359:WKH655361 WUD655359:WUD655361 L720897:L720899 HR720895:HR720897 RN720895:RN720897 ABJ720895:ABJ720897 ALF720895:ALF720897 AVB720895:AVB720897 BEX720895:BEX720897 BOT720895:BOT720897 BYP720895:BYP720897 CIL720895:CIL720897 CSH720895:CSH720897 DCD720895:DCD720897 DLZ720895:DLZ720897 DVV720895:DVV720897 EFR720895:EFR720897 EPN720895:EPN720897 EZJ720895:EZJ720897 FJF720895:FJF720897 FTB720895:FTB720897 GCX720895:GCX720897 GMT720895:GMT720897 GWP720895:GWP720897 HGL720895:HGL720897 HQH720895:HQH720897 IAD720895:IAD720897 IJZ720895:IJZ720897 ITV720895:ITV720897 JDR720895:JDR720897 JNN720895:JNN720897 JXJ720895:JXJ720897 KHF720895:KHF720897 KRB720895:KRB720897 LAX720895:LAX720897 LKT720895:LKT720897 LUP720895:LUP720897 MEL720895:MEL720897 MOH720895:MOH720897 MYD720895:MYD720897 NHZ720895:NHZ720897 NRV720895:NRV720897 OBR720895:OBR720897 OLN720895:OLN720897 OVJ720895:OVJ720897 PFF720895:PFF720897 PPB720895:PPB720897 PYX720895:PYX720897 QIT720895:QIT720897 QSP720895:QSP720897 RCL720895:RCL720897 RMH720895:RMH720897 RWD720895:RWD720897 SFZ720895:SFZ720897 SPV720895:SPV720897 SZR720895:SZR720897 TJN720895:TJN720897 TTJ720895:TTJ720897 UDF720895:UDF720897 UNB720895:UNB720897 UWX720895:UWX720897 VGT720895:VGT720897 VQP720895:VQP720897 WAL720895:WAL720897 WKH720895:WKH720897 WUD720895:WUD720897 L786433:L786435 HR786431:HR786433 RN786431:RN786433 ABJ786431:ABJ786433 ALF786431:ALF786433 AVB786431:AVB786433 BEX786431:BEX786433 BOT786431:BOT786433 BYP786431:BYP786433 CIL786431:CIL786433 CSH786431:CSH786433 DCD786431:DCD786433 DLZ786431:DLZ786433 DVV786431:DVV786433 EFR786431:EFR786433 EPN786431:EPN786433 EZJ786431:EZJ786433 FJF786431:FJF786433 FTB786431:FTB786433 GCX786431:GCX786433 GMT786431:GMT786433 GWP786431:GWP786433 HGL786431:HGL786433 HQH786431:HQH786433 IAD786431:IAD786433 IJZ786431:IJZ786433 ITV786431:ITV786433 JDR786431:JDR786433 JNN786431:JNN786433 JXJ786431:JXJ786433 KHF786431:KHF786433 KRB786431:KRB786433 LAX786431:LAX786433 LKT786431:LKT786433 LUP786431:LUP786433 MEL786431:MEL786433 MOH786431:MOH786433 MYD786431:MYD786433 NHZ786431:NHZ786433 NRV786431:NRV786433 OBR786431:OBR786433 OLN786431:OLN786433 OVJ786431:OVJ786433 PFF786431:PFF786433 PPB786431:PPB786433 PYX786431:PYX786433 QIT786431:QIT786433 QSP786431:QSP786433 RCL786431:RCL786433 RMH786431:RMH786433 RWD786431:RWD786433 SFZ786431:SFZ786433 SPV786431:SPV786433 SZR786431:SZR786433 TJN786431:TJN786433 TTJ786431:TTJ786433 UDF786431:UDF786433 UNB786431:UNB786433 UWX786431:UWX786433 VGT786431:VGT786433 VQP786431:VQP786433 WAL786431:WAL786433 WKH786431:WKH786433 WUD786431:WUD786433 L851969:L851971 HR851967:HR851969 RN851967:RN851969 ABJ851967:ABJ851969 ALF851967:ALF851969 AVB851967:AVB851969 BEX851967:BEX851969 BOT851967:BOT851969 BYP851967:BYP851969 CIL851967:CIL851969 CSH851967:CSH851969 DCD851967:DCD851969 DLZ851967:DLZ851969 DVV851967:DVV851969 EFR851967:EFR851969 EPN851967:EPN851969 EZJ851967:EZJ851969 FJF851967:FJF851969 FTB851967:FTB851969 GCX851967:GCX851969 GMT851967:GMT851969 GWP851967:GWP851969 HGL851967:HGL851969 HQH851967:HQH851969 IAD851967:IAD851969 IJZ851967:IJZ851969 ITV851967:ITV851969 JDR851967:JDR851969 JNN851967:JNN851969 JXJ851967:JXJ851969 KHF851967:KHF851969 KRB851967:KRB851969 LAX851967:LAX851969 LKT851967:LKT851969 LUP851967:LUP851969 MEL851967:MEL851969 MOH851967:MOH851969 MYD851967:MYD851969 NHZ851967:NHZ851969 NRV851967:NRV851969 OBR851967:OBR851969 OLN851967:OLN851969 OVJ851967:OVJ851969 PFF851967:PFF851969 PPB851967:PPB851969 PYX851967:PYX851969 QIT851967:QIT851969 QSP851967:QSP851969 RCL851967:RCL851969 RMH851967:RMH851969 RWD851967:RWD851969 SFZ851967:SFZ851969 SPV851967:SPV851969 SZR851967:SZR851969 TJN851967:TJN851969 TTJ851967:TTJ851969 UDF851967:UDF851969 UNB851967:UNB851969 UWX851967:UWX851969 VGT851967:VGT851969 VQP851967:VQP851969 WAL851967:WAL851969 WKH851967:WKH851969 WUD851967:WUD851969 L917505:L917507 HR917503:HR917505 RN917503:RN917505 ABJ917503:ABJ917505 ALF917503:ALF917505 AVB917503:AVB917505 BEX917503:BEX917505 BOT917503:BOT917505 BYP917503:BYP917505 CIL917503:CIL917505 CSH917503:CSH917505 DCD917503:DCD917505 DLZ917503:DLZ917505 DVV917503:DVV917505 EFR917503:EFR917505 EPN917503:EPN917505 EZJ917503:EZJ917505 FJF917503:FJF917505 FTB917503:FTB917505 GCX917503:GCX917505 GMT917503:GMT917505 GWP917503:GWP917505 HGL917503:HGL917505 HQH917503:HQH917505 IAD917503:IAD917505 IJZ917503:IJZ917505 ITV917503:ITV917505 JDR917503:JDR917505 JNN917503:JNN917505 JXJ917503:JXJ917505 KHF917503:KHF917505 KRB917503:KRB917505 LAX917503:LAX917505 LKT917503:LKT917505 LUP917503:LUP917505 MEL917503:MEL917505 MOH917503:MOH917505 MYD917503:MYD917505 NHZ917503:NHZ917505 NRV917503:NRV917505 OBR917503:OBR917505 OLN917503:OLN917505 OVJ917503:OVJ917505 PFF917503:PFF917505 PPB917503:PPB917505 PYX917503:PYX917505 QIT917503:QIT917505 QSP917503:QSP917505 RCL917503:RCL917505 RMH917503:RMH917505 RWD917503:RWD917505 SFZ917503:SFZ917505 SPV917503:SPV917505 SZR917503:SZR917505 TJN917503:TJN917505 TTJ917503:TTJ917505 UDF917503:UDF917505 UNB917503:UNB917505 UWX917503:UWX917505 VGT917503:VGT917505 VQP917503:VQP917505 WAL917503:WAL917505 WKH917503:WKH917505 WUD917503:WUD917505 L983041:L983043 HR983039:HR983041 RN983039:RN983041 ABJ983039:ABJ983041 ALF983039:ALF983041 AVB983039:AVB983041 BEX983039:BEX983041 BOT983039:BOT983041 BYP983039:BYP983041 CIL983039:CIL983041 CSH983039:CSH983041 DCD983039:DCD983041 DLZ983039:DLZ983041 DVV983039:DVV983041 EFR983039:EFR983041 EPN983039:EPN983041 EZJ983039:EZJ983041 FJF983039:FJF983041 FTB983039:FTB983041 GCX983039:GCX983041 GMT983039:GMT983041 GWP983039:GWP983041 HGL983039:HGL983041 HQH983039:HQH983041 IAD983039:IAD983041 IJZ983039:IJZ983041 ITV983039:ITV983041 JDR983039:JDR983041 JNN983039:JNN983041 JXJ983039:JXJ983041 KHF983039:KHF983041 KRB983039:KRB983041 LAX983039:LAX983041 LKT983039:LKT983041 LUP983039:LUP983041 MEL983039:MEL983041 MOH983039:MOH983041 MYD983039:MYD983041 NHZ983039:NHZ983041 NRV983039:NRV983041 OBR983039:OBR983041 OLN983039:OLN983041 OVJ983039:OVJ983041 PFF983039:PFF983041 PPB983039:PPB983041 PYX983039:PYX983041 QIT983039:QIT983041 QSP983039:QSP983041 RCL983039:RCL983041 RMH983039:RMH983041 RWD983039:RWD983041 SFZ983039:SFZ983041 SPV983039:SPV983041 SZR983039:SZR983041 TJN983039:TJN983041 TTJ983039:TTJ983041 UDF983039:UDF983041 UNB983039:UNB983041 UWX983039:UWX983041 VGT983039:VGT983041 VQP983039:VQP983041 WAL983039:WAL983041 WKH983039:WKH983041 WUD983039:WUD983041 M65538:N65539 HS65536:HT65537 RO65536:RP65537 ABK65536:ABL65537 ALG65536:ALH65537 AVC65536:AVD65537 BEY65536:BEZ65537 BOU65536:BOV65537 BYQ65536:BYR65537 CIM65536:CIN65537 CSI65536:CSJ65537 DCE65536:DCF65537 DMA65536:DMB65537 DVW65536:DVX65537 EFS65536:EFT65537 EPO65536:EPP65537 EZK65536:EZL65537 FJG65536:FJH65537 FTC65536:FTD65537 GCY65536:GCZ65537 GMU65536:GMV65537 GWQ65536:GWR65537 HGM65536:HGN65537 HQI65536:HQJ65537 IAE65536:IAF65537 IKA65536:IKB65537 ITW65536:ITX65537 JDS65536:JDT65537 JNO65536:JNP65537 JXK65536:JXL65537 KHG65536:KHH65537 KRC65536:KRD65537 LAY65536:LAZ65537 LKU65536:LKV65537 LUQ65536:LUR65537 MEM65536:MEN65537 MOI65536:MOJ65537 MYE65536:MYF65537 NIA65536:NIB65537 NRW65536:NRX65537 OBS65536:OBT65537 OLO65536:OLP65537 OVK65536:OVL65537 PFG65536:PFH65537 PPC65536:PPD65537 PYY65536:PYZ65537 QIU65536:QIV65537 QSQ65536:QSR65537 RCM65536:RCN65537 RMI65536:RMJ65537 RWE65536:RWF65537 SGA65536:SGB65537 SPW65536:SPX65537 SZS65536:SZT65537 TJO65536:TJP65537 TTK65536:TTL65537 UDG65536:UDH65537 UNC65536:UND65537 UWY65536:UWZ65537 VGU65536:VGV65537 VQQ65536:VQR65537 WAM65536:WAN65537 WKI65536:WKJ65537 WUE65536:WUF65537 M131074:N131075 HS131072:HT131073 RO131072:RP131073 ABK131072:ABL131073 ALG131072:ALH131073 AVC131072:AVD131073 BEY131072:BEZ131073 BOU131072:BOV131073 BYQ131072:BYR131073 CIM131072:CIN131073 CSI131072:CSJ131073 DCE131072:DCF131073 DMA131072:DMB131073 DVW131072:DVX131073 EFS131072:EFT131073 EPO131072:EPP131073 EZK131072:EZL131073 FJG131072:FJH131073 FTC131072:FTD131073 GCY131072:GCZ131073 GMU131072:GMV131073 GWQ131072:GWR131073 HGM131072:HGN131073 HQI131072:HQJ131073 IAE131072:IAF131073 IKA131072:IKB131073 ITW131072:ITX131073 JDS131072:JDT131073 JNO131072:JNP131073 JXK131072:JXL131073 KHG131072:KHH131073 KRC131072:KRD131073 LAY131072:LAZ131073 LKU131072:LKV131073 LUQ131072:LUR131073 MEM131072:MEN131073 MOI131072:MOJ131073 MYE131072:MYF131073 NIA131072:NIB131073 NRW131072:NRX131073 OBS131072:OBT131073 OLO131072:OLP131073 OVK131072:OVL131073 PFG131072:PFH131073 PPC131072:PPD131073 PYY131072:PYZ131073 QIU131072:QIV131073 QSQ131072:QSR131073 RCM131072:RCN131073 RMI131072:RMJ131073 RWE131072:RWF131073 SGA131072:SGB131073 SPW131072:SPX131073 SZS131072:SZT131073 TJO131072:TJP131073 TTK131072:TTL131073 UDG131072:UDH131073 UNC131072:UND131073 UWY131072:UWZ131073 VGU131072:VGV131073 VQQ131072:VQR131073 WAM131072:WAN131073 WKI131072:WKJ131073 WUE131072:WUF131073 M196610:N196611 HS196608:HT196609 RO196608:RP196609 ABK196608:ABL196609 ALG196608:ALH196609 AVC196608:AVD196609 BEY196608:BEZ196609 BOU196608:BOV196609 BYQ196608:BYR196609 CIM196608:CIN196609 CSI196608:CSJ196609 DCE196608:DCF196609 DMA196608:DMB196609 DVW196608:DVX196609 EFS196608:EFT196609 EPO196608:EPP196609 EZK196608:EZL196609 FJG196608:FJH196609 FTC196608:FTD196609 GCY196608:GCZ196609 GMU196608:GMV196609 GWQ196608:GWR196609 HGM196608:HGN196609 HQI196608:HQJ196609 IAE196608:IAF196609 IKA196608:IKB196609 ITW196608:ITX196609 JDS196608:JDT196609 JNO196608:JNP196609 JXK196608:JXL196609 KHG196608:KHH196609 KRC196608:KRD196609 LAY196608:LAZ196609 LKU196608:LKV196609 LUQ196608:LUR196609 MEM196608:MEN196609 MOI196608:MOJ196609 MYE196608:MYF196609 NIA196608:NIB196609 NRW196608:NRX196609 OBS196608:OBT196609 OLO196608:OLP196609 OVK196608:OVL196609 PFG196608:PFH196609 PPC196608:PPD196609 PYY196608:PYZ196609 QIU196608:QIV196609 QSQ196608:QSR196609 RCM196608:RCN196609 RMI196608:RMJ196609 RWE196608:RWF196609 SGA196608:SGB196609 SPW196608:SPX196609 SZS196608:SZT196609 TJO196608:TJP196609 TTK196608:TTL196609 UDG196608:UDH196609 UNC196608:UND196609 UWY196608:UWZ196609 VGU196608:VGV196609 VQQ196608:VQR196609 WAM196608:WAN196609 WKI196608:WKJ196609 WUE196608:WUF196609 M262146:N262147 HS262144:HT262145 RO262144:RP262145 ABK262144:ABL262145 ALG262144:ALH262145 AVC262144:AVD262145 BEY262144:BEZ262145 BOU262144:BOV262145 BYQ262144:BYR262145 CIM262144:CIN262145 CSI262144:CSJ262145 DCE262144:DCF262145 DMA262144:DMB262145 DVW262144:DVX262145 EFS262144:EFT262145 EPO262144:EPP262145 EZK262144:EZL262145 FJG262144:FJH262145 FTC262144:FTD262145 GCY262144:GCZ262145 GMU262144:GMV262145 GWQ262144:GWR262145 HGM262144:HGN262145 HQI262144:HQJ262145 IAE262144:IAF262145 IKA262144:IKB262145 ITW262144:ITX262145 JDS262144:JDT262145 JNO262144:JNP262145 JXK262144:JXL262145 KHG262144:KHH262145 KRC262144:KRD262145 LAY262144:LAZ262145 LKU262144:LKV262145 LUQ262144:LUR262145 MEM262144:MEN262145 MOI262144:MOJ262145 MYE262144:MYF262145 NIA262144:NIB262145 NRW262144:NRX262145 OBS262144:OBT262145 OLO262144:OLP262145 OVK262144:OVL262145 PFG262144:PFH262145 PPC262144:PPD262145 PYY262144:PYZ262145 QIU262144:QIV262145 QSQ262144:QSR262145 RCM262144:RCN262145 RMI262144:RMJ262145 RWE262144:RWF262145 SGA262144:SGB262145 SPW262144:SPX262145 SZS262144:SZT262145 TJO262144:TJP262145 TTK262144:TTL262145 UDG262144:UDH262145 UNC262144:UND262145 UWY262144:UWZ262145 VGU262144:VGV262145 VQQ262144:VQR262145 WAM262144:WAN262145 WKI262144:WKJ262145 WUE262144:WUF262145 M327682:N327683 HS327680:HT327681 RO327680:RP327681 ABK327680:ABL327681 ALG327680:ALH327681 AVC327680:AVD327681 BEY327680:BEZ327681 BOU327680:BOV327681 BYQ327680:BYR327681 CIM327680:CIN327681 CSI327680:CSJ327681 DCE327680:DCF327681 DMA327680:DMB327681 DVW327680:DVX327681 EFS327680:EFT327681 EPO327680:EPP327681 EZK327680:EZL327681 FJG327680:FJH327681 FTC327680:FTD327681 GCY327680:GCZ327681 GMU327680:GMV327681 GWQ327680:GWR327681 HGM327680:HGN327681 HQI327680:HQJ327681 IAE327680:IAF327681 IKA327680:IKB327681 ITW327680:ITX327681 JDS327680:JDT327681 JNO327680:JNP327681 JXK327680:JXL327681 KHG327680:KHH327681 KRC327680:KRD327681 LAY327680:LAZ327681 LKU327680:LKV327681 LUQ327680:LUR327681 MEM327680:MEN327681 MOI327680:MOJ327681 MYE327680:MYF327681 NIA327680:NIB327681 NRW327680:NRX327681 OBS327680:OBT327681 OLO327680:OLP327681 OVK327680:OVL327681 PFG327680:PFH327681 PPC327680:PPD327681 PYY327680:PYZ327681 QIU327680:QIV327681 QSQ327680:QSR327681 RCM327680:RCN327681 RMI327680:RMJ327681 RWE327680:RWF327681 SGA327680:SGB327681 SPW327680:SPX327681 SZS327680:SZT327681 TJO327680:TJP327681 TTK327680:TTL327681 UDG327680:UDH327681 UNC327680:UND327681 UWY327680:UWZ327681 VGU327680:VGV327681 VQQ327680:VQR327681 WAM327680:WAN327681 WKI327680:WKJ327681 WUE327680:WUF327681 M393218:N393219 HS393216:HT393217 RO393216:RP393217 ABK393216:ABL393217 ALG393216:ALH393217 AVC393216:AVD393217 BEY393216:BEZ393217 BOU393216:BOV393217 BYQ393216:BYR393217 CIM393216:CIN393217 CSI393216:CSJ393217 DCE393216:DCF393217 DMA393216:DMB393217 DVW393216:DVX393217 EFS393216:EFT393217 EPO393216:EPP393217 EZK393216:EZL393217 FJG393216:FJH393217 FTC393216:FTD393217 GCY393216:GCZ393217 GMU393216:GMV393217 GWQ393216:GWR393217 HGM393216:HGN393217 HQI393216:HQJ393217 IAE393216:IAF393217 IKA393216:IKB393217 ITW393216:ITX393217 JDS393216:JDT393217 JNO393216:JNP393217 JXK393216:JXL393217 KHG393216:KHH393217 KRC393216:KRD393217 LAY393216:LAZ393217 LKU393216:LKV393217 LUQ393216:LUR393217 MEM393216:MEN393217 MOI393216:MOJ393217 MYE393216:MYF393217 NIA393216:NIB393217 NRW393216:NRX393217 OBS393216:OBT393217 OLO393216:OLP393217 OVK393216:OVL393217 PFG393216:PFH393217 PPC393216:PPD393217 PYY393216:PYZ393217 QIU393216:QIV393217 QSQ393216:QSR393217 RCM393216:RCN393217 RMI393216:RMJ393217 RWE393216:RWF393217 SGA393216:SGB393217 SPW393216:SPX393217 SZS393216:SZT393217 TJO393216:TJP393217 TTK393216:TTL393217 UDG393216:UDH393217 UNC393216:UND393217 UWY393216:UWZ393217 VGU393216:VGV393217 VQQ393216:VQR393217 WAM393216:WAN393217 WKI393216:WKJ393217 WUE393216:WUF393217 M458754:N458755 HS458752:HT458753 RO458752:RP458753 ABK458752:ABL458753 ALG458752:ALH458753 AVC458752:AVD458753 BEY458752:BEZ458753 BOU458752:BOV458753 BYQ458752:BYR458753 CIM458752:CIN458753 CSI458752:CSJ458753 DCE458752:DCF458753 DMA458752:DMB458753 DVW458752:DVX458753 EFS458752:EFT458753 EPO458752:EPP458753 EZK458752:EZL458753 FJG458752:FJH458753 FTC458752:FTD458753 GCY458752:GCZ458753 GMU458752:GMV458753 GWQ458752:GWR458753 HGM458752:HGN458753 HQI458752:HQJ458753 IAE458752:IAF458753 IKA458752:IKB458753 ITW458752:ITX458753 JDS458752:JDT458753 JNO458752:JNP458753 JXK458752:JXL458753 KHG458752:KHH458753 KRC458752:KRD458753 LAY458752:LAZ458753 LKU458752:LKV458753 LUQ458752:LUR458753 MEM458752:MEN458753 MOI458752:MOJ458753 MYE458752:MYF458753 NIA458752:NIB458753 NRW458752:NRX458753 OBS458752:OBT458753 OLO458752:OLP458753 OVK458752:OVL458753 PFG458752:PFH458753 PPC458752:PPD458753 PYY458752:PYZ458753 QIU458752:QIV458753 QSQ458752:QSR458753 RCM458752:RCN458753 RMI458752:RMJ458753 RWE458752:RWF458753 SGA458752:SGB458753 SPW458752:SPX458753 SZS458752:SZT458753 TJO458752:TJP458753 TTK458752:TTL458753 UDG458752:UDH458753 UNC458752:UND458753 UWY458752:UWZ458753 VGU458752:VGV458753 VQQ458752:VQR458753 WAM458752:WAN458753 WKI458752:WKJ458753 WUE458752:WUF458753 M524290:N524291 HS524288:HT524289 RO524288:RP524289 ABK524288:ABL524289 ALG524288:ALH524289 AVC524288:AVD524289 BEY524288:BEZ524289 BOU524288:BOV524289 BYQ524288:BYR524289 CIM524288:CIN524289 CSI524288:CSJ524289 DCE524288:DCF524289 DMA524288:DMB524289 DVW524288:DVX524289 EFS524288:EFT524289 EPO524288:EPP524289 EZK524288:EZL524289 FJG524288:FJH524289 FTC524288:FTD524289 GCY524288:GCZ524289 GMU524288:GMV524289 GWQ524288:GWR524289 HGM524288:HGN524289 HQI524288:HQJ524289 IAE524288:IAF524289 IKA524288:IKB524289 ITW524288:ITX524289 JDS524288:JDT524289 JNO524288:JNP524289 JXK524288:JXL524289 KHG524288:KHH524289 KRC524288:KRD524289 LAY524288:LAZ524289 LKU524288:LKV524289 LUQ524288:LUR524289 MEM524288:MEN524289 MOI524288:MOJ524289 MYE524288:MYF524289 NIA524288:NIB524289 NRW524288:NRX524289 OBS524288:OBT524289 OLO524288:OLP524289 OVK524288:OVL524289 PFG524288:PFH524289 PPC524288:PPD524289 PYY524288:PYZ524289 QIU524288:QIV524289 QSQ524288:QSR524289 RCM524288:RCN524289 RMI524288:RMJ524289 RWE524288:RWF524289 SGA524288:SGB524289 SPW524288:SPX524289 SZS524288:SZT524289 TJO524288:TJP524289 TTK524288:TTL524289 UDG524288:UDH524289 UNC524288:UND524289 UWY524288:UWZ524289 VGU524288:VGV524289 VQQ524288:VQR524289 WAM524288:WAN524289 WKI524288:WKJ524289 WUE524288:WUF524289 M589826:N589827 HS589824:HT589825 RO589824:RP589825 ABK589824:ABL589825 ALG589824:ALH589825 AVC589824:AVD589825 BEY589824:BEZ589825 BOU589824:BOV589825 BYQ589824:BYR589825 CIM589824:CIN589825 CSI589824:CSJ589825 DCE589824:DCF589825 DMA589824:DMB589825 DVW589824:DVX589825 EFS589824:EFT589825 EPO589824:EPP589825 EZK589824:EZL589825 FJG589824:FJH589825 FTC589824:FTD589825 GCY589824:GCZ589825 GMU589824:GMV589825 GWQ589824:GWR589825 HGM589824:HGN589825 HQI589824:HQJ589825 IAE589824:IAF589825 IKA589824:IKB589825 ITW589824:ITX589825 JDS589824:JDT589825 JNO589824:JNP589825 JXK589824:JXL589825 KHG589824:KHH589825 KRC589824:KRD589825 LAY589824:LAZ589825 LKU589824:LKV589825 LUQ589824:LUR589825 MEM589824:MEN589825 MOI589824:MOJ589825 MYE589824:MYF589825 NIA589824:NIB589825 NRW589824:NRX589825 OBS589824:OBT589825 OLO589824:OLP589825 OVK589824:OVL589825 PFG589824:PFH589825 PPC589824:PPD589825 PYY589824:PYZ589825 QIU589824:QIV589825 QSQ589824:QSR589825 RCM589824:RCN589825 RMI589824:RMJ589825 RWE589824:RWF589825 SGA589824:SGB589825 SPW589824:SPX589825 SZS589824:SZT589825 TJO589824:TJP589825 TTK589824:TTL589825 UDG589824:UDH589825 UNC589824:UND589825 UWY589824:UWZ589825 VGU589824:VGV589825 VQQ589824:VQR589825 WAM589824:WAN589825 WKI589824:WKJ589825 WUE589824:WUF589825 M655362:N655363 HS655360:HT655361 RO655360:RP655361 ABK655360:ABL655361 ALG655360:ALH655361 AVC655360:AVD655361 BEY655360:BEZ655361 BOU655360:BOV655361 BYQ655360:BYR655361 CIM655360:CIN655361 CSI655360:CSJ655361 DCE655360:DCF655361 DMA655360:DMB655361 DVW655360:DVX655361 EFS655360:EFT655361 EPO655360:EPP655361 EZK655360:EZL655361 FJG655360:FJH655361 FTC655360:FTD655361 GCY655360:GCZ655361 GMU655360:GMV655361 GWQ655360:GWR655361 HGM655360:HGN655361 HQI655360:HQJ655361 IAE655360:IAF655361 IKA655360:IKB655361 ITW655360:ITX655361 JDS655360:JDT655361 JNO655360:JNP655361 JXK655360:JXL655361 KHG655360:KHH655361 KRC655360:KRD655361 LAY655360:LAZ655361 LKU655360:LKV655361 LUQ655360:LUR655361 MEM655360:MEN655361 MOI655360:MOJ655361 MYE655360:MYF655361 NIA655360:NIB655361 NRW655360:NRX655361 OBS655360:OBT655361 OLO655360:OLP655361 OVK655360:OVL655361 PFG655360:PFH655361 PPC655360:PPD655361 PYY655360:PYZ655361 QIU655360:QIV655361 QSQ655360:QSR655361 RCM655360:RCN655361 RMI655360:RMJ655361 RWE655360:RWF655361 SGA655360:SGB655361 SPW655360:SPX655361 SZS655360:SZT655361 TJO655360:TJP655361 TTK655360:TTL655361 UDG655360:UDH655361 UNC655360:UND655361 UWY655360:UWZ655361 VGU655360:VGV655361 VQQ655360:VQR655361 WAM655360:WAN655361 WKI655360:WKJ655361 WUE655360:WUF655361 M720898:N720899 HS720896:HT720897 RO720896:RP720897 ABK720896:ABL720897 ALG720896:ALH720897 AVC720896:AVD720897 BEY720896:BEZ720897 BOU720896:BOV720897 BYQ720896:BYR720897 CIM720896:CIN720897 CSI720896:CSJ720897 DCE720896:DCF720897 DMA720896:DMB720897 DVW720896:DVX720897 EFS720896:EFT720897 EPO720896:EPP720897 EZK720896:EZL720897 FJG720896:FJH720897 FTC720896:FTD720897 GCY720896:GCZ720897 GMU720896:GMV720897 GWQ720896:GWR720897 HGM720896:HGN720897 HQI720896:HQJ720897 IAE720896:IAF720897 IKA720896:IKB720897 ITW720896:ITX720897 JDS720896:JDT720897 JNO720896:JNP720897 JXK720896:JXL720897 KHG720896:KHH720897 KRC720896:KRD720897 LAY720896:LAZ720897 LKU720896:LKV720897 LUQ720896:LUR720897 MEM720896:MEN720897 MOI720896:MOJ720897 MYE720896:MYF720897 NIA720896:NIB720897 NRW720896:NRX720897 OBS720896:OBT720897 OLO720896:OLP720897 OVK720896:OVL720897 PFG720896:PFH720897 PPC720896:PPD720897 PYY720896:PYZ720897 QIU720896:QIV720897 QSQ720896:QSR720897 RCM720896:RCN720897 RMI720896:RMJ720897 RWE720896:RWF720897 SGA720896:SGB720897 SPW720896:SPX720897 SZS720896:SZT720897 TJO720896:TJP720897 TTK720896:TTL720897 UDG720896:UDH720897 UNC720896:UND720897 UWY720896:UWZ720897 VGU720896:VGV720897 VQQ720896:VQR720897 WAM720896:WAN720897 WKI720896:WKJ720897 WUE720896:WUF720897 M786434:N786435 HS786432:HT786433 RO786432:RP786433 ABK786432:ABL786433 ALG786432:ALH786433 AVC786432:AVD786433 BEY786432:BEZ786433 BOU786432:BOV786433 BYQ786432:BYR786433 CIM786432:CIN786433 CSI786432:CSJ786433 DCE786432:DCF786433 DMA786432:DMB786433 DVW786432:DVX786433 EFS786432:EFT786433 EPO786432:EPP786433 EZK786432:EZL786433 FJG786432:FJH786433 FTC786432:FTD786433 GCY786432:GCZ786433 GMU786432:GMV786433 GWQ786432:GWR786433 HGM786432:HGN786433 HQI786432:HQJ786433 IAE786432:IAF786433 IKA786432:IKB786433 ITW786432:ITX786433 JDS786432:JDT786433 JNO786432:JNP786433 JXK786432:JXL786433 KHG786432:KHH786433 KRC786432:KRD786433 LAY786432:LAZ786433 LKU786432:LKV786433 LUQ786432:LUR786433 MEM786432:MEN786433 MOI786432:MOJ786433 MYE786432:MYF786433 NIA786432:NIB786433 NRW786432:NRX786433 OBS786432:OBT786433 OLO786432:OLP786433 OVK786432:OVL786433 PFG786432:PFH786433 PPC786432:PPD786433 PYY786432:PYZ786433 QIU786432:QIV786433 QSQ786432:QSR786433 RCM786432:RCN786433 RMI786432:RMJ786433 RWE786432:RWF786433 SGA786432:SGB786433 SPW786432:SPX786433 SZS786432:SZT786433 TJO786432:TJP786433 TTK786432:TTL786433 UDG786432:UDH786433 UNC786432:UND786433 UWY786432:UWZ786433 VGU786432:VGV786433 VQQ786432:VQR786433 WAM786432:WAN786433 WKI786432:WKJ786433 WUE786432:WUF786433 M851970:N851971 HS851968:HT851969 RO851968:RP851969 ABK851968:ABL851969 ALG851968:ALH851969 AVC851968:AVD851969 BEY851968:BEZ851969 BOU851968:BOV851969 BYQ851968:BYR851969 CIM851968:CIN851969 CSI851968:CSJ851969 DCE851968:DCF851969 DMA851968:DMB851969 DVW851968:DVX851969 EFS851968:EFT851969 EPO851968:EPP851969 EZK851968:EZL851969 FJG851968:FJH851969 FTC851968:FTD851969 GCY851968:GCZ851969 GMU851968:GMV851969 GWQ851968:GWR851969 HGM851968:HGN851969 HQI851968:HQJ851969 IAE851968:IAF851969 IKA851968:IKB851969 ITW851968:ITX851969 JDS851968:JDT851969 JNO851968:JNP851969 JXK851968:JXL851969 KHG851968:KHH851969 KRC851968:KRD851969 LAY851968:LAZ851969 LKU851968:LKV851969 LUQ851968:LUR851969 MEM851968:MEN851969 MOI851968:MOJ851969 MYE851968:MYF851969 NIA851968:NIB851969 NRW851968:NRX851969 OBS851968:OBT851969 OLO851968:OLP851969 OVK851968:OVL851969 PFG851968:PFH851969 PPC851968:PPD851969 PYY851968:PYZ851969 QIU851968:QIV851969 QSQ851968:QSR851969 RCM851968:RCN851969 RMI851968:RMJ851969 RWE851968:RWF851969 SGA851968:SGB851969 SPW851968:SPX851969 SZS851968:SZT851969 TJO851968:TJP851969 TTK851968:TTL851969 UDG851968:UDH851969 UNC851968:UND851969 UWY851968:UWZ851969 VGU851968:VGV851969 VQQ851968:VQR851969 WAM851968:WAN851969 WKI851968:WKJ851969 WUE851968:WUF851969 M917506:N917507 HS917504:HT917505 RO917504:RP917505 ABK917504:ABL917505 ALG917504:ALH917505 AVC917504:AVD917505 BEY917504:BEZ917505 BOU917504:BOV917505 BYQ917504:BYR917505 CIM917504:CIN917505 CSI917504:CSJ917505 DCE917504:DCF917505 DMA917504:DMB917505 DVW917504:DVX917505 EFS917504:EFT917505 EPO917504:EPP917505 EZK917504:EZL917505 FJG917504:FJH917505 FTC917504:FTD917505 GCY917504:GCZ917505 GMU917504:GMV917505 GWQ917504:GWR917505 HGM917504:HGN917505 HQI917504:HQJ917505 IAE917504:IAF917505 IKA917504:IKB917505 ITW917504:ITX917505 JDS917504:JDT917505 JNO917504:JNP917505 JXK917504:JXL917505 KHG917504:KHH917505 KRC917504:KRD917505 LAY917504:LAZ917505 LKU917504:LKV917505 LUQ917504:LUR917505 MEM917504:MEN917505 MOI917504:MOJ917505 MYE917504:MYF917505 NIA917504:NIB917505 NRW917504:NRX917505 OBS917504:OBT917505 OLO917504:OLP917505 OVK917504:OVL917505 PFG917504:PFH917505 PPC917504:PPD917505 PYY917504:PYZ917505 QIU917504:QIV917505 QSQ917504:QSR917505 RCM917504:RCN917505 RMI917504:RMJ917505 RWE917504:RWF917505 SGA917504:SGB917505 SPW917504:SPX917505 SZS917504:SZT917505 TJO917504:TJP917505 TTK917504:TTL917505 UDG917504:UDH917505 UNC917504:UND917505 UWY917504:UWZ917505 VGU917504:VGV917505 VQQ917504:VQR917505 WAM917504:WAN917505 WKI917504:WKJ917505 WUE917504:WUF917505 M983042:N983043 HS983040:HT983041 RO983040:RP983041 ABK983040:ABL983041 ALG983040:ALH983041 AVC983040:AVD983041 BEY983040:BEZ983041 BOU983040:BOV983041 BYQ983040:BYR983041 CIM983040:CIN983041 CSI983040:CSJ983041 DCE983040:DCF983041 DMA983040:DMB983041 DVW983040:DVX983041 EFS983040:EFT983041 EPO983040:EPP983041 EZK983040:EZL983041 FJG983040:FJH983041 FTC983040:FTD983041 GCY983040:GCZ983041 GMU983040:GMV983041 GWQ983040:GWR983041 HGM983040:HGN983041 HQI983040:HQJ983041 IAE983040:IAF983041 IKA983040:IKB983041 ITW983040:ITX983041 JDS983040:JDT983041 JNO983040:JNP983041 JXK983040:JXL983041 KHG983040:KHH983041 KRC983040:KRD983041 LAY983040:LAZ983041 LKU983040:LKV983041 LUQ983040:LUR983041 MEM983040:MEN983041 MOI983040:MOJ983041 MYE983040:MYF983041 NIA983040:NIB983041 NRW983040:NRX983041 OBS983040:OBT983041 OLO983040:OLP983041 OVK983040:OVL983041 PFG983040:PFH983041 PPC983040:PPD983041 PYY983040:PYZ983041 QIU983040:QIV983041 QSQ983040:QSR983041 RCM983040:RCN983041 RMI983040:RMJ983041 RWE983040:RWF983041 SGA983040:SGB983041 SPW983040:SPX983041 SZS983040:SZT983041 TJO983040:TJP983041 TTK983040:TTL983041 UDG983040:UDH983041 UNC983040:UND983041 UWY983040:UWZ983041 VGU983040:VGV983041 VQQ983040:VQR983041 WAM983040:WAN983041 WKI983040:WKJ983041 WUE983040:WUF983041 L65535 HR65533 RN65533 ABJ65533 ALF65533 AVB65533 BEX65533 BOT65533 BYP65533 CIL65533 CSH65533 DCD65533 DLZ65533 DVV65533 EFR65533 EPN65533 EZJ65533 FJF65533 FTB65533 GCX65533 GMT65533 GWP65533 HGL65533 HQH65533 IAD65533 IJZ65533 ITV65533 JDR65533 JNN65533 JXJ65533 KHF65533 KRB65533 LAX65533 LKT65533 LUP65533 MEL65533 MOH65533 MYD65533 NHZ65533 NRV65533 OBR65533 OLN65533 OVJ65533 PFF65533 PPB65533 PYX65533 QIT65533 QSP65533 RCL65533 RMH65533 RWD65533 SFZ65533 SPV65533 SZR65533 TJN65533 TTJ65533 UDF65533 UNB65533 UWX65533 VGT65533 VQP65533 WAL65533 WKH65533 WUD65533 L131071 HR131069 RN131069 ABJ131069 ALF131069 AVB131069 BEX131069 BOT131069 BYP131069 CIL131069 CSH131069 DCD131069 DLZ131069 DVV131069 EFR131069 EPN131069 EZJ131069 FJF131069 FTB131069 GCX131069 GMT131069 GWP131069 HGL131069 HQH131069 IAD131069 IJZ131069 ITV131069 JDR131069 JNN131069 JXJ131069 KHF131069 KRB131069 LAX131069 LKT131069 LUP131069 MEL131069 MOH131069 MYD131069 NHZ131069 NRV131069 OBR131069 OLN131069 OVJ131069 PFF131069 PPB131069 PYX131069 QIT131069 QSP131069 RCL131069 RMH131069 RWD131069 SFZ131069 SPV131069 SZR131069 TJN131069 TTJ131069 UDF131069 UNB131069 UWX131069 VGT131069 VQP131069 WAL131069 WKH131069 WUD131069 L196607 HR196605 RN196605 ABJ196605 ALF196605 AVB196605 BEX196605 BOT196605 BYP196605 CIL196605 CSH196605 DCD196605 DLZ196605 DVV196605 EFR196605 EPN196605 EZJ196605 FJF196605 FTB196605 GCX196605 GMT196605 GWP196605 HGL196605 HQH196605 IAD196605 IJZ196605 ITV196605 JDR196605 JNN196605 JXJ196605 KHF196605 KRB196605 LAX196605 LKT196605 LUP196605 MEL196605 MOH196605 MYD196605 NHZ196605 NRV196605 OBR196605 OLN196605 OVJ196605 PFF196605 PPB196605 PYX196605 QIT196605 QSP196605 RCL196605 RMH196605 RWD196605 SFZ196605 SPV196605 SZR196605 TJN196605 TTJ196605 UDF196605 UNB196605 UWX196605 VGT196605 VQP196605 WAL196605 WKH196605 WUD196605 L262143 HR262141 RN262141 ABJ262141 ALF262141 AVB262141 BEX262141 BOT262141 BYP262141 CIL262141 CSH262141 DCD262141 DLZ262141 DVV262141 EFR262141 EPN262141 EZJ262141 FJF262141 FTB262141 GCX262141 GMT262141 GWP262141 HGL262141 HQH262141 IAD262141 IJZ262141 ITV262141 JDR262141 JNN262141 JXJ262141 KHF262141 KRB262141 LAX262141 LKT262141 LUP262141 MEL262141 MOH262141 MYD262141 NHZ262141 NRV262141 OBR262141 OLN262141 OVJ262141 PFF262141 PPB262141 PYX262141 QIT262141 QSP262141 RCL262141 RMH262141 RWD262141 SFZ262141 SPV262141 SZR262141 TJN262141 TTJ262141 UDF262141 UNB262141 UWX262141 VGT262141 VQP262141 WAL262141 WKH262141 WUD262141 L327679 HR327677 RN327677 ABJ327677 ALF327677 AVB327677 BEX327677 BOT327677 BYP327677 CIL327677 CSH327677 DCD327677 DLZ327677 DVV327677 EFR327677 EPN327677 EZJ327677 FJF327677 FTB327677 GCX327677 GMT327677 GWP327677 HGL327677 HQH327677 IAD327677 IJZ327677 ITV327677 JDR327677 JNN327677 JXJ327677 KHF327677 KRB327677 LAX327677 LKT327677 LUP327677 MEL327677 MOH327677 MYD327677 NHZ327677 NRV327677 OBR327677 OLN327677 OVJ327677 PFF327677 PPB327677 PYX327677 QIT327677 QSP327677 RCL327677 RMH327677 RWD327677 SFZ327677 SPV327677 SZR327677 TJN327677 TTJ327677 UDF327677 UNB327677 UWX327677 VGT327677 VQP327677 WAL327677 WKH327677 WUD327677 L393215 HR393213 RN393213 ABJ393213 ALF393213 AVB393213 BEX393213 BOT393213 BYP393213 CIL393213 CSH393213 DCD393213 DLZ393213 DVV393213 EFR393213 EPN393213 EZJ393213 FJF393213 FTB393213 GCX393213 GMT393213 GWP393213 HGL393213 HQH393213 IAD393213 IJZ393213 ITV393213 JDR393213 JNN393213 JXJ393213 KHF393213 KRB393213 LAX393213 LKT393213 LUP393213 MEL393213 MOH393213 MYD393213 NHZ393213 NRV393213 OBR393213 OLN393213 OVJ393213 PFF393213 PPB393213 PYX393213 QIT393213 QSP393213 RCL393213 RMH393213 RWD393213 SFZ393213 SPV393213 SZR393213 TJN393213 TTJ393213 UDF393213 UNB393213 UWX393213 VGT393213 VQP393213 WAL393213 WKH393213 WUD393213 L458751 HR458749 RN458749 ABJ458749 ALF458749 AVB458749 BEX458749 BOT458749 BYP458749 CIL458749 CSH458749 DCD458749 DLZ458749 DVV458749 EFR458749 EPN458749 EZJ458749 FJF458749 FTB458749 GCX458749 GMT458749 GWP458749 HGL458749 HQH458749 IAD458749 IJZ458749 ITV458749 JDR458749 JNN458749 JXJ458749 KHF458749 KRB458749 LAX458749 LKT458749 LUP458749 MEL458749 MOH458749 MYD458749 NHZ458749 NRV458749 OBR458749 OLN458749 OVJ458749 PFF458749 PPB458749 PYX458749 QIT458749 QSP458749 RCL458749 RMH458749 RWD458749 SFZ458749 SPV458749 SZR458749 TJN458749 TTJ458749 UDF458749 UNB458749 UWX458749 VGT458749 VQP458749 WAL458749 WKH458749 WUD458749 L524287 HR524285 RN524285 ABJ524285 ALF524285 AVB524285 BEX524285 BOT524285 BYP524285 CIL524285 CSH524285 DCD524285 DLZ524285 DVV524285 EFR524285 EPN524285 EZJ524285 FJF524285 FTB524285 GCX524285 GMT524285 GWP524285 HGL524285 HQH524285 IAD524285 IJZ524285 ITV524285 JDR524285 JNN524285 JXJ524285 KHF524285 KRB524285 LAX524285 LKT524285 LUP524285 MEL524285 MOH524285 MYD524285 NHZ524285 NRV524285 OBR524285 OLN524285 OVJ524285 PFF524285 PPB524285 PYX524285 QIT524285 QSP524285 RCL524285 RMH524285 RWD524285 SFZ524285 SPV524285 SZR524285 TJN524285 TTJ524285 UDF524285 UNB524285 UWX524285 VGT524285 VQP524285 WAL524285 WKH524285 WUD524285 L589823 HR589821 RN589821 ABJ589821 ALF589821 AVB589821 BEX589821 BOT589821 BYP589821 CIL589821 CSH589821 DCD589821 DLZ589821 DVV589821 EFR589821 EPN589821 EZJ589821 FJF589821 FTB589821 GCX589821 GMT589821 GWP589821 HGL589821 HQH589821 IAD589821 IJZ589821 ITV589821 JDR589821 JNN589821 JXJ589821 KHF589821 KRB589821 LAX589821 LKT589821 LUP589821 MEL589821 MOH589821 MYD589821 NHZ589821 NRV589821 OBR589821 OLN589821 OVJ589821 PFF589821 PPB589821 PYX589821 QIT589821 QSP589821 RCL589821 RMH589821 RWD589821 SFZ589821 SPV589821 SZR589821 TJN589821 TTJ589821 UDF589821 UNB589821 UWX589821 VGT589821 VQP589821 WAL589821 WKH589821 WUD589821 L655359 HR655357 RN655357 ABJ655357 ALF655357 AVB655357 BEX655357 BOT655357 BYP655357 CIL655357 CSH655357 DCD655357 DLZ655357 DVV655357 EFR655357 EPN655357 EZJ655357 FJF655357 FTB655357 GCX655357 GMT655357 GWP655357 HGL655357 HQH655357 IAD655357 IJZ655357 ITV655357 JDR655357 JNN655357 JXJ655357 KHF655357 KRB655357 LAX655357 LKT655357 LUP655357 MEL655357 MOH655357 MYD655357 NHZ655357 NRV655357 OBR655357 OLN655357 OVJ655357 PFF655357 PPB655357 PYX655357 QIT655357 QSP655357 RCL655357 RMH655357 RWD655357 SFZ655357 SPV655357 SZR655357 TJN655357 TTJ655357 UDF655357 UNB655357 UWX655357 VGT655357 VQP655357 WAL655357 WKH655357 WUD655357 L720895 HR720893 RN720893 ABJ720893 ALF720893 AVB720893 BEX720893 BOT720893 BYP720893 CIL720893 CSH720893 DCD720893 DLZ720893 DVV720893 EFR720893 EPN720893 EZJ720893 FJF720893 FTB720893 GCX720893 GMT720893 GWP720893 HGL720893 HQH720893 IAD720893 IJZ720893 ITV720893 JDR720893 JNN720893 JXJ720893 KHF720893 KRB720893 LAX720893 LKT720893 LUP720893 MEL720893 MOH720893 MYD720893 NHZ720893 NRV720893 OBR720893 OLN720893 OVJ720893 PFF720893 PPB720893 PYX720893 QIT720893 QSP720893 RCL720893 RMH720893 RWD720893 SFZ720893 SPV720893 SZR720893 TJN720893 TTJ720893 UDF720893 UNB720893 UWX720893 VGT720893 VQP720893 WAL720893 WKH720893 WUD720893 L786431 HR786429 RN786429 ABJ786429 ALF786429 AVB786429 BEX786429 BOT786429 BYP786429 CIL786429 CSH786429 DCD786429 DLZ786429 DVV786429 EFR786429 EPN786429 EZJ786429 FJF786429 FTB786429 GCX786429 GMT786429 GWP786429 HGL786429 HQH786429 IAD786429 IJZ786429 ITV786429 JDR786429 JNN786429 JXJ786429 KHF786429 KRB786429 LAX786429 LKT786429 LUP786429 MEL786429 MOH786429 MYD786429 NHZ786429 NRV786429 OBR786429 OLN786429 OVJ786429 PFF786429 PPB786429 PYX786429 QIT786429 QSP786429 RCL786429 RMH786429 RWD786429 SFZ786429 SPV786429 SZR786429 TJN786429 TTJ786429 UDF786429 UNB786429 UWX786429 VGT786429 VQP786429 WAL786429 WKH786429 WUD786429 L851967 HR851965 RN851965 ABJ851965 ALF851965 AVB851965 BEX851965 BOT851965 BYP851965 CIL851965 CSH851965 DCD851965 DLZ851965 DVV851965 EFR851965 EPN851965 EZJ851965 FJF851965 FTB851965 GCX851965 GMT851965 GWP851965 HGL851965 HQH851965 IAD851965 IJZ851965 ITV851965 JDR851965 JNN851965 JXJ851965 KHF851965 KRB851965 LAX851965 LKT851965 LUP851965 MEL851965 MOH851965 MYD851965 NHZ851965 NRV851965 OBR851965 OLN851965 OVJ851965 PFF851965 PPB851965 PYX851965 QIT851965 QSP851965 RCL851965 RMH851965 RWD851965 SFZ851965 SPV851965 SZR851965 TJN851965 TTJ851965 UDF851965 UNB851965 UWX851965 VGT851965 VQP851965 WAL851965 WKH851965 WUD851965 L917503 HR917501 RN917501 ABJ917501 ALF917501 AVB917501 BEX917501 BOT917501 BYP917501 CIL917501 CSH917501 DCD917501 DLZ917501 DVV917501 EFR917501 EPN917501 EZJ917501 FJF917501 FTB917501 GCX917501 GMT917501 GWP917501 HGL917501 HQH917501 IAD917501 IJZ917501 ITV917501 JDR917501 JNN917501 JXJ917501 KHF917501 KRB917501 LAX917501 LKT917501 LUP917501 MEL917501 MOH917501 MYD917501 NHZ917501 NRV917501 OBR917501 OLN917501 OVJ917501 PFF917501 PPB917501 PYX917501 QIT917501 QSP917501 RCL917501 RMH917501 RWD917501 SFZ917501 SPV917501 SZR917501 TJN917501 TTJ917501 UDF917501 UNB917501 UWX917501 VGT917501 VQP917501 WAL917501 WKH917501 WUD917501 L983039 HR983037 RN983037 ABJ983037 ALF983037 AVB983037 BEX983037 BOT983037 BYP983037 CIL983037 CSH983037 DCD983037 DLZ983037 DVV983037 EFR983037 EPN983037 EZJ983037 FJF983037 FTB983037 GCX983037 GMT983037 GWP983037 HGL983037 HQH983037 IAD983037 IJZ983037 ITV983037 JDR983037 JNN983037 JXJ983037 KHF983037 KRB983037 LAX983037 LKT983037 LUP983037 MEL983037 MOH983037 MYD983037 NHZ983037 NRV983037 OBR983037 OLN983037 OVJ983037 PFF983037 PPB983037 PYX983037 QIT983037 QSP983037 RCL983037 RMH983037 RWD983037 SFZ983037 SPV983037 SZR983037 TJN983037 TTJ983037 UDF983037 UNB983037 UWX983037 VGT983037 VQP983037 WAL983037 WKH983037 WUD983037 O65535:O65539 HU65533:HU65537 RQ65533:RQ65537 ABM65533:ABM65537 ALI65533:ALI65537 AVE65533:AVE65537 BFA65533:BFA65537 BOW65533:BOW65537 BYS65533:BYS65537 CIO65533:CIO65537 CSK65533:CSK65537 DCG65533:DCG65537 DMC65533:DMC65537 DVY65533:DVY65537 EFU65533:EFU65537 EPQ65533:EPQ65537 EZM65533:EZM65537 FJI65533:FJI65537 FTE65533:FTE65537 GDA65533:GDA65537 GMW65533:GMW65537 GWS65533:GWS65537 HGO65533:HGO65537 HQK65533:HQK65537 IAG65533:IAG65537 IKC65533:IKC65537 ITY65533:ITY65537 JDU65533:JDU65537 JNQ65533:JNQ65537 JXM65533:JXM65537 KHI65533:KHI65537 KRE65533:KRE65537 LBA65533:LBA65537 LKW65533:LKW65537 LUS65533:LUS65537 MEO65533:MEO65537 MOK65533:MOK65537 MYG65533:MYG65537 NIC65533:NIC65537 NRY65533:NRY65537 OBU65533:OBU65537 OLQ65533:OLQ65537 OVM65533:OVM65537 PFI65533:PFI65537 PPE65533:PPE65537 PZA65533:PZA65537 QIW65533:QIW65537 QSS65533:QSS65537 RCO65533:RCO65537 RMK65533:RMK65537 RWG65533:RWG65537 SGC65533:SGC65537 SPY65533:SPY65537 SZU65533:SZU65537 TJQ65533:TJQ65537 TTM65533:TTM65537 UDI65533:UDI65537 UNE65533:UNE65537 UXA65533:UXA65537 VGW65533:VGW65537 VQS65533:VQS65537 WAO65533:WAO65537 WKK65533:WKK65537 WUG65533:WUG65537 O131071:O131075 HU131069:HU131073 RQ131069:RQ131073 ABM131069:ABM131073 ALI131069:ALI131073 AVE131069:AVE131073 BFA131069:BFA131073 BOW131069:BOW131073 BYS131069:BYS131073 CIO131069:CIO131073 CSK131069:CSK131073 DCG131069:DCG131073 DMC131069:DMC131073 DVY131069:DVY131073 EFU131069:EFU131073 EPQ131069:EPQ131073 EZM131069:EZM131073 FJI131069:FJI131073 FTE131069:FTE131073 GDA131069:GDA131073 GMW131069:GMW131073 GWS131069:GWS131073 HGO131069:HGO131073 HQK131069:HQK131073 IAG131069:IAG131073 IKC131069:IKC131073 ITY131069:ITY131073 JDU131069:JDU131073 JNQ131069:JNQ131073 JXM131069:JXM131073 KHI131069:KHI131073 KRE131069:KRE131073 LBA131069:LBA131073 LKW131069:LKW131073 LUS131069:LUS131073 MEO131069:MEO131073 MOK131069:MOK131073 MYG131069:MYG131073 NIC131069:NIC131073 NRY131069:NRY131073 OBU131069:OBU131073 OLQ131069:OLQ131073 OVM131069:OVM131073 PFI131069:PFI131073 PPE131069:PPE131073 PZA131069:PZA131073 QIW131069:QIW131073 QSS131069:QSS131073 RCO131069:RCO131073 RMK131069:RMK131073 RWG131069:RWG131073 SGC131069:SGC131073 SPY131069:SPY131073 SZU131069:SZU131073 TJQ131069:TJQ131073 TTM131069:TTM131073 UDI131069:UDI131073 UNE131069:UNE131073 UXA131069:UXA131073 VGW131069:VGW131073 VQS131069:VQS131073 WAO131069:WAO131073 WKK131069:WKK131073 WUG131069:WUG131073 O196607:O196611 HU196605:HU196609 RQ196605:RQ196609 ABM196605:ABM196609 ALI196605:ALI196609 AVE196605:AVE196609 BFA196605:BFA196609 BOW196605:BOW196609 BYS196605:BYS196609 CIO196605:CIO196609 CSK196605:CSK196609 DCG196605:DCG196609 DMC196605:DMC196609 DVY196605:DVY196609 EFU196605:EFU196609 EPQ196605:EPQ196609 EZM196605:EZM196609 FJI196605:FJI196609 FTE196605:FTE196609 GDA196605:GDA196609 GMW196605:GMW196609 GWS196605:GWS196609 HGO196605:HGO196609 HQK196605:HQK196609 IAG196605:IAG196609 IKC196605:IKC196609 ITY196605:ITY196609 JDU196605:JDU196609 JNQ196605:JNQ196609 JXM196605:JXM196609 KHI196605:KHI196609 KRE196605:KRE196609 LBA196605:LBA196609 LKW196605:LKW196609 LUS196605:LUS196609 MEO196605:MEO196609 MOK196605:MOK196609 MYG196605:MYG196609 NIC196605:NIC196609 NRY196605:NRY196609 OBU196605:OBU196609 OLQ196605:OLQ196609 OVM196605:OVM196609 PFI196605:PFI196609 PPE196605:PPE196609 PZA196605:PZA196609 QIW196605:QIW196609 QSS196605:QSS196609 RCO196605:RCO196609 RMK196605:RMK196609 RWG196605:RWG196609 SGC196605:SGC196609 SPY196605:SPY196609 SZU196605:SZU196609 TJQ196605:TJQ196609 TTM196605:TTM196609 UDI196605:UDI196609 UNE196605:UNE196609 UXA196605:UXA196609 VGW196605:VGW196609 VQS196605:VQS196609 WAO196605:WAO196609 WKK196605:WKK196609 WUG196605:WUG196609 O262143:O262147 HU262141:HU262145 RQ262141:RQ262145 ABM262141:ABM262145 ALI262141:ALI262145 AVE262141:AVE262145 BFA262141:BFA262145 BOW262141:BOW262145 BYS262141:BYS262145 CIO262141:CIO262145 CSK262141:CSK262145 DCG262141:DCG262145 DMC262141:DMC262145 DVY262141:DVY262145 EFU262141:EFU262145 EPQ262141:EPQ262145 EZM262141:EZM262145 FJI262141:FJI262145 FTE262141:FTE262145 GDA262141:GDA262145 GMW262141:GMW262145 GWS262141:GWS262145 HGO262141:HGO262145 HQK262141:HQK262145 IAG262141:IAG262145 IKC262141:IKC262145 ITY262141:ITY262145 JDU262141:JDU262145 JNQ262141:JNQ262145 JXM262141:JXM262145 KHI262141:KHI262145 KRE262141:KRE262145 LBA262141:LBA262145 LKW262141:LKW262145 LUS262141:LUS262145 MEO262141:MEO262145 MOK262141:MOK262145 MYG262141:MYG262145 NIC262141:NIC262145 NRY262141:NRY262145 OBU262141:OBU262145 OLQ262141:OLQ262145 OVM262141:OVM262145 PFI262141:PFI262145 PPE262141:PPE262145 PZA262141:PZA262145 QIW262141:QIW262145 QSS262141:QSS262145 RCO262141:RCO262145 RMK262141:RMK262145 RWG262141:RWG262145 SGC262141:SGC262145 SPY262141:SPY262145 SZU262141:SZU262145 TJQ262141:TJQ262145 TTM262141:TTM262145 UDI262141:UDI262145 UNE262141:UNE262145 UXA262141:UXA262145 VGW262141:VGW262145 VQS262141:VQS262145 WAO262141:WAO262145 WKK262141:WKK262145 WUG262141:WUG262145 O327679:O327683 HU327677:HU327681 RQ327677:RQ327681 ABM327677:ABM327681 ALI327677:ALI327681 AVE327677:AVE327681 BFA327677:BFA327681 BOW327677:BOW327681 BYS327677:BYS327681 CIO327677:CIO327681 CSK327677:CSK327681 DCG327677:DCG327681 DMC327677:DMC327681 DVY327677:DVY327681 EFU327677:EFU327681 EPQ327677:EPQ327681 EZM327677:EZM327681 FJI327677:FJI327681 FTE327677:FTE327681 GDA327677:GDA327681 GMW327677:GMW327681 GWS327677:GWS327681 HGO327677:HGO327681 HQK327677:HQK327681 IAG327677:IAG327681 IKC327677:IKC327681 ITY327677:ITY327681 JDU327677:JDU327681 JNQ327677:JNQ327681 JXM327677:JXM327681 KHI327677:KHI327681 KRE327677:KRE327681 LBA327677:LBA327681 LKW327677:LKW327681 LUS327677:LUS327681 MEO327677:MEO327681 MOK327677:MOK327681 MYG327677:MYG327681 NIC327677:NIC327681 NRY327677:NRY327681 OBU327677:OBU327681 OLQ327677:OLQ327681 OVM327677:OVM327681 PFI327677:PFI327681 PPE327677:PPE327681 PZA327677:PZA327681 QIW327677:QIW327681 QSS327677:QSS327681 RCO327677:RCO327681 RMK327677:RMK327681 RWG327677:RWG327681 SGC327677:SGC327681 SPY327677:SPY327681 SZU327677:SZU327681 TJQ327677:TJQ327681 TTM327677:TTM327681 UDI327677:UDI327681 UNE327677:UNE327681 UXA327677:UXA327681 VGW327677:VGW327681 VQS327677:VQS327681 WAO327677:WAO327681 WKK327677:WKK327681 WUG327677:WUG327681 O393215:O393219 HU393213:HU393217 RQ393213:RQ393217 ABM393213:ABM393217 ALI393213:ALI393217 AVE393213:AVE393217 BFA393213:BFA393217 BOW393213:BOW393217 BYS393213:BYS393217 CIO393213:CIO393217 CSK393213:CSK393217 DCG393213:DCG393217 DMC393213:DMC393217 DVY393213:DVY393217 EFU393213:EFU393217 EPQ393213:EPQ393217 EZM393213:EZM393217 FJI393213:FJI393217 FTE393213:FTE393217 GDA393213:GDA393217 GMW393213:GMW393217 GWS393213:GWS393217 HGO393213:HGO393217 HQK393213:HQK393217 IAG393213:IAG393217 IKC393213:IKC393217 ITY393213:ITY393217 JDU393213:JDU393217 JNQ393213:JNQ393217 JXM393213:JXM393217 KHI393213:KHI393217 KRE393213:KRE393217 LBA393213:LBA393217 LKW393213:LKW393217 LUS393213:LUS393217 MEO393213:MEO393217 MOK393213:MOK393217 MYG393213:MYG393217 NIC393213:NIC393217 NRY393213:NRY393217 OBU393213:OBU393217 OLQ393213:OLQ393217 OVM393213:OVM393217 PFI393213:PFI393217 PPE393213:PPE393217 PZA393213:PZA393217 QIW393213:QIW393217 QSS393213:QSS393217 RCO393213:RCO393217 RMK393213:RMK393217 RWG393213:RWG393217 SGC393213:SGC393217 SPY393213:SPY393217 SZU393213:SZU393217 TJQ393213:TJQ393217 TTM393213:TTM393217 UDI393213:UDI393217 UNE393213:UNE393217 UXA393213:UXA393217 VGW393213:VGW393217 VQS393213:VQS393217 WAO393213:WAO393217 WKK393213:WKK393217 WUG393213:WUG393217 O458751:O458755 HU458749:HU458753 RQ458749:RQ458753 ABM458749:ABM458753 ALI458749:ALI458753 AVE458749:AVE458753 BFA458749:BFA458753 BOW458749:BOW458753 BYS458749:BYS458753 CIO458749:CIO458753 CSK458749:CSK458753 DCG458749:DCG458753 DMC458749:DMC458753 DVY458749:DVY458753 EFU458749:EFU458753 EPQ458749:EPQ458753 EZM458749:EZM458753 FJI458749:FJI458753 FTE458749:FTE458753 GDA458749:GDA458753 GMW458749:GMW458753 GWS458749:GWS458753 HGO458749:HGO458753 HQK458749:HQK458753 IAG458749:IAG458753 IKC458749:IKC458753 ITY458749:ITY458753 JDU458749:JDU458753 JNQ458749:JNQ458753 JXM458749:JXM458753 KHI458749:KHI458753 KRE458749:KRE458753 LBA458749:LBA458753 LKW458749:LKW458753 LUS458749:LUS458753 MEO458749:MEO458753 MOK458749:MOK458753 MYG458749:MYG458753 NIC458749:NIC458753 NRY458749:NRY458753 OBU458749:OBU458753 OLQ458749:OLQ458753 OVM458749:OVM458753 PFI458749:PFI458753 PPE458749:PPE458753 PZA458749:PZA458753 QIW458749:QIW458753 QSS458749:QSS458753 RCO458749:RCO458753 RMK458749:RMK458753 RWG458749:RWG458753 SGC458749:SGC458753 SPY458749:SPY458753 SZU458749:SZU458753 TJQ458749:TJQ458753 TTM458749:TTM458753 UDI458749:UDI458753 UNE458749:UNE458753 UXA458749:UXA458753 VGW458749:VGW458753 VQS458749:VQS458753 WAO458749:WAO458753 WKK458749:WKK458753 WUG458749:WUG458753 O524287:O524291 HU524285:HU524289 RQ524285:RQ524289 ABM524285:ABM524289 ALI524285:ALI524289 AVE524285:AVE524289 BFA524285:BFA524289 BOW524285:BOW524289 BYS524285:BYS524289 CIO524285:CIO524289 CSK524285:CSK524289 DCG524285:DCG524289 DMC524285:DMC524289 DVY524285:DVY524289 EFU524285:EFU524289 EPQ524285:EPQ524289 EZM524285:EZM524289 FJI524285:FJI524289 FTE524285:FTE524289 GDA524285:GDA524289 GMW524285:GMW524289 GWS524285:GWS524289 HGO524285:HGO524289 HQK524285:HQK524289 IAG524285:IAG524289 IKC524285:IKC524289 ITY524285:ITY524289 JDU524285:JDU524289 JNQ524285:JNQ524289 JXM524285:JXM524289 KHI524285:KHI524289 KRE524285:KRE524289 LBA524285:LBA524289 LKW524285:LKW524289 LUS524285:LUS524289 MEO524285:MEO524289 MOK524285:MOK524289 MYG524285:MYG524289 NIC524285:NIC524289 NRY524285:NRY524289 OBU524285:OBU524289 OLQ524285:OLQ524289 OVM524285:OVM524289 PFI524285:PFI524289 PPE524285:PPE524289 PZA524285:PZA524289 QIW524285:QIW524289 QSS524285:QSS524289 RCO524285:RCO524289 RMK524285:RMK524289 RWG524285:RWG524289 SGC524285:SGC524289 SPY524285:SPY524289 SZU524285:SZU524289 TJQ524285:TJQ524289 TTM524285:TTM524289 UDI524285:UDI524289 UNE524285:UNE524289 UXA524285:UXA524289 VGW524285:VGW524289 VQS524285:VQS524289 WAO524285:WAO524289 WKK524285:WKK524289 WUG524285:WUG524289 O589823:O589827 HU589821:HU589825 RQ589821:RQ589825 ABM589821:ABM589825 ALI589821:ALI589825 AVE589821:AVE589825 BFA589821:BFA589825 BOW589821:BOW589825 BYS589821:BYS589825 CIO589821:CIO589825 CSK589821:CSK589825 DCG589821:DCG589825 DMC589821:DMC589825 DVY589821:DVY589825 EFU589821:EFU589825 EPQ589821:EPQ589825 EZM589821:EZM589825 FJI589821:FJI589825 FTE589821:FTE589825 GDA589821:GDA589825 GMW589821:GMW589825 GWS589821:GWS589825 HGO589821:HGO589825 HQK589821:HQK589825 IAG589821:IAG589825 IKC589821:IKC589825 ITY589821:ITY589825 JDU589821:JDU589825 JNQ589821:JNQ589825 JXM589821:JXM589825 KHI589821:KHI589825 KRE589821:KRE589825 LBA589821:LBA589825 LKW589821:LKW589825 LUS589821:LUS589825 MEO589821:MEO589825 MOK589821:MOK589825 MYG589821:MYG589825 NIC589821:NIC589825 NRY589821:NRY589825 OBU589821:OBU589825 OLQ589821:OLQ589825 OVM589821:OVM589825 PFI589821:PFI589825 PPE589821:PPE589825 PZA589821:PZA589825 QIW589821:QIW589825 QSS589821:QSS589825 RCO589821:RCO589825 RMK589821:RMK589825 RWG589821:RWG589825 SGC589821:SGC589825 SPY589821:SPY589825 SZU589821:SZU589825 TJQ589821:TJQ589825 TTM589821:TTM589825 UDI589821:UDI589825 UNE589821:UNE589825 UXA589821:UXA589825 VGW589821:VGW589825 VQS589821:VQS589825 WAO589821:WAO589825 WKK589821:WKK589825 WUG589821:WUG589825 O655359:O655363 HU655357:HU655361 RQ655357:RQ655361 ABM655357:ABM655361 ALI655357:ALI655361 AVE655357:AVE655361 BFA655357:BFA655361 BOW655357:BOW655361 BYS655357:BYS655361 CIO655357:CIO655361 CSK655357:CSK655361 DCG655357:DCG655361 DMC655357:DMC655361 DVY655357:DVY655361 EFU655357:EFU655361 EPQ655357:EPQ655361 EZM655357:EZM655361 FJI655357:FJI655361 FTE655357:FTE655361 GDA655357:GDA655361 GMW655357:GMW655361 GWS655357:GWS655361 HGO655357:HGO655361 HQK655357:HQK655361 IAG655357:IAG655361 IKC655357:IKC655361 ITY655357:ITY655361 JDU655357:JDU655361 JNQ655357:JNQ655361 JXM655357:JXM655361 KHI655357:KHI655361 KRE655357:KRE655361 LBA655357:LBA655361 LKW655357:LKW655361 LUS655357:LUS655361 MEO655357:MEO655361 MOK655357:MOK655361 MYG655357:MYG655361 NIC655357:NIC655361 NRY655357:NRY655361 OBU655357:OBU655361 OLQ655357:OLQ655361 OVM655357:OVM655361 PFI655357:PFI655361 PPE655357:PPE655361 PZA655357:PZA655361 QIW655357:QIW655361 QSS655357:QSS655361 RCO655357:RCO655361 RMK655357:RMK655361 RWG655357:RWG655361 SGC655357:SGC655361 SPY655357:SPY655361 SZU655357:SZU655361 TJQ655357:TJQ655361 TTM655357:TTM655361 UDI655357:UDI655361 UNE655357:UNE655361 UXA655357:UXA655361 VGW655357:VGW655361 VQS655357:VQS655361 WAO655357:WAO655361 WKK655357:WKK655361 WUG655357:WUG655361 O720895:O720899 HU720893:HU720897 RQ720893:RQ720897 ABM720893:ABM720897 ALI720893:ALI720897 AVE720893:AVE720897 BFA720893:BFA720897 BOW720893:BOW720897 BYS720893:BYS720897 CIO720893:CIO720897 CSK720893:CSK720897 DCG720893:DCG720897 DMC720893:DMC720897 DVY720893:DVY720897 EFU720893:EFU720897 EPQ720893:EPQ720897 EZM720893:EZM720897 FJI720893:FJI720897 FTE720893:FTE720897 GDA720893:GDA720897 GMW720893:GMW720897 GWS720893:GWS720897 HGO720893:HGO720897 HQK720893:HQK720897 IAG720893:IAG720897 IKC720893:IKC720897 ITY720893:ITY720897 JDU720893:JDU720897 JNQ720893:JNQ720897 JXM720893:JXM720897 KHI720893:KHI720897 KRE720893:KRE720897 LBA720893:LBA720897 LKW720893:LKW720897 LUS720893:LUS720897 MEO720893:MEO720897 MOK720893:MOK720897 MYG720893:MYG720897 NIC720893:NIC720897 NRY720893:NRY720897 OBU720893:OBU720897 OLQ720893:OLQ720897 OVM720893:OVM720897 PFI720893:PFI720897 PPE720893:PPE720897 PZA720893:PZA720897 QIW720893:QIW720897 QSS720893:QSS720897 RCO720893:RCO720897 RMK720893:RMK720897 RWG720893:RWG720897 SGC720893:SGC720897 SPY720893:SPY720897 SZU720893:SZU720897 TJQ720893:TJQ720897 TTM720893:TTM720897 UDI720893:UDI720897 UNE720893:UNE720897 UXA720893:UXA720897 VGW720893:VGW720897 VQS720893:VQS720897 WAO720893:WAO720897 WKK720893:WKK720897 WUG720893:WUG720897 O786431:O786435 HU786429:HU786433 RQ786429:RQ786433 ABM786429:ABM786433 ALI786429:ALI786433 AVE786429:AVE786433 BFA786429:BFA786433 BOW786429:BOW786433 BYS786429:BYS786433 CIO786429:CIO786433 CSK786429:CSK786433 DCG786429:DCG786433 DMC786429:DMC786433 DVY786429:DVY786433 EFU786429:EFU786433 EPQ786429:EPQ786433 EZM786429:EZM786433 FJI786429:FJI786433 FTE786429:FTE786433 GDA786429:GDA786433 GMW786429:GMW786433 GWS786429:GWS786433 HGO786429:HGO786433 HQK786429:HQK786433 IAG786429:IAG786433 IKC786429:IKC786433 ITY786429:ITY786433 JDU786429:JDU786433 JNQ786429:JNQ786433 JXM786429:JXM786433 KHI786429:KHI786433 KRE786429:KRE786433 LBA786429:LBA786433 LKW786429:LKW786433 LUS786429:LUS786433 MEO786429:MEO786433 MOK786429:MOK786433 MYG786429:MYG786433 NIC786429:NIC786433 NRY786429:NRY786433 OBU786429:OBU786433 OLQ786429:OLQ786433 OVM786429:OVM786433 PFI786429:PFI786433 PPE786429:PPE786433 PZA786429:PZA786433 QIW786429:QIW786433 QSS786429:QSS786433 RCO786429:RCO786433 RMK786429:RMK786433 RWG786429:RWG786433 SGC786429:SGC786433 SPY786429:SPY786433 SZU786429:SZU786433 TJQ786429:TJQ786433 TTM786429:TTM786433 UDI786429:UDI786433 UNE786429:UNE786433 UXA786429:UXA786433 VGW786429:VGW786433 VQS786429:VQS786433 WAO786429:WAO786433 WKK786429:WKK786433 WUG786429:WUG786433 O851967:O851971 HU851965:HU851969 RQ851965:RQ851969 ABM851965:ABM851969 ALI851965:ALI851969 AVE851965:AVE851969 BFA851965:BFA851969 BOW851965:BOW851969 BYS851965:BYS851969 CIO851965:CIO851969 CSK851965:CSK851969 DCG851965:DCG851969 DMC851965:DMC851969 DVY851965:DVY851969 EFU851965:EFU851969 EPQ851965:EPQ851969 EZM851965:EZM851969 FJI851965:FJI851969 FTE851965:FTE851969 GDA851965:GDA851969 GMW851965:GMW851969 GWS851965:GWS851969 HGO851965:HGO851969 HQK851965:HQK851969 IAG851965:IAG851969 IKC851965:IKC851969 ITY851965:ITY851969 JDU851965:JDU851969 JNQ851965:JNQ851969 JXM851965:JXM851969 KHI851965:KHI851969 KRE851965:KRE851969 LBA851965:LBA851969 LKW851965:LKW851969 LUS851965:LUS851969 MEO851965:MEO851969 MOK851965:MOK851969 MYG851965:MYG851969 NIC851965:NIC851969 NRY851965:NRY851969 OBU851965:OBU851969 OLQ851965:OLQ851969 OVM851965:OVM851969 PFI851965:PFI851969 PPE851965:PPE851969 PZA851965:PZA851969 QIW851965:QIW851969 QSS851965:QSS851969 RCO851965:RCO851969 RMK851965:RMK851969 RWG851965:RWG851969 SGC851965:SGC851969 SPY851965:SPY851969 SZU851965:SZU851969 TJQ851965:TJQ851969 TTM851965:TTM851969 UDI851965:UDI851969 UNE851965:UNE851969 UXA851965:UXA851969 VGW851965:VGW851969 VQS851965:VQS851969 WAO851965:WAO851969 WKK851965:WKK851969 WUG851965:WUG851969 O917503:O917507 HU917501:HU917505 RQ917501:RQ917505 ABM917501:ABM917505 ALI917501:ALI917505 AVE917501:AVE917505 BFA917501:BFA917505 BOW917501:BOW917505 BYS917501:BYS917505 CIO917501:CIO917505 CSK917501:CSK917505 DCG917501:DCG917505 DMC917501:DMC917505 DVY917501:DVY917505 EFU917501:EFU917505 EPQ917501:EPQ917505 EZM917501:EZM917505 FJI917501:FJI917505 FTE917501:FTE917505 GDA917501:GDA917505 GMW917501:GMW917505 GWS917501:GWS917505 HGO917501:HGO917505 HQK917501:HQK917505 IAG917501:IAG917505 IKC917501:IKC917505 ITY917501:ITY917505 JDU917501:JDU917505 JNQ917501:JNQ917505 JXM917501:JXM917505 KHI917501:KHI917505 KRE917501:KRE917505 LBA917501:LBA917505 LKW917501:LKW917505 LUS917501:LUS917505 MEO917501:MEO917505 MOK917501:MOK917505 MYG917501:MYG917505 NIC917501:NIC917505 NRY917501:NRY917505 OBU917501:OBU917505 OLQ917501:OLQ917505 OVM917501:OVM917505 PFI917501:PFI917505 PPE917501:PPE917505 PZA917501:PZA917505 QIW917501:QIW917505 QSS917501:QSS917505 RCO917501:RCO917505 RMK917501:RMK917505 RWG917501:RWG917505 SGC917501:SGC917505 SPY917501:SPY917505 SZU917501:SZU917505 TJQ917501:TJQ917505 TTM917501:TTM917505 UDI917501:UDI917505 UNE917501:UNE917505 UXA917501:UXA917505 VGW917501:VGW917505 VQS917501:VQS917505 WAO917501:WAO917505 WKK917501:WKK917505 WUG917501:WUG917505 O983039:O983043 HU983037:HU983041 RQ983037:RQ983041 ABM983037:ABM983041 ALI983037:ALI983041 AVE983037:AVE983041 BFA983037:BFA983041 BOW983037:BOW983041 BYS983037:BYS983041 CIO983037:CIO983041 CSK983037:CSK983041 DCG983037:DCG983041 DMC983037:DMC983041 DVY983037:DVY983041 EFU983037:EFU983041 EPQ983037:EPQ983041 EZM983037:EZM983041 FJI983037:FJI983041 FTE983037:FTE983041 GDA983037:GDA983041 GMW983037:GMW983041 GWS983037:GWS983041 HGO983037:HGO983041 HQK983037:HQK983041 IAG983037:IAG983041 IKC983037:IKC983041 ITY983037:ITY983041 JDU983037:JDU983041 JNQ983037:JNQ983041 JXM983037:JXM983041 KHI983037:KHI983041 KRE983037:KRE983041 LBA983037:LBA983041 LKW983037:LKW983041 LUS983037:LUS983041 MEO983037:MEO983041 MOK983037:MOK983041 MYG983037:MYG983041 NIC983037:NIC983041 NRY983037:NRY983041 OBU983037:OBU983041 OLQ983037:OLQ983041 OVM983037:OVM983041 PFI983037:PFI983041 PPE983037:PPE983041 PZA983037:PZA983041 QIW983037:QIW983041 QSS983037:QSS983041 RCO983037:RCO983041 RMK983037:RMK983041 RWG983037:RWG983041 SGC983037:SGC983041 SPY983037:SPY983041 SZU983037:SZU983041 TJQ983037:TJQ983041 TTM983037:TTM983041 UDI983037:UDI983041 UNE983037:UNE983041 UXA983037:UXA983041 VGW983037:VGW983041 VQS983037:VQS983041 WAO983037:WAO983041 WKK983037:WKK983041 WUG983037:WUG983041 P65538:Z65539 HV65536:IJ65537 RR65536:SF65537 ABN65536:ACB65537 ALJ65536:ALX65537 AVF65536:AVT65537 BFB65536:BFP65537 BOX65536:BPL65537 BYT65536:BZH65537 CIP65536:CJD65537 CSL65536:CSZ65537 DCH65536:DCV65537 DMD65536:DMR65537 DVZ65536:DWN65537 EFV65536:EGJ65537 EPR65536:EQF65537 EZN65536:FAB65537 FJJ65536:FJX65537 FTF65536:FTT65537 GDB65536:GDP65537 GMX65536:GNL65537 GWT65536:GXH65537 HGP65536:HHD65537 HQL65536:HQZ65537 IAH65536:IAV65537 IKD65536:IKR65537 ITZ65536:IUN65537 JDV65536:JEJ65537 JNR65536:JOF65537 JXN65536:JYB65537 KHJ65536:KHX65537 KRF65536:KRT65537 LBB65536:LBP65537 LKX65536:LLL65537 LUT65536:LVH65537 MEP65536:MFD65537 MOL65536:MOZ65537 MYH65536:MYV65537 NID65536:NIR65537 NRZ65536:NSN65537 OBV65536:OCJ65537 OLR65536:OMF65537 OVN65536:OWB65537 PFJ65536:PFX65537 PPF65536:PPT65537 PZB65536:PZP65537 QIX65536:QJL65537 QST65536:QTH65537 RCP65536:RDD65537 RML65536:RMZ65537 RWH65536:RWV65537 SGD65536:SGR65537 SPZ65536:SQN65537 SZV65536:TAJ65537 TJR65536:TKF65537 TTN65536:TUB65537 UDJ65536:UDX65537 UNF65536:UNT65537 UXB65536:UXP65537 VGX65536:VHL65537 VQT65536:VRH65537 WAP65536:WBD65537 WKL65536:WKZ65537 WUH65536:WUV65537 P131074:Z131075 HV131072:IJ131073 RR131072:SF131073 ABN131072:ACB131073 ALJ131072:ALX131073 AVF131072:AVT131073 BFB131072:BFP131073 BOX131072:BPL131073 BYT131072:BZH131073 CIP131072:CJD131073 CSL131072:CSZ131073 DCH131072:DCV131073 DMD131072:DMR131073 DVZ131072:DWN131073 EFV131072:EGJ131073 EPR131072:EQF131073 EZN131072:FAB131073 FJJ131072:FJX131073 FTF131072:FTT131073 GDB131072:GDP131073 GMX131072:GNL131073 GWT131072:GXH131073 HGP131072:HHD131073 HQL131072:HQZ131073 IAH131072:IAV131073 IKD131072:IKR131073 ITZ131072:IUN131073 JDV131072:JEJ131073 JNR131072:JOF131073 JXN131072:JYB131073 KHJ131072:KHX131073 KRF131072:KRT131073 LBB131072:LBP131073 LKX131072:LLL131073 LUT131072:LVH131073 MEP131072:MFD131073 MOL131072:MOZ131073 MYH131072:MYV131073 NID131072:NIR131073 NRZ131072:NSN131073 OBV131072:OCJ131073 OLR131072:OMF131073 OVN131072:OWB131073 PFJ131072:PFX131073 PPF131072:PPT131073 PZB131072:PZP131073 QIX131072:QJL131073 QST131072:QTH131073 RCP131072:RDD131073 RML131072:RMZ131073 RWH131072:RWV131073 SGD131072:SGR131073 SPZ131072:SQN131073 SZV131072:TAJ131073 TJR131072:TKF131073 TTN131072:TUB131073 UDJ131072:UDX131073 UNF131072:UNT131073 UXB131072:UXP131073 VGX131072:VHL131073 VQT131072:VRH131073 WAP131072:WBD131073 WKL131072:WKZ131073 WUH131072:WUV131073 P196610:Z196611 HV196608:IJ196609 RR196608:SF196609 ABN196608:ACB196609 ALJ196608:ALX196609 AVF196608:AVT196609 BFB196608:BFP196609 BOX196608:BPL196609 BYT196608:BZH196609 CIP196608:CJD196609 CSL196608:CSZ196609 DCH196608:DCV196609 DMD196608:DMR196609 DVZ196608:DWN196609 EFV196608:EGJ196609 EPR196608:EQF196609 EZN196608:FAB196609 FJJ196608:FJX196609 FTF196608:FTT196609 GDB196608:GDP196609 GMX196608:GNL196609 GWT196608:GXH196609 HGP196608:HHD196609 HQL196608:HQZ196609 IAH196608:IAV196609 IKD196608:IKR196609 ITZ196608:IUN196609 JDV196608:JEJ196609 JNR196608:JOF196609 JXN196608:JYB196609 KHJ196608:KHX196609 KRF196608:KRT196609 LBB196608:LBP196609 LKX196608:LLL196609 LUT196608:LVH196609 MEP196608:MFD196609 MOL196608:MOZ196609 MYH196608:MYV196609 NID196608:NIR196609 NRZ196608:NSN196609 OBV196608:OCJ196609 OLR196608:OMF196609 OVN196608:OWB196609 PFJ196608:PFX196609 PPF196608:PPT196609 PZB196608:PZP196609 QIX196608:QJL196609 QST196608:QTH196609 RCP196608:RDD196609 RML196608:RMZ196609 RWH196608:RWV196609 SGD196608:SGR196609 SPZ196608:SQN196609 SZV196608:TAJ196609 TJR196608:TKF196609 TTN196608:TUB196609 UDJ196608:UDX196609 UNF196608:UNT196609 UXB196608:UXP196609 VGX196608:VHL196609 VQT196608:VRH196609 WAP196608:WBD196609 WKL196608:WKZ196609 WUH196608:WUV196609 P262146:Z262147 HV262144:IJ262145 RR262144:SF262145 ABN262144:ACB262145 ALJ262144:ALX262145 AVF262144:AVT262145 BFB262144:BFP262145 BOX262144:BPL262145 BYT262144:BZH262145 CIP262144:CJD262145 CSL262144:CSZ262145 DCH262144:DCV262145 DMD262144:DMR262145 DVZ262144:DWN262145 EFV262144:EGJ262145 EPR262144:EQF262145 EZN262144:FAB262145 FJJ262144:FJX262145 FTF262144:FTT262145 GDB262144:GDP262145 GMX262144:GNL262145 GWT262144:GXH262145 HGP262144:HHD262145 HQL262144:HQZ262145 IAH262144:IAV262145 IKD262144:IKR262145 ITZ262144:IUN262145 JDV262144:JEJ262145 JNR262144:JOF262145 JXN262144:JYB262145 KHJ262144:KHX262145 KRF262144:KRT262145 LBB262144:LBP262145 LKX262144:LLL262145 LUT262144:LVH262145 MEP262144:MFD262145 MOL262144:MOZ262145 MYH262144:MYV262145 NID262144:NIR262145 NRZ262144:NSN262145 OBV262144:OCJ262145 OLR262144:OMF262145 OVN262144:OWB262145 PFJ262144:PFX262145 PPF262144:PPT262145 PZB262144:PZP262145 QIX262144:QJL262145 QST262144:QTH262145 RCP262144:RDD262145 RML262144:RMZ262145 RWH262144:RWV262145 SGD262144:SGR262145 SPZ262144:SQN262145 SZV262144:TAJ262145 TJR262144:TKF262145 TTN262144:TUB262145 UDJ262144:UDX262145 UNF262144:UNT262145 UXB262144:UXP262145 VGX262144:VHL262145 VQT262144:VRH262145 WAP262144:WBD262145 WKL262144:WKZ262145 WUH262144:WUV262145 P327682:Z327683 HV327680:IJ327681 RR327680:SF327681 ABN327680:ACB327681 ALJ327680:ALX327681 AVF327680:AVT327681 BFB327680:BFP327681 BOX327680:BPL327681 BYT327680:BZH327681 CIP327680:CJD327681 CSL327680:CSZ327681 DCH327680:DCV327681 DMD327680:DMR327681 DVZ327680:DWN327681 EFV327680:EGJ327681 EPR327680:EQF327681 EZN327680:FAB327681 FJJ327680:FJX327681 FTF327680:FTT327681 GDB327680:GDP327681 GMX327680:GNL327681 GWT327680:GXH327681 HGP327680:HHD327681 HQL327680:HQZ327681 IAH327680:IAV327681 IKD327680:IKR327681 ITZ327680:IUN327681 JDV327680:JEJ327681 JNR327680:JOF327681 JXN327680:JYB327681 KHJ327680:KHX327681 KRF327680:KRT327681 LBB327680:LBP327681 LKX327680:LLL327681 LUT327680:LVH327681 MEP327680:MFD327681 MOL327680:MOZ327681 MYH327680:MYV327681 NID327680:NIR327681 NRZ327680:NSN327681 OBV327680:OCJ327681 OLR327680:OMF327681 OVN327680:OWB327681 PFJ327680:PFX327681 PPF327680:PPT327681 PZB327680:PZP327681 QIX327680:QJL327681 QST327680:QTH327681 RCP327680:RDD327681 RML327680:RMZ327681 RWH327680:RWV327681 SGD327680:SGR327681 SPZ327680:SQN327681 SZV327680:TAJ327681 TJR327680:TKF327681 TTN327680:TUB327681 UDJ327680:UDX327681 UNF327680:UNT327681 UXB327680:UXP327681 VGX327680:VHL327681 VQT327680:VRH327681 WAP327680:WBD327681 WKL327680:WKZ327681 WUH327680:WUV327681 P393218:Z393219 HV393216:IJ393217 RR393216:SF393217 ABN393216:ACB393217 ALJ393216:ALX393217 AVF393216:AVT393217 BFB393216:BFP393217 BOX393216:BPL393217 BYT393216:BZH393217 CIP393216:CJD393217 CSL393216:CSZ393217 DCH393216:DCV393217 DMD393216:DMR393217 DVZ393216:DWN393217 EFV393216:EGJ393217 EPR393216:EQF393217 EZN393216:FAB393217 FJJ393216:FJX393217 FTF393216:FTT393217 GDB393216:GDP393217 GMX393216:GNL393217 GWT393216:GXH393217 HGP393216:HHD393217 HQL393216:HQZ393217 IAH393216:IAV393217 IKD393216:IKR393217 ITZ393216:IUN393217 JDV393216:JEJ393217 JNR393216:JOF393217 JXN393216:JYB393217 KHJ393216:KHX393217 KRF393216:KRT393217 LBB393216:LBP393217 LKX393216:LLL393217 LUT393216:LVH393217 MEP393216:MFD393217 MOL393216:MOZ393217 MYH393216:MYV393217 NID393216:NIR393217 NRZ393216:NSN393217 OBV393216:OCJ393217 OLR393216:OMF393217 OVN393216:OWB393217 PFJ393216:PFX393217 PPF393216:PPT393217 PZB393216:PZP393217 QIX393216:QJL393217 QST393216:QTH393217 RCP393216:RDD393217 RML393216:RMZ393217 RWH393216:RWV393217 SGD393216:SGR393217 SPZ393216:SQN393217 SZV393216:TAJ393217 TJR393216:TKF393217 TTN393216:TUB393217 UDJ393216:UDX393217 UNF393216:UNT393217 UXB393216:UXP393217 VGX393216:VHL393217 VQT393216:VRH393217 WAP393216:WBD393217 WKL393216:WKZ393217 WUH393216:WUV393217 P458754:Z458755 HV458752:IJ458753 RR458752:SF458753 ABN458752:ACB458753 ALJ458752:ALX458753 AVF458752:AVT458753 BFB458752:BFP458753 BOX458752:BPL458753 BYT458752:BZH458753 CIP458752:CJD458753 CSL458752:CSZ458753 DCH458752:DCV458753 DMD458752:DMR458753 DVZ458752:DWN458753 EFV458752:EGJ458753 EPR458752:EQF458753 EZN458752:FAB458753 FJJ458752:FJX458753 FTF458752:FTT458753 GDB458752:GDP458753 GMX458752:GNL458753 GWT458752:GXH458753 HGP458752:HHD458753 HQL458752:HQZ458753 IAH458752:IAV458753 IKD458752:IKR458753 ITZ458752:IUN458753 JDV458752:JEJ458753 JNR458752:JOF458753 JXN458752:JYB458753 KHJ458752:KHX458753 KRF458752:KRT458753 LBB458752:LBP458753 LKX458752:LLL458753 LUT458752:LVH458753 MEP458752:MFD458753 MOL458752:MOZ458753 MYH458752:MYV458753 NID458752:NIR458753 NRZ458752:NSN458753 OBV458752:OCJ458753 OLR458752:OMF458753 OVN458752:OWB458753 PFJ458752:PFX458753 PPF458752:PPT458753 PZB458752:PZP458753 QIX458752:QJL458753 QST458752:QTH458753 RCP458752:RDD458753 RML458752:RMZ458753 RWH458752:RWV458753 SGD458752:SGR458753 SPZ458752:SQN458753 SZV458752:TAJ458753 TJR458752:TKF458753 TTN458752:TUB458753 UDJ458752:UDX458753 UNF458752:UNT458753 UXB458752:UXP458753 VGX458752:VHL458753 VQT458752:VRH458753 WAP458752:WBD458753 WKL458752:WKZ458753 WUH458752:WUV458753 P524290:Z524291 HV524288:IJ524289 RR524288:SF524289 ABN524288:ACB524289 ALJ524288:ALX524289 AVF524288:AVT524289 BFB524288:BFP524289 BOX524288:BPL524289 BYT524288:BZH524289 CIP524288:CJD524289 CSL524288:CSZ524289 DCH524288:DCV524289 DMD524288:DMR524289 DVZ524288:DWN524289 EFV524288:EGJ524289 EPR524288:EQF524289 EZN524288:FAB524289 FJJ524288:FJX524289 FTF524288:FTT524289 GDB524288:GDP524289 GMX524288:GNL524289 GWT524288:GXH524289 HGP524288:HHD524289 HQL524288:HQZ524289 IAH524288:IAV524289 IKD524288:IKR524289 ITZ524288:IUN524289 JDV524288:JEJ524289 JNR524288:JOF524289 JXN524288:JYB524289 KHJ524288:KHX524289 KRF524288:KRT524289 LBB524288:LBP524289 LKX524288:LLL524289 LUT524288:LVH524289 MEP524288:MFD524289 MOL524288:MOZ524289 MYH524288:MYV524289 NID524288:NIR524289 NRZ524288:NSN524289 OBV524288:OCJ524289 OLR524288:OMF524289 OVN524288:OWB524289 PFJ524288:PFX524289 PPF524288:PPT524289 PZB524288:PZP524289 QIX524288:QJL524289 QST524288:QTH524289 RCP524288:RDD524289 RML524288:RMZ524289 RWH524288:RWV524289 SGD524288:SGR524289 SPZ524288:SQN524289 SZV524288:TAJ524289 TJR524288:TKF524289 TTN524288:TUB524289 UDJ524288:UDX524289 UNF524288:UNT524289 UXB524288:UXP524289 VGX524288:VHL524289 VQT524288:VRH524289 WAP524288:WBD524289 WKL524288:WKZ524289 WUH524288:WUV524289 P589826:Z589827 HV589824:IJ589825 RR589824:SF589825 ABN589824:ACB589825 ALJ589824:ALX589825 AVF589824:AVT589825 BFB589824:BFP589825 BOX589824:BPL589825 BYT589824:BZH589825 CIP589824:CJD589825 CSL589824:CSZ589825 DCH589824:DCV589825 DMD589824:DMR589825 DVZ589824:DWN589825 EFV589824:EGJ589825 EPR589824:EQF589825 EZN589824:FAB589825 FJJ589824:FJX589825 FTF589824:FTT589825 GDB589824:GDP589825 GMX589824:GNL589825 GWT589824:GXH589825 HGP589824:HHD589825 HQL589824:HQZ589825 IAH589824:IAV589825 IKD589824:IKR589825 ITZ589824:IUN589825 JDV589824:JEJ589825 JNR589824:JOF589825 JXN589824:JYB589825 KHJ589824:KHX589825 KRF589824:KRT589825 LBB589824:LBP589825 LKX589824:LLL589825 LUT589824:LVH589825 MEP589824:MFD589825 MOL589824:MOZ589825 MYH589824:MYV589825 NID589824:NIR589825 NRZ589824:NSN589825 OBV589824:OCJ589825 OLR589824:OMF589825 OVN589824:OWB589825 PFJ589824:PFX589825 PPF589824:PPT589825 PZB589824:PZP589825 QIX589824:QJL589825 QST589824:QTH589825 RCP589824:RDD589825 RML589824:RMZ589825 RWH589824:RWV589825 SGD589824:SGR589825 SPZ589824:SQN589825 SZV589824:TAJ589825 TJR589824:TKF589825 TTN589824:TUB589825 UDJ589824:UDX589825 UNF589824:UNT589825 UXB589824:UXP589825 VGX589824:VHL589825 VQT589824:VRH589825 WAP589824:WBD589825 WKL589824:WKZ589825 WUH589824:WUV589825 P655362:Z655363 HV655360:IJ655361 RR655360:SF655361 ABN655360:ACB655361 ALJ655360:ALX655361 AVF655360:AVT655361 BFB655360:BFP655361 BOX655360:BPL655361 BYT655360:BZH655361 CIP655360:CJD655361 CSL655360:CSZ655361 DCH655360:DCV655361 DMD655360:DMR655361 DVZ655360:DWN655361 EFV655360:EGJ655361 EPR655360:EQF655361 EZN655360:FAB655361 FJJ655360:FJX655361 FTF655360:FTT655361 GDB655360:GDP655361 GMX655360:GNL655361 GWT655360:GXH655361 HGP655360:HHD655361 HQL655360:HQZ655361 IAH655360:IAV655361 IKD655360:IKR655361 ITZ655360:IUN655361 JDV655360:JEJ655361 JNR655360:JOF655361 JXN655360:JYB655361 KHJ655360:KHX655361 KRF655360:KRT655361 LBB655360:LBP655361 LKX655360:LLL655361 LUT655360:LVH655361 MEP655360:MFD655361 MOL655360:MOZ655361 MYH655360:MYV655361 NID655360:NIR655361 NRZ655360:NSN655361 OBV655360:OCJ655361 OLR655360:OMF655361 OVN655360:OWB655361 PFJ655360:PFX655361 PPF655360:PPT655361 PZB655360:PZP655361 QIX655360:QJL655361 QST655360:QTH655361 RCP655360:RDD655361 RML655360:RMZ655361 RWH655360:RWV655361 SGD655360:SGR655361 SPZ655360:SQN655361 SZV655360:TAJ655361 TJR655360:TKF655361 TTN655360:TUB655361 UDJ655360:UDX655361 UNF655360:UNT655361 UXB655360:UXP655361 VGX655360:VHL655361 VQT655360:VRH655361 WAP655360:WBD655361 WKL655360:WKZ655361 WUH655360:WUV655361 P720898:Z720899 HV720896:IJ720897 RR720896:SF720897 ABN720896:ACB720897 ALJ720896:ALX720897 AVF720896:AVT720897 BFB720896:BFP720897 BOX720896:BPL720897 BYT720896:BZH720897 CIP720896:CJD720897 CSL720896:CSZ720897 DCH720896:DCV720897 DMD720896:DMR720897 DVZ720896:DWN720897 EFV720896:EGJ720897 EPR720896:EQF720897 EZN720896:FAB720897 FJJ720896:FJX720897 FTF720896:FTT720897 GDB720896:GDP720897 GMX720896:GNL720897 GWT720896:GXH720897 HGP720896:HHD720897 HQL720896:HQZ720897 IAH720896:IAV720897 IKD720896:IKR720897 ITZ720896:IUN720897 JDV720896:JEJ720897 JNR720896:JOF720897 JXN720896:JYB720897 KHJ720896:KHX720897 KRF720896:KRT720897 LBB720896:LBP720897 LKX720896:LLL720897 LUT720896:LVH720897 MEP720896:MFD720897 MOL720896:MOZ720897 MYH720896:MYV720897 NID720896:NIR720897 NRZ720896:NSN720897 OBV720896:OCJ720897 OLR720896:OMF720897 OVN720896:OWB720897 PFJ720896:PFX720897 PPF720896:PPT720897 PZB720896:PZP720897 QIX720896:QJL720897 QST720896:QTH720897 RCP720896:RDD720897 RML720896:RMZ720897 RWH720896:RWV720897 SGD720896:SGR720897 SPZ720896:SQN720897 SZV720896:TAJ720897 TJR720896:TKF720897 TTN720896:TUB720897 UDJ720896:UDX720897 UNF720896:UNT720897 UXB720896:UXP720897 VGX720896:VHL720897 VQT720896:VRH720897 WAP720896:WBD720897 WKL720896:WKZ720897 WUH720896:WUV720897 P786434:Z786435 HV786432:IJ786433 RR786432:SF786433 ABN786432:ACB786433 ALJ786432:ALX786433 AVF786432:AVT786433 BFB786432:BFP786433 BOX786432:BPL786433 BYT786432:BZH786433 CIP786432:CJD786433 CSL786432:CSZ786433 DCH786432:DCV786433 DMD786432:DMR786433 DVZ786432:DWN786433 EFV786432:EGJ786433 EPR786432:EQF786433 EZN786432:FAB786433 FJJ786432:FJX786433 FTF786432:FTT786433 GDB786432:GDP786433 GMX786432:GNL786433 GWT786432:GXH786433 HGP786432:HHD786433 HQL786432:HQZ786433 IAH786432:IAV786433 IKD786432:IKR786433 ITZ786432:IUN786433 JDV786432:JEJ786433 JNR786432:JOF786433 JXN786432:JYB786433 KHJ786432:KHX786433 KRF786432:KRT786433 LBB786432:LBP786433 LKX786432:LLL786433 LUT786432:LVH786433 MEP786432:MFD786433 MOL786432:MOZ786433 MYH786432:MYV786433 NID786432:NIR786433 NRZ786432:NSN786433 OBV786432:OCJ786433 OLR786432:OMF786433 OVN786432:OWB786433 PFJ786432:PFX786433 PPF786432:PPT786433 PZB786432:PZP786433 QIX786432:QJL786433 QST786432:QTH786433 RCP786432:RDD786433 RML786432:RMZ786433 RWH786432:RWV786433 SGD786432:SGR786433 SPZ786432:SQN786433 SZV786432:TAJ786433 TJR786432:TKF786433 TTN786432:TUB786433 UDJ786432:UDX786433 UNF786432:UNT786433 UXB786432:UXP786433 VGX786432:VHL786433 VQT786432:VRH786433 WAP786432:WBD786433 WKL786432:WKZ786433 WUH786432:WUV786433 P851970:Z851971 HV851968:IJ851969 RR851968:SF851969 ABN851968:ACB851969 ALJ851968:ALX851969 AVF851968:AVT851969 BFB851968:BFP851969 BOX851968:BPL851969 BYT851968:BZH851969 CIP851968:CJD851969 CSL851968:CSZ851969 DCH851968:DCV851969 DMD851968:DMR851969 DVZ851968:DWN851969 EFV851968:EGJ851969 EPR851968:EQF851969 EZN851968:FAB851969 FJJ851968:FJX851969 FTF851968:FTT851969 GDB851968:GDP851969 GMX851968:GNL851969 GWT851968:GXH851969 HGP851968:HHD851969 HQL851968:HQZ851969 IAH851968:IAV851969 IKD851968:IKR851969 ITZ851968:IUN851969 JDV851968:JEJ851969 JNR851968:JOF851969 JXN851968:JYB851969 KHJ851968:KHX851969 KRF851968:KRT851969 LBB851968:LBP851969 LKX851968:LLL851969 LUT851968:LVH851969 MEP851968:MFD851969 MOL851968:MOZ851969 MYH851968:MYV851969 NID851968:NIR851969 NRZ851968:NSN851969 OBV851968:OCJ851969 OLR851968:OMF851969 OVN851968:OWB851969 PFJ851968:PFX851969 PPF851968:PPT851969 PZB851968:PZP851969 QIX851968:QJL851969 QST851968:QTH851969 RCP851968:RDD851969 RML851968:RMZ851969 RWH851968:RWV851969 SGD851968:SGR851969 SPZ851968:SQN851969 SZV851968:TAJ851969 TJR851968:TKF851969 TTN851968:TUB851969 UDJ851968:UDX851969 UNF851968:UNT851969 UXB851968:UXP851969 VGX851968:VHL851969 VQT851968:VRH851969 WAP851968:WBD851969 WKL851968:WKZ851969 WUH851968:WUV851969 P917506:Z917507 HV917504:IJ917505 RR917504:SF917505 ABN917504:ACB917505 ALJ917504:ALX917505 AVF917504:AVT917505 BFB917504:BFP917505 BOX917504:BPL917505 BYT917504:BZH917505 CIP917504:CJD917505 CSL917504:CSZ917505 DCH917504:DCV917505 DMD917504:DMR917505 DVZ917504:DWN917505 EFV917504:EGJ917505 EPR917504:EQF917505 EZN917504:FAB917505 FJJ917504:FJX917505 FTF917504:FTT917505 GDB917504:GDP917505 GMX917504:GNL917505 GWT917504:GXH917505 HGP917504:HHD917505 HQL917504:HQZ917505 IAH917504:IAV917505 IKD917504:IKR917505 ITZ917504:IUN917505 JDV917504:JEJ917505 JNR917504:JOF917505 JXN917504:JYB917505 KHJ917504:KHX917505 KRF917504:KRT917505 LBB917504:LBP917505 LKX917504:LLL917505 LUT917504:LVH917505 MEP917504:MFD917505 MOL917504:MOZ917505 MYH917504:MYV917505 NID917504:NIR917505 NRZ917504:NSN917505 OBV917504:OCJ917505 OLR917504:OMF917505 OVN917504:OWB917505 PFJ917504:PFX917505 PPF917504:PPT917505 PZB917504:PZP917505 QIX917504:QJL917505 QST917504:QTH917505 RCP917504:RDD917505 RML917504:RMZ917505 RWH917504:RWV917505 SGD917504:SGR917505 SPZ917504:SQN917505 SZV917504:TAJ917505 TJR917504:TKF917505 TTN917504:TUB917505 UDJ917504:UDX917505 UNF917504:UNT917505 UXB917504:UXP917505 VGX917504:VHL917505 VQT917504:VRH917505 WAP917504:WBD917505 WKL917504:WKZ917505 WUH917504:WUV917505 P983042:Z983043 HV983040:IJ983041 RR983040:SF983041 ABN983040:ACB983041 ALJ983040:ALX983041 AVF983040:AVT983041 BFB983040:BFP983041 BOX983040:BPL983041 BYT983040:BZH983041 CIP983040:CJD983041 CSL983040:CSZ983041 DCH983040:DCV983041 DMD983040:DMR983041 DVZ983040:DWN983041 EFV983040:EGJ983041 EPR983040:EQF983041 EZN983040:FAB983041 FJJ983040:FJX983041 FTF983040:FTT983041 GDB983040:GDP983041 GMX983040:GNL983041 GWT983040:GXH983041 HGP983040:HHD983041 HQL983040:HQZ983041 IAH983040:IAV983041 IKD983040:IKR983041 ITZ983040:IUN983041 JDV983040:JEJ983041 JNR983040:JOF983041 JXN983040:JYB983041 KHJ983040:KHX983041 KRF983040:KRT983041 LBB983040:LBP983041 LKX983040:LLL983041 LUT983040:LVH983041 MEP983040:MFD983041 MOL983040:MOZ983041 MYH983040:MYV983041 NID983040:NIR983041 NRZ983040:NSN983041 OBV983040:OCJ983041 OLR983040:OMF983041 OVN983040:OWB983041 PFJ983040:PFX983041 PPF983040:PPT983041 PZB983040:PZP983041 QIX983040:QJL983041 QST983040:QTH983041 RCP983040:RDD983041 RML983040:RMZ983041 RWH983040:RWV983041 SGD983040:SGR983041 SPZ983040:SQN983041 SZV983040:TAJ983041 TJR983040:TKF983041 TTN983040:TUB983041 UDJ983040:UDX983041 UNF983040:UNT983041 UXB983040:UXP983041 VGX983040:VHL983041 VQT983040:VRH983041 WAP983040:WBD983041 WKL983040:WKZ983041 WUH983040:WUV983041 O65530:Z65533 HU65528:IJ65531 RQ65528:SF65531 ABM65528:ACB65531 ALI65528:ALX65531 AVE65528:AVT65531 BFA65528:BFP65531 BOW65528:BPL65531 BYS65528:BZH65531 CIO65528:CJD65531 CSK65528:CSZ65531 DCG65528:DCV65531 DMC65528:DMR65531 DVY65528:DWN65531 EFU65528:EGJ65531 EPQ65528:EQF65531 EZM65528:FAB65531 FJI65528:FJX65531 FTE65528:FTT65531 GDA65528:GDP65531 GMW65528:GNL65531 GWS65528:GXH65531 HGO65528:HHD65531 HQK65528:HQZ65531 IAG65528:IAV65531 IKC65528:IKR65531 ITY65528:IUN65531 JDU65528:JEJ65531 JNQ65528:JOF65531 JXM65528:JYB65531 KHI65528:KHX65531 KRE65528:KRT65531 LBA65528:LBP65531 LKW65528:LLL65531 LUS65528:LVH65531 MEO65528:MFD65531 MOK65528:MOZ65531 MYG65528:MYV65531 NIC65528:NIR65531 NRY65528:NSN65531 OBU65528:OCJ65531 OLQ65528:OMF65531 OVM65528:OWB65531 PFI65528:PFX65531 PPE65528:PPT65531 PZA65528:PZP65531 QIW65528:QJL65531 QSS65528:QTH65531 RCO65528:RDD65531 RMK65528:RMZ65531 RWG65528:RWV65531 SGC65528:SGR65531 SPY65528:SQN65531 SZU65528:TAJ65531 TJQ65528:TKF65531 TTM65528:TUB65531 UDI65528:UDX65531 UNE65528:UNT65531 UXA65528:UXP65531 VGW65528:VHL65531 VQS65528:VRH65531 WAO65528:WBD65531 WKK65528:WKZ65531 WUG65528:WUV65531 O131066:Z131069 HU131064:IJ131067 RQ131064:SF131067 ABM131064:ACB131067 ALI131064:ALX131067 AVE131064:AVT131067 BFA131064:BFP131067 BOW131064:BPL131067 BYS131064:BZH131067 CIO131064:CJD131067 CSK131064:CSZ131067 DCG131064:DCV131067 DMC131064:DMR131067 DVY131064:DWN131067 EFU131064:EGJ131067 EPQ131064:EQF131067 EZM131064:FAB131067 FJI131064:FJX131067 FTE131064:FTT131067 GDA131064:GDP131067 GMW131064:GNL131067 GWS131064:GXH131067 HGO131064:HHD131067 HQK131064:HQZ131067 IAG131064:IAV131067 IKC131064:IKR131067 ITY131064:IUN131067 JDU131064:JEJ131067 JNQ131064:JOF131067 JXM131064:JYB131067 KHI131064:KHX131067 KRE131064:KRT131067 LBA131064:LBP131067 LKW131064:LLL131067 LUS131064:LVH131067 MEO131064:MFD131067 MOK131064:MOZ131067 MYG131064:MYV131067 NIC131064:NIR131067 NRY131064:NSN131067 OBU131064:OCJ131067 OLQ131064:OMF131067 OVM131064:OWB131067 PFI131064:PFX131067 PPE131064:PPT131067 PZA131064:PZP131067 QIW131064:QJL131067 QSS131064:QTH131067 RCO131064:RDD131067 RMK131064:RMZ131067 RWG131064:RWV131067 SGC131064:SGR131067 SPY131064:SQN131067 SZU131064:TAJ131067 TJQ131064:TKF131067 TTM131064:TUB131067 UDI131064:UDX131067 UNE131064:UNT131067 UXA131064:UXP131067 VGW131064:VHL131067 VQS131064:VRH131067 WAO131064:WBD131067 WKK131064:WKZ131067 WUG131064:WUV131067 O196602:Z196605 HU196600:IJ196603 RQ196600:SF196603 ABM196600:ACB196603 ALI196600:ALX196603 AVE196600:AVT196603 BFA196600:BFP196603 BOW196600:BPL196603 BYS196600:BZH196603 CIO196600:CJD196603 CSK196600:CSZ196603 DCG196600:DCV196603 DMC196600:DMR196603 DVY196600:DWN196603 EFU196600:EGJ196603 EPQ196600:EQF196603 EZM196600:FAB196603 FJI196600:FJX196603 FTE196600:FTT196603 GDA196600:GDP196603 GMW196600:GNL196603 GWS196600:GXH196603 HGO196600:HHD196603 HQK196600:HQZ196603 IAG196600:IAV196603 IKC196600:IKR196603 ITY196600:IUN196603 JDU196600:JEJ196603 JNQ196600:JOF196603 JXM196600:JYB196603 KHI196600:KHX196603 KRE196600:KRT196603 LBA196600:LBP196603 LKW196600:LLL196603 LUS196600:LVH196603 MEO196600:MFD196603 MOK196600:MOZ196603 MYG196600:MYV196603 NIC196600:NIR196603 NRY196600:NSN196603 OBU196600:OCJ196603 OLQ196600:OMF196603 OVM196600:OWB196603 PFI196600:PFX196603 PPE196600:PPT196603 PZA196600:PZP196603 QIW196600:QJL196603 QSS196600:QTH196603 RCO196600:RDD196603 RMK196600:RMZ196603 RWG196600:RWV196603 SGC196600:SGR196603 SPY196600:SQN196603 SZU196600:TAJ196603 TJQ196600:TKF196603 TTM196600:TUB196603 UDI196600:UDX196603 UNE196600:UNT196603 UXA196600:UXP196603 VGW196600:VHL196603 VQS196600:VRH196603 WAO196600:WBD196603 WKK196600:WKZ196603 WUG196600:WUV196603 O262138:Z262141 HU262136:IJ262139 RQ262136:SF262139 ABM262136:ACB262139 ALI262136:ALX262139 AVE262136:AVT262139 BFA262136:BFP262139 BOW262136:BPL262139 BYS262136:BZH262139 CIO262136:CJD262139 CSK262136:CSZ262139 DCG262136:DCV262139 DMC262136:DMR262139 DVY262136:DWN262139 EFU262136:EGJ262139 EPQ262136:EQF262139 EZM262136:FAB262139 FJI262136:FJX262139 FTE262136:FTT262139 GDA262136:GDP262139 GMW262136:GNL262139 GWS262136:GXH262139 HGO262136:HHD262139 HQK262136:HQZ262139 IAG262136:IAV262139 IKC262136:IKR262139 ITY262136:IUN262139 JDU262136:JEJ262139 JNQ262136:JOF262139 JXM262136:JYB262139 KHI262136:KHX262139 KRE262136:KRT262139 LBA262136:LBP262139 LKW262136:LLL262139 LUS262136:LVH262139 MEO262136:MFD262139 MOK262136:MOZ262139 MYG262136:MYV262139 NIC262136:NIR262139 NRY262136:NSN262139 OBU262136:OCJ262139 OLQ262136:OMF262139 OVM262136:OWB262139 PFI262136:PFX262139 PPE262136:PPT262139 PZA262136:PZP262139 QIW262136:QJL262139 QSS262136:QTH262139 RCO262136:RDD262139 RMK262136:RMZ262139 RWG262136:RWV262139 SGC262136:SGR262139 SPY262136:SQN262139 SZU262136:TAJ262139 TJQ262136:TKF262139 TTM262136:TUB262139 UDI262136:UDX262139 UNE262136:UNT262139 UXA262136:UXP262139 VGW262136:VHL262139 VQS262136:VRH262139 WAO262136:WBD262139 WKK262136:WKZ262139 WUG262136:WUV262139 O327674:Z327677 HU327672:IJ327675 RQ327672:SF327675 ABM327672:ACB327675 ALI327672:ALX327675 AVE327672:AVT327675 BFA327672:BFP327675 BOW327672:BPL327675 BYS327672:BZH327675 CIO327672:CJD327675 CSK327672:CSZ327675 DCG327672:DCV327675 DMC327672:DMR327675 DVY327672:DWN327675 EFU327672:EGJ327675 EPQ327672:EQF327675 EZM327672:FAB327675 FJI327672:FJX327675 FTE327672:FTT327675 GDA327672:GDP327675 GMW327672:GNL327675 GWS327672:GXH327675 HGO327672:HHD327675 HQK327672:HQZ327675 IAG327672:IAV327675 IKC327672:IKR327675 ITY327672:IUN327675 JDU327672:JEJ327675 JNQ327672:JOF327675 JXM327672:JYB327675 KHI327672:KHX327675 KRE327672:KRT327675 LBA327672:LBP327675 LKW327672:LLL327675 LUS327672:LVH327675 MEO327672:MFD327675 MOK327672:MOZ327675 MYG327672:MYV327675 NIC327672:NIR327675 NRY327672:NSN327675 OBU327672:OCJ327675 OLQ327672:OMF327675 OVM327672:OWB327675 PFI327672:PFX327675 PPE327672:PPT327675 PZA327672:PZP327675 QIW327672:QJL327675 QSS327672:QTH327675 RCO327672:RDD327675 RMK327672:RMZ327675 RWG327672:RWV327675 SGC327672:SGR327675 SPY327672:SQN327675 SZU327672:TAJ327675 TJQ327672:TKF327675 TTM327672:TUB327675 UDI327672:UDX327675 UNE327672:UNT327675 UXA327672:UXP327675 VGW327672:VHL327675 VQS327672:VRH327675 WAO327672:WBD327675 WKK327672:WKZ327675 WUG327672:WUV327675 O393210:Z393213 HU393208:IJ393211 RQ393208:SF393211 ABM393208:ACB393211 ALI393208:ALX393211 AVE393208:AVT393211 BFA393208:BFP393211 BOW393208:BPL393211 BYS393208:BZH393211 CIO393208:CJD393211 CSK393208:CSZ393211 DCG393208:DCV393211 DMC393208:DMR393211 DVY393208:DWN393211 EFU393208:EGJ393211 EPQ393208:EQF393211 EZM393208:FAB393211 FJI393208:FJX393211 FTE393208:FTT393211 GDA393208:GDP393211 GMW393208:GNL393211 GWS393208:GXH393211 HGO393208:HHD393211 HQK393208:HQZ393211 IAG393208:IAV393211 IKC393208:IKR393211 ITY393208:IUN393211 JDU393208:JEJ393211 JNQ393208:JOF393211 JXM393208:JYB393211 KHI393208:KHX393211 KRE393208:KRT393211 LBA393208:LBP393211 LKW393208:LLL393211 LUS393208:LVH393211 MEO393208:MFD393211 MOK393208:MOZ393211 MYG393208:MYV393211 NIC393208:NIR393211 NRY393208:NSN393211 OBU393208:OCJ393211 OLQ393208:OMF393211 OVM393208:OWB393211 PFI393208:PFX393211 PPE393208:PPT393211 PZA393208:PZP393211 QIW393208:QJL393211 QSS393208:QTH393211 RCO393208:RDD393211 RMK393208:RMZ393211 RWG393208:RWV393211 SGC393208:SGR393211 SPY393208:SQN393211 SZU393208:TAJ393211 TJQ393208:TKF393211 TTM393208:TUB393211 UDI393208:UDX393211 UNE393208:UNT393211 UXA393208:UXP393211 VGW393208:VHL393211 VQS393208:VRH393211 WAO393208:WBD393211 WKK393208:WKZ393211 WUG393208:WUV393211 O458746:Z458749 HU458744:IJ458747 RQ458744:SF458747 ABM458744:ACB458747 ALI458744:ALX458747 AVE458744:AVT458747 BFA458744:BFP458747 BOW458744:BPL458747 BYS458744:BZH458747 CIO458744:CJD458747 CSK458744:CSZ458747 DCG458744:DCV458747 DMC458744:DMR458747 DVY458744:DWN458747 EFU458744:EGJ458747 EPQ458744:EQF458747 EZM458744:FAB458747 FJI458744:FJX458747 FTE458744:FTT458747 GDA458744:GDP458747 GMW458744:GNL458747 GWS458744:GXH458747 HGO458744:HHD458747 HQK458744:HQZ458747 IAG458744:IAV458747 IKC458744:IKR458747 ITY458744:IUN458747 JDU458744:JEJ458747 JNQ458744:JOF458747 JXM458744:JYB458747 KHI458744:KHX458747 KRE458744:KRT458747 LBA458744:LBP458747 LKW458744:LLL458747 LUS458744:LVH458747 MEO458744:MFD458747 MOK458744:MOZ458747 MYG458744:MYV458747 NIC458744:NIR458747 NRY458744:NSN458747 OBU458744:OCJ458747 OLQ458744:OMF458747 OVM458744:OWB458747 PFI458744:PFX458747 PPE458744:PPT458747 PZA458744:PZP458747 QIW458744:QJL458747 QSS458744:QTH458747 RCO458744:RDD458747 RMK458744:RMZ458747 RWG458744:RWV458747 SGC458744:SGR458747 SPY458744:SQN458747 SZU458744:TAJ458747 TJQ458744:TKF458747 TTM458744:TUB458747 UDI458744:UDX458747 UNE458744:UNT458747 UXA458744:UXP458747 VGW458744:VHL458747 VQS458744:VRH458747 WAO458744:WBD458747 WKK458744:WKZ458747 WUG458744:WUV458747 O524282:Z524285 HU524280:IJ524283 RQ524280:SF524283 ABM524280:ACB524283 ALI524280:ALX524283 AVE524280:AVT524283 BFA524280:BFP524283 BOW524280:BPL524283 BYS524280:BZH524283 CIO524280:CJD524283 CSK524280:CSZ524283 DCG524280:DCV524283 DMC524280:DMR524283 DVY524280:DWN524283 EFU524280:EGJ524283 EPQ524280:EQF524283 EZM524280:FAB524283 FJI524280:FJX524283 FTE524280:FTT524283 GDA524280:GDP524283 GMW524280:GNL524283 GWS524280:GXH524283 HGO524280:HHD524283 HQK524280:HQZ524283 IAG524280:IAV524283 IKC524280:IKR524283 ITY524280:IUN524283 JDU524280:JEJ524283 JNQ524280:JOF524283 JXM524280:JYB524283 KHI524280:KHX524283 KRE524280:KRT524283 LBA524280:LBP524283 LKW524280:LLL524283 LUS524280:LVH524283 MEO524280:MFD524283 MOK524280:MOZ524283 MYG524280:MYV524283 NIC524280:NIR524283 NRY524280:NSN524283 OBU524280:OCJ524283 OLQ524280:OMF524283 OVM524280:OWB524283 PFI524280:PFX524283 PPE524280:PPT524283 PZA524280:PZP524283 QIW524280:QJL524283 QSS524280:QTH524283 RCO524280:RDD524283 RMK524280:RMZ524283 RWG524280:RWV524283 SGC524280:SGR524283 SPY524280:SQN524283 SZU524280:TAJ524283 TJQ524280:TKF524283 TTM524280:TUB524283 UDI524280:UDX524283 UNE524280:UNT524283 UXA524280:UXP524283 VGW524280:VHL524283 VQS524280:VRH524283 WAO524280:WBD524283 WKK524280:WKZ524283 WUG524280:WUV524283 O589818:Z589821 HU589816:IJ589819 RQ589816:SF589819 ABM589816:ACB589819 ALI589816:ALX589819 AVE589816:AVT589819 BFA589816:BFP589819 BOW589816:BPL589819 BYS589816:BZH589819 CIO589816:CJD589819 CSK589816:CSZ589819 DCG589816:DCV589819 DMC589816:DMR589819 DVY589816:DWN589819 EFU589816:EGJ589819 EPQ589816:EQF589819 EZM589816:FAB589819 FJI589816:FJX589819 FTE589816:FTT589819 GDA589816:GDP589819 GMW589816:GNL589819 GWS589816:GXH589819 HGO589816:HHD589819 HQK589816:HQZ589819 IAG589816:IAV589819 IKC589816:IKR589819 ITY589816:IUN589819 JDU589816:JEJ589819 JNQ589816:JOF589819 JXM589816:JYB589819 KHI589816:KHX589819 KRE589816:KRT589819 LBA589816:LBP589819 LKW589816:LLL589819 LUS589816:LVH589819 MEO589816:MFD589819 MOK589816:MOZ589819 MYG589816:MYV589819 NIC589816:NIR589819 NRY589816:NSN589819 OBU589816:OCJ589819 OLQ589816:OMF589819 OVM589816:OWB589819 PFI589816:PFX589819 PPE589816:PPT589819 PZA589816:PZP589819 QIW589816:QJL589819 QSS589816:QTH589819 RCO589816:RDD589819 RMK589816:RMZ589819 RWG589816:RWV589819 SGC589816:SGR589819 SPY589816:SQN589819 SZU589816:TAJ589819 TJQ589816:TKF589819 TTM589816:TUB589819 UDI589816:UDX589819 UNE589816:UNT589819 UXA589816:UXP589819 VGW589816:VHL589819 VQS589816:VRH589819 WAO589816:WBD589819 WKK589816:WKZ589819 WUG589816:WUV589819 O655354:Z655357 HU655352:IJ655355 RQ655352:SF655355 ABM655352:ACB655355 ALI655352:ALX655355 AVE655352:AVT655355 BFA655352:BFP655355 BOW655352:BPL655355 BYS655352:BZH655355 CIO655352:CJD655355 CSK655352:CSZ655355 DCG655352:DCV655355 DMC655352:DMR655355 DVY655352:DWN655355 EFU655352:EGJ655355 EPQ655352:EQF655355 EZM655352:FAB655355 FJI655352:FJX655355 FTE655352:FTT655355 GDA655352:GDP655355 GMW655352:GNL655355 GWS655352:GXH655355 HGO655352:HHD655355 HQK655352:HQZ655355 IAG655352:IAV655355 IKC655352:IKR655355 ITY655352:IUN655355 JDU655352:JEJ655355 JNQ655352:JOF655355 JXM655352:JYB655355 KHI655352:KHX655355 KRE655352:KRT655355 LBA655352:LBP655355 LKW655352:LLL655355 LUS655352:LVH655355 MEO655352:MFD655355 MOK655352:MOZ655355 MYG655352:MYV655355 NIC655352:NIR655355 NRY655352:NSN655355 OBU655352:OCJ655355 OLQ655352:OMF655355 OVM655352:OWB655355 PFI655352:PFX655355 PPE655352:PPT655355 PZA655352:PZP655355 QIW655352:QJL655355 QSS655352:QTH655355 RCO655352:RDD655355 RMK655352:RMZ655355 RWG655352:RWV655355 SGC655352:SGR655355 SPY655352:SQN655355 SZU655352:TAJ655355 TJQ655352:TKF655355 TTM655352:TUB655355 UDI655352:UDX655355 UNE655352:UNT655355 UXA655352:UXP655355 VGW655352:VHL655355 VQS655352:VRH655355 WAO655352:WBD655355 WKK655352:WKZ655355 WUG655352:WUV655355 O720890:Z720893 HU720888:IJ720891 RQ720888:SF720891 ABM720888:ACB720891 ALI720888:ALX720891 AVE720888:AVT720891 BFA720888:BFP720891 BOW720888:BPL720891 BYS720888:BZH720891 CIO720888:CJD720891 CSK720888:CSZ720891 DCG720888:DCV720891 DMC720888:DMR720891 DVY720888:DWN720891 EFU720888:EGJ720891 EPQ720888:EQF720891 EZM720888:FAB720891 FJI720888:FJX720891 FTE720888:FTT720891 GDA720888:GDP720891 GMW720888:GNL720891 GWS720888:GXH720891 HGO720888:HHD720891 HQK720888:HQZ720891 IAG720888:IAV720891 IKC720888:IKR720891 ITY720888:IUN720891 JDU720888:JEJ720891 JNQ720888:JOF720891 JXM720888:JYB720891 KHI720888:KHX720891 KRE720888:KRT720891 LBA720888:LBP720891 LKW720888:LLL720891 LUS720888:LVH720891 MEO720888:MFD720891 MOK720888:MOZ720891 MYG720888:MYV720891 NIC720888:NIR720891 NRY720888:NSN720891 OBU720888:OCJ720891 OLQ720888:OMF720891 OVM720888:OWB720891 PFI720888:PFX720891 PPE720888:PPT720891 PZA720888:PZP720891 QIW720888:QJL720891 QSS720888:QTH720891 RCO720888:RDD720891 RMK720888:RMZ720891 RWG720888:RWV720891 SGC720888:SGR720891 SPY720888:SQN720891 SZU720888:TAJ720891 TJQ720888:TKF720891 TTM720888:TUB720891 UDI720888:UDX720891 UNE720888:UNT720891 UXA720888:UXP720891 VGW720888:VHL720891 VQS720888:VRH720891 WAO720888:WBD720891 WKK720888:WKZ720891 WUG720888:WUV720891 O786426:Z786429 HU786424:IJ786427 RQ786424:SF786427 ABM786424:ACB786427 ALI786424:ALX786427 AVE786424:AVT786427 BFA786424:BFP786427 BOW786424:BPL786427 BYS786424:BZH786427 CIO786424:CJD786427 CSK786424:CSZ786427 DCG786424:DCV786427 DMC786424:DMR786427 DVY786424:DWN786427 EFU786424:EGJ786427 EPQ786424:EQF786427 EZM786424:FAB786427 FJI786424:FJX786427 FTE786424:FTT786427 GDA786424:GDP786427 GMW786424:GNL786427 GWS786424:GXH786427 HGO786424:HHD786427 HQK786424:HQZ786427 IAG786424:IAV786427 IKC786424:IKR786427 ITY786424:IUN786427 JDU786424:JEJ786427 JNQ786424:JOF786427 JXM786424:JYB786427 KHI786424:KHX786427 KRE786424:KRT786427 LBA786424:LBP786427 LKW786424:LLL786427 LUS786424:LVH786427 MEO786424:MFD786427 MOK786424:MOZ786427 MYG786424:MYV786427 NIC786424:NIR786427 NRY786424:NSN786427 OBU786424:OCJ786427 OLQ786424:OMF786427 OVM786424:OWB786427 PFI786424:PFX786427 PPE786424:PPT786427 PZA786424:PZP786427 QIW786424:QJL786427 QSS786424:QTH786427 RCO786424:RDD786427 RMK786424:RMZ786427 RWG786424:RWV786427 SGC786424:SGR786427 SPY786424:SQN786427 SZU786424:TAJ786427 TJQ786424:TKF786427 TTM786424:TUB786427 UDI786424:UDX786427 UNE786424:UNT786427 UXA786424:UXP786427 VGW786424:VHL786427 VQS786424:VRH786427 WAO786424:WBD786427 WKK786424:WKZ786427 WUG786424:WUV786427 O851962:Z851965 HU851960:IJ851963 RQ851960:SF851963 ABM851960:ACB851963 ALI851960:ALX851963 AVE851960:AVT851963 BFA851960:BFP851963 BOW851960:BPL851963 BYS851960:BZH851963 CIO851960:CJD851963 CSK851960:CSZ851963 DCG851960:DCV851963 DMC851960:DMR851963 DVY851960:DWN851963 EFU851960:EGJ851963 EPQ851960:EQF851963 EZM851960:FAB851963 FJI851960:FJX851963 FTE851960:FTT851963 GDA851960:GDP851963 GMW851960:GNL851963 GWS851960:GXH851963 HGO851960:HHD851963 HQK851960:HQZ851963 IAG851960:IAV851963 IKC851960:IKR851963 ITY851960:IUN851963 JDU851960:JEJ851963 JNQ851960:JOF851963 JXM851960:JYB851963 KHI851960:KHX851963 KRE851960:KRT851963 LBA851960:LBP851963 LKW851960:LLL851963 LUS851960:LVH851963 MEO851960:MFD851963 MOK851960:MOZ851963 MYG851960:MYV851963 NIC851960:NIR851963 NRY851960:NSN851963 OBU851960:OCJ851963 OLQ851960:OMF851963 OVM851960:OWB851963 PFI851960:PFX851963 PPE851960:PPT851963 PZA851960:PZP851963 QIW851960:QJL851963 QSS851960:QTH851963 RCO851960:RDD851963 RMK851960:RMZ851963 RWG851960:RWV851963 SGC851960:SGR851963 SPY851960:SQN851963 SZU851960:TAJ851963 TJQ851960:TKF851963 TTM851960:TUB851963 UDI851960:UDX851963 UNE851960:UNT851963 UXA851960:UXP851963 VGW851960:VHL851963 VQS851960:VRH851963 WAO851960:WBD851963 WKK851960:WKZ851963 WUG851960:WUV851963 O917498:Z917501 HU917496:IJ917499 RQ917496:SF917499 ABM917496:ACB917499 ALI917496:ALX917499 AVE917496:AVT917499 BFA917496:BFP917499 BOW917496:BPL917499 BYS917496:BZH917499 CIO917496:CJD917499 CSK917496:CSZ917499 DCG917496:DCV917499 DMC917496:DMR917499 DVY917496:DWN917499 EFU917496:EGJ917499 EPQ917496:EQF917499 EZM917496:FAB917499 FJI917496:FJX917499 FTE917496:FTT917499 GDA917496:GDP917499 GMW917496:GNL917499 GWS917496:GXH917499 HGO917496:HHD917499 HQK917496:HQZ917499 IAG917496:IAV917499 IKC917496:IKR917499 ITY917496:IUN917499 JDU917496:JEJ917499 JNQ917496:JOF917499 JXM917496:JYB917499 KHI917496:KHX917499 KRE917496:KRT917499 LBA917496:LBP917499 LKW917496:LLL917499 LUS917496:LVH917499 MEO917496:MFD917499 MOK917496:MOZ917499 MYG917496:MYV917499 NIC917496:NIR917499 NRY917496:NSN917499 OBU917496:OCJ917499 OLQ917496:OMF917499 OVM917496:OWB917499 PFI917496:PFX917499 PPE917496:PPT917499 PZA917496:PZP917499 QIW917496:QJL917499 QSS917496:QTH917499 RCO917496:RDD917499 RMK917496:RMZ917499 RWG917496:RWV917499 SGC917496:SGR917499 SPY917496:SQN917499 SZU917496:TAJ917499 TJQ917496:TKF917499 TTM917496:TUB917499 UDI917496:UDX917499 UNE917496:UNT917499 UXA917496:UXP917499 VGW917496:VHL917499 VQS917496:VRH917499 WAO917496:WBD917499 WKK917496:WKZ917499 WUG917496:WUV917499 O983034:Z983037 HU983032:IJ983035 RQ983032:SF983035 ABM983032:ACB983035 ALI983032:ALX983035 AVE983032:AVT983035 BFA983032:BFP983035 BOW983032:BPL983035 BYS983032:BZH983035 CIO983032:CJD983035 CSK983032:CSZ983035 DCG983032:DCV983035 DMC983032:DMR983035 DVY983032:DWN983035 EFU983032:EGJ983035 EPQ983032:EQF983035 EZM983032:FAB983035 FJI983032:FJX983035 FTE983032:FTT983035 GDA983032:GDP983035 GMW983032:GNL983035 GWS983032:GXH983035 HGO983032:HHD983035 HQK983032:HQZ983035 IAG983032:IAV983035 IKC983032:IKR983035 ITY983032:IUN983035 JDU983032:JEJ983035 JNQ983032:JOF983035 JXM983032:JYB983035 KHI983032:KHX983035 KRE983032:KRT983035 LBA983032:LBP983035 LKW983032:LLL983035 LUS983032:LVH983035 MEO983032:MFD983035 MOK983032:MOZ983035 MYG983032:MYV983035 NIC983032:NIR983035 NRY983032:NSN983035 OBU983032:OCJ983035 OLQ983032:OMF983035 OVM983032:OWB983035 PFI983032:PFX983035 PPE983032:PPT983035 PZA983032:PZP983035 QIW983032:QJL983035 QSS983032:QTH983035 RCO983032:RDD983035 RMK983032:RMZ983035 RWG983032:RWV983035 SGC983032:SGR983035 SPY983032:SQN983035 SZU983032:TAJ983035 TJQ983032:TKF983035 TTM983032:TUB983035 UDI983032:UDX983035 UNE983032:UNT983035 UXA983032:UXP983035 VGW983032:VHL983035 VQS983032:VRH983035 WAO983032:WBD983035 WKK983032:WKZ983035 WUG983032:WUV983035</xm:sqref>
        </x14:dataValidation>
        <x14:dataValidation imeMode="disabled" allowBlank="1" showInputMessage="1" showErrorMessage="1" xr:uid="{49A250A3-598B-4AB9-A5A5-54855011ED97}">
          <xm:sqref>IK65526 SG65526 ACC65526 ALY65526 AVU65526 BFQ65526 BPM65526 BZI65526 CJE65526 CTA65526 DCW65526 DMS65526 DWO65526 EGK65526 EQG65526 FAC65526 FJY65526 FTU65526 GDQ65526 GNM65526 GXI65526 HHE65526 HRA65526 IAW65526 IKS65526 IUO65526 JEK65526 JOG65526 JYC65526 KHY65526 KRU65526 LBQ65526 LLM65526 LVI65526 MFE65526 MPA65526 MYW65526 NIS65526 NSO65526 OCK65526 OMG65526 OWC65526 PFY65526 PPU65526 PZQ65526 QJM65526 QTI65526 RDE65526 RNA65526 RWW65526 SGS65526 SQO65526 TAK65526 TKG65526 TUC65526 UDY65526 UNU65526 UXQ65526 VHM65526 VRI65526 WBE65526 WLA65526 WUW65526 IK131062 SG131062 ACC131062 ALY131062 AVU131062 BFQ131062 BPM131062 BZI131062 CJE131062 CTA131062 DCW131062 DMS131062 DWO131062 EGK131062 EQG131062 FAC131062 FJY131062 FTU131062 GDQ131062 GNM131062 GXI131062 HHE131062 HRA131062 IAW131062 IKS131062 IUO131062 JEK131062 JOG131062 JYC131062 KHY131062 KRU131062 LBQ131062 LLM131062 LVI131062 MFE131062 MPA131062 MYW131062 NIS131062 NSO131062 OCK131062 OMG131062 OWC131062 PFY131062 PPU131062 PZQ131062 QJM131062 QTI131062 RDE131062 RNA131062 RWW131062 SGS131062 SQO131062 TAK131062 TKG131062 TUC131062 UDY131062 UNU131062 UXQ131062 VHM131062 VRI131062 WBE131062 WLA131062 WUW131062 IK196598 SG196598 ACC196598 ALY196598 AVU196598 BFQ196598 BPM196598 BZI196598 CJE196598 CTA196598 DCW196598 DMS196598 DWO196598 EGK196598 EQG196598 FAC196598 FJY196598 FTU196598 GDQ196598 GNM196598 GXI196598 HHE196598 HRA196598 IAW196598 IKS196598 IUO196598 JEK196598 JOG196598 JYC196598 KHY196598 KRU196598 LBQ196598 LLM196598 LVI196598 MFE196598 MPA196598 MYW196598 NIS196598 NSO196598 OCK196598 OMG196598 OWC196598 PFY196598 PPU196598 PZQ196598 QJM196598 QTI196598 RDE196598 RNA196598 RWW196598 SGS196598 SQO196598 TAK196598 TKG196598 TUC196598 UDY196598 UNU196598 UXQ196598 VHM196598 VRI196598 WBE196598 WLA196598 WUW196598 IK262134 SG262134 ACC262134 ALY262134 AVU262134 BFQ262134 BPM262134 BZI262134 CJE262134 CTA262134 DCW262134 DMS262134 DWO262134 EGK262134 EQG262134 FAC262134 FJY262134 FTU262134 GDQ262134 GNM262134 GXI262134 HHE262134 HRA262134 IAW262134 IKS262134 IUO262134 JEK262134 JOG262134 JYC262134 KHY262134 KRU262134 LBQ262134 LLM262134 LVI262134 MFE262134 MPA262134 MYW262134 NIS262134 NSO262134 OCK262134 OMG262134 OWC262134 PFY262134 PPU262134 PZQ262134 QJM262134 QTI262134 RDE262134 RNA262134 RWW262134 SGS262134 SQO262134 TAK262134 TKG262134 TUC262134 UDY262134 UNU262134 UXQ262134 VHM262134 VRI262134 WBE262134 WLA262134 WUW262134 IK327670 SG327670 ACC327670 ALY327670 AVU327670 BFQ327670 BPM327670 BZI327670 CJE327670 CTA327670 DCW327670 DMS327670 DWO327670 EGK327670 EQG327670 FAC327670 FJY327670 FTU327670 GDQ327670 GNM327670 GXI327670 HHE327670 HRA327670 IAW327670 IKS327670 IUO327670 JEK327670 JOG327670 JYC327670 KHY327670 KRU327670 LBQ327670 LLM327670 LVI327670 MFE327670 MPA327670 MYW327670 NIS327670 NSO327670 OCK327670 OMG327670 OWC327670 PFY327670 PPU327670 PZQ327670 QJM327670 QTI327670 RDE327670 RNA327670 RWW327670 SGS327670 SQO327670 TAK327670 TKG327670 TUC327670 UDY327670 UNU327670 UXQ327670 VHM327670 VRI327670 WBE327670 WLA327670 WUW327670 IK393206 SG393206 ACC393206 ALY393206 AVU393206 BFQ393206 BPM393206 BZI393206 CJE393206 CTA393206 DCW393206 DMS393206 DWO393206 EGK393206 EQG393206 FAC393206 FJY393206 FTU393206 GDQ393206 GNM393206 GXI393206 HHE393206 HRA393206 IAW393206 IKS393206 IUO393206 JEK393206 JOG393206 JYC393206 KHY393206 KRU393206 LBQ393206 LLM393206 LVI393206 MFE393206 MPA393206 MYW393206 NIS393206 NSO393206 OCK393206 OMG393206 OWC393206 PFY393206 PPU393206 PZQ393206 QJM393206 QTI393206 RDE393206 RNA393206 RWW393206 SGS393206 SQO393206 TAK393206 TKG393206 TUC393206 UDY393206 UNU393206 UXQ393206 VHM393206 VRI393206 WBE393206 WLA393206 WUW393206 IK458742 SG458742 ACC458742 ALY458742 AVU458742 BFQ458742 BPM458742 BZI458742 CJE458742 CTA458742 DCW458742 DMS458742 DWO458742 EGK458742 EQG458742 FAC458742 FJY458742 FTU458742 GDQ458742 GNM458742 GXI458742 HHE458742 HRA458742 IAW458742 IKS458742 IUO458742 JEK458742 JOG458742 JYC458742 KHY458742 KRU458742 LBQ458742 LLM458742 LVI458742 MFE458742 MPA458742 MYW458742 NIS458742 NSO458742 OCK458742 OMG458742 OWC458742 PFY458742 PPU458742 PZQ458742 QJM458742 QTI458742 RDE458742 RNA458742 RWW458742 SGS458742 SQO458742 TAK458742 TKG458742 TUC458742 UDY458742 UNU458742 UXQ458742 VHM458742 VRI458742 WBE458742 WLA458742 WUW458742 IK524278 SG524278 ACC524278 ALY524278 AVU524278 BFQ524278 BPM524278 BZI524278 CJE524278 CTA524278 DCW524278 DMS524278 DWO524278 EGK524278 EQG524278 FAC524278 FJY524278 FTU524278 GDQ524278 GNM524278 GXI524278 HHE524278 HRA524278 IAW524278 IKS524278 IUO524278 JEK524278 JOG524278 JYC524278 KHY524278 KRU524278 LBQ524278 LLM524278 LVI524278 MFE524278 MPA524278 MYW524278 NIS524278 NSO524278 OCK524278 OMG524278 OWC524278 PFY524278 PPU524278 PZQ524278 QJM524278 QTI524278 RDE524278 RNA524278 RWW524278 SGS524278 SQO524278 TAK524278 TKG524278 TUC524278 UDY524278 UNU524278 UXQ524278 VHM524278 VRI524278 WBE524278 WLA524278 WUW524278 IK589814 SG589814 ACC589814 ALY589814 AVU589814 BFQ589814 BPM589814 BZI589814 CJE589814 CTA589814 DCW589814 DMS589814 DWO589814 EGK589814 EQG589814 FAC589814 FJY589814 FTU589814 GDQ589814 GNM589814 GXI589814 HHE589814 HRA589814 IAW589814 IKS589814 IUO589814 JEK589814 JOG589814 JYC589814 KHY589814 KRU589814 LBQ589814 LLM589814 LVI589814 MFE589814 MPA589814 MYW589814 NIS589814 NSO589814 OCK589814 OMG589814 OWC589814 PFY589814 PPU589814 PZQ589814 QJM589814 QTI589814 RDE589814 RNA589814 RWW589814 SGS589814 SQO589814 TAK589814 TKG589814 TUC589814 UDY589814 UNU589814 UXQ589814 VHM589814 VRI589814 WBE589814 WLA589814 WUW589814 IK655350 SG655350 ACC655350 ALY655350 AVU655350 BFQ655350 BPM655350 BZI655350 CJE655350 CTA655350 DCW655350 DMS655350 DWO655350 EGK655350 EQG655350 FAC655350 FJY655350 FTU655350 GDQ655350 GNM655350 GXI655350 HHE655350 HRA655350 IAW655350 IKS655350 IUO655350 JEK655350 JOG655350 JYC655350 KHY655350 KRU655350 LBQ655350 LLM655350 LVI655350 MFE655350 MPA655350 MYW655350 NIS655350 NSO655350 OCK655350 OMG655350 OWC655350 PFY655350 PPU655350 PZQ655350 QJM655350 QTI655350 RDE655350 RNA655350 RWW655350 SGS655350 SQO655350 TAK655350 TKG655350 TUC655350 UDY655350 UNU655350 UXQ655350 VHM655350 VRI655350 WBE655350 WLA655350 WUW655350 IK720886 SG720886 ACC720886 ALY720886 AVU720886 BFQ720886 BPM720886 BZI720886 CJE720886 CTA720886 DCW720886 DMS720886 DWO720886 EGK720886 EQG720886 FAC720886 FJY720886 FTU720886 GDQ720886 GNM720886 GXI720886 HHE720886 HRA720886 IAW720886 IKS720886 IUO720886 JEK720886 JOG720886 JYC720886 KHY720886 KRU720886 LBQ720886 LLM720886 LVI720886 MFE720886 MPA720886 MYW720886 NIS720886 NSO720886 OCK720886 OMG720886 OWC720886 PFY720886 PPU720886 PZQ720886 QJM720886 QTI720886 RDE720886 RNA720886 RWW720886 SGS720886 SQO720886 TAK720886 TKG720886 TUC720886 UDY720886 UNU720886 UXQ720886 VHM720886 VRI720886 WBE720886 WLA720886 WUW720886 IK786422 SG786422 ACC786422 ALY786422 AVU786422 BFQ786422 BPM786422 BZI786422 CJE786422 CTA786422 DCW786422 DMS786422 DWO786422 EGK786422 EQG786422 FAC786422 FJY786422 FTU786422 GDQ786422 GNM786422 GXI786422 HHE786422 HRA786422 IAW786422 IKS786422 IUO786422 JEK786422 JOG786422 JYC786422 KHY786422 KRU786422 LBQ786422 LLM786422 LVI786422 MFE786422 MPA786422 MYW786422 NIS786422 NSO786422 OCK786422 OMG786422 OWC786422 PFY786422 PPU786422 PZQ786422 QJM786422 QTI786422 RDE786422 RNA786422 RWW786422 SGS786422 SQO786422 TAK786422 TKG786422 TUC786422 UDY786422 UNU786422 UXQ786422 VHM786422 VRI786422 WBE786422 WLA786422 WUW786422 IK851958 SG851958 ACC851958 ALY851958 AVU851958 BFQ851958 BPM851958 BZI851958 CJE851958 CTA851958 DCW851958 DMS851958 DWO851958 EGK851958 EQG851958 FAC851958 FJY851958 FTU851958 GDQ851958 GNM851958 GXI851958 HHE851958 HRA851958 IAW851958 IKS851958 IUO851958 JEK851958 JOG851958 JYC851958 KHY851958 KRU851958 LBQ851958 LLM851958 LVI851958 MFE851958 MPA851958 MYW851958 NIS851958 NSO851958 OCK851958 OMG851958 OWC851958 PFY851958 PPU851958 PZQ851958 QJM851958 QTI851958 RDE851958 RNA851958 RWW851958 SGS851958 SQO851958 TAK851958 TKG851958 TUC851958 UDY851958 UNU851958 UXQ851958 VHM851958 VRI851958 WBE851958 WLA851958 WUW851958 IK917494 SG917494 ACC917494 ALY917494 AVU917494 BFQ917494 BPM917494 BZI917494 CJE917494 CTA917494 DCW917494 DMS917494 DWO917494 EGK917494 EQG917494 FAC917494 FJY917494 FTU917494 GDQ917494 GNM917494 GXI917494 HHE917494 HRA917494 IAW917494 IKS917494 IUO917494 JEK917494 JOG917494 JYC917494 KHY917494 KRU917494 LBQ917494 LLM917494 LVI917494 MFE917494 MPA917494 MYW917494 NIS917494 NSO917494 OCK917494 OMG917494 OWC917494 PFY917494 PPU917494 PZQ917494 QJM917494 QTI917494 RDE917494 RNA917494 RWW917494 SGS917494 SQO917494 TAK917494 TKG917494 TUC917494 UDY917494 UNU917494 UXQ917494 VHM917494 VRI917494 WBE917494 WLA917494 WUW917494 IK983030 SG983030 ACC983030 ALY983030 AVU983030 BFQ983030 BPM983030 BZI983030 CJE983030 CTA983030 DCW983030 DMS983030 DWO983030 EGK983030 EQG983030 FAC983030 FJY983030 FTU983030 GDQ983030 GNM983030 GXI983030 HHE983030 HRA983030 IAW983030 IKS983030 IUO983030 JEK983030 JOG983030 JYC983030 KHY983030 KRU983030 LBQ983030 LLM983030 LVI983030 MFE983030 MPA983030 MYW983030 NIS983030 NSO983030 OCK983030 OMG983030 OWC983030 PFY983030 PPU983030 PZQ983030 QJM983030 QTI983030 RDE983030 RNA983030 RWW983030 SGS983030 SQO983030 TAK983030 TKG983030 TUC983030 UDY983030 UNU983030 UXQ983030 VHM983030 VRI983030 WBE983030 WLA983030 WUW983030 IP65556:IP65557 SL65556:SL65557 ACH65556:ACH65557 AMD65556:AMD65557 AVZ65556:AVZ65557 BFV65556:BFV65557 BPR65556:BPR65557 BZN65556:BZN65557 CJJ65556:CJJ65557 CTF65556:CTF65557 DDB65556:DDB65557 DMX65556:DMX65557 DWT65556:DWT65557 EGP65556:EGP65557 EQL65556:EQL65557 FAH65556:FAH65557 FKD65556:FKD65557 FTZ65556:FTZ65557 GDV65556:GDV65557 GNR65556:GNR65557 GXN65556:GXN65557 HHJ65556:HHJ65557 HRF65556:HRF65557 IBB65556:IBB65557 IKX65556:IKX65557 IUT65556:IUT65557 JEP65556:JEP65557 JOL65556:JOL65557 JYH65556:JYH65557 KID65556:KID65557 KRZ65556:KRZ65557 LBV65556:LBV65557 LLR65556:LLR65557 LVN65556:LVN65557 MFJ65556:MFJ65557 MPF65556:MPF65557 MZB65556:MZB65557 NIX65556:NIX65557 NST65556:NST65557 OCP65556:OCP65557 OML65556:OML65557 OWH65556:OWH65557 PGD65556:PGD65557 PPZ65556:PPZ65557 PZV65556:PZV65557 QJR65556:QJR65557 QTN65556:QTN65557 RDJ65556:RDJ65557 RNF65556:RNF65557 RXB65556:RXB65557 SGX65556:SGX65557 SQT65556:SQT65557 TAP65556:TAP65557 TKL65556:TKL65557 TUH65556:TUH65557 UED65556:UED65557 UNZ65556:UNZ65557 UXV65556:UXV65557 VHR65556:VHR65557 VRN65556:VRN65557 WBJ65556:WBJ65557 WLF65556:WLF65557 WVB65556:WVB65557 IP131092:IP131093 SL131092:SL131093 ACH131092:ACH131093 AMD131092:AMD131093 AVZ131092:AVZ131093 BFV131092:BFV131093 BPR131092:BPR131093 BZN131092:BZN131093 CJJ131092:CJJ131093 CTF131092:CTF131093 DDB131092:DDB131093 DMX131092:DMX131093 DWT131092:DWT131093 EGP131092:EGP131093 EQL131092:EQL131093 FAH131092:FAH131093 FKD131092:FKD131093 FTZ131092:FTZ131093 GDV131092:GDV131093 GNR131092:GNR131093 GXN131092:GXN131093 HHJ131092:HHJ131093 HRF131092:HRF131093 IBB131092:IBB131093 IKX131092:IKX131093 IUT131092:IUT131093 JEP131092:JEP131093 JOL131092:JOL131093 JYH131092:JYH131093 KID131092:KID131093 KRZ131092:KRZ131093 LBV131092:LBV131093 LLR131092:LLR131093 LVN131092:LVN131093 MFJ131092:MFJ131093 MPF131092:MPF131093 MZB131092:MZB131093 NIX131092:NIX131093 NST131092:NST131093 OCP131092:OCP131093 OML131092:OML131093 OWH131092:OWH131093 PGD131092:PGD131093 PPZ131092:PPZ131093 PZV131092:PZV131093 QJR131092:QJR131093 QTN131092:QTN131093 RDJ131092:RDJ131093 RNF131092:RNF131093 RXB131092:RXB131093 SGX131092:SGX131093 SQT131092:SQT131093 TAP131092:TAP131093 TKL131092:TKL131093 TUH131092:TUH131093 UED131092:UED131093 UNZ131092:UNZ131093 UXV131092:UXV131093 VHR131092:VHR131093 VRN131092:VRN131093 WBJ131092:WBJ131093 WLF131092:WLF131093 WVB131092:WVB131093 IP196628:IP196629 SL196628:SL196629 ACH196628:ACH196629 AMD196628:AMD196629 AVZ196628:AVZ196629 BFV196628:BFV196629 BPR196628:BPR196629 BZN196628:BZN196629 CJJ196628:CJJ196629 CTF196628:CTF196629 DDB196628:DDB196629 DMX196628:DMX196629 DWT196628:DWT196629 EGP196628:EGP196629 EQL196628:EQL196629 FAH196628:FAH196629 FKD196628:FKD196629 FTZ196628:FTZ196629 GDV196628:GDV196629 GNR196628:GNR196629 GXN196628:GXN196629 HHJ196628:HHJ196629 HRF196628:HRF196629 IBB196628:IBB196629 IKX196628:IKX196629 IUT196628:IUT196629 JEP196628:JEP196629 JOL196628:JOL196629 JYH196628:JYH196629 KID196628:KID196629 KRZ196628:KRZ196629 LBV196628:LBV196629 LLR196628:LLR196629 LVN196628:LVN196629 MFJ196628:MFJ196629 MPF196628:MPF196629 MZB196628:MZB196629 NIX196628:NIX196629 NST196628:NST196629 OCP196628:OCP196629 OML196628:OML196629 OWH196628:OWH196629 PGD196628:PGD196629 PPZ196628:PPZ196629 PZV196628:PZV196629 QJR196628:QJR196629 QTN196628:QTN196629 RDJ196628:RDJ196629 RNF196628:RNF196629 RXB196628:RXB196629 SGX196628:SGX196629 SQT196628:SQT196629 TAP196628:TAP196629 TKL196628:TKL196629 TUH196628:TUH196629 UED196628:UED196629 UNZ196628:UNZ196629 UXV196628:UXV196629 VHR196628:VHR196629 VRN196628:VRN196629 WBJ196628:WBJ196629 WLF196628:WLF196629 WVB196628:WVB196629 IP262164:IP262165 SL262164:SL262165 ACH262164:ACH262165 AMD262164:AMD262165 AVZ262164:AVZ262165 BFV262164:BFV262165 BPR262164:BPR262165 BZN262164:BZN262165 CJJ262164:CJJ262165 CTF262164:CTF262165 DDB262164:DDB262165 DMX262164:DMX262165 DWT262164:DWT262165 EGP262164:EGP262165 EQL262164:EQL262165 FAH262164:FAH262165 FKD262164:FKD262165 FTZ262164:FTZ262165 GDV262164:GDV262165 GNR262164:GNR262165 GXN262164:GXN262165 HHJ262164:HHJ262165 HRF262164:HRF262165 IBB262164:IBB262165 IKX262164:IKX262165 IUT262164:IUT262165 JEP262164:JEP262165 JOL262164:JOL262165 JYH262164:JYH262165 KID262164:KID262165 KRZ262164:KRZ262165 LBV262164:LBV262165 LLR262164:LLR262165 LVN262164:LVN262165 MFJ262164:MFJ262165 MPF262164:MPF262165 MZB262164:MZB262165 NIX262164:NIX262165 NST262164:NST262165 OCP262164:OCP262165 OML262164:OML262165 OWH262164:OWH262165 PGD262164:PGD262165 PPZ262164:PPZ262165 PZV262164:PZV262165 QJR262164:QJR262165 QTN262164:QTN262165 RDJ262164:RDJ262165 RNF262164:RNF262165 RXB262164:RXB262165 SGX262164:SGX262165 SQT262164:SQT262165 TAP262164:TAP262165 TKL262164:TKL262165 TUH262164:TUH262165 UED262164:UED262165 UNZ262164:UNZ262165 UXV262164:UXV262165 VHR262164:VHR262165 VRN262164:VRN262165 WBJ262164:WBJ262165 WLF262164:WLF262165 WVB262164:WVB262165 IP327700:IP327701 SL327700:SL327701 ACH327700:ACH327701 AMD327700:AMD327701 AVZ327700:AVZ327701 BFV327700:BFV327701 BPR327700:BPR327701 BZN327700:BZN327701 CJJ327700:CJJ327701 CTF327700:CTF327701 DDB327700:DDB327701 DMX327700:DMX327701 DWT327700:DWT327701 EGP327700:EGP327701 EQL327700:EQL327701 FAH327700:FAH327701 FKD327700:FKD327701 FTZ327700:FTZ327701 GDV327700:GDV327701 GNR327700:GNR327701 GXN327700:GXN327701 HHJ327700:HHJ327701 HRF327700:HRF327701 IBB327700:IBB327701 IKX327700:IKX327701 IUT327700:IUT327701 JEP327700:JEP327701 JOL327700:JOL327701 JYH327700:JYH327701 KID327700:KID327701 KRZ327700:KRZ327701 LBV327700:LBV327701 LLR327700:LLR327701 LVN327700:LVN327701 MFJ327700:MFJ327701 MPF327700:MPF327701 MZB327700:MZB327701 NIX327700:NIX327701 NST327700:NST327701 OCP327700:OCP327701 OML327700:OML327701 OWH327700:OWH327701 PGD327700:PGD327701 PPZ327700:PPZ327701 PZV327700:PZV327701 QJR327700:QJR327701 QTN327700:QTN327701 RDJ327700:RDJ327701 RNF327700:RNF327701 RXB327700:RXB327701 SGX327700:SGX327701 SQT327700:SQT327701 TAP327700:TAP327701 TKL327700:TKL327701 TUH327700:TUH327701 UED327700:UED327701 UNZ327700:UNZ327701 UXV327700:UXV327701 VHR327700:VHR327701 VRN327700:VRN327701 WBJ327700:WBJ327701 WLF327700:WLF327701 WVB327700:WVB327701 IP393236:IP393237 SL393236:SL393237 ACH393236:ACH393237 AMD393236:AMD393237 AVZ393236:AVZ393237 BFV393236:BFV393237 BPR393236:BPR393237 BZN393236:BZN393237 CJJ393236:CJJ393237 CTF393236:CTF393237 DDB393236:DDB393237 DMX393236:DMX393237 DWT393236:DWT393237 EGP393236:EGP393237 EQL393236:EQL393237 FAH393236:FAH393237 FKD393236:FKD393237 FTZ393236:FTZ393237 GDV393236:GDV393237 GNR393236:GNR393237 GXN393236:GXN393237 HHJ393236:HHJ393237 HRF393236:HRF393237 IBB393236:IBB393237 IKX393236:IKX393237 IUT393236:IUT393237 JEP393236:JEP393237 JOL393236:JOL393237 JYH393236:JYH393237 KID393236:KID393237 KRZ393236:KRZ393237 LBV393236:LBV393237 LLR393236:LLR393237 LVN393236:LVN393237 MFJ393236:MFJ393237 MPF393236:MPF393237 MZB393236:MZB393237 NIX393236:NIX393237 NST393236:NST393237 OCP393236:OCP393237 OML393236:OML393237 OWH393236:OWH393237 PGD393236:PGD393237 PPZ393236:PPZ393237 PZV393236:PZV393237 QJR393236:QJR393237 QTN393236:QTN393237 RDJ393236:RDJ393237 RNF393236:RNF393237 RXB393236:RXB393237 SGX393236:SGX393237 SQT393236:SQT393237 TAP393236:TAP393237 TKL393236:TKL393237 TUH393236:TUH393237 UED393236:UED393237 UNZ393236:UNZ393237 UXV393236:UXV393237 VHR393236:VHR393237 VRN393236:VRN393237 WBJ393236:WBJ393237 WLF393236:WLF393237 WVB393236:WVB393237 IP458772:IP458773 SL458772:SL458773 ACH458772:ACH458773 AMD458772:AMD458773 AVZ458772:AVZ458773 BFV458772:BFV458773 BPR458772:BPR458773 BZN458772:BZN458773 CJJ458772:CJJ458773 CTF458772:CTF458773 DDB458772:DDB458773 DMX458772:DMX458773 DWT458772:DWT458773 EGP458772:EGP458773 EQL458772:EQL458773 FAH458772:FAH458773 FKD458772:FKD458773 FTZ458772:FTZ458773 GDV458772:GDV458773 GNR458772:GNR458773 GXN458772:GXN458773 HHJ458772:HHJ458773 HRF458772:HRF458773 IBB458772:IBB458773 IKX458772:IKX458773 IUT458772:IUT458773 JEP458772:JEP458773 JOL458772:JOL458773 JYH458772:JYH458773 KID458772:KID458773 KRZ458772:KRZ458773 LBV458772:LBV458773 LLR458772:LLR458773 LVN458772:LVN458773 MFJ458772:MFJ458773 MPF458772:MPF458773 MZB458772:MZB458773 NIX458772:NIX458773 NST458772:NST458773 OCP458772:OCP458773 OML458772:OML458773 OWH458772:OWH458773 PGD458772:PGD458773 PPZ458772:PPZ458773 PZV458772:PZV458773 QJR458772:QJR458773 QTN458772:QTN458773 RDJ458772:RDJ458773 RNF458772:RNF458773 RXB458772:RXB458773 SGX458772:SGX458773 SQT458772:SQT458773 TAP458772:TAP458773 TKL458772:TKL458773 TUH458772:TUH458773 UED458772:UED458773 UNZ458772:UNZ458773 UXV458772:UXV458773 VHR458772:VHR458773 VRN458772:VRN458773 WBJ458772:WBJ458773 WLF458772:WLF458773 WVB458772:WVB458773 IP524308:IP524309 SL524308:SL524309 ACH524308:ACH524309 AMD524308:AMD524309 AVZ524308:AVZ524309 BFV524308:BFV524309 BPR524308:BPR524309 BZN524308:BZN524309 CJJ524308:CJJ524309 CTF524308:CTF524309 DDB524308:DDB524309 DMX524308:DMX524309 DWT524308:DWT524309 EGP524308:EGP524309 EQL524308:EQL524309 FAH524308:FAH524309 FKD524308:FKD524309 FTZ524308:FTZ524309 GDV524308:GDV524309 GNR524308:GNR524309 GXN524308:GXN524309 HHJ524308:HHJ524309 HRF524308:HRF524309 IBB524308:IBB524309 IKX524308:IKX524309 IUT524308:IUT524309 JEP524308:JEP524309 JOL524308:JOL524309 JYH524308:JYH524309 KID524308:KID524309 KRZ524308:KRZ524309 LBV524308:LBV524309 LLR524308:LLR524309 LVN524308:LVN524309 MFJ524308:MFJ524309 MPF524308:MPF524309 MZB524308:MZB524309 NIX524308:NIX524309 NST524308:NST524309 OCP524308:OCP524309 OML524308:OML524309 OWH524308:OWH524309 PGD524308:PGD524309 PPZ524308:PPZ524309 PZV524308:PZV524309 QJR524308:QJR524309 QTN524308:QTN524309 RDJ524308:RDJ524309 RNF524308:RNF524309 RXB524308:RXB524309 SGX524308:SGX524309 SQT524308:SQT524309 TAP524308:TAP524309 TKL524308:TKL524309 TUH524308:TUH524309 UED524308:UED524309 UNZ524308:UNZ524309 UXV524308:UXV524309 VHR524308:VHR524309 VRN524308:VRN524309 WBJ524308:WBJ524309 WLF524308:WLF524309 WVB524308:WVB524309 IP589844:IP589845 SL589844:SL589845 ACH589844:ACH589845 AMD589844:AMD589845 AVZ589844:AVZ589845 BFV589844:BFV589845 BPR589844:BPR589845 BZN589844:BZN589845 CJJ589844:CJJ589845 CTF589844:CTF589845 DDB589844:DDB589845 DMX589844:DMX589845 DWT589844:DWT589845 EGP589844:EGP589845 EQL589844:EQL589845 FAH589844:FAH589845 FKD589844:FKD589845 FTZ589844:FTZ589845 GDV589844:GDV589845 GNR589844:GNR589845 GXN589844:GXN589845 HHJ589844:HHJ589845 HRF589844:HRF589845 IBB589844:IBB589845 IKX589844:IKX589845 IUT589844:IUT589845 JEP589844:JEP589845 JOL589844:JOL589845 JYH589844:JYH589845 KID589844:KID589845 KRZ589844:KRZ589845 LBV589844:LBV589845 LLR589844:LLR589845 LVN589844:LVN589845 MFJ589844:MFJ589845 MPF589844:MPF589845 MZB589844:MZB589845 NIX589844:NIX589845 NST589844:NST589845 OCP589844:OCP589845 OML589844:OML589845 OWH589844:OWH589845 PGD589844:PGD589845 PPZ589844:PPZ589845 PZV589844:PZV589845 QJR589844:QJR589845 QTN589844:QTN589845 RDJ589844:RDJ589845 RNF589844:RNF589845 RXB589844:RXB589845 SGX589844:SGX589845 SQT589844:SQT589845 TAP589844:TAP589845 TKL589844:TKL589845 TUH589844:TUH589845 UED589844:UED589845 UNZ589844:UNZ589845 UXV589844:UXV589845 VHR589844:VHR589845 VRN589844:VRN589845 WBJ589844:WBJ589845 WLF589844:WLF589845 WVB589844:WVB589845 IP655380:IP655381 SL655380:SL655381 ACH655380:ACH655381 AMD655380:AMD655381 AVZ655380:AVZ655381 BFV655380:BFV655381 BPR655380:BPR655381 BZN655380:BZN655381 CJJ655380:CJJ655381 CTF655380:CTF655381 DDB655380:DDB655381 DMX655380:DMX655381 DWT655380:DWT655381 EGP655380:EGP655381 EQL655380:EQL655381 FAH655380:FAH655381 FKD655380:FKD655381 FTZ655380:FTZ655381 GDV655380:GDV655381 GNR655380:GNR655381 GXN655380:GXN655381 HHJ655380:HHJ655381 HRF655380:HRF655381 IBB655380:IBB655381 IKX655380:IKX655381 IUT655380:IUT655381 JEP655380:JEP655381 JOL655380:JOL655381 JYH655380:JYH655381 KID655380:KID655381 KRZ655380:KRZ655381 LBV655380:LBV655381 LLR655380:LLR655381 LVN655380:LVN655381 MFJ655380:MFJ655381 MPF655380:MPF655381 MZB655380:MZB655381 NIX655380:NIX655381 NST655380:NST655381 OCP655380:OCP655381 OML655380:OML655381 OWH655380:OWH655381 PGD655380:PGD655381 PPZ655380:PPZ655381 PZV655380:PZV655381 QJR655380:QJR655381 QTN655380:QTN655381 RDJ655380:RDJ655381 RNF655380:RNF655381 RXB655380:RXB655381 SGX655380:SGX655381 SQT655380:SQT655381 TAP655380:TAP655381 TKL655380:TKL655381 TUH655380:TUH655381 UED655380:UED655381 UNZ655380:UNZ655381 UXV655380:UXV655381 VHR655380:VHR655381 VRN655380:VRN655381 WBJ655380:WBJ655381 WLF655380:WLF655381 WVB655380:WVB655381 IP720916:IP720917 SL720916:SL720917 ACH720916:ACH720917 AMD720916:AMD720917 AVZ720916:AVZ720917 BFV720916:BFV720917 BPR720916:BPR720917 BZN720916:BZN720917 CJJ720916:CJJ720917 CTF720916:CTF720917 DDB720916:DDB720917 DMX720916:DMX720917 DWT720916:DWT720917 EGP720916:EGP720917 EQL720916:EQL720917 FAH720916:FAH720917 FKD720916:FKD720917 FTZ720916:FTZ720917 GDV720916:GDV720917 GNR720916:GNR720917 GXN720916:GXN720917 HHJ720916:HHJ720917 HRF720916:HRF720917 IBB720916:IBB720917 IKX720916:IKX720917 IUT720916:IUT720917 JEP720916:JEP720917 JOL720916:JOL720917 JYH720916:JYH720917 KID720916:KID720917 KRZ720916:KRZ720917 LBV720916:LBV720917 LLR720916:LLR720917 LVN720916:LVN720917 MFJ720916:MFJ720917 MPF720916:MPF720917 MZB720916:MZB720917 NIX720916:NIX720917 NST720916:NST720917 OCP720916:OCP720917 OML720916:OML720917 OWH720916:OWH720917 PGD720916:PGD720917 PPZ720916:PPZ720917 PZV720916:PZV720917 QJR720916:QJR720917 QTN720916:QTN720917 RDJ720916:RDJ720917 RNF720916:RNF720917 RXB720916:RXB720917 SGX720916:SGX720917 SQT720916:SQT720917 TAP720916:TAP720917 TKL720916:TKL720917 TUH720916:TUH720917 UED720916:UED720917 UNZ720916:UNZ720917 UXV720916:UXV720917 VHR720916:VHR720917 VRN720916:VRN720917 WBJ720916:WBJ720917 WLF720916:WLF720917 WVB720916:WVB720917 IP786452:IP786453 SL786452:SL786453 ACH786452:ACH786453 AMD786452:AMD786453 AVZ786452:AVZ786453 BFV786452:BFV786453 BPR786452:BPR786453 BZN786452:BZN786453 CJJ786452:CJJ786453 CTF786452:CTF786453 DDB786452:DDB786453 DMX786452:DMX786453 DWT786452:DWT786453 EGP786452:EGP786453 EQL786452:EQL786453 FAH786452:FAH786453 FKD786452:FKD786453 FTZ786452:FTZ786453 GDV786452:GDV786453 GNR786452:GNR786453 GXN786452:GXN786453 HHJ786452:HHJ786453 HRF786452:HRF786453 IBB786452:IBB786453 IKX786452:IKX786453 IUT786452:IUT786453 JEP786452:JEP786453 JOL786452:JOL786453 JYH786452:JYH786453 KID786452:KID786453 KRZ786452:KRZ786453 LBV786452:LBV786453 LLR786452:LLR786453 LVN786452:LVN786453 MFJ786452:MFJ786453 MPF786452:MPF786453 MZB786452:MZB786453 NIX786452:NIX786453 NST786452:NST786453 OCP786452:OCP786453 OML786452:OML786453 OWH786452:OWH786453 PGD786452:PGD786453 PPZ786452:PPZ786453 PZV786452:PZV786453 QJR786452:QJR786453 QTN786452:QTN786453 RDJ786452:RDJ786453 RNF786452:RNF786453 RXB786452:RXB786453 SGX786452:SGX786453 SQT786452:SQT786453 TAP786452:TAP786453 TKL786452:TKL786453 TUH786452:TUH786453 UED786452:UED786453 UNZ786452:UNZ786453 UXV786452:UXV786453 VHR786452:VHR786453 VRN786452:VRN786453 WBJ786452:WBJ786453 WLF786452:WLF786453 WVB786452:WVB786453 IP851988:IP851989 SL851988:SL851989 ACH851988:ACH851989 AMD851988:AMD851989 AVZ851988:AVZ851989 BFV851988:BFV851989 BPR851988:BPR851989 BZN851988:BZN851989 CJJ851988:CJJ851989 CTF851988:CTF851989 DDB851988:DDB851989 DMX851988:DMX851989 DWT851988:DWT851989 EGP851988:EGP851989 EQL851988:EQL851989 FAH851988:FAH851989 FKD851988:FKD851989 FTZ851988:FTZ851989 GDV851988:GDV851989 GNR851988:GNR851989 GXN851988:GXN851989 HHJ851988:HHJ851989 HRF851988:HRF851989 IBB851988:IBB851989 IKX851988:IKX851989 IUT851988:IUT851989 JEP851988:JEP851989 JOL851988:JOL851989 JYH851988:JYH851989 KID851988:KID851989 KRZ851988:KRZ851989 LBV851988:LBV851989 LLR851988:LLR851989 LVN851988:LVN851989 MFJ851988:MFJ851989 MPF851988:MPF851989 MZB851988:MZB851989 NIX851988:NIX851989 NST851988:NST851989 OCP851988:OCP851989 OML851988:OML851989 OWH851988:OWH851989 PGD851988:PGD851989 PPZ851988:PPZ851989 PZV851988:PZV851989 QJR851988:QJR851989 QTN851988:QTN851989 RDJ851988:RDJ851989 RNF851988:RNF851989 RXB851988:RXB851989 SGX851988:SGX851989 SQT851988:SQT851989 TAP851988:TAP851989 TKL851988:TKL851989 TUH851988:TUH851989 UED851988:UED851989 UNZ851988:UNZ851989 UXV851988:UXV851989 VHR851988:VHR851989 VRN851988:VRN851989 WBJ851988:WBJ851989 WLF851988:WLF851989 WVB851988:WVB851989 IP917524:IP917525 SL917524:SL917525 ACH917524:ACH917525 AMD917524:AMD917525 AVZ917524:AVZ917525 BFV917524:BFV917525 BPR917524:BPR917525 BZN917524:BZN917525 CJJ917524:CJJ917525 CTF917524:CTF917525 DDB917524:DDB917525 DMX917524:DMX917525 DWT917524:DWT917525 EGP917524:EGP917525 EQL917524:EQL917525 FAH917524:FAH917525 FKD917524:FKD917525 FTZ917524:FTZ917525 GDV917524:GDV917525 GNR917524:GNR917525 GXN917524:GXN917525 HHJ917524:HHJ917525 HRF917524:HRF917525 IBB917524:IBB917525 IKX917524:IKX917525 IUT917524:IUT917525 JEP917524:JEP917525 JOL917524:JOL917525 JYH917524:JYH917525 KID917524:KID917525 KRZ917524:KRZ917525 LBV917524:LBV917525 LLR917524:LLR917525 LVN917524:LVN917525 MFJ917524:MFJ917525 MPF917524:MPF917525 MZB917524:MZB917525 NIX917524:NIX917525 NST917524:NST917525 OCP917524:OCP917525 OML917524:OML917525 OWH917524:OWH917525 PGD917524:PGD917525 PPZ917524:PPZ917525 PZV917524:PZV917525 QJR917524:QJR917525 QTN917524:QTN917525 RDJ917524:RDJ917525 RNF917524:RNF917525 RXB917524:RXB917525 SGX917524:SGX917525 SQT917524:SQT917525 TAP917524:TAP917525 TKL917524:TKL917525 TUH917524:TUH917525 UED917524:UED917525 UNZ917524:UNZ917525 UXV917524:UXV917525 VHR917524:VHR917525 VRN917524:VRN917525 WBJ917524:WBJ917525 WLF917524:WLF917525 WVB917524:WVB917525 IP983060:IP983061 SL983060:SL983061 ACH983060:ACH983061 AMD983060:AMD983061 AVZ983060:AVZ983061 BFV983060:BFV983061 BPR983060:BPR983061 BZN983060:BZN983061 CJJ983060:CJJ983061 CTF983060:CTF983061 DDB983060:DDB983061 DMX983060:DMX983061 DWT983060:DWT983061 EGP983060:EGP983061 EQL983060:EQL983061 FAH983060:FAH983061 FKD983060:FKD983061 FTZ983060:FTZ983061 GDV983060:GDV983061 GNR983060:GNR983061 GXN983060:GXN983061 HHJ983060:HHJ983061 HRF983060:HRF983061 IBB983060:IBB983061 IKX983060:IKX983061 IUT983060:IUT983061 JEP983060:JEP983061 JOL983060:JOL983061 JYH983060:JYH983061 KID983060:KID983061 KRZ983060:KRZ983061 LBV983060:LBV983061 LLR983060:LLR983061 LVN983060:LVN983061 MFJ983060:MFJ983061 MPF983060:MPF983061 MZB983060:MZB983061 NIX983060:NIX983061 NST983060:NST983061 OCP983060:OCP983061 OML983060:OML983061 OWH983060:OWH983061 PGD983060:PGD983061 PPZ983060:PPZ983061 PZV983060:PZV983061 QJR983060:QJR983061 QTN983060:QTN983061 RDJ983060:RDJ983061 RNF983060:RNF983061 RXB983060:RXB983061 SGX983060:SGX983061 SQT983060:SQT983061 TAP983060:TAP983061 TKL983060:TKL983061 TUH983060:TUH983061 UED983060:UED983061 UNZ983060:UNZ983061 UXV983060:UXV983061 VHR983060:VHR983061 VRN983060:VRN983061 WBJ983060:WBJ983061 WLF983060:WLF983061 WVB983060:WVB983061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IH65543 SD65543 ABZ65543 ALV65543 AVR65543 BFN65543 BPJ65543 BZF65543 CJB65543 CSX65543 DCT65543 DMP65543 DWL65543 EGH65543 EQD65543 EZZ65543 FJV65543 FTR65543 GDN65543 GNJ65543 GXF65543 HHB65543 HQX65543 IAT65543 IKP65543 IUL65543 JEH65543 JOD65543 JXZ65543 KHV65543 KRR65543 LBN65543 LLJ65543 LVF65543 MFB65543 MOX65543 MYT65543 NIP65543 NSL65543 OCH65543 OMD65543 OVZ65543 PFV65543 PPR65543 PZN65543 QJJ65543 QTF65543 RDB65543 RMX65543 RWT65543 SGP65543 SQL65543 TAH65543 TKD65543 TTZ65543 UDV65543 UNR65543 UXN65543 VHJ65543 VRF65543 WBB65543 WKX65543 WUT65543 IH131079 SD131079 ABZ131079 ALV131079 AVR131079 BFN131079 BPJ131079 BZF131079 CJB131079 CSX131079 DCT131079 DMP131079 DWL131079 EGH131079 EQD131079 EZZ131079 FJV131079 FTR131079 GDN131079 GNJ131079 GXF131079 HHB131079 HQX131079 IAT131079 IKP131079 IUL131079 JEH131079 JOD131079 JXZ131079 KHV131079 KRR131079 LBN131079 LLJ131079 LVF131079 MFB131079 MOX131079 MYT131079 NIP131079 NSL131079 OCH131079 OMD131079 OVZ131079 PFV131079 PPR131079 PZN131079 QJJ131079 QTF131079 RDB131079 RMX131079 RWT131079 SGP131079 SQL131079 TAH131079 TKD131079 TTZ131079 UDV131079 UNR131079 UXN131079 VHJ131079 VRF131079 WBB131079 WKX131079 WUT131079 IH196615 SD196615 ABZ196615 ALV196615 AVR196615 BFN196615 BPJ196615 BZF196615 CJB196615 CSX196615 DCT196615 DMP196615 DWL196615 EGH196615 EQD196615 EZZ196615 FJV196615 FTR196615 GDN196615 GNJ196615 GXF196615 HHB196615 HQX196615 IAT196615 IKP196615 IUL196615 JEH196615 JOD196615 JXZ196615 KHV196615 KRR196615 LBN196615 LLJ196615 LVF196615 MFB196615 MOX196615 MYT196615 NIP196615 NSL196615 OCH196615 OMD196615 OVZ196615 PFV196615 PPR196615 PZN196615 QJJ196615 QTF196615 RDB196615 RMX196615 RWT196615 SGP196615 SQL196615 TAH196615 TKD196615 TTZ196615 UDV196615 UNR196615 UXN196615 VHJ196615 VRF196615 WBB196615 WKX196615 WUT196615 IH262151 SD262151 ABZ262151 ALV262151 AVR262151 BFN262151 BPJ262151 BZF262151 CJB262151 CSX262151 DCT262151 DMP262151 DWL262151 EGH262151 EQD262151 EZZ262151 FJV262151 FTR262151 GDN262151 GNJ262151 GXF262151 HHB262151 HQX262151 IAT262151 IKP262151 IUL262151 JEH262151 JOD262151 JXZ262151 KHV262151 KRR262151 LBN262151 LLJ262151 LVF262151 MFB262151 MOX262151 MYT262151 NIP262151 NSL262151 OCH262151 OMD262151 OVZ262151 PFV262151 PPR262151 PZN262151 QJJ262151 QTF262151 RDB262151 RMX262151 RWT262151 SGP262151 SQL262151 TAH262151 TKD262151 TTZ262151 UDV262151 UNR262151 UXN262151 VHJ262151 VRF262151 WBB262151 WKX262151 WUT262151 IH327687 SD327687 ABZ327687 ALV327687 AVR327687 BFN327687 BPJ327687 BZF327687 CJB327687 CSX327687 DCT327687 DMP327687 DWL327687 EGH327687 EQD327687 EZZ327687 FJV327687 FTR327687 GDN327687 GNJ327687 GXF327687 HHB327687 HQX327687 IAT327687 IKP327687 IUL327687 JEH327687 JOD327687 JXZ327687 KHV327687 KRR327687 LBN327687 LLJ327687 LVF327687 MFB327687 MOX327687 MYT327687 NIP327687 NSL327687 OCH327687 OMD327687 OVZ327687 PFV327687 PPR327687 PZN327687 QJJ327687 QTF327687 RDB327687 RMX327687 RWT327687 SGP327687 SQL327687 TAH327687 TKD327687 TTZ327687 UDV327687 UNR327687 UXN327687 VHJ327687 VRF327687 WBB327687 WKX327687 WUT327687 IH393223 SD393223 ABZ393223 ALV393223 AVR393223 BFN393223 BPJ393223 BZF393223 CJB393223 CSX393223 DCT393223 DMP393223 DWL393223 EGH393223 EQD393223 EZZ393223 FJV393223 FTR393223 GDN393223 GNJ393223 GXF393223 HHB393223 HQX393223 IAT393223 IKP393223 IUL393223 JEH393223 JOD393223 JXZ393223 KHV393223 KRR393223 LBN393223 LLJ393223 LVF393223 MFB393223 MOX393223 MYT393223 NIP393223 NSL393223 OCH393223 OMD393223 OVZ393223 PFV393223 PPR393223 PZN393223 QJJ393223 QTF393223 RDB393223 RMX393223 RWT393223 SGP393223 SQL393223 TAH393223 TKD393223 TTZ393223 UDV393223 UNR393223 UXN393223 VHJ393223 VRF393223 WBB393223 WKX393223 WUT393223 IH458759 SD458759 ABZ458759 ALV458759 AVR458759 BFN458759 BPJ458759 BZF458759 CJB458759 CSX458759 DCT458759 DMP458759 DWL458759 EGH458759 EQD458759 EZZ458759 FJV458759 FTR458759 GDN458759 GNJ458759 GXF458759 HHB458759 HQX458759 IAT458759 IKP458759 IUL458759 JEH458759 JOD458759 JXZ458759 KHV458759 KRR458759 LBN458759 LLJ458759 LVF458759 MFB458759 MOX458759 MYT458759 NIP458759 NSL458759 OCH458759 OMD458759 OVZ458759 PFV458759 PPR458759 PZN458759 QJJ458759 QTF458759 RDB458759 RMX458759 RWT458759 SGP458759 SQL458759 TAH458759 TKD458759 TTZ458759 UDV458759 UNR458759 UXN458759 VHJ458759 VRF458759 WBB458759 WKX458759 WUT458759 IH524295 SD524295 ABZ524295 ALV524295 AVR524295 BFN524295 BPJ524295 BZF524295 CJB524295 CSX524295 DCT524295 DMP524295 DWL524295 EGH524295 EQD524295 EZZ524295 FJV524295 FTR524295 GDN524295 GNJ524295 GXF524295 HHB524295 HQX524295 IAT524295 IKP524295 IUL524295 JEH524295 JOD524295 JXZ524295 KHV524295 KRR524295 LBN524295 LLJ524295 LVF524295 MFB524295 MOX524295 MYT524295 NIP524295 NSL524295 OCH524295 OMD524295 OVZ524295 PFV524295 PPR524295 PZN524295 QJJ524295 QTF524295 RDB524295 RMX524295 RWT524295 SGP524295 SQL524295 TAH524295 TKD524295 TTZ524295 UDV524295 UNR524295 UXN524295 VHJ524295 VRF524295 WBB524295 WKX524295 WUT524295 IH589831 SD589831 ABZ589831 ALV589831 AVR589831 BFN589831 BPJ589831 BZF589831 CJB589831 CSX589831 DCT589831 DMP589831 DWL589831 EGH589831 EQD589831 EZZ589831 FJV589831 FTR589831 GDN589831 GNJ589831 GXF589831 HHB589831 HQX589831 IAT589831 IKP589831 IUL589831 JEH589831 JOD589831 JXZ589831 KHV589831 KRR589831 LBN589831 LLJ589831 LVF589831 MFB589831 MOX589831 MYT589831 NIP589831 NSL589831 OCH589831 OMD589831 OVZ589831 PFV589831 PPR589831 PZN589831 QJJ589831 QTF589831 RDB589831 RMX589831 RWT589831 SGP589831 SQL589831 TAH589831 TKD589831 TTZ589831 UDV589831 UNR589831 UXN589831 VHJ589831 VRF589831 WBB589831 WKX589831 WUT589831 IH655367 SD655367 ABZ655367 ALV655367 AVR655367 BFN655367 BPJ655367 BZF655367 CJB655367 CSX655367 DCT655367 DMP655367 DWL655367 EGH655367 EQD655367 EZZ655367 FJV655367 FTR655367 GDN655367 GNJ655367 GXF655367 HHB655367 HQX655367 IAT655367 IKP655367 IUL655367 JEH655367 JOD655367 JXZ655367 KHV655367 KRR655367 LBN655367 LLJ655367 LVF655367 MFB655367 MOX655367 MYT655367 NIP655367 NSL655367 OCH655367 OMD655367 OVZ655367 PFV655367 PPR655367 PZN655367 QJJ655367 QTF655367 RDB655367 RMX655367 RWT655367 SGP655367 SQL655367 TAH655367 TKD655367 TTZ655367 UDV655367 UNR655367 UXN655367 VHJ655367 VRF655367 WBB655367 WKX655367 WUT655367 IH720903 SD720903 ABZ720903 ALV720903 AVR720903 BFN720903 BPJ720903 BZF720903 CJB720903 CSX720903 DCT720903 DMP720903 DWL720903 EGH720903 EQD720903 EZZ720903 FJV720903 FTR720903 GDN720903 GNJ720903 GXF720903 HHB720903 HQX720903 IAT720903 IKP720903 IUL720903 JEH720903 JOD720903 JXZ720903 KHV720903 KRR720903 LBN720903 LLJ720903 LVF720903 MFB720903 MOX720903 MYT720903 NIP720903 NSL720903 OCH720903 OMD720903 OVZ720903 PFV720903 PPR720903 PZN720903 QJJ720903 QTF720903 RDB720903 RMX720903 RWT720903 SGP720903 SQL720903 TAH720903 TKD720903 TTZ720903 UDV720903 UNR720903 UXN720903 VHJ720903 VRF720903 WBB720903 WKX720903 WUT720903 IH786439 SD786439 ABZ786439 ALV786439 AVR786439 BFN786439 BPJ786439 BZF786439 CJB786439 CSX786439 DCT786439 DMP786439 DWL786439 EGH786439 EQD786439 EZZ786439 FJV786439 FTR786439 GDN786439 GNJ786439 GXF786439 HHB786439 HQX786439 IAT786439 IKP786439 IUL786439 JEH786439 JOD786439 JXZ786439 KHV786439 KRR786439 LBN786439 LLJ786439 LVF786439 MFB786439 MOX786439 MYT786439 NIP786439 NSL786439 OCH786439 OMD786439 OVZ786439 PFV786439 PPR786439 PZN786439 QJJ786439 QTF786439 RDB786439 RMX786439 RWT786439 SGP786439 SQL786439 TAH786439 TKD786439 TTZ786439 UDV786439 UNR786439 UXN786439 VHJ786439 VRF786439 WBB786439 WKX786439 WUT786439 IH851975 SD851975 ABZ851975 ALV851975 AVR851975 BFN851975 BPJ851975 BZF851975 CJB851975 CSX851975 DCT851975 DMP851975 DWL851975 EGH851975 EQD851975 EZZ851975 FJV851975 FTR851975 GDN851975 GNJ851975 GXF851975 HHB851975 HQX851975 IAT851975 IKP851975 IUL851975 JEH851975 JOD851975 JXZ851975 KHV851975 KRR851975 LBN851975 LLJ851975 LVF851975 MFB851975 MOX851975 MYT851975 NIP851975 NSL851975 OCH851975 OMD851975 OVZ851975 PFV851975 PPR851975 PZN851975 QJJ851975 QTF851975 RDB851975 RMX851975 RWT851975 SGP851975 SQL851975 TAH851975 TKD851975 TTZ851975 UDV851975 UNR851975 UXN851975 VHJ851975 VRF851975 WBB851975 WKX851975 WUT851975 IH917511 SD917511 ABZ917511 ALV917511 AVR917511 BFN917511 BPJ917511 BZF917511 CJB917511 CSX917511 DCT917511 DMP917511 DWL917511 EGH917511 EQD917511 EZZ917511 FJV917511 FTR917511 GDN917511 GNJ917511 GXF917511 HHB917511 HQX917511 IAT917511 IKP917511 IUL917511 JEH917511 JOD917511 JXZ917511 KHV917511 KRR917511 LBN917511 LLJ917511 LVF917511 MFB917511 MOX917511 MYT917511 NIP917511 NSL917511 OCH917511 OMD917511 OVZ917511 PFV917511 PPR917511 PZN917511 QJJ917511 QTF917511 RDB917511 RMX917511 RWT917511 SGP917511 SQL917511 TAH917511 TKD917511 TTZ917511 UDV917511 UNR917511 UXN917511 VHJ917511 VRF917511 WBB917511 WKX917511 WUT917511 IH983047 SD983047 ABZ983047 ALV983047 AVR983047 BFN983047 BPJ983047 BZF983047 CJB983047 CSX983047 DCT983047 DMP983047 DWL983047 EGH983047 EQD983047 EZZ983047 FJV983047 FTR983047 GDN983047 GNJ983047 GXF983047 HHB983047 HQX983047 IAT983047 IKP983047 IUL983047 JEH983047 JOD983047 JXZ983047 KHV983047 KRR983047 LBN983047 LLJ983047 LVF983047 MFB983047 MOX983047 MYT983047 NIP983047 NSL983047 OCH983047 OMD983047 OVZ983047 PFV983047 PPR983047 PZN983047 QJJ983047 QTF983047 RDB983047 RMX983047 RWT983047 SGP983047 SQL983047 TAH983047 TKD983047 TTZ983047 UDV983047 UNR983047 UXN983047 VHJ983047 VRF983047 WBB983047 WKX983047 WUT983047 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IK65560:IM65560 SG65560:SI65560 ACC65560:ACE65560 ALY65560:AMA65560 AVU65560:AVW65560 BFQ65560:BFS65560 BPM65560:BPO65560 BZI65560:BZK65560 CJE65560:CJG65560 CTA65560:CTC65560 DCW65560:DCY65560 DMS65560:DMU65560 DWO65560:DWQ65560 EGK65560:EGM65560 EQG65560:EQI65560 FAC65560:FAE65560 FJY65560:FKA65560 FTU65560:FTW65560 GDQ65560:GDS65560 GNM65560:GNO65560 GXI65560:GXK65560 HHE65560:HHG65560 HRA65560:HRC65560 IAW65560:IAY65560 IKS65560:IKU65560 IUO65560:IUQ65560 JEK65560:JEM65560 JOG65560:JOI65560 JYC65560:JYE65560 KHY65560:KIA65560 KRU65560:KRW65560 LBQ65560:LBS65560 LLM65560:LLO65560 LVI65560:LVK65560 MFE65560:MFG65560 MPA65560:MPC65560 MYW65560:MYY65560 NIS65560:NIU65560 NSO65560:NSQ65560 OCK65560:OCM65560 OMG65560:OMI65560 OWC65560:OWE65560 PFY65560:PGA65560 PPU65560:PPW65560 PZQ65560:PZS65560 QJM65560:QJO65560 QTI65560:QTK65560 RDE65560:RDG65560 RNA65560:RNC65560 RWW65560:RWY65560 SGS65560:SGU65560 SQO65560:SQQ65560 TAK65560:TAM65560 TKG65560:TKI65560 TUC65560:TUE65560 UDY65560:UEA65560 UNU65560:UNW65560 UXQ65560:UXS65560 VHM65560:VHO65560 VRI65560:VRK65560 WBE65560:WBG65560 WLA65560:WLC65560 WUW65560:WUY65560 IK131096:IM131096 SG131096:SI131096 ACC131096:ACE131096 ALY131096:AMA131096 AVU131096:AVW131096 BFQ131096:BFS131096 BPM131096:BPO131096 BZI131096:BZK131096 CJE131096:CJG131096 CTA131096:CTC131096 DCW131096:DCY131096 DMS131096:DMU131096 DWO131096:DWQ131096 EGK131096:EGM131096 EQG131096:EQI131096 FAC131096:FAE131096 FJY131096:FKA131096 FTU131096:FTW131096 GDQ131096:GDS131096 GNM131096:GNO131096 GXI131096:GXK131096 HHE131096:HHG131096 HRA131096:HRC131096 IAW131096:IAY131096 IKS131096:IKU131096 IUO131096:IUQ131096 JEK131096:JEM131096 JOG131096:JOI131096 JYC131096:JYE131096 KHY131096:KIA131096 KRU131096:KRW131096 LBQ131096:LBS131096 LLM131096:LLO131096 LVI131096:LVK131096 MFE131096:MFG131096 MPA131096:MPC131096 MYW131096:MYY131096 NIS131096:NIU131096 NSO131096:NSQ131096 OCK131096:OCM131096 OMG131096:OMI131096 OWC131096:OWE131096 PFY131096:PGA131096 PPU131096:PPW131096 PZQ131096:PZS131096 QJM131096:QJO131096 QTI131096:QTK131096 RDE131096:RDG131096 RNA131096:RNC131096 RWW131096:RWY131096 SGS131096:SGU131096 SQO131096:SQQ131096 TAK131096:TAM131096 TKG131096:TKI131096 TUC131096:TUE131096 UDY131096:UEA131096 UNU131096:UNW131096 UXQ131096:UXS131096 VHM131096:VHO131096 VRI131096:VRK131096 WBE131096:WBG131096 WLA131096:WLC131096 WUW131096:WUY131096 IK196632:IM196632 SG196632:SI196632 ACC196632:ACE196632 ALY196632:AMA196632 AVU196632:AVW196632 BFQ196632:BFS196632 BPM196632:BPO196632 BZI196632:BZK196632 CJE196632:CJG196632 CTA196632:CTC196632 DCW196632:DCY196632 DMS196632:DMU196632 DWO196632:DWQ196632 EGK196632:EGM196632 EQG196632:EQI196632 FAC196632:FAE196632 FJY196632:FKA196632 FTU196632:FTW196632 GDQ196632:GDS196632 GNM196632:GNO196632 GXI196632:GXK196632 HHE196632:HHG196632 HRA196632:HRC196632 IAW196632:IAY196632 IKS196632:IKU196632 IUO196632:IUQ196632 JEK196632:JEM196632 JOG196632:JOI196632 JYC196632:JYE196632 KHY196632:KIA196632 KRU196632:KRW196632 LBQ196632:LBS196632 LLM196632:LLO196632 LVI196632:LVK196632 MFE196632:MFG196632 MPA196632:MPC196632 MYW196632:MYY196632 NIS196632:NIU196632 NSO196632:NSQ196632 OCK196632:OCM196632 OMG196632:OMI196632 OWC196632:OWE196632 PFY196632:PGA196632 PPU196632:PPW196632 PZQ196632:PZS196632 QJM196632:QJO196632 QTI196632:QTK196632 RDE196632:RDG196632 RNA196632:RNC196632 RWW196632:RWY196632 SGS196632:SGU196632 SQO196632:SQQ196632 TAK196632:TAM196632 TKG196632:TKI196632 TUC196632:TUE196632 UDY196632:UEA196632 UNU196632:UNW196632 UXQ196632:UXS196632 VHM196632:VHO196632 VRI196632:VRK196632 WBE196632:WBG196632 WLA196632:WLC196632 WUW196632:WUY196632 IK262168:IM262168 SG262168:SI262168 ACC262168:ACE262168 ALY262168:AMA262168 AVU262168:AVW262168 BFQ262168:BFS262168 BPM262168:BPO262168 BZI262168:BZK262168 CJE262168:CJG262168 CTA262168:CTC262168 DCW262168:DCY262168 DMS262168:DMU262168 DWO262168:DWQ262168 EGK262168:EGM262168 EQG262168:EQI262168 FAC262168:FAE262168 FJY262168:FKA262168 FTU262168:FTW262168 GDQ262168:GDS262168 GNM262168:GNO262168 GXI262168:GXK262168 HHE262168:HHG262168 HRA262168:HRC262168 IAW262168:IAY262168 IKS262168:IKU262168 IUO262168:IUQ262168 JEK262168:JEM262168 JOG262168:JOI262168 JYC262168:JYE262168 KHY262168:KIA262168 KRU262168:KRW262168 LBQ262168:LBS262168 LLM262168:LLO262168 LVI262168:LVK262168 MFE262168:MFG262168 MPA262168:MPC262168 MYW262168:MYY262168 NIS262168:NIU262168 NSO262168:NSQ262168 OCK262168:OCM262168 OMG262168:OMI262168 OWC262168:OWE262168 PFY262168:PGA262168 PPU262168:PPW262168 PZQ262168:PZS262168 QJM262168:QJO262168 QTI262168:QTK262168 RDE262168:RDG262168 RNA262168:RNC262168 RWW262168:RWY262168 SGS262168:SGU262168 SQO262168:SQQ262168 TAK262168:TAM262168 TKG262168:TKI262168 TUC262168:TUE262168 UDY262168:UEA262168 UNU262168:UNW262168 UXQ262168:UXS262168 VHM262168:VHO262168 VRI262168:VRK262168 WBE262168:WBG262168 WLA262168:WLC262168 WUW262168:WUY262168 IK327704:IM327704 SG327704:SI327704 ACC327704:ACE327704 ALY327704:AMA327704 AVU327704:AVW327704 BFQ327704:BFS327704 BPM327704:BPO327704 BZI327704:BZK327704 CJE327704:CJG327704 CTA327704:CTC327704 DCW327704:DCY327704 DMS327704:DMU327704 DWO327704:DWQ327704 EGK327704:EGM327704 EQG327704:EQI327704 FAC327704:FAE327704 FJY327704:FKA327704 FTU327704:FTW327704 GDQ327704:GDS327704 GNM327704:GNO327704 GXI327704:GXK327704 HHE327704:HHG327704 HRA327704:HRC327704 IAW327704:IAY327704 IKS327704:IKU327704 IUO327704:IUQ327704 JEK327704:JEM327704 JOG327704:JOI327704 JYC327704:JYE327704 KHY327704:KIA327704 KRU327704:KRW327704 LBQ327704:LBS327704 LLM327704:LLO327704 LVI327704:LVK327704 MFE327704:MFG327704 MPA327704:MPC327704 MYW327704:MYY327704 NIS327704:NIU327704 NSO327704:NSQ327704 OCK327704:OCM327704 OMG327704:OMI327704 OWC327704:OWE327704 PFY327704:PGA327704 PPU327704:PPW327704 PZQ327704:PZS327704 QJM327704:QJO327704 QTI327704:QTK327704 RDE327704:RDG327704 RNA327704:RNC327704 RWW327704:RWY327704 SGS327704:SGU327704 SQO327704:SQQ327704 TAK327704:TAM327704 TKG327704:TKI327704 TUC327704:TUE327704 UDY327704:UEA327704 UNU327704:UNW327704 UXQ327704:UXS327704 VHM327704:VHO327704 VRI327704:VRK327704 WBE327704:WBG327704 WLA327704:WLC327704 WUW327704:WUY327704 IK393240:IM393240 SG393240:SI393240 ACC393240:ACE393240 ALY393240:AMA393240 AVU393240:AVW393240 BFQ393240:BFS393240 BPM393240:BPO393240 BZI393240:BZK393240 CJE393240:CJG393240 CTA393240:CTC393240 DCW393240:DCY393240 DMS393240:DMU393240 DWO393240:DWQ393240 EGK393240:EGM393240 EQG393240:EQI393240 FAC393240:FAE393240 FJY393240:FKA393240 FTU393240:FTW393240 GDQ393240:GDS393240 GNM393240:GNO393240 GXI393240:GXK393240 HHE393240:HHG393240 HRA393240:HRC393240 IAW393240:IAY393240 IKS393240:IKU393240 IUO393240:IUQ393240 JEK393240:JEM393240 JOG393240:JOI393240 JYC393240:JYE393240 KHY393240:KIA393240 KRU393240:KRW393240 LBQ393240:LBS393240 LLM393240:LLO393240 LVI393240:LVK393240 MFE393240:MFG393240 MPA393240:MPC393240 MYW393240:MYY393240 NIS393240:NIU393240 NSO393240:NSQ393240 OCK393240:OCM393240 OMG393240:OMI393240 OWC393240:OWE393240 PFY393240:PGA393240 PPU393240:PPW393240 PZQ393240:PZS393240 QJM393240:QJO393240 QTI393240:QTK393240 RDE393240:RDG393240 RNA393240:RNC393240 RWW393240:RWY393240 SGS393240:SGU393240 SQO393240:SQQ393240 TAK393240:TAM393240 TKG393240:TKI393240 TUC393240:TUE393240 UDY393240:UEA393240 UNU393240:UNW393240 UXQ393240:UXS393240 VHM393240:VHO393240 VRI393240:VRK393240 WBE393240:WBG393240 WLA393240:WLC393240 WUW393240:WUY393240 IK458776:IM458776 SG458776:SI458776 ACC458776:ACE458776 ALY458776:AMA458776 AVU458776:AVW458776 BFQ458776:BFS458776 BPM458776:BPO458776 BZI458776:BZK458776 CJE458776:CJG458776 CTA458776:CTC458776 DCW458776:DCY458776 DMS458776:DMU458776 DWO458776:DWQ458776 EGK458776:EGM458776 EQG458776:EQI458776 FAC458776:FAE458776 FJY458776:FKA458776 FTU458776:FTW458776 GDQ458776:GDS458776 GNM458776:GNO458776 GXI458776:GXK458776 HHE458776:HHG458776 HRA458776:HRC458776 IAW458776:IAY458776 IKS458776:IKU458776 IUO458776:IUQ458776 JEK458776:JEM458776 JOG458776:JOI458776 JYC458776:JYE458776 KHY458776:KIA458776 KRU458776:KRW458776 LBQ458776:LBS458776 LLM458776:LLO458776 LVI458776:LVK458776 MFE458776:MFG458776 MPA458776:MPC458776 MYW458776:MYY458776 NIS458776:NIU458776 NSO458776:NSQ458776 OCK458776:OCM458776 OMG458776:OMI458776 OWC458776:OWE458776 PFY458776:PGA458776 PPU458776:PPW458776 PZQ458776:PZS458776 QJM458776:QJO458776 QTI458776:QTK458776 RDE458776:RDG458776 RNA458776:RNC458776 RWW458776:RWY458776 SGS458776:SGU458776 SQO458776:SQQ458776 TAK458776:TAM458776 TKG458776:TKI458776 TUC458776:TUE458776 UDY458776:UEA458776 UNU458776:UNW458776 UXQ458776:UXS458776 VHM458776:VHO458776 VRI458776:VRK458776 WBE458776:WBG458776 WLA458776:WLC458776 WUW458776:WUY458776 IK524312:IM524312 SG524312:SI524312 ACC524312:ACE524312 ALY524312:AMA524312 AVU524312:AVW524312 BFQ524312:BFS524312 BPM524312:BPO524312 BZI524312:BZK524312 CJE524312:CJG524312 CTA524312:CTC524312 DCW524312:DCY524312 DMS524312:DMU524312 DWO524312:DWQ524312 EGK524312:EGM524312 EQG524312:EQI524312 FAC524312:FAE524312 FJY524312:FKA524312 FTU524312:FTW524312 GDQ524312:GDS524312 GNM524312:GNO524312 GXI524312:GXK524312 HHE524312:HHG524312 HRA524312:HRC524312 IAW524312:IAY524312 IKS524312:IKU524312 IUO524312:IUQ524312 JEK524312:JEM524312 JOG524312:JOI524312 JYC524312:JYE524312 KHY524312:KIA524312 KRU524312:KRW524312 LBQ524312:LBS524312 LLM524312:LLO524312 LVI524312:LVK524312 MFE524312:MFG524312 MPA524312:MPC524312 MYW524312:MYY524312 NIS524312:NIU524312 NSO524312:NSQ524312 OCK524312:OCM524312 OMG524312:OMI524312 OWC524312:OWE524312 PFY524312:PGA524312 PPU524312:PPW524312 PZQ524312:PZS524312 QJM524312:QJO524312 QTI524312:QTK524312 RDE524312:RDG524312 RNA524312:RNC524312 RWW524312:RWY524312 SGS524312:SGU524312 SQO524312:SQQ524312 TAK524312:TAM524312 TKG524312:TKI524312 TUC524312:TUE524312 UDY524312:UEA524312 UNU524312:UNW524312 UXQ524312:UXS524312 VHM524312:VHO524312 VRI524312:VRK524312 WBE524312:WBG524312 WLA524312:WLC524312 WUW524312:WUY524312 IK589848:IM589848 SG589848:SI589848 ACC589848:ACE589848 ALY589848:AMA589848 AVU589848:AVW589848 BFQ589848:BFS589848 BPM589848:BPO589848 BZI589848:BZK589848 CJE589848:CJG589848 CTA589848:CTC589848 DCW589848:DCY589848 DMS589848:DMU589848 DWO589848:DWQ589848 EGK589848:EGM589848 EQG589848:EQI589848 FAC589848:FAE589848 FJY589848:FKA589848 FTU589848:FTW589848 GDQ589848:GDS589848 GNM589848:GNO589848 GXI589848:GXK589848 HHE589848:HHG589848 HRA589848:HRC589848 IAW589848:IAY589848 IKS589848:IKU589848 IUO589848:IUQ589848 JEK589848:JEM589848 JOG589848:JOI589848 JYC589848:JYE589848 KHY589848:KIA589848 KRU589848:KRW589848 LBQ589848:LBS589848 LLM589848:LLO589848 LVI589848:LVK589848 MFE589848:MFG589848 MPA589848:MPC589848 MYW589848:MYY589848 NIS589848:NIU589848 NSO589848:NSQ589848 OCK589848:OCM589848 OMG589848:OMI589848 OWC589848:OWE589848 PFY589848:PGA589848 PPU589848:PPW589848 PZQ589848:PZS589848 QJM589848:QJO589848 QTI589848:QTK589848 RDE589848:RDG589848 RNA589848:RNC589848 RWW589848:RWY589848 SGS589848:SGU589848 SQO589848:SQQ589848 TAK589848:TAM589848 TKG589848:TKI589848 TUC589848:TUE589848 UDY589848:UEA589848 UNU589848:UNW589848 UXQ589848:UXS589848 VHM589848:VHO589848 VRI589848:VRK589848 WBE589848:WBG589848 WLA589848:WLC589848 WUW589848:WUY589848 IK655384:IM655384 SG655384:SI655384 ACC655384:ACE655384 ALY655384:AMA655384 AVU655384:AVW655384 BFQ655384:BFS655384 BPM655384:BPO655384 BZI655384:BZK655384 CJE655384:CJG655384 CTA655384:CTC655384 DCW655384:DCY655384 DMS655384:DMU655384 DWO655384:DWQ655384 EGK655384:EGM655384 EQG655384:EQI655384 FAC655384:FAE655384 FJY655384:FKA655384 FTU655384:FTW655384 GDQ655384:GDS655384 GNM655384:GNO655384 GXI655384:GXK655384 HHE655384:HHG655384 HRA655384:HRC655384 IAW655384:IAY655384 IKS655384:IKU655384 IUO655384:IUQ655384 JEK655384:JEM655384 JOG655384:JOI655384 JYC655384:JYE655384 KHY655384:KIA655384 KRU655384:KRW655384 LBQ655384:LBS655384 LLM655384:LLO655384 LVI655384:LVK655384 MFE655384:MFG655384 MPA655384:MPC655384 MYW655384:MYY655384 NIS655384:NIU655384 NSO655384:NSQ655384 OCK655384:OCM655384 OMG655384:OMI655384 OWC655384:OWE655384 PFY655384:PGA655384 PPU655384:PPW655384 PZQ655384:PZS655384 QJM655384:QJO655384 QTI655384:QTK655384 RDE655384:RDG655384 RNA655384:RNC655384 RWW655384:RWY655384 SGS655384:SGU655384 SQO655384:SQQ655384 TAK655384:TAM655384 TKG655384:TKI655384 TUC655384:TUE655384 UDY655384:UEA655384 UNU655384:UNW655384 UXQ655384:UXS655384 VHM655384:VHO655384 VRI655384:VRK655384 WBE655384:WBG655384 WLA655384:WLC655384 WUW655384:WUY655384 IK720920:IM720920 SG720920:SI720920 ACC720920:ACE720920 ALY720920:AMA720920 AVU720920:AVW720920 BFQ720920:BFS720920 BPM720920:BPO720920 BZI720920:BZK720920 CJE720920:CJG720920 CTA720920:CTC720920 DCW720920:DCY720920 DMS720920:DMU720920 DWO720920:DWQ720920 EGK720920:EGM720920 EQG720920:EQI720920 FAC720920:FAE720920 FJY720920:FKA720920 FTU720920:FTW720920 GDQ720920:GDS720920 GNM720920:GNO720920 GXI720920:GXK720920 HHE720920:HHG720920 HRA720920:HRC720920 IAW720920:IAY720920 IKS720920:IKU720920 IUO720920:IUQ720920 JEK720920:JEM720920 JOG720920:JOI720920 JYC720920:JYE720920 KHY720920:KIA720920 KRU720920:KRW720920 LBQ720920:LBS720920 LLM720920:LLO720920 LVI720920:LVK720920 MFE720920:MFG720920 MPA720920:MPC720920 MYW720920:MYY720920 NIS720920:NIU720920 NSO720920:NSQ720920 OCK720920:OCM720920 OMG720920:OMI720920 OWC720920:OWE720920 PFY720920:PGA720920 PPU720920:PPW720920 PZQ720920:PZS720920 QJM720920:QJO720920 QTI720920:QTK720920 RDE720920:RDG720920 RNA720920:RNC720920 RWW720920:RWY720920 SGS720920:SGU720920 SQO720920:SQQ720920 TAK720920:TAM720920 TKG720920:TKI720920 TUC720920:TUE720920 UDY720920:UEA720920 UNU720920:UNW720920 UXQ720920:UXS720920 VHM720920:VHO720920 VRI720920:VRK720920 WBE720920:WBG720920 WLA720920:WLC720920 WUW720920:WUY720920 IK786456:IM786456 SG786456:SI786456 ACC786456:ACE786456 ALY786456:AMA786456 AVU786456:AVW786456 BFQ786456:BFS786456 BPM786456:BPO786456 BZI786456:BZK786456 CJE786456:CJG786456 CTA786456:CTC786456 DCW786456:DCY786456 DMS786456:DMU786456 DWO786456:DWQ786456 EGK786456:EGM786456 EQG786456:EQI786456 FAC786456:FAE786456 FJY786456:FKA786456 FTU786456:FTW786456 GDQ786456:GDS786456 GNM786456:GNO786456 GXI786456:GXK786456 HHE786456:HHG786456 HRA786456:HRC786456 IAW786456:IAY786456 IKS786456:IKU786456 IUO786456:IUQ786456 JEK786456:JEM786456 JOG786456:JOI786456 JYC786456:JYE786456 KHY786456:KIA786456 KRU786456:KRW786456 LBQ786456:LBS786456 LLM786456:LLO786456 LVI786456:LVK786456 MFE786456:MFG786456 MPA786456:MPC786456 MYW786456:MYY786456 NIS786456:NIU786456 NSO786456:NSQ786456 OCK786456:OCM786456 OMG786456:OMI786456 OWC786456:OWE786456 PFY786456:PGA786456 PPU786456:PPW786456 PZQ786456:PZS786456 QJM786456:QJO786456 QTI786456:QTK786456 RDE786456:RDG786456 RNA786456:RNC786456 RWW786456:RWY786456 SGS786456:SGU786456 SQO786456:SQQ786456 TAK786456:TAM786456 TKG786456:TKI786456 TUC786456:TUE786456 UDY786456:UEA786456 UNU786456:UNW786456 UXQ786456:UXS786456 VHM786456:VHO786456 VRI786456:VRK786456 WBE786456:WBG786456 WLA786456:WLC786456 WUW786456:WUY786456 IK851992:IM851992 SG851992:SI851992 ACC851992:ACE851992 ALY851992:AMA851992 AVU851992:AVW851992 BFQ851992:BFS851992 BPM851992:BPO851992 BZI851992:BZK851992 CJE851992:CJG851992 CTA851992:CTC851992 DCW851992:DCY851992 DMS851992:DMU851992 DWO851992:DWQ851992 EGK851992:EGM851992 EQG851992:EQI851992 FAC851992:FAE851992 FJY851992:FKA851992 FTU851992:FTW851992 GDQ851992:GDS851992 GNM851992:GNO851992 GXI851992:GXK851992 HHE851992:HHG851992 HRA851992:HRC851992 IAW851992:IAY851992 IKS851992:IKU851992 IUO851992:IUQ851992 JEK851992:JEM851992 JOG851992:JOI851992 JYC851992:JYE851992 KHY851992:KIA851992 KRU851992:KRW851992 LBQ851992:LBS851992 LLM851992:LLO851992 LVI851992:LVK851992 MFE851992:MFG851992 MPA851992:MPC851992 MYW851992:MYY851992 NIS851992:NIU851992 NSO851992:NSQ851992 OCK851992:OCM851992 OMG851992:OMI851992 OWC851992:OWE851992 PFY851992:PGA851992 PPU851992:PPW851992 PZQ851992:PZS851992 QJM851992:QJO851992 QTI851992:QTK851992 RDE851992:RDG851992 RNA851992:RNC851992 RWW851992:RWY851992 SGS851992:SGU851992 SQO851992:SQQ851992 TAK851992:TAM851992 TKG851992:TKI851992 TUC851992:TUE851992 UDY851992:UEA851992 UNU851992:UNW851992 UXQ851992:UXS851992 VHM851992:VHO851992 VRI851992:VRK851992 WBE851992:WBG851992 WLA851992:WLC851992 WUW851992:WUY851992 IK917528:IM917528 SG917528:SI917528 ACC917528:ACE917528 ALY917528:AMA917528 AVU917528:AVW917528 BFQ917528:BFS917528 BPM917528:BPO917528 BZI917528:BZK917528 CJE917528:CJG917528 CTA917528:CTC917528 DCW917528:DCY917528 DMS917528:DMU917528 DWO917528:DWQ917528 EGK917528:EGM917528 EQG917528:EQI917528 FAC917528:FAE917528 FJY917528:FKA917528 FTU917528:FTW917528 GDQ917528:GDS917528 GNM917528:GNO917528 GXI917528:GXK917528 HHE917528:HHG917528 HRA917528:HRC917528 IAW917528:IAY917528 IKS917528:IKU917528 IUO917528:IUQ917528 JEK917528:JEM917528 JOG917528:JOI917528 JYC917528:JYE917528 KHY917528:KIA917528 KRU917528:KRW917528 LBQ917528:LBS917528 LLM917528:LLO917528 LVI917528:LVK917528 MFE917528:MFG917528 MPA917528:MPC917528 MYW917528:MYY917528 NIS917528:NIU917528 NSO917528:NSQ917528 OCK917528:OCM917528 OMG917528:OMI917528 OWC917528:OWE917528 PFY917528:PGA917528 PPU917528:PPW917528 PZQ917528:PZS917528 QJM917528:QJO917528 QTI917528:QTK917528 RDE917528:RDG917528 RNA917528:RNC917528 RWW917528:RWY917528 SGS917528:SGU917528 SQO917528:SQQ917528 TAK917528:TAM917528 TKG917528:TKI917528 TUC917528:TUE917528 UDY917528:UEA917528 UNU917528:UNW917528 UXQ917528:UXS917528 VHM917528:VHO917528 VRI917528:VRK917528 WBE917528:WBG917528 WLA917528:WLC917528 WUW917528:WUY917528 IK983064:IM983064 SG983064:SI983064 ACC983064:ACE983064 ALY983064:AMA983064 AVU983064:AVW983064 BFQ983064:BFS983064 BPM983064:BPO983064 BZI983064:BZK983064 CJE983064:CJG983064 CTA983064:CTC983064 DCW983064:DCY983064 DMS983064:DMU983064 DWO983064:DWQ983064 EGK983064:EGM983064 EQG983064:EQI983064 FAC983064:FAE983064 FJY983064:FKA983064 FTU983064:FTW983064 GDQ983064:GDS983064 GNM983064:GNO983064 GXI983064:GXK983064 HHE983064:HHG983064 HRA983064:HRC983064 IAW983064:IAY983064 IKS983064:IKU983064 IUO983064:IUQ983064 JEK983064:JEM983064 JOG983064:JOI983064 JYC983064:JYE983064 KHY983064:KIA983064 KRU983064:KRW983064 LBQ983064:LBS983064 LLM983064:LLO983064 LVI983064:LVK983064 MFE983064:MFG983064 MPA983064:MPC983064 MYW983064:MYY983064 NIS983064:NIU983064 NSO983064:NSQ983064 OCK983064:OCM983064 OMG983064:OMI983064 OWC983064:OWE983064 PFY983064:PGA983064 PPU983064:PPW983064 PZQ983064:PZS983064 QJM983064:QJO983064 QTI983064:QTK983064 RDE983064:RDG983064 RNA983064:RNC983064 RWW983064:RWY983064 SGS983064:SGU983064 SQO983064:SQQ983064 TAK983064:TAM983064 TKG983064:TKI983064 TUC983064:TUE983064 UDY983064:UEA983064 UNU983064:UNW983064 UXQ983064:UXS983064 VHM983064:VHO983064 VRI983064:VRK983064 WBE983064:WBG983064 WLA983064:WLC983064 WUW983064:WUY983064 IP65558:IR65559 SL65558:SN65559 ACH65558:ACJ65559 AMD65558:AMF65559 AVZ65558:AWB65559 BFV65558:BFX65559 BPR65558:BPT65559 BZN65558:BZP65559 CJJ65558:CJL65559 CTF65558:CTH65559 DDB65558:DDD65559 DMX65558:DMZ65559 DWT65558:DWV65559 EGP65558:EGR65559 EQL65558:EQN65559 FAH65558:FAJ65559 FKD65558:FKF65559 FTZ65558:FUB65559 GDV65558:GDX65559 GNR65558:GNT65559 GXN65558:GXP65559 HHJ65558:HHL65559 HRF65558:HRH65559 IBB65558:IBD65559 IKX65558:IKZ65559 IUT65558:IUV65559 JEP65558:JER65559 JOL65558:JON65559 JYH65558:JYJ65559 KID65558:KIF65559 KRZ65558:KSB65559 LBV65558:LBX65559 LLR65558:LLT65559 LVN65558:LVP65559 MFJ65558:MFL65559 MPF65558:MPH65559 MZB65558:MZD65559 NIX65558:NIZ65559 NST65558:NSV65559 OCP65558:OCR65559 OML65558:OMN65559 OWH65558:OWJ65559 PGD65558:PGF65559 PPZ65558:PQB65559 PZV65558:PZX65559 QJR65558:QJT65559 QTN65558:QTP65559 RDJ65558:RDL65559 RNF65558:RNH65559 RXB65558:RXD65559 SGX65558:SGZ65559 SQT65558:SQV65559 TAP65558:TAR65559 TKL65558:TKN65559 TUH65558:TUJ65559 UED65558:UEF65559 UNZ65558:UOB65559 UXV65558:UXX65559 VHR65558:VHT65559 VRN65558:VRP65559 WBJ65558:WBL65559 WLF65558:WLH65559 WVB65558:WVD65559 IP131094:IR131095 SL131094:SN131095 ACH131094:ACJ131095 AMD131094:AMF131095 AVZ131094:AWB131095 BFV131094:BFX131095 BPR131094:BPT131095 BZN131094:BZP131095 CJJ131094:CJL131095 CTF131094:CTH131095 DDB131094:DDD131095 DMX131094:DMZ131095 DWT131094:DWV131095 EGP131094:EGR131095 EQL131094:EQN131095 FAH131094:FAJ131095 FKD131094:FKF131095 FTZ131094:FUB131095 GDV131094:GDX131095 GNR131094:GNT131095 GXN131094:GXP131095 HHJ131094:HHL131095 HRF131094:HRH131095 IBB131094:IBD131095 IKX131094:IKZ131095 IUT131094:IUV131095 JEP131094:JER131095 JOL131094:JON131095 JYH131094:JYJ131095 KID131094:KIF131095 KRZ131094:KSB131095 LBV131094:LBX131095 LLR131094:LLT131095 LVN131094:LVP131095 MFJ131094:MFL131095 MPF131094:MPH131095 MZB131094:MZD131095 NIX131094:NIZ131095 NST131094:NSV131095 OCP131094:OCR131095 OML131094:OMN131095 OWH131094:OWJ131095 PGD131094:PGF131095 PPZ131094:PQB131095 PZV131094:PZX131095 QJR131094:QJT131095 QTN131094:QTP131095 RDJ131094:RDL131095 RNF131094:RNH131095 RXB131094:RXD131095 SGX131094:SGZ131095 SQT131094:SQV131095 TAP131094:TAR131095 TKL131094:TKN131095 TUH131094:TUJ131095 UED131094:UEF131095 UNZ131094:UOB131095 UXV131094:UXX131095 VHR131094:VHT131095 VRN131094:VRP131095 WBJ131094:WBL131095 WLF131094:WLH131095 WVB131094:WVD131095 IP196630:IR196631 SL196630:SN196631 ACH196630:ACJ196631 AMD196630:AMF196631 AVZ196630:AWB196631 BFV196630:BFX196631 BPR196630:BPT196631 BZN196630:BZP196631 CJJ196630:CJL196631 CTF196630:CTH196631 DDB196630:DDD196631 DMX196630:DMZ196631 DWT196630:DWV196631 EGP196630:EGR196631 EQL196630:EQN196631 FAH196630:FAJ196631 FKD196630:FKF196631 FTZ196630:FUB196631 GDV196630:GDX196631 GNR196630:GNT196631 GXN196630:GXP196631 HHJ196630:HHL196631 HRF196630:HRH196631 IBB196630:IBD196631 IKX196630:IKZ196631 IUT196630:IUV196631 JEP196630:JER196631 JOL196630:JON196631 JYH196630:JYJ196631 KID196630:KIF196631 KRZ196630:KSB196631 LBV196630:LBX196631 LLR196630:LLT196631 LVN196630:LVP196631 MFJ196630:MFL196631 MPF196630:MPH196631 MZB196630:MZD196631 NIX196630:NIZ196631 NST196630:NSV196631 OCP196630:OCR196631 OML196630:OMN196631 OWH196630:OWJ196631 PGD196630:PGF196631 PPZ196630:PQB196631 PZV196630:PZX196631 QJR196630:QJT196631 QTN196630:QTP196631 RDJ196630:RDL196631 RNF196630:RNH196631 RXB196630:RXD196631 SGX196630:SGZ196631 SQT196630:SQV196631 TAP196630:TAR196631 TKL196630:TKN196631 TUH196630:TUJ196631 UED196630:UEF196631 UNZ196630:UOB196631 UXV196630:UXX196631 VHR196630:VHT196631 VRN196630:VRP196631 WBJ196630:WBL196631 WLF196630:WLH196631 WVB196630:WVD196631 IP262166:IR262167 SL262166:SN262167 ACH262166:ACJ262167 AMD262166:AMF262167 AVZ262166:AWB262167 BFV262166:BFX262167 BPR262166:BPT262167 BZN262166:BZP262167 CJJ262166:CJL262167 CTF262166:CTH262167 DDB262166:DDD262167 DMX262166:DMZ262167 DWT262166:DWV262167 EGP262166:EGR262167 EQL262166:EQN262167 FAH262166:FAJ262167 FKD262166:FKF262167 FTZ262166:FUB262167 GDV262166:GDX262167 GNR262166:GNT262167 GXN262166:GXP262167 HHJ262166:HHL262167 HRF262166:HRH262167 IBB262166:IBD262167 IKX262166:IKZ262167 IUT262166:IUV262167 JEP262166:JER262167 JOL262166:JON262167 JYH262166:JYJ262167 KID262166:KIF262167 KRZ262166:KSB262167 LBV262166:LBX262167 LLR262166:LLT262167 LVN262166:LVP262167 MFJ262166:MFL262167 MPF262166:MPH262167 MZB262166:MZD262167 NIX262166:NIZ262167 NST262166:NSV262167 OCP262166:OCR262167 OML262166:OMN262167 OWH262166:OWJ262167 PGD262166:PGF262167 PPZ262166:PQB262167 PZV262166:PZX262167 QJR262166:QJT262167 QTN262166:QTP262167 RDJ262166:RDL262167 RNF262166:RNH262167 RXB262166:RXD262167 SGX262166:SGZ262167 SQT262166:SQV262167 TAP262166:TAR262167 TKL262166:TKN262167 TUH262166:TUJ262167 UED262166:UEF262167 UNZ262166:UOB262167 UXV262166:UXX262167 VHR262166:VHT262167 VRN262166:VRP262167 WBJ262166:WBL262167 WLF262166:WLH262167 WVB262166:WVD262167 IP327702:IR327703 SL327702:SN327703 ACH327702:ACJ327703 AMD327702:AMF327703 AVZ327702:AWB327703 BFV327702:BFX327703 BPR327702:BPT327703 BZN327702:BZP327703 CJJ327702:CJL327703 CTF327702:CTH327703 DDB327702:DDD327703 DMX327702:DMZ327703 DWT327702:DWV327703 EGP327702:EGR327703 EQL327702:EQN327703 FAH327702:FAJ327703 FKD327702:FKF327703 FTZ327702:FUB327703 GDV327702:GDX327703 GNR327702:GNT327703 GXN327702:GXP327703 HHJ327702:HHL327703 HRF327702:HRH327703 IBB327702:IBD327703 IKX327702:IKZ327703 IUT327702:IUV327703 JEP327702:JER327703 JOL327702:JON327703 JYH327702:JYJ327703 KID327702:KIF327703 KRZ327702:KSB327703 LBV327702:LBX327703 LLR327702:LLT327703 LVN327702:LVP327703 MFJ327702:MFL327703 MPF327702:MPH327703 MZB327702:MZD327703 NIX327702:NIZ327703 NST327702:NSV327703 OCP327702:OCR327703 OML327702:OMN327703 OWH327702:OWJ327703 PGD327702:PGF327703 PPZ327702:PQB327703 PZV327702:PZX327703 QJR327702:QJT327703 QTN327702:QTP327703 RDJ327702:RDL327703 RNF327702:RNH327703 RXB327702:RXD327703 SGX327702:SGZ327703 SQT327702:SQV327703 TAP327702:TAR327703 TKL327702:TKN327703 TUH327702:TUJ327703 UED327702:UEF327703 UNZ327702:UOB327703 UXV327702:UXX327703 VHR327702:VHT327703 VRN327702:VRP327703 WBJ327702:WBL327703 WLF327702:WLH327703 WVB327702:WVD327703 IP393238:IR393239 SL393238:SN393239 ACH393238:ACJ393239 AMD393238:AMF393239 AVZ393238:AWB393239 BFV393238:BFX393239 BPR393238:BPT393239 BZN393238:BZP393239 CJJ393238:CJL393239 CTF393238:CTH393239 DDB393238:DDD393239 DMX393238:DMZ393239 DWT393238:DWV393239 EGP393238:EGR393239 EQL393238:EQN393239 FAH393238:FAJ393239 FKD393238:FKF393239 FTZ393238:FUB393239 GDV393238:GDX393239 GNR393238:GNT393239 GXN393238:GXP393239 HHJ393238:HHL393239 HRF393238:HRH393239 IBB393238:IBD393239 IKX393238:IKZ393239 IUT393238:IUV393239 JEP393238:JER393239 JOL393238:JON393239 JYH393238:JYJ393239 KID393238:KIF393239 KRZ393238:KSB393239 LBV393238:LBX393239 LLR393238:LLT393239 LVN393238:LVP393239 MFJ393238:MFL393239 MPF393238:MPH393239 MZB393238:MZD393239 NIX393238:NIZ393239 NST393238:NSV393239 OCP393238:OCR393239 OML393238:OMN393239 OWH393238:OWJ393239 PGD393238:PGF393239 PPZ393238:PQB393239 PZV393238:PZX393239 QJR393238:QJT393239 QTN393238:QTP393239 RDJ393238:RDL393239 RNF393238:RNH393239 RXB393238:RXD393239 SGX393238:SGZ393239 SQT393238:SQV393239 TAP393238:TAR393239 TKL393238:TKN393239 TUH393238:TUJ393239 UED393238:UEF393239 UNZ393238:UOB393239 UXV393238:UXX393239 VHR393238:VHT393239 VRN393238:VRP393239 WBJ393238:WBL393239 WLF393238:WLH393239 WVB393238:WVD393239 IP458774:IR458775 SL458774:SN458775 ACH458774:ACJ458775 AMD458774:AMF458775 AVZ458774:AWB458775 BFV458774:BFX458775 BPR458774:BPT458775 BZN458774:BZP458775 CJJ458774:CJL458775 CTF458774:CTH458775 DDB458774:DDD458775 DMX458774:DMZ458775 DWT458774:DWV458775 EGP458774:EGR458775 EQL458774:EQN458775 FAH458774:FAJ458775 FKD458774:FKF458775 FTZ458774:FUB458775 GDV458774:GDX458775 GNR458774:GNT458775 GXN458774:GXP458775 HHJ458774:HHL458775 HRF458774:HRH458775 IBB458774:IBD458775 IKX458774:IKZ458775 IUT458774:IUV458775 JEP458774:JER458775 JOL458774:JON458775 JYH458774:JYJ458775 KID458774:KIF458775 KRZ458774:KSB458775 LBV458774:LBX458775 LLR458774:LLT458775 LVN458774:LVP458775 MFJ458774:MFL458775 MPF458774:MPH458775 MZB458774:MZD458775 NIX458774:NIZ458775 NST458774:NSV458775 OCP458774:OCR458775 OML458774:OMN458775 OWH458774:OWJ458775 PGD458774:PGF458775 PPZ458774:PQB458775 PZV458774:PZX458775 QJR458774:QJT458775 QTN458774:QTP458775 RDJ458774:RDL458775 RNF458774:RNH458775 RXB458774:RXD458775 SGX458774:SGZ458775 SQT458774:SQV458775 TAP458774:TAR458775 TKL458774:TKN458775 TUH458774:TUJ458775 UED458774:UEF458775 UNZ458774:UOB458775 UXV458774:UXX458775 VHR458774:VHT458775 VRN458774:VRP458775 WBJ458774:WBL458775 WLF458774:WLH458775 WVB458774:WVD458775 IP524310:IR524311 SL524310:SN524311 ACH524310:ACJ524311 AMD524310:AMF524311 AVZ524310:AWB524311 BFV524310:BFX524311 BPR524310:BPT524311 BZN524310:BZP524311 CJJ524310:CJL524311 CTF524310:CTH524311 DDB524310:DDD524311 DMX524310:DMZ524311 DWT524310:DWV524311 EGP524310:EGR524311 EQL524310:EQN524311 FAH524310:FAJ524311 FKD524310:FKF524311 FTZ524310:FUB524311 GDV524310:GDX524311 GNR524310:GNT524311 GXN524310:GXP524311 HHJ524310:HHL524311 HRF524310:HRH524311 IBB524310:IBD524311 IKX524310:IKZ524311 IUT524310:IUV524311 JEP524310:JER524311 JOL524310:JON524311 JYH524310:JYJ524311 KID524310:KIF524311 KRZ524310:KSB524311 LBV524310:LBX524311 LLR524310:LLT524311 LVN524310:LVP524311 MFJ524310:MFL524311 MPF524310:MPH524311 MZB524310:MZD524311 NIX524310:NIZ524311 NST524310:NSV524311 OCP524310:OCR524311 OML524310:OMN524311 OWH524310:OWJ524311 PGD524310:PGF524311 PPZ524310:PQB524311 PZV524310:PZX524311 QJR524310:QJT524311 QTN524310:QTP524311 RDJ524310:RDL524311 RNF524310:RNH524311 RXB524310:RXD524311 SGX524310:SGZ524311 SQT524310:SQV524311 TAP524310:TAR524311 TKL524310:TKN524311 TUH524310:TUJ524311 UED524310:UEF524311 UNZ524310:UOB524311 UXV524310:UXX524311 VHR524310:VHT524311 VRN524310:VRP524311 WBJ524310:WBL524311 WLF524310:WLH524311 WVB524310:WVD524311 IP589846:IR589847 SL589846:SN589847 ACH589846:ACJ589847 AMD589846:AMF589847 AVZ589846:AWB589847 BFV589846:BFX589847 BPR589846:BPT589847 BZN589846:BZP589847 CJJ589846:CJL589847 CTF589846:CTH589847 DDB589846:DDD589847 DMX589846:DMZ589847 DWT589846:DWV589847 EGP589846:EGR589847 EQL589846:EQN589847 FAH589846:FAJ589847 FKD589846:FKF589847 FTZ589846:FUB589847 GDV589846:GDX589847 GNR589846:GNT589847 GXN589846:GXP589847 HHJ589846:HHL589847 HRF589846:HRH589847 IBB589846:IBD589847 IKX589846:IKZ589847 IUT589846:IUV589847 JEP589846:JER589847 JOL589846:JON589847 JYH589846:JYJ589847 KID589846:KIF589847 KRZ589846:KSB589847 LBV589846:LBX589847 LLR589846:LLT589847 LVN589846:LVP589847 MFJ589846:MFL589847 MPF589846:MPH589847 MZB589846:MZD589847 NIX589846:NIZ589847 NST589846:NSV589847 OCP589846:OCR589847 OML589846:OMN589847 OWH589846:OWJ589847 PGD589846:PGF589847 PPZ589846:PQB589847 PZV589846:PZX589847 QJR589846:QJT589847 QTN589846:QTP589847 RDJ589846:RDL589847 RNF589846:RNH589847 RXB589846:RXD589847 SGX589846:SGZ589847 SQT589846:SQV589847 TAP589846:TAR589847 TKL589846:TKN589847 TUH589846:TUJ589847 UED589846:UEF589847 UNZ589846:UOB589847 UXV589846:UXX589847 VHR589846:VHT589847 VRN589846:VRP589847 WBJ589846:WBL589847 WLF589846:WLH589847 WVB589846:WVD589847 IP655382:IR655383 SL655382:SN655383 ACH655382:ACJ655383 AMD655382:AMF655383 AVZ655382:AWB655383 BFV655382:BFX655383 BPR655382:BPT655383 BZN655382:BZP655383 CJJ655382:CJL655383 CTF655382:CTH655383 DDB655382:DDD655383 DMX655382:DMZ655383 DWT655382:DWV655383 EGP655382:EGR655383 EQL655382:EQN655383 FAH655382:FAJ655383 FKD655382:FKF655383 FTZ655382:FUB655383 GDV655382:GDX655383 GNR655382:GNT655383 GXN655382:GXP655383 HHJ655382:HHL655383 HRF655382:HRH655383 IBB655382:IBD655383 IKX655382:IKZ655383 IUT655382:IUV655383 JEP655382:JER655383 JOL655382:JON655383 JYH655382:JYJ655383 KID655382:KIF655383 KRZ655382:KSB655383 LBV655382:LBX655383 LLR655382:LLT655383 LVN655382:LVP655383 MFJ655382:MFL655383 MPF655382:MPH655383 MZB655382:MZD655383 NIX655382:NIZ655383 NST655382:NSV655383 OCP655382:OCR655383 OML655382:OMN655383 OWH655382:OWJ655383 PGD655382:PGF655383 PPZ655382:PQB655383 PZV655382:PZX655383 QJR655382:QJT655383 QTN655382:QTP655383 RDJ655382:RDL655383 RNF655382:RNH655383 RXB655382:RXD655383 SGX655382:SGZ655383 SQT655382:SQV655383 TAP655382:TAR655383 TKL655382:TKN655383 TUH655382:TUJ655383 UED655382:UEF655383 UNZ655382:UOB655383 UXV655382:UXX655383 VHR655382:VHT655383 VRN655382:VRP655383 WBJ655382:WBL655383 WLF655382:WLH655383 WVB655382:WVD655383 IP720918:IR720919 SL720918:SN720919 ACH720918:ACJ720919 AMD720918:AMF720919 AVZ720918:AWB720919 BFV720918:BFX720919 BPR720918:BPT720919 BZN720918:BZP720919 CJJ720918:CJL720919 CTF720918:CTH720919 DDB720918:DDD720919 DMX720918:DMZ720919 DWT720918:DWV720919 EGP720918:EGR720919 EQL720918:EQN720919 FAH720918:FAJ720919 FKD720918:FKF720919 FTZ720918:FUB720919 GDV720918:GDX720919 GNR720918:GNT720919 GXN720918:GXP720919 HHJ720918:HHL720919 HRF720918:HRH720919 IBB720918:IBD720919 IKX720918:IKZ720919 IUT720918:IUV720919 JEP720918:JER720919 JOL720918:JON720919 JYH720918:JYJ720919 KID720918:KIF720919 KRZ720918:KSB720919 LBV720918:LBX720919 LLR720918:LLT720919 LVN720918:LVP720919 MFJ720918:MFL720919 MPF720918:MPH720919 MZB720918:MZD720919 NIX720918:NIZ720919 NST720918:NSV720919 OCP720918:OCR720919 OML720918:OMN720919 OWH720918:OWJ720919 PGD720918:PGF720919 PPZ720918:PQB720919 PZV720918:PZX720919 QJR720918:QJT720919 QTN720918:QTP720919 RDJ720918:RDL720919 RNF720918:RNH720919 RXB720918:RXD720919 SGX720918:SGZ720919 SQT720918:SQV720919 TAP720918:TAR720919 TKL720918:TKN720919 TUH720918:TUJ720919 UED720918:UEF720919 UNZ720918:UOB720919 UXV720918:UXX720919 VHR720918:VHT720919 VRN720918:VRP720919 WBJ720918:WBL720919 WLF720918:WLH720919 WVB720918:WVD720919 IP786454:IR786455 SL786454:SN786455 ACH786454:ACJ786455 AMD786454:AMF786455 AVZ786454:AWB786455 BFV786454:BFX786455 BPR786454:BPT786455 BZN786454:BZP786455 CJJ786454:CJL786455 CTF786454:CTH786455 DDB786454:DDD786455 DMX786454:DMZ786455 DWT786454:DWV786455 EGP786454:EGR786455 EQL786454:EQN786455 FAH786454:FAJ786455 FKD786454:FKF786455 FTZ786454:FUB786455 GDV786454:GDX786455 GNR786454:GNT786455 GXN786454:GXP786455 HHJ786454:HHL786455 HRF786454:HRH786455 IBB786454:IBD786455 IKX786454:IKZ786455 IUT786454:IUV786455 JEP786454:JER786455 JOL786454:JON786455 JYH786454:JYJ786455 KID786454:KIF786455 KRZ786454:KSB786455 LBV786454:LBX786455 LLR786454:LLT786455 LVN786454:LVP786455 MFJ786454:MFL786455 MPF786454:MPH786455 MZB786454:MZD786455 NIX786454:NIZ786455 NST786454:NSV786455 OCP786454:OCR786455 OML786454:OMN786455 OWH786454:OWJ786455 PGD786454:PGF786455 PPZ786454:PQB786455 PZV786454:PZX786455 QJR786454:QJT786455 QTN786454:QTP786455 RDJ786454:RDL786455 RNF786454:RNH786455 RXB786454:RXD786455 SGX786454:SGZ786455 SQT786454:SQV786455 TAP786454:TAR786455 TKL786454:TKN786455 TUH786454:TUJ786455 UED786454:UEF786455 UNZ786454:UOB786455 UXV786454:UXX786455 VHR786454:VHT786455 VRN786454:VRP786455 WBJ786454:WBL786455 WLF786454:WLH786455 WVB786454:WVD786455 IP851990:IR851991 SL851990:SN851991 ACH851990:ACJ851991 AMD851990:AMF851991 AVZ851990:AWB851991 BFV851990:BFX851991 BPR851990:BPT851991 BZN851990:BZP851991 CJJ851990:CJL851991 CTF851990:CTH851991 DDB851990:DDD851991 DMX851990:DMZ851991 DWT851990:DWV851991 EGP851990:EGR851991 EQL851990:EQN851991 FAH851990:FAJ851991 FKD851990:FKF851991 FTZ851990:FUB851991 GDV851990:GDX851991 GNR851990:GNT851991 GXN851990:GXP851991 HHJ851990:HHL851991 HRF851990:HRH851991 IBB851990:IBD851991 IKX851990:IKZ851991 IUT851990:IUV851991 JEP851990:JER851991 JOL851990:JON851991 JYH851990:JYJ851991 KID851990:KIF851991 KRZ851990:KSB851991 LBV851990:LBX851991 LLR851990:LLT851991 LVN851990:LVP851991 MFJ851990:MFL851991 MPF851990:MPH851991 MZB851990:MZD851991 NIX851990:NIZ851991 NST851990:NSV851991 OCP851990:OCR851991 OML851990:OMN851991 OWH851990:OWJ851991 PGD851990:PGF851991 PPZ851990:PQB851991 PZV851990:PZX851991 QJR851990:QJT851991 QTN851990:QTP851991 RDJ851990:RDL851991 RNF851990:RNH851991 RXB851990:RXD851991 SGX851990:SGZ851991 SQT851990:SQV851991 TAP851990:TAR851991 TKL851990:TKN851991 TUH851990:TUJ851991 UED851990:UEF851991 UNZ851990:UOB851991 UXV851990:UXX851991 VHR851990:VHT851991 VRN851990:VRP851991 WBJ851990:WBL851991 WLF851990:WLH851991 WVB851990:WVD851991 IP917526:IR917527 SL917526:SN917527 ACH917526:ACJ917527 AMD917526:AMF917527 AVZ917526:AWB917527 BFV917526:BFX917527 BPR917526:BPT917527 BZN917526:BZP917527 CJJ917526:CJL917527 CTF917526:CTH917527 DDB917526:DDD917527 DMX917526:DMZ917527 DWT917526:DWV917527 EGP917526:EGR917527 EQL917526:EQN917527 FAH917526:FAJ917527 FKD917526:FKF917527 FTZ917526:FUB917527 GDV917526:GDX917527 GNR917526:GNT917527 GXN917526:GXP917527 HHJ917526:HHL917527 HRF917526:HRH917527 IBB917526:IBD917527 IKX917526:IKZ917527 IUT917526:IUV917527 JEP917526:JER917527 JOL917526:JON917527 JYH917526:JYJ917527 KID917526:KIF917527 KRZ917526:KSB917527 LBV917526:LBX917527 LLR917526:LLT917527 LVN917526:LVP917527 MFJ917526:MFL917527 MPF917526:MPH917527 MZB917526:MZD917527 NIX917526:NIZ917527 NST917526:NSV917527 OCP917526:OCR917527 OML917526:OMN917527 OWH917526:OWJ917527 PGD917526:PGF917527 PPZ917526:PQB917527 PZV917526:PZX917527 QJR917526:QJT917527 QTN917526:QTP917527 RDJ917526:RDL917527 RNF917526:RNH917527 RXB917526:RXD917527 SGX917526:SGZ917527 SQT917526:SQV917527 TAP917526:TAR917527 TKL917526:TKN917527 TUH917526:TUJ917527 UED917526:UEF917527 UNZ917526:UOB917527 UXV917526:UXX917527 VHR917526:VHT917527 VRN917526:VRP917527 WBJ917526:WBL917527 WLF917526:WLH917527 WVB917526:WVD917527 IP983062:IR983063 SL983062:SN983063 ACH983062:ACJ983063 AMD983062:AMF983063 AVZ983062:AWB983063 BFV983062:BFX983063 BPR983062:BPT983063 BZN983062:BZP983063 CJJ983062:CJL983063 CTF983062:CTH983063 DDB983062:DDD983063 DMX983062:DMZ983063 DWT983062:DWV983063 EGP983062:EGR983063 EQL983062:EQN983063 FAH983062:FAJ983063 FKD983062:FKF983063 FTZ983062:FUB983063 GDV983062:GDX983063 GNR983062:GNT983063 GXN983062:GXP983063 HHJ983062:HHL983063 HRF983062:HRH983063 IBB983062:IBD983063 IKX983062:IKZ983063 IUT983062:IUV983063 JEP983062:JER983063 JOL983062:JON983063 JYH983062:JYJ983063 KID983062:KIF983063 KRZ983062:KSB983063 LBV983062:LBX983063 LLR983062:LLT983063 LVN983062:LVP983063 MFJ983062:MFL983063 MPF983062:MPH983063 MZB983062:MZD983063 NIX983062:NIZ983063 NST983062:NSV983063 OCP983062:OCR983063 OML983062:OMN983063 OWH983062:OWJ983063 PGD983062:PGF983063 PPZ983062:PQB983063 PZV983062:PZX983063 QJR983062:QJT983063 QTN983062:QTP983063 RDJ983062:RDL983063 RNF983062:RNH983063 RXB983062:RXD983063 SGX983062:SGZ983063 SQT983062:SQV983063 TAP983062:TAR983063 TKL983062:TKN983063 TUH983062:TUJ983063 UED983062:UEF983063 UNZ983062:UOB983063 UXV983062:UXX983063 VHR983062:VHT983063 VRN983062:VRP983063 WBJ983062:WBL983063 WLF983062:WLH983063 WVB983062:WVD983063 P65523 HV65521 RR65521 ABN65521 ALJ65521 AVF65521 BFB65521 BOX65521 BYT65521 CIP65521 CSL65521 DCH65521 DMD65521 DVZ65521 EFV65521 EPR65521 EZN65521 FJJ65521 FTF65521 GDB65521 GMX65521 GWT65521 HGP65521 HQL65521 IAH65521 IKD65521 ITZ65521 JDV65521 JNR65521 JXN65521 KHJ65521 KRF65521 LBB65521 LKX65521 LUT65521 MEP65521 MOL65521 MYH65521 NID65521 NRZ65521 OBV65521 OLR65521 OVN65521 PFJ65521 PPF65521 PZB65521 QIX65521 QST65521 RCP65521 RML65521 RWH65521 SGD65521 SPZ65521 SZV65521 TJR65521 TTN65521 UDJ65521 UNF65521 UXB65521 VGX65521 VQT65521 WAP65521 WKL65521 WUH65521 P131059 HV131057 RR131057 ABN131057 ALJ131057 AVF131057 BFB131057 BOX131057 BYT131057 CIP131057 CSL131057 DCH131057 DMD131057 DVZ131057 EFV131057 EPR131057 EZN131057 FJJ131057 FTF131057 GDB131057 GMX131057 GWT131057 HGP131057 HQL131057 IAH131057 IKD131057 ITZ131057 JDV131057 JNR131057 JXN131057 KHJ131057 KRF131057 LBB131057 LKX131057 LUT131057 MEP131057 MOL131057 MYH131057 NID131057 NRZ131057 OBV131057 OLR131057 OVN131057 PFJ131057 PPF131057 PZB131057 QIX131057 QST131057 RCP131057 RML131057 RWH131057 SGD131057 SPZ131057 SZV131057 TJR131057 TTN131057 UDJ131057 UNF131057 UXB131057 VGX131057 VQT131057 WAP131057 WKL131057 WUH131057 P196595 HV196593 RR196593 ABN196593 ALJ196593 AVF196593 BFB196593 BOX196593 BYT196593 CIP196593 CSL196593 DCH196593 DMD196593 DVZ196593 EFV196593 EPR196593 EZN196593 FJJ196593 FTF196593 GDB196593 GMX196593 GWT196593 HGP196593 HQL196593 IAH196593 IKD196593 ITZ196593 JDV196593 JNR196593 JXN196593 KHJ196593 KRF196593 LBB196593 LKX196593 LUT196593 MEP196593 MOL196593 MYH196593 NID196593 NRZ196593 OBV196593 OLR196593 OVN196593 PFJ196593 PPF196593 PZB196593 QIX196593 QST196593 RCP196593 RML196593 RWH196593 SGD196593 SPZ196593 SZV196593 TJR196593 TTN196593 UDJ196593 UNF196593 UXB196593 VGX196593 VQT196593 WAP196593 WKL196593 WUH196593 P262131 HV262129 RR262129 ABN262129 ALJ262129 AVF262129 BFB262129 BOX262129 BYT262129 CIP262129 CSL262129 DCH262129 DMD262129 DVZ262129 EFV262129 EPR262129 EZN262129 FJJ262129 FTF262129 GDB262129 GMX262129 GWT262129 HGP262129 HQL262129 IAH262129 IKD262129 ITZ262129 JDV262129 JNR262129 JXN262129 KHJ262129 KRF262129 LBB262129 LKX262129 LUT262129 MEP262129 MOL262129 MYH262129 NID262129 NRZ262129 OBV262129 OLR262129 OVN262129 PFJ262129 PPF262129 PZB262129 QIX262129 QST262129 RCP262129 RML262129 RWH262129 SGD262129 SPZ262129 SZV262129 TJR262129 TTN262129 UDJ262129 UNF262129 UXB262129 VGX262129 VQT262129 WAP262129 WKL262129 WUH262129 P327667 HV327665 RR327665 ABN327665 ALJ327665 AVF327665 BFB327665 BOX327665 BYT327665 CIP327665 CSL327665 DCH327665 DMD327665 DVZ327665 EFV327665 EPR327665 EZN327665 FJJ327665 FTF327665 GDB327665 GMX327665 GWT327665 HGP327665 HQL327665 IAH327665 IKD327665 ITZ327665 JDV327665 JNR327665 JXN327665 KHJ327665 KRF327665 LBB327665 LKX327665 LUT327665 MEP327665 MOL327665 MYH327665 NID327665 NRZ327665 OBV327665 OLR327665 OVN327665 PFJ327665 PPF327665 PZB327665 QIX327665 QST327665 RCP327665 RML327665 RWH327665 SGD327665 SPZ327665 SZV327665 TJR327665 TTN327665 UDJ327665 UNF327665 UXB327665 VGX327665 VQT327665 WAP327665 WKL327665 WUH327665 P393203 HV393201 RR393201 ABN393201 ALJ393201 AVF393201 BFB393201 BOX393201 BYT393201 CIP393201 CSL393201 DCH393201 DMD393201 DVZ393201 EFV393201 EPR393201 EZN393201 FJJ393201 FTF393201 GDB393201 GMX393201 GWT393201 HGP393201 HQL393201 IAH393201 IKD393201 ITZ393201 JDV393201 JNR393201 JXN393201 KHJ393201 KRF393201 LBB393201 LKX393201 LUT393201 MEP393201 MOL393201 MYH393201 NID393201 NRZ393201 OBV393201 OLR393201 OVN393201 PFJ393201 PPF393201 PZB393201 QIX393201 QST393201 RCP393201 RML393201 RWH393201 SGD393201 SPZ393201 SZV393201 TJR393201 TTN393201 UDJ393201 UNF393201 UXB393201 VGX393201 VQT393201 WAP393201 WKL393201 WUH393201 P458739 HV458737 RR458737 ABN458737 ALJ458737 AVF458737 BFB458737 BOX458737 BYT458737 CIP458737 CSL458737 DCH458737 DMD458737 DVZ458737 EFV458737 EPR458737 EZN458737 FJJ458737 FTF458737 GDB458737 GMX458737 GWT458737 HGP458737 HQL458737 IAH458737 IKD458737 ITZ458737 JDV458737 JNR458737 JXN458737 KHJ458737 KRF458737 LBB458737 LKX458737 LUT458737 MEP458737 MOL458737 MYH458737 NID458737 NRZ458737 OBV458737 OLR458737 OVN458737 PFJ458737 PPF458737 PZB458737 QIX458737 QST458737 RCP458737 RML458737 RWH458737 SGD458737 SPZ458737 SZV458737 TJR458737 TTN458737 UDJ458737 UNF458737 UXB458737 VGX458737 VQT458737 WAP458737 WKL458737 WUH458737 P524275 HV524273 RR524273 ABN524273 ALJ524273 AVF524273 BFB524273 BOX524273 BYT524273 CIP524273 CSL524273 DCH524273 DMD524273 DVZ524273 EFV524273 EPR524273 EZN524273 FJJ524273 FTF524273 GDB524273 GMX524273 GWT524273 HGP524273 HQL524273 IAH524273 IKD524273 ITZ524273 JDV524273 JNR524273 JXN524273 KHJ524273 KRF524273 LBB524273 LKX524273 LUT524273 MEP524273 MOL524273 MYH524273 NID524273 NRZ524273 OBV524273 OLR524273 OVN524273 PFJ524273 PPF524273 PZB524273 QIX524273 QST524273 RCP524273 RML524273 RWH524273 SGD524273 SPZ524273 SZV524273 TJR524273 TTN524273 UDJ524273 UNF524273 UXB524273 VGX524273 VQT524273 WAP524273 WKL524273 WUH524273 P589811 HV589809 RR589809 ABN589809 ALJ589809 AVF589809 BFB589809 BOX589809 BYT589809 CIP589809 CSL589809 DCH589809 DMD589809 DVZ589809 EFV589809 EPR589809 EZN589809 FJJ589809 FTF589809 GDB589809 GMX589809 GWT589809 HGP589809 HQL589809 IAH589809 IKD589809 ITZ589809 JDV589809 JNR589809 JXN589809 KHJ589809 KRF589809 LBB589809 LKX589809 LUT589809 MEP589809 MOL589809 MYH589809 NID589809 NRZ589809 OBV589809 OLR589809 OVN589809 PFJ589809 PPF589809 PZB589809 QIX589809 QST589809 RCP589809 RML589809 RWH589809 SGD589809 SPZ589809 SZV589809 TJR589809 TTN589809 UDJ589809 UNF589809 UXB589809 VGX589809 VQT589809 WAP589809 WKL589809 WUH589809 P655347 HV655345 RR655345 ABN655345 ALJ655345 AVF655345 BFB655345 BOX655345 BYT655345 CIP655345 CSL655345 DCH655345 DMD655345 DVZ655345 EFV655345 EPR655345 EZN655345 FJJ655345 FTF655345 GDB655345 GMX655345 GWT655345 HGP655345 HQL655345 IAH655345 IKD655345 ITZ655345 JDV655345 JNR655345 JXN655345 KHJ655345 KRF655345 LBB655345 LKX655345 LUT655345 MEP655345 MOL655345 MYH655345 NID655345 NRZ655345 OBV655345 OLR655345 OVN655345 PFJ655345 PPF655345 PZB655345 QIX655345 QST655345 RCP655345 RML655345 RWH655345 SGD655345 SPZ655345 SZV655345 TJR655345 TTN655345 UDJ655345 UNF655345 UXB655345 VGX655345 VQT655345 WAP655345 WKL655345 WUH655345 P720883 HV720881 RR720881 ABN720881 ALJ720881 AVF720881 BFB720881 BOX720881 BYT720881 CIP720881 CSL720881 DCH720881 DMD720881 DVZ720881 EFV720881 EPR720881 EZN720881 FJJ720881 FTF720881 GDB720881 GMX720881 GWT720881 HGP720881 HQL720881 IAH720881 IKD720881 ITZ720881 JDV720881 JNR720881 JXN720881 KHJ720881 KRF720881 LBB720881 LKX720881 LUT720881 MEP720881 MOL720881 MYH720881 NID720881 NRZ720881 OBV720881 OLR720881 OVN720881 PFJ720881 PPF720881 PZB720881 QIX720881 QST720881 RCP720881 RML720881 RWH720881 SGD720881 SPZ720881 SZV720881 TJR720881 TTN720881 UDJ720881 UNF720881 UXB720881 VGX720881 VQT720881 WAP720881 WKL720881 WUH720881 P786419 HV786417 RR786417 ABN786417 ALJ786417 AVF786417 BFB786417 BOX786417 BYT786417 CIP786417 CSL786417 DCH786417 DMD786417 DVZ786417 EFV786417 EPR786417 EZN786417 FJJ786417 FTF786417 GDB786417 GMX786417 GWT786417 HGP786417 HQL786417 IAH786417 IKD786417 ITZ786417 JDV786417 JNR786417 JXN786417 KHJ786417 KRF786417 LBB786417 LKX786417 LUT786417 MEP786417 MOL786417 MYH786417 NID786417 NRZ786417 OBV786417 OLR786417 OVN786417 PFJ786417 PPF786417 PZB786417 QIX786417 QST786417 RCP786417 RML786417 RWH786417 SGD786417 SPZ786417 SZV786417 TJR786417 TTN786417 UDJ786417 UNF786417 UXB786417 VGX786417 VQT786417 WAP786417 WKL786417 WUH786417 P851955 HV851953 RR851953 ABN851953 ALJ851953 AVF851953 BFB851953 BOX851953 BYT851953 CIP851953 CSL851953 DCH851953 DMD851953 DVZ851953 EFV851953 EPR851953 EZN851953 FJJ851953 FTF851953 GDB851953 GMX851953 GWT851953 HGP851953 HQL851953 IAH851953 IKD851953 ITZ851953 JDV851953 JNR851953 JXN851953 KHJ851953 KRF851953 LBB851953 LKX851953 LUT851953 MEP851953 MOL851953 MYH851953 NID851953 NRZ851953 OBV851953 OLR851953 OVN851953 PFJ851953 PPF851953 PZB851953 QIX851953 QST851953 RCP851953 RML851953 RWH851953 SGD851953 SPZ851953 SZV851953 TJR851953 TTN851953 UDJ851953 UNF851953 UXB851953 VGX851953 VQT851953 WAP851953 WKL851953 WUH851953 P917491 HV917489 RR917489 ABN917489 ALJ917489 AVF917489 BFB917489 BOX917489 BYT917489 CIP917489 CSL917489 DCH917489 DMD917489 DVZ917489 EFV917489 EPR917489 EZN917489 FJJ917489 FTF917489 GDB917489 GMX917489 GWT917489 HGP917489 HQL917489 IAH917489 IKD917489 ITZ917489 JDV917489 JNR917489 JXN917489 KHJ917489 KRF917489 LBB917489 LKX917489 LUT917489 MEP917489 MOL917489 MYH917489 NID917489 NRZ917489 OBV917489 OLR917489 OVN917489 PFJ917489 PPF917489 PZB917489 QIX917489 QST917489 RCP917489 RML917489 RWH917489 SGD917489 SPZ917489 SZV917489 TJR917489 TTN917489 UDJ917489 UNF917489 UXB917489 VGX917489 VQT917489 WAP917489 WKL917489 WUH917489 P983027 HV983025 RR983025 ABN983025 ALJ983025 AVF983025 BFB983025 BOX983025 BYT983025 CIP983025 CSL983025 DCH983025 DMD983025 DVZ983025 EFV983025 EPR983025 EZN983025 FJJ983025 FTF983025 GDB983025 GMX983025 GWT983025 HGP983025 HQL983025 IAH983025 IKD983025 ITZ983025 JDV983025 JNR983025 JXN983025 KHJ983025 KRF983025 LBB983025 LKX983025 LUT983025 MEP983025 MOL983025 MYH983025 NID983025 NRZ983025 OBV983025 OLR983025 OVN983025 PFJ983025 PPF983025 PZB983025 QIX983025 QST983025 RCP983025 RML983025 RWH983025 SGD983025 SPZ983025 SZV983025 TJR983025 TTN983025 UDJ983025 UNF983025 UXB983025 VGX983025 VQT983025 WAP983025 WKL983025 WUH983025 IP65549:IR65550 SL65549:SN65550 ACH65549:ACJ65550 AMD65549:AMF65550 AVZ65549:AWB65550 BFV65549:BFX65550 BPR65549:BPT65550 BZN65549:BZP65550 CJJ65549:CJL65550 CTF65549:CTH65550 DDB65549:DDD65550 DMX65549:DMZ65550 DWT65549:DWV65550 EGP65549:EGR65550 EQL65549:EQN65550 FAH65549:FAJ65550 FKD65549:FKF65550 FTZ65549:FUB65550 GDV65549:GDX65550 GNR65549:GNT65550 GXN65549:GXP65550 HHJ65549:HHL65550 HRF65549:HRH65550 IBB65549:IBD65550 IKX65549:IKZ65550 IUT65549:IUV65550 JEP65549:JER65550 JOL65549:JON65550 JYH65549:JYJ65550 KID65549:KIF65550 KRZ65549:KSB65550 LBV65549:LBX65550 LLR65549:LLT65550 LVN65549:LVP65550 MFJ65549:MFL65550 MPF65549:MPH65550 MZB65549:MZD65550 NIX65549:NIZ65550 NST65549:NSV65550 OCP65549:OCR65550 OML65549:OMN65550 OWH65549:OWJ65550 PGD65549:PGF65550 PPZ65549:PQB65550 PZV65549:PZX65550 QJR65549:QJT65550 QTN65549:QTP65550 RDJ65549:RDL65550 RNF65549:RNH65550 RXB65549:RXD65550 SGX65549:SGZ65550 SQT65549:SQV65550 TAP65549:TAR65550 TKL65549:TKN65550 TUH65549:TUJ65550 UED65549:UEF65550 UNZ65549:UOB65550 UXV65549:UXX65550 VHR65549:VHT65550 VRN65549:VRP65550 WBJ65549:WBL65550 WLF65549:WLH65550 WVB65549:WVD65550 IP131085:IR131086 SL131085:SN131086 ACH131085:ACJ131086 AMD131085:AMF131086 AVZ131085:AWB131086 BFV131085:BFX131086 BPR131085:BPT131086 BZN131085:BZP131086 CJJ131085:CJL131086 CTF131085:CTH131086 DDB131085:DDD131086 DMX131085:DMZ131086 DWT131085:DWV131086 EGP131085:EGR131086 EQL131085:EQN131086 FAH131085:FAJ131086 FKD131085:FKF131086 FTZ131085:FUB131086 GDV131085:GDX131086 GNR131085:GNT131086 GXN131085:GXP131086 HHJ131085:HHL131086 HRF131085:HRH131086 IBB131085:IBD131086 IKX131085:IKZ131086 IUT131085:IUV131086 JEP131085:JER131086 JOL131085:JON131086 JYH131085:JYJ131086 KID131085:KIF131086 KRZ131085:KSB131086 LBV131085:LBX131086 LLR131085:LLT131086 LVN131085:LVP131086 MFJ131085:MFL131086 MPF131085:MPH131086 MZB131085:MZD131086 NIX131085:NIZ131086 NST131085:NSV131086 OCP131085:OCR131086 OML131085:OMN131086 OWH131085:OWJ131086 PGD131085:PGF131086 PPZ131085:PQB131086 PZV131085:PZX131086 QJR131085:QJT131086 QTN131085:QTP131086 RDJ131085:RDL131086 RNF131085:RNH131086 RXB131085:RXD131086 SGX131085:SGZ131086 SQT131085:SQV131086 TAP131085:TAR131086 TKL131085:TKN131086 TUH131085:TUJ131086 UED131085:UEF131086 UNZ131085:UOB131086 UXV131085:UXX131086 VHR131085:VHT131086 VRN131085:VRP131086 WBJ131085:WBL131086 WLF131085:WLH131086 WVB131085:WVD131086 IP196621:IR196622 SL196621:SN196622 ACH196621:ACJ196622 AMD196621:AMF196622 AVZ196621:AWB196622 BFV196621:BFX196622 BPR196621:BPT196622 BZN196621:BZP196622 CJJ196621:CJL196622 CTF196621:CTH196622 DDB196621:DDD196622 DMX196621:DMZ196622 DWT196621:DWV196622 EGP196621:EGR196622 EQL196621:EQN196622 FAH196621:FAJ196622 FKD196621:FKF196622 FTZ196621:FUB196622 GDV196621:GDX196622 GNR196621:GNT196622 GXN196621:GXP196622 HHJ196621:HHL196622 HRF196621:HRH196622 IBB196621:IBD196622 IKX196621:IKZ196622 IUT196621:IUV196622 JEP196621:JER196622 JOL196621:JON196622 JYH196621:JYJ196622 KID196621:KIF196622 KRZ196621:KSB196622 LBV196621:LBX196622 LLR196621:LLT196622 LVN196621:LVP196622 MFJ196621:MFL196622 MPF196621:MPH196622 MZB196621:MZD196622 NIX196621:NIZ196622 NST196621:NSV196622 OCP196621:OCR196622 OML196621:OMN196622 OWH196621:OWJ196622 PGD196621:PGF196622 PPZ196621:PQB196622 PZV196621:PZX196622 QJR196621:QJT196622 QTN196621:QTP196622 RDJ196621:RDL196622 RNF196621:RNH196622 RXB196621:RXD196622 SGX196621:SGZ196622 SQT196621:SQV196622 TAP196621:TAR196622 TKL196621:TKN196622 TUH196621:TUJ196622 UED196621:UEF196622 UNZ196621:UOB196622 UXV196621:UXX196622 VHR196621:VHT196622 VRN196621:VRP196622 WBJ196621:WBL196622 WLF196621:WLH196622 WVB196621:WVD196622 IP262157:IR262158 SL262157:SN262158 ACH262157:ACJ262158 AMD262157:AMF262158 AVZ262157:AWB262158 BFV262157:BFX262158 BPR262157:BPT262158 BZN262157:BZP262158 CJJ262157:CJL262158 CTF262157:CTH262158 DDB262157:DDD262158 DMX262157:DMZ262158 DWT262157:DWV262158 EGP262157:EGR262158 EQL262157:EQN262158 FAH262157:FAJ262158 FKD262157:FKF262158 FTZ262157:FUB262158 GDV262157:GDX262158 GNR262157:GNT262158 GXN262157:GXP262158 HHJ262157:HHL262158 HRF262157:HRH262158 IBB262157:IBD262158 IKX262157:IKZ262158 IUT262157:IUV262158 JEP262157:JER262158 JOL262157:JON262158 JYH262157:JYJ262158 KID262157:KIF262158 KRZ262157:KSB262158 LBV262157:LBX262158 LLR262157:LLT262158 LVN262157:LVP262158 MFJ262157:MFL262158 MPF262157:MPH262158 MZB262157:MZD262158 NIX262157:NIZ262158 NST262157:NSV262158 OCP262157:OCR262158 OML262157:OMN262158 OWH262157:OWJ262158 PGD262157:PGF262158 PPZ262157:PQB262158 PZV262157:PZX262158 QJR262157:QJT262158 QTN262157:QTP262158 RDJ262157:RDL262158 RNF262157:RNH262158 RXB262157:RXD262158 SGX262157:SGZ262158 SQT262157:SQV262158 TAP262157:TAR262158 TKL262157:TKN262158 TUH262157:TUJ262158 UED262157:UEF262158 UNZ262157:UOB262158 UXV262157:UXX262158 VHR262157:VHT262158 VRN262157:VRP262158 WBJ262157:WBL262158 WLF262157:WLH262158 WVB262157:WVD262158 IP327693:IR327694 SL327693:SN327694 ACH327693:ACJ327694 AMD327693:AMF327694 AVZ327693:AWB327694 BFV327693:BFX327694 BPR327693:BPT327694 BZN327693:BZP327694 CJJ327693:CJL327694 CTF327693:CTH327694 DDB327693:DDD327694 DMX327693:DMZ327694 DWT327693:DWV327694 EGP327693:EGR327694 EQL327693:EQN327694 FAH327693:FAJ327694 FKD327693:FKF327694 FTZ327693:FUB327694 GDV327693:GDX327694 GNR327693:GNT327694 GXN327693:GXP327694 HHJ327693:HHL327694 HRF327693:HRH327694 IBB327693:IBD327694 IKX327693:IKZ327694 IUT327693:IUV327694 JEP327693:JER327694 JOL327693:JON327694 JYH327693:JYJ327694 KID327693:KIF327694 KRZ327693:KSB327694 LBV327693:LBX327694 LLR327693:LLT327694 LVN327693:LVP327694 MFJ327693:MFL327694 MPF327693:MPH327694 MZB327693:MZD327694 NIX327693:NIZ327694 NST327693:NSV327694 OCP327693:OCR327694 OML327693:OMN327694 OWH327693:OWJ327694 PGD327693:PGF327694 PPZ327693:PQB327694 PZV327693:PZX327694 QJR327693:QJT327694 QTN327693:QTP327694 RDJ327693:RDL327694 RNF327693:RNH327694 RXB327693:RXD327694 SGX327693:SGZ327694 SQT327693:SQV327694 TAP327693:TAR327694 TKL327693:TKN327694 TUH327693:TUJ327694 UED327693:UEF327694 UNZ327693:UOB327694 UXV327693:UXX327694 VHR327693:VHT327694 VRN327693:VRP327694 WBJ327693:WBL327694 WLF327693:WLH327694 WVB327693:WVD327694 IP393229:IR393230 SL393229:SN393230 ACH393229:ACJ393230 AMD393229:AMF393230 AVZ393229:AWB393230 BFV393229:BFX393230 BPR393229:BPT393230 BZN393229:BZP393230 CJJ393229:CJL393230 CTF393229:CTH393230 DDB393229:DDD393230 DMX393229:DMZ393230 DWT393229:DWV393230 EGP393229:EGR393230 EQL393229:EQN393230 FAH393229:FAJ393230 FKD393229:FKF393230 FTZ393229:FUB393230 GDV393229:GDX393230 GNR393229:GNT393230 GXN393229:GXP393230 HHJ393229:HHL393230 HRF393229:HRH393230 IBB393229:IBD393230 IKX393229:IKZ393230 IUT393229:IUV393230 JEP393229:JER393230 JOL393229:JON393230 JYH393229:JYJ393230 KID393229:KIF393230 KRZ393229:KSB393230 LBV393229:LBX393230 LLR393229:LLT393230 LVN393229:LVP393230 MFJ393229:MFL393230 MPF393229:MPH393230 MZB393229:MZD393230 NIX393229:NIZ393230 NST393229:NSV393230 OCP393229:OCR393230 OML393229:OMN393230 OWH393229:OWJ393230 PGD393229:PGF393230 PPZ393229:PQB393230 PZV393229:PZX393230 QJR393229:QJT393230 QTN393229:QTP393230 RDJ393229:RDL393230 RNF393229:RNH393230 RXB393229:RXD393230 SGX393229:SGZ393230 SQT393229:SQV393230 TAP393229:TAR393230 TKL393229:TKN393230 TUH393229:TUJ393230 UED393229:UEF393230 UNZ393229:UOB393230 UXV393229:UXX393230 VHR393229:VHT393230 VRN393229:VRP393230 WBJ393229:WBL393230 WLF393229:WLH393230 WVB393229:WVD393230 IP458765:IR458766 SL458765:SN458766 ACH458765:ACJ458766 AMD458765:AMF458766 AVZ458765:AWB458766 BFV458765:BFX458766 BPR458765:BPT458766 BZN458765:BZP458766 CJJ458765:CJL458766 CTF458765:CTH458766 DDB458765:DDD458766 DMX458765:DMZ458766 DWT458765:DWV458766 EGP458765:EGR458766 EQL458765:EQN458766 FAH458765:FAJ458766 FKD458765:FKF458766 FTZ458765:FUB458766 GDV458765:GDX458766 GNR458765:GNT458766 GXN458765:GXP458766 HHJ458765:HHL458766 HRF458765:HRH458766 IBB458765:IBD458766 IKX458765:IKZ458766 IUT458765:IUV458766 JEP458765:JER458766 JOL458765:JON458766 JYH458765:JYJ458766 KID458765:KIF458766 KRZ458765:KSB458766 LBV458765:LBX458766 LLR458765:LLT458766 LVN458765:LVP458766 MFJ458765:MFL458766 MPF458765:MPH458766 MZB458765:MZD458766 NIX458765:NIZ458766 NST458765:NSV458766 OCP458765:OCR458766 OML458765:OMN458766 OWH458765:OWJ458766 PGD458765:PGF458766 PPZ458765:PQB458766 PZV458765:PZX458766 QJR458765:QJT458766 QTN458765:QTP458766 RDJ458765:RDL458766 RNF458765:RNH458766 RXB458765:RXD458766 SGX458765:SGZ458766 SQT458765:SQV458766 TAP458765:TAR458766 TKL458765:TKN458766 TUH458765:TUJ458766 UED458765:UEF458766 UNZ458765:UOB458766 UXV458765:UXX458766 VHR458765:VHT458766 VRN458765:VRP458766 WBJ458765:WBL458766 WLF458765:WLH458766 WVB458765:WVD458766 IP524301:IR524302 SL524301:SN524302 ACH524301:ACJ524302 AMD524301:AMF524302 AVZ524301:AWB524302 BFV524301:BFX524302 BPR524301:BPT524302 BZN524301:BZP524302 CJJ524301:CJL524302 CTF524301:CTH524302 DDB524301:DDD524302 DMX524301:DMZ524302 DWT524301:DWV524302 EGP524301:EGR524302 EQL524301:EQN524302 FAH524301:FAJ524302 FKD524301:FKF524302 FTZ524301:FUB524302 GDV524301:GDX524302 GNR524301:GNT524302 GXN524301:GXP524302 HHJ524301:HHL524302 HRF524301:HRH524302 IBB524301:IBD524302 IKX524301:IKZ524302 IUT524301:IUV524302 JEP524301:JER524302 JOL524301:JON524302 JYH524301:JYJ524302 KID524301:KIF524302 KRZ524301:KSB524302 LBV524301:LBX524302 LLR524301:LLT524302 LVN524301:LVP524302 MFJ524301:MFL524302 MPF524301:MPH524302 MZB524301:MZD524302 NIX524301:NIZ524302 NST524301:NSV524302 OCP524301:OCR524302 OML524301:OMN524302 OWH524301:OWJ524302 PGD524301:PGF524302 PPZ524301:PQB524302 PZV524301:PZX524302 QJR524301:QJT524302 QTN524301:QTP524302 RDJ524301:RDL524302 RNF524301:RNH524302 RXB524301:RXD524302 SGX524301:SGZ524302 SQT524301:SQV524302 TAP524301:TAR524302 TKL524301:TKN524302 TUH524301:TUJ524302 UED524301:UEF524302 UNZ524301:UOB524302 UXV524301:UXX524302 VHR524301:VHT524302 VRN524301:VRP524302 WBJ524301:WBL524302 WLF524301:WLH524302 WVB524301:WVD524302 IP589837:IR589838 SL589837:SN589838 ACH589837:ACJ589838 AMD589837:AMF589838 AVZ589837:AWB589838 BFV589837:BFX589838 BPR589837:BPT589838 BZN589837:BZP589838 CJJ589837:CJL589838 CTF589837:CTH589838 DDB589837:DDD589838 DMX589837:DMZ589838 DWT589837:DWV589838 EGP589837:EGR589838 EQL589837:EQN589838 FAH589837:FAJ589838 FKD589837:FKF589838 FTZ589837:FUB589838 GDV589837:GDX589838 GNR589837:GNT589838 GXN589837:GXP589838 HHJ589837:HHL589838 HRF589837:HRH589838 IBB589837:IBD589838 IKX589837:IKZ589838 IUT589837:IUV589838 JEP589837:JER589838 JOL589837:JON589838 JYH589837:JYJ589838 KID589837:KIF589838 KRZ589837:KSB589838 LBV589837:LBX589838 LLR589837:LLT589838 LVN589837:LVP589838 MFJ589837:MFL589838 MPF589837:MPH589838 MZB589837:MZD589838 NIX589837:NIZ589838 NST589837:NSV589838 OCP589837:OCR589838 OML589837:OMN589838 OWH589837:OWJ589838 PGD589837:PGF589838 PPZ589837:PQB589838 PZV589837:PZX589838 QJR589837:QJT589838 QTN589837:QTP589838 RDJ589837:RDL589838 RNF589837:RNH589838 RXB589837:RXD589838 SGX589837:SGZ589838 SQT589837:SQV589838 TAP589837:TAR589838 TKL589837:TKN589838 TUH589837:TUJ589838 UED589837:UEF589838 UNZ589837:UOB589838 UXV589837:UXX589838 VHR589837:VHT589838 VRN589837:VRP589838 WBJ589837:WBL589838 WLF589837:WLH589838 WVB589837:WVD589838 IP655373:IR655374 SL655373:SN655374 ACH655373:ACJ655374 AMD655373:AMF655374 AVZ655373:AWB655374 BFV655373:BFX655374 BPR655373:BPT655374 BZN655373:BZP655374 CJJ655373:CJL655374 CTF655373:CTH655374 DDB655373:DDD655374 DMX655373:DMZ655374 DWT655373:DWV655374 EGP655373:EGR655374 EQL655373:EQN655374 FAH655373:FAJ655374 FKD655373:FKF655374 FTZ655373:FUB655374 GDV655373:GDX655374 GNR655373:GNT655374 GXN655373:GXP655374 HHJ655373:HHL655374 HRF655373:HRH655374 IBB655373:IBD655374 IKX655373:IKZ655374 IUT655373:IUV655374 JEP655373:JER655374 JOL655373:JON655374 JYH655373:JYJ655374 KID655373:KIF655374 KRZ655373:KSB655374 LBV655373:LBX655374 LLR655373:LLT655374 LVN655373:LVP655374 MFJ655373:MFL655374 MPF655373:MPH655374 MZB655373:MZD655374 NIX655373:NIZ655374 NST655373:NSV655374 OCP655373:OCR655374 OML655373:OMN655374 OWH655373:OWJ655374 PGD655373:PGF655374 PPZ655373:PQB655374 PZV655373:PZX655374 QJR655373:QJT655374 QTN655373:QTP655374 RDJ655373:RDL655374 RNF655373:RNH655374 RXB655373:RXD655374 SGX655373:SGZ655374 SQT655373:SQV655374 TAP655373:TAR655374 TKL655373:TKN655374 TUH655373:TUJ655374 UED655373:UEF655374 UNZ655373:UOB655374 UXV655373:UXX655374 VHR655373:VHT655374 VRN655373:VRP655374 WBJ655373:WBL655374 WLF655373:WLH655374 WVB655373:WVD655374 IP720909:IR720910 SL720909:SN720910 ACH720909:ACJ720910 AMD720909:AMF720910 AVZ720909:AWB720910 BFV720909:BFX720910 BPR720909:BPT720910 BZN720909:BZP720910 CJJ720909:CJL720910 CTF720909:CTH720910 DDB720909:DDD720910 DMX720909:DMZ720910 DWT720909:DWV720910 EGP720909:EGR720910 EQL720909:EQN720910 FAH720909:FAJ720910 FKD720909:FKF720910 FTZ720909:FUB720910 GDV720909:GDX720910 GNR720909:GNT720910 GXN720909:GXP720910 HHJ720909:HHL720910 HRF720909:HRH720910 IBB720909:IBD720910 IKX720909:IKZ720910 IUT720909:IUV720910 JEP720909:JER720910 JOL720909:JON720910 JYH720909:JYJ720910 KID720909:KIF720910 KRZ720909:KSB720910 LBV720909:LBX720910 LLR720909:LLT720910 LVN720909:LVP720910 MFJ720909:MFL720910 MPF720909:MPH720910 MZB720909:MZD720910 NIX720909:NIZ720910 NST720909:NSV720910 OCP720909:OCR720910 OML720909:OMN720910 OWH720909:OWJ720910 PGD720909:PGF720910 PPZ720909:PQB720910 PZV720909:PZX720910 QJR720909:QJT720910 QTN720909:QTP720910 RDJ720909:RDL720910 RNF720909:RNH720910 RXB720909:RXD720910 SGX720909:SGZ720910 SQT720909:SQV720910 TAP720909:TAR720910 TKL720909:TKN720910 TUH720909:TUJ720910 UED720909:UEF720910 UNZ720909:UOB720910 UXV720909:UXX720910 VHR720909:VHT720910 VRN720909:VRP720910 WBJ720909:WBL720910 WLF720909:WLH720910 WVB720909:WVD720910 IP786445:IR786446 SL786445:SN786446 ACH786445:ACJ786446 AMD786445:AMF786446 AVZ786445:AWB786446 BFV786445:BFX786446 BPR786445:BPT786446 BZN786445:BZP786446 CJJ786445:CJL786446 CTF786445:CTH786446 DDB786445:DDD786446 DMX786445:DMZ786446 DWT786445:DWV786446 EGP786445:EGR786446 EQL786445:EQN786446 FAH786445:FAJ786446 FKD786445:FKF786446 FTZ786445:FUB786446 GDV786445:GDX786446 GNR786445:GNT786446 GXN786445:GXP786446 HHJ786445:HHL786446 HRF786445:HRH786446 IBB786445:IBD786446 IKX786445:IKZ786446 IUT786445:IUV786446 JEP786445:JER786446 JOL786445:JON786446 JYH786445:JYJ786446 KID786445:KIF786446 KRZ786445:KSB786446 LBV786445:LBX786446 LLR786445:LLT786446 LVN786445:LVP786446 MFJ786445:MFL786446 MPF786445:MPH786446 MZB786445:MZD786446 NIX786445:NIZ786446 NST786445:NSV786446 OCP786445:OCR786446 OML786445:OMN786446 OWH786445:OWJ786446 PGD786445:PGF786446 PPZ786445:PQB786446 PZV786445:PZX786446 QJR786445:QJT786446 QTN786445:QTP786446 RDJ786445:RDL786446 RNF786445:RNH786446 RXB786445:RXD786446 SGX786445:SGZ786446 SQT786445:SQV786446 TAP786445:TAR786446 TKL786445:TKN786446 TUH786445:TUJ786446 UED786445:UEF786446 UNZ786445:UOB786446 UXV786445:UXX786446 VHR786445:VHT786446 VRN786445:VRP786446 WBJ786445:WBL786446 WLF786445:WLH786446 WVB786445:WVD786446 IP851981:IR851982 SL851981:SN851982 ACH851981:ACJ851982 AMD851981:AMF851982 AVZ851981:AWB851982 BFV851981:BFX851982 BPR851981:BPT851982 BZN851981:BZP851982 CJJ851981:CJL851982 CTF851981:CTH851982 DDB851981:DDD851982 DMX851981:DMZ851982 DWT851981:DWV851982 EGP851981:EGR851982 EQL851981:EQN851982 FAH851981:FAJ851982 FKD851981:FKF851982 FTZ851981:FUB851982 GDV851981:GDX851982 GNR851981:GNT851982 GXN851981:GXP851982 HHJ851981:HHL851982 HRF851981:HRH851982 IBB851981:IBD851982 IKX851981:IKZ851982 IUT851981:IUV851982 JEP851981:JER851982 JOL851981:JON851982 JYH851981:JYJ851982 KID851981:KIF851982 KRZ851981:KSB851982 LBV851981:LBX851982 LLR851981:LLT851982 LVN851981:LVP851982 MFJ851981:MFL851982 MPF851981:MPH851982 MZB851981:MZD851982 NIX851981:NIZ851982 NST851981:NSV851982 OCP851981:OCR851982 OML851981:OMN851982 OWH851981:OWJ851982 PGD851981:PGF851982 PPZ851981:PQB851982 PZV851981:PZX851982 QJR851981:QJT851982 QTN851981:QTP851982 RDJ851981:RDL851982 RNF851981:RNH851982 RXB851981:RXD851982 SGX851981:SGZ851982 SQT851981:SQV851982 TAP851981:TAR851982 TKL851981:TKN851982 TUH851981:TUJ851982 UED851981:UEF851982 UNZ851981:UOB851982 UXV851981:UXX851982 VHR851981:VHT851982 VRN851981:VRP851982 WBJ851981:WBL851982 WLF851981:WLH851982 WVB851981:WVD851982 IP917517:IR917518 SL917517:SN917518 ACH917517:ACJ917518 AMD917517:AMF917518 AVZ917517:AWB917518 BFV917517:BFX917518 BPR917517:BPT917518 BZN917517:BZP917518 CJJ917517:CJL917518 CTF917517:CTH917518 DDB917517:DDD917518 DMX917517:DMZ917518 DWT917517:DWV917518 EGP917517:EGR917518 EQL917517:EQN917518 FAH917517:FAJ917518 FKD917517:FKF917518 FTZ917517:FUB917518 GDV917517:GDX917518 GNR917517:GNT917518 GXN917517:GXP917518 HHJ917517:HHL917518 HRF917517:HRH917518 IBB917517:IBD917518 IKX917517:IKZ917518 IUT917517:IUV917518 JEP917517:JER917518 JOL917517:JON917518 JYH917517:JYJ917518 KID917517:KIF917518 KRZ917517:KSB917518 LBV917517:LBX917518 LLR917517:LLT917518 LVN917517:LVP917518 MFJ917517:MFL917518 MPF917517:MPH917518 MZB917517:MZD917518 NIX917517:NIZ917518 NST917517:NSV917518 OCP917517:OCR917518 OML917517:OMN917518 OWH917517:OWJ917518 PGD917517:PGF917518 PPZ917517:PQB917518 PZV917517:PZX917518 QJR917517:QJT917518 QTN917517:QTP917518 RDJ917517:RDL917518 RNF917517:RNH917518 RXB917517:RXD917518 SGX917517:SGZ917518 SQT917517:SQV917518 TAP917517:TAR917518 TKL917517:TKN917518 TUH917517:TUJ917518 UED917517:UEF917518 UNZ917517:UOB917518 UXV917517:UXX917518 VHR917517:VHT917518 VRN917517:VRP917518 WBJ917517:WBL917518 WLF917517:WLH917518 WVB917517:WVD917518 IP983053:IR983054 SL983053:SN983054 ACH983053:ACJ983054 AMD983053:AMF983054 AVZ983053:AWB983054 BFV983053:BFX983054 BPR983053:BPT983054 BZN983053:BZP983054 CJJ983053:CJL983054 CTF983053:CTH983054 DDB983053:DDD983054 DMX983053:DMZ983054 DWT983053:DWV983054 EGP983053:EGR983054 EQL983053:EQN983054 FAH983053:FAJ983054 FKD983053:FKF983054 FTZ983053:FUB983054 GDV983053:GDX983054 GNR983053:GNT983054 GXN983053:GXP983054 HHJ983053:HHL983054 HRF983053:HRH983054 IBB983053:IBD983054 IKX983053:IKZ983054 IUT983053:IUV983054 JEP983053:JER983054 JOL983053:JON983054 JYH983053:JYJ983054 KID983053:KIF983054 KRZ983053:KSB983054 LBV983053:LBX983054 LLR983053:LLT983054 LVN983053:LVP983054 MFJ983053:MFL983054 MPF983053:MPH983054 MZB983053:MZD983054 NIX983053:NIZ983054 NST983053:NSV983054 OCP983053:OCR983054 OML983053:OMN983054 OWH983053:OWJ983054 PGD983053:PGF983054 PPZ983053:PQB983054 PZV983053:PZX983054 QJR983053:QJT983054 QTN983053:QTP983054 RDJ983053:RDL983054 RNF983053:RNH983054 RXB983053:RXD983054 SGX983053:SGZ983054 SQT983053:SQV983054 TAP983053:TAR983054 TKL983053:TKN983054 TUH983053:TUJ983054 UED983053:UEF983054 UNZ983053:UOB983054 UXV983053:UXX983054 VHR983053:VHT983054 VRN983053:VRP983054 WBJ983053:WBL983054 WLF983053:WLH983054 WVB983053:WVD983054 IP65554:IR65554 SL65554:SN65554 ACH65554:ACJ65554 AMD65554:AMF65554 AVZ65554:AWB65554 BFV65554:BFX65554 BPR65554:BPT65554 BZN65554:BZP65554 CJJ65554:CJL65554 CTF65554:CTH65554 DDB65554:DDD65554 DMX65554:DMZ65554 DWT65554:DWV65554 EGP65554:EGR65554 EQL65554:EQN65554 FAH65554:FAJ65554 FKD65554:FKF65554 FTZ65554:FUB65554 GDV65554:GDX65554 GNR65554:GNT65554 GXN65554:GXP65554 HHJ65554:HHL65554 HRF65554:HRH65554 IBB65554:IBD65554 IKX65554:IKZ65554 IUT65554:IUV65554 JEP65554:JER65554 JOL65554:JON65554 JYH65554:JYJ65554 KID65554:KIF65554 KRZ65554:KSB65554 LBV65554:LBX65554 LLR65554:LLT65554 LVN65554:LVP65554 MFJ65554:MFL65554 MPF65554:MPH65554 MZB65554:MZD65554 NIX65554:NIZ65554 NST65554:NSV65554 OCP65554:OCR65554 OML65554:OMN65554 OWH65554:OWJ65554 PGD65554:PGF65554 PPZ65554:PQB65554 PZV65554:PZX65554 QJR65554:QJT65554 QTN65554:QTP65554 RDJ65554:RDL65554 RNF65554:RNH65554 RXB65554:RXD65554 SGX65554:SGZ65554 SQT65554:SQV65554 TAP65554:TAR65554 TKL65554:TKN65554 TUH65554:TUJ65554 UED65554:UEF65554 UNZ65554:UOB65554 UXV65554:UXX65554 VHR65554:VHT65554 VRN65554:VRP65554 WBJ65554:WBL65554 WLF65554:WLH65554 WVB65554:WVD65554 IP131090:IR131090 SL131090:SN131090 ACH131090:ACJ131090 AMD131090:AMF131090 AVZ131090:AWB131090 BFV131090:BFX131090 BPR131090:BPT131090 BZN131090:BZP131090 CJJ131090:CJL131090 CTF131090:CTH131090 DDB131090:DDD131090 DMX131090:DMZ131090 DWT131090:DWV131090 EGP131090:EGR131090 EQL131090:EQN131090 FAH131090:FAJ131090 FKD131090:FKF131090 FTZ131090:FUB131090 GDV131090:GDX131090 GNR131090:GNT131090 GXN131090:GXP131090 HHJ131090:HHL131090 HRF131090:HRH131090 IBB131090:IBD131090 IKX131090:IKZ131090 IUT131090:IUV131090 JEP131090:JER131090 JOL131090:JON131090 JYH131090:JYJ131090 KID131090:KIF131090 KRZ131090:KSB131090 LBV131090:LBX131090 LLR131090:LLT131090 LVN131090:LVP131090 MFJ131090:MFL131090 MPF131090:MPH131090 MZB131090:MZD131090 NIX131090:NIZ131090 NST131090:NSV131090 OCP131090:OCR131090 OML131090:OMN131090 OWH131090:OWJ131090 PGD131090:PGF131090 PPZ131090:PQB131090 PZV131090:PZX131090 QJR131090:QJT131090 QTN131090:QTP131090 RDJ131090:RDL131090 RNF131090:RNH131090 RXB131090:RXD131090 SGX131090:SGZ131090 SQT131090:SQV131090 TAP131090:TAR131090 TKL131090:TKN131090 TUH131090:TUJ131090 UED131090:UEF131090 UNZ131090:UOB131090 UXV131090:UXX131090 VHR131090:VHT131090 VRN131090:VRP131090 WBJ131090:WBL131090 WLF131090:WLH131090 WVB131090:WVD131090 IP196626:IR196626 SL196626:SN196626 ACH196626:ACJ196626 AMD196626:AMF196626 AVZ196626:AWB196626 BFV196626:BFX196626 BPR196626:BPT196626 BZN196626:BZP196626 CJJ196626:CJL196626 CTF196626:CTH196626 DDB196626:DDD196626 DMX196626:DMZ196626 DWT196626:DWV196626 EGP196626:EGR196626 EQL196626:EQN196626 FAH196626:FAJ196626 FKD196626:FKF196626 FTZ196626:FUB196626 GDV196626:GDX196626 GNR196626:GNT196626 GXN196626:GXP196626 HHJ196626:HHL196626 HRF196626:HRH196626 IBB196626:IBD196626 IKX196626:IKZ196626 IUT196626:IUV196626 JEP196626:JER196626 JOL196626:JON196626 JYH196626:JYJ196626 KID196626:KIF196626 KRZ196626:KSB196626 LBV196626:LBX196626 LLR196626:LLT196626 LVN196626:LVP196626 MFJ196626:MFL196626 MPF196626:MPH196626 MZB196626:MZD196626 NIX196626:NIZ196626 NST196626:NSV196626 OCP196626:OCR196626 OML196626:OMN196626 OWH196626:OWJ196626 PGD196626:PGF196626 PPZ196626:PQB196626 PZV196626:PZX196626 QJR196626:QJT196626 QTN196626:QTP196626 RDJ196626:RDL196626 RNF196626:RNH196626 RXB196626:RXD196626 SGX196626:SGZ196626 SQT196626:SQV196626 TAP196626:TAR196626 TKL196626:TKN196626 TUH196626:TUJ196626 UED196626:UEF196626 UNZ196626:UOB196626 UXV196626:UXX196626 VHR196626:VHT196626 VRN196626:VRP196626 WBJ196626:WBL196626 WLF196626:WLH196626 WVB196626:WVD196626 IP262162:IR262162 SL262162:SN262162 ACH262162:ACJ262162 AMD262162:AMF262162 AVZ262162:AWB262162 BFV262162:BFX262162 BPR262162:BPT262162 BZN262162:BZP262162 CJJ262162:CJL262162 CTF262162:CTH262162 DDB262162:DDD262162 DMX262162:DMZ262162 DWT262162:DWV262162 EGP262162:EGR262162 EQL262162:EQN262162 FAH262162:FAJ262162 FKD262162:FKF262162 FTZ262162:FUB262162 GDV262162:GDX262162 GNR262162:GNT262162 GXN262162:GXP262162 HHJ262162:HHL262162 HRF262162:HRH262162 IBB262162:IBD262162 IKX262162:IKZ262162 IUT262162:IUV262162 JEP262162:JER262162 JOL262162:JON262162 JYH262162:JYJ262162 KID262162:KIF262162 KRZ262162:KSB262162 LBV262162:LBX262162 LLR262162:LLT262162 LVN262162:LVP262162 MFJ262162:MFL262162 MPF262162:MPH262162 MZB262162:MZD262162 NIX262162:NIZ262162 NST262162:NSV262162 OCP262162:OCR262162 OML262162:OMN262162 OWH262162:OWJ262162 PGD262162:PGF262162 PPZ262162:PQB262162 PZV262162:PZX262162 QJR262162:QJT262162 QTN262162:QTP262162 RDJ262162:RDL262162 RNF262162:RNH262162 RXB262162:RXD262162 SGX262162:SGZ262162 SQT262162:SQV262162 TAP262162:TAR262162 TKL262162:TKN262162 TUH262162:TUJ262162 UED262162:UEF262162 UNZ262162:UOB262162 UXV262162:UXX262162 VHR262162:VHT262162 VRN262162:VRP262162 WBJ262162:WBL262162 WLF262162:WLH262162 WVB262162:WVD262162 IP327698:IR327698 SL327698:SN327698 ACH327698:ACJ327698 AMD327698:AMF327698 AVZ327698:AWB327698 BFV327698:BFX327698 BPR327698:BPT327698 BZN327698:BZP327698 CJJ327698:CJL327698 CTF327698:CTH327698 DDB327698:DDD327698 DMX327698:DMZ327698 DWT327698:DWV327698 EGP327698:EGR327698 EQL327698:EQN327698 FAH327698:FAJ327698 FKD327698:FKF327698 FTZ327698:FUB327698 GDV327698:GDX327698 GNR327698:GNT327698 GXN327698:GXP327698 HHJ327698:HHL327698 HRF327698:HRH327698 IBB327698:IBD327698 IKX327698:IKZ327698 IUT327698:IUV327698 JEP327698:JER327698 JOL327698:JON327698 JYH327698:JYJ327698 KID327698:KIF327698 KRZ327698:KSB327698 LBV327698:LBX327698 LLR327698:LLT327698 LVN327698:LVP327698 MFJ327698:MFL327698 MPF327698:MPH327698 MZB327698:MZD327698 NIX327698:NIZ327698 NST327698:NSV327698 OCP327698:OCR327698 OML327698:OMN327698 OWH327698:OWJ327698 PGD327698:PGF327698 PPZ327698:PQB327698 PZV327698:PZX327698 QJR327698:QJT327698 QTN327698:QTP327698 RDJ327698:RDL327698 RNF327698:RNH327698 RXB327698:RXD327698 SGX327698:SGZ327698 SQT327698:SQV327698 TAP327698:TAR327698 TKL327698:TKN327698 TUH327698:TUJ327698 UED327698:UEF327698 UNZ327698:UOB327698 UXV327698:UXX327698 VHR327698:VHT327698 VRN327698:VRP327698 WBJ327698:WBL327698 WLF327698:WLH327698 WVB327698:WVD327698 IP393234:IR393234 SL393234:SN393234 ACH393234:ACJ393234 AMD393234:AMF393234 AVZ393234:AWB393234 BFV393234:BFX393234 BPR393234:BPT393234 BZN393234:BZP393234 CJJ393234:CJL393234 CTF393234:CTH393234 DDB393234:DDD393234 DMX393234:DMZ393234 DWT393234:DWV393234 EGP393234:EGR393234 EQL393234:EQN393234 FAH393234:FAJ393234 FKD393234:FKF393234 FTZ393234:FUB393234 GDV393234:GDX393234 GNR393234:GNT393234 GXN393234:GXP393234 HHJ393234:HHL393234 HRF393234:HRH393234 IBB393234:IBD393234 IKX393234:IKZ393234 IUT393234:IUV393234 JEP393234:JER393234 JOL393234:JON393234 JYH393234:JYJ393234 KID393234:KIF393234 KRZ393234:KSB393234 LBV393234:LBX393234 LLR393234:LLT393234 LVN393234:LVP393234 MFJ393234:MFL393234 MPF393234:MPH393234 MZB393234:MZD393234 NIX393234:NIZ393234 NST393234:NSV393234 OCP393234:OCR393234 OML393234:OMN393234 OWH393234:OWJ393234 PGD393234:PGF393234 PPZ393234:PQB393234 PZV393234:PZX393234 QJR393234:QJT393234 QTN393234:QTP393234 RDJ393234:RDL393234 RNF393234:RNH393234 RXB393234:RXD393234 SGX393234:SGZ393234 SQT393234:SQV393234 TAP393234:TAR393234 TKL393234:TKN393234 TUH393234:TUJ393234 UED393234:UEF393234 UNZ393234:UOB393234 UXV393234:UXX393234 VHR393234:VHT393234 VRN393234:VRP393234 WBJ393234:WBL393234 WLF393234:WLH393234 WVB393234:WVD393234 IP458770:IR458770 SL458770:SN458770 ACH458770:ACJ458770 AMD458770:AMF458770 AVZ458770:AWB458770 BFV458770:BFX458770 BPR458770:BPT458770 BZN458770:BZP458770 CJJ458770:CJL458770 CTF458770:CTH458770 DDB458770:DDD458770 DMX458770:DMZ458770 DWT458770:DWV458770 EGP458770:EGR458770 EQL458770:EQN458770 FAH458770:FAJ458770 FKD458770:FKF458770 FTZ458770:FUB458770 GDV458770:GDX458770 GNR458770:GNT458770 GXN458770:GXP458770 HHJ458770:HHL458770 HRF458770:HRH458770 IBB458770:IBD458770 IKX458770:IKZ458770 IUT458770:IUV458770 JEP458770:JER458770 JOL458770:JON458770 JYH458770:JYJ458770 KID458770:KIF458770 KRZ458770:KSB458770 LBV458770:LBX458770 LLR458770:LLT458770 LVN458770:LVP458770 MFJ458770:MFL458770 MPF458770:MPH458770 MZB458770:MZD458770 NIX458770:NIZ458770 NST458770:NSV458770 OCP458770:OCR458770 OML458770:OMN458770 OWH458770:OWJ458770 PGD458770:PGF458770 PPZ458770:PQB458770 PZV458770:PZX458770 QJR458770:QJT458770 QTN458770:QTP458770 RDJ458770:RDL458770 RNF458770:RNH458770 RXB458770:RXD458770 SGX458770:SGZ458770 SQT458770:SQV458770 TAP458770:TAR458770 TKL458770:TKN458770 TUH458770:TUJ458770 UED458770:UEF458770 UNZ458770:UOB458770 UXV458770:UXX458770 VHR458770:VHT458770 VRN458770:VRP458770 WBJ458770:WBL458770 WLF458770:WLH458770 WVB458770:WVD458770 IP524306:IR524306 SL524306:SN524306 ACH524306:ACJ524306 AMD524306:AMF524306 AVZ524306:AWB524306 BFV524306:BFX524306 BPR524306:BPT524306 BZN524306:BZP524306 CJJ524306:CJL524306 CTF524306:CTH524306 DDB524306:DDD524306 DMX524306:DMZ524306 DWT524306:DWV524306 EGP524306:EGR524306 EQL524306:EQN524306 FAH524306:FAJ524306 FKD524306:FKF524306 FTZ524306:FUB524306 GDV524306:GDX524306 GNR524306:GNT524306 GXN524306:GXP524306 HHJ524306:HHL524306 HRF524306:HRH524306 IBB524306:IBD524306 IKX524306:IKZ524306 IUT524306:IUV524306 JEP524306:JER524306 JOL524306:JON524306 JYH524306:JYJ524306 KID524306:KIF524306 KRZ524306:KSB524306 LBV524306:LBX524306 LLR524306:LLT524306 LVN524306:LVP524306 MFJ524306:MFL524306 MPF524306:MPH524306 MZB524306:MZD524306 NIX524306:NIZ524306 NST524306:NSV524306 OCP524306:OCR524306 OML524306:OMN524306 OWH524306:OWJ524306 PGD524306:PGF524306 PPZ524306:PQB524306 PZV524306:PZX524306 QJR524306:QJT524306 QTN524306:QTP524306 RDJ524306:RDL524306 RNF524306:RNH524306 RXB524306:RXD524306 SGX524306:SGZ524306 SQT524306:SQV524306 TAP524306:TAR524306 TKL524306:TKN524306 TUH524306:TUJ524306 UED524306:UEF524306 UNZ524306:UOB524306 UXV524306:UXX524306 VHR524306:VHT524306 VRN524306:VRP524306 WBJ524306:WBL524306 WLF524306:WLH524306 WVB524306:WVD524306 IP589842:IR589842 SL589842:SN589842 ACH589842:ACJ589842 AMD589842:AMF589842 AVZ589842:AWB589842 BFV589842:BFX589842 BPR589842:BPT589842 BZN589842:BZP589842 CJJ589842:CJL589842 CTF589842:CTH589842 DDB589842:DDD589842 DMX589842:DMZ589842 DWT589842:DWV589842 EGP589842:EGR589842 EQL589842:EQN589842 FAH589842:FAJ589842 FKD589842:FKF589842 FTZ589842:FUB589842 GDV589842:GDX589842 GNR589842:GNT589842 GXN589842:GXP589842 HHJ589842:HHL589842 HRF589842:HRH589842 IBB589842:IBD589842 IKX589842:IKZ589842 IUT589842:IUV589842 JEP589842:JER589842 JOL589842:JON589842 JYH589842:JYJ589842 KID589842:KIF589842 KRZ589842:KSB589842 LBV589842:LBX589842 LLR589842:LLT589842 LVN589842:LVP589842 MFJ589842:MFL589842 MPF589842:MPH589842 MZB589842:MZD589842 NIX589842:NIZ589842 NST589842:NSV589842 OCP589842:OCR589842 OML589842:OMN589842 OWH589842:OWJ589842 PGD589842:PGF589842 PPZ589842:PQB589842 PZV589842:PZX589842 QJR589842:QJT589842 QTN589842:QTP589842 RDJ589842:RDL589842 RNF589842:RNH589842 RXB589842:RXD589842 SGX589842:SGZ589842 SQT589842:SQV589842 TAP589842:TAR589842 TKL589842:TKN589842 TUH589842:TUJ589842 UED589842:UEF589842 UNZ589842:UOB589842 UXV589842:UXX589842 VHR589842:VHT589842 VRN589842:VRP589842 WBJ589842:WBL589842 WLF589842:WLH589842 WVB589842:WVD589842 IP655378:IR655378 SL655378:SN655378 ACH655378:ACJ655378 AMD655378:AMF655378 AVZ655378:AWB655378 BFV655378:BFX655378 BPR655378:BPT655378 BZN655378:BZP655378 CJJ655378:CJL655378 CTF655378:CTH655378 DDB655378:DDD655378 DMX655378:DMZ655378 DWT655378:DWV655378 EGP655378:EGR655378 EQL655378:EQN655378 FAH655378:FAJ655378 FKD655378:FKF655378 FTZ655378:FUB655378 GDV655378:GDX655378 GNR655378:GNT655378 GXN655378:GXP655378 HHJ655378:HHL655378 HRF655378:HRH655378 IBB655378:IBD655378 IKX655378:IKZ655378 IUT655378:IUV655378 JEP655378:JER655378 JOL655378:JON655378 JYH655378:JYJ655378 KID655378:KIF655378 KRZ655378:KSB655378 LBV655378:LBX655378 LLR655378:LLT655378 LVN655378:LVP655378 MFJ655378:MFL655378 MPF655378:MPH655378 MZB655378:MZD655378 NIX655378:NIZ655378 NST655378:NSV655378 OCP655378:OCR655378 OML655378:OMN655378 OWH655378:OWJ655378 PGD655378:PGF655378 PPZ655378:PQB655378 PZV655378:PZX655378 QJR655378:QJT655378 QTN655378:QTP655378 RDJ655378:RDL655378 RNF655378:RNH655378 RXB655378:RXD655378 SGX655378:SGZ655378 SQT655378:SQV655378 TAP655378:TAR655378 TKL655378:TKN655378 TUH655378:TUJ655378 UED655378:UEF655378 UNZ655378:UOB655378 UXV655378:UXX655378 VHR655378:VHT655378 VRN655378:VRP655378 WBJ655378:WBL655378 WLF655378:WLH655378 WVB655378:WVD655378 IP720914:IR720914 SL720914:SN720914 ACH720914:ACJ720914 AMD720914:AMF720914 AVZ720914:AWB720914 BFV720914:BFX720914 BPR720914:BPT720914 BZN720914:BZP720914 CJJ720914:CJL720914 CTF720914:CTH720914 DDB720914:DDD720914 DMX720914:DMZ720914 DWT720914:DWV720914 EGP720914:EGR720914 EQL720914:EQN720914 FAH720914:FAJ720914 FKD720914:FKF720914 FTZ720914:FUB720914 GDV720914:GDX720914 GNR720914:GNT720914 GXN720914:GXP720914 HHJ720914:HHL720914 HRF720914:HRH720914 IBB720914:IBD720914 IKX720914:IKZ720914 IUT720914:IUV720914 JEP720914:JER720914 JOL720914:JON720914 JYH720914:JYJ720914 KID720914:KIF720914 KRZ720914:KSB720914 LBV720914:LBX720914 LLR720914:LLT720914 LVN720914:LVP720914 MFJ720914:MFL720914 MPF720914:MPH720914 MZB720914:MZD720914 NIX720914:NIZ720914 NST720914:NSV720914 OCP720914:OCR720914 OML720914:OMN720914 OWH720914:OWJ720914 PGD720914:PGF720914 PPZ720914:PQB720914 PZV720914:PZX720914 QJR720914:QJT720914 QTN720914:QTP720914 RDJ720914:RDL720914 RNF720914:RNH720914 RXB720914:RXD720914 SGX720914:SGZ720914 SQT720914:SQV720914 TAP720914:TAR720914 TKL720914:TKN720914 TUH720914:TUJ720914 UED720914:UEF720914 UNZ720914:UOB720914 UXV720914:UXX720914 VHR720914:VHT720914 VRN720914:VRP720914 WBJ720914:WBL720914 WLF720914:WLH720914 WVB720914:WVD720914 IP786450:IR786450 SL786450:SN786450 ACH786450:ACJ786450 AMD786450:AMF786450 AVZ786450:AWB786450 BFV786450:BFX786450 BPR786450:BPT786450 BZN786450:BZP786450 CJJ786450:CJL786450 CTF786450:CTH786450 DDB786450:DDD786450 DMX786450:DMZ786450 DWT786450:DWV786450 EGP786450:EGR786450 EQL786450:EQN786450 FAH786450:FAJ786450 FKD786450:FKF786450 FTZ786450:FUB786450 GDV786450:GDX786450 GNR786450:GNT786450 GXN786450:GXP786450 HHJ786450:HHL786450 HRF786450:HRH786450 IBB786450:IBD786450 IKX786450:IKZ786450 IUT786450:IUV786450 JEP786450:JER786450 JOL786450:JON786450 JYH786450:JYJ786450 KID786450:KIF786450 KRZ786450:KSB786450 LBV786450:LBX786450 LLR786450:LLT786450 LVN786450:LVP786450 MFJ786450:MFL786450 MPF786450:MPH786450 MZB786450:MZD786450 NIX786450:NIZ786450 NST786450:NSV786450 OCP786450:OCR786450 OML786450:OMN786450 OWH786450:OWJ786450 PGD786450:PGF786450 PPZ786450:PQB786450 PZV786450:PZX786450 QJR786450:QJT786450 QTN786450:QTP786450 RDJ786450:RDL786450 RNF786450:RNH786450 RXB786450:RXD786450 SGX786450:SGZ786450 SQT786450:SQV786450 TAP786450:TAR786450 TKL786450:TKN786450 TUH786450:TUJ786450 UED786450:UEF786450 UNZ786450:UOB786450 UXV786450:UXX786450 VHR786450:VHT786450 VRN786450:VRP786450 WBJ786450:WBL786450 WLF786450:WLH786450 WVB786450:WVD786450 IP851986:IR851986 SL851986:SN851986 ACH851986:ACJ851986 AMD851986:AMF851986 AVZ851986:AWB851986 BFV851986:BFX851986 BPR851986:BPT851986 BZN851986:BZP851986 CJJ851986:CJL851986 CTF851986:CTH851986 DDB851986:DDD851986 DMX851986:DMZ851986 DWT851986:DWV851986 EGP851986:EGR851986 EQL851986:EQN851986 FAH851986:FAJ851986 FKD851986:FKF851986 FTZ851986:FUB851986 GDV851986:GDX851986 GNR851986:GNT851986 GXN851986:GXP851986 HHJ851986:HHL851986 HRF851986:HRH851986 IBB851986:IBD851986 IKX851986:IKZ851986 IUT851986:IUV851986 JEP851986:JER851986 JOL851986:JON851986 JYH851986:JYJ851986 KID851986:KIF851986 KRZ851986:KSB851986 LBV851986:LBX851986 LLR851986:LLT851986 LVN851986:LVP851986 MFJ851986:MFL851986 MPF851986:MPH851986 MZB851986:MZD851986 NIX851986:NIZ851986 NST851986:NSV851986 OCP851986:OCR851986 OML851986:OMN851986 OWH851986:OWJ851986 PGD851986:PGF851986 PPZ851986:PQB851986 PZV851986:PZX851986 QJR851986:QJT851986 QTN851986:QTP851986 RDJ851986:RDL851986 RNF851986:RNH851986 RXB851986:RXD851986 SGX851986:SGZ851986 SQT851986:SQV851986 TAP851986:TAR851986 TKL851986:TKN851986 TUH851986:TUJ851986 UED851986:UEF851986 UNZ851986:UOB851986 UXV851986:UXX851986 VHR851986:VHT851986 VRN851986:VRP851986 WBJ851986:WBL851986 WLF851986:WLH851986 WVB851986:WVD851986 IP917522:IR917522 SL917522:SN917522 ACH917522:ACJ917522 AMD917522:AMF917522 AVZ917522:AWB917522 BFV917522:BFX917522 BPR917522:BPT917522 BZN917522:BZP917522 CJJ917522:CJL917522 CTF917522:CTH917522 DDB917522:DDD917522 DMX917522:DMZ917522 DWT917522:DWV917522 EGP917522:EGR917522 EQL917522:EQN917522 FAH917522:FAJ917522 FKD917522:FKF917522 FTZ917522:FUB917522 GDV917522:GDX917522 GNR917522:GNT917522 GXN917522:GXP917522 HHJ917522:HHL917522 HRF917522:HRH917522 IBB917522:IBD917522 IKX917522:IKZ917522 IUT917522:IUV917522 JEP917522:JER917522 JOL917522:JON917522 JYH917522:JYJ917522 KID917522:KIF917522 KRZ917522:KSB917522 LBV917522:LBX917522 LLR917522:LLT917522 LVN917522:LVP917522 MFJ917522:MFL917522 MPF917522:MPH917522 MZB917522:MZD917522 NIX917522:NIZ917522 NST917522:NSV917522 OCP917522:OCR917522 OML917522:OMN917522 OWH917522:OWJ917522 PGD917522:PGF917522 PPZ917522:PQB917522 PZV917522:PZX917522 QJR917522:QJT917522 QTN917522:QTP917522 RDJ917522:RDL917522 RNF917522:RNH917522 RXB917522:RXD917522 SGX917522:SGZ917522 SQT917522:SQV917522 TAP917522:TAR917522 TKL917522:TKN917522 TUH917522:TUJ917522 UED917522:UEF917522 UNZ917522:UOB917522 UXV917522:UXX917522 VHR917522:VHT917522 VRN917522:VRP917522 WBJ917522:WBL917522 WLF917522:WLH917522 WVB917522:WVD917522 IP983058:IR983058 SL983058:SN983058 ACH983058:ACJ983058 AMD983058:AMF983058 AVZ983058:AWB983058 BFV983058:BFX983058 BPR983058:BPT983058 BZN983058:BZP983058 CJJ983058:CJL983058 CTF983058:CTH983058 DDB983058:DDD983058 DMX983058:DMZ983058 DWT983058:DWV983058 EGP983058:EGR983058 EQL983058:EQN983058 FAH983058:FAJ983058 FKD983058:FKF983058 FTZ983058:FUB983058 GDV983058:GDX983058 GNR983058:GNT983058 GXN983058:GXP983058 HHJ983058:HHL983058 HRF983058:HRH983058 IBB983058:IBD983058 IKX983058:IKZ983058 IUT983058:IUV983058 JEP983058:JER983058 JOL983058:JON983058 JYH983058:JYJ983058 KID983058:KIF983058 KRZ983058:KSB983058 LBV983058:LBX983058 LLR983058:LLT983058 LVN983058:LVP983058 MFJ983058:MFL983058 MPF983058:MPH983058 MZB983058:MZD983058 NIX983058:NIZ983058 NST983058:NSV983058 OCP983058:OCR983058 OML983058:OMN983058 OWH983058:OWJ983058 PGD983058:PGF983058 PPZ983058:PQB983058 PZV983058:PZX983058 QJR983058:QJT983058 QTN983058:QTP983058 RDJ983058:RDL983058 RNF983058:RNH983058 RXB983058:RXD983058 SGX983058:SGZ983058 SQT983058:SQV983058 TAP983058:TAR983058 TKL983058:TKN983058 TUH983058:TUJ983058 UED983058:UEF983058 UNZ983058:UOB983058 UXV983058:UXX983058 VHR983058:VHT983058 VRN983058:VRP983058 WBJ983058:WBL983058 WLF983058:WLH983058 WVB983058:WVD983058 IP65548 SL65548 ACH65548 AMD65548 AVZ65548 BFV65548 BPR65548 BZN65548 CJJ65548 CTF65548 DDB65548 DMX65548 DWT65548 EGP65548 EQL65548 FAH65548 FKD65548 FTZ65548 GDV65548 GNR65548 GXN65548 HHJ65548 HRF65548 IBB65548 IKX65548 IUT65548 JEP65548 JOL65548 JYH65548 KID65548 KRZ65548 LBV65548 LLR65548 LVN65548 MFJ65548 MPF65548 MZB65548 NIX65548 NST65548 OCP65548 OML65548 OWH65548 PGD65548 PPZ65548 PZV65548 QJR65548 QTN65548 RDJ65548 RNF65548 RXB65548 SGX65548 SQT65548 TAP65548 TKL65548 TUH65548 UED65548 UNZ65548 UXV65548 VHR65548 VRN65548 WBJ65548 WLF65548 WVB65548 IP131084 SL131084 ACH131084 AMD131084 AVZ131084 BFV131084 BPR131084 BZN131084 CJJ131084 CTF131084 DDB131084 DMX131084 DWT131084 EGP131084 EQL131084 FAH131084 FKD131084 FTZ131084 GDV131084 GNR131084 GXN131084 HHJ131084 HRF131084 IBB131084 IKX131084 IUT131084 JEP131084 JOL131084 JYH131084 KID131084 KRZ131084 LBV131084 LLR131084 LVN131084 MFJ131084 MPF131084 MZB131084 NIX131084 NST131084 OCP131084 OML131084 OWH131084 PGD131084 PPZ131084 PZV131084 QJR131084 QTN131084 RDJ131084 RNF131084 RXB131084 SGX131084 SQT131084 TAP131084 TKL131084 TUH131084 UED131084 UNZ131084 UXV131084 VHR131084 VRN131084 WBJ131084 WLF131084 WVB131084 IP196620 SL196620 ACH196620 AMD196620 AVZ196620 BFV196620 BPR196620 BZN196620 CJJ196620 CTF196620 DDB196620 DMX196620 DWT196620 EGP196620 EQL196620 FAH196620 FKD196620 FTZ196620 GDV196620 GNR196620 GXN196620 HHJ196620 HRF196620 IBB196620 IKX196620 IUT196620 JEP196620 JOL196620 JYH196620 KID196620 KRZ196620 LBV196620 LLR196620 LVN196620 MFJ196620 MPF196620 MZB196620 NIX196620 NST196620 OCP196620 OML196620 OWH196620 PGD196620 PPZ196620 PZV196620 QJR196620 QTN196620 RDJ196620 RNF196620 RXB196620 SGX196620 SQT196620 TAP196620 TKL196620 TUH196620 UED196620 UNZ196620 UXV196620 VHR196620 VRN196620 WBJ196620 WLF196620 WVB196620 IP262156 SL262156 ACH262156 AMD262156 AVZ262156 BFV262156 BPR262156 BZN262156 CJJ262156 CTF262156 DDB262156 DMX262156 DWT262156 EGP262156 EQL262156 FAH262156 FKD262156 FTZ262156 GDV262156 GNR262156 GXN262156 HHJ262156 HRF262156 IBB262156 IKX262156 IUT262156 JEP262156 JOL262156 JYH262156 KID262156 KRZ262156 LBV262156 LLR262156 LVN262156 MFJ262156 MPF262156 MZB262156 NIX262156 NST262156 OCP262156 OML262156 OWH262156 PGD262156 PPZ262156 PZV262156 QJR262156 QTN262156 RDJ262156 RNF262156 RXB262156 SGX262156 SQT262156 TAP262156 TKL262156 TUH262156 UED262156 UNZ262156 UXV262156 VHR262156 VRN262156 WBJ262156 WLF262156 WVB262156 IP327692 SL327692 ACH327692 AMD327692 AVZ327692 BFV327692 BPR327692 BZN327692 CJJ327692 CTF327692 DDB327692 DMX327692 DWT327692 EGP327692 EQL327692 FAH327692 FKD327692 FTZ327692 GDV327692 GNR327692 GXN327692 HHJ327692 HRF327692 IBB327692 IKX327692 IUT327692 JEP327692 JOL327692 JYH327692 KID327692 KRZ327692 LBV327692 LLR327692 LVN327692 MFJ327692 MPF327692 MZB327692 NIX327692 NST327692 OCP327692 OML327692 OWH327692 PGD327692 PPZ327692 PZV327692 QJR327692 QTN327692 RDJ327692 RNF327692 RXB327692 SGX327692 SQT327692 TAP327692 TKL327692 TUH327692 UED327692 UNZ327692 UXV327692 VHR327692 VRN327692 WBJ327692 WLF327692 WVB327692 IP393228 SL393228 ACH393228 AMD393228 AVZ393228 BFV393228 BPR393228 BZN393228 CJJ393228 CTF393228 DDB393228 DMX393228 DWT393228 EGP393228 EQL393228 FAH393228 FKD393228 FTZ393228 GDV393228 GNR393228 GXN393228 HHJ393228 HRF393228 IBB393228 IKX393228 IUT393228 JEP393228 JOL393228 JYH393228 KID393228 KRZ393228 LBV393228 LLR393228 LVN393228 MFJ393228 MPF393228 MZB393228 NIX393228 NST393228 OCP393228 OML393228 OWH393228 PGD393228 PPZ393228 PZV393228 QJR393228 QTN393228 RDJ393228 RNF393228 RXB393228 SGX393228 SQT393228 TAP393228 TKL393228 TUH393228 UED393228 UNZ393228 UXV393228 VHR393228 VRN393228 WBJ393228 WLF393228 WVB393228 IP458764 SL458764 ACH458764 AMD458764 AVZ458764 BFV458764 BPR458764 BZN458764 CJJ458764 CTF458764 DDB458764 DMX458764 DWT458764 EGP458764 EQL458764 FAH458764 FKD458764 FTZ458764 GDV458764 GNR458764 GXN458764 HHJ458764 HRF458764 IBB458764 IKX458764 IUT458764 JEP458764 JOL458764 JYH458764 KID458764 KRZ458764 LBV458764 LLR458764 LVN458764 MFJ458764 MPF458764 MZB458764 NIX458764 NST458764 OCP458764 OML458764 OWH458764 PGD458764 PPZ458764 PZV458764 QJR458764 QTN458764 RDJ458764 RNF458764 RXB458764 SGX458764 SQT458764 TAP458764 TKL458764 TUH458764 UED458764 UNZ458764 UXV458764 VHR458764 VRN458764 WBJ458764 WLF458764 WVB458764 IP524300 SL524300 ACH524300 AMD524300 AVZ524300 BFV524300 BPR524300 BZN524300 CJJ524300 CTF524300 DDB524300 DMX524300 DWT524300 EGP524300 EQL524300 FAH524300 FKD524300 FTZ524300 GDV524300 GNR524300 GXN524300 HHJ524300 HRF524300 IBB524300 IKX524300 IUT524300 JEP524300 JOL524300 JYH524300 KID524300 KRZ524300 LBV524300 LLR524300 LVN524300 MFJ524300 MPF524300 MZB524300 NIX524300 NST524300 OCP524300 OML524300 OWH524300 PGD524300 PPZ524300 PZV524300 QJR524300 QTN524300 RDJ524300 RNF524300 RXB524300 SGX524300 SQT524300 TAP524300 TKL524300 TUH524300 UED524300 UNZ524300 UXV524300 VHR524300 VRN524300 WBJ524300 WLF524300 WVB524300 IP589836 SL589836 ACH589836 AMD589836 AVZ589836 BFV589836 BPR589836 BZN589836 CJJ589836 CTF589836 DDB589836 DMX589836 DWT589836 EGP589836 EQL589836 FAH589836 FKD589836 FTZ589836 GDV589836 GNR589836 GXN589836 HHJ589836 HRF589836 IBB589836 IKX589836 IUT589836 JEP589836 JOL589836 JYH589836 KID589836 KRZ589836 LBV589836 LLR589836 LVN589836 MFJ589836 MPF589836 MZB589836 NIX589836 NST589836 OCP589836 OML589836 OWH589836 PGD589836 PPZ589836 PZV589836 QJR589836 QTN589836 RDJ589836 RNF589836 RXB589836 SGX589836 SQT589836 TAP589836 TKL589836 TUH589836 UED589836 UNZ589836 UXV589836 VHR589836 VRN589836 WBJ589836 WLF589836 WVB589836 IP655372 SL655372 ACH655372 AMD655372 AVZ655372 BFV655372 BPR655372 BZN655372 CJJ655372 CTF655372 DDB655372 DMX655372 DWT655372 EGP655372 EQL655372 FAH655372 FKD655372 FTZ655372 GDV655372 GNR655372 GXN655372 HHJ655372 HRF655372 IBB655372 IKX655372 IUT655372 JEP655372 JOL655372 JYH655372 KID655372 KRZ655372 LBV655372 LLR655372 LVN655372 MFJ655372 MPF655372 MZB655372 NIX655372 NST655372 OCP655372 OML655372 OWH655372 PGD655372 PPZ655372 PZV655372 QJR655372 QTN655372 RDJ655372 RNF655372 RXB655372 SGX655372 SQT655372 TAP655372 TKL655372 TUH655372 UED655372 UNZ655372 UXV655372 VHR655372 VRN655372 WBJ655372 WLF655372 WVB655372 IP720908 SL720908 ACH720908 AMD720908 AVZ720908 BFV720908 BPR720908 BZN720908 CJJ720908 CTF720908 DDB720908 DMX720908 DWT720908 EGP720908 EQL720908 FAH720908 FKD720908 FTZ720908 GDV720908 GNR720908 GXN720908 HHJ720908 HRF720908 IBB720908 IKX720908 IUT720908 JEP720908 JOL720908 JYH720908 KID720908 KRZ720908 LBV720908 LLR720908 LVN720908 MFJ720908 MPF720908 MZB720908 NIX720908 NST720908 OCP720908 OML720908 OWH720908 PGD720908 PPZ720908 PZV720908 QJR720908 QTN720908 RDJ720908 RNF720908 RXB720908 SGX720908 SQT720908 TAP720908 TKL720908 TUH720908 UED720908 UNZ720908 UXV720908 VHR720908 VRN720908 WBJ720908 WLF720908 WVB720908 IP786444 SL786444 ACH786444 AMD786444 AVZ786444 BFV786444 BPR786444 BZN786444 CJJ786444 CTF786444 DDB786444 DMX786444 DWT786444 EGP786444 EQL786444 FAH786444 FKD786444 FTZ786444 GDV786444 GNR786444 GXN786444 HHJ786444 HRF786444 IBB786444 IKX786444 IUT786444 JEP786444 JOL786444 JYH786444 KID786444 KRZ786444 LBV786444 LLR786444 LVN786444 MFJ786444 MPF786444 MZB786444 NIX786444 NST786444 OCP786444 OML786444 OWH786444 PGD786444 PPZ786444 PZV786444 QJR786444 QTN786444 RDJ786444 RNF786444 RXB786444 SGX786444 SQT786444 TAP786444 TKL786444 TUH786444 UED786444 UNZ786444 UXV786444 VHR786444 VRN786444 WBJ786444 WLF786444 WVB786444 IP851980 SL851980 ACH851980 AMD851980 AVZ851980 BFV851980 BPR851980 BZN851980 CJJ851980 CTF851980 DDB851980 DMX851980 DWT851980 EGP851980 EQL851980 FAH851980 FKD851980 FTZ851980 GDV851980 GNR851980 GXN851980 HHJ851980 HRF851980 IBB851980 IKX851980 IUT851980 JEP851980 JOL851980 JYH851980 KID851980 KRZ851980 LBV851980 LLR851980 LVN851980 MFJ851980 MPF851980 MZB851980 NIX851980 NST851980 OCP851980 OML851980 OWH851980 PGD851980 PPZ851980 PZV851980 QJR851980 QTN851980 RDJ851980 RNF851980 RXB851980 SGX851980 SQT851980 TAP851980 TKL851980 TUH851980 UED851980 UNZ851980 UXV851980 VHR851980 VRN851980 WBJ851980 WLF851980 WVB851980 IP917516 SL917516 ACH917516 AMD917516 AVZ917516 BFV917516 BPR917516 BZN917516 CJJ917516 CTF917516 DDB917516 DMX917516 DWT917516 EGP917516 EQL917516 FAH917516 FKD917516 FTZ917516 GDV917516 GNR917516 GXN917516 HHJ917516 HRF917516 IBB917516 IKX917516 IUT917516 JEP917516 JOL917516 JYH917516 KID917516 KRZ917516 LBV917516 LLR917516 LVN917516 MFJ917516 MPF917516 MZB917516 NIX917516 NST917516 OCP917516 OML917516 OWH917516 PGD917516 PPZ917516 PZV917516 QJR917516 QTN917516 RDJ917516 RNF917516 RXB917516 SGX917516 SQT917516 TAP917516 TKL917516 TUH917516 UED917516 UNZ917516 UXV917516 VHR917516 VRN917516 WBJ917516 WLF917516 WVB917516 IP983052 SL983052 ACH983052 AMD983052 AVZ983052 BFV983052 BPR983052 BZN983052 CJJ983052 CTF983052 DDB983052 DMX983052 DWT983052 EGP983052 EQL983052 FAH983052 FKD983052 FTZ983052 GDV983052 GNR983052 GXN983052 HHJ983052 HRF983052 IBB983052 IKX983052 IUT983052 JEP983052 JOL983052 JYH983052 KID983052 KRZ983052 LBV983052 LLR983052 LVN983052 MFJ983052 MPF983052 MZB983052 NIX983052 NST983052 OCP983052 OML983052 OWH983052 PGD983052 PPZ983052 PZV983052 QJR983052 QTN983052 RDJ983052 RNF983052 RXB983052 SGX983052 SQT983052 TAP983052 TKL983052 TUH983052 UED983052 UNZ983052 UXV983052 VHR983052 VRN983052 WBJ983052 WLF983052 WVB983052 IP65553 SL65553 ACH65553 AMD65553 AVZ65553 BFV65553 BPR65553 BZN65553 CJJ65553 CTF65553 DDB65553 DMX65553 DWT65553 EGP65553 EQL65553 FAH65553 FKD65553 FTZ65553 GDV65553 GNR65553 GXN65553 HHJ65553 HRF65553 IBB65553 IKX65553 IUT65553 JEP65553 JOL65553 JYH65553 KID65553 KRZ65553 LBV65553 LLR65553 LVN65553 MFJ65553 MPF65553 MZB65553 NIX65553 NST65553 OCP65553 OML65553 OWH65553 PGD65553 PPZ65553 PZV65553 QJR65553 QTN65553 RDJ65553 RNF65553 RXB65553 SGX65553 SQT65553 TAP65553 TKL65553 TUH65553 UED65553 UNZ65553 UXV65553 VHR65553 VRN65553 WBJ65553 WLF65553 WVB65553 IP131089 SL131089 ACH131089 AMD131089 AVZ131089 BFV131089 BPR131089 BZN131089 CJJ131089 CTF131089 DDB131089 DMX131089 DWT131089 EGP131089 EQL131089 FAH131089 FKD131089 FTZ131089 GDV131089 GNR131089 GXN131089 HHJ131089 HRF131089 IBB131089 IKX131089 IUT131089 JEP131089 JOL131089 JYH131089 KID131089 KRZ131089 LBV131089 LLR131089 LVN131089 MFJ131089 MPF131089 MZB131089 NIX131089 NST131089 OCP131089 OML131089 OWH131089 PGD131089 PPZ131089 PZV131089 QJR131089 QTN131089 RDJ131089 RNF131089 RXB131089 SGX131089 SQT131089 TAP131089 TKL131089 TUH131089 UED131089 UNZ131089 UXV131089 VHR131089 VRN131089 WBJ131089 WLF131089 WVB131089 IP196625 SL196625 ACH196625 AMD196625 AVZ196625 BFV196625 BPR196625 BZN196625 CJJ196625 CTF196625 DDB196625 DMX196625 DWT196625 EGP196625 EQL196625 FAH196625 FKD196625 FTZ196625 GDV196625 GNR196625 GXN196625 HHJ196625 HRF196625 IBB196625 IKX196625 IUT196625 JEP196625 JOL196625 JYH196625 KID196625 KRZ196625 LBV196625 LLR196625 LVN196625 MFJ196625 MPF196625 MZB196625 NIX196625 NST196625 OCP196625 OML196625 OWH196625 PGD196625 PPZ196625 PZV196625 QJR196625 QTN196625 RDJ196625 RNF196625 RXB196625 SGX196625 SQT196625 TAP196625 TKL196625 TUH196625 UED196625 UNZ196625 UXV196625 VHR196625 VRN196625 WBJ196625 WLF196625 WVB196625 IP262161 SL262161 ACH262161 AMD262161 AVZ262161 BFV262161 BPR262161 BZN262161 CJJ262161 CTF262161 DDB262161 DMX262161 DWT262161 EGP262161 EQL262161 FAH262161 FKD262161 FTZ262161 GDV262161 GNR262161 GXN262161 HHJ262161 HRF262161 IBB262161 IKX262161 IUT262161 JEP262161 JOL262161 JYH262161 KID262161 KRZ262161 LBV262161 LLR262161 LVN262161 MFJ262161 MPF262161 MZB262161 NIX262161 NST262161 OCP262161 OML262161 OWH262161 PGD262161 PPZ262161 PZV262161 QJR262161 QTN262161 RDJ262161 RNF262161 RXB262161 SGX262161 SQT262161 TAP262161 TKL262161 TUH262161 UED262161 UNZ262161 UXV262161 VHR262161 VRN262161 WBJ262161 WLF262161 WVB262161 IP327697 SL327697 ACH327697 AMD327697 AVZ327697 BFV327697 BPR327697 BZN327697 CJJ327697 CTF327697 DDB327697 DMX327697 DWT327697 EGP327697 EQL327697 FAH327697 FKD327697 FTZ327697 GDV327697 GNR327697 GXN327697 HHJ327697 HRF327697 IBB327697 IKX327697 IUT327697 JEP327697 JOL327697 JYH327697 KID327697 KRZ327697 LBV327697 LLR327697 LVN327697 MFJ327697 MPF327697 MZB327697 NIX327697 NST327697 OCP327697 OML327697 OWH327697 PGD327697 PPZ327697 PZV327697 QJR327697 QTN327697 RDJ327697 RNF327697 RXB327697 SGX327697 SQT327697 TAP327697 TKL327697 TUH327697 UED327697 UNZ327697 UXV327697 VHR327697 VRN327697 WBJ327697 WLF327697 WVB327697 IP393233 SL393233 ACH393233 AMD393233 AVZ393233 BFV393233 BPR393233 BZN393233 CJJ393233 CTF393233 DDB393233 DMX393233 DWT393233 EGP393233 EQL393233 FAH393233 FKD393233 FTZ393233 GDV393233 GNR393233 GXN393233 HHJ393233 HRF393233 IBB393233 IKX393233 IUT393233 JEP393233 JOL393233 JYH393233 KID393233 KRZ393233 LBV393233 LLR393233 LVN393233 MFJ393233 MPF393233 MZB393233 NIX393233 NST393233 OCP393233 OML393233 OWH393233 PGD393233 PPZ393233 PZV393233 QJR393233 QTN393233 RDJ393233 RNF393233 RXB393233 SGX393233 SQT393233 TAP393233 TKL393233 TUH393233 UED393233 UNZ393233 UXV393233 VHR393233 VRN393233 WBJ393233 WLF393233 WVB393233 IP458769 SL458769 ACH458769 AMD458769 AVZ458769 BFV458769 BPR458769 BZN458769 CJJ458769 CTF458769 DDB458769 DMX458769 DWT458769 EGP458769 EQL458769 FAH458769 FKD458769 FTZ458769 GDV458769 GNR458769 GXN458769 HHJ458769 HRF458769 IBB458769 IKX458769 IUT458769 JEP458769 JOL458769 JYH458769 KID458769 KRZ458769 LBV458769 LLR458769 LVN458769 MFJ458769 MPF458769 MZB458769 NIX458769 NST458769 OCP458769 OML458769 OWH458769 PGD458769 PPZ458769 PZV458769 QJR458769 QTN458769 RDJ458769 RNF458769 RXB458769 SGX458769 SQT458769 TAP458769 TKL458769 TUH458769 UED458769 UNZ458769 UXV458769 VHR458769 VRN458769 WBJ458769 WLF458769 WVB458769 IP524305 SL524305 ACH524305 AMD524305 AVZ524305 BFV524305 BPR524305 BZN524305 CJJ524305 CTF524305 DDB524305 DMX524305 DWT524305 EGP524305 EQL524305 FAH524305 FKD524305 FTZ524305 GDV524305 GNR524305 GXN524305 HHJ524305 HRF524305 IBB524305 IKX524305 IUT524305 JEP524305 JOL524305 JYH524305 KID524305 KRZ524305 LBV524305 LLR524305 LVN524305 MFJ524305 MPF524305 MZB524305 NIX524305 NST524305 OCP524305 OML524305 OWH524305 PGD524305 PPZ524305 PZV524305 QJR524305 QTN524305 RDJ524305 RNF524305 RXB524305 SGX524305 SQT524305 TAP524305 TKL524305 TUH524305 UED524305 UNZ524305 UXV524305 VHR524305 VRN524305 WBJ524305 WLF524305 WVB524305 IP589841 SL589841 ACH589841 AMD589841 AVZ589841 BFV589841 BPR589841 BZN589841 CJJ589841 CTF589841 DDB589841 DMX589841 DWT589841 EGP589841 EQL589841 FAH589841 FKD589841 FTZ589841 GDV589841 GNR589841 GXN589841 HHJ589841 HRF589841 IBB589841 IKX589841 IUT589841 JEP589841 JOL589841 JYH589841 KID589841 KRZ589841 LBV589841 LLR589841 LVN589841 MFJ589841 MPF589841 MZB589841 NIX589841 NST589841 OCP589841 OML589841 OWH589841 PGD589841 PPZ589841 PZV589841 QJR589841 QTN589841 RDJ589841 RNF589841 RXB589841 SGX589841 SQT589841 TAP589841 TKL589841 TUH589841 UED589841 UNZ589841 UXV589841 VHR589841 VRN589841 WBJ589841 WLF589841 WVB589841 IP655377 SL655377 ACH655377 AMD655377 AVZ655377 BFV655377 BPR655377 BZN655377 CJJ655377 CTF655377 DDB655377 DMX655377 DWT655377 EGP655377 EQL655377 FAH655377 FKD655377 FTZ655377 GDV655377 GNR655377 GXN655377 HHJ655377 HRF655377 IBB655377 IKX655377 IUT655377 JEP655377 JOL655377 JYH655377 KID655377 KRZ655377 LBV655377 LLR655377 LVN655377 MFJ655377 MPF655377 MZB655377 NIX655377 NST655377 OCP655377 OML655377 OWH655377 PGD655377 PPZ655377 PZV655377 QJR655377 QTN655377 RDJ655377 RNF655377 RXB655377 SGX655377 SQT655377 TAP655377 TKL655377 TUH655377 UED655377 UNZ655377 UXV655377 VHR655377 VRN655377 WBJ655377 WLF655377 WVB655377 IP720913 SL720913 ACH720913 AMD720913 AVZ720913 BFV720913 BPR720913 BZN720913 CJJ720913 CTF720913 DDB720913 DMX720913 DWT720913 EGP720913 EQL720913 FAH720913 FKD720913 FTZ720913 GDV720913 GNR720913 GXN720913 HHJ720913 HRF720913 IBB720913 IKX720913 IUT720913 JEP720913 JOL720913 JYH720913 KID720913 KRZ720913 LBV720913 LLR720913 LVN720913 MFJ720913 MPF720913 MZB720913 NIX720913 NST720913 OCP720913 OML720913 OWH720913 PGD720913 PPZ720913 PZV720913 QJR720913 QTN720913 RDJ720913 RNF720913 RXB720913 SGX720913 SQT720913 TAP720913 TKL720913 TUH720913 UED720913 UNZ720913 UXV720913 VHR720913 VRN720913 WBJ720913 WLF720913 WVB720913 IP786449 SL786449 ACH786449 AMD786449 AVZ786449 BFV786449 BPR786449 BZN786449 CJJ786449 CTF786449 DDB786449 DMX786449 DWT786449 EGP786449 EQL786449 FAH786449 FKD786449 FTZ786449 GDV786449 GNR786449 GXN786449 HHJ786449 HRF786449 IBB786449 IKX786449 IUT786449 JEP786449 JOL786449 JYH786449 KID786449 KRZ786449 LBV786449 LLR786449 LVN786449 MFJ786449 MPF786449 MZB786449 NIX786449 NST786449 OCP786449 OML786449 OWH786449 PGD786449 PPZ786449 PZV786449 QJR786449 QTN786449 RDJ786449 RNF786449 RXB786449 SGX786449 SQT786449 TAP786449 TKL786449 TUH786449 UED786449 UNZ786449 UXV786449 VHR786449 VRN786449 WBJ786449 WLF786449 WVB786449 IP851985 SL851985 ACH851985 AMD851985 AVZ851985 BFV851985 BPR851985 BZN851985 CJJ851985 CTF851985 DDB851985 DMX851985 DWT851985 EGP851985 EQL851985 FAH851985 FKD851985 FTZ851985 GDV851985 GNR851985 GXN851985 HHJ851985 HRF851985 IBB851985 IKX851985 IUT851985 JEP851985 JOL851985 JYH851985 KID851985 KRZ851985 LBV851985 LLR851985 LVN851985 MFJ851985 MPF851985 MZB851985 NIX851985 NST851985 OCP851985 OML851985 OWH851985 PGD851985 PPZ851985 PZV851985 QJR851985 QTN851985 RDJ851985 RNF851985 RXB851985 SGX851985 SQT851985 TAP851985 TKL851985 TUH851985 UED851985 UNZ851985 UXV851985 VHR851985 VRN851985 WBJ851985 WLF851985 WVB851985 IP917521 SL917521 ACH917521 AMD917521 AVZ917521 BFV917521 BPR917521 BZN917521 CJJ917521 CTF917521 DDB917521 DMX917521 DWT917521 EGP917521 EQL917521 FAH917521 FKD917521 FTZ917521 GDV917521 GNR917521 GXN917521 HHJ917521 HRF917521 IBB917521 IKX917521 IUT917521 JEP917521 JOL917521 JYH917521 KID917521 KRZ917521 LBV917521 LLR917521 LVN917521 MFJ917521 MPF917521 MZB917521 NIX917521 NST917521 OCP917521 OML917521 OWH917521 PGD917521 PPZ917521 PZV917521 QJR917521 QTN917521 RDJ917521 RNF917521 RXB917521 SGX917521 SQT917521 TAP917521 TKL917521 TUH917521 UED917521 UNZ917521 UXV917521 VHR917521 VRN917521 WBJ917521 WLF917521 WVB917521 IP983057 SL983057 ACH983057 AMD983057 AVZ983057 BFV983057 BPR983057 BZN983057 CJJ983057 CTF983057 DDB983057 DMX983057 DWT983057 EGP983057 EQL983057 FAH983057 FKD983057 FTZ983057 GDV983057 GNR983057 GXN983057 HHJ983057 HRF983057 IBB983057 IKX983057 IUT983057 JEP983057 JOL983057 JYH983057 KID983057 KRZ983057 LBV983057 LLR983057 LVN983057 MFJ983057 MPF983057 MZB983057 NIX983057 NST983057 OCP983057 OML983057 OWH983057 PGD983057 PPZ983057 PZV983057 QJR983057 QTN983057 RDJ983057 RNF983057 RXB983057 SGX983057 SQT983057 TAP983057 TKL983057 TUH983057 UED983057 UNZ983057 UXV983057 VHR983057 VRN983057 WBJ983057 WLF983057 WVB983057 IU65563 SQ65563 ACM65563 AMI65563 AWE65563 BGA65563 BPW65563 BZS65563 CJO65563 CTK65563 DDG65563 DNC65563 DWY65563 EGU65563 EQQ65563 FAM65563 FKI65563 FUE65563 GEA65563 GNW65563 GXS65563 HHO65563 HRK65563 IBG65563 ILC65563 IUY65563 JEU65563 JOQ65563 JYM65563 KII65563 KSE65563 LCA65563 LLW65563 LVS65563 MFO65563 MPK65563 MZG65563 NJC65563 NSY65563 OCU65563 OMQ65563 OWM65563 PGI65563 PQE65563 QAA65563 QJW65563 QTS65563 RDO65563 RNK65563 RXG65563 SHC65563 SQY65563 TAU65563 TKQ65563 TUM65563 UEI65563 UOE65563 UYA65563 VHW65563 VRS65563 WBO65563 WLK65563 WVG65563 IU131099 SQ131099 ACM131099 AMI131099 AWE131099 BGA131099 BPW131099 BZS131099 CJO131099 CTK131099 DDG131099 DNC131099 DWY131099 EGU131099 EQQ131099 FAM131099 FKI131099 FUE131099 GEA131099 GNW131099 GXS131099 HHO131099 HRK131099 IBG131099 ILC131099 IUY131099 JEU131099 JOQ131099 JYM131099 KII131099 KSE131099 LCA131099 LLW131099 LVS131099 MFO131099 MPK131099 MZG131099 NJC131099 NSY131099 OCU131099 OMQ131099 OWM131099 PGI131099 PQE131099 QAA131099 QJW131099 QTS131099 RDO131099 RNK131099 RXG131099 SHC131099 SQY131099 TAU131099 TKQ131099 TUM131099 UEI131099 UOE131099 UYA131099 VHW131099 VRS131099 WBO131099 WLK131099 WVG131099 IU196635 SQ196635 ACM196635 AMI196635 AWE196635 BGA196635 BPW196635 BZS196635 CJO196635 CTK196635 DDG196635 DNC196635 DWY196635 EGU196635 EQQ196635 FAM196635 FKI196635 FUE196635 GEA196635 GNW196635 GXS196635 HHO196635 HRK196635 IBG196635 ILC196635 IUY196635 JEU196635 JOQ196635 JYM196635 KII196635 KSE196635 LCA196635 LLW196635 LVS196635 MFO196635 MPK196635 MZG196635 NJC196635 NSY196635 OCU196635 OMQ196635 OWM196635 PGI196635 PQE196635 QAA196635 QJW196635 QTS196635 RDO196635 RNK196635 RXG196635 SHC196635 SQY196635 TAU196635 TKQ196635 TUM196635 UEI196635 UOE196635 UYA196635 VHW196635 VRS196635 WBO196635 WLK196635 WVG196635 IU262171 SQ262171 ACM262171 AMI262171 AWE262171 BGA262171 BPW262171 BZS262171 CJO262171 CTK262171 DDG262171 DNC262171 DWY262171 EGU262171 EQQ262171 FAM262171 FKI262171 FUE262171 GEA262171 GNW262171 GXS262171 HHO262171 HRK262171 IBG262171 ILC262171 IUY262171 JEU262171 JOQ262171 JYM262171 KII262171 KSE262171 LCA262171 LLW262171 LVS262171 MFO262171 MPK262171 MZG262171 NJC262171 NSY262171 OCU262171 OMQ262171 OWM262171 PGI262171 PQE262171 QAA262171 QJW262171 QTS262171 RDO262171 RNK262171 RXG262171 SHC262171 SQY262171 TAU262171 TKQ262171 TUM262171 UEI262171 UOE262171 UYA262171 VHW262171 VRS262171 WBO262171 WLK262171 WVG262171 IU327707 SQ327707 ACM327707 AMI327707 AWE327707 BGA327707 BPW327707 BZS327707 CJO327707 CTK327707 DDG327707 DNC327707 DWY327707 EGU327707 EQQ327707 FAM327707 FKI327707 FUE327707 GEA327707 GNW327707 GXS327707 HHO327707 HRK327707 IBG327707 ILC327707 IUY327707 JEU327707 JOQ327707 JYM327707 KII327707 KSE327707 LCA327707 LLW327707 LVS327707 MFO327707 MPK327707 MZG327707 NJC327707 NSY327707 OCU327707 OMQ327707 OWM327707 PGI327707 PQE327707 QAA327707 QJW327707 QTS327707 RDO327707 RNK327707 RXG327707 SHC327707 SQY327707 TAU327707 TKQ327707 TUM327707 UEI327707 UOE327707 UYA327707 VHW327707 VRS327707 WBO327707 WLK327707 WVG327707 IU393243 SQ393243 ACM393243 AMI393243 AWE393243 BGA393243 BPW393243 BZS393243 CJO393243 CTK393243 DDG393243 DNC393243 DWY393243 EGU393243 EQQ393243 FAM393243 FKI393243 FUE393243 GEA393243 GNW393243 GXS393243 HHO393243 HRK393243 IBG393243 ILC393243 IUY393243 JEU393243 JOQ393243 JYM393243 KII393243 KSE393243 LCA393243 LLW393243 LVS393243 MFO393243 MPK393243 MZG393243 NJC393243 NSY393243 OCU393243 OMQ393243 OWM393243 PGI393243 PQE393243 QAA393243 QJW393243 QTS393243 RDO393243 RNK393243 RXG393243 SHC393243 SQY393243 TAU393243 TKQ393243 TUM393243 UEI393243 UOE393243 UYA393243 VHW393243 VRS393243 WBO393243 WLK393243 WVG393243 IU458779 SQ458779 ACM458779 AMI458779 AWE458779 BGA458779 BPW458779 BZS458779 CJO458779 CTK458779 DDG458779 DNC458779 DWY458779 EGU458779 EQQ458779 FAM458779 FKI458779 FUE458779 GEA458779 GNW458779 GXS458779 HHO458779 HRK458779 IBG458779 ILC458779 IUY458779 JEU458779 JOQ458779 JYM458779 KII458779 KSE458779 LCA458779 LLW458779 LVS458779 MFO458779 MPK458779 MZG458779 NJC458779 NSY458779 OCU458779 OMQ458779 OWM458779 PGI458779 PQE458779 QAA458779 QJW458779 QTS458779 RDO458779 RNK458779 RXG458779 SHC458779 SQY458779 TAU458779 TKQ458779 TUM458779 UEI458779 UOE458779 UYA458779 VHW458779 VRS458779 WBO458779 WLK458779 WVG458779 IU524315 SQ524315 ACM524315 AMI524315 AWE524315 BGA524315 BPW524315 BZS524315 CJO524315 CTK524315 DDG524315 DNC524315 DWY524315 EGU524315 EQQ524315 FAM524315 FKI524315 FUE524315 GEA524315 GNW524315 GXS524315 HHO524315 HRK524315 IBG524315 ILC524315 IUY524315 JEU524315 JOQ524315 JYM524315 KII524315 KSE524315 LCA524315 LLW524315 LVS524315 MFO524315 MPK524315 MZG524315 NJC524315 NSY524315 OCU524315 OMQ524315 OWM524315 PGI524315 PQE524315 QAA524315 QJW524315 QTS524315 RDO524315 RNK524315 RXG524315 SHC524315 SQY524315 TAU524315 TKQ524315 TUM524315 UEI524315 UOE524315 UYA524315 VHW524315 VRS524315 WBO524315 WLK524315 WVG524315 IU589851 SQ589851 ACM589851 AMI589851 AWE589851 BGA589851 BPW589851 BZS589851 CJO589851 CTK589851 DDG589851 DNC589851 DWY589851 EGU589851 EQQ589851 FAM589851 FKI589851 FUE589851 GEA589851 GNW589851 GXS589851 HHO589851 HRK589851 IBG589851 ILC589851 IUY589851 JEU589851 JOQ589851 JYM589851 KII589851 KSE589851 LCA589851 LLW589851 LVS589851 MFO589851 MPK589851 MZG589851 NJC589851 NSY589851 OCU589851 OMQ589851 OWM589851 PGI589851 PQE589851 QAA589851 QJW589851 QTS589851 RDO589851 RNK589851 RXG589851 SHC589851 SQY589851 TAU589851 TKQ589851 TUM589851 UEI589851 UOE589851 UYA589851 VHW589851 VRS589851 WBO589851 WLK589851 WVG589851 IU655387 SQ655387 ACM655387 AMI655387 AWE655387 BGA655387 BPW655387 BZS655387 CJO655387 CTK655387 DDG655387 DNC655387 DWY655387 EGU655387 EQQ655387 FAM655387 FKI655387 FUE655387 GEA655387 GNW655387 GXS655387 HHO655387 HRK655387 IBG655387 ILC655387 IUY655387 JEU655387 JOQ655387 JYM655387 KII655387 KSE655387 LCA655387 LLW655387 LVS655387 MFO655387 MPK655387 MZG655387 NJC655387 NSY655387 OCU655387 OMQ655387 OWM655387 PGI655387 PQE655387 QAA655387 QJW655387 QTS655387 RDO655387 RNK655387 RXG655387 SHC655387 SQY655387 TAU655387 TKQ655387 TUM655387 UEI655387 UOE655387 UYA655387 VHW655387 VRS655387 WBO655387 WLK655387 WVG655387 IU720923 SQ720923 ACM720923 AMI720923 AWE720923 BGA720923 BPW720923 BZS720923 CJO720923 CTK720923 DDG720923 DNC720923 DWY720923 EGU720923 EQQ720923 FAM720923 FKI720923 FUE720923 GEA720923 GNW720923 GXS720923 HHO720923 HRK720923 IBG720923 ILC720923 IUY720923 JEU720923 JOQ720923 JYM720923 KII720923 KSE720923 LCA720923 LLW720923 LVS720923 MFO720923 MPK720923 MZG720923 NJC720923 NSY720923 OCU720923 OMQ720923 OWM720923 PGI720923 PQE720923 QAA720923 QJW720923 QTS720923 RDO720923 RNK720923 RXG720923 SHC720923 SQY720923 TAU720923 TKQ720923 TUM720923 UEI720923 UOE720923 UYA720923 VHW720923 VRS720923 WBO720923 WLK720923 WVG720923 IU786459 SQ786459 ACM786459 AMI786459 AWE786459 BGA786459 BPW786459 BZS786459 CJO786459 CTK786459 DDG786459 DNC786459 DWY786459 EGU786459 EQQ786459 FAM786459 FKI786459 FUE786459 GEA786459 GNW786459 GXS786459 HHO786459 HRK786459 IBG786459 ILC786459 IUY786459 JEU786459 JOQ786459 JYM786459 KII786459 KSE786459 LCA786459 LLW786459 LVS786459 MFO786459 MPK786459 MZG786459 NJC786459 NSY786459 OCU786459 OMQ786459 OWM786459 PGI786459 PQE786459 QAA786459 QJW786459 QTS786459 RDO786459 RNK786459 RXG786459 SHC786459 SQY786459 TAU786459 TKQ786459 TUM786459 UEI786459 UOE786459 UYA786459 VHW786459 VRS786459 WBO786459 WLK786459 WVG786459 IU851995 SQ851995 ACM851995 AMI851995 AWE851995 BGA851995 BPW851995 BZS851995 CJO851995 CTK851995 DDG851995 DNC851995 DWY851995 EGU851995 EQQ851995 FAM851995 FKI851995 FUE851995 GEA851995 GNW851995 GXS851995 HHO851995 HRK851995 IBG851995 ILC851995 IUY851995 JEU851995 JOQ851995 JYM851995 KII851995 KSE851995 LCA851995 LLW851995 LVS851995 MFO851995 MPK851995 MZG851995 NJC851995 NSY851995 OCU851995 OMQ851995 OWM851995 PGI851995 PQE851995 QAA851995 QJW851995 QTS851995 RDO851995 RNK851995 RXG851995 SHC851995 SQY851995 TAU851995 TKQ851995 TUM851995 UEI851995 UOE851995 UYA851995 VHW851995 VRS851995 WBO851995 WLK851995 WVG851995 IU917531 SQ917531 ACM917531 AMI917531 AWE917531 BGA917531 BPW917531 BZS917531 CJO917531 CTK917531 DDG917531 DNC917531 DWY917531 EGU917531 EQQ917531 FAM917531 FKI917531 FUE917531 GEA917531 GNW917531 GXS917531 HHO917531 HRK917531 IBG917531 ILC917531 IUY917531 JEU917531 JOQ917531 JYM917531 KII917531 KSE917531 LCA917531 LLW917531 LVS917531 MFO917531 MPK917531 MZG917531 NJC917531 NSY917531 OCU917531 OMQ917531 OWM917531 PGI917531 PQE917531 QAA917531 QJW917531 QTS917531 RDO917531 RNK917531 RXG917531 SHC917531 SQY917531 TAU917531 TKQ917531 TUM917531 UEI917531 UOE917531 UYA917531 VHW917531 VRS917531 WBO917531 WLK917531 WVG917531 IU983067 SQ983067 ACM983067 AMI983067 AWE983067 BGA983067 BPW983067 BZS983067 CJO983067 CTK983067 DDG983067 DNC983067 DWY983067 EGU983067 EQQ983067 FAM983067 FKI983067 FUE983067 GEA983067 GNW983067 GXS983067 HHO983067 HRK983067 IBG983067 ILC983067 IUY983067 JEU983067 JOQ983067 JYM983067 KII983067 KSE983067 LCA983067 LLW983067 LVS983067 MFO983067 MPK983067 MZG983067 NJC983067 NSY983067 OCU983067 OMQ983067 OWM983067 PGI983067 PQE983067 QAA983067 QJW983067 QTS983067 RDO983067 RNK983067 RXG983067 SHC983067 SQY983067 TAU983067 TKQ983067 TUM983067 UEI983067 UOE983067 UYA983067 VHW983067 VRS983067 WBO983067 WLK983067 WVG983067 IO65527 SK65527 ACG65527 AMC65527 AVY65527 BFU65527 BPQ65527 BZM65527 CJI65527 CTE65527 DDA65527 DMW65527 DWS65527 EGO65527 EQK65527 FAG65527 FKC65527 FTY65527 GDU65527 GNQ65527 GXM65527 HHI65527 HRE65527 IBA65527 IKW65527 IUS65527 JEO65527 JOK65527 JYG65527 KIC65527 KRY65527 LBU65527 LLQ65527 LVM65527 MFI65527 MPE65527 MZA65527 NIW65527 NSS65527 OCO65527 OMK65527 OWG65527 PGC65527 PPY65527 PZU65527 QJQ65527 QTM65527 RDI65527 RNE65527 RXA65527 SGW65527 SQS65527 TAO65527 TKK65527 TUG65527 UEC65527 UNY65527 UXU65527 VHQ65527 VRM65527 WBI65527 WLE65527 WVA65527 IO131063 SK131063 ACG131063 AMC131063 AVY131063 BFU131063 BPQ131063 BZM131063 CJI131063 CTE131063 DDA131063 DMW131063 DWS131063 EGO131063 EQK131063 FAG131063 FKC131063 FTY131063 GDU131063 GNQ131063 GXM131063 HHI131063 HRE131063 IBA131063 IKW131063 IUS131063 JEO131063 JOK131063 JYG131063 KIC131063 KRY131063 LBU131063 LLQ131063 LVM131063 MFI131063 MPE131063 MZA131063 NIW131063 NSS131063 OCO131063 OMK131063 OWG131063 PGC131063 PPY131063 PZU131063 QJQ131063 QTM131063 RDI131063 RNE131063 RXA131063 SGW131063 SQS131063 TAO131063 TKK131063 TUG131063 UEC131063 UNY131063 UXU131063 VHQ131063 VRM131063 WBI131063 WLE131063 WVA131063 IO196599 SK196599 ACG196599 AMC196599 AVY196599 BFU196599 BPQ196599 BZM196599 CJI196599 CTE196599 DDA196599 DMW196599 DWS196599 EGO196599 EQK196599 FAG196599 FKC196599 FTY196599 GDU196599 GNQ196599 GXM196599 HHI196599 HRE196599 IBA196599 IKW196599 IUS196599 JEO196599 JOK196599 JYG196599 KIC196599 KRY196599 LBU196599 LLQ196599 LVM196599 MFI196599 MPE196599 MZA196599 NIW196599 NSS196599 OCO196599 OMK196599 OWG196599 PGC196599 PPY196599 PZU196599 QJQ196599 QTM196599 RDI196599 RNE196599 RXA196599 SGW196599 SQS196599 TAO196599 TKK196599 TUG196599 UEC196599 UNY196599 UXU196599 VHQ196599 VRM196599 WBI196599 WLE196599 WVA196599 IO262135 SK262135 ACG262135 AMC262135 AVY262135 BFU262135 BPQ262135 BZM262135 CJI262135 CTE262135 DDA262135 DMW262135 DWS262135 EGO262135 EQK262135 FAG262135 FKC262135 FTY262135 GDU262135 GNQ262135 GXM262135 HHI262135 HRE262135 IBA262135 IKW262135 IUS262135 JEO262135 JOK262135 JYG262135 KIC262135 KRY262135 LBU262135 LLQ262135 LVM262135 MFI262135 MPE262135 MZA262135 NIW262135 NSS262135 OCO262135 OMK262135 OWG262135 PGC262135 PPY262135 PZU262135 QJQ262135 QTM262135 RDI262135 RNE262135 RXA262135 SGW262135 SQS262135 TAO262135 TKK262135 TUG262135 UEC262135 UNY262135 UXU262135 VHQ262135 VRM262135 WBI262135 WLE262135 WVA262135 IO327671 SK327671 ACG327671 AMC327671 AVY327671 BFU327671 BPQ327671 BZM327671 CJI327671 CTE327671 DDA327671 DMW327671 DWS327671 EGO327671 EQK327671 FAG327671 FKC327671 FTY327671 GDU327671 GNQ327671 GXM327671 HHI327671 HRE327671 IBA327671 IKW327671 IUS327671 JEO327671 JOK327671 JYG327671 KIC327671 KRY327671 LBU327671 LLQ327671 LVM327671 MFI327671 MPE327671 MZA327671 NIW327671 NSS327671 OCO327671 OMK327671 OWG327671 PGC327671 PPY327671 PZU327671 QJQ327671 QTM327671 RDI327671 RNE327671 RXA327671 SGW327671 SQS327671 TAO327671 TKK327671 TUG327671 UEC327671 UNY327671 UXU327671 VHQ327671 VRM327671 WBI327671 WLE327671 WVA327671 IO393207 SK393207 ACG393207 AMC393207 AVY393207 BFU393207 BPQ393207 BZM393207 CJI393207 CTE393207 DDA393207 DMW393207 DWS393207 EGO393207 EQK393207 FAG393207 FKC393207 FTY393207 GDU393207 GNQ393207 GXM393207 HHI393207 HRE393207 IBA393207 IKW393207 IUS393207 JEO393207 JOK393207 JYG393207 KIC393207 KRY393207 LBU393207 LLQ393207 LVM393207 MFI393207 MPE393207 MZA393207 NIW393207 NSS393207 OCO393207 OMK393207 OWG393207 PGC393207 PPY393207 PZU393207 QJQ393207 QTM393207 RDI393207 RNE393207 RXA393207 SGW393207 SQS393207 TAO393207 TKK393207 TUG393207 UEC393207 UNY393207 UXU393207 VHQ393207 VRM393207 WBI393207 WLE393207 WVA393207 IO458743 SK458743 ACG458743 AMC458743 AVY458743 BFU458743 BPQ458743 BZM458743 CJI458743 CTE458743 DDA458743 DMW458743 DWS458743 EGO458743 EQK458743 FAG458743 FKC458743 FTY458743 GDU458743 GNQ458743 GXM458743 HHI458743 HRE458743 IBA458743 IKW458743 IUS458743 JEO458743 JOK458743 JYG458743 KIC458743 KRY458743 LBU458743 LLQ458743 LVM458743 MFI458743 MPE458743 MZA458743 NIW458743 NSS458743 OCO458743 OMK458743 OWG458743 PGC458743 PPY458743 PZU458743 QJQ458743 QTM458743 RDI458743 RNE458743 RXA458743 SGW458743 SQS458743 TAO458743 TKK458743 TUG458743 UEC458743 UNY458743 UXU458743 VHQ458743 VRM458743 WBI458743 WLE458743 WVA458743 IO524279 SK524279 ACG524279 AMC524279 AVY524279 BFU524279 BPQ524279 BZM524279 CJI524279 CTE524279 DDA524279 DMW524279 DWS524279 EGO524279 EQK524279 FAG524279 FKC524279 FTY524279 GDU524279 GNQ524279 GXM524279 HHI524279 HRE524279 IBA524279 IKW524279 IUS524279 JEO524279 JOK524279 JYG524279 KIC524279 KRY524279 LBU524279 LLQ524279 LVM524279 MFI524279 MPE524279 MZA524279 NIW524279 NSS524279 OCO524279 OMK524279 OWG524279 PGC524279 PPY524279 PZU524279 QJQ524279 QTM524279 RDI524279 RNE524279 RXA524279 SGW524279 SQS524279 TAO524279 TKK524279 TUG524279 UEC524279 UNY524279 UXU524279 VHQ524279 VRM524279 WBI524279 WLE524279 WVA524279 IO589815 SK589815 ACG589815 AMC589815 AVY589815 BFU589815 BPQ589815 BZM589815 CJI589815 CTE589815 DDA589815 DMW589815 DWS589815 EGO589815 EQK589815 FAG589815 FKC589815 FTY589815 GDU589815 GNQ589815 GXM589815 HHI589815 HRE589815 IBA589815 IKW589815 IUS589815 JEO589815 JOK589815 JYG589815 KIC589815 KRY589815 LBU589815 LLQ589815 LVM589815 MFI589815 MPE589815 MZA589815 NIW589815 NSS589815 OCO589815 OMK589815 OWG589815 PGC589815 PPY589815 PZU589815 QJQ589815 QTM589815 RDI589815 RNE589815 RXA589815 SGW589815 SQS589815 TAO589815 TKK589815 TUG589815 UEC589815 UNY589815 UXU589815 VHQ589815 VRM589815 WBI589815 WLE589815 WVA589815 IO655351 SK655351 ACG655351 AMC655351 AVY655351 BFU655351 BPQ655351 BZM655351 CJI655351 CTE655351 DDA655351 DMW655351 DWS655351 EGO655351 EQK655351 FAG655351 FKC655351 FTY655351 GDU655351 GNQ655351 GXM655351 HHI655351 HRE655351 IBA655351 IKW655351 IUS655351 JEO655351 JOK655351 JYG655351 KIC655351 KRY655351 LBU655351 LLQ655351 LVM655351 MFI655351 MPE655351 MZA655351 NIW655351 NSS655351 OCO655351 OMK655351 OWG655351 PGC655351 PPY655351 PZU655351 QJQ655351 QTM655351 RDI655351 RNE655351 RXA655351 SGW655351 SQS655351 TAO655351 TKK655351 TUG655351 UEC655351 UNY655351 UXU655351 VHQ655351 VRM655351 WBI655351 WLE655351 WVA655351 IO720887 SK720887 ACG720887 AMC720887 AVY720887 BFU720887 BPQ720887 BZM720887 CJI720887 CTE720887 DDA720887 DMW720887 DWS720887 EGO720887 EQK720887 FAG720887 FKC720887 FTY720887 GDU720887 GNQ720887 GXM720887 HHI720887 HRE720887 IBA720887 IKW720887 IUS720887 JEO720887 JOK720887 JYG720887 KIC720887 KRY720887 LBU720887 LLQ720887 LVM720887 MFI720887 MPE720887 MZA720887 NIW720887 NSS720887 OCO720887 OMK720887 OWG720887 PGC720887 PPY720887 PZU720887 QJQ720887 QTM720887 RDI720887 RNE720887 RXA720887 SGW720887 SQS720887 TAO720887 TKK720887 TUG720887 UEC720887 UNY720887 UXU720887 VHQ720887 VRM720887 WBI720887 WLE720887 WVA720887 IO786423 SK786423 ACG786423 AMC786423 AVY786423 BFU786423 BPQ786423 BZM786423 CJI786423 CTE786423 DDA786423 DMW786423 DWS786423 EGO786423 EQK786423 FAG786423 FKC786423 FTY786423 GDU786423 GNQ786423 GXM786423 HHI786423 HRE786423 IBA786423 IKW786423 IUS786423 JEO786423 JOK786423 JYG786423 KIC786423 KRY786423 LBU786423 LLQ786423 LVM786423 MFI786423 MPE786423 MZA786423 NIW786423 NSS786423 OCO786423 OMK786423 OWG786423 PGC786423 PPY786423 PZU786423 QJQ786423 QTM786423 RDI786423 RNE786423 RXA786423 SGW786423 SQS786423 TAO786423 TKK786423 TUG786423 UEC786423 UNY786423 UXU786423 VHQ786423 VRM786423 WBI786423 WLE786423 WVA786423 IO851959 SK851959 ACG851959 AMC851959 AVY851959 BFU851959 BPQ851959 BZM851959 CJI851959 CTE851959 DDA851959 DMW851959 DWS851959 EGO851959 EQK851959 FAG851959 FKC851959 FTY851959 GDU851959 GNQ851959 GXM851959 HHI851959 HRE851959 IBA851959 IKW851959 IUS851959 JEO851959 JOK851959 JYG851959 KIC851959 KRY851959 LBU851959 LLQ851959 LVM851959 MFI851959 MPE851959 MZA851959 NIW851959 NSS851959 OCO851959 OMK851959 OWG851959 PGC851959 PPY851959 PZU851959 QJQ851959 QTM851959 RDI851959 RNE851959 RXA851959 SGW851959 SQS851959 TAO851959 TKK851959 TUG851959 UEC851959 UNY851959 UXU851959 VHQ851959 VRM851959 WBI851959 WLE851959 WVA851959 IO917495 SK917495 ACG917495 AMC917495 AVY917495 BFU917495 BPQ917495 BZM917495 CJI917495 CTE917495 DDA917495 DMW917495 DWS917495 EGO917495 EQK917495 FAG917495 FKC917495 FTY917495 GDU917495 GNQ917495 GXM917495 HHI917495 HRE917495 IBA917495 IKW917495 IUS917495 JEO917495 JOK917495 JYG917495 KIC917495 KRY917495 LBU917495 LLQ917495 LVM917495 MFI917495 MPE917495 MZA917495 NIW917495 NSS917495 OCO917495 OMK917495 OWG917495 PGC917495 PPY917495 PZU917495 QJQ917495 QTM917495 RDI917495 RNE917495 RXA917495 SGW917495 SQS917495 TAO917495 TKK917495 TUG917495 UEC917495 UNY917495 UXU917495 VHQ917495 VRM917495 WBI917495 WLE917495 WVA917495 IO983031 SK983031 ACG983031 AMC983031 AVY983031 BFU983031 BPQ983031 BZM983031 CJI983031 CTE983031 DDA983031 DMW983031 DWS983031 EGO983031 EQK983031 FAG983031 FKC983031 FTY983031 GDU983031 GNQ983031 GXM983031 HHI983031 HRE983031 IBA983031 IKW983031 IUS983031 JEO983031 JOK983031 JYG983031 KIC983031 KRY983031 LBU983031 LLQ983031 LVM983031 MFI983031 MPE983031 MZA983031 NIW983031 NSS983031 OCO983031 OMK983031 OWG983031 PGC983031 PPY983031 PZU983031 QJQ983031 QTM983031 RDI983031 RNE983031 RXA983031 SGW983031 SQS983031 TAO983031 TKK983031 TUG983031 UEC983031 UNY983031 UXU983031 VHQ983031 VRM983031 WBI983031 WLE983031 WVA983031 IK65521 SG65521 ACC65521 ALY65521 AVU65521 BFQ65521 BPM65521 BZI65521 CJE65521 CTA65521 DCW65521 DMS65521 DWO65521 EGK65521 EQG65521 FAC65521 FJY65521 FTU65521 GDQ65521 GNM65521 GXI65521 HHE65521 HRA65521 IAW65521 IKS65521 IUO65521 JEK65521 JOG65521 JYC65521 KHY65521 KRU65521 LBQ65521 LLM65521 LVI65521 MFE65521 MPA65521 MYW65521 NIS65521 NSO65521 OCK65521 OMG65521 OWC65521 PFY65521 PPU65521 PZQ65521 QJM65521 QTI65521 RDE65521 RNA65521 RWW65521 SGS65521 SQO65521 TAK65521 TKG65521 TUC65521 UDY65521 UNU65521 UXQ65521 VHM65521 VRI65521 WBE65521 WLA65521 WUW65521 IK131057 SG131057 ACC131057 ALY131057 AVU131057 BFQ131057 BPM131057 BZI131057 CJE131057 CTA131057 DCW131057 DMS131057 DWO131057 EGK131057 EQG131057 FAC131057 FJY131057 FTU131057 GDQ131057 GNM131057 GXI131057 HHE131057 HRA131057 IAW131057 IKS131057 IUO131057 JEK131057 JOG131057 JYC131057 KHY131057 KRU131057 LBQ131057 LLM131057 LVI131057 MFE131057 MPA131057 MYW131057 NIS131057 NSO131057 OCK131057 OMG131057 OWC131057 PFY131057 PPU131057 PZQ131057 QJM131057 QTI131057 RDE131057 RNA131057 RWW131057 SGS131057 SQO131057 TAK131057 TKG131057 TUC131057 UDY131057 UNU131057 UXQ131057 VHM131057 VRI131057 WBE131057 WLA131057 WUW131057 IK196593 SG196593 ACC196593 ALY196593 AVU196593 BFQ196593 BPM196593 BZI196593 CJE196593 CTA196593 DCW196593 DMS196593 DWO196593 EGK196593 EQG196593 FAC196593 FJY196593 FTU196593 GDQ196593 GNM196593 GXI196593 HHE196593 HRA196593 IAW196593 IKS196593 IUO196593 JEK196593 JOG196593 JYC196593 KHY196593 KRU196593 LBQ196593 LLM196593 LVI196593 MFE196593 MPA196593 MYW196593 NIS196593 NSO196593 OCK196593 OMG196593 OWC196593 PFY196593 PPU196593 PZQ196593 QJM196593 QTI196593 RDE196593 RNA196593 RWW196593 SGS196593 SQO196593 TAK196593 TKG196593 TUC196593 UDY196593 UNU196593 UXQ196593 VHM196593 VRI196593 WBE196593 WLA196593 WUW196593 IK262129 SG262129 ACC262129 ALY262129 AVU262129 BFQ262129 BPM262129 BZI262129 CJE262129 CTA262129 DCW262129 DMS262129 DWO262129 EGK262129 EQG262129 FAC262129 FJY262129 FTU262129 GDQ262129 GNM262129 GXI262129 HHE262129 HRA262129 IAW262129 IKS262129 IUO262129 JEK262129 JOG262129 JYC262129 KHY262129 KRU262129 LBQ262129 LLM262129 LVI262129 MFE262129 MPA262129 MYW262129 NIS262129 NSO262129 OCK262129 OMG262129 OWC262129 PFY262129 PPU262129 PZQ262129 QJM262129 QTI262129 RDE262129 RNA262129 RWW262129 SGS262129 SQO262129 TAK262129 TKG262129 TUC262129 UDY262129 UNU262129 UXQ262129 VHM262129 VRI262129 WBE262129 WLA262129 WUW262129 IK327665 SG327665 ACC327665 ALY327665 AVU327665 BFQ327665 BPM327665 BZI327665 CJE327665 CTA327665 DCW327665 DMS327665 DWO327665 EGK327665 EQG327665 FAC327665 FJY327665 FTU327665 GDQ327665 GNM327665 GXI327665 HHE327665 HRA327665 IAW327665 IKS327665 IUO327665 JEK327665 JOG327665 JYC327665 KHY327665 KRU327665 LBQ327665 LLM327665 LVI327665 MFE327665 MPA327665 MYW327665 NIS327665 NSO327665 OCK327665 OMG327665 OWC327665 PFY327665 PPU327665 PZQ327665 QJM327665 QTI327665 RDE327665 RNA327665 RWW327665 SGS327665 SQO327665 TAK327665 TKG327665 TUC327665 UDY327665 UNU327665 UXQ327665 VHM327665 VRI327665 WBE327665 WLA327665 WUW327665 IK393201 SG393201 ACC393201 ALY393201 AVU393201 BFQ393201 BPM393201 BZI393201 CJE393201 CTA393201 DCW393201 DMS393201 DWO393201 EGK393201 EQG393201 FAC393201 FJY393201 FTU393201 GDQ393201 GNM393201 GXI393201 HHE393201 HRA393201 IAW393201 IKS393201 IUO393201 JEK393201 JOG393201 JYC393201 KHY393201 KRU393201 LBQ393201 LLM393201 LVI393201 MFE393201 MPA393201 MYW393201 NIS393201 NSO393201 OCK393201 OMG393201 OWC393201 PFY393201 PPU393201 PZQ393201 QJM393201 QTI393201 RDE393201 RNA393201 RWW393201 SGS393201 SQO393201 TAK393201 TKG393201 TUC393201 UDY393201 UNU393201 UXQ393201 VHM393201 VRI393201 WBE393201 WLA393201 WUW393201 IK458737 SG458737 ACC458737 ALY458737 AVU458737 BFQ458737 BPM458737 BZI458737 CJE458737 CTA458737 DCW458737 DMS458737 DWO458737 EGK458737 EQG458737 FAC458737 FJY458737 FTU458737 GDQ458737 GNM458737 GXI458737 HHE458737 HRA458737 IAW458737 IKS458737 IUO458737 JEK458737 JOG458737 JYC458737 KHY458737 KRU458737 LBQ458737 LLM458737 LVI458737 MFE458737 MPA458737 MYW458737 NIS458737 NSO458737 OCK458737 OMG458737 OWC458737 PFY458737 PPU458737 PZQ458737 QJM458737 QTI458737 RDE458737 RNA458737 RWW458737 SGS458737 SQO458737 TAK458737 TKG458737 TUC458737 UDY458737 UNU458737 UXQ458737 VHM458737 VRI458737 WBE458737 WLA458737 WUW458737 IK524273 SG524273 ACC524273 ALY524273 AVU524273 BFQ524273 BPM524273 BZI524273 CJE524273 CTA524273 DCW524273 DMS524273 DWO524273 EGK524273 EQG524273 FAC524273 FJY524273 FTU524273 GDQ524273 GNM524273 GXI524273 HHE524273 HRA524273 IAW524273 IKS524273 IUO524273 JEK524273 JOG524273 JYC524273 KHY524273 KRU524273 LBQ524273 LLM524273 LVI524273 MFE524273 MPA524273 MYW524273 NIS524273 NSO524273 OCK524273 OMG524273 OWC524273 PFY524273 PPU524273 PZQ524273 QJM524273 QTI524273 RDE524273 RNA524273 RWW524273 SGS524273 SQO524273 TAK524273 TKG524273 TUC524273 UDY524273 UNU524273 UXQ524273 VHM524273 VRI524273 WBE524273 WLA524273 WUW524273 IK589809 SG589809 ACC589809 ALY589809 AVU589809 BFQ589809 BPM589809 BZI589809 CJE589809 CTA589809 DCW589809 DMS589809 DWO589809 EGK589809 EQG589809 FAC589809 FJY589809 FTU589809 GDQ589809 GNM589809 GXI589809 HHE589809 HRA589809 IAW589809 IKS589809 IUO589809 JEK589809 JOG589809 JYC589809 KHY589809 KRU589809 LBQ589809 LLM589809 LVI589809 MFE589809 MPA589809 MYW589809 NIS589809 NSO589809 OCK589809 OMG589809 OWC589809 PFY589809 PPU589809 PZQ589809 QJM589809 QTI589809 RDE589809 RNA589809 RWW589809 SGS589809 SQO589809 TAK589809 TKG589809 TUC589809 UDY589809 UNU589809 UXQ589809 VHM589809 VRI589809 WBE589809 WLA589809 WUW589809 IK655345 SG655345 ACC655345 ALY655345 AVU655345 BFQ655345 BPM655345 BZI655345 CJE655345 CTA655345 DCW655345 DMS655345 DWO655345 EGK655345 EQG655345 FAC655345 FJY655345 FTU655345 GDQ655345 GNM655345 GXI655345 HHE655345 HRA655345 IAW655345 IKS655345 IUO655345 JEK655345 JOG655345 JYC655345 KHY655345 KRU655345 LBQ655345 LLM655345 LVI655345 MFE655345 MPA655345 MYW655345 NIS655345 NSO655345 OCK655345 OMG655345 OWC655345 PFY655345 PPU655345 PZQ655345 QJM655345 QTI655345 RDE655345 RNA655345 RWW655345 SGS655345 SQO655345 TAK655345 TKG655345 TUC655345 UDY655345 UNU655345 UXQ655345 VHM655345 VRI655345 WBE655345 WLA655345 WUW655345 IK720881 SG720881 ACC720881 ALY720881 AVU720881 BFQ720881 BPM720881 BZI720881 CJE720881 CTA720881 DCW720881 DMS720881 DWO720881 EGK720881 EQG720881 FAC720881 FJY720881 FTU720881 GDQ720881 GNM720881 GXI720881 HHE720881 HRA720881 IAW720881 IKS720881 IUO720881 JEK720881 JOG720881 JYC720881 KHY720881 KRU720881 LBQ720881 LLM720881 LVI720881 MFE720881 MPA720881 MYW720881 NIS720881 NSO720881 OCK720881 OMG720881 OWC720881 PFY720881 PPU720881 PZQ720881 QJM720881 QTI720881 RDE720881 RNA720881 RWW720881 SGS720881 SQO720881 TAK720881 TKG720881 TUC720881 UDY720881 UNU720881 UXQ720881 VHM720881 VRI720881 WBE720881 WLA720881 WUW720881 IK786417 SG786417 ACC786417 ALY786417 AVU786417 BFQ786417 BPM786417 BZI786417 CJE786417 CTA786417 DCW786417 DMS786417 DWO786417 EGK786417 EQG786417 FAC786417 FJY786417 FTU786417 GDQ786417 GNM786417 GXI786417 HHE786417 HRA786417 IAW786417 IKS786417 IUO786417 JEK786417 JOG786417 JYC786417 KHY786417 KRU786417 LBQ786417 LLM786417 LVI786417 MFE786417 MPA786417 MYW786417 NIS786417 NSO786417 OCK786417 OMG786417 OWC786417 PFY786417 PPU786417 PZQ786417 QJM786417 QTI786417 RDE786417 RNA786417 RWW786417 SGS786417 SQO786417 TAK786417 TKG786417 TUC786417 UDY786417 UNU786417 UXQ786417 VHM786417 VRI786417 WBE786417 WLA786417 WUW786417 IK851953 SG851953 ACC851953 ALY851953 AVU851953 BFQ851953 BPM851953 BZI851953 CJE851953 CTA851953 DCW851953 DMS851953 DWO851953 EGK851953 EQG851953 FAC851953 FJY851953 FTU851953 GDQ851953 GNM851953 GXI851953 HHE851953 HRA851953 IAW851953 IKS851953 IUO851953 JEK851953 JOG851953 JYC851953 KHY851953 KRU851953 LBQ851953 LLM851953 LVI851953 MFE851953 MPA851953 MYW851953 NIS851953 NSO851953 OCK851953 OMG851953 OWC851953 PFY851953 PPU851953 PZQ851953 QJM851953 QTI851953 RDE851953 RNA851953 RWW851953 SGS851953 SQO851953 TAK851953 TKG851953 TUC851953 UDY851953 UNU851953 UXQ851953 VHM851953 VRI851953 WBE851953 WLA851953 WUW851953 IK917489 SG917489 ACC917489 ALY917489 AVU917489 BFQ917489 BPM917489 BZI917489 CJE917489 CTA917489 DCW917489 DMS917489 DWO917489 EGK917489 EQG917489 FAC917489 FJY917489 FTU917489 GDQ917489 GNM917489 GXI917489 HHE917489 HRA917489 IAW917489 IKS917489 IUO917489 JEK917489 JOG917489 JYC917489 KHY917489 KRU917489 LBQ917489 LLM917489 LVI917489 MFE917489 MPA917489 MYW917489 NIS917489 NSO917489 OCK917489 OMG917489 OWC917489 PFY917489 PPU917489 PZQ917489 QJM917489 QTI917489 RDE917489 RNA917489 RWW917489 SGS917489 SQO917489 TAK917489 TKG917489 TUC917489 UDY917489 UNU917489 UXQ917489 VHM917489 VRI917489 WBE917489 WLA917489 WUW917489 IK983025 SG983025 ACC983025 ALY983025 AVU983025 BFQ983025 BPM983025 BZI983025 CJE983025 CTA983025 DCW983025 DMS983025 DWO983025 EGK983025 EQG983025 FAC983025 FJY983025 FTU983025 GDQ983025 GNM983025 GXI983025 HHE983025 HRA983025 IAW983025 IKS983025 IUO983025 JEK983025 JOG983025 JYC983025 KHY983025 KRU983025 LBQ983025 LLM983025 LVI983025 MFE983025 MPA983025 MYW983025 NIS983025 NSO983025 OCK983025 OMG983025 OWC983025 PFY983025 PPU983025 PZQ983025 QJM983025 QTI983025 RDE983025 RNA983025 RWW983025 SGS983025 SQO983025 TAK983025 TKG983025 TUC983025 UDY983025 UNU983025 UXQ983025 VHM983025 VRI983025 WBE983025 WLA983025 WUW983025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F8F91-E694-44D9-8768-C4FBF9CA61F8}">
  <sheetPr>
    <pageSetUpPr fitToPage="1"/>
  </sheetPr>
  <dimension ref="A1:AR192"/>
  <sheetViews>
    <sheetView showGridLines="0" view="pageBreakPreview" topLeftCell="B1" zoomScale="130" zoomScaleNormal="100" zoomScaleSheetLayoutView="130" workbookViewId="0">
      <selection activeCell="J8" sqref="J8:V8"/>
    </sheetView>
  </sheetViews>
  <sheetFormatPr defaultRowHeight="20.149999999999999" customHeight="1"/>
  <cols>
    <col min="1" max="1" width="1.08203125" style="228" hidden="1" customWidth="1"/>
    <col min="2" max="2" width="1.5" style="228" customWidth="1"/>
    <col min="3" max="3" width="2.5" style="228" customWidth="1"/>
    <col min="4" max="22" width="3.83203125" style="228" customWidth="1"/>
    <col min="23" max="23" width="1.58203125" style="228" customWidth="1"/>
    <col min="24" max="24" width="3.08203125" style="228" customWidth="1"/>
    <col min="25" max="27" width="9" style="228" customWidth="1"/>
    <col min="28" max="29" width="9" style="229" customWidth="1"/>
    <col min="30" max="30" width="9" style="228" customWidth="1"/>
    <col min="31" max="42" width="9" style="228"/>
    <col min="43" max="43" width="16.83203125" style="228" bestFit="1" customWidth="1"/>
    <col min="44" max="44" width="13.33203125" style="228" customWidth="1"/>
    <col min="45" max="216" width="9" style="228"/>
    <col min="217" max="240" width="3.58203125" style="228" customWidth="1"/>
    <col min="241" max="249" width="9" style="228" customWidth="1"/>
    <col min="250" max="250" width="2" style="228" customWidth="1"/>
    <col min="251" max="472" width="9" style="228"/>
    <col min="473" max="496" width="3.58203125" style="228" customWidth="1"/>
    <col min="497" max="505" width="9" style="228" customWidth="1"/>
    <col min="506" max="506" width="2" style="228" customWidth="1"/>
    <col min="507" max="728" width="9" style="228"/>
    <col min="729" max="752" width="3.58203125" style="228" customWidth="1"/>
    <col min="753" max="761" width="9" style="228" customWidth="1"/>
    <col min="762" max="762" width="2" style="228" customWidth="1"/>
    <col min="763" max="984" width="9" style="228"/>
    <col min="985" max="1008" width="3.58203125" style="228" customWidth="1"/>
    <col min="1009" max="1017" width="9" style="228" customWidth="1"/>
    <col min="1018" max="1018" width="2" style="228" customWidth="1"/>
    <col min="1019" max="1240" width="9" style="228"/>
    <col min="1241" max="1264" width="3.58203125" style="228" customWidth="1"/>
    <col min="1265" max="1273" width="9" style="228" customWidth="1"/>
    <col min="1274" max="1274" width="2" style="228" customWidth="1"/>
    <col min="1275" max="1496" width="9" style="228"/>
    <col min="1497" max="1520" width="3.58203125" style="228" customWidth="1"/>
    <col min="1521" max="1529" width="9" style="228" customWidth="1"/>
    <col min="1530" max="1530" width="2" style="228" customWidth="1"/>
    <col min="1531" max="1752" width="9" style="228"/>
    <col min="1753" max="1776" width="3.58203125" style="228" customWidth="1"/>
    <col min="1777" max="1785" width="9" style="228" customWidth="1"/>
    <col min="1786" max="1786" width="2" style="228" customWidth="1"/>
    <col min="1787" max="2008" width="9" style="228"/>
    <col min="2009" max="2032" width="3.58203125" style="228" customWidth="1"/>
    <col min="2033" max="2041" width="9" style="228" customWidth="1"/>
    <col min="2042" max="2042" width="2" style="228" customWidth="1"/>
    <col min="2043" max="2264" width="9" style="228"/>
    <col min="2265" max="2288" width="3.58203125" style="228" customWidth="1"/>
    <col min="2289" max="2297" width="9" style="228" customWidth="1"/>
    <col min="2298" max="2298" width="2" style="228" customWidth="1"/>
    <col min="2299" max="2520" width="9" style="228"/>
    <col min="2521" max="2544" width="3.58203125" style="228" customWidth="1"/>
    <col min="2545" max="2553" width="9" style="228" customWidth="1"/>
    <col min="2554" max="2554" width="2" style="228" customWidth="1"/>
    <col min="2555" max="2776" width="9" style="228"/>
    <col min="2777" max="2800" width="3.58203125" style="228" customWidth="1"/>
    <col min="2801" max="2809" width="9" style="228" customWidth="1"/>
    <col min="2810" max="2810" width="2" style="228" customWidth="1"/>
    <col min="2811" max="3032" width="9" style="228"/>
    <col min="3033" max="3056" width="3.58203125" style="228" customWidth="1"/>
    <col min="3057" max="3065" width="9" style="228" customWidth="1"/>
    <col min="3066" max="3066" width="2" style="228" customWidth="1"/>
    <col min="3067" max="3288" width="9" style="228"/>
    <col min="3289" max="3312" width="3.58203125" style="228" customWidth="1"/>
    <col min="3313" max="3321" width="9" style="228" customWidth="1"/>
    <col min="3322" max="3322" width="2" style="228" customWidth="1"/>
    <col min="3323" max="3544" width="9" style="228"/>
    <col min="3545" max="3568" width="3.58203125" style="228" customWidth="1"/>
    <col min="3569" max="3577" width="9" style="228" customWidth="1"/>
    <col min="3578" max="3578" width="2" style="228" customWidth="1"/>
    <col min="3579" max="3800" width="9" style="228"/>
    <col min="3801" max="3824" width="3.58203125" style="228" customWidth="1"/>
    <col min="3825" max="3833" width="9" style="228" customWidth="1"/>
    <col min="3834" max="3834" width="2" style="228" customWidth="1"/>
    <col min="3835" max="4056" width="9" style="228"/>
    <col min="4057" max="4080" width="3.58203125" style="228" customWidth="1"/>
    <col min="4081" max="4089" width="9" style="228" customWidth="1"/>
    <col min="4090" max="4090" width="2" style="228" customWidth="1"/>
    <col min="4091" max="4312" width="9" style="228"/>
    <col min="4313" max="4336" width="3.58203125" style="228" customWidth="1"/>
    <col min="4337" max="4345" width="9" style="228" customWidth="1"/>
    <col min="4346" max="4346" width="2" style="228" customWidth="1"/>
    <col min="4347" max="4568" width="9" style="228"/>
    <col min="4569" max="4592" width="3.58203125" style="228" customWidth="1"/>
    <col min="4593" max="4601" width="9" style="228" customWidth="1"/>
    <col min="4602" max="4602" width="2" style="228" customWidth="1"/>
    <col min="4603" max="4824" width="9" style="228"/>
    <col min="4825" max="4848" width="3.58203125" style="228" customWidth="1"/>
    <col min="4849" max="4857" width="9" style="228" customWidth="1"/>
    <col min="4858" max="4858" width="2" style="228" customWidth="1"/>
    <col min="4859" max="5080" width="9" style="228"/>
    <col min="5081" max="5104" width="3.58203125" style="228" customWidth="1"/>
    <col min="5105" max="5113" width="9" style="228" customWidth="1"/>
    <col min="5114" max="5114" width="2" style="228" customWidth="1"/>
    <col min="5115" max="5336" width="9" style="228"/>
    <col min="5337" max="5360" width="3.58203125" style="228" customWidth="1"/>
    <col min="5361" max="5369" width="9" style="228" customWidth="1"/>
    <col min="5370" max="5370" width="2" style="228" customWidth="1"/>
    <col min="5371" max="5592" width="9" style="228"/>
    <col min="5593" max="5616" width="3.58203125" style="228" customWidth="1"/>
    <col min="5617" max="5625" width="9" style="228" customWidth="1"/>
    <col min="5626" max="5626" width="2" style="228" customWidth="1"/>
    <col min="5627" max="5848" width="9" style="228"/>
    <col min="5849" max="5872" width="3.58203125" style="228" customWidth="1"/>
    <col min="5873" max="5881" width="9" style="228" customWidth="1"/>
    <col min="5882" max="5882" width="2" style="228" customWidth="1"/>
    <col min="5883" max="6104" width="9" style="228"/>
    <col min="6105" max="6128" width="3.58203125" style="228" customWidth="1"/>
    <col min="6129" max="6137" width="9" style="228" customWidth="1"/>
    <col min="6138" max="6138" width="2" style="228" customWidth="1"/>
    <col min="6139" max="6360" width="9" style="228"/>
    <col min="6361" max="6384" width="3.58203125" style="228" customWidth="1"/>
    <col min="6385" max="6393" width="9" style="228" customWidth="1"/>
    <col min="6394" max="6394" width="2" style="228" customWidth="1"/>
    <col min="6395" max="6616" width="9" style="228"/>
    <col min="6617" max="6640" width="3.58203125" style="228" customWidth="1"/>
    <col min="6641" max="6649" width="9" style="228" customWidth="1"/>
    <col min="6650" max="6650" width="2" style="228" customWidth="1"/>
    <col min="6651" max="6872" width="9" style="228"/>
    <col min="6873" max="6896" width="3.58203125" style="228" customWidth="1"/>
    <col min="6897" max="6905" width="9" style="228" customWidth="1"/>
    <col min="6906" max="6906" width="2" style="228" customWidth="1"/>
    <col min="6907" max="7128" width="9" style="228"/>
    <col min="7129" max="7152" width="3.58203125" style="228" customWidth="1"/>
    <col min="7153" max="7161" width="9" style="228" customWidth="1"/>
    <col min="7162" max="7162" width="2" style="228" customWidth="1"/>
    <col min="7163" max="7384" width="9" style="228"/>
    <col min="7385" max="7408" width="3.58203125" style="228" customWidth="1"/>
    <col min="7409" max="7417" width="9" style="228" customWidth="1"/>
    <col min="7418" max="7418" width="2" style="228" customWidth="1"/>
    <col min="7419" max="7640" width="9" style="228"/>
    <col min="7641" max="7664" width="3.58203125" style="228" customWidth="1"/>
    <col min="7665" max="7673" width="9" style="228" customWidth="1"/>
    <col min="7674" max="7674" width="2" style="228" customWidth="1"/>
    <col min="7675" max="7896" width="9" style="228"/>
    <col min="7897" max="7920" width="3.58203125" style="228" customWidth="1"/>
    <col min="7921" max="7929" width="9" style="228" customWidth="1"/>
    <col min="7930" max="7930" width="2" style="228" customWidth="1"/>
    <col min="7931" max="8152" width="9" style="228"/>
    <col min="8153" max="8176" width="3.58203125" style="228" customWidth="1"/>
    <col min="8177" max="8185" width="9" style="228" customWidth="1"/>
    <col min="8186" max="8186" width="2" style="228" customWidth="1"/>
    <col min="8187" max="8408" width="9" style="228"/>
    <col min="8409" max="8432" width="3.58203125" style="228" customWidth="1"/>
    <col min="8433" max="8441" width="9" style="228" customWidth="1"/>
    <col min="8442" max="8442" width="2" style="228" customWidth="1"/>
    <col min="8443" max="8664" width="9" style="228"/>
    <col min="8665" max="8688" width="3.58203125" style="228" customWidth="1"/>
    <col min="8689" max="8697" width="9" style="228" customWidth="1"/>
    <col min="8698" max="8698" width="2" style="228" customWidth="1"/>
    <col min="8699" max="8920" width="9" style="228"/>
    <col min="8921" max="8944" width="3.58203125" style="228" customWidth="1"/>
    <col min="8945" max="8953" width="9" style="228" customWidth="1"/>
    <col min="8954" max="8954" width="2" style="228" customWidth="1"/>
    <col min="8955" max="9176" width="9" style="228"/>
    <col min="9177" max="9200" width="3.58203125" style="228" customWidth="1"/>
    <col min="9201" max="9209" width="9" style="228" customWidth="1"/>
    <col min="9210" max="9210" width="2" style="228" customWidth="1"/>
    <col min="9211" max="9432" width="9" style="228"/>
    <col min="9433" max="9456" width="3.58203125" style="228" customWidth="1"/>
    <col min="9457" max="9465" width="9" style="228" customWidth="1"/>
    <col min="9466" max="9466" width="2" style="228" customWidth="1"/>
    <col min="9467" max="9688" width="9" style="228"/>
    <col min="9689" max="9712" width="3.58203125" style="228" customWidth="1"/>
    <col min="9713" max="9721" width="9" style="228" customWidth="1"/>
    <col min="9722" max="9722" width="2" style="228" customWidth="1"/>
    <col min="9723" max="9944" width="9" style="228"/>
    <col min="9945" max="9968" width="3.58203125" style="228" customWidth="1"/>
    <col min="9969" max="9977" width="9" style="228" customWidth="1"/>
    <col min="9978" max="9978" width="2" style="228" customWidth="1"/>
    <col min="9979" max="10200" width="9" style="228"/>
    <col min="10201" max="10224" width="3.58203125" style="228" customWidth="1"/>
    <col min="10225" max="10233" width="9" style="228" customWidth="1"/>
    <col min="10234" max="10234" width="2" style="228" customWidth="1"/>
    <col min="10235" max="10456" width="9" style="228"/>
    <col min="10457" max="10480" width="3.58203125" style="228" customWidth="1"/>
    <col min="10481" max="10489" width="9" style="228" customWidth="1"/>
    <col min="10490" max="10490" width="2" style="228" customWidth="1"/>
    <col min="10491" max="10712" width="9" style="228"/>
    <col min="10713" max="10736" width="3.58203125" style="228" customWidth="1"/>
    <col min="10737" max="10745" width="9" style="228" customWidth="1"/>
    <col min="10746" max="10746" width="2" style="228" customWidth="1"/>
    <col min="10747" max="10968" width="9" style="228"/>
    <col min="10969" max="10992" width="3.58203125" style="228" customWidth="1"/>
    <col min="10993" max="11001" width="9" style="228" customWidth="1"/>
    <col min="11002" max="11002" width="2" style="228" customWidth="1"/>
    <col min="11003" max="11224" width="9" style="228"/>
    <col min="11225" max="11248" width="3.58203125" style="228" customWidth="1"/>
    <col min="11249" max="11257" width="9" style="228" customWidth="1"/>
    <col min="11258" max="11258" width="2" style="228" customWidth="1"/>
    <col min="11259" max="11480" width="9" style="228"/>
    <col min="11481" max="11504" width="3.58203125" style="228" customWidth="1"/>
    <col min="11505" max="11513" width="9" style="228" customWidth="1"/>
    <col min="11514" max="11514" width="2" style="228" customWidth="1"/>
    <col min="11515" max="11736" width="9" style="228"/>
    <col min="11737" max="11760" width="3.58203125" style="228" customWidth="1"/>
    <col min="11761" max="11769" width="9" style="228" customWidth="1"/>
    <col min="11770" max="11770" width="2" style="228" customWidth="1"/>
    <col min="11771" max="11992" width="9" style="228"/>
    <col min="11993" max="12016" width="3.58203125" style="228" customWidth="1"/>
    <col min="12017" max="12025" width="9" style="228" customWidth="1"/>
    <col min="12026" max="12026" width="2" style="228" customWidth="1"/>
    <col min="12027" max="12248" width="9" style="228"/>
    <col min="12249" max="12272" width="3.58203125" style="228" customWidth="1"/>
    <col min="12273" max="12281" width="9" style="228" customWidth="1"/>
    <col min="12282" max="12282" width="2" style="228" customWidth="1"/>
    <col min="12283" max="12504" width="9" style="228"/>
    <col min="12505" max="12528" width="3.58203125" style="228" customWidth="1"/>
    <col min="12529" max="12537" width="9" style="228" customWidth="1"/>
    <col min="12538" max="12538" width="2" style="228" customWidth="1"/>
    <col min="12539" max="12760" width="9" style="228"/>
    <col min="12761" max="12784" width="3.58203125" style="228" customWidth="1"/>
    <col min="12785" max="12793" width="9" style="228" customWidth="1"/>
    <col min="12794" max="12794" width="2" style="228" customWidth="1"/>
    <col min="12795" max="13016" width="9" style="228"/>
    <col min="13017" max="13040" width="3.58203125" style="228" customWidth="1"/>
    <col min="13041" max="13049" width="9" style="228" customWidth="1"/>
    <col min="13050" max="13050" width="2" style="228" customWidth="1"/>
    <col min="13051" max="13272" width="9" style="228"/>
    <col min="13273" max="13296" width="3.58203125" style="228" customWidth="1"/>
    <col min="13297" max="13305" width="9" style="228" customWidth="1"/>
    <col min="13306" max="13306" width="2" style="228" customWidth="1"/>
    <col min="13307" max="13528" width="9" style="228"/>
    <col min="13529" max="13552" width="3.58203125" style="228" customWidth="1"/>
    <col min="13553" max="13561" width="9" style="228" customWidth="1"/>
    <col min="13562" max="13562" width="2" style="228" customWidth="1"/>
    <col min="13563" max="13784" width="9" style="228"/>
    <col min="13785" max="13808" width="3.58203125" style="228" customWidth="1"/>
    <col min="13809" max="13817" width="9" style="228" customWidth="1"/>
    <col min="13818" max="13818" width="2" style="228" customWidth="1"/>
    <col min="13819" max="14040" width="9" style="228"/>
    <col min="14041" max="14064" width="3.58203125" style="228" customWidth="1"/>
    <col min="14065" max="14073" width="9" style="228" customWidth="1"/>
    <col min="14074" max="14074" width="2" style="228" customWidth="1"/>
    <col min="14075" max="14296" width="9" style="228"/>
    <col min="14297" max="14320" width="3.58203125" style="228" customWidth="1"/>
    <col min="14321" max="14329" width="9" style="228" customWidth="1"/>
    <col min="14330" max="14330" width="2" style="228" customWidth="1"/>
    <col min="14331" max="14552" width="9" style="228"/>
    <col min="14553" max="14576" width="3.58203125" style="228" customWidth="1"/>
    <col min="14577" max="14585" width="9" style="228" customWidth="1"/>
    <col min="14586" max="14586" width="2" style="228" customWidth="1"/>
    <col min="14587" max="14808" width="9" style="228"/>
    <col min="14809" max="14832" width="3.58203125" style="228" customWidth="1"/>
    <col min="14833" max="14841" width="9" style="228" customWidth="1"/>
    <col min="14842" max="14842" width="2" style="228" customWidth="1"/>
    <col min="14843" max="15064" width="9" style="228"/>
    <col min="15065" max="15088" width="3.58203125" style="228" customWidth="1"/>
    <col min="15089" max="15097" width="9" style="228" customWidth="1"/>
    <col min="15098" max="15098" width="2" style="228" customWidth="1"/>
    <col min="15099" max="15320" width="9" style="228"/>
    <col min="15321" max="15344" width="3.58203125" style="228" customWidth="1"/>
    <col min="15345" max="15353" width="9" style="228" customWidth="1"/>
    <col min="15354" max="15354" width="2" style="228" customWidth="1"/>
    <col min="15355" max="15576" width="9" style="228"/>
    <col min="15577" max="15600" width="3.58203125" style="228" customWidth="1"/>
    <col min="15601" max="15609" width="9" style="228" customWidth="1"/>
    <col min="15610" max="15610" width="2" style="228" customWidth="1"/>
    <col min="15611" max="15832" width="9" style="228"/>
    <col min="15833" max="15856" width="3.58203125" style="228" customWidth="1"/>
    <col min="15857" max="15865" width="9" style="228" customWidth="1"/>
    <col min="15866" max="15866" width="2" style="228" customWidth="1"/>
    <col min="15867" max="16088" width="9" style="228"/>
    <col min="16089" max="16112" width="3.58203125" style="228" customWidth="1"/>
    <col min="16113" max="16121" width="9" style="228" customWidth="1"/>
    <col min="16122" max="16122" width="2" style="228" customWidth="1"/>
    <col min="16123" max="16384" width="9" style="228"/>
  </cols>
  <sheetData>
    <row r="1" spans="2:44" ht="15" customHeight="1">
      <c r="B1" s="989" t="s">
        <v>676</v>
      </c>
    </row>
    <row r="2" spans="2:44" ht="15" customHeight="1">
      <c r="B2" s="989" t="s">
        <v>583</v>
      </c>
    </row>
    <row r="3" spans="2:44" ht="7.5" customHeight="1">
      <c r="B3" s="280"/>
      <c r="C3" s="280"/>
      <c r="D3" s="280"/>
      <c r="E3" s="280"/>
      <c r="F3" s="280"/>
      <c r="G3" s="280"/>
      <c r="H3" s="280"/>
      <c r="I3" s="280"/>
      <c r="J3" s="280"/>
      <c r="K3" s="280"/>
      <c r="L3" s="280"/>
      <c r="M3" s="280"/>
      <c r="N3" s="280"/>
      <c r="O3" s="280"/>
      <c r="P3" s="280"/>
      <c r="Q3" s="281"/>
      <c r="R3" s="280"/>
      <c r="S3" s="280"/>
      <c r="T3" s="280"/>
      <c r="U3" s="280"/>
      <c r="V3" s="280"/>
      <c r="W3" s="280"/>
      <c r="X3" s="280"/>
      <c r="Y3" s="281"/>
      <c r="Z3" s="282"/>
    </row>
    <row r="4" spans="2:44" ht="19.5" customHeight="1">
      <c r="B4" s="283" t="s">
        <v>1056</v>
      </c>
      <c r="C4" s="280"/>
      <c r="D4" s="284"/>
      <c r="E4" s="284"/>
      <c r="F4" s="284"/>
      <c r="G4" s="284"/>
      <c r="H4" s="284"/>
      <c r="I4" s="284"/>
      <c r="J4" s="284"/>
      <c r="K4" s="284"/>
      <c r="L4" s="284"/>
      <c r="M4" s="284"/>
      <c r="N4" s="284"/>
      <c r="O4" s="284"/>
      <c r="P4" s="284"/>
      <c r="Q4" s="284"/>
      <c r="R4" s="284"/>
      <c r="S4" s="284"/>
      <c r="T4" s="284"/>
      <c r="U4" s="284"/>
      <c r="V4" s="284"/>
      <c r="W4" s="284"/>
      <c r="X4" s="284"/>
      <c r="Y4" s="284"/>
      <c r="Z4" s="285" t="s">
        <v>370</v>
      </c>
    </row>
    <row r="5" spans="2:44" ht="15.75" customHeight="1">
      <c r="B5" s="280"/>
      <c r="C5" s="286"/>
      <c r="D5" s="287"/>
      <c r="E5" s="287"/>
      <c r="F5" s="287"/>
      <c r="G5" s="287"/>
      <c r="H5" s="287"/>
      <c r="I5" s="284"/>
      <c r="J5" s="284"/>
      <c r="K5" s="284"/>
      <c r="L5" s="284"/>
      <c r="M5" s="284"/>
      <c r="N5" s="284"/>
      <c r="O5" s="284"/>
      <c r="P5" s="284"/>
      <c r="Q5" s="284"/>
      <c r="R5" s="284"/>
      <c r="S5" s="284"/>
      <c r="T5" s="284"/>
      <c r="U5" s="284"/>
      <c r="V5" s="284"/>
      <c r="W5" s="284"/>
      <c r="X5" s="284"/>
      <c r="Y5" s="284"/>
      <c r="Z5" s="280"/>
    </row>
    <row r="6" spans="2:44" s="236" customFormat="1" ht="15" customHeight="1">
      <c r="B6" s="288"/>
      <c r="C6" s="289" t="s">
        <v>438</v>
      </c>
      <c r="D6" s="290"/>
      <c r="E6" s="291"/>
      <c r="F6" s="291"/>
      <c r="G6" s="291"/>
      <c r="H6" s="291"/>
      <c r="I6" s="291"/>
      <c r="J6" s="291"/>
      <c r="K6" s="291"/>
      <c r="L6" s="291"/>
      <c r="M6" s="291"/>
      <c r="N6" s="291"/>
      <c r="O6" s="291"/>
      <c r="P6" s="291"/>
      <c r="Q6" s="291"/>
      <c r="R6" s="291"/>
      <c r="S6" s="291"/>
      <c r="T6" s="291"/>
      <c r="U6" s="292"/>
      <c r="V6" s="291"/>
      <c r="W6" s="291"/>
      <c r="X6" s="291"/>
      <c r="Y6" s="291"/>
      <c r="Z6" s="288"/>
      <c r="AB6" s="229"/>
      <c r="AC6" s="229"/>
      <c r="AQ6" s="229"/>
      <c r="AR6" s="237"/>
    </row>
    <row r="7" spans="2:44" s="345" customFormat="1" ht="21.75" customHeight="1">
      <c r="B7" s="295"/>
      <c r="C7" s="286"/>
      <c r="D7" s="2150" t="s">
        <v>439</v>
      </c>
      <c r="E7" s="2151"/>
      <c r="F7" s="2151"/>
      <c r="G7" s="2151"/>
      <c r="H7" s="2151"/>
      <c r="I7" s="2152"/>
      <c r="J7" s="2244" t="str">
        <f>IF(入力シート!F11="","",入力シート!F11)&amp;"中層ＺＥＨ-Ｍ支援事業"</f>
        <v>中層ＺＥＨ-Ｍ支援事業</v>
      </c>
      <c r="K7" s="2244"/>
      <c r="L7" s="2244"/>
      <c r="M7" s="2244"/>
      <c r="N7" s="2244"/>
      <c r="O7" s="2244"/>
      <c r="P7" s="2244"/>
      <c r="Q7" s="2244"/>
      <c r="R7" s="2244"/>
      <c r="S7" s="2244"/>
      <c r="T7" s="2244"/>
      <c r="U7" s="2244"/>
      <c r="V7" s="2245"/>
      <c r="W7" s="279"/>
      <c r="X7" s="279"/>
      <c r="Y7" s="279"/>
      <c r="Z7" s="295"/>
      <c r="AB7" s="229"/>
      <c r="AC7" s="229"/>
    </row>
    <row r="8" spans="2:44" s="345" customFormat="1" ht="18" customHeight="1">
      <c r="B8" s="295"/>
      <c r="C8" s="286"/>
      <c r="D8" s="2150" t="s">
        <v>410</v>
      </c>
      <c r="E8" s="2151"/>
      <c r="F8" s="2151"/>
      <c r="G8" s="2151"/>
      <c r="H8" s="2151"/>
      <c r="I8" s="2152"/>
      <c r="J8" s="2406"/>
      <c r="K8" s="2407"/>
      <c r="L8" s="2407"/>
      <c r="M8" s="2407"/>
      <c r="N8" s="2407"/>
      <c r="O8" s="2407"/>
      <c r="P8" s="2407"/>
      <c r="Q8" s="2407"/>
      <c r="R8" s="2407"/>
      <c r="S8" s="2407"/>
      <c r="T8" s="2407"/>
      <c r="U8" s="2407"/>
      <c r="V8" s="2408"/>
      <c r="W8" s="279"/>
      <c r="X8" s="279"/>
      <c r="Y8" s="279"/>
      <c r="Z8" s="295"/>
      <c r="AB8" s="229"/>
      <c r="AC8" s="229"/>
    </row>
    <row r="9" spans="2:44" s="345"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B9" s="229"/>
      <c r="AC9" s="229"/>
    </row>
    <row r="10" spans="2:44" s="236" customFormat="1" ht="15.5">
      <c r="B10" s="288"/>
      <c r="C10" s="289" t="s">
        <v>411</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B10" s="229"/>
      <c r="AC10" s="229"/>
    </row>
    <row r="11" spans="2:44" s="236" customFormat="1" ht="15.5">
      <c r="B11" s="288"/>
      <c r="C11" s="289"/>
      <c r="D11" s="277" t="s">
        <v>449</v>
      </c>
      <c r="E11" s="291"/>
      <c r="F11" s="291"/>
      <c r="G11" s="291"/>
      <c r="H11" s="291"/>
      <c r="I11" s="291"/>
      <c r="J11" s="291"/>
      <c r="K11" s="291"/>
      <c r="L11" s="291"/>
      <c r="M11" s="291"/>
      <c r="N11" s="291"/>
      <c r="O11" s="291"/>
      <c r="P11" s="291"/>
      <c r="Q11" s="291"/>
      <c r="R11" s="291"/>
      <c r="S11" s="291"/>
      <c r="T11" s="291"/>
      <c r="U11" s="292"/>
      <c r="V11" s="291"/>
      <c r="W11" s="291"/>
      <c r="X11" s="291"/>
      <c r="Y11" s="291"/>
      <c r="Z11" s="288"/>
      <c r="AB11" s="229"/>
      <c r="AC11" s="229"/>
    </row>
    <row r="12" spans="2:44" s="236" customFormat="1" ht="18" customHeight="1">
      <c r="B12" s="288"/>
      <c r="C12" s="289"/>
      <c r="D12" s="2150" t="s">
        <v>450</v>
      </c>
      <c r="E12" s="2151"/>
      <c r="F12" s="2151"/>
      <c r="G12" s="2151"/>
      <c r="H12" s="2151"/>
      <c r="I12" s="2152"/>
      <c r="J12" s="297" t="s">
        <v>231</v>
      </c>
      <c r="K12" s="2402" t="s">
        <v>451</v>
      </c>
      <c r="L12" s="2402"/>
      <c r="M12" s="2402"/>
      <c r="N12" s="338"/>
      <c r="O12" s="338"/>
      <c r="P12" s="299" t="s">
        <v>231</v>
      </c>
      <c r="Q12" s="2403" t="s">
        <v>452</v>
      </c>
      <c r="R12" s="2403"/>
      <c r="S12" s="2403"/>
      <c r="T12" s="2403"/>
      <c r="U12" s="351"/>
      <c r="V12" s="324"/>
      <c r="W12" s="291"/>
      <c r="X12" s="291"/>
      <c r="Y12" s="291"/>
      <c r="Z12" s="288"/>
      <c r="AB12" s="229"/>
      <c r="AC12" s="229"/>
    </row>
    <row r="13" spans="2:44" s="236" customFormat="1" ht="11.25" customHeight="1">
      <c r="B13" s="288"/>
      <c r="C13" s="289"/>
      <c r="D13" s="277"/>
      <c r="E13" s="291"/>
      <c r="F13" s="291"/>
      <c r="G13" s="291"/>
      <c r="H13" s="291"/>
      <c r="I13" s="291"/>
      <c r="J13" s="291"/>
      <c r="K13" s="291"/>
      <c r="L13" s="291"/>
      <c r="M13" s="291"/>
      <c r="N13" s="291"/>
      <c r="O13" s="291"/>
      <c r="P13" s="291"/>
      <c r="Q13" s="291"/>
      <c r="R13" s="291"/>
      <c r="S13" s="291"/>
      <c r="T13" s="291"/>
      <c r="U13" s="292"/>
      <c r="V13" s="291"/>
      <c r="W13" s="291"/>
      <c r="X13" s="291"/>
      <c r="Y13" s="291"/>
      <c r="Z13" s="288"/>
      <c r="AB13" s="229"/>
      <c r="AC13" s="229"/>
    </row>
    <row r="14" spans="2:44" s="345" customFormat="1" ht="18" customHeight="1">
      <c r="B14" s="295"/>
      <c r="C14" s="286"/>
      <c r="D14" s="2150" t="s">
        <v>453</v>
      </c>
      <c r="E14" s="2151"/>
      <c r="F14" s="2151"/>
      <c r="G14" s="2151"/>
      <c r="H14" s="2151"/>
      <c r="I14" s="2152"/>
      <c r="J14" s="339" t="s">
        <v>231</v>
      </c>
      <c r="K14" s="2402" t="s">
        <v>454</v>
      </c>
      <c r="L14" s="2402"/>
      <c r="M14" s="2402"/>
      <c r="N14" s="340" t="s">
        <v>231</v>
      </c>
      <c r="O14" s="2403" t="s">
        <v>455</v>
      </c>
      <c r="P14" s="2403"/>
      <c r="Q14" s="2403"/>
      <c r="R14" s="321"/>
      <c r="S14" s="298"/>
      <c r="T14" s="298"/>
      <c r="U14" s="298"/>
      <c r="V14" s="324"/>
      <c r="W14" s="279"/>
      <c r="X14" s="279"/>
      <c r="Y14" s="279"/>
      <c r="Z14" s="295"/>
      <c r="AB14" s="238"/>
      <c r="AC14" s="229"/>
    </row>
    <row r="15" spans="2:44" s="345" customFormat="1" ht="18" customHeight="1">
      <c r="B15" s="295"/>
      <c r="C15" s="286"/>
      <c r="D15" s="2150" t="s">
        <v>456</v>
      </c>
      <c r="E15" s="2151"/>
      <c r="F15" s="2151"/>
      <c r="G15" s="2151"/>
      <c r="H15" s="2151"/>
      <c r="I15" s="2152"/>
      <c r="J15" s="2369"/>
      <c r="K15" s="2370"/>
      <c r="L15" s="2370"/>
      <c r="M15" s="2370"/>
      <c r="N15" s="2370"/>
      <c r="O15" s="2370"/>
      <c r="P15" s="2370"/>
      <c r="Q15" s="2370"/>
      <c r="R15" s="2370"/>
      <c r="S15" s="2370"/>
      <c r="T15" s="2370"/>
      <c r="U15" s="2370"/>
      <c r="V15" s="2371"/>
      <c r="W15" s="302"/>
      <c r="X15" s="279"/>
      <c r="Y15" s="279"/>
      <c r="Z15" s="295"/>
      <c r="AB15" s="229"/>
      <c r="AC15" s="229"/>
    </row>
    <row r="16" spans="2:44" s="345" customFormat="1" ht="18" customHeight="1">
      <c r="B16" s="295"/>
      <c r="C16" s="286"/>
      <c r="D16" s="2150" t="s">
        <v>457</v>
      </c>
      <c r="E16" s="2151"/>
      <c r="F16" s="2151"/>
      <c r="G16" s="2151"/>
      <c r="H16" s="2151"/>
      <c r="I16" s="2152"/>
      <c r="J16" s="2404"/>
      <c r="K16" s="2405"/>
      <c r="L16" s="2405"/>
      <c r="M16" s="2405"/>
      <c r="N16" s="2405"/>
      <c r="O16" s="2405"/>
      <c r="P16" s="349" t="s">
        <v>458</v>
      </c>
      <c r="Q16" s="341"/>
      <c r="R16" s="342"/>
      <c r="S16" s="342"/>
      <c r="T16" s="342"/>
      <c r="U16" s="342"/>
      <c r="V16" s="342"/>
      <c r="W16" s="302"/>
      <c r="X16" s="279"/>
      <c r="Y16" s="279"/>
      <c r="Z16" s="295"/>
      <c r="AB16" s="229"/>
      <c r="AC16" s="229"/>
    </row>
    <row r="17" spans="2:44" s="345" customFormat="1" ht="18" customHeight="1">
      <c r="B17" s="295"/>
      <c r="C17" s="286"/>
      <c r="D17" s="2237" t="s">
        <v>459</v>
      </c>
      <c r="E17" s="2151"/>
      <c r="F17" s="2151"/>
      <c r="G17" s="2151"/>
      <c r="H17" s="2151"/>
      <c r="I17" s="2152"/>
      <c r="J17" s="2404"/>
      <c r="K17" s="2405"/>
      <c r="L17" s="2405"/>
      <c r="M17" s="2405"/>
      <c r="N17" s="2405"/>
      <c r="O17" s="2405"/>
      <c r="P17" s="349" t="s">
        <v>458</v>
      </c>
      <c r="Q17" s="341"/>
      <c r="R17" s="342"/>
      <c r="S17" s="342"/>
      <c r="T17" s="342"/>
      <c r="U17" s="342"/>
      <c r="V17" s="342"/>
      <c r="W17" s="302"/>
      <c r="X17" s="279"/>
      <c r="Y17" s="279"/>
      <c r="Z17" s="295"/>
      <c r="AB17" s="229"/>
      <c r="AC17" s="229"/>
    </row>
    <row r="18" spans="2:44" s="345" customFormat="1" ht="18" customHeight="1">
      <c r="B18" s="295"/>
      <c r="C18" s="286"/>
      <c r="D18" s="2237" t="s">
        <v>460</v>
      </c>
      <c r="E18" s="2151"/>
      <c r="F18" s="2151"/>
      <c r="G18" s="2151"/>
      <c r="H18" s="2151"/>
      <c r="I18" s="2152"/>
      <c r="J18" s="2404"/>
      <c r="K18" s="2405"/>
      <c r="L18" s="2405"/>
      <c r="M18" s="2405"/>
      <c r="N18" s="2405"/>
      <c r="O18" s="2405"/>
      <c r="P18" s="349" t="s">
        <v>458</v>
      </c>
      <c r="Q18" s="341"/>
      <c r="R18" s="342"/>
      <c r="S18" s="342"/>
      <c r="T18" s="342"/>
      <c r="U18" s="342"/>
      <c r="V18" s="342"/>
      <c r="W18" s="302"/>
      <c r="X18" s="279"/>
      <c r="Y18" s="279"/>
      <c r="Z18" s="295"/>
      <c r="AB18" s="229"/>
      <c r="AC18" s="229"/>
    </row>
    <row r="19" spans="2:44" s="345" customFormat="1" ht="18" customHeight="1">
      <c r="B19" s="295"/>
      <c r="C19" s="286"/>
      <c r="D19" s="2150" t="s">
        <v>461</v>
      </c>
      <c r="E19" s="2151"/>
      <c r="F19" s="2151"/>
      <c r="G19" s="2151"/>
      <c r="H19" s="2151"/>
      <c r="I19" s="2152"/>
      <c r="J19" s="2404"/>
      <c r="K19" s="2405"/>
      <c r="L19" s="2405"/>
      <c r="M19" s="2405"/>
      <c r="N19" s="2405"/>
      <c r="O19" s="2405"/>
      <c r="P19" s="349" t="s">
        <v>47</v>
      </c>
      <c r="Q19" s="341"/>
      <c r="R19" s="342"/>
      <c r="S19" s="342"/>
      <c r="T19" s="342"/>
      <c r="U19" s="342"/>
      <c r="V19" s="342"/>
      <c r="W19" s="302"/>
      <c r="X19" s="279"/>
      <c r="Y19" s="279"/>
      <c r="Z19" s="295"/>
      <c r="AB19" s="229"/>
      <c r="AC19" s="229"/>
    </row>
    <row r="20" spans="2:44" s="345" customFormat="1" ht="7.5" customHeight="1">
      <c r="B20" s="295"/>
      <c r="C20" s="286"/>
      <c r="D20" s="296"/>
      <c r="E20" s="296"/>
      <c r="F20" s="296"/>
      <c r="G20" s="296"/>
      <c r="H20" s="296"/>
      <c r="I20" s="296"/>
      <c r="J20" s="296"/>
      <c r="K20" s="296"/>
      <c r="L20" s="296"/>
      <c r="M20" s="296"/>
      <c r="N20" s="296"/>
      <c r="O20" s="296"/>
      <c r="P20" s="296"/>
      <c r="Q20" s="296"/>
      <c r="R20" s="296"/>
      <c r="S20" s="296"/>
      <c r="T20" s="296"/>
      <c r="U20" s="296"/>
      <c r="V20" s="296"/>
      <c r="W20" s="279"/>
      <c r="X20" s="279"/>
      <c r="Y20" s="279"/>
      <c r="Z20" s="295"/>
      <c r="AB20" s="229"/>
      <c r="AC20" s="229"/>
    </row>
    <row r="21" spans="2:44" s="345" customFormat="1" ht="18" customHeight="1">
      <c r="B21" s="295"/>
      <c r="C21" s="286"/>
      <c r="D21" s="2150" t="s">
        <v>462</v>
      </c>
      <c r="E21" s="2151"/>
      <c r="F21" s="2151"/>
      <c r="G21" s="2151"/>
      <c r="H21" s="2151"/>
      <c r="I21" s="2152"/>
      <c r="J21" s="339" t="s">
        <v>231</v>
      </c>
      <c r="K21" s="2402" t="s">
        <v>463</v>
      </c>
      <c r="L21" s="2402"/>
      <c r="M21" s="2402"/>
      <c r="N21" s="340" t="s">
        <v>231</v>
      </c>
      <c r="O21" s="2403" t="s">
        <v>464</v>
      </c>
      <c r="P21" s="2403"/>
      <c r="Q21" s="2403"/>
      <c r="R21" s="340" t="s">
        <v>231</v>
      </c>
      <c r="S21" s="2403" t="s">
        <v>465</v>
      </c>
      <c r="T21" s="2403"/>
      <c r="U21" s="2403"/>
      <c r="V21" s="324"/>
      <c r="W21" s="279"/>
      <c r="X21" s="279"/>
      <c r="Y21" s="279"/>
      <c r="Z21" s="295"/>
      <c r="AB21" s="238"/>
      <c r="AC21" s="229"/>
    </row>
    <row r="22" spans="2:44" s="345" customFormat="1" ht="18" customHeight="1">
      <c r="B22" s="295"/>
      <c r="C22" s="286"/>
      <c r="D22" s="2150" t="s">
        <v>456</v>
      </c>
      <c r="E22" s="2151"/>
      <c r="F22" s="2151"/>
      <c r="G22" s="2151"/>
      <c r="H22" s="2151"/>
      <c r="I22" s="2152"/>
      <c r="J22" s="2369"/>
      <c r="K22" s="2370"/>
      <c r="L22" s="2370"/>
      <c r="M22" s="2370"/>
      <c r="N22" s="2370"/>
      <c r="O22" s="2370"/>
      <c r="P22" s="2370"/>
      <c r="Q22" s="2370"/>
      <c r="R22" s="2370"/>
      <c r="S22" s="2370"/>
      <c r="T22" s="2370"/>
      <c r="U22" s="2370"/>
      <c r="V22" s="2371"/>
      <c r="W22" s="302"/>
      <c r="X22" s="279"/>
      <c r="Y22" s="279"/>
      <c r="Z22" s="295"/>
      <c r="AB22" s="229"/>
      <c r="AC22" s="229"/>
    </row>
    <row r="23" spans="2:44" s="345" customFormat="1" ht="18" customHeight="1">
      <c r="B23" s="295"/>
      <c r="C23" s="286"/>
      <c r="D23" s="2150" t="s">
        <v>466</v>
      </c>
      <c r="E23" s="2151"/>
      <c r="F23" s="2151"/>
      <c r="G23" s="2151"/>
      <c r="H23" s="2151"/>
      <c r="I23" s="2152"/>
      <c r="J23" s="2404"/>
      <c r="K23" s="2405"/>
      <c r="L23" s="2405"/>
      <c r="M23" s="2405"/>
      <c r="N23" s="2405"/>
      <c r="O23" s="2405"/>
      <c r="P23" s="349" t="s">
        <v>458</v>
      </c>
      <c r="Q23" s="341"/>
      <c r="R23" s="342"/>
      <c r="S23" s="342"/>
      <c r="T23" s="342"/>
      <c r="U23" s="342"/>
      <c r="V23" s="342"/>
      <c r="W23" s="302"/>
      <c r="X23" s="279"/>
      <c r="Y23" s="279"/>
      <c r="Z23" s="295"/>
      <c r="AB23" s="229"/>
      <c r="AC23" s="229"/>
    </row>
    <row r="24" spans="2:44" s="345" customFormat="1" ht="18" customHeight="1">
      <c r="B24" s="295"/>
      <c r="C24" s="286"/>
      <c r="D24" s="2150" t="s">
        <v>467</v>
      </c>
      <c r="E24" s="2151"/>
      <c r="F24" s="2151"/>
      <c r="G24" s="2151"/>
      <c r="H24" s="2151"/>
      <c r="I24" s="2152"/>
      <c r="J24" s="2404"/>
      <c r="K24" s="2405"/>
      <c r="L24" s="2405"/>
      <c r="M24" s="2405"/>
      <c r="N24" s="2405"/>
      <c r="O24" s="2405"/>
      <c r="P24" s="349" t="s">
        <v>458</v>
      </c>
      <c r="Q24" s="341"/>
      <c r="R24" s="342"/>
      <c r="S24" s="342"/>
      <c r="T24" s="342"/>
      <c r="U24" s="342"/>
      <c r="V24" s="342"/>
      <c r="W24" s="302"/>
      <c r="X24" s="279"/>
      <c r="Y24" s="279"/>
      <c r="Z24" s="295"/>
      <c r="AB24" s="229"/>
      <c r="AC24" s="229"/>
    </row>
    <row r="25" spans="2:44" s="345" customFormat="1" ht="6.75" customHeight="1">
      <c r="B25" s="295"/>
      <c r="C25" s="286"/>
      <c r="D25" s="343"/>
      <c r="E25" s="343"/>
      <c r="F25" s="343"/>
      <c r="G25" s="343"/>
      <c r="H25" s="343"/>
      <c r="I25" s="343"/>
      <c r="J25" s="341"/>
      <c r="K25" s="341"/>
      <c r="L25" s="341"/>
      <c r="M25" s="341"/>
      <c r="N25" s="341"/>
      <c r="O25" s="341"/>
      <c r="P25" s="341"/>
      <c r="Q25" s="341"/>
      <c r="R25" s="342"/>
      <c r="S25" s="342"/>
      <c r="T25" s="342"/>
      <c r="U25" s="342"/>
      <c r="V25" s="342"/>
      <c r="W25" s="302"/>
      <c r="X25" s="279"/>
      <c r="Y25" s="279"/>
      <c r="Z25" s="295"/>
      <c r="AB25" s="229"/>
      <c r="AC25" s="229"/>
    </row>
    <row r="26" spans="2:44" s="345" customFormat="1" ht="15" customHeight="1">
      <c r="B26" s="295"/>
      <c r="C26" s="286"/>
      <c r="D26" s="277" t="s">
        <v>468</v>
      </c>
      <c r="E26" s="296"/>
      <c r="F26" s="296"/>
      <c r="G26" s="296"/>
      <c r="H26" s="296"/>
      <c r="I26" s="296"/>
      <c r="J26" s="296"/>
      <c r="K26" s="296"/>
      <c r="L26" s="296"/>
      <c r="M26" s="296"/>
      <c r="N26" s="296"/>
      <c r="O26" s="296"/>
      <c r="P26" s="296"/>
      <c r="Q26" s="296"/>
      <c r="R26" s="296"/>
      <c r="S26" s="296"/>
      <c r="T26" s="296"/>
      <c r="U26" s="296"/>
      <c r="V26" s="296"/>
      <c r="W26" s="279"/>
      <c r="X26" s="279"/>
      <c r="Y26" s="279"/>
      <c r="Z26" s="295"/>
      <c r="AB26" s="229"/>
      <c r="AC26" s="229"/>
    </row>
    <row r="27" spans="2:44" s="345" customFormat="1" ht="18" customHeight="1">
      <c r="B27" s="295"/>
      <c r="C27" s="286"/>
      <c r="D27" s="2150" t="s">
        <v>425</v>
      </c>
      <c r="E27" s="2151"/>
      <c r="F27" s="2151"/>
      <c r="G27" s="2151"/>
      <c r="H27" s="2151"/>
      <c r="I27" s="2152"/>
      <c r="J27" s="2404"/>
      <c r="K27" s="2405"/>
      <c r="L27" s="2405"/>
      <c r="M27" s="2405"/>
      <c r="N27" s="2405"/>
      <c r="O27" s="2405"/>
      <c r="P27" s="349" t="s">
        <v>469</v>
      </c>
      <c r="Q27" s="342"/>
      <c r="R27" s="342"/>
      <c r="S27" s="342"/>
      <c r="T27" s="342"/>
      <c r="U27" s="342"/>
      <c r="V27" s="342"/>
      <c r="W27" s="302"/>
      <c r="X27" s="279"/>
      <c r="Y27" s="279"/>
      <c r="Z27" s="295"/>
      <c r="AB27" s="229"/>
      <c r="AC27" s="229"/>
    </row>
    <row r="28" spans="2:44" s="345" customFormat="1" ht="18" customHeight="1">
      <c r="B28" s="295"/>
      <c r="C28" s="286"/>
      <c r="D28" s="2237" t="s">
        <v>470</v>
      </c>
      <c r="E28" s="2151"/>
      <c r="F28" s="2151"/>
      <c r="G28" s="2151"/>
      <c r="H28" s="2151"/>
      <c r="I28" s="2152"/>
      <c r="J28" s="2404"/>
      <c r="K28" s="2405"/>
      <c r="L28" s="2405"/>
      <c r="M28" s="2405"/>
      <c r="N28" s="2405"/>
      <c r="O28" s="2405"/>
      <c r="P28" s="349" t="s">
        <v>471</v>
      </c>
      <c r="Q28" s="342"/>
      <c r="R28" s="342"/>
      <c r="S28" s="342"/>
      <c r="T28" s="342"/>
      <c r="U28" s="342"/>
      <c r="V28" s="342"/>
      <c r="W28" s="302"/>
      <c r="X28" s="279"/>
      <c r="Y28" s="279"/>
      <c r="Z28" s="295"/>
      <c r="AB28" s="229"/>
      <c r="AC28" s="229"/>
    </row>
    <row r="29" spans="2:44" s="345" customFormat="1" ht="18" customHeight="1">
      <c r="B29" s="295"/>
      <c r="C29" s="286"/>
      <c r="D29" s="2150" t="s">
        <v>472</v>
      </c>
      <c r="E29" s="2151"/>
      <c r="F29" s="2151"/>
      <c r="G29" s="2151"/>
      <c r="H29" s="2151"/>
      <c r="I29" s="2152"/>
      <c r="J29" s="2404"/>
      <c r="K29" s="2405"/>
      <c r="L29" s="2405"/>
      <c r="M29" s="2405"/>
      <c r="N29" s="2405"/>
      <c r="O29" s="2405"/>
      <c r="P29" s="324"/>
      <c r="Q29" s="342"/>
      <c r="R29" s="342"/>
      <c r="S29" s="342"/>
      <c r="T29" s="342"/>
      <c r="U29" s="342"/>
      <c r="V29" s="342"/>
      <c r="W29" s="302"/>
      <c r="X29" s="279"/>
      <c r="Y29" s="279"/>
      <c r="Z29" s="295"/>
      <c r="AB29" s="229"/>
      <c r="AC29" s="229"/>
    </row>
    <row r="30" spans="2:44" s="345" customFormat="1" ht="15" customHeight="1">
      <c r="B30" s="295"/>
      <c r="C30" s="286"/>
      <c r="D30" s="303"/>
      <c r="E30" s="303"/>
      <c r="F30" s="304"/>
      <c r="G30" s="305"/>
      <c r="H30" s="305"/>
      <c r="I30" s="305"/>
      <c r="J30" s="305"/>
      <c r="K30" s="305"/>
      <c r="L30" s="239"/>
      <c r="M30" s="239"/>
      <c r="N30" s="239"/>
      <c r="O30" s="239"/>
      <c r="P30" s="239"/>
      <c r="Q30" s="239"/>
      <c r="R30" s="239"/>
      <c r="S30" s="239"/>
      <c r="T30" s="239"/>
      <c r="U30" s="239"/>
      <c r="V30" s="239"/>
      <c r="W30" s="239"/>
      <c r="X30" s="239"/>
      <c r="Y30" s="239"/>
      <c r="Z30" s="295"/>
      <c r="AB30" s="229"/>
      <c r="AC30" s="229"/>
    </row>
    <row r="31" spans="2:44" s="251" customFormat="1" ht="15" customHeight="1">
      <c r="B31" s="254"/>
      <c r="C31" s="325" t="s">
        <v>446</v>
      </c>
      <c r="D31" s="276"/>
      <c r="E31" s="276"/>
      <c r="F31" s="276"/>
      <c r="G31" s="276"/>
      <c r="H31" s="262"/>
      <c r="I31" s="256"/>
      <c r="J31" s="257"/>
      <c r="K31" s="262"/>
      <c r="L31" s="256"/>
      <c r="M31" s="262"/>
      <c r="N31" s="262"/>
      <c r="O31" s="258"/>
      <c r="P31" s="257"/>
      <c r="Q31" s="263"/>
      <c r="R31" s="264"/>
      <c r="S31" s="264"/>
      <c r="T31" s="264"/>
      <c r="U31" s="326"/>
      <c r="V31" s="326"/>
      <c r="W31" s="326"/>
      <c r="X31" s="326"/>
      <c r="Y31" s="326"/>
      <c r="Z31" s="326"/>
      <c r="AA31" s="326"/>
      <c r="AB31" s="326"/>
      <c r="AC31" s="326"/>
      <c r="AD31" s="326"/>
      <c r="AE31" s="359"/>
      <c r="AF31" s="265"/>
      <c r="AG31" s="265"/>
      <c r="AH31" s="265"/>
      <c r="AI31" s="328"/>
      <c r="AJ31" s="328"/>
      <c r="AK31" s="328"/>
      <c r="AL31" s="328"/>
      <c r="AM31" s="328"/>
      <c r="AN31" s="328"/>
      <c r="AO31" s="328"/>
      <c r="AP31" s="259"/>
      <c r="AQ31" s="259"/>
      <c r="AR31" s="253"/>
    </row>
    <row r="32" spans="2:44" s="345" customFormat="1" ht="31.5" customHeight="1">
      <c r="B32" s="295"/>
      <c r="C32" s="286"/>
      <c r="D32" s="2150" t="s">
        <v>473</v>
      </c>
      <c r="E32" s="2151"/>
      <c r="F32" s="2151"/>
      <c r="G32" s="2151"/>
      <c r="H32" s="2151"/>
      <c r="I32" s="2152"/>
      <c r="J32" s="2400" t="str">
        <f>IF(AND(J8&lt;&gt;"",OR(J12="■",P12="■")),900000,"")</f>
        <v/>
      </c>
      <c r="K32" s="2401"/>
      <c r="L32" s="2401"/>
      <c r="M32" s="2401"/>
      <c r="N32" s="2401"/>
      <c r="O32" s="2401"/>
      <c r="P32" s="349" t="s">
        <v>474</v>
      </c>
      <c r="Q32" s="341"/>
      <c r="R32" s="342"/>
      <c r="S32" s="342"/>
      <c r="T32" s="342"/>
      <c r="U32" s="342"/>
      <c r="V32" s="342"/>
      <c r="W32" s="302"/>
      <c r="X32" s="279"/>
      <c r="Y32" s="279"/>
      <c r="Z32" s="295"/>
      <c r="AB32" s="229"/>
      <c r="AC32" s="229"/>
    </row>
    <row r="33" spans="2:29" s="236" customFormat="1" ht="15.5">
      <c r="B33" s="288"/>
      <c r="C33" s="289"/>
      <c r="D33" s="290"/>
      <c r="E33" s="291"/>
      <c r="F33" s="291"/>
      <c r="G33" s="291"/>
      <c r="H33" s="291"/>
      <c r="I33" s="291"/>
      <c r="J33" s="291"/>
      <c r="K33" s="291"/>
      <c r="L33" s="291"/>
      <c r="M33" s="291"/>
      <c r="N33" s="291"/>
      <c r="O33" s="291"/>
      <c r="P33" s="291"/>
      <c r="Q33" s="291"/>
      <c r="R33" s="291"/>
      <c r="S33" s="291"/>
      <c r="T33" s="291"/>
      <c r="U33" s="292"/>
      <c r="V33" s="291"/>
      <c r="W33" s="291"/>
      <c r="X33" s="291"/>
      <c r="Y33" s="291"/>
      <c r="Z33" s="288"/>
      <c r="AB33" s="229"/>
      <c r="AC33" s="229"/>
    </row>
    <row r="34" spans="2:29" s="236" customFormat="1" ht="15.5">
      <c r="B34" s="288"/>
      <c r="C34" s="289"/>
      <c r="D34" s="290"/>
      <c r="E34" s="291"/>
      <c r="F34" s="291"/>
      <c r="G34" s="291"/>
      <c r="H34" s="291"/>
      <c r="I34" s="291"/>
      <c r="J34" s="291"/>
      <c r="K34" s="291"/>
      <c r="L34" s="291"/>
      <c r="M34" s="291"/>
      <c r="N34" s="291"/>
      <c r="O34" s="291"/>
      <c r="P34" s="291"/>
      <c r="Q34" s="291"/>
      <c r="R34" s="291"/>
      <c r="S34" s="291"/>
      <c r="T34" s="291"/>
      <c r="U34" s="292"/>
      <c r="V34" s="291"/>
      <c r="W34" s="291"/>
      <c r="X34" s="291"/>
      <c r="Y34" s="291"/>
      <c r="Z34" s="288"/>
      <c r="AB34" s="229"/>
      <c r="AC34" s="229"/>
    </row>
    <row r="35" spans="2:29" s="236" customFormat="1" ht="15.5">
      <c r="B35" s="288"/>
      <c r="C35" s="289"/>
      <c r="D35" s="290"/>
      <c r="E35" s="291"/>
      <c r="F35" s="291"/>
      <c r="G35" s="291"/>
      <c r="H35" s="291"/>
      <c r="I35" s="291"/>
      <c r="J35" s="291"/>
      <c r="K35" s="291"/>
      <c r="L35" s="291"/>
      <c r="M35" s="291"/>
      <c r="N35" s="291"/>
      <c r="O35" s="291"/>
      <c r="P35" s="291"/>
      <c r="Q35" s="291"/>
      <c r="R35" s="291"/>
      <c r="S35" s="291"/>
      <c r="T35" s="291"/>
      <c r="U35" s="292"/>
      <c r="V35" s="291"/>
      <c r="W35" s="291"/>
      <c r="X35" s="291"/>
      <c r="Y35" s="291"/>
      <c r="Z35" s="288"/>
      <c r="AB35" s="229"/>
      <c r="AC35" s="229"/>
    </row>
    <row r="36" spans="2:29" s="236" customFormat="1" ht="15.5">
      <c r="B36" s="288"/>
      <c r="C36" s="289"/>
      <c r="D36" s="290"/>
      <c r="E36" s="291"/>
      <c r="F36" s="291"/>
      <c r="G36" s="291"/>
      <c r="H36" s="291"/>
      <c r="I36" s="291"/>
      <c r="J36" s="291"/>
      <c r="K36" s="291"/>
      <c r="L36" s="291"/>
      <c r="M36" s="291"/>
      <c r="N36" s="291"/>
      <c r="O36" s="291"/>
      <c r="P36" s="291"/>
      <c r="Q36" s="291"/>
      <c r="R36" s="291"/>
      <c r="S36" s="291"/>
      <c r="T36" s="291"/>
      <c r="U36" s="292"/>
      <c r="V36" s="291"/>
      <c r="W36" s="291"/>
      <c r="X36" s="291"/>
      <c r="Y36" s="291"/>
      <c r="Z36" s="288"/>
      <c r="AB36" s="229"/>
      <c r="AC36" s="229"/>
    </row>
    <row r="37" spans="2:29" s="236" customFormat="1" ht="15.5">
      <c r="B37" s="231"/>
      <c r="C37" s="232"/>
      <c r="D37" s="233"/>
      <c r="E37" s="234"/>
      <c r="F37" s="234"/>
      <c r="G37" s="234"/>
      <c r="H37" s="234"/>
      <c r="I37" s="234"/>
      <c r="J37" s="234"/>
      <c r="K37" s="234"/>
      <c r="L37" s="234"/>
      <c r="M37" s="234"/>
      <c r="N37" s="234"/>
      <c r="O37" s="234"/>
      <c r="P37" s="234"/>
      <c r="Q37" s="234"/>
      <c r="R37" s="234"/>
      <c r="S37" s="234"/>
      <c r="T37" s="234"/>
      <c r="U37" s="235"/>
      <c r="V37" s="234"/>
      <c r="W37" s="234"/>
      <c r="X37" s="234"/>
      <c r="Y37" s="234"/>
      <c r="Z37" s="231"/>
      <c r="AB37" s="229"/>
      <c r="AC37" s="229"/>
    </row>
    <row r="38" spans="2:29" s="236" customFormat="1" ht="15.5">
      <c r="B38" s="231"/>
      <c r="C38" s="232"/>
      <c r="D38" s="233"/>
      <c r="E38" s="234"/>
      <c r="F38" s="234"/>
      <c r="G38" s="234"/>
      <c r="H38" s="234"/>
      <c r="I38" s="234"/>
      <c r="J38" s="234"/>
      <c r="K38" s="234"/>
      <c r="L38" s="234"/>
      <c r="M38" s="234"/>
      <c r="N38" s="234"/>
      <c r="O38" s="234"/>
      <c r="P38" s="234"/>
      <c r="Q38" s="234"/>
      <c r="R38" s="234"/>
      <c r="S38" s="234"/>
      <c r="T38" s="234"/>
      <c r="U38" s="235"/>
      <c r="V38" s="234"/>
      <c r="W38" s="234"/>
      <c r="X38" s="234"/>
      <c r="Y38" s="234"/>
      <c r="Z38" s="231"/>
      <c r="AB38" s="229"/>
      <c r="AC38" s="229"/>
    </row>
    <row r="39" spans="2:29" s="236" customFormat="1" ht="15.5">
      <c r="B39" s="231"/>
      <c r="C39" s="232"/>
      <c r="D39" s="233"/>
      <c r="E39" s="234"/>
      <c r="F39" s="234"/>
      <c r="G39" s="234"/>
      <c r="H39" s="234"/>
      <c r="I39" s="234"/>
      <c r="J39" s="234"/>
      <c r="K39" s="234"/>
      <c r="L39" s="234"/>
      <c r="M39" s="234"/>
      <c r="N39" s="234"/>
      <c r="O39" s="234"/>
      <c r="P39" s="234"/>
      <c r="Q39" s="234"/>
      <c r="R39" s="234"/>
      <c r="S39" s="234"/>
      <c r="T39" s="234"/>
      <c r="U39" s="235"/>
      <c r="V39" s="234"/>
      <c r="W39" s="234"/>
      <c r="X39" s="234"/>
      <c r="Y39" s="234"/>
      <c r="Z39" s="231"/>
      <c r="AB39" s="240"/>
      <c r="AC39" s="240"/>
    </row>
    <row r="40" spans="2:29" s="236" customFormat="1" ht="15.5">
      <c r="B40" s="231"/>
      <c r="C40" s="232"/>
      <c r="D40" s="233"/>
      <c r="E40" s="234"/>
      <c r="F40" s="234"/>
      <c r="G40" s="234"/>
      <c r="H40" s="234"/>
      <c r="I40" s="234"/>
      <c r="J40" s="234"/>
      <c r="K40" s="234"/>
      <c r="L40" s="234"/>
      <c r="M40" s="234"/>
      <c r="N40" s="234"/>
      <c r="O40" s="234"/>
      <c r="P40" s="234"/>
      <c r="Q40" s="234"/>
      <c r="R40" s="234"/>
      <c r="S40" s="234"/>
      <c r="T40" s="234"/>
      <c r="U40" s="235"/>
      <c r="V40" s="234"/>
      <c r="W40" s="234"/>
      <c r="X40" s="234"/>
      <c r="Y40" s="234"/>
      <c r="Z40" s="231"/>
      <c r="AB40" s="240"/>
      <c r="AC40" s="240"/>
    </row>
    <row r="41" spans="2:29" s="236" customFormat="1" ht="15.5">
      <c r="B41" s="231"/>
      <c r="C41" s="232"/>
      <c r="D41" s="233"/>
      <c r="E41" s="234"/>
      <c r="F41" s="234"/>
      <c r="G41" s="234"/>
      <c r="H41" s="234"/>
      <c r="I41" s="234"/>
      <c r="J41" s="234"/>
      <c r="K41" s="234"/>
      <c r="L41" s="234"/>
      <c r="M41" s="234"/>
      <c r="N41" s="234"/>
      <c r="O41" s="234"/>
      <c r="P41" s="234"/>
      <c r="Q41" s="234"/>
      <c r="R41" s="234"/>
      <c r="S41" s="234"/>
      <c r="T41" s="234"/>
      <c r="U41" s="235"/>
      <c r="V41" s="234"/>
      <c r="W41" s="234"/>
      <c r="X41" s="234"/>
      <c r="Y41" s="234"/>
      <c r="Z41" s="231"/>
      <c r="AB41" s="240"/>
      <c r="AC41" s="240"/>
    </row>
    <row r="42" spans="2:29" s="236" customFormat="1" ht="15.5">
      <c r="B42" s="231"/>
      <c r="C42" s="232"/>
      <c r="D42" s="233"/>
      <c r="E42" s="234"/>
      <c r="F42" s="234"/>
      <c r="G42" s="234"/>
      <c r="H42" s="234"/>
      <c r="I42" s="234"/>
      <c r="J42" s="234"/>
      <c r="K42" s="234"/>
      <c r="L42" s="234"/>
      <c r="M42" s="234"/>
      <c r="N42" s="234"/>
      <c r="O42" s="234"/>
      <c r="P42" s="234"/>
      <c r="Q42" s="234"/>
      <c r="R42" s="234"/>
      <c r="S42" s="234"/>
      <c r="T42" s="234"/>
      <c r="U42" s="235"/>
      <c r="V42" s="234"/>
      <c r="W42" s="234"/>
      <c r="X42" s="234"/>
      <c r="Y42" s="234"/>
      <c r="Z42" s="231"/>
      <c r="AB42" s="240"/>
      <c r="AC42" s="240"/>
    </row>
    <row r="43" spans="2:29" s="236" customFormat="1" ht="15.5">
      <c r="B43" s="231"/>
      <c r="C43" s="232"/>
      <c r="D43" s="233"/>
      <c r="E43" s="234"/>
      <c r="F43" s="234"/>
      <c r="G43" s="234"/>
      <c r="H43" s="234"/>
      <c r="I43" s="234"/>
      <c r="J43" s="234"/>
      <c r="K43" s="234"/>
      <c r="L43" s="234"/>
      <c r="M43" s="234"/>
      <c r="N43" s="234"/>
      <c r="O43" s="234"/>
      <c r="P43" s="234"/>
      <c r="Q43" s="234"/>
      <c r="R43" s="234"/>
      <c r="S43" s="234"/>
      <c r="T43" s="234"/>
      <c r="U43" s="235"/>
      <c r="V43" s="234"/>
      <c r="W43" s="234"/>
      <c r="X43" s="234"/>
      <c r="Y43" s="234"/>
      <c r="Z43" s="231"/>
      <c r="AB43" s="240"/>
      <c r="AC43" s="240"/>
    </row>
    <row r="44" spans="2:29" s="236" customFormat="1" ht="15.5">
      <c r="B44" s="231"/>
      <c r="C44" s="232"/>
      <c r="D44" s="233"/>
      <c r="E44" s="234"/>
      <c r="F44" s="234"/>
      <c r="G44" s="234"/>
      <c r="H44" s="234"/>
      <c r="I44" s="234"/>
      <c r="J44" s="234"/>
      <c r="K44" s="234"/>
      <c r="L44" s="234"/>
      <c r="M44" s="234"/>
      <c r="N44" s="234"/>
      <c r="O44" s="234"/>
      <c r="P44" s="234"/>
      <c r="Q44" s="234"/>
      <c r="R44" s="234"/>
      <c r="S44" s="234"/>
      <c r="T44" s="234"/>
      <c r="U44" s="235"/>
      <c r="V44" s="234"/>
      <c r="W44" s="234"/>
      <c r="X44" s="234"/>
      <c r="Y44" s="234"/>
      <c r="Z44" s="231"/>
      <c r="AB44" s="240"/>
      <c r="AC44" s="240"/>
    </row>
    <row r="45" spans="2:29" s="236" customFormat="1" ht="15.5">
      <c r="B45" s="231"/>
      <c r="C45" s="232"/>
      <c r="D45" s="233"/>
      <c r="E45" s="234"/>
      <c r="F45" s="234"/>
      <c r="G45" s="234"/>
      <c r="H45" s="234"/>
      <c r="I45" s="234"/>
      <c r="J45" s="234"/>
      <c r="K45" s="234"/>
      <c r="L45" s="234"/>
      <c r="M45" s="234"/>
      <c r="N45" s="234"/>
      <c r="O45" s="234"/>
      <c r="P45" s="234"/>
      <c r="Q45" s="234"/>
      <c r="R45" s="234"/>
      <c r="S45" s="234"/>
      <c r="T45" s="234"/>
      <c r="U45" s="235"/>
      <c r="V45" s="234"/>
      <c r="W45" s="234"/>
      <c r="X45" s="234"/>
      <c r="Y45" s="234"/>
      <c r="Z45" s="231"/>
      <c r="AB45" s="240"/>
      <c r="AC45" s="240"/>
    </row>
    <row r="46" spans="2:29" s="236" customFormat="1" ht="15.5">
      <c r="B46" s="231"/>
      <c r="C46" s="232"/>
      <c r="D46" s="233"/>
      <c r="E46" s="234"/>
      <c r="F46" s="234"/>
      <c r="G46" s="234"/>
      <c r="H46" s="234"/>
      <c r="I46" s="234"/>
      <c r="J46" s="234"/>
      <c r="K46" s="234"/>
      <c r="L46" s="234"/>
      <c r="M46" s="234"/>
      <c r="N46" s="234"/>
      <c r="O46" s="234"/>
      <c r="P46" s="234"/>
      <c r="Q46" s="234"/>
      <c r="R46" s="234"/>
      <c r="S46" s="234"/>
      <c r="T46" s="234"/>
      <c r="U46" s="235"/>
      <c r="V46" s="234"/>
      <c r="W46" s="234"/>
      <c r="X46" s="234"/>
      <c r="Y46" s="234"/>
      <c r="Z46" s="231"/>
      <c r="AB46" s="240"/>
      <c r="AC46" s="240"/>
    </row>
    <row r="47" spans="2:29" ht="12.75" customHeight="1">
      <c r="B47" s="230"/>
      <c r="C47" s="230"/>
      <c r="D47" s="230"/>
      <c r="E47" s="230"/>
      <c r="F47" s="230"/>
      <c r="G47" s="230"/>
      <c r="H47" s="230"/>
      <c r="I47" s="230"/>
      <c r="J47" s="230"/>
      <c r="K47" s="230"/>
      <c r="L47" s="230"/>
      <c r="M47" s="230"/>
      <c r="N47" s="230"/>
      <c r="O47" s="230"/>
      <c r="P47" s="230"/>
      <c r="Q47" s="230"/>
      <c r="R47" s="230"/>
      <c r="S47" s="230"/>
      <c r="T47" s="230"/>
      <c r="U47" s="230"/>
      <c r="V47" s="230"/>
      <c r="W47" s="230"/>
      <c r="X47" s="230"/>
      <c r="Y47" s="230"/>
      <c r="Z47" s="230"/>
      <c r="AB47" s="240"/>
      <c r="AC47" s="240"/>
    </row>
    <row r="48" spans="2:29" ht="20.149999999999999" customHeight="1">
      <c r="AB48" s="240"/>
      <c r="AC48" s="240"/>
    </row>
    <row r="49" spans="28:30" ht="20.149999999999999" customHeight="1">
      <c r="AB49" s="240"/>
      <c r="AC49" s="240"/>
    </row>
    <row r="50" spans="28:30" ht="20.149999999999999" customHeight="1">
      <c r="AB50" s="240"/>
      <c r="AC50" s="240"/>
    </row>
    <row r="51" spans="28:30" ht="20.149999999999999" customHeight="1">
      <c r="AB51" s="240"/>
      <c r="AC51" s="240"/>
    </row>
    <row r="52" spans="28:30" ht="20.149999999999999" customHeight="1">
      <c r="AB52" s="240"/>
      <c r="AC52" s="240"/>
      <c r="AD52" s="241"/>
    </row>
    <row r="53" spans="28:30" ht="20.149999999999999" customHeight="1">
      <c r="AB53" s="240"/>
      <c r="AC53" s="240"/>
    </row>
    <row r="54" spans="28:30" ht="20.149999999999999" customHeight="1">
      <c r="AB54" s="240"/>
      <c r="AC54" s="240"/>
    </row>
    <row r="55" spans="28:30" ht="20.149999999999999" customHeight="1">
      <c r="AB55" s="240"/>
      <c r="AC55" s="240"/>
    </row>
    <row r="56" spans="28:30" ht="20.149999999999999" customHeight="1">
      <c r="AB56" s="240"/>
      <c r="AC56" s="240"/>
    </row>
    <row r="57" spans="28:30" ht="20.149999999999999" customHeight="1">
      <c r="AB57" s="240"/>
      <c r="AC57" s="240"/>
    </row>
    <row r="58" spans="28:30" ht="20.149999999999999" customHeight="1">
      <c r="AB58" s="240"/>
      <c r="AC58" s="240"/>
    </row>
    <row r="59" spans="28:30" ht="20.149999999999999" customHeight="1">
      <c r="AB59" s="240"/>
      <c r="AC59" s="240"/>
    </row>
    <row r="60" spans="28:30" ht="20.149999999999999" customHeight="1">
      <c r="AB60" s="240"/>
      <c r="AC60" s="240"/>
    </row>
    <row r="61" spans="28:30" ht="20.149999999999999" customHeight="1">
      <c r="AB61" s="240"/>
      <c r="AC61" s="240"/>
    </row>
    <row r="62" spans="28:30" ht="20.149999999999999" customHeight="1">
      <c r="AB62" s="240"/>
      <c r="AC62" s="240"/>
    </row>
    <row r="63" spans="28:30" ht="20.149999999999999" customHeight="1">
      <c r="AB63" s="240"/>
      <c r="AC63" s="240"/>
    </row>
    <row r="64" spans="28:30" ht="20.149999999999999" customHeight="1">
      <c r="AB64" s="242"/>
      <c r="AC64" s="242"/>
    </row>
    <row r="65" spans="28:29" ht="20.149999999999999" customHeight="1">
      <c r="AB65" s="240"/>
      <c r="AC65" s="240"/>
    </row>
    <row r="66" spans="28:29" ht="20.149999999999999" customHeight="1">
      <c r="AB66" s="240"/>
      <c r="AC66" s="240"/>
    </row>
    <row r="67" spans="28:29" ht="20.149999999999999" customHeight="1">
      <c r="AB67" s="240"/>
      <c r="AC67" s="240"/>
    </row>
    <row r="68" spans="28:29" ht="20.149999999999999" customHeight="1">
      <c r="AB68" s="240"/>
      <c r="AC68" s="240"/>
    </row>
    <row r="69" spans="28:29" ht="20.149999999999999" customHeight="1">
      <c r="AB69" s="240"/>
      <c r="AC69" s="240"/>
    </row>
    <row r="70" spans="28:29" ht="20.149999999999999" customHeight="1">
      <c r="AB70" s="240"/>
      <c r="AC70" s="240"/>
    </row>
    <row r="71" spans="28:29" ht="20.149999999999999" customHeight="1">
      <c r="AB71" s="240"/>
      <c r="AC71" s="240"/>
    </row>
    <row r="72" spans="28:29" ht="20.149999999999999" customHeight="1">
      <c r="AB72" s="240"/>
      <c r="AC72" s="240"/>
    </row>
    <row r="73" spans="28:29" ht="20.149999999999999" customHeight="1">
      <c r="AB73" s="240"/>
      <c r="AC73" s="240"/>
    </row>
    <row r="81" spans="29:29" ht="20.149999999999999" customHeight="1">
      <c r="AC81" s="243"/>
    </row>
    <row r="82" spans="29:29" ht="20.149999999999999" customHeight="1">
      <c r="AC82" s="244"/>
    </row>
    <row r="146" spans="28:29" ht="20.149999999999999" customHeight="1">
      <c r="AB146" s="245"/>
      <c r="AC146" s="246"/>
    </row>
    <row r="147" spans="28:29" ht="20.149999999999999" customHeight="1">
      <c r="AB147" s="245"/>
      <c r="AC147" s="246"/>
    </row>
    <row r="148" spans="28:29" ht="20.149999999999999" customHeight="1">
      <c r="AB148" s="245"/>
      <c r="AC148" s="246"/>
    </row>
    <row r="149" spans="28:29" ht="20.149999999999999" customHeight="1">
      <c r="AB149" s="245"/>
      <c r="AC149" s="246"/>
    </row>
    <row r="150" spans="28:29" ht="20.149999999999999" customHeight="1">
      <c r="AB150" s="245"/>
      <c r="AC150" s="246"/>
    </row>
    <row r="151" spans="28:29" ht="20.149999999999999" customHeight="1">
      <c r="AB151" s="245"/>
      <c r="AC151" s="246"/>
    </row>
    <row r="152" spans="28:29" ht="20.149999999999999" customHeight="1">
      <c r="AB152" s="245"/>
      <c r="AC152" s="246"/>
    </row>
    <row r="153" spans="28:29" ht="20.149999999999999" customHeight="1">
      <c r="AB153" s="245"/>
      <c r="AC153" s="246"/>
    </row>
    <row r="154" spans="28:29" ht="20.149999999999999" customHeight="1">
      <c r="AB154" s="245"/>
      <c r="AC154" s="246"/>
    </row>
    <row r="155" spans="28:29" ht="20.149999999999999" customHeight="1">
      <c r="AB155" s="245"/>
      <c r="AC155" s="246"/>
    </row>
    <row r="156" spans="28:29" ht="20.149999999999999" customHeight="1">
      <c r="AB156" s="245"/>
      <c r="AC156" s="246"/>
    </row>
    <row r="157" spans="28:29" ht="20.149999999999999" customHeight="1">
      <c r="AB157" s="245"/>
      <c r="AC157" s="246"/>
    </row>
    <row r="158" spans="28:29" ht="20.149999999999999" customHeight="1">
      <c r="AB158" s="245"/>
      <c r="AC158" s="246"/>
    </row>
    <row r="159" spans="28:29" ht="20.149999999999999" customHeight="1">
      <c r="AB159" s="245"/>
      <c r="AC159" s="246"/>
    </row>
    <row r="160" spans="28:29" ht="20.149999999999999" customHeight="1">
      <c r="AB160" s="245"/>
      <c r="AC160" s="246"/>
    </row>
    <row r="161" spans="28:29" ht="20.149999999999999" customHeight="1">
      <c r="AB161" s="245"/>
      <c r="AC161" s="246"/>
    </row>
    <row r="162" spans="28:29" ht="20.149999999999999" customHeight="1">
      <c r="AB162" s="245"/>
      <c r="AC162" s="246"/>
    </row>
    <row r="163" spans="28:29" ht="20.149999999999999" customHeight="1">
      <c r="AB163" s="245"/>
      <c r="AC163" s="246"/>
    </row>
    <row r="164" spans="28:29" ht="20.149999999999999" customHeight="1">
      <c r="AB164" s="245"/>
      <c r="AC164" s="246"/>
    </row>
    <row r="165" spans="28:29" ht="20.149999999999999" customHeight="1">
      <c r="AB165" s="245"/>
      <c r="AC165" s="246"/>
    </row>
    <row r="166" spans="28:29" ht="20.149999999999999" customHeight="1">
      <c r="AB166" s="245"/>
      <c r="AC166" s="246"/>
    </row>
    <row r="167" spans="28:29" ht="20.149999999999999" customHeight="1">
      <c r="AB167" s="245"/>
      <c r="AC167" s="246"/>
    </row>
    <row r="168" spans="28:29" ht="20.149999999999999" customHeight="1">
      <c r="AB168" s="245"/>
      <c r="AC168" s="246"/>
    </row>
    <row r="169" spans="28:29" ht="20.149999999999999" customHeight="1">
      <c r="AB169" s="245"/>
      <c r="AC169" s="246"/>
    </row>
    <row r="170" spans="28:29" ht="20.149999999999999" customHeight="1">
      <c r="AB170" s="245"/>
      <c r="AC170" s="246"/>
    </row>
    <row r="171" spans="28:29" ht="20.149999999999999" customHeight="1">
      <c r="AB171" s="245"/>
      <c r="AC171" s="246"/>
    </row>
    <row r="172" spans="28:29" ht="20.149999999999999" customHeight="1">
      <c r="AB172" s="245"/>
      <c r="AC172" s="246"/>
    </row>
    <row r="173" spans="28:29" ht="20.149999999999999" customHeight="1">
      <c r="AB173" s="245"/>
      <c r="AC173" s="246"/>
    </row>
    <row r="174" spans="28:29" ht="20.149999999999999" customHeight="1">
      <c r="AB174" s="245"/>
      <c r="AC174" s="246"/>
    </row>
    <row r="175" spans="28:29" ht="20.149999999999999" customHeight="1">
      <c r="AB175" s="245"/>
      <c r="AC175" s="246"/>
    </row>
    <row r="176" spans="28:29" ht="20.149999999999999" customHeight="1">
      <c r="AB176" s="245"/>
      <c r="AC176" s="246"/>
    </row>
    <row r="177" spans="28:29" ht="20.149999999999999" customHeight="1">
      <c r="AB177" s="245"/>
      <c r="AC177" s="246"/>
    </row>
    <row r="178" spans="28:29" ht="20.149999999999999" customHeight="1">
      <c r="AB178" s="245"/>
      <c r="AC178" s="246"/>
    </row>
    <row r="179" spans="28:29" ht="20.149999999999999" customHeight="1">
      <c r="AB179" s="245"/>
      <c r="AC179" s="246"/>
    </row>
    <row r="180" spans="28:29" ht="20.149999999999999" customHeight="1">
      <c r="AB180" s="245"/>
      <c r="AC180" s="246"/>
    </row>
    <row r="181" spans="28:29" ht="20.149999999999999" customHeight="1">
      <c r="AB181" s="245"/>
      <c r="AC181" s="246"/>
    </row>
    <row r="182" spans="28:29" ht="20.149999999999999" customHeight="1">
      <c r="AB182" s="245"/>
      <c r="AC182" s="246"/>
    </row>
    <row r="183" spans="28:29" ht="20.149999999999999" customHeight="1">
      <c r="AB183" s="245"/>
      <c r="AC183" s="246"/>
    </row>
    <row r="184" spans="28:29" ht="20.149999999999999" customHeight="1">
      <c r="AB184" s="245"/>
      <c r="AC184" s="246"/>
    </row>
    <row r="185" spans="28:29" ht="20.149999999999999" customHeight="1">
      <c r="AB185" s="245"/>
      <c r="AC185" s="246"/>
    </row>
    <row r="186" spans="28:29" ht="20.149999999999999" customHeight="1">
      <c r="AB186" s="245"/>
      <c r="AC186" s="246"/>
    </row>
    <row r="187" spans="28:29" ht="20.149999999999999" customHeight="1">
      <c r="AB187" s="247"/>
      <c r="AC187" s="248"/>
    </row>
    <row r="188" spans="28:29" ht="20.149999999999999" customHeight="1">
      <c r="AB188" s="247"/>
      <c r="AC188" s="248"/>
    </row>
    <row r="189" spans="28:29" ht="20.149999999999999" customHeight="1">
      <c r="AB189" s="249"/>
      <c r="AC189" s="250"/>
    </row>
    <row r="190" spans="28:29" ht="20.149999999999999" customHeight="1">
      <c r="AB190" s="249"/>
      <c r="AC190" s="250"/>
    </row>
    <row r="191" spans="28:29" ht="20.149999999999999" customHeight="1">
      <c r="AB191" s="249"/>
      <c r="AC191" s="250"/>
    </row>
    <row r="192" spans="28:29" ht="20.149999999999999" customHeight="1">
      <c r="AB192" s="249"/>
      <c r="AC192" s="250"/>
    </row>
  </sheetData>
  <sheetProtection algorithmName="SHA-512" hashValue="WpZxUvjQv3SJjlhazsNLIPt/uNG2cMI7j3PFkujJkUpd3EPPp32XNvB19guK1Z6zLMM/dcI4zQIGN6GXYgVgtg==" saltValue="JqOx7HYPws+XwM5xYrZsZQ==" spinCount="100000" sheet="1" formatCells="0" formatRows="0" insertRows="0" deleteRows="0" selectLockedCells="1" autoFilter="0" pivotTables="0"/>
  <mergeCells count="38">
    <mergeCell ref="J22:V22"/>
    <mergeCell ref="J17:O17"/>
    <mergeCell ref="D18:I18"/>
    <mergeCell ref="J18:O18"/>
    <mergeCell ref="D15:I15"/>
    <mergeCell ref="J15:V15"/>
    <mergeCell ref="S21:U21"/>
    <mergeCell ref="D19:I19"/>
    <mergeCell ref="J16:O16"/>
    <mergeCell ref="D16:I16"/>
    <mergeCell ref="D17:I17"/>
    <mergeCell ref="J19:O19"/>
    <mergeCell ref="D7:I7"/>
    <mergeCell ref="J7:V7"/>
    <mergeCell ref="D8:I8"/>
    <mergeCell ref="J8:V8"/>
    <mergeCell ref="D14:I14"/>
    <mergeCell ref="D12:I12"/>
    <mergeCell ref="K12:M12"/>
    <mergeCell ref="Q12:T12"/>
    <mergeCell ref="K14:M14"/>
    <mergeCell ref="O14:Q14"/>
    <mergeCell ref="D32:I32"/>
    <mergeCell ref="J32:O32"/>
    <mergeCell ref="K21:M21"/>
    <mergeCell ref="O21:Q21"/>
    <mergeCell ref="D29:I29"/>
    <mergeCell ref="J23:O23"/>
    <mergeCell ref="J24:O24"/>
    <mergeCell ref="D24:I24"/>
    <mergeCell ref="D27:I27"/>
    <mergeCell ref="D28:I28"/>
    <mergeCell ref="D23:I23"/>
    <mergeCell ref="D21:I21"/>
    <mergeCell ref="D22:I22"/>
    <mergeCell ref="J28:O28"/>
    <mergeCell ref="J29:O29"/>
    <mergeCell ref="J27:O27"/>
  </mergeCells>
  <phoneticPr fontId="22"/>
  <conditionalFormatting sqref="B1:B2">
    <cfRule type="expression" dxfId="66" priority="53">
      <formula>_xlfn.ISFORMULA(B1)=TRUE</formula>
    </cfRule>
  </conditionalFormatting>
  <conditionalFormatting sqref="J12 P12">
    <cfRule type="expression" dxfId="65" priority="27">
      <formula>$J$12="■"</formula>
    </cfRule>
    <cfRule type="expression" dxfId="64" priority="26">
      <formula>$P$12="■"</formula>
    </cfRule>
  </conditionalFormatting>
  <conditionalFormatting sqref="J14 N14 J15:V15 J29 P29">
    <cfRule type="expression" dxfId="63" priority="29">
      <formula>$J$12="■"</formula>
    </cfRule>
  </conditionalFormatting>
  <conditionalFormatting sqref="J14 N14">
    <cfRule type="expression" dxfId="62" priority="25">
      <formula>$J$14="■"</formula>
    </cfRule>
    <cfRule type="expression" dxfId="61" priority="24">
      <formula>$N$14="■"</formula>
    </cfRule>
  </conditionalFormatting>
  <conditionalFormatting sqref="J17">
    <cfRule type="expression" dxfId="60" priority="36">
      <formula>#REF!="■"</formula>
    </cfRule>
    <cfRule type="expression" dxfId="59" priority="37">
      <formula>#REF!="■"</formula>
    </cfRule>
  </conditionalFormatting>
  <conditionalFormatting sqref="J19">
    <cfRule type="expression" dxfId="58" priority="31">
      <formula>#REF!="■"</formula>
    </cfRule>
    <cfRule type="expression" dxfId="57" priority="30">
      <formula>#REF!="■"</formula>
    </cfRule>
  </conditionalFormatting>
  <conditionalFormatting sqref="J21 N21 R21">
    <cfRule type="expression" dxfId="56" priority="10">
      <formula>$R$21="■"</formula>
    </cfRule>
    <cfRule type="expression" dxfId="55" priority="11">
      <formula>$N$21="■"</formula>
    </cfRule>
    <cfRule type="expression" dxfId="54" priority="12">
      <formula>$J$21="■"</formula>
    </cfRule>
  </conditionalFormatting>
  <conditionalFormatting sqref="J21:J22 N21 R21 J29 P29">
    <cfRule type="expression" dxfId="53" priority="28">
      <formula>$P$12="■"</formula>
    </cfRule>
  </conditionalFormatting>
  <conditionalFormatting sqref="J23">
    <cfRule type="expression" dxfId="52" priority="32">
      <formula>#REF!="■"</formula>
    </cfRule>
    <cfRule type="expression" dxfId="51" priority="33">
      <formula>#REF!="■"</formula>
    </cfRule>
  </conditionalFormatting>
  <conditionalFormatting sqref="J12:O12">
    <cfRule type="expression" dxfId="50" priority="5">
      <formula>$P$12="■"</formula>
    </cfRule>
  </conditionalFormatting>
  <conditionalFormatting sqref="J16:O16">
    <cfRule type="expression" dxfId="49" priority="22">
      <formula>$J$12="■"</formula>
    </cfRule>
  </conditionalFormatting>
  <conditionalFormatting sqref="J16:O17">
    <cfRule type="expression" dxfId="48" priority="23">
      <formula>$J$14="■"</formula>
    </cfRule>
  </conditionalFormatting>
  <conditionalFormatting sqref="J18:O18">
    <cfRule type="expression" dxfId="47" priority="17">
      <formula>$J$19&lt;&gt;""</formula>
    </cfRule>
  </conditionalFormatting>
  <conditionalFormatting sqref="J18:O19">
    <cfRule type="expression" dxfId="46" priority="19">
      <formula>$N$14="■"</formula>
    </cfRule>
  </conditionalFormatting>
  <conditionalFormatting sqref="J19:O19">
    <cfRule type="expression" dxfId="45" priority="18">
      <formula>$J$18&lt;&gt;""</formula>
    </cfRule>
  </conditionalFormatting>
  <conditionalFormatting sqref="J23:O23">
    <cfRule type="expression" dxfId="44" priority="15">
      <formula>$P$12="■"</formula>
    </cfRule>
  </conditionalFormatting>
  <conditionalFormatting sqref="J24:O24">
    <cfRule type="expression" dxfId="43" priority="14">
      <formula>$N$21="■"</formula>
    </cfRule>
  </conditionalFormatting>
  <conditionalFormatting sqref="J27:O28 J29 P29">
    <cfRule type="notContainsBlanks" dxfId="42" priority="7">
      <formula>LEN(TRIM(J27))&gt;0</formula>
    </cfRule>
  </conditionalFormatting>
  <conditionalFormatting sqref="J27:O28">
    <cfRule type="expression" dxfId="41" priority="8">
      <formula>$P$12="■"</formula>
    </cfRule>
    <cfRule type="expression" dxfId="40" priority="9">
      <formula>$J$12="■"</formula>
    </cfRule>
  </conditionalFormatting>
  <conditionalFormatting sqref="J8:V8">
    <cfRule type="expression" dxfId="39" priority="56">
      <formula>#REF!="■"</formula>
    </cfRule>
    <cfRule type="containsBlanks" dxfId="38" priority="52">
      <formula>LEN(TRIM(J8))=0</formula>
    </cfRule>
    <cfRule type="expression" dxfId="37" priority="55">
      <formula>#REF!="■"</formula>
    </cfRule>
  </conditionalFormatting>
  <conditionalFormatting sqref="J15:V15 J16:O19">
    <cfRule type="notContainsBlanks" dxfId="36" priority="16">
      <formula>LEN(TRIM(J15))&gt;0</formula>
    </cfRule>
  </conditionalFormatting>
  <conditionalFormatting sqref="J22:V22 J23:O24">
    <cfRule type="notContainsBlanks" dxfId="35" priority="13">
      <formula>LEN(TRIM(J22))&gt;0</formula>
    </cfRule>
  </conditionalFormatting>
  <conditionalFormatting sqref="P29">
    <cfRule type="expression" dxfId="34" priority="6">
      <formula>$J$29&lt;&gt;""</formula>
    </cfRule>
  </conditionalFormatting>
  <conditionalFormatting sqref="P12:V12">
    <cfRule type="expression" dxfId="33" priority="4">
      <formula>$J$12="■"</formula>
    </cfRule>
  </conditionalFormatting>
  <conditionalFormatting sqref="V17">
    <cfRule type="expression" dxfId="32" priority="50">
      <formula>#REF!="■"</formula>
    </cfRule>
    <cfRule type="expression" dxfId="31" priority="51">
      <formula>#REF!="■"</formula>
    </cfRule>
  </conditionalFormatting>
  <conditionalFormatting sqref="V18:V19">
    <cfRule type="expression" dxfId="30" priority="21">
      <formula>#REF!="■"</formula>
    </cfRule>
    <cfRule type="expression" dxfId="29" priority="20">
      <formula>#REF!="■"</formula>
    </cfRule>
  </conditionalFormatting>
  <conditionalFormatting sqref="V23:V25">
    <cfRule type="expression" dxfId="28" priority="44">
      <formula>#REF!="■"</formula>
    </cfRule>
    <cfRule type="expression" dxfId="27" priority="45">
      <formula>#REF!="■"</formula>
    </cfRule>
  </conditionalFormatting>
  <conditionalFormatting sqref="V27:V29">
    <cfRule type="expression" dxfId="26" priority="39">
      <formula>#REF!="■"</formula>
    </cfRule>
    <cfRule type="expression" dxfId="25" priority="38">
      <formula>#REF!="■"</formula>
    </cfRule>
  </conditionalFormatting>
  <conditionalFormatting sqref="V32">
    <cfRule type="expression" dxfId="24" priority="34">
      <formula>#REF!="■"</formula>
    </cfRule>
    <cfRule type="expression" dxfId="23" priority="35">
      <formula>#REF!="■"</formula>
    </cfRule>
  </conditionalFormatting>
  <conditionalFormatting sqref="AC81:AC82 AB146:AC192">
    <cfRule type="expression" priority="54">
      <formula>CELL("protect",AB81)=0</formula>
    </cfRule>
  </conditionalFormatting>
  <dataValidations count="7">
    <dataValidation type="custom" imeMode="disabled" allowBlank="1" showInputMessage="1" showErrorMessage="1" error="小数点以下は第一位まで、二位以下切り捨てで入力して下さい。" sqref="L65488:R65488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L131024:R131024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L196560:R196560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L262096:R262096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L327632:R327632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L393168:R393168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L458704:R458704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L524240:R524240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L589776:R589776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L655312:R655312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L720848:R720848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L786384:R786384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L851920:R851920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L917456:R917456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L982992:R982992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WUD982990:WUJ982990" xr:uid="{3AB338E8-4776-4B65-A1CB-49FFDDA143ED}">
      <formula1>L65486-ROUNDDOWN(L65486,1)=0</formula1>
    </dataValidation>
    <dataValidation type="list" allowBlank="1" showInputMessage="1" showErrorMessage="1" sqref="Z65573 IF65571 SB65571 ABX65571 ALT65571 AVP65571 BFL65571 BPH65571 BZD65571 CIZ65571 CSV65571 DCR65571 DMN65571 DWJ65571 EGF65571 EQB65571 EZX65571 FJT65571 FTP65571 GDL65571 GNH65571 GXD65571 HGZ65571 HQV65571 IAR65571 IKN65571 IUJ65571 JEF65571 JOB65571 JXX65571 KHT65571 KRP65571 LBL65571 LLH65571 LVD65571 MEZ65571 MOV65571 MYR65571 NIN65571 NSJ65571 OCF65571 OMB65571 OVX65571 PFT65571 PPP65571 PZL65571 QJH65571 QTD65571 RCZ65571 RMV65571 RWR65571 SGN65571 SQJ65571 TAF65571 TKB65571 TTX65571 UDT65571 UNP65571 UXL65571 VHH65571 VRD65571 WAZ65571 WKV65571 WUR65571 Z131109 IF131107 SB131107 ABX131107 ALT131107 AVP131107 BFL131107 BPH131107 BZD131107 CIZ131107 CSV131107 DCR131107 DMN131107 DWJ131107 EGF131107 EQB131107 EZX131107 FJT131107 FTP131107 GDL131107 GNH131107 GXD131107 HGZ131107 HQV131107 IAR131107 IKN131107 IUJ131107 JEF131107 JOB131107 JXX131107 KHT131107 KRP131107 LBL131107 LLH131107 LVD131107 MEZ131107 MOV131107 MYR131107 NIN131107 NSJ131107 OCF131107 OMB131107 OVX131107 PFT131107 PPP131107 PZL131107 QJH131107 QTD131107 RCZ131107 RMV131107 RWR131107 SGN131107 SQJ131107 TAF131107 TKB131107 TTX131107 UDT131107 UNP131107 UXL131107 VHH131107 VRD131107 WAZ131107 WKV131107 WUR131107 Z196645 IF196643 SB196643 ABX196643 ALT196643 AVP196643 BFL196643 BPH196643 BZD196643 CIZ196643 CSV196643 DCR196643 DMN196643 DWJ196643 EGF196643 EQB196643 EZX196643 FJT196643 FTP196643 GDL196643 GNH196643 GXD196643 HGZ196643 HQV196643 IAR196643 IKN196643 IUJ196643 JEF196643 JOB196643 JXX196643 KHT196643 KRP196643 LBL196643 LLH196643 LVD196643 MEZ196643 MOV196643 MYR196643 NIN196643 NSJ196643 OCF196643 OMB196643 OVX196643 PFT196643 PPP196643 PZL196643 QJH196643 QTD196643 RCZ196643 RMV196643 RWR196643 SGN196643 SQJ196643 TAF196643 TKB196643 TTX196643 UDT196643 UNP196643 UXL196643 VHH196643 VRD196643 WAZ196643 WKV196643 WUR196643 Z262181 IF262179 SB262179 ABX262179 ALT262179 AVP262179 BFL262179 BPH262179 BZD262179 CIZ262179 CSV262179 DCR262179 DMN262179 DWJ262179 EGF262179 EQB262179 EZX262179 FJT262179 FTP262179 GDL262179 GNH262179 GXD262179 HGZ262179 HQV262179 IAR262179 IKN262179 IUJ262179 JEF262179 JOB262179 JXX262179 KHT262179 KRP262179 LBL262179 LLH262179 LVD262179 MEZ262179 MOV262179 MYR262179 NIN262179 NSJ262179 OCF262179 OMB262179 OVX262179 PFT262179 PPP262179 PZL262179 QJH262179 QTD262179 RCZ262179 RMV262179 RWR262179 SGN262179 SQJ262179 TAF262179 TKB262179 TTX262179 UDT262179 UNP262179 UXL262179 VHH262179 VRD262179 WAZ262179 WKV262179 WUR262179 Z327717 IF327715 SB327715 ABX327715 ALT327715 AVP327715 BFL327715 BPH327715 BZD327715 CIZ327715 CSV327715 DCR327715 DMN327715 DWJ327715 EGF327715 EQB327715 EZX327715 FJT327715 FTP327715 GDL327715 GNH327715 GXD327715 HGZ327715 HQV327715 IAR327715 IKN327715 IUJ327715 JEF327715 JOB327715 JXX327715 KHT327715 KRP327715 LBL327715 LLH327715 LVD327715 MEZ327715 MOV327715 MYR327715 NIN327715 NSJ327715 OCF327715 OMB327715 OVX327715 PFT327715 PPP327715 PZL327715 QJH327715 QTD327715 RCZ327715 RMV327715 RWR327715 SGN327715 SQJ327715 TAF327715 TKB327715 TTX327715 UDT327715 UNP327715 UXL327715 VHH327715 VRD327715 WAZ327715 WKV327715 WUR327715 Z393253 IF393251 SB393251 ABX393251 ALT393251 AVP393251 BFL393251 BPH393251 BZD393251 CIZ393251 CSV393251 DCR393251 DMN393251 DWJ393251 EGF393251 EQB393251 EZX393251 FJT393251 FTP393251 GDL393251 GNH393251 GXD393251 HGZ393251 HQV393251 IAR393251 IKN393251 IUJ393251 JEF393251 JOB393251 JXX393251 KHT393251 KRP393251 LBL393251 LLH393251 LVD393251 MEZ393251 MOV393251 MYR393251 NIN393251 NSJ393251 OCF393251 OMB393251 OVX393251 PFT393251 PPP393251 PZL393251 QJH393251 QTD393251 RCZ393251 RMV393251 RWR393251 SGN393251 SQJ393251 TAF393251 TKB393251 TTX393251 UDT393251 UNP393251 UXL393251 VHH393251 VRD393251 WAZ393251 WKV393251 WUR393251 Z458789 IF458787 SB458787 ABX458787 ALT458787 AVP458787 BFL458787 BPH458787 BZD458787 CIZ458787 CSV458787 DCR458787 DMN458787 DWJ458787 EGF458787 EQB458787 EZX458787 FJT458787 FTP458787 GDL458787 GNH458787 GXD458787 HGZ458787 HQV458787 IAR458787 IKN458787 IUJ458787 JEF458787 JOB458787 JXX458787 KHT458787 KRP458787 LBL458787 LLH458787 LVD458787 MEZ458787 MOV458787 MYR458787 NIN458787 NSJ458787 OCF458787 OMB458787 OVX458787 PFT458787 PPP458787 PZL458787 QJH458787 QTD458787 RCZ458787 RMV458787 RWR458787 SGN458787 SQJ458787 TAF458787 TKB458787 TTX458787 UDT458787 UNP458787 UXL458787 VHH458787 VRD458787 WAZ458787 WKV458787 WUR458787 Z524325 IF524323 SB524323 ABX524323 ALT524323 AVP524323 BFL524323 BPH524323 BZD524323 CIZ524323 CSV524323 DCR524323 DMN524323 DWJ524323 EGF524323 EQB524323 EZX524323 FJT524323 FTP524323 GDL524323 GNH524323 GXD524323 HGZ524323 HQV524323 IAR524323 IKN524323 IUJ524323 JEF524323 JOB524323 JXX524323 KHT524323 KRP524323 LBL524323 LLH524323 LVD524323 MEZ524323 MOV524323 MYR524323 NIN524323 NSJ524323 OCF524323 OMB524323 OVX524323 PFT524323 PPP524323 PZL524323 QJH524323 QTD524323 RCZ524323 RMV524323 RWR524323 SGN524323 SQJ524323 TAF524323 TKB524323 TTX524323 UDT524323 UNP524323 UXL524323 VHH524323 VRD524323 WAZ524323 WKV524323 WUR524323 Z589861 IF589859 SB589859 ABX589859 ALT589859 AVP589859 BFL589859 BPH589859 BZD589859 CIZ589859 CSV589859 DCR589859 DMN589859 DWJ589859 EGF589859 EQB589859 EZX589859 FJT589859 FTP589859 GDL589859 GNH589859 GXD589859 HGZ589859 HQV589859 IAR589859 IKN589859 IUJ589859 JEF589859 JOB589859 JXX589859 KHT589859 KRP589859 LBL589859 LLH589859 LVD589859 MEZ589859 MOV589859 MYR589859 NIN589859 NSJ589859 OCF589859 OMB589859 OVX589859 PFT589859 PPP589859 PZL589859 QJH589859 QTD589859 RCZ589859 RMV589859 RWR589859 SGN589859 SQJ589859 TAF589859 TKB589859 TTX589859 UDT589859 UNP589859 UXL589859 VHH589859 VRD589859 WAZ589859 WKV589859 WUR589859 Z655397 IF655395 SB655395 ABX655395 ALT655395 AVP655395 BFL655395 BPH655395 BZD655395 CIZ655395 CSV655395 DCR655395 DMN655395 DWJ655395 EGF655395 EQB655395 EZX655395 FJT655395 FTP655395 GDL655395 GNH655395 GXD655395 HGZ655395 HQV655395 IAR655395 IKN655395 IUJ655395 JEF655395 JOB655395 JXX655395 KHT655395 KRP655395 LBL655395 LLH655395 LVD655395 MEZ655395 MOV655395 MYR655395 NIN655395 NSJ655395 OCF655395 OMB655395 OVX655395 PFT655395 PPP655395 PZL655395 QJH655395 QTD655395 RCZ655395 RMV655395 RWR655395 SGN655395 SQJ655395 TAF655395 TKB655395 TTX655395 UDT655395 UNP655395 UXL655395 VHH655395 VRD655395 WAZ655395 WKV655395 WUR655395 Z720933 IF720931 SB720931 ABX720931 ALT720931 AVP720931 BFL720931 BPH720931 BZD720931 CIZ720931 CSV720931 DCR720931 DMN720931 DWJ720931 EGF720931 EQB720931 EZX720931 FJT720931 FTP720931 GDL720931 GNH720931 GXD720931 HGZ720931 HQV720931 IAR720931 IKN720931 IUJ720931 JEF720931 JOB720931 JXX720931 KHT720931 KRP720931 LBL720931 LLH720931 LVD720931 MEZ720931 MOV720931 MYR720931 NIN720931 NSJ720931 OCF720931 OMB720931 OVX720931 PFT720931 PPP720931 PZL720931 QJH720931 QTD720931 RCZ720931 RMV720931 RWR720931 SGN720931 SQJ720931 TAF720931 TKB720931 TTX720931 UDT720931 UNP720931 UXL720931 VHH720931 VRD720931 WAZ720931 WKV720931 WUR720931 Z786469 IF786467 SB786467 ABX786467 ALT786467 AVP786467 BFL786467 BPH786467 BZD786467 CIZ786467 CSV786467 DCR786467 DMN786467 DWJ786467 EGF786467 EQB786467 EZX786467 FJT786467 FTP786467 GDL786467 GNH786467 GXD786467 HGZ786467 HQV786467 IAR786467 IKN786467 IUJ786467 JEF786467 JOB786467 JXX786467 KHT786467 KRP786467 LBL786467 LLH786467 LVD786467 MEZ786467 MOV786467 MYR786467 NIN786467 NSJ786467 OCF786467 OMB786467 OVX786467 PFT786467 PPP786467 PZL786467 QJH786467 QTD786467 RCZ786467 RMV786467 RWR786467 SGN786467 SQJ786467 TAF786467 TKB786467 TTX786467 UDT786467 UNP786467 UXL786467 VHH786467 VRD786467 WAZ786467 WKV786467 WUR786467 Z852005 IF852003 SB852003 ABX852003 ALT852003 AVP852003 BFL852003 BPH852003 BZD852003 CIZ852003 CSV852003 DCR852003 DMN852003 DWJ852003 EGF852003 EQB852003 EZX852003 FJT852003 FTP852003 GDL852003 GNH852003 GXD852003 HGZ852003 HQV852003 IAR852003 IKN852003 IUJ852003 JEF852003 JOB852003 JXX852003 KHT852003 KRP852003 LBL852003 LLH852003 LVD852003 MEZ852003 MOV852003 MYR852003 NIN852003 NSJ852003 OCF852003 OMB852003 OVX852003 PFT852003 PPP852003 PZL852003 QJH852003 QTD852003 RCZ852003 RMV852003 RWR852003 SGN852003 SQJ852003 TAF852003 TKB852003 TTX852003 UDT852003 UNP852003 UXL852003 VHH852003 VRD852003 WAZ852003 WKV852003 WUR852003 Z917541 IF917539 SB917539 ABX917539 ALT917539 AVP917539 BFL917539 BPH917539 BZD917539 CIZ917539 CSV917539 DCR917539 DMN917539 DWJ917539 EGF917539 EQB917539 EZX917539 FJT917539 FTP917539 GDL917539 GNH917539 GXD917539 HGZ917539 HQV917539 IAR917539 IKN917539 IUJ917539 JEF917539 JOB917539 JXX917539 KHT917539 KRP917539 LBL917539 LLH917539 LVD917539 MEZ917539 MOV917539 MYR917539 NIN917539 NSJ917539 OCF917539 OMB917539 OVX917539 PFT917539 PPP917539 PZL917539 QJH917539 QTD917539 RCZ917539 RMV917539 RWR917539 SGN917539 SQJ917539 TAF917539 TKB917539 TTX917539 UDT917539 UNP917539 UXL917539 VHH917539 VRD917539 WAZ917539 WKV917539 WUR917539 Z983077 IF983075 SB983075 ABX983075 ALT983075 AVP983075 BFL983075 BPH983075 BZD983075 CIZ983075 CSV983075 DCR983075 DMN983075 DWJ983075 EGF983075 EQB983075 EZX983075 FJT983075 FTP983075 GDL983075 GNH983075 GXD983075 HGZ983075 HQV983075 IAR983075 IKN983075 IUJ983075 JEF983075 JOB983075 JXX983075 KHT983075 KRP983075 LBL983075 LLH983075 LVD983075 MEZ983075 MOV983075 MYR983075 NIN983075 NSJ983075 OCF983075 OMB983075 OVX983075 PFT983075 PPP983075 PZL983075 QJH983075 QTD983075 RCZ983075 RMV983075 RWR983075 SGN983075 SQJ983075 TAF983075 TKB983075 TTX983075 UDT983075 UNP983075 UXL983075 VHH983075 VRD983075 WAZ983075 WKV983075 WUR983075 Z65571 IF65569 SB65569 ABX65569 ALT65569 AVP65569 BFL65569 BPH65569 BZD65569 CIZ65569 CSV65569 DCR65569 DMN65569 DWJ65569 EGF65569 EQB65569 EZX65569 FJT65569 FTP65569 GDL65569 GNH65569 GXD65569 HGZ65569 HQV65569 IAR65569 IKN65569 IUJ65569 JEF65569 JOB65569 JXX65569 KHT65569 KRP65569 LBL65569 LLH65569 LVD65569 MEZ65569 MOV65569 MYR65569 NIN65569 NSJ65569 OCF65569 OMB65569 OVX65569 PFT65569 PPP65569 PZL65569 QJH65569 QTD65569 RCZ65569 RMV65569 RWR65569 SGN65569 SQJ65569 TAF65569 TKB65569 TTX65569 UDT65569 UNP65569 UXL65569 VHH65569 VRD65569 WAZ65569 WKV65569 WUR65569 Z131107 IF131105 SB131105 ABX131105 ALT131105 AVP131105 BFL131105 BPH131105 BZD131105 CIZ131105 CSV131105 DCR131105 DMN131105 DWJ131105 EGF131105 EQB131105 EZX131105 FJT131105 FTP131105 GDL131105 GNH131105 GXD131105 HGZ131105 HQV131105 IAR131105 IKN131105 IUJ131105 JEF131105 JOB131105 JXX131105 KHT131105 KRP131105 LBL131105 LLH131105 LVD131105 MEZ131105 MOV131105 MYR131105 NIN131105 NSJ131105 OCF131105 OMB131105 OVX131105 PFT131105 PPP131105 PZL131105 QJH131105 QTD131105 RCZ131105 RMV131105 RWR131105 SGN131105 SQJ131105 TAF131105 TKB131105 TTX131105 UDT131105 UNP131105 UXL131105 VHH131105 VRD131105 WAZ131105 WKV131105 WUR131105 Z196643 IF196641 SB196641 ABX196641 ALT196641 AVP196641 BFL196641 BPH196641 BZD196641 CIZ196641 CSV196641 DCR196641 DMN196641 DWJ196641 EGF196641 EQB196641 EZX196641 FJT196641 FTP196641 GDL196641 GNH196641 GXD196641 HGZ196641 HQV196641 IAR196641 IKN196641 IUJ196641 JEF196641 JOB196641 JXX196641 KHT196641 KRP196641 LBL196641 LLH196641 LVD196641 MEZ196641 MOV196641 MYR196641 NIN196641 NSJ196641 OCF196641 OMB196641 OVX196641 PFT196641 PPP196641 PZL196641 QJH196641 QTD196641 RCZ196641 RMV196641 RWR196641 SGN196641 SQJ196641 TAF196641 TKB196641 TTX196641 UDT196641 UNP196641 UXL196641 VHH196641 VRD196641 WAZ196641 WKV196641 WUR196641 Z262179 IF262177 SB262177 ABX262177 ALT262177 AVP262177 BFL262177 BPH262177 BZD262177 CIZ262177 CSV262177 DCR262177 DMN262177 DWJ262177 EGF262177 EQB262177 EZX262177 FJT262177 FTP262177 GDL262177 GNH262177 GXD262177 HGZ262177 HQV262177 IAR262177 IKN262177 IUJ262177 JEF262177 JOB262177 JXX262177 KHT262177 KRP262177 LBL262177 LLH262177 LVD262177 MEZ262177 MOV262177 MYR262177 NIN262177 NSJ262177 OCF262177 OMB262177 OVX262177 PFT262177 PPP262177 PZL262177 QJH262177 QTD262177 RCZ262177 RMV262177 RWR262177 SGN262177 SQJ262177 TAF262177 TKB262177 TTX262177 UDT262177 UNP262177 UXL262177 VHH262177 VRD262177 WAZ262177 WKV262177 WUR262177 Z327715 IF327713 SB327713 ABX327713 ALT327713 AVP327713 BFL327713 BPH327713 BZD327713 CIZ327713 CSV327713 DCR327713 DMN327713 DWJ327713 EGF327713 EQB327713 EZX327713 FJT327713 FTP327713 GDL327713 GNH327713 GXD327713 HGZ327713 HQV327713 IAR327713 IKN327713 IUJ327713 JEF327713 JOB327713 JXX327713 KHT327713 KRP327713 LBL327713 LLH327713 LVD327713 MEZ327713 MOV327713 MYR327713 NIN327713 NSJ327713 OCF327713 OMB327713 OVX327713 PFT327713 PPP327713 PZL327713 QJH327713 QTD327713 RCZ327713 RMV327713 RWR327713 SGN327713 SQJ327713 TAF327713 TKB327713 TTX327713 UDT327713 UNP327713 UXL327713 VHH327713 VRD327713 WAZ327713 WKV327713 WUR327713 Z393251 IF393249 SB393249 ABX393249 ALT393249 AVP393249 BFL393249 BPH393249 BZD393249 CIZ393249 CSV393249 DCR393249 DMN393249 DWJ393249 EGF393249 EQB393249 EZX393249 FJT393249 FTP393249 GDL393249 GNH393249 GXD393249 HGZ393249 HQV393249 IAR393249 IKN393249 IUJ393249 JEF393249 JOB393249 JXX393249 KHT393249 KRP393249 LBL393249 LLH393249 LVD393249 MEZ393249 MOV393249 MYR393249 NIN393249 NSJ393249 OCF393249 OMB393249 OVX393249 PFT393249 PPP393249 PZL393249 QJH393249 QTD393249 RCZ393249 RMV393249 RWR393249 SGN393249 SQJ393249 TAF393249 TKB393249 TTX393249 UDT393249 UNP393249 UXL393249 VHH393249 VRD393249 WAZ393249 WKV393249 WUR393249 Z458787 IF458785 SB458785 ABX458785 ALT458785 AVP458785 BFL458785 BPH458785 BZD458785 CIZ458785 CSV458785 DCR458785 DMN458785 DWJ458785 EGF458785 EQB458785 EZX458785 FJT458785 FTP458785 GDL458785 GNH458785 GXD458785 HGZ458785 HQV458785 IAR458785 IKN458785 IUJ458785 JEF458785 JOB458785 JXX458785 KHT458785 KRP458785 LBL458785 LLH458785 LVD458785 MEZ458785 MOV458785 MYR458785 NIN458785 NSJ458785 OCF458785 OMB458785 OVX458785 PFT458785 PPP458785 PZL458785 QJH458785 QTD458785 RCZ458785 RMV458785 RWR458785 SGN458785 SQJ458785 TAF458785 TKB458785 TTX458785 UDT458785 UNP458785 UXL458785 VHH458785 VRD458785 WAZ458785 WKV458785 WUR458785 Z524323 IF524321 SB524321 ABX524321 ALT524321 AVP524321 BFL524321 BPH524321 BZD524321 CIZ524321 CSV524321 DCR524321 DMN524321 DWJ524321 EGF524321 EQB524321 EZX524321 FJT524321 FTP524321 GDL524321 GNH524321 GXD524321 HGZ524321 HQV524321 IAR524321 IKN524321 IUJ524321 JEF524321 JOB524321 JXX524321 KHT524321 KRP524321 LBL524321 LLH524321 LVD524321 MEZ524321 MOV524321 MYR524321 NIN524321 NSJ524321 OCF524321 OMB524321 OVX524321 PFT524321 PPP524321 PZL524321 QJH524321 QTD524321 RCZ524321 RMV524321 RWR524321 SGN524321 SQJ524321 TAF524321 TKB524321 TTX524321 UDT524321 UNP524321 UXL524321 VHH524321 VRD524321 WAZ524321 WKV524321 WUR524321 Z589859 IF589857 SB589857 ABX589857 ALT589857 AVP589857 BFL589857 BPH589857 BZD589857 CIZ589857 CSV589857 DCR589857 DMN589857 DWJ589857 EGF589857 EQB589857 EZX589857 FJT589857 FTP589857 GDL589857 GNH589857 GXD589857 HGZ589857 HQV589857 IAR589857 IKN589857 IUJ589857 JEF589857 JOB589857 JXX589857 KHT589857 KRP589857 LBL589857 LLH589857 LVD589857 MEZ589857 MOV589857 MYR589857 NIN589857 NSJ589857 OCF589857 OMB589857 OVX589857 PFT589857 PPP589857 PZL589857 QJH589857 QTD589857 RCZ589857 RMV589857 RWR589857 SGN589857 SQJ589857 TAF589857 TKB589857 TTX589857 UDT589857 UNP589857 UXL589857 VHH589857 VRD589857 WAZ589857 WKV589857 WUR589857 Z655395 IF655393 SB655393 ABX655393 ALT655393 AVP655393 BFL655393 BPH655393 BZD655393 CIZ655393 CSV655393 DCR655393 DMN655393 DWJ655393 EGF655393 EQB655393 EZX655393 FJT655393 FTP655393 GDL655393 GNH655393 GXD655393 HGZ655393 HQV655393 IAR655393 IKN655393 IUJ655393 JEF655393 JOB655393 JXX655393 KHT655393 KRP655393 LBL655393 LLH655393 LVD655393 MEZ655393 MOV655393 MYR655393 NIN655393 NSJ655393 OCF655393 OMB655393 OVX655393 PFT655393 PPP655393 PZL655393 QJH655393 QTD655393 RCZ655393 RMV655393 RWR655393 SGN655393 SQJ655393 TAF655393 TKB655393 TTX655393 UDT655393 UNP655393 UXL655393 VHH655393 VRD655393 WAZ655393 WKV655393 WUR655393 Z720931 IF720929 SB720929 ABX720929 ALT720929 AVP720929 BFL720929 BPH720929 BZD720929 CIZ720929 CSV720929 DCR720929 DMN720929 DWJ720929 EGF720929 EQB720929 EZX720929 FJT720929 FTP720929 GDL720929 GNH720929 GXD720929 HGZ720929 HQV720929 IAR720929 IKN720929 IUJ720929 JEF720929 JOB720929 JXX720929 KHT720929 KRP720929 LBL720929 LLH720929 LVD720929 MEZ720929 MOV720929 MYR720929 NIN720929 NSJ720929 OCF720929 OMB720929 OVX720929 PFT720929 PPP720929 PZL720929 QJH720929 QTD720929 RCZ720929 RMV720929 RWR720929 SGN720929 SQJ720929 TAF720929 TKB720929 TTX720929 UDT720929 UNP720929 UXL720929 VHH720929 VRD720929 WAZ720929 WKV720929 WUR720929 Z786467 IF786465 SB786465 ABX786465 ALT786465 AVP786465 BFL786465 BPH786465 BZD786465 CIZ786465 CSV786465 DCR786465 DMN786465 DWJ786465 EGF786465 EQB786465 EZX786465 FJT786465 FTP786465 GDL786465 GNH786465 GXD786465 HGZ786465 HQV786465 IAR786465 IKN786465 IUJ786465 JEF786465 JOB786465 JXX786465 KHT786465 KRP786465 LBL786465 LLH786465 LVD786465 MEZ786465 MOV786465 MYR786465 NIN786465 NSJ786465 OCF786465 OMB786465 OVX786465 PFT786465 PPP786465 PZL786465 QJH786465 QTD786465 RCZ786465 RMV786465 RWR786465 SGN786465 SQJ786465 TAF786465 TKB786465 TTX786465 UDT786465 UNP786465 UXL786465 VHH786465 VRD786465 WAZ786465 WKV786465 WUR786465 Z852003 IF852001 SB852001 ABX852001 ALT852001 AVP852001 BFL852001 BPH852001 BZD852001 CIZ852001 CSV852001 DCR852001 DMN852001 DWJ852001 EGF852001 EQB852001 EZX852001 FJT852001 FTP852001 GDL852001 GNH852001 GXD852001 HGZ852001 HQV852001 IAR852001 IKN852001 IUJ852001 JEF852001 JOB852001 JXX852001 KHT852001 KRP852001 LBL852001 LLH852001 LVD852001 MEZ852001 MOV852001 MYR852001 NIN852001 NSJ852001 OCF852001 OMB852001 OVX852001 PFT852001 PPP852001 PZL852001 QJH852001 QTD852001 RCZ852001 RMV852001 RWR852001 SGN852001 SQJ852001 TAF852001 TKB852001 TTX852001 UDT852001 UNP852001 UXL852001 VHH852001 VRD852001 WAZ852001 WKV852001 WUR852001 Z917539 IF917537 SB917537 ABX917537 ALT917537 AVP917537 BFL917537 BPH917537 BZD917537 CIZ917537 CSV917537 DCR917537 DMN917537 DWJ917537 EGF917537 EQB917537 EZX917537 FJT917537 FTP917537 GDL917537 GNH917537 GXD917537 HGZ917537 HQV917537 IAR917537 IKN917537 IUJ917537 JEF917537 JOB917537 JXX917537 KHT917537 KRP917537 LBL917537 LLH917537 LVD917537 MEZ917537 MOV917537 MYR917537 NIN917537 NSJ917537 OCF917537 OMB917537 OVX917537 PFT917537 PPP917537 PZL917537 QJH917537 QTD917537 RCZ917537 RMV917537 RWR917537 SGN917537 SQJ917537 TAF917537 TKB917537 TTX917537 UDT917537 UNP917537 UXL917537 VHH917537 VRD917537 WAZ917537 WKV917537 WUR917537 Z983075 IF983073 SB983073 ABX983073 ALT983073 AVP983073 BFL983073 BPH983073 BZD983073 CIZ983073 CSV983073 DCR983073 DMN983073 DWJ983073 EGF983073 EQB983073 EZX983073 FJT983073 FTP983073 GDL983073 GNH983073 GXD983073 HGZ983073 HQV983073 IAR983073 IKN983073 IUJ983073 JEF983073 JOB983073 JXX983073 KHT983073 KRP983073 LBL983073 LLH983073 LVD983073 MEZ983073 MOV983073 MYR983073 NIN983073 NSJ983073 OCF983073 OMB983073 OVX983073 PFT983073 PPP983073 PZL983073 QJH983073 QTD983073 RCZ983073 RMV983073 RWR983073 SGN983073 SQJ983073 TAF983073 TKB983073 TTX983073 UDT983073 UNP983073 UXL983073 VHH983073 VRD983073 WAZ983073 WKV983073 WUR983073" xr:uid="{721E53EA-E7DC-46A9-B27A-5744E921161C}">
      <formula1>"無,有"</formula1>
    </dataValidation>
    <dataValidation type="list" allowBlank="1" showInputMessage="1" showErrorMessage="1" sqref="WUD982993:WUJ982993 L65491:R65491 HR65489:HX65489 RN65489:RT65489 ABJ65489:ABP65489 ALF65489:ALL65489 AVB65489:AVH65489 BEX65489:BFD65489 BOT65489:BOZ65489 BYP65489:BYV65489 CIL65489:CIR65489 CSH65489:CSN65489 DCD65489:DCJ65489 DLZ65489:DMF65489 DVV65489:DWB65489 EFR65489:EFX65489 EPN65489:EPT65489 EZJ65489:EZP65489 FJF65489:FJL65489 FTB65489:FTH65489 GCX65489:GDD65489 GMT65489:GMZ65489 GWP65489:GWV65489 HGL65489:HGR65489 HQH65489:HQN65489 IAD65489:IAJ65489 IJZ65489:IKF65489 ITV65489:IUB65489 JDR65489:JDX65489 JNN65489:JNT65489 JXJ65489:JXP65489 KHF65489:KHL65489 KRB65489:KRH65489 LAX65489:LBD65489 LKT65489:LKZ65489 LUP65489:LUV65489 MEL65489:MER65489 MOH65489:MON65489 MYD65489:MYJ65489 NHZ65489:NIF65489 NRV65489:NSB65489 OBR65489:OBX65489 OLN65489:OLT65489 OVJ65489:OVP65489 PFF65489:PFL65489 PPB65489:PPH65489 PYX65489:PZD65489 QIT65489:QIZ65489 QSP65489:QSV65489 RCL65489:RCR65489 RMH65489:RMN65489 RWD65489:RWJ65489 SFZ65489:SGF65489 SPV65489:SQB65489 SZR65489:SZX65489 TJN65489:TJT65489 TTJ65489:TTP65489 UDF65489:UDL65489 UNB65489:UNH65489 UWX65489:UXD65489 VGT65489:VGZ65489 VQP65489:VQV65489 WAL65489:WAR65489 WKH65489:WKN65489 WUD65489:WUJ65489 L131027:R131027 HR131025:HX131025 RN131025:RT131025 ABJ131025:ABP131025 ALF131025:ALL131025 AVB131025:AVH131025 BEX131025:BFD131025 BOT131025:BOZ131025 BYP131025:BYV131025 CIL131025:CIR131025 CSH131025:CSN131025 DCD131025:DCJ131025 DLZ131025:DMF131025 DVV131025:DWB131025 EFR131025:EFX131025 EPN131025:EPT131025 EZJ131025:EZP131025 FJF131025:FJL131025 FTB131025:FTH131025 GCX131025:GDD131025 GMT131025:GMZ131025 GWP131025:GWV131025 HGL131025:HGR131025 HQH131025:HQN131025 IAD131025:IAJ131025 IJZ131025:IKF131025 ITV131025:IUB131025 JDR131025:JDX131025 JNN131025:JNT131025 JXJ131025:JXP131025 KHF131025:KHL131025 KRB131025:KRH131025 LAX131025:LBD131025 LKT131025:LKZ131025 LUP131025:LUV131025 MEL131025:MER131025 MOH131025:MON131025 MYD131025:MYJ131025 NHZ131025:NIF131025 NRV131025:NSB131025 OBR131025:OBX131025 OLN131025:OLT131025 OVJ131025:OVP131025 PFF131025:PFL131025 PPB131025:PPH131025 PYX131025:PZD131025 QIT131025:QIZ131025 QSP131025:QSV131025 RCL131025:RCR131025 RMH131025:RMN131025 RWD131025:RWJ131025 SFZ131025:SGF131025 SPV131025:SQB131025 SZR131025:SZX131025 TJN131025:TJT131025 TTJ131025:TTP131025 UDF131025:UDL131025 UNB131025:UNH131025 UWX131025:UXD131025 VGT131025:VGZ131025 VQP131025:VQV131025 WAL131025:WAR131025 WKH131025:WKN131025 WUD131025:WUJ131025 L196563:R196563 HR196561:HX196561 RN196561:RT196561 ABJ196561:ABP196561 ALF196561:ALL196561 AVB196561:AVH196561 BEX196561:BFD196561 BOT196561:BOZ196561 BYP196561:BYV196561 CIL196561:CIR196561 CSH196561:CSN196561 DCD196561:DCJ196561 DLZ196561:DMF196561 DVV196561:DWB196561 EFR196561:EFX196561 EPN196561:EPT196561 EZJ196561:EZP196561 FJF196561:FJL196561 FTB196561:FTH196561 GCX196561:GDD196561 GMT196561:GMZ196561 GWP196561:GWV196561 HGL196561:HGR196561 HQH196561:HQN196561 IAD196561:IAJ196561 IJZ196561:IKF196561 ITV196561:IUB196561 JDR196561:JDX196561 JNN196561:JNT196561 JXJ196561:JXP196561 KHF196561:KHL196561 KRB196561:KRH196561 LAX196561:LBD196561 LKT196561:LKZ196561 LUP196561:LUV196561 MEL196561:MER196561 MOH196561:MON196561 MYD196561:MYJ196561 NHZ196561:NIF196561 NRV196561:NSB196561 OBR196561:OBX196561 OLN196561:OLT196561 OVJ196561:OVP196561 PFF196561:PFL196561 PPB196561:PPH196561 PYX196561:PZD196561 QIT196561:QIZ196561 QSP196561:QSV196561 RCL196561:RCR196561 RMH196561:RMN196561 RWD196561:RWJ196561 SFZ196561:SGF196561 SPV196561:SQB196561 SZR196561:SZX196561 TJN196561:TJT196561 TTJ196561:TTP196561 UDF196561:UDL196561 UNB196561:UNH196561 UWX196561:UXD196561 VGT196561:VGZ196561 VQP196561:VQV196561 WAL196561:WAR196561 WKH196561:WKN196561 WUD196561:WUJ196561 L262099:R262099 HR262097:HX262097 RN262097:RT262097 ABJ262097:ABP262097 ALF262097:ALL262097 AVB262097:AVH262097 BEX262097:BFD262097 BOT262097:BOZ262097 BYP262097:BYV262097 CIL262097:CIR262097 CSH262097:CSN262097 DCD262097:DCJ262097 DLZ262097:DMF262097 DVV262097:DWB262097 EFR262097:EFX262097 EPN262097:EPT262097 EZJ262097:EZP262097 FJF262097:FJL262097 FTB262097:FTH262097 GCX262097:GDD262097 GMT262097:GMZ262097 GWP262097:GWV262097 HGL262097:HGR262097 HQH262097:HQN262097 IAD262097:IAJ262097 IJZ262097:IKF262097 ITV262097:IUB262097 JDR262097:JDX262097 JNN262097:JNT262097 JXJ262097:JXP262097 KHF262097:KHL262097 KRB262097:KRH262097 LAX262097:LBD262097 LKT262097:LKZ262097 LUP262097:LUV262097 MEL262097:MER262097 MOH262097:MON262097 MYD262097:MYJ262097 NHZ262097:NIF262097 NRV262097:NSB262097 OBR262097:OBX262097 OLN262097:OLT262097 OVJ262097:OVP262097 PFF262097:PFL262097 PPB262097:PPH262097 PYX262097:PZD262097 QIT262097:QIZ262097 QSP262097:QSV262097 RCL262097:RCR262097 RMH262097:RMN262097 RWD262097:RWJ262097 SFZ262097:SGF262097 SPV262097:SQB262097 SZR262097:SZX262097 TJN262097:TJT262097 TTJ262097:TTP262097 UDF262097:UDL262097 UNB262097:UNH262097 UWX262097:UXD262097 VGT262097:VGZ262097 VQP262097:VQV262097 WAL262097:WAR262097 WKH262097:WKN262097 WUD262097:WUJ262097 L327635:R327635 HR327633:HX327633 RN327633:RT327633 ABJ327633:ABP327633 ALF327633:ALL327633 AVB327633:AVH327633 BEX327633:BFD327633 BOT327633:BOZ327633 BYP327633:BYV327633 CIL327633:CIR327633 CSH327633:CSN327633 DCD327633:DCJ327633 DLZ327633:DMF327633 DVV327633:DWB327633 EFR327633:EFX327633 EPN327633:EPT327633 EZJ327633:EZP327633 FJF327633:FJL327633 FTB327633:FTH327633 GCX327633:GDD327633 GMT327633:GMZ327633 GWP327633:GWV327633 HGL327633:HGR327633 HQH327633:HQN327633 IAD327633:IAJ327633 IJZ327633:IKF327633 ITV327633:IUB327633 JDR327633:JDX327633 JNN327633:JNT327633 JXJ327633:JXP327633 KHF327633:KHL327633 KRB327633:KRH327633 LAX327633:LBD327633 LKT327633:LKZ327633 LUP327633:LUV327633 MEL327633:MER327633 MOH327633:MON327633 MYD327633:MYJ327633 NHZ327633:NIF327633 NRV327633:NSB327633 OBR327633:OBX327633 OLN327633:OLT327633 OVJ327633:OVP327633 PFF327633:PFL327633 PPB327633:PPH327633 PYX327633:PZD327633 QIT327633:QIZ327633 QSP327633:QSV327633 RCL327633:RCR327633 RMH327633:RMN327633 RWD327633:RWJ327633 SFZ327633:SGF327633 SPV327633:SQB327633 SZR327633:SZX327633 TJN327633:TJT327633 TTJ327633:TTP327633 UDF327633:UDL327633 UNB327633:UNH327633 UWX327633:UXD327633 VGT327633:VGZ327633 VQP327633:VQV327633 WAL327633:WAR327633 WKH327633:WKN327633 WUD327633:WUJ327633 L393171:R393171 HR393169:HX393169 RN393169:RT393169 ABJ393169:ABP393169 ALF393169:ALL393169 AVB393169:AVH393169 BEX393169:BFD393169 BOT393169:BOZ393169 BYP393169:BYV393169 CIL393169:CIR393169 CSH393169:CSN393169 DCD393169:DCJ393169 DLZ393169:DMF393169 DVV393169:DWB393169 EFR393169:EFX393169 EPN393169:EPT393169 EZJ393169:EZP393169 FJF393169:FJL393169 FTB393169:FTH393169 GCX393169:GDD393169 GMT393169:GMZ393169 GWP393169:GWV393169 HGL393169:HGR393169 HQH393169:HQN393169 IAD393169:IAJ393169 IJZ393169:IKF393169 ITV393169:IUB393169 JDR393169:JDX393169 JNN393169:JNT393169 JXJ393169:JXP393169 KHF393169:KHL393169 KRB393169:KRH393169 LAX393169:LBD393169 LKT393169:LKZ393169 LUP393169:LUV393169 MEL393169:MER393169 MOH393169:MON393169 MYD393169:MYJ393169 NHZ393169:NIF393169 NRV393169:NSB393169 OBR393169:OBX393169 OLN393169:OLT393169 OVJ393169:OVP393169 PFF393169:PFL393169 PPB393169:PPH393169 PYX393169:PZD393169 QIT393169:QIZ393169 QSP393169:QSV393169 RCL393169:RCR393169 RMH393169:RMN393169 RWD393169:RWJ393169 SFZ393169:SGF393169 SPV393169:SQB393169 SZR393169:SZX393169 TJN393169:TJT393169 TTJ393169:TTP393169 UDF393169:UDL393169 UNB393169:UNH393169 UWX393169:UXD393169 VGT393169:VGZ393169 VQP393169:VQV393169 WAL393169:WAR393169 WKH393169:WKN393169 WUD393169:WUJ393169 L458707:R458707 HR458705:HX458705 RN458705:RT458705 ABJ458705:ABP458705 ALF458705:ALL458705 AVB458705:AVH458705 BEX458705:BFD458705 BOT458705:BOZ458705 BYP458705:BYV458705 CIL458705:CIR458705 CSH458705:CSN458705 DCD458705:DCJ458705 DLZ458705:DMF458705 DVV458705:DWB458705 EFR458705:EFX458705 EPN458705:EPT458705 EZJ458705:EZP458705 FJF458705:FJL458705 FTB458705:FTH458705 GCX458705:GDD458705 GMT458705:GMZ458705 GWP458705:GWV458705 HGL458705:HGR458705 HQH458705:HQN458705 IAD458705:IAJ458705 IJZ458705:IKF458705 ITV458705:IUB458705 JDR458705:JDX458705 JNN458705:JNT458705 JXJ458705:JXP458705 KHF458705:KHL458705 KRB458705:KRH458705 LAX458705:LBD458705 LKT458705:LKZ458705 LUP458705:LUV458705 MEL458705:MER458705 MOH458705:MON458705 MYD458705:MYJ458705 NHZ458705:NIF458705 NRV458705:NSB458705 OBR458705:OBX458705 OLN458705:OLT458705 OVJ458705:OVP458705 PFF458705:PFL458705 PPB458705:PPH458705 PYX458705:PZD458705 QIT458705:QIZ458705 QSP458705:QSV458705 RCL458705:RCR458705 RMH458705:RMN458705 RWD458705:RWJ458705 SFZ458705:SGF458705 SPV458705:SQB458705 SZR458705:SZX458705 TJN458705:TJT458705 TTJ458705:TTP458705 UDF458705:UDL458705 UNB458705:UNH458705 UWX458705:UXD458705 VGT458705:VGZ458705 VQP458705:VQV458705 WAL458705:WAR458705 WKH458705:WKN458705 WUD458705:WUJ458705 L524243:R524243 HR524241:HX524241 RN524241:RT524241 ABJ524241:ABP524241 ALF524241:ALL524241 AVB524241:AVH524241 BEX524241:BFD524241 BOT524241:BOZ524241 BYP524241:BYV524241 CIL524241:CIR524241 CSH524241:CSN524241 DCD524241:DCJ524241 DLZ524241:DMF524241 DVV524241:DWB524241 EFR524241:EFX524241 EPN524241:EPT524241 EZJ524241:EZP524241 FJF524241:FJL524241 FTB524241:FTH524241 GCX524241:GDD524241 GMT524241:GMZ524241 GWP524241:GWV524241 HGL524241:HGR524241 HQH524241:HQN524241 IAD524241:IAJ524241 IJZ524241:IKF524241 ITV524241:IUB524241 JDR524241:JDX524241 JNN524241:JNT524241 JXJ524241:JXP524241 KHF524241:KHL524241 KRB524241:KRH524241 LAX524241:LBD524241 LKT524241:LKZ524241 LUP524241:LUV524241 MEL524241:MER524241 MOH524241:MON524241 MYD524241:MYJ524241 NHZ524241:NIF524241 NRV524241:NSB524241 OBR524241:OBX524241 OLN524241:OLT524241 OVJ524241:OVP524241 PFF524241:PFL524241 PPB524241:PPH524241 PYX524241:PZD524241 QIT524241:QIZ524241 QSP524241:QSV524241 RCL524241:RCR524241 RMH524241:RMN524241 RWD524241:RWJ524241 SFZ524241:SGF524241 SPV524241:SQB524241 SZR524241:SZX524241 TJN524241:TJT524241 TTJ524241:TTP524241 UDF524241:UDL524241 UNB524241:UNH524241 UWX524241:UXD524241 VGT524241:VGZ524241 VQP524241:VQV524241 WAL524241:WAR524241 WKH524241:WKN524241 WUD524241:WUJ524241 L589779:R589779 HR589777:HX589777 RN589777:RT589777 ABJ589777:ABP589777 ALF589777:ALL589777 AVB589777:AVH589777 BEX589777:BFD589777 BOT589777:BOZ589777 BYP589777:BYV589777 CIL589777:CIR589777 CSH589777:CSN589777 DCD589777:DCJ589777 DLZ589777:DMF589777 DVV589777:DWB589777 EFR589777:EFX589777 EPN589777:EPT589777 EZJ589777:EZP589777 FJF589777:FJL589777 FTB589777:FTH589777 GCX589777:GDD589777 GMT589777:GMZ589777 GWP589777:GWV589777 HGL589777:HGR589777 HQH589777:HQN589777 IAD589777:IAJ589777 IJZ589777:IKF589777 ITV589777:IUB589777 JDR589777:JDX589777 JNN589777:JNT589777 JXJ589777:JXP589777 KHF589777:KHL589777 KRB589777:KRH589777 LAX589777:LBD589777 LKT589777:LKZ589777 LUP589777:LUV589777 MEL589777:MER589777 MOH589777:MON589777 MYD589777:MYJ589777 NHZ589777:NIF589777 NRV589777:NSB589777 OBR589777:OBX589777 OLN589777:OLT589777 OVJ589777:OVP589777 PFF589777:PFL589777 PPB589777:PPH589777 PYX589777:PZD589777 QIT589777:QIZ589777 QSP589777:QSV589777 RCL589777:RCR589777 RMH589777:RMN589777 RWD589777:RWJ589777 SFZ589777:SGF589777 SPV589777:SQB589777 SZR589777:SZX589777 TJN589777:TJT589777 TTJ589777:TTP589777 UDF589777:UDL589777 UNB589777:UNH589777 UWX589777:UXD589777 VGT589777:VGZ589777 VQP589777:VQV589777 WAL589777:WAR589777 WKH589777:WKN589777 WUD589777:WUJ589777 L655315:R655315 HR655313:HX655313 RN655313:RT655313 ABJ655313:ABP655313 ALF655313:ALL655313 AVB655313:AVH655313 BEX655313:BFD655313 BOT655313:BOZ655313 BYP655313:BYV655313 CIL655313:CIR655313 CSH655313:CSN655313 DCD655313:DCJ655313 DLZ655313:DMF655313 DVV655313:DWB655313 EFR655313:EFX655313 EPN655313:EPT655313 EZJ655313:EZP655313 FJF655313:FJL655313 FTB655313:FTH655313 GCX655313:GDD655313 GMT655313:GMZ655313 GWP655313:GWV655313 HGL655313:HGR655313 HQH655313:HQN655313 IAD655313:IAJ655313 IJZ655313:IKF655313 ITV655313:IUB655313 JDR655313:JDX655313 JNN655313:JNT655313 JXJ655313:JXP655313 KHF655313:KHL655313 KRB655313:KRH655313 LAX655313:LBD655313 LKT655313:LKZ655313 LUP655313:LUV655313 MEL655313:MER655313 MOH655313:MON655313 MYD655313:MYJ655313 NHZ655313:NIF655313 NRV655313:NSB655313 OBR655313:OBX655313 OLN655313:OLT655313 OVJ655313:OVP655313 PFF655313:PFL655313 PPB655313:PPH655313 PYX655313:PZD655313 QIT655313:QIZ655313 QSP655313:QSV655313 RCL655313:RCR655313 RMH655313:RMN655313 RWD655313:RWJ655313 SFZ655313:SGF655313 SPV655313:SQB655313 SZR655313:SZX655313 TJN655313:TJT655313 TTJ655313:TTP655313 UDF655313:UDL655313 UNB655313:UNH655313 UWX655313:UXD655313 VGT655313:VGZ655313 VQP655313:VQV655313 WAL655313:WAR655313 WKH655313:WKN655313 WUD655313:WUJ655313 L720851:R720851 HR720849:HX720849 RN720849:RT720849 ABJ720849:ABP720849 ALF720849:ALL720849 AVB720849:AVH720849 BEX720849:BFD720849 BOT720849:BOZ720849 BYP720849:BYV720849 CIL720849:CIR720849 CSH720849:CSN720849 DCD720849:DCJ720849 DLZ720849:DMF720849 DVV720849:DWB720849 EFR720849:EFX720849 EPN720849:EPT720849 EZJ720849:EZP720849 FJF720849:FJL720849 FTB720849:FTH720849 GCX720849:GDD720849 GMT720849:GMZ720849 GWP720849:GWV720849 HGL720849:HGR720849 HQH720849:HQN720849 IAD720849:IAJ720849 IJZ720849:IKF720849 ITV720849:IUB720849 JDR720849:JDX720849 JNN720849:JNT720849 JXJ720849:JXP720849 KHF720849:KHL720849 KRB720849:KRH720849 LAX720849:LBD720849 LKT720849:LKZ720849 LUP720849:LUV720849 MEL720849:MER720849 MOH720849:MON720849 MYD720849:MYJ720849 NHZ720849:NIF720849 NRV720849:NSB720849 OBR720849:OBX720849 OLN720849:OLT720849 OVJ720849:OVP720849 PFF720849:PFL720849 PPB720849:PPH720849 PYX720849:PZD720849 QIT720849:QIZ720849 QSP720849:QSV720849 RCL720849:RCR720849 RMH720849:RMN720849 RWD720849:RWJ720849 SFZ720849:SGF720849 SPV720849:SQB720849 SZR720849:SZX720849 TJN720849:TJT720849 TTJ720849:TTP720849 UDF720849:UDL720849 UNB720849:UNH720849 UWX720849:UXD720849 VGT720849:VGZ720849 VQP720849:VQV720849 WAL720849:WAR720849 WKH720849:WKN720849 WUD720849:WUJ720849 L786387:R786387 HR786385:HX786385 RN786385:RT786385 ABJ786385:ABP786385 ALF786385:ALL786385 AVB786385:AVH786385 BEX786385:BFD786385 BOT786385:BOZ786385 BYP786385:BYV786385 CIL786385:CIR786385 CSH786385:CSN786385 DCD786385:DCJ786385 DLZ786385:DMF786385 DVV786385:DWB786385 EFR786385:EFX786385 EPN786385:EPT786385 EZJ786385:EZP786385 FJF786385:FJL786385 FTB786385:FTH786385 GCX786385:GDD786385 GMT786385:GMZ786385 GWP786385:GWV786385 HGL786385:HGR786385 HQH786385:HQN786385 IAD786385:IAJ786385 IJZ786385:IKF786385 ITV786385:IUB786385 JDR786385:JDX786385 JNN786385:JNT786385 JXJ786385:JXP786385 KHF786385:KHL786385 KRB786385:KRH786385 LAX786385:LBD786385 LKT786385:LKZ786385 LUP786385:LUV786385 MEL786385:MER786385 MOH786385:MON786385 MYD786385:MYJ786385 NHZ786385:NIF786385 NRV786385:NSB786385 OBR786385:OBX786385 OLN786385:OLT786385 OVJ786385:OVP786385 PFF786385:PFL786385 PPB786385:PPH786385 PYX786385:PZD786385 QIT786385:QIZ786385 QSP786385:QSV786385 RCL786385:RCR786385 RMH786385:RMN786385 RWD786385:RWJ786385 SFZ786385:SGF786385 SPV786385:SQB786385 SZR786385:SZX786385 TJN786385:TJT786385 TTJ786385:TTP786385 UDF786385:UDL786385 UNB786385:UNH786385 UWX786385:UXD786385 VGT786385:VGZ786385 VQP786385:VQV786385 WAL786385:WAR786385 WKH786385:WKN786385 WUD786385:WUJ786385 L851923:R851923 HR851921:HX851921 RN851921:RT851921 ABJ851921:ABP851921 ALF851921:ALL851921 AVB851921:AVH851921 BEX851921:BFD851921 BOT851921:BOZ851921 BYP851921:BYV851921 CIL851921:CIR851921 CSH851921:CSN851921 DCD851921:DCJ851921 DLZ851921:DMF851921 DVV851921:DWB851921 EFR851921:EFX851921 EPN851921:EPT851921 EZJ851921:EZP851921 FJF851921:FJL851921 FTB851921:FTH851921 GCX851921:GDD851921 GMT851921:GMZ851921 GWP851921:GWV851921 HGL851921:HGR851921 HQH851921:HQN851921 IAD851921:IAJ851921 IJZ851921:IKF851921 ITV851921:IUB851921 JDR851921:JDX851921 JNN851921:JNT851921 JXJ851921:JXP851921 KHF851921:KHL851921 KRB851921:KRH851921 LAX851921:LBD851921 LKT851921:LKZ851921 LUP851921:LUV851921 MEL851921:MER851921 MOH851921:MON851921 MYD851921:MYJ851921 NHZ851921:NIF851921 NRV851921:NSB851921 OBR851921:OBX851921 OLN851921:OLT851921 OVJ851921:OVP851921 PFF851921:PFL851921 PPB851921:PPH851921 PYX851921:PZD851921 QIT851921:QIZ851921 QSP851921:QSV851921 RCL851921:RCR851921 RMH851921:RMN851921 RWD851921:RWJ851921 SFZ851921:SGF851921 SPV851921:SQB851921 SZR851921:SZX851921 TJN851921:TJT851921 TTJ851921:TTP851921 UDF851921:UDL851921 UNB851921:UNH851921 UWX851921:UXD851921 VGT851921:VGZ851921 VQP851921:VQV851921 WAL851921:WAR851921 WKH851921:WKN851921 WUD851921:WUJ851921 L917459:R917459 HR917457:HX917457 RN917457:RT917457 ABJ917457:ABP917457 ALF917457:ALL917457 AVB917457:AVH917457 BEX917457:BFD917457 BOT917457:BOZ917457 BYP917457:BYV917457 CIL917457:CIR917457 CSH917457:CSN917457 DCD917457:DCJ917457 DLZ917457:DMF917457 DVV917457:DWB917457 EFR917457:EFX917457 EPN917457:EPT917457 EZJ917457:EZP917457 FJF917457:FJL917457 FTB917457:FTH917457 GCX917457:GDD917457 GMT917457:GMZ917457 GWP917457:GWV917457 HGL917457:HGR917457 HQH917457:HQN917457 IAD917457:IAJ917457 IJZ917457:IKF917457 ITV917457:IUB917457 JDR917457:JDX917457 JNN917457:JNT917457 JXJ917457:JXP917457 KHF917457:KHL917457 KRB917457:KRH917457 LAX917457:LBD917457 LKT917457:LKZ917457 LUP917457:LUV917457 MEL917457:MER917457 MOH917457:MON917457 MYD917457:MYJ917457 NHZ917457:NIF917457 NRV917457:NSB917457 OBR917457:OBX917457 OLN917457:OLT917457 OVJ917457:OVP917457 PFF917457:PFL917457 PPB917457:PPH917457 PYX917457:PZD917457 QIT917457:QIZ917457 QSP917457:QSV917457 RCL917457:RCR917457 RMH917457:RMN917457 RWD917457:RWJ917457 SFZ917457:SGF917457 SPV917457:SQB917457 SZR917457:SZX917457 TJN917457:TJT917457 TTJ917457:TTP917457 UDF917457:UDL917457 UNB917457:UNH917457 UWX917457:UXD917457 VGT917457:VGZ917457 VQP917457:VQV917457 WAL917457:WAR917457 WKH917457:WKN917457 WUD917457:WUJ917457 L982995:R982995 HR982993:HX982993 RN982993:RT982993 ABJ982993:ABP982993 ALF982993:ALL982993 AVB982993:AVH982993 BEX982993:BFD982993 BOT982993:BOZ982993 BYP982993:BYV982993 CIL982993:CIR982993 CSH982993:CSN982993 DCD982993:DCJ982993 DLZ982993:DMF982993 DVV982993:DWB982993 EFR982993:EFX982993 EPN982993:EPT982993 EZJ982993:EZP982993 FJF982993:FJL982993 FTB982993:FTH982993 GCX982993:GDD982993 GMT982993:GMZ982993 GWP982993:GWV982993 HGL982993:HGR982993 HQH982993:HQN982993 IAD982993:IAJ982993 IJZ982993:IKF982993 ITV982993:IUB982993 JDR982993:JDX982993 JNN982993:JNT982993 JXJ982993:JXP982993 KHF982993:KHL982993 KRB982993:KRH982993 LAX982993:LBD982993 LKT982993:LKZ982993 LUP982993:LUV982993 MEL982993:MER982993 MOH982993:MON982993 MYD982993:MYJ982993 NHZ982993:NIF982993 NRV982993:NSB982993 OBR982993:OBX982993 OLN982993:OLT982993 OVJ982993:OVP982993 PFF982993:PFL982993 PPB982993:PPH982993 PYX982993:PZD982993 QIT982993:QIZ982993 QSP982993:QSV982993 RCL982993:RCR982993 RMH982993:RMN982993 RWD982993:RWJ982993 SFZ982993:SGF982993 SPV982993:SQB982993 SZR982993:SZX982993 TJN982993:TJT982993 TTJ982993:TTP982993 UDF982993:UDL982993 UNB982993:UNH982993 UWX982993:UXD982993 VGT982993:VGZ982993 VQP982993:VQV982993 WAL982993:WAR982993 WKH982993:WKN982993" xr:uid="{E2CBE4D5-E6CB-4952-89CB-A55EC60E1CA5}">
      <formula1>"専用,ハイブリット"</formula1>
    </dataValidation>
    <dataValidation type="list" allowBlank="1" showInputMessage="1" showErrorMessage="1" sqref="L65485:M65485 HR65483:HS65483 RN65483:RO65483 ABJ65483:ABK65483 ALF65483:ALG65483 AVB65483:AVC65483 BEX65483:BEY65483 BOT65483:BOU65483 BYP65483:BYQ65483 CIL65483:CIM65483 CSH65483:CSI65483 DCD65483:DCE65483 DLZ65483:DMA65483 DVV65483:DVW65483 EFR65483:EFS65483 EPN65483:EPO65483 EZJ65483:EZK65483 FJF65483:FJG65483 FTB65483:FTC65483 GCX65483:GCY65483 GMT65483:GMU65483 GWP65483:GWQ65483 HGL65483:HGM65483 HQH65483:HQI65483 IAD65483:IAE65483 IJZ65483:IKA65483 ITV65483:ITW65483 JDR65483:JDS65483 JNN65483:JNO65483 JXJ65483:JXK65483 KHF65483:KHG65483 KRB65483:KRC65483 LAX65483:LAY65483 LKT65483:LKU65483 LUP65483:LUQ65483 MEL65483:MEM65483 MOH65483:MOI65483 MYD65483:MYE65483 NHZ65483:NIA65483 NRV65483:NRW65483 OBR65483:OBS65483 OLN65483:OLO65483 OVJ65483:OVK65483 PFF65483:PFG65483 PPB65483:PPC65483 PYX65483:PYY65483 QIT65483:QIU65483 QSP65483:QSQ65483 RCL65483:RCM65483 RMH65483:RMI65483 RWD65483:RWE65483 SFZ65483:SGA65483 SPV65483:SPW65483 SZR65483:SZS65483 TJN65483:TJO65483 TTJ65483:TTK65483 UDF65483:UDG65483 UNB65483:UNC65483 UWX65483:UWY65483 VGT65483:VGU65483 VQP65483:VQQ65483 WAL65483:WAM65483 WKH65483:WKI65483 WUD65483:WUE65483 L131021:M131021 HR131019:HS131019 RN131019:RO131019 ABJ131019:ABK131019 ALF131019:ALG131019 AVB131019:AVC131019 BEX131019:BEY131019 BOT131019:BOU131019 BYP131019:BYQ131019 CIL131019:CIM131019 CSH131019:CSI131019 DCD131019:DCE131019 DLZ131019:DMA131019 DVV131019:DVW131019 EFR131019:EFS131019 EPN131019:EPO131019 EZJ131019:EZK131019 FJF131019:FJG131019 FTB131019:FTC131019 GCX131019:GCY131019 GMT131019:GMU131019 GWP131019:GWQ131019 HGL131019:HGM131019 HQH131019:HQI131019 IAD131019:IAE131019 IJZ131019:IKA131019 ITV131019:ITW131019 JDR131019:JDS131019 JNN131019:JNO131019 JXJ131019:JXK131019 KHF131019:KHG131019 KRB131019:KRC131019 LAX131019:LAY131019 LKT131019:LKU131019 LUP131019:LUQ131019 MEL131019:MEM131019 MOH131019:MOI131019 MYD131019:MYE131019 NHZ131019:NIA131019 NRV131019:NRW131019 OBR131019:OBS131019 OLN131019:OLO131019 OVJ131019:OVK131019 PFF131019:PFG131019 PPB131019:PPC131019 PYX131019:PYY131019 QIT131019:QIU131019 QSP131019:QSQ131019 RCL131019:RCM131019 RMH131019:RMI131019 RWD131019:RWE131019 SFZ131019:SGA131019 SPV131019:SPW131019 SZR131019:SZS131019 TJN131019:TJO131019 TTJ131019:TTK131019 UDF131019:UDG131019 UNB131019:UNC131019 UWX131019:UWY131019 VGT131019:VGU131019 VQP131019:VQQ131019 WAL131019:WAM131019 WKH131019:WKI131019 WUD131019:WUE131019 L196557:M196557 HR196555:HS196555 RN196555:RO196555 ABJ196555:ABK196555 ALF196555:ALG196555 AVB196555:AVC196555 BEX196555:BEY196555 BOT196555:BOU196555 BYP196555:BYQ196555 CIL196555:CIM196555 CSH196555:CSI196555 DCD196555:DCE196555 DLZ196555:DMA196555 DVV196555:DVW196555 EFR196555:EFS196555 EPN196555:EPO196555 EZJ196555:EZK196555 FJF196555:FJG196555 FTB196555:FTC196555 GCX196555:GCY196555 GMT196555:GMU196555 GWP196555:GWQ196555 HGL196555:HGM196555 HQH196555:HQI196555 IAD196555:IAE196555 IJZ196555:IKA196555 ITV196555:ITW196555 JDR196555:JDS196555 JNN196555:JNO196555 JXJ196555:JXK196555 KHF196555:KHG196555 KRB196555:KRC196555 LAX196555:LAY196555 LKT196555:LKU196555 LUP196555:LUQ196555 MEL196555:MEM196555 MOH196555:MOI196555 MYD196555:MYE196555 NHZ196555:NIA196555 NRV196555:NRW196555 OBR196555:OBS196555 OLN196555:OLO196555 OVJ196555:OVK196555 PFF196555:PFG196555 PPB196555:PPC196555 PYX196555:PYY196555 QIT196555:QIU196555 QSP196555:QSQ196555 RCL196555:RCM196555 RMH196555:RMI196555 RWD196555:RWE196555 SFZ196555:SGA196555 SPV196555:SPW196555 SZR196555:SZS196555 TJN196555:TJO196555 TTJ196555:TTK196555 UDF196555:UDG196555 UNB196555:UNC196555 UWX196555:UWY196555 VGT196555:VGU196555 VQP196555:VQQ196555 WAL196555:WAM196555 WKH196555:WKI196555 WUD196555:WUE196555 L262093:M262093 HR262091:HS262091 RN262091:RO262091 ABJ262091:ABK262091 ALF262091:ALG262091 AVB262091:AVC262091 BEX262091:BEY262091 BOT262091:BOU262091 BYP262091:BYQ262091 CIL262091:CIM262091 CSH262091:CSI262091 DCD262091:DCE262091 DLZ262091:DMA262091 DVV262091:DVW262091 EFR262091:EFS262091 EPN262091:EPO262091 EZJ262091:EZK262091 FJF262091:FJG262091 FTB262091:FTC262091 GCX262091:GCY262091 GMT262091:GMU262091 GWP262091:GWQ262091 HGL262091:HGM262091 HQH262091:HQI262091 IAD262091:IAE262091 IJZ262091:IKA262091 ITV262091:ITW262091 JDR262091:JDS262091 JNN262091:JNO262091 JXJ262091:JXK262091 KHF262091:KHG262091 KRB262091:KRC262091 LAX262091:LAY262091 LKT262091:LKU262091 LUP262091:LUQ262091 MEL262091:MEM262091 MOH262091:MOI262091 MYD262091:MYE262091 NHZ262091:NIA262091 NRV262091:NRW262091 OBR262091:OBS262091 OLN262091:OLO262091 OVJ262091:OVK262091 PFF262091:PFG262091 PPB262091:PPC262091 PYX262091:PYY262091 QIT262091:QIU262091 QSP262091:QSQ262091 RCL262091:RCM262091 RMH262091:RMI262091 RWD262091:RWE262091 SFZ262091:SGA262091 SPV262091:SPW262091 SZR262091:SZS262091 TJN262091:TJO262091 TTJ262091:TTK262091 UDF262091:UDG262091 UNB262091:UNC262091 UWX262091:UWY262091 VGT262091:VGU262091 VQP262091:VQQ262091 WAL262091:WAM262091 WKH262091:WKI262091 WUD262091:WUE262091 L327629:M327629 HR327627:HS327627 RN327627:RO327627 ABJ327627:ABK327627 ALF327627:ALG327627 AVB327627:AVC327627 BEX327627:BEY327627 BOT327627:BOU327627 BYP327627:BYQ327627 CIL327627:CIM327627 CSH327627:CSI327627 DCD327627:DCE327627 DLZ327627:DMA327627 DVV327627:DVW327627 EFR327627:EFS327627 EPN327627:EPO327627 EZJ327627:EZK327627 FJF327627:FJG327627 FTB327627:FTC327627 GCX327627:GCY327627 GMT327627:GMU327627 GWP327627:GWQ327627 HGL327627:HGM327627 HQH327627:HQI327627 IAD327627:IAE327627 IJZ327627:IKA327627 ITV327627:ITW327627 JDR327627:JDS327627 JNN327627:JNO327627 JXJ327627:JXK327627 KHF327627:KHG327627 KRB327627:KRC327627 LAX327627:LAY327627 LKT327627:LKU327627 LUP327627:LUQ327627 MEL327627:MEM327627 MOH327627:MOI327627 MYD327627:MYE327627 NHZ327627:NIA327627 NRV327627:NRW327627 OBR327627:OBS327627 OLN327627:OLO327627 OVJ327627:OVK327627 PFF327627:PFG327627 PPB327627:PPC327627 PYX327627:PYY327627 QIT327627:QIU327627 QSP327627:QSQ327627 RCL327627:RCM327627 RMH327627:RMI327627 RWD327627:RWE327627 SFZ327627:SGA327627 SPV327627:SPW327627 SZR327627:SZS327627 TJN327627:TJO327627 TTJ327627:TTK327627 UDF327627:UDG327627 UNB327627:UNC327627 UWX327627:UWY327627 VGT327627:VGU327627 VQP327627:VQQ327627 WAL327627:WAM327627 WKH327627:WKI327627 WUD327627:WUE327627 L393165:M393165 HR393163:HS393163 RN393163:RO393163 ABJ393163:ABK393163 ALF393163:ALG393163 AVB393163:AVC393163 BEX393163:BEY393163 BOT393163:BOU393163 BYP393163:BYQ393163 CIL393163:CIM393163 CSH393163:CSI393163 DCD393163:DCE393163 DLZ393163:DMA393163 DVV393163:DVW393163 EFR393163:EFS393163 EPN393163:EPO393163 EZJ393163:EZK393163 FJF393163:FJG393163 FTB393163:FTC393163 GCX393163:GCY393163 GMT393163:GMU393163 GWP393163:GWQ393163 HGL393163:HGM393163 HQH393163:HQI393163 IAD393163:IAE393163 IJZ393163:IKA393163 ITV393163:ITW393163 JDR393163:JDS393163 JNN393163:JNO393163 JXJ393163:JXK393163 KHF393163:KHG393163 KRB393163:KRC393163 LAX393163:LAY393163 LKT393163:LKU393163 LUP393163:LUQ393163 MEL393163:MEM393163 MOH393163:MOI393163 MYD393163:MYE393163 NHZ393163:NIA393163 NRV393163:NRW393163 OBR393163:OBS393163 OLN393163:OLO393163 OVJ393163:OVK393163 PFF393163:PFG393163 PPB393163:PPC393163 PYX393163:PYY393163 QIT393163:QIU393163 QSP393163:QSQ393163 RCL393163:RCM393163 RMH393163:RMI393163 RWD393163:RWE393163 SFZ393163:SGA393163 SPV393163:SPW393163 SZR393163:SZS393163 TJN393163:TJO393163 TTJ393163:TTK393163 UDF393163:UDG393163 UNB393163:UNC393163 UWX393163:UWY393163 VGT393163:VGU393163 VQP393163:VQQ393163 WAL393163:WAM393163 WKH393163:WKI393163 WUD393163:WUE393163 L458701:M458701 HR458699:HS458699 RN458699:RO458699 ABJ458699:ABK458699 ALF458699:ALG458699 AVB458699:AVC458699 BEX458699:BEY458699 BOT458699:BOU458699 BYP458699:BYQ458699 CIL458699:CIM458699 CSH458699:CSI458699 DCD458699:DCE458699 DLZ458699:DMA458699 DVV458699:DVW458699 EFR458699:EFS458699 EPN458699:EPO458699 EZJ458699:EZK458699 FJF458699:FJG458699 FTB458699:FTC458699 GCX458699:GCY458699 GMT458699:GMU458699 GWP458699:GWQ458699 HGL458699:HGM458699 HQH458699:HQI458699 IAD458699:IAE458699 IJZ458699:IKA458699 ITV458699:ITW458699 JDR458699:JDS458699 JNN458699:JNO458699 JXJ458699:JXK458699 KHF458699:KHG458699 KRB458699:KRC458699 LAX458699:LAY458699 LKT458699:LKU458699 LUP458699:LUQ458699 MEL458699:MEM458699 MOH458699:MOI458699 MYD458699:MYE458699 NHZ458699:NIA458699 NRV458699:NRW458699 OBR458699:OBS458699 OLN458699:OLO458699 OVJ458699:OVK458699 PFF458699:PFG458699 PPB458699:PPC458699 PYX458699:PYY458699 QIT458699:QIU458699 QSP458699:QSQ458699 RCL458699:RCM458699 RMH458699:RMI458699 RWD458699:RWE458699 SFZ458699:SGA458699 SPV458699:SPW458699 SZR458699:SZS458699 TJN458699:TJO458699 TTJ458699:TTK458699 UDF458699:UDG458699 UNB458699:UNC458699 UWX458699:UWY458699 VGT458699:VGU458699 VQP458699:VQQ458699 WAL458699:WAM458699 WKH458699:WKI458699 WUD458699:WUE458699 L524237:M524237 HR524235:HS524235 RN524235:RO524235 ABJ524235:ABK524235 ALF524235:ALG524235 AVB524235:AVC524235 BEX524235:BEY524235 BOT524235:BOU524235 BYP524235:BYQ524235 CIL524235:CIM524235 CSH524235:CSI524235 DCD524235:DCE524235 DLZ524235:DMA524235 DVV524235:DVW524235 EFR524235:EFS524235 EPN524235:EPO524235 EZJ524235:EZK524235 FJF524235:FJG524235 FTB524235:FTC524235 GCX524235:GCY524235 GMT524235:GMU524235 GWP524235:GWQ524235 HGL524235:HGM524235 HQH524235:HQI524235 IAD524235:IAE524235 IJZ524235:IKA524235 ITV524235:ITW524235 JDR524235:JDS524235 JNN524235:JNO524235 JXJ524235:JXK524235 KHF524235:KHG524235 KRB524235:KRC524235 LAX524235:LAY524235 LKT524235:LKU524235 LUP524235:LUQ524235 MEL524235:MEM524235 MOH524235:MOI524235 MYD524235:MYE524235 NHZ524235:NIA524235 NRV524235:NRW524235 OBR524235:OBS524235 OLN524235:OLO524235 OVJ524235:OVK524235 PFF524235:PFG524235 PPB524235:PPC524235 PYX524235:PYY524235 QIT524235:QIU524235 QSP524235:QSQ524235 RCL524235:RCM524235 RMH524235:RMI524235 RWD524235:RWE524235 SFZ524235:SGA524235 SPV524235:SPW524235 SZR524235:SZS524235 TJN524235:TJO524235 TTJ524235:TTK524235 UDF524235:UDG524235 UNB524235:UNC524235 UWX524235:UWY524235 VGT524235:VGU524235 VQP524235:VQQ524235 WAL524235:WAM524235 WKH524235:WKI524235 WUD524235:WUE524235 L589773:M589773 HR589771:HS589771 RN589771:RO589771 ABJ589771:ABK589771 ALF589771:ALG589771 AVB589771:AVC589771 BEX589771:BEY589771 BOT589771:BOU589771 BYP589771:BYQ589771 CIL589771:CIM589771 CSH589771:CSI589771 DCD589771:DCE589771 DLZ589771:DMA589771 DVV589771:DVW589771 EFR589771:EFS589771 EPN589771:EPO589771 EZJ589771:EZK589771 FJF589771:FJG589771 FTB589771:FTC589771 GCX589771:GCY589771 GMT589771:GMU589771 GWP589771:GWQ589771 HGL589771:HGM589771 HQH589771:HQI589771 IAD589771:IAE589771 IJZ589771:IKA589771 ITV589771:ITW589771 JDR589771:JDS589771 JNN589771:JNO589771 JXJ589771:JXK589771 KHF589771:KHG589771 KRB589771:KRC589771 LAX589771:LAY589771 LKT589771:LKU589771 LUP589771:LUQ589771 MEL589771:MEM589771 MOH589771:MOI589771 MYD589771:MYE589771 NHZ589771:NIA589771 NRV589771:NRW589771 OBR589771:OBS589771 OLN589771:OLO589771 OVJ589771:OVK589771 PFF589771:PFG589771 PPB589771:PPC589771 PYX589771:PYY589771 QIT589771:QIU589771 QSP589771:QSQ589771 RCL589771:RCM589771 RMH589771:RMI589771 RWD589771:RWE589771 SFZ589771:SGA589771 SPV589771:SPW589771 SZR589771:SZS589771 TJN589771:TJO589771 TTJ589771:TTK589771 UDF589771:UDG589771 UNB589771:UNC589771 UWX589771:UWY589771 VGT589771:VGU589771 VQP589771:VQQ589771 WAL589771:WAM589771 WKH589771:WKI589771 WUD589771:WUE589771 L655309:M655309 HR655307:HS655307 RN655307:RO655307 ABJ655307:ABK655307 ALF655307:ALG655307 AVB655307:AVC655307 BEX655307:BEY655307 BOT655307:BOU655307 BYP655307:BYQ655307 CIL655307:CIM655307 CSH655307:CSI655307 DCD655307:DCE655307 DLZ655307:DMA655307 DVV655307:DVW655307 EFR655307:EFS655307 EPN655307:EPO655307 EZJ655307:EZK655307 FJF655307:FJG655307 FTB655307:FTC655307 GCX655307:GCY655307 GMT655307:GMU655307 GWP655307:GWQ655307 HGL655307:HGM655307 HQH655307:HQI655307 IAD655307:IAE655307 IJZ655307:IKA655307 ITV655307:ITW655307 JDR655307:JDS655307 JNN655307:JNO655307 JXJ655307:JXK655307 KHF655307:KHG655307 KRB655307:KRC655307 LAX655307:LAY655307 LKT655307:LKU655307 LUP655307:LUQ655307 MEL655307:MEM655307 MOH655307:MOI655307 MYD655307:MYE655307 NHZ655307:NIA655307 NRV655307:NRW655307 OBR655307:OBS655307 OLN655307:OLO655307 OVJ655307:OVK655307 PFF655307:PFG655307 PPB655307:PPC655307 PYX655307:PYY655307 QIT655307:QIU655307 QSP655307:QSQ655307 RCL655307:RCM655307 RMH655307:RMI655307 RWD655307:RWE655307 SFZ655307:SGA655307 SPV655307:SPW655307 SZR655307:SZS655307 TJN655307:TJO655307 TTJ655307:TTK655307 UDF655307:UDG655307 UNB655307:UNC655307 UWX655307:UWY655307 VGT655307:VGU655307 VQP655307:VQQ655307 WAL655307:WAM655307 WKH655307:WKI655307 WUD655307:WUE655307 L720845:M720845 HR720843:HS720843 RN720843:RO720843 ABJ720843:ABK720843 ALF720843:ALG720843 AVB720843:AVC720843 BEX720843:BEY720843 BOT720843:BOU720843 BYP720843:BYQ720843 CIL720843:CIM720843 CSH720843:CSI720843 DCD720843:DCE720843 DLZ720843:DMA720843 DVV720843:DVW720843 EFR720843:EFS720843 EPN720843:EPO720843 EZJ720843:EZK720843 FJF720843:FJG720843 FTB720843:FTC720843 GCX720843:GCY720843 GMT720843:GMU720843 GWP720843:GWQ720843 HGL720843:HGM720843 HQH720843:HQI720843 IAD720843:IAE720843 IJZ720843:IKA720843 ITV720843:ITW720843 JDR720843:JDS720843 JNN720843:JNO720843 JXJ720843:JXK720843 KHF720843:KHG720843 KRB720843:KRC720843 LAX720843:LAY720843 LKT720843:LKU720843 LUP720843:LUQ720843 MEL720843:MEM720843 MOH720843:MOI720843 MYD720843:MYE720843 NHZ720843:NIA720843 NRV720843:NRW720843 OBR720843:OBS720843 OLN720843:OLO720843 OVJ720843:OVK720843 PFF720843:PFG720843 PPB720843:PPC720843 PYX720843:PYY720843 QIT720843:QIU720843 QSP720843:QSQ720843 RCL720843:RCM720843 RMH720843:RMI720843 RWD720843:RWE720843 SFZ720843:SGA720843 SPV720843:SPW720843 SZR720843:SZS720843 TJN720843:TJO720843 TTJ720843:TTK720843 UDF720843:UDG720843 UNB720843:UNC720843 UWX720843:UWY720843 VGT720843:VGU720843 VQP720843:VQQ720843 WAL720843:WAM720843 WKH720843:WKI720843 WUD720843:WUE720843 L786381:M786381 HR786379:HS786379 RN786379:RO786379 ABJ786379:ABK786379 ALF786379:ALG786379 AVB786379:AVC786379 BEX786379:BEY786379 BOT786379:BOU786379 BYP786379:BYQ786379 CIL786379:CIM786379 CSH786379:CSI786379 DCD786379:DCE786379 DLZ786379:DMA786379 DVV786379:DVW786379 EFR786379:EFS786379 EPN786379:EPO786379 EZJ786379:EZK786379 FJF786379:FJG786379 FTB786379:FTC786379 GCX786379:GCY786379 GMT786379:GMU786379 GWP786379:GWQ786379 HGL786379:HGM786379 HQH786379:HQI786379 IAD786379:IAE786379 IJZ786379:IKA786379 ITV786379:ITW786379 JDR786379:JDS786379 JNN786379:JNO786379 JXJ786379:JXK786379 KHF786379:KHG786379 KRB786379:KRC786379 LAX786379:LAY786379 LKT786379:LKU786379 LUP786379:LUQ786379 MEL786379:MEM786379 MOH786379:MOI786379 MYD786379:MYE786379 NHZ786379:NIA786379 NRV786379:NRW786379 OBR786379:OBS786379 OLN786379:OLO786379 OVJ786379:OVK786379 PFF786379:PFG786379 PPB786379:PPC786379 PYX786379:PYY786379 QIT786379:QIU786379 QSP786379:QSQ786379 RCL786379:RCM786379 RMH786379:RMI786379 RWD786379:RWE786379 SFZ786379:SGA786379 SPV786379:SPW786379 SZR786379:SZS786379 TJN786379:TJO786379 TTJ786379:TTK786379 UDF786379:UDG786379 UNB786379:UNC786379 UWX786379:UWY786379 VGT786379:VGU786379 VQP786379:VQQ786379 WAL786379:WAM786379 WKH786379:WKI786379 WUD786379:WUE786379 L851917:M851917 HR851915:HS851915 RN851915:RO851915 ABJ851915:ABK851915 ALF851915:ALG851915 AVB851915:AVC851915 BEX851915:BEY851915 BOT851915:BOU851915 BYP851915:BYQ851915 CIL851915:CIM851915 CSH851915:CSI851915 DCD851915:DCE851915 DLZ851915:DMA851915 DVV851915:DVW851915 EFR851915:EFS851915 EPN851915:EPO851915 EZJ851915:EZK851915 FJF851915:FJG851915 FTB851915:FTC851915 GCX851915:GCY851915 GMT851915:GMU851915 GWP851915:GWQ851915 HGL851915:HGM851915 HQH851915:HQI851915 IAD851915:IAE851915 IJZ851915:IKA851915 ITV851915:ITW851915 JDR851915:JDS851915 JNN851915:JNO851915 JXJ851915:JXK851915 KHF851915:KHG851915 KRB851915:KRC851915 LAX851915:LAY851915 LKT851915:LKU851915 LUP851915:LUQ851915 MEL851915:MEM851915 MOH851915:MOI851915 MYD851915:MYE851915 NHZ851915:NIA851915 NRV851915:NRW851915 OBR851915:OBS851915 OLN851915:OLO851915 OVJ851915:OVK851915 PFF851915:PFG851915 PPB851915:PPC851915 PYX851915:PYY851915 QIT851915:QIU851915 QSP851915:QSQ851915 RCL851915:RCM851915 RMH851915:RMI851915 RWD851915:RWE851915 SFZ851915:SGA851915 SPV851915:SPW851915 SZR851915:SZS851915 TJN851915:TJO851915 TTJ851915:TTK851915 UDF851915:UDG851915 UNB851915:UNC851915 UWX851915:UWY851915 VGT851915:VGU851915 VQP851915:VQQ851915 WAL851915:WAM851915 WKH851915:WKI851915 WUD851915:WUE851915 L917453:M917453 HR917451:HS917451 RN917451:RO917451 ABJ917451:ABK917451 ALF917451:ALG917451 AVB917451:AVC917451 BEX917451:BEY917451 BOT917451:BOU917451 BYP917451:BYQ917451 CIL917451:CIM917451 CSH917451:CSI917451 DCD917451:DCE917451 DLZ917451:DMA917451 DVV917451:DVW917451 EFR917451:EFS917451 EPN917451:EPO917451 EZJ917451:EZK917451 FJF917451:FJG917451 FTB917451:FTC917451 GCX917451:GCY917451 GMT917451:GMU917451 GWP917451:GWQ917451 HGL917451:HGM917451 HQH917451:HQI917451 IAD917451:IAE917451 IJZ917451:IKA917451 ITV917451:ITW917451 JDR917451:JDS917451 JNN917451:JNO917451 JXJ917451:JXK917451 KHF917451:KHG917451 KRB917451:KRC917451 LAX917451:LAY917451 LKT917451:LKU917451 LUP917451:LUQ917451 MEL917451:MEM917451 MOH917451:MOI917451 MYD917451:MYE917451 NHZ917451:NIA917451 NRV917451:NRW917451 OBR917451:OBS917451 OLN917451:OLO917451 OVJ917451:OVK917451 PFF917451:PFG917451 PPB917451:PPC917451 PYX917451:PYY917451 QIT917451:QIU917451 QSP917451:QSQ917451 RCL917451:RCM917451 RMH917451:RMI917451 RWD917451:RWE917451 SFZ917451:SGA917451 SPV917451:SPW917451 SZR917451:SZS917451 TJN917451:TJO917451 TTJ917451:TTK917451 UDF917451:UDG917451 UNB917451:UNC917451 UWX917451:UWY917451 VGT917451:VGU917451 VQP917451:VQQ917451 WAL917451:WAM917451 WKH917451:WKI917451 WUD917451:WUE917451 L982989:M982989 HR982987:HS982987 RN982987:RO982987 ABJ982987:ABK982987 ALF982987:ALG982987 AVB982987:AVC982987 BEX982987:BEY982987 BOT982987:BOU982987 BYP982987:BYQ982987 CIL982987:CIM982987 CSH982987:CSI982987 DCD982987:DCE982987 DLZ982987:DMA982987 DVV982987:DVW982987 EFR982987:EFS982987 EPN982987:EPO982987 EZJ982987:EZK982987 FJF982987:FJG982987 FTB982987:FTC982987 GCX982987:GCY982987 GMT982987:GMU982987 GWP982987:GWQ982987 HGL982987:HGM982987 HQH982987:HQI982987 IAD982987:IAE982987 IJZ982987:IKA982987 ITV982987:ITW982987 JDR982987:JDS982987 JNN982987:JNO982987 JXJ982987:JXK982987 KHF982987:KHG982987 KRB982987:KRC982987 LAX982987:LAY982987 LKT982987:LKU982987 LUP982987:LUQ982987 MEL982987:MEM982987 MOH982987:MOI982987 MYD982987:MYE982987 NHZ982987:NIA982987 NRV982987:NRW982987 OBR982987:OBS982987 OLN982987:OLO982987 OVJ982987:OVK982987 PFF982987:PFG982987 PPB982987:PPC982987 PYX982987:PYY982987 QIT982987:QIU982987 QSP982987:QSQ982987 RCL982987:RCM982987 RMH982987:RMI982987 RWD982987:RWE982987 SFZ982987:SGA982987 SPV982987:SPW982987 SZR982987:SZS982987 TJN982987:TJO982987 TTJ982987:TTK982987 UDF982987:UDG982987 UNB982987:UNC982987 UWX982987:UWY982987 VGT982987:VGU982987 VQP982987:VQQ982987 WAL982987:WAM982987 WKH982987:WKI982987 WUD982987:WUE982987 N14 J14 K31 N31 H31 N21 R21 J21 J12 P12" xr:uid="{5389000D-DD2E-4B15-A742-135A70A639A6}">
      <formula1>"□,■"</formula1>
    </dataValidation>
    <dataValidation type="custom" imeMode="disabled" allowBlank="1" showInputMessage="1" showErrorMessage="1" error="整数で入力してください。" sqref="WVG983065:WVJ983065 L65496:R65496 HR65494:HX65494 RN65494:RT65494 ABJ65494:ABP65494 ALF65494:ALL65494 AVB65494:AVH65494 BEX65494:BFD65494 BOT65494:BOZ65494 BYP65494:BYV65494 CIL65494:CIR65494 CSH65494:CSN65494 DCD65494:DCJ65494 DLZ65494:DMF65494 DVV65494:DWB65494 EFR65494:EFX65494 EPN65494:EPT65494 EZJ65494:EZP65494 FJF65494:FJL65494 FTB65494:FTH65494 GCX65494:GDD65494 GMT65494:GMZ65494 GWP65494:GWV65494 HGL65494:HGR65494 HQH65494:HQN65494 IAD65494:IAJ65494 IJZ65494:IKF65494 ITV65494:IUB65494 JDR65494:JDX65494 JNN65494:JNT65494 JXJ65494:JXP65494 KHF65494:KHL65494 KRB65494:KRH65494 LAX65494:LBD65494 LKT65494:LKZ65494 LUP65494:LUV65494 MEL65494:MER65494 MOH65494:MON65494 MYD65494:MYJ65494 NHZ65494:NIF65494 NRV65494:NSB65494 OBR65494:OBX65494 OLN65494:OLT65494 OVJ65494:OVP65494 PFF65494:PFL65494 PPB65494:PPH65494 PYX65494:PZD65494 QIT65494:QIZ65494 QSP65494:QSV65494 RCL65494:RCR65494 RMH65494:RMN65494 RWD65494:RWJ65494 SFZ65494:SGF65494 SPV65494:SQB65494 SZR65494:SZX65494 TJN65494:TJT65494 TTJ65494:TTP65494 UDF65494:UDL65494 UNB65494:UNH65494 UWX65494:UXD65494 VGT65494:VGZ65494 VQP65494:VQV65494 WAL65494:WAR65494 WKH65494:WKN65494 WUD65494:WUJ65494 L131032:R131032 HR131030:HX131030 RN131030:RT131030 ABJ131030:ABP131030 ALF131030:ALL131030 AVB131030:AVH131030 BEX131030:BFD131030 BOT131030:BOZ131030 BYP131030:BYV131030 CIL131030:CIR131030 CSH131030:CSN131030 DCD131030:DCJ131030 DLZ131030:DMF131030 DVV131030:DWB131030 EFR131030:EFX131030 EPN131030:EPT131030 EZJ131030:EZP131030 FJF131030:FJL131030 FTB131030:FTH131030 GCX131030:GDD131030 GMT131030:GMZ131030 GWP131030:GWV131030 HGL131030:HGR131030 HQH131030:HQN131030 IAD131030:IAJ131030 IJZ131030:IKF131030 ITV131030:IUB131030 JDR131030:JDX131030 JNN131030:JNT131030 JXJ131030:JXP131030 KHF131030:KHL131030 KRB131030:KRH131030 LAX131030:LBD131030 LKT131030:LKZ131030 LUP131030:LUV131030 MEL131030:MER131030 MOH131030:MON131030 MYD131030:MYJ131030 NHZ131030:NIF131030 NRV131030:NSB131030 OBR131030:OBX131030 OLN131030:OLT131030 OVJ131030:OVP131030 PFF131030:PFL131030 PPB131030:PPH131030 PYX131030:PZD131030 QIT131030:QIZ131030 QSP131030:QSV131030 RCL131030:RCR131030 RMH131030:RMN131030 RWD131030:RWJ131030 SFZ131030:SGF131030 SPV131030:SQB131030 SZR131030:SZX131030 TJN131030:TJT131030 TTJ131030:TTP131030 UDF131030:UDL131030 UNB131030:UNH131030 UWX131030:UXD131030 VGT131030:VGZ131030 VQP131030:VQV131030 WAL131030:WAR131030 WKH131030:WKN131030 WUD131030:WUJ131030 L196568:R196568 HR196566:HX196566 RN196566:RT196566 ABJ196566:ABP196566 ALF196566:ALL196566 AVB196566:AVH196566 BEX196566:BFD196566 BOT196566:BOZ196566 BYP196566:BYV196566 CIL196566:CIR196566 CSH196566:CSN196566 DCD196566:DCJ196566 DLZ196566:DMF196566 DVV196566:DWB196566 EFR196566:EFX196566 EPN196566:EPT196566 EZJ196566:EZP196566 FJF196566:FJL196566 FTB196566:FTH196566 GCX196566:GDD196566 GMT196566:GMZ196566 GWP196566:GWV196566 HGL196566:HGR196566 HQH196566:HQN196566 IAD196566:IAJ196566 IJZ196566:IKF196566 ITV196566:IUB196566 JDR196566:JDX196566 JNN196566:JNT196566 JXJ196566:JXP196566 KHF196566:KHL196566 KRB196566:KRH196566 LAX196566:LBD196566 LKT196566:LKZ196566 LUP196566:LUV196566 MEL196566:MER196566 MOH196566:MON196566 MYD196566:MYJ196566 NHZ196566:NIF196566 NRV196566:NSB196566 OBR196566:OBX196566 OLN196566:OLT196566 OVJ196566:OVP196566 PFF196566:PFL196566 PPB196566:PPH196566 PYX196566:PZD196566 QIT196566:QIZ196566 QSP196566:QSV196566 RCL196566:RCR196566 RMH196566:RMN196566 RWD196566:RWJ196566 SFZ196566:SGF196566 SPV196566:SQB196566 SZR196566:SZX196566 TJN196566:TJT196566 TTJ196566:TTP196566 UDF196566:UDL196566 UNB196566:UNH196566 UWX196566:UXD196566 VGT196566:VGZ196566 VQP196566:VQV196566 WAL196566:WAR196566 WKH196566:WKN196566 WUD196566:WUJ196566 L262104:R262104 HR262102:HX262102 RN262102:RT262102 ABJ262102:ABP262102 ALF262102:ALL262102 AVB262102:AVH262102 BEX262102:BFD262102 BOT262102:BOZ262102 BYP262102:BYV262102 CIL262102:CIR262102 CSH262102:CSN262102 DCD262102:DCJ262102 DLZ262102:DMF262102 DVV262102:DWB262102 EFR262102:EFX262102 EPN262102:EPT262102 EZJ262102:EZP262102 FJF262102:FJL262102 FTB262102:FTH262102 GCX262102:GDD262102 GMT262102:GMZ262102 GWP262102:GWV262102 HGL262102:HGR262102 HQH262102:HQN262102 IAD262102:IAJ262102 IJZ262102:IKF262102 ITV262102:IUB262102 JDR262102:JDX262102 JNN262102:JNT262102 JXJ262102:JXP262102 KHF262102:KHL262102 KRB262102:KRH262102 LAX262102:LBD262102 LKT262102:LKZ262102 LUP262102:LUV262102 MEL262102:MER262102 MOH262102:MON262102 MYD262102:MYJ262102 NHZ262102:NIF262102 NRV262102:NSB262102 OBR262102:OBX262102 OLN262102:OLT262102 OVJ262102:OVP262102 PFF262102:PFL262102 PPB262102:PPH262102 PYX262102:PZD262102 QIT262102:QIZ262102 QSP262102:QSV262102 RCL262102:RCR262102 RMH262102:RMN262102 RWD262102:RWJ262102 SFZ262102:SGF262102 SPV262102:SQB262102 SZR262102:SZX262102 TJN262102:TJT262102 TTJ262102:TTP262102 UDF262102:UDL262102 UNB262102:UNH262102 UWX262102:UXD262102 VGT262102:VGZ262102 VQP262102:VQV262102 WAL262102:WAR262102 WKH262102:WKN262102 WUD262102:WUJ262102 L327640:R327640 HR327638:HX327638 RN327638:RT327638 ABJ327638:ABP327638 ALF327638:ALL327638 AVB327638:AVH327638 BEX327638:BFD327638 BOT327638:BOZ327638 BYP327638:BYV327638 CIL327638:CIR327638 CSH327638:CSN327638 DCD327638:DCJ327638 DLZ327638:DMF327638 DVV327638:DWB327638 EFR327638:EFX327638 EPN327638:EPT327638 EZJ327638:EZP327638 FJF327638:FJL327638 FTB327638:FTH327638 GCX327638:GDD327638 GMT327638:GMZ327638 GWP327638:GWV327638 HGL327638:HGR327638 HQH327638:HQN327638 IAD327638:IAJ327638 IJZ327638:IKF327638 ITV327638:IUB327638 JDR327638:JDX327638 JNN327638:JNT327638 JXJ327638:JXP327638 KHF327638:KHL327638 KRB327638:KRH327638 LAX327638:LBD327638 LKT327638:LKZ327638 LUP327638:LUV327638 MEL327638:MER327638 MOH327638:MON327638 MYD327638:MYJ327638 NHZ327638:NIF327638 NRV327638:NSB327638 OBR327638:OBX327638 OLN327638:OLT327638 OVJ327638:OVP327638 PFF327638:PFL327638 PPB327638:PPH327638 PYX327638:PZD327638 QIT327638:QIZ327638 QSP327638:QSV327638 RCL327638:RCR327638 RMH327638:RMN327638 RWD327638:RWJ327638 SFZ327638:SGF327638 SPV327638:SQB327638 SZR327638:SZX327638 TJN327638:TJT327638 TTJ327638:TTP327638 UDF327638:UDL327638 UNB327638:UNH327638 UWX327638:UXD327638 VGT327638:VGZ327638 VQP327638:VQV327638 WAL327638:WAR327638 WKH327638:WKN327638 WUD327638:WUJ327638 L393176:R393176 HR393174:HX393174 RN393174:RT393174 ABJ393174:ABP393174 ALF393174:ALL393174 AVB393174:AVH393174 BEX393174:BFD393174 BOT393174:BOZ393174 BYP393174:BYV393174 CIL393174:CIR393174 CSH393174:CSN393174 DCD393174:DCJ393174 DLZ393174:DMF393174 DVV393174:DWB393174 EFR393174:EFX393174 EPN393174:EPT393174 EZJ393174:EZP393174 FJF393174:FJL393174 FTB393174:FTH393174 GCX393174:GDD393174 GMT393174:GMZ393174 GWP393174:GWV393174 HGL393174:HGR393174 HQH393174:HQN393174 IAD393174:IAJ393174 IJZ393174:IKF393174 ITV393174:IUB393174 JDR393174:JDX393174 JNN393174:JNT393174 JXJ393174:JXP393174 KHF393174:KHL393174 KRB393174:KRH393174 LAX393174:LBD393174 LKT393174:LKZ393174 LUP393174:LUV393174 MEL393174:MER393174 MOH393174:MON393174 MYD393174:MYJ393174 NHZ393174:NIF393174 NRV393174:NSB393174 OBR393174:OBX393174 OLN393174:OLT393174 OVJ393174:OVP393174 PFF393174:PFL393174 PPB393174:PPH393174 PYX393174:PZD393174 QIT393174:QIZ393174 QSP393174:QSV393174 RCL393174:RCR393174 RMH393174:RMN393174 RWD393174:RWJ393174 SFZ393174:SGF393174 SPV393174:SQB393174 SZR393174:SZX393174 TJN393174:TJT393174 TTJ393174:TTP393174 UDF393174:UDL393174 UNB393174:UNH393174 UWX393174:UXD393174 VGT393174:VGZ393174 VQP393174:VQV393174 WAL393174:WAR393174 WKH393174:WKN393174 WUD393174:WUJ393174 L458712:R458712 HR458710:HX458710 RN458710:RT458710 ABJ458710:ABP458710 ALF458710:ALL458710 AVB458710:AVH458710 BEX458710:BFD458710 BOT458710:BOZ458710 BYP458710:BYV458710 CIL458710:CIR458710 CSH458710:CSN458710 DCD458710:DCJ458710 DLZ458710:DMF458710 DVV458710:DWB458710 EFR458710:EFX458710 EPN458710:EPT458710 EZJ458710:EZP458710 FJF458710:FJL458710 FTB458710:FTH458710 GCX458710:GDD458710 GMT458710:GMZ458710 GWP458710:GWV458710 HGL458710:HGR458710 HQH458710:HQN458710 IAD458710:IAJ458710 IJZ458710:IKF458710 ITV458710:IUB458710 JDR458710:JDX458710 JNN458710:JNT458710 JXJ458710:JXP458710 KHF458710:KHL458710 KRB458710:KRH458710 LAX458710:LBD458710 LKT458710:LKZ458710 LUP458710:LUV458710 MEL458710:MER458710 MOH458710:MON458710 MYD458710:MYJ458710 NHZ458710:NIF458710 NRV458710:NSB458710 OBR458710:OBX458710 OLN458710:OLT458710 OVJ458710:OVP458710 PFF458710:PFL458710 PPB458710:PPH458710 PYX458710:PZD458710 QIT458710:QIZ458710 QSP458710:QSV458710 RCL458710:RCR458710 RMH458710:RMN458710 RWD458710:RWJ458710 SFZ458710:SGF458710 SPV458710:SQB458710 SZR458710:SZX458710 TJN458710:TJT458710 TTJ458710:TTP458710 UDF458710:UDL458710 UNB458710:UNH458710 UWX458710:UXD458710 VGT458710:VGZ458710 VQP458710:VQV458710 WAL458710:WAR458710 WKH458710:WKN458710 WUD458710:WUJ458710 L524248:R524248 HR524246:HX524246 RN524246:RT524246 ABJ524246:ABP524246 ALF524246:ALL524246 AVB524246:AVH524246 BEX524246:BFD524246 BOT524246:BOZ524246 BYP524246:BYV524246 CIL524246:CIR524246 CSH524246:CSN524246 DCD524246:DCJ524246 DLZ524246:DMF524246 DVV524246:DWB524246 EFR524246:EFX524246 EPN524246:EPT524246 EZJ524246:EZP524246 FJF524246:FJL524246 FTB524246:FTH524246 GCX524246:GDD524246 GMT524246:GMZ524246 GWP524246:GWV524246 HGL524246:HGR524246 HQH524246:HQN524246 IAD524246:IAJ524246 IJZ524246:IKF524246 ITV524246:IUB524246 JDR524246:JDX524246 JNN524246:JNT524246 JXJ524246:JXP524246 KHF524246:KHL524246 KRB524246:KRH524246 LAX524246:LBD524246 LKT524246:LKZ524246 LUP524246:LUV524246 MEL524246:MER524246 MOH524246:MON524246 MYD524246:MYJ524246 NHZ524246:NIF524246 NRV524246:NSB524246 OBR524246:OBX524246 OLN524246:OLT524246 OVJ524246:OVP524246 PFF524246:PFL524246 PPB524246:PPH524246 PYX524246:PZD524246 QIT524246:QIZ524246 QSP524246:QSV524246 RCL524246:RCR524246 RMH524246:RMN524246 RWD524246:RWJ524246 SFZ524246:SGF524246 SPV524246:SQB524246 SZR524246:SZX524246 TJN524246:TJT524246 TTJ524246:TTP524246 UDF524246:UDL524246 UNB524246:UNH524246 UWX524246:UXD524246 VGT524246:VGZ524246 VQP524246:VQV524246 WAL524246:WAR524246 WKH524246:WKN524246 WUD524246:WUJ524246 L589784:R589784 HR589782:HX589782 RN589782:RT589782 ABJ589782:ABP589782 ALF589782:ALL589782 AVB589782:AVH589782 BEX589782:BFD589782 BOT589782:BOZ589782 BYP589782:BYV589782 CIL589782:CIR589782 CSH589782:CSN589782 DCD589782:DCJ589782 DLZ589782:DMF589782 DVV589782:DWB589782 EFR589782:EFX589782 EPN589782:EPT589782 EZJ589782:EZP589782 FJF589782:FJL589782 FTB589782:FTH589782 GCX589782:GDD589782 GMT589782:GMZ589782 GWP589782:GWV589782 HGL589782:HGR589782 HQH589782:HQN589782 IAD589782:IAJ589782 IJZ589782:IKF589782 ITV589782:IUB589782 JDR589782:JDX589782 JNN589782:JNT589782 JXJ589782:JXP589782 KHF589782:KHL589782 KRB589782:KRH589782 LAX589782:LBD589782 LKT589782:LKZ589782 LUP589782:LUV589782 MEL589782:MER589782 MOH589782:MON589782 MYD589782:MYJ589782 NHZ589782:NIF589782 NRV589782:NSB589782 OBR589782:OBX589782 OLN589782:OLT589782 OVJ589782:OVP589782 PFF589782:PFL589782 PPB589782:PPH589782 PYX589782:PZD589782 QIT589782:QIZ589782 QSP589782:QSV589782 RCL589782:RCR589782 RMH589782:RMN589782 RWD589782:RWJ589782 SFZ589782:SGF589782 SPV589782:SQB589782 SZR589782:SZX589782 TJN589782:TJT589782 TTJ589782:TTP589782 UDF589782:UDL589782 UNB589782:UNH589782 UWX589782:UXD589782 VGT589782:VGZ589782 VQP589782:VQV589782 WAL589782:WAR589782 WKH589782:WKN589782 WUD589782:WUJ589782 L655320:R655320 HR655318:HX655318 RN655318:RT655318 ABJ655318:ABP655318 ALF655318:ALL655318 AVB655318:AVH655318 BEX655318:BFD655318 BOT655318:BOZ655318 BYP655318:BYV655318 CIL655318:CIR655318 CSH655318:CSN655318 DCD655318:DCJ655318 DLZ655318:DMF655318 DVV655318:DWB655318 EFR655318:EFX655318 EPN655318:EPT655318 EZJ655318:EZP655318 FJF655318:FJL655318 FTB655318:FTH655318 GCX655318:GDD655318 GMT655318:GMZ655318 GWP655318:GWV655318 HGL655318:HGR655318 HQH655318:HQN655318 IAD655318:IAJ655318 IJZ655318:IKF655318 ITV655318:IUB655318 JDR655318:JDX655318 JNN655318:JNT655318 JXJ655318:JXP655318 KHF655318:KHL655318 KRB655318:KRH655318 LAX655318:LBD655318 LKT655318:LKZ655318 LUP655318:LUV655318 MEL655318:MER655318 MOH655318:MON655318 MYD655318:MYJ655318 NHZ655318:NIF655318 NRV655318:NSB655318 OBR655318:OBX655318 OLN655318:OLT655318 OVJ655318:OVP655318 PFF655318:PFL655318 PPB655318:PPH655318 PYX655318:PZD655318 QIT655318:QIZ655318 QSP655318:QSV655318 RCL655318:RCR655318 RMH655318:RMN655318 RWD655318:RWJ655318 SFZ655318:SGF655318 SPV655318:SQB655318 SZR655318:SZX655318 TJN655318:TJT655318 TTJ655318:TTP655318 UDF655318:UDL655318 UNB655318:UNH655318 UWX655318:UXD655318 VGT655318:VGZ655318 VQP655318:VQV655318 WAL655318:WAR655318 WKH655318:WKN655318 WUD655318:WUJ655318 L720856:R720856 HR720854:HX720854 RN720854:RT720854 ABJ720854:ABP720854 ALF720854:ALL720854 AVB720854:AVH720854 BEX720854:BFD720854 BOT720854:BOZ720854 BYP720854:BYV720854 CIL720854:CIR720854 CSH720854:CSN720854 DCD720854:DCJ720854 DLZ720854:DMF720854 DVV720854:DWB720854 EFR720854:EFX720854 EPN720854:EPT720854 EZJ720854:EZP720854 FJF720854:FJL720854 FTB720854:FTH720854 GCX720854:GDD720854 GMT720854:GMZ720854 GWP720854:GWV720854 HGL720854:HGR720854 HQH720854:HQN720854 IAD720854:IAJ720854 IJZ720854:IKF720854 ITV720854:IUB720854 JDR720854:JDX720854 JNN720854:JNT720854 JXJ720854:JXP720854 KHF720854:KHL720854 KRB720854:KRH720854 LAX720854:LBD720854 LKT720854:LKZ720854 LUP720854:LUV720854 MEL720854:MER720854 MOH720854:MON720854 MYD720854:MYJ720854 NHZ720854:NIF720854 NRV720854:NSB720854 OBR720854:OBX720854 OLN720854:OLT720854 OVJ720854:OVP720854 PFF720854:PFL720854 PPB720854:PPH720854 PYX720854:PZD720854 QIT720854:QIZ720854 QSP720854:QSV720854 RCL720854:RCR720854 RMH720854:RMN720854 RWD720854:RWJ720854 SFZ720854:SGF720854 SPV720854:SQB720854 SZR720854:SZX720854 TJN720854:TJT720854 TTJ720854:TTP720854 UDF720854:UDL720854 UNB720854:UNH720854 UWX720854:UXD720854 VGT720854:VGZ720854 VQP720854:VQV720854 WAL720854:WAR720854 WKH720854:WKN720854 WUD720854:WUJ720854 L786392:R786392 HR786390:HX786390 RN786390:RT786390 ABJ786390:ABP786390 ALF786390:ALL786390 AVB786390:AVH786390 BEX786390:BFD786390 BOT786390:BOZ786390 BYP786390:BYV786390 CIL786390:CIR786390 CSH786390:CSN786390 DCD786390:DCJ786390 DLZ786390:DMF786390 DVV786390:DWB786390 EFR786390:EFX786390 EPN786390:EPT786390 EZJ786390:EZP786390 FJF786390:FJL786390 FTB786390:FTH786390 GCX786390:GDD786390 GMT786390:GMZ786390 GWP786390:GWV786390 HGL786390:HGR786390 HQH786390:HQN786390 IAD786390:IAJ786390 IJZ786390:IKF786390 ITV786390:IUB786390 JDR786390:JDX786390 JNN786390:JNT786390 JXJ786390:JXP786390 KHF786390:KHL786390 KRB786390:KRH786390 LAX786390:LBD786390 LKT786390:LKZ786390 LUP786390:LUV786390 MEL786390:MER786390 MOH786390:MON786390 MYD786390:MYJ786390 NHZ786390:NIF786390 NRV786390:NSB786390 OBR786390:OBX786390 OLN786390:OLT786390 OVJ786390:OVP786390 PFF786390:PFL786390 PPB786390:PPH786390 PYX786390:PZD786390 QIT786390:QIZ786390 QSP786390:QSV786390 RCL786390:RCR786390 RMH786390:RMN786390 RWD786390:RWJ786390 SFZ786390:SGF786390 SPV786390:SQB786390 SZR786390:SZX786390 TJN786390:TJT786390 TTJ786390:TTP786390 UDF786390:UDL786390 UNB786390:UNH786390 UWX786390:UXD786390 VGT786390:VGZ786390 VQP786390:VQV786390 WAL786390:WAR786390 WKH786390:WKN786390 WUD786390:WUJ786390 L851928:R851928 HR851926:HX851926 RN851926:RT851926 ABJ851926:ABP851926 ALF851926:ALL851926 AVB851926:AVH851926 BEX851926:BFD851926 BOT851926:BOZ851926 BYP851926:BYV851926 CIL851926:CIR851926 CSH851926:CSN851926 DCD851926:DCJ851926 DLZ851926:DMF851926 DVV851926:DWB851926 EFR851926:EFX851926 EPN851926:EPT851926 EZJ851926:EZP851926 FJF851926:FJL851926 FTB851926:FTH851926 GCX851926:GDD851926 GMT851926:GMZ851926 GWP851926:GWV851926 HGL851926:HGR851926 HQH851926:HQN851926 IAD851926:IAJ851926 IJZ851926:IKF851926 ITV851926:IUB851926 JDR851926:JDX851926 JNN851926:JNT851926 JXJ851926:JXP851926 KHF851926:KHL851926 KRB851926:KRH851926 LAX851926:LBD851926 LKT851926:LKZ851926 LUP851926:LUV851926 MEL851926:MER851926 MOH851926:MON851926 MYD851926:MYJ851926 NHZ851926:NIF851926 NRV851926:NSB851926 OBR851926:OBX851926 OLN851926:OLT851926 OVJ851926:OVP851926 PFF851926:PFL851926 PPB851926:PPH851926 PYX851926:PZD851926 QIT851926:QIZ851926 QSP851926:QSV851926 RCL851926:RCR851926 RMH851926:RMN851926 RWD851926:RWJ851926 SFZ851926:SGF851926 SPV851926:SQB851926 SZR851926:SZX851926 TJN851926:TJT851926 TTJ851926:TTP851926 UDF851926:UDL851926 UNB851926:UNH851926 UWX851926:UXD851926 VGT851926:VGZ851926 VQP851926:VQV851926 WAL851926:WAR851926 WKH851926:WKN851926 WUD851926:WUJ851926 L917464:R917464 HR917462:HX917462 RN917462:RT917462 ABJ917462:ABP917462 ALF917462:ALL917462 AVB917462:AVH917462 BEX917462:BFD917462 BOT917462:BOZ917462 BYP917462:BYV917462 CIL917462:CIR917462 CSH917462:CSN917462 DCD917462:DCJ917462 DLZ917462:DMF917462 DVV917462:DWB917462 EFR917462:EFX917462 EPN917462:EPT917462 EZJ917462:EZP917462 FJF917462:FJL917462 FTB917462:FTH917462 GCX917462:GDD917462 GMT917462:GMZ917462 GWP917462:GWV917462 HGL917462:HGR917462 HQH917462:HQN917462 IAD917462:IAJ917462 IJZ917462:IKF917462 ITV917462:IUB917462 JDR917462:JDX917462 JNN917462:JNT917462 JXJ917462:JXP917462 KHF917462:KHL917462 KRB917462:KRH917462 LAX917462:LBD917462 LKT917462:LKZ917462 LUP917462:LUV917462 MEL917462:MER917462 MOH917462:MON917462 MYD917462:MYJ917462 NHZ917462:NIF917462 NRV917462:NSB917462 OBR917462:OBX917462 OLN917462:OLT917462 OVJ917462:OVP917462 PFF917462:PFL917462 PPB917462:PPH917462 PYX917462:PZD917462 QIT917462:QIZ917462 QSP917462:QSV917462 RCL917462:RCR917462 RMH917462:RMN917462 RWD917462:RWJ917462 SFZ917462:SGF917462 SPV917462:SQB917462 SZR917462:SZX917462 TJN917462:TJT917462 TTJ917462:TTP917462 UDF917462:UDL917462 UNB917462:UNH917462 UWX917462:UXD917462 VGT917462:VGZ917462 VQP917462:VQV917462 WAL917462:WAR917462 WKH917462:WKN917462 WUD917462:WUJ917462 L983000:R983000 HR982998:HX982998 RN982998:RT982998 ABJ982998:ABP982998 ALF982998:ALL982998 AVB982998:AVH982998 BEX982998:BFD982998 BOT982998:BOZ982998 BYP982998:BYV982998 CIL982998:CIR982998 CSH982998:CSN982998 DCD982998:DCJ982998 DLZ982998:DMF982998 DVV982998:DWB982998 EFR982998:EFX982998 EPN982998:EPT982998 EZJ982998:EZP982998 FJF982998:FJL982998 FTB982998:FTH982998 GCX982998:GDD982998 GMT982998:GMZ982998 GWP982998:GWV982998 HGL982998:HGR982998 HQH982998:HQN982998 IAD982998:IAJ982998 IJZ982998:IKF982998 ITV982998:IUB982998 JDR982998:JDX982998 JNN982998:JNT982998 JXJ982998:JXP982998 KHF982998:KHL982998 KRB982998:KRH982998 LAX982998:LBD982998 LKT982998:LKZ982998 LUP982998:LUV982998 MEL982998:MER982998 MOH982998:MON982998 MYD982998:MYJ982998 NHZ982998:NIF982998 NRV982998:NSB982998 OBR982998:OBX982998 OLN982998:OLT982998 OVJ982998:OVP982998 PFF982998:PFL982998 PPB982998:PPH982998 PYX982998:PZD982998 QIT982998:QIZ982998 QSP982998:QSV982998 RCL982998:RCR982998 RMH982998:RMN982998 RWD982998:RWJ982998 SFZ982998:SGF982998 SPV982998:SQB982998 SZR982998:SZX982998 TJN982998:TJT982998 TTJ982998:TTP982998 UDF982998:UDL982998 UNB982998:UNH982998 UWX982998:UXD982998 VGT982998:VGZ982998 VQP982998:VQV982998 WAL982998:WAR982998 WKH982998:WKN982998 WUD982998:WUJ982998 IU65553:IX65555 SQ65553:ST65555 ACM65553:ACP65555 AMI65553:AML65555 AWE65553:AWH65555 BGA65553:BGD65555 BPW65553:BPZ65555 BZS65553:BZV65555 CJO65553:CJR65555 CTK65553:CTN65555 DDG65553:DDJ65555 DNC65553:DNF65555 DWY65553:DXB65555 EGU65553:EGX65555 EQQ65553:EQT65555 FAM65553:FAP65555 FKI65553:FKL65555 FUE65553:FUH65555 GEA65553:GED65555 GNW65553:GNZ65555 GXS65553:GXV65555 HHO65553:HHR65555 HRK65553:HRN65555 IBG65553:IBJ65555 ILC65553:ILF65555 IUY65553:IVB65555 JEU65553:JEX65555 JOQ65553:JOT65555 JYM65553:JYP65555 KII65553:KIL65555 KSE65553:KSH65555 LCA65553:LCD65555 LLW65553:LLZ65555 LVS65553:LVV65555 MFO65553:MFR65555 MPK65553:MPN65555 MZG65553:MZJ65555 NJC65553:NJF65555 NSY65553:NTB65555 OCU65553:OCX65555 OMQ65553:OMT65555 OWM65553:OWP65555 PGI65553:PGL65555 PQE65553:PQH65555 QAA65553:QAD65555 QJW65553:QJZ65555 QTS65553:QTV65555 RDO65553:RDR65555 RNK65553:RNN65555 RXG65553:RXJ65555 SHC65553:SHF65555 SQY65553:SRB65555 TAU65553:TAX65555 TKQ65553:TKT65555 TUM65553:TUP65555 UEI65553:UEL65555 UOE65553:UOH65555 UYA65553:UYD65555 VHW65553:VHZ65555 VRS65553:VRV65555 WBO65553:WBR65555 WLK65553:WLN65555 WVG65553:WVJ65555 IU131089:IX131091 SQ131089:ST131091 ACM131089:ACP131091 AMI131089:AML131091 AWE131089:AWH131091 BGA131089:BGD131091 BPW131089:BPZ131091 BZS131089:BZV131091 CJO131089:CJR131091 CTK131089:CTN131091 DDG131089:DDJ131091 DNC131089:DNF131091 DWY131089:DXB131091 EGU131089:EGX131091 EQQ131089:EQT131091 FAM131089:FAP131091 FKI131089:FKL131091 FUE131089:FUH131091 GEA131089:GED131091 GNW131089:GNZ131091 GXS131089:GXV131091 HHO131089:HHR131091 HRK131089:HRN131091 IBG131089:IBJ131091 ILC131089:ILF131091 IUY131089:IVB131091 JEU131089:JEX131091 JOQ131089:JOT131091 JYM131089:JYP131091 KII131089:KIL131091 KSE131089:KSH131091 LCA131089:LCD131091 LLW131089:LLZ131091 LVS131089:LVV131091 MFO131089:MFR131091 MPK131089:MPN131091 MZG131089:MZJ131091 NJC131089:NJF131091 NSY131089:NTB131091 OCU131089:OCX131091 OMQ131089:OMT131091 OWM131089:OWP131091 PGI131089:PGL131091 PQE131089:PQH131091 QAA131089:QAD131091 QJW131089:QJZ131091 QTS131089:QTV131091 RDO131089:RDR131091 RNK131089:RNN131091 RXG131089:RXJ131091 SHC131089:SHF131091 SQY131089:SRB131091 TAU131089:TAX131091 TKQ131089:TKT131091 TUM131089:TUP131091 UEI131089:UEL131091 UOE131089:UOH131091 UYA131089:UYD131091 VHW131089:VHZ131091 VRS131089:VRV131091 WBO131089:WBR131091 WLK131089:WLN131091 WVG131089:WVJ131091 IU196625:IX196627 SQ196625:ST196627 ACM196625:ACP196627 AMI196625:AML196627 AWE196625:AWH196627 BGA196625:BGD196627 BPW196625:BPZ196627 BZS196625:BZV196627 CJO196625:CJR196627 CTK196625:CTN196627 DDG196625:DDJ196627 DNC196625:DNF196627 DWY196625:DXB196627 EGU196625:EGX196627 EQQ196625:EQT196627 FAM196625:FAP196627 FKI196625:FKL196627 FUE196625:FUH196627 GEA196625:GED196627 GNW196625:GNZ196627 GXS196625:GXV196627 HHO196625:HHR196627 HRK196625:HRN196627 IBG196625:IBJ196627 ILC196625:ILF196627 IUY196625:IVB196627 JEU196625:JEX196627 JOQ196625:JOT196627 JYM196625:JYP196627 KII196625:KIL196627 KSE196625:KSH196627 LCA196625:LCD196627 LLW196625:LLZ196627 LVS196625:LVV196627 MFO196625:MFR196627 MPK196625:MPN196627 MZG196625:MZJ196627 NJC196625:NJF196627 NSY196625:NTB196627 OCU196625:OCX196627 OMQ196625:OMT196627 OWM196625:OWP196627 PGI196625:PGL196627 PQE196625:PQH196627 QAA196625:QAD196627 QJW196625:QJZ196627 QTS196625:QTV196627 RDO196625:RDR196627 RNK196625:RNN196627 RXG196625:RXJ196627 SHC196625:SHF196627 SQY196625:SRB196627 TAU196625:TAX196627 TKQ196625:TKT196627 TUM196625:TUP196627 UEI196625:UEL196627 UOE196625:UOH196627 UYA196625:UYD196627 VHW196625:VHZ196627 VRS196625:VRV196627 WBO196625:WBR196627 WLK196625:WLN196627 WVG196625:WVJ196627 IU262161:IX262163 SQ262161:ST262163 ACM262161:ACP262163 AMI262161:AML262163 AWE262161:AWH262163 BGA262161:BGD262163 BPW262161:BPZ262163 BZS262161:BZV262163 CJO262161:CJR262163 CTK262161:CTN262163 DDG262161:DDJ262163 DNC262161:DNF262163 DWY262161:DXB262163 EGU262161:EGX262163 EQQ262161:EQT262163 FAM262161:FAP262163 FKI262161:FKL262163 FUE262161:FUH262163 GEA262161:GED262163 GNW262161:GNZ262163 GXS262161:GXV262163 HHO262161:HHR262163 HRK262161:HRN262163 IBG262161:IBJ262163 ILC262161:ILF262163 IUY262161:IVB262163 JEU262161:JEX262163 JOQ262161:JOT262163 JYM262161:JYP262163 KII262161:KIL262163 KSE262161:KSH262163 LCA262161:LCD262163 LLW262161:LLZ262163 LVS262161:LVV262163 MFO262161:MFR262163 MPK262161:MPN262163 MZG262161:MZJ262163 NJC262161:NJF262163 NSY262161:NTB262163 OCU262161:OCX262163 OMQ262161:OMT262163 OWM262161:OWP262163 PGI262161:PGL262163 PQE262161:PQH262163 QAA262161:QAD262163 QJW262161:QJZ262163 QTS262161:QTV262163 RDO262161:RDR262163 RNK262161:RNN262163 RXG262161:RXJ262163 SHC262161:SHF262163 SQY262161:SRB262163 TAU262161:TAX262163 TKQ262161:TKT262163 TUM262161:TUP262163 UEI262161:UEL262163 UOE262161:UOH262163 UYA262161:UYD262163 VHW262161:VHZ262163 VRS262161:VRV262163 WBO262161:WBR262163 WLK262161:WLN262163 WVG262161:WVJ262163 IU327697:IX327699 SQ327697:ST327699 ACM327697:ACP327699 AMI327697:AML327699 AWE327697:AWH327699 BGA327697:BGD327699 BPW327697:BPZ327699 BZS327697:BZV327699 CJO327697:CJR327699 CTK327697:CTN327699 DDG327697:DDJ327699 DNC327697:DNF327699 DWY327697:DXB327699 EGU327697:EGX327699 EQQ327697:EQT327699 FAM327697:FAP327699 FKI327697:FKL327699 FUE327697:FUH327699 GEA327697:GED327699 GNW327697:GNZ327699 GXS327697:GXV327699 HHO327697:HHR327699 HRK327697:HRN327699 IBG327697:IBJ327699 ILC327697:ILF327699 IUY327697:IVB327699 JEU327697:JEX327699 JOQ327697:JOT327699 JYM327697:JYP327699 KII327697:KIL327699 KSE327697:KSH327699 LCA327697:LCD327699 LLW327697:LLZ327699 LVS327697:LVV327699 MFO327697:MFR327699 MPK327697:MPN327699 MZG327697:MZJ327699 NJC327697:NJF327699 NSY327697:NTB327699 OCU327697:OCX327699 OMQ327697:OMT327699 OWM327697:OWP327699 PGI327697:PGL327699 PQE327697:PQH327699 QAA327697:QAD327699 QJW327697:QJZ327699 QTS327697:QTV327699 RDO327697:RDR327699 RNK327697:RNN327699 RXG327697:RXJ327699 SHC327697:SHF327699 SQY327697:SRB327699 TAU327697:TAX327699 TKQ327697:TKT327699 TUM327697:TUP327699 UEI327697:UEL327699 UOE327697:UOH327699 UYA327697:UYD327699 VHW327697:VHZ327699 VRS327697:VRV327699 WBO327697:WBR327699 WLK327697:WLN327699 WVG327697:WVJ327699 IU393233:IX393235 SQ393233:ST393235 ACM393233:ACP393235 AMI393233:AML393235 AWE393233:AWH393235 BGA393233:BGD393235 BPW393233:BPZ393235 BZS393233:BZV393235 CJO393233:CJR393235 CTK393233:CTN393235 DDG393233:DDJ393235 DNC393233:DNF393235 DWY393233:DXB393235 EGU393233:EGX393235 EQQ393233:EQT393235 FAM393233:FAP393235 FKI393233:FKL393235 FUE393233:FUH393235 GEA393233:GED393235 GNW393233:GNZ393235 GXS393233:GXV393235 HHO393233:HHR393235 HRK393233:HRN393235 IBG393233:IBJ393235 ILC393233:ILF393235 IUY393233:IVB393235 JEU393233:JEX393235 JOQ393233:JOT393235 JYM393233:JYP393235 KII393233:KIL393235 KSE393233:KSH393235 LCA393233:LCD393235 LLW393233:LLZ393235 LVS393233:LVV393235 MFO393233:MFR393235 MPK393233:MPN393235 MZG393233:MZJ393235 NJC393233:NJF393235 NSY393233:NTB393235 OCU393233:OCX393235 OMQ393233:OMT393235 OWM393233:OWP393235 PGI393233:PGL393235 PQE393233:PQH393235 QAA393233:QAD393235 QJW393233:QJZ393235 QTS393233:QTV393235 RDO393233:RDR393235 RNK393233:RNN393235 RXG393233:RXJ393235 SHC393233:SHF393235 SQY393233:SRB393235 TAU393233:TAX393235 TKQ393233:TKT393235 TUM393233:TUP393235 UEI393233:UEL393235 UOE393233:UOH393235 UYA393233:UYD393235 VHW393233:VHZ393235 VRS393233:VRV393235 WBO393233:WBR393235 WLK393233:WLN393235 WVG393233:WVJ393235 IU458769:IX458771 SQ458769:ST458771 ACM458769:ACP458771 AMI458769:AML458771 AWE458769:AWH458771 BGA458769:BGD458771 BPW458769:BPZ458771 BZS458769:BZV458771 CJO458769:CJR458771 CTK458769:CTN458771 DDG458769:DDJ458771 DNC458769:DNF458771 DWY458769:DXB458771 EGU458769:EGX458771 EQQ458769:EQT458771 FAM458769:FAP458771 FKI458769:FKL458771 FUE458769:FUH458771 GEA458769:GED458771 GNW458769:GNZ458771 GXS458769:GXV458771 HHO458769:HHR458771 HRK458769:HRN458771 IBG458769:IBJ458771 ILC458769:ILF458771 IUY458769:IVB458771 JEU458769:JEX458771 JOQ458769:JOT458771 JYM458769:JYP458771 KII458769:KIL458771 KSE458769:KSH458771 LCA458769:LCD458771 LLW458769:LLZ458771 LVS458769:LVV458771 MFO458769:MFR458771 MPK458769:MPN458771 MZG458769:MZJ458771 NJC458769:NJF458771 NSY458769:NTB458771 OCU458769:OCX458771 OMQ458769:OMT458771 OWM458769:OWP458771 PGI458769:PGL458771 PQE458769:PQH458771 QAA458769:QAD458771 QJW458769:QJZ458771 QTS458769:QTV458771 RDO458769:RDR458771 RNK458769:RNN458771 RXG458769:RXJ458771 SHC458769:SHF458771 SQY458769:SRB458771 TAU458769:TAX458771 TKQ458769:TKT458771 TUM458769:TUP458771 UEI458769:UEL458771 UOE458769:UOH458771 UYA458769:UYD458771 VHW458769:VHZ458771 VRS458769:VRV458771 WBO458769:WBR458771 WLK458769:WLN458771 WVG458769:WVJ458771 IU524305:IX524307 SQ524305:ST524307 ACM524305:ACP524307 AMI524305:AML524307 AWE524305:AWH524307 BGA524305:BGD524307 BPW524305:BPZ524307 BZS524305:BZV524307 CJO524305:CJR524307 CTK524305:CTN524307 DDG524305:DDJ524307 DNC524305:DNF524307 DWY524305:DXB524307 EGU524305:EGX524307 EQQ524305:EQT524307 FAM524305:FAP524307 FKI524305:FKL524307 FUE524305:FUH524307 GEA524305:GED524307 GNW524305:GNZ524307 GXS524305:GXV524307 HHO524305:HHR524307 HRK524305:HRN524307 IBG524305:IBJ524307 ILC524305:ILF524307 IUY524305:IVB524307 JEU524305:JEX524307 JOQ524305:JOT524307 JYM524305:JYP524307 KII524305:KIL524307 KSE524305:KSH524307 LCA524305:LCD524307 LLW524305:LLZ524307 LVS524305:LVV524307 MFO524305:MFR524307 MPK524305:MPN524307 MZG524305:MZJ524307 NJC524305:NJF524307 NSY524305:NTB524307 OCU524305:OCX524307 OMQ524305:OMT524307 OWM524305:OWP524307 PGI524305:PGL524307 PQE524305:PQH524307 QAA524305:QAD524307 QJW524305:QJZ524307 QTS524305:QTV524307 RDO524305:RDR524307 RNK524305:RNN524307 RXG524305:RXJ524307 SHC524305:SHF524307 SQY524305:SRB524307 TAU524305:TAX524307 TKQ524305:TKT524307 TUM524305:TUP524307 UEI524305:UEL524307 UOE524305:UOH524307 UYA524305:UYD524307 VHW524305:VHZ524307 VRS524305:VRV524307 WBO524305:WBR524307 WLK524305:WLN524307 WVG524305:WVJ524307 IU589841:IX589843 SQ589841:ST589843 ACM589841:ACP589843 AMI589841:AML589843 AWE589841:AWH589843 BGA589841:BGD589843 BPW589841:BPZ589843 BZS589841:BZV589843 CJO589841:CJR589843 CTK589841:CTN589843 DDG589841:DDJ589843 DNC589841:DNF589843 DWY589841:DXB589843 EGU589841:EGX589843 EQQ589841:EQT589843 FAM589841:FAP589843 FKI589841:FKL589843 FUE589841:FUH589843 GEA589841:GED589843 GNW589841:GNZ589843 GXS589841:GXV589843 HHO589841:HHR589843 HRK589841:HRN589843 IBG589841:IBJ589843 ILC589841:ILF589843 IUY589841:IVB589843 JEU589841:JEX589843 JOQ589841:JOT589843 JYM589841:JYP589843 KII589841:KIL589843 KSE589841:KSH589843 LCA589841:LCD589843 LLW589841:LLZ589843 LVS589841:LVV589843 MFO589841:MFR589843 MPK589841:MPN589843 MZG589841:MZJ589843 NJC589841:NJF589843 NSY589841:NTB589843 OCU589841:OCX589843 OMQ589841:OMT589843 OWM589841:OWP589843 PGI589841:PGL589843 PQE589841:PQH589843 QAA589841:QAD589843 QJW589841:QJZ589843 QTS589841:QTV589843 RDO589841:RDR589843 RNK589841:RNN589843 RXG589841:RXJ589843 SHC589841:SHF589843 SQY589841:SRB589843 TAU589841:TAX589843 TKQ589841:TKT589843 TUM589841:TUP589843 UEI589841:UEL589843 UOE589841:UOH589843 UYA589841:UYD589843 VHW589841:VHZ589843 VRS589841:VRV589843 WBO589841:WBR589843 WLK589841:WLN589843 WVG589841:WVJ589843 IU655377:IX655379 SQ655377:ST655379 ACM655377:ACP655379 AMI655377:AML655379 AWE655377:AWH655379 BGA655377:BGD655379 BPW655377:BPZ655379 BZS655377:BZV655379 CJO655377:CJR655379 CTK655377:CTN655379 DDG655377:DDJ655379 DNC655377:DNF655379 DWY655377:DXB655379 EGU655377:EGX655379 EQQ655377:EQT655379 FAM655377:FAP655379 FKI655377:FKL655379 FUE655377:FUH655379 GEA655377:GED655379 GNW655377:GNZ655379 GXS655377:GXV655379 HHO655377:HHR655379 HRK655377:HRN655379 IBG655377:IBJ655379 ILC655377:ILF655379 IUY655377:IVB655379 JEU655377:JEX655379 JOQ655377:JOT655379 JYM655377:JYP655379 KII655377:KIL655379 KSE655377:KSH655379 LCA655377:LCD655379 LLW655377:LLZ655379 LVS655377:LVV655379 MFO655377:MFR655379 MPK655377:MPN655379 MZG655377:MZJ655379 NJC655377:NJF655379 NSY655377:NTB655379 OCU655377:OCX655379 OMQ655377:OMT655379 OWM655377:OWP655379 PGI655377:PGL655379 PQE655377:PQH655379 QAA655377:QAD655379 QJW655377:QJZ655379 QTS655377:QTV655379 RDO655377:RDR655379 RNK655377:RNN655379 RXG655377:RXJ655379 SHC655377:SHF655379 SQY655377:SRB655379 TAU655377:TAX655379 TKQ655377:TKT655379 TUM655377:TUP655379 UEI655377:UEL655379 UOE655377:UOH655379 UYA655377:UYD655379 VHW655377:VHZ655379 VRS655377:VRV655379 WBO655377:WBR655379 WLK655377:WLN655379 WVG655377:WVJ655379 IU720913:IX720915 SQ720913:ST720915 ACM720913:ACP720915 AMI720913:AML720915 AWE720913:AWH720915 BGA720913:BGD720915 BPW720913:BPZ720915 BZS720913:BZV720915 CJO720913:CJR720915 CTK720913:CTN720915 DDG720913:DDJ720915 DNC720913:DNF720915 DWY720913:DXB720915 EGU720913:EGX720915 EQQ720913:EQT720915 FAM720913:FAP720915 FKI720913:FKL720915 FUE720913:FUH720915 GEA720913:GED720915 GNW720913:GNZ720915 GXS720913:GXV720915 HHO720913:HHR720915 HRK720913:HRN720915 IBG720913:IBJ720915 ILC720913:ILF720915 IUY720913:IVB720915 JEU720913:JEX720915 JOQ720913:JOT720915 JYM720913:JYP720915 KII720913:KIL720915 KSE720913:KSH720915 LCA720913:LCD720915 LLW720913:LLZ720915 LVS720913:LVV720915 MFO720913:MFR720915 MPK720913:MPN720915 MZG720913:MZJ720915 NJC720913:NJF720915 NSY720913:NTB720915 OCU720913:OCX720915 OMQ720913:OMT720915 OWM720913:OWP720915 PGI720913:PGL720915 PQE720913:PQH720915 QAA720913:QAD720915 QJW720913:QJZ720915 QTS720913:QTV720915 RDO720913:RDR720915 RNK720913:RNN720915 RXG720913:RXJ720915 SHC720913:SHF720915 SQY720913:SRB720915 TAU720913:TAX720915 TKQ720913:TKT720915 TUM720913:TUP720915 UEI720913:UEL720915 UOE720913:UOH720915 UYA720913:UYD720915 VHW720913:VHZ720915 VRS720913:VRV720915 WBO720913:WBR720915 WLK720913:WLN720915 WVG720913:WVJ720915 IU786449:IX786451 SQ786449:ST786451 ACM786449:ACP786451 AMI786449:AML786451 AWE786449:AWH786451 BGA786449:BGD786451 BPW786449:BPZ786451 BZS786449:BZV786451 CJO786449:CJR786451 CTK786449:CTN786451 DDG786449:DDJ786451 DNC786449:DNF786451 DWY786449:DXB786451 EGU786449:EGX786451 EQQ786449:EQT786451 FAM786449:FAP786451 FKI786449:FKL786451 FUE786449:FUH786451 GEA786449:GED786451 GNW786449:GNZ786451 GXS786449:GXV786451 HHO786449:HHR786451 HRK786449:HRN786451 IBG786449:IBJ786451 ILC786449:ILF786451 IUY786449:IVB786451 JEU786449:JEX786451 JOQ786449:JOT786451 JYM786449:JYP786451 KII786449:KIL786451 KSE786449:KSH786451 LCA786449:LCD786451 LLW786449:LLZ786451 LVS786449:LVV786451 MFO786449:MFR786451 MPK786449:MPN786451 MZG786449:MZJ786451 NJC786449:NJF786451 NSY786449:NTB786451 OCU786449:OCX786451 OMQ786449:OMT786451 OWM786449:OWP786451 PGI786449:PGL786451 PQE786449:PQH786451 QAA786449:QAD786451 QJW786449:QJZ786451 QTS786449:QTV786451 RDO786449:RDR786451 RNK786449:RNN786451 RXG786449:RXJ786451 SHC786449:SHF786451 SQY786449:SRB786451 TAU786449:TAX786451 TKQ786449:TKT786451 TUM786449:TUP786451 UEI786449:UEL786451 UOE786449:UOH786451 UYA786449:UYD786451 VHW786449:VHZ786451 VRS786449:VRV786451 WBO786449:WBR786451 WLK786449:WLN786451 WVG786449:WVJ786451 IU851985:IX851987 SQ851985:ST851987 ACM851985:ACP851987 AMI851985:AML851987 AWE851985:AWH851987 BGA851985:BGD851987 BPW851985:BPZ851987 BZS851985:BZV851987 CJO851985:CJR851987 CTK851985:CTN851987 DDG851985:DDJ851987 DNC851985:DNF851987 DWY851985:DXB851987 EGU851985:EGX851987 EQQ851985:EQT851987 FAM851985:FAP851987 FKI851985:FKL851987 FUE851985:FUH851987 GEA851985:GED851987 GNW851985:GNZ851987 GXS851985:GXV851987 HHO851985:HHR851987 HRK851985:HRN851987 IBG851985:IBJ851987 ILC851985:ILF851987 IUY851985:IVB851987 JEU851985:JEX851987 JOQ851985:JOT851987 JYM851985:JYP851987 KII851985:KIL851987 KSE851985:KSH851987 LCA851985:LCD851987 LLW851985:LLZ851987 LVS851985:LVV851987 MFO851985:MFR851987 MPK851985:MPN851987 MZG851985:MZJ851987 NJC851985:NJF851987 NSY851985:NTB851987 OCU851985:OCX851987 OMQ851985:OMT851987 OWM851985:OWP851987 PGI851985:PGL851987 PQE851985:PQH851987 QAA851985:QAD851987 QJW851985:QJZ851987 QTS851985:QTV851987 RDO851985:RDR851987 RNK851985:RNN851987 RXG851985:RXJ851987 SHC851985:SHF851987 SQY851985:SRB851987 TAU851985:TAX851987 TKQ851985:TKT851987 TUM851985:TUP851987 UEI851985:UEL851987 UOE851985:UOH851987 UYA851985:UYD851987 VHW851985:VHZ851987 VRS851985:VRV851987 WBO851985:WBR851987 WLK851985:WLN851987 WVG851985:WVJ851987 IU917521:IX917523 SQ917521:ST917523 ACM917521:ACP917523 AMI917521:AML917523 AWE917521:AWH917523 BGA917521:BGD917523 BPW917521:BPZ917523 BZS917521:BZV917523 CJO917521:CJR917523 CTK917521:CTN917523 DDG917521:DDJ917523 DNC917521:DNF917523 DWY917521:DXB917523 EGU917521:EGX917523 EQQ917521:EQT917523 FAM917521:FAP917523 FKI917521:FKL917523 FUE917521:FUH917523 GEA917521:GED917523 GNW917521:GNZ917523 GXS917521:GXV917523 HHO917521:HHR917523 HRK917521:HRN917523 IBG917521:IBJ917523 ILC917521:ILF917523 IUY917521:IVB917523 JEU917521:JEX917523 JOQ917521:JOT917523 JYM917521:JYP917523 KII917521:KIL917523 KSE917521:KSH917523 LCA917521:LCD917523 LLW917521:LLZ917523 LVS917521:LVV917523 MFO917521:MFR917523 MPK917521:MPN917523 MZG917521:MZJ917523 NJC917521:NJF917523 NSY917521:NTB917523 OCU917521:OCX917523 OMQ917521:OMT917523 OWM917521:OWP917523 PGI917521:PGL917523 PQE917521:PQH917523 QAA917521:QAD917523 QJW917521:QJZ917523 QTS917521:QTV917523 RDO917521:RDR917523 RNK917521:RNN917523 RXG917521:RXJ917523 SHC917521:SHF917523 SQY917521:SRB917523 TAU917521:TAX917523 TKQ917521:TKT917523 TUM917521:TUP917523 UEI917521:UEL917523 UOE917521:UOH917523 UYA917521:UYD917523 VHW917521:VHZ917523 VRS917521:VRV917523 WBO917521:WBR917523 WLK917521:WLN917523 WVG917521:WVJ917523 IU983057:IX983059 SQ983057:ST983059 ACM983057:ACP983059 AMI983057:AML983059 AWE983057:AWH983059 BGA983057:BGD983059 BPW983057:BPZ983059 BZS983057:BZV983059 CJO983057:CJR983059 CTK983057:CTN983059 DDG983057:DDJ983059 DNC983057:DNF983059 DWY983057:DXB983059 EGU983057:EGX983059 EQQ983057:EQT983059 FAM983057:FAP983059 FKI983057:FKL983059 FUE983057:FUH983059 GEA983057:GED983059 GNW983057:GNZ983059 GXS983057:GXV983059 HHO983057:HHR983059 HRK983057:HRN983059 IBG983057:IBJ983059 ILC983057:ILF983059 IUY983057:IVB983059 JEU983057:JEX983059 JOQ983057:JOT983059 JYM983057:JYP983059 KII983057:KIL983059 KSE983057:KSH983059 LCA983057:LCD983059 LLW983057:LLZ983059 LVS983057:LVV983059 MFO983057:MFR983059 MPK983057:MPN983059 MZG983057:MZJ983059 NJC983057:NJF983059 NSY983057:NTB983059 OCU983057:OCX983059 OMQ983057:OMT983059 OWM983057:OWP983059 PGI983057:PGL983059 PQE983057:PQH983059 QAA983057:QAD983059 QJW983057:QJZ983059 QTS983057:QTV983059 RDO983057:RDR983059 RNK983057:RNN983059 RXG983057:RXJ983059 SHC983057:SHF983059 SQY983057:SRB983059 TAU983057:TAX983059 TKQ983057:TKT983059 TUM983057:TUP983059 UEI983057:UEL983059 UOE983057:UOH983059 UYA983057:UYD983059 VHW983057:VHZ983059 VRS983057:VRV983059 WBO983057:WBR983059 WLK983057:WLN983059 WVG983057:WVJ983059 IU65561:IX65561 SQ65561:ST65561 ACM65561:ACP65561 AMI65561:AML65561 AWE65561:AWH65561 BGA65561:BGD65561 BPW65561:BPZ65561 BZS65561:BZV65561 CJO65561:CJR65561 CTK65561:CTN65561 DDG65561:DDJ65561 DNC65561:DNF65561 DWY65561:DXB65561 EGU65561:EGX65561 EQQ65561:EQT65561 FAM65561:FAP65561 FKI65561:FKL65561 FUE65561:FUH65561 GEA65561:GED65561 GNW65561:GNZ65561 GXS65561:GXV65561 HHO65561:HHR65561 HRK65561:HRN65561 IBG65561:IBJ65561 ILC65561:ILF65561 IUY65561:IVB65561 JEU65561:JEX65561 JOQ65561:JOT65561 JYM65561:JYP65561 KII65561:KIL65561 KSE65561:KSH65561 LCA65561:LCD65561 LLW65561:LLZ65561 LVS65561:LVV65561 MFO65561:MFR65561 MPK65561:MPN65561 MZG65561:MZJ65561 NJC65561:NJF65561 NSY65561:NTB65561 OCU65561:OCX65561 OMQ65561:OMT65561 OWM65561:OWP65561 PGI65561:PGL65561 PQE65561:PQH65561 QAA65561:QAD65561 QJW65561:QJZ65561 QTS65561:QTV65561 RDO65561:RDR65561 RNK65561:RNN65561 RXG65561:RXJ65561 SHC65561:SHF65561 SQY65561:SRB65561 TAU65561:TAX65561 TKQ65561:TKT65561 TUM65561:TUP65561 UEI65561:UEL65561 UOE65561:UOH65561 UYA65561:UYD65561 VHW65561:VHZ65561 VRS65561:VRV65561 WBO65561:WBR65561 WLK65561:WLN65561 WVG65561:WVJ65561 IU131097:IX131097 SQ131097:ST131097 ACM131097:ACP131097 AMI131097:AML131097 AWE131097:AWH131097 BGA131097:BGD131097 BPW131097:BPZ131097 BZS131097:BZV131097 CJO131097:CJR131097 CTK131097:CTN131097 DDG131097:DDJ131097 DNC131097:DNF131097 DWY131097:DXB131097 EGU131097:EGX131097 EQQ131097:EQT131097 FAM131097:FAP131097 FKI131097:FKL131097 FUE131097:FUH131097 GEA131097:GED131097 GNW131097:GNZ131097 GXS131097:GXV131097 HHO131097:HHR131097 HRK131097:HRN131097 IBG131097:IBJ131097 ILC131097:ILF131097 IUY131097:IVB131097 JEU131097:JEX131097 JOQ131097:JOT131097 JYM131097:JYP131097 KII131097:KIL131097 KSE131097:KSH131097 LCA131097:LCD131097 LLW131097:LLZ131097 LVS131097:LVV131097 MFO131097:MFR131097 MPK131097:MPN131097 MZG131097:MZJ131097 NJC131097:NJF131097 NSY131097:NTB131097 OCU131097:OCX131097 OMQ131097:OMT131097 OWM131097:OWP131097 PGI131097:PGL131097 PQE131097:PQH131097 QAA131097:QAD131097 QJW131097:QJZ131097 QTS131097:QTV131097 RDO131097:RDR131097 RNK131097:RNN131097 RXG131097:RXJ131097 SHC131097:SHF131097 SQY131097:SRB131097 TAU131097:TAX131097 TKQ131097:TKT131097 TUM131097:TUP131097 UEI131097:UEL131097 UOE131097:UOH131097 UYA131097:UYD131097 VHW131097:VHZ131097 VRS131097:VRV131097 WBO131097:WBR131097 WLK131097:WLN131097 WVG131097:WVJ131097 IU196633:IX196633 SQ196633:ST196633 ACM196633:ACP196633 AMI196633:AML196633 AWE196633:AWH196633 BGA196633:BGD196633 BPW196633:BPZ196633 BZS196633:BZV196633 CJO196633:CJR196633 CTK196633:CTN196633 DDG196633:DDJ196633 DNC196633:DNF196633 DWY196633:DXB196633 EGU196633:EGX196633 EQQ196633:EQT196633 FAM196633:FAP196633 FKI196633:FKL196633 FUE196633:FUH196633 GEA196633:GED196633 GNW196633:GNZ196633 GXS196633:GXV196633 HHO196633:HHR196633 HRK196633:HRN196633 IBG196633:IBJ196633 ILC196633:ILF196633 IUY196633:IVB196633 JEU196633:JEX196633 JOQ196633:JOT196633 JYM196633:JYP196633 KII196633:KIL196633 KSE196633:KSH196633 LCA196633:LCD196633 LLW196633:LLZ196633 LVS196633:LVV196633 MFO196633:MFR196633 MPK196633:MPN196633 MZG196633:MZJ196633 NJC196633:NJF196633 NSY196633:NTB196633 OCU196633:OCX196633 OMQ196633:OMT196633 OWM196633:OWP196633 PGI196633:PGL196633 PQE196633:PQH196633 QAA196633:QAD196633 QJW196633:QJZ196633 QTS196633:QTV196633 RDO196633:RDR196633 RNK196633:RNN196633 RXG196633:RXJ196633 SHC196633:SHF196633 SQY196633:SRB196633 TAU196633:TAX196633 TKQ196633:TKT196633 TUM196633:TUP196633 UEI196633:UEL196633 UOE196633:UOH196633 UYA196633:UYD196633 VHW196633:VHZ196633 VRS196633:VRV196633 WBO196633:WBR196633 WLK196633:WLN196633 WVG196633:WVJ196633 IU262169:IX262169 SQ262169:ST262169 ACM262169:ACP262169 AMI262169:AML262169 AWE262169:AWH262169 BGA262169:BGD262169 BPW262169:BPZ262169 BZS262169:BZV262169 CJO262169:CJR262169 CTK262169:CTN262169 DDG262169:DDJ262169 DNC262169:DNF262169 DWY262169:DXB262169 EGU262169:EGX262169 EQQ262169:EQT262169 FAM262169:FAP262169 FKI262169:FKL262169 FUE262169:FUH262169 GEA262169:GED262169 GNW262169:GNZ262169 GXS262169:GXV262169 HHO262169:HHR262169 HRK262169:HRN262169 IBG262169:IBJ262169 ILC262169:ILF262169 IUY262169:IVB262169 JEU262169:JEX262169 JOQ262169:JOT262169 JYM262169:JYP262169 KII262169:KIL262169 KSE262169:KSH262169 LCA262169:LCD262169 LLW262169:LLZ262169 LVS262169:LVV262169 MFO262169:MFR262169 MPK262169:MPN262169 MZG262169:MZJ262169 NJC262169:NJF262169 NSY262169:NTB262169 OCU262169:OCX262169 OMQ262169:OMT262169 OWM262169:OWP262169 PGI262169:PGL262169 PQE262169:PQH262169 QAA262169:QAD262169 QJW262169:QJZ262169 QTS262169:QTV262169 RDO262169:RDR262169 RNK262169:RNN262169 RXG262169:RXJ262169 SHC262169:SHF262169 SQY262169:SRB262169 TAU262169:TAX262169 TKQ262169:TKT262169 TUM262169:TUP262169 UEI262169:UEL262169 UOE262169:UOH262169 UYA262169:UYD262169 VHW262169:VHZ262169 VRS262169:VRV262169 WBO262169:WBR262169 WLK262169:WLN262169 WVG262169:WVJ262169 IU327705:IX327705 SQ327705:ST327705 ACM327705:ACP327705 AMI327705:AML327705 AWE327705:AWH327705 BGA327705:BGD327705 BPW327705:BPZ327705 BZS327705:BZV327705 CJO327705:CJR327705 CTK327705:CTN327705 DDG327705:DDJ327705 DNC327705:DNF327705 DWY327705:DXB327705 EGU327705:EGX327705 EQQ327705:EQT327705 FAM327705:FAP327705 FKI327705:FKL327705 FUE327705:FUH327705 GEA327705:GED327705 GNW327705:GNZ327705 GXS327705:GXV327705 HHO327705:HHR327705 HRK327705:HRN327705 IBG327705:IBJ327705 ILC327705:ILF327705 IUY327705:IVB327705 JEU327705:JEX327705 JOQ327705:JOT327705 JYM327705:JYP327705 KII327705:KIL327705 KSE327705:KSH327705 LCA327705:LCD327705 LLW327705:LLZ327705 LVS327705:LVV327705 MFO327705:MFR327705 MPK327705:MPN327705 MZG327705:MZJ327705 NJC327705:NJF327705 NSY327705:NTB327705 OCU327705:OCX327705 OMQ327705:OMT327705 OWM327705:OWP327705 PGI327705:PGL327705 PQE327705:PQH327705 QAA327705:QAD327705 QJW327705:QJZ327705 QTS327705:QTV327705 RDO327705:RDR327705 RNK327705:RNN327705 RXG327705:RXJ327705 SHC327705:SHF327705 SQY327705:SRB327705 TAU327705:TAX327705 TKQ327705:TKT327705 TUM327705:TUP327705 UEI327705:UEL327705 UOE327705:UOH327705 UYA327705:UYD327705 VHW327705:VHZ327705 VRS327705:VRV327705 WBO327705:WBR327705 WLK327705:WLN327705 WVG327705:WVJ327705 IU393241:IX393241 SQ393241:ST393241 ACM393241:ACP393241 AMI393241:AML393241 AWE393241:AWH393241 BGA393241:BGD393241 BPW393241:BPZ393241 BZS393241:BZV393241 CJO393241:CJR393241 CTK393241:CTN393241 DDG393241:DDJ393241 DNC393241:DNF393241 DWY393241:DXB393241 EGU393241:EGX393241 EQQ393241:EQT393241 FAM393241:FAP393241 FKI393241:FKL393241 FUE393241:FUH393241 GEA393241:GED393241 GNW393241:GNZ393241 GXS393241:GXV393241 HHO393241:HHR393241 HRK393241:HRN393241 IBG393241:IBJ393241 ILC393241:ILF393241 IUY393241:IVB393241 JEU393241:JEX393241 JOQ393241:JOT393241 JYM393241:JYP393241 KII393241:KIL393241 KSE393241:KSH393241 LCA393241:LCD393241 LLW393241:LLZ393241 LVS393241:LVV393241 MFO393241:MFR393241 MPK393241:MPN393241 MZG393241:MZJ393241 NJC393241:NJF393241 NSY393241:NTB393241 OCU393241:OCX393241 OMQ393241:OMT393241 OWM393241:OWP393241 PGI393241:PGL393241 PQE393241:PQH393241 QAA393241:QAD393241 QJW393241:QJZ393241 QTS393241:QTV393241 RDO393241:RDR393241 RNK393241:RNN393241 RXG393241:RXJ393241 SHC393241:SHF393241 SQY393241:SRB393241 TAU393241:TAX393241 TKQ393241:TKT393241 TUM393241:TUP393241 UEI393241:UEL393241 UOE393241:UOH393241 UYA393241:UYD393241 VHW393241:VHZ393241 VRS393241:VRV393241 WBO393241:WBR393241 WLK393241:WLN393241 WVG393241:WVJ393241 IU458777:IX458777 SQ458777:ST458777 ACM458777:ACP458777 AMI458777:AML458777 AWE458777:AWH458777 BGA458777:BGD458777 BPW458777:BPZ458777 BZS458777:BZV458777 CJO458777:CJR458777 CTK458777:CTN458777 DDG458777:DDJ458777 DNC458777:DNF458777 DWY458777:DXB458777 EGU458777:EGX458777 EQQ458777:EQT458777 FAM458777:FAP458777 FKI458777:FKL458777 FUE458777:FUH458777 GEA458777:GED458777 GNW458777:GNZ458777 GXS458777:GXV458777 HHO458777:HHR458777 HRK458777:HRN458777 IBG458777:IBJ458777 ILC458777:ILF458777 IUY458777:IVB458777 JEU458777:JEX458777 JOQ458777:JOT458777 JYM458777:JYP458777 KII458777:KIL458777 KSE458777:KSH458777 LCA458777:LCD458777 LLW458777:LLZ458777 LVS458777:LVV458777 MFO458777:MFR458777 MPK458777:MPN458777 MZG458777:MZJ458777 NJC458777:NJF458777 NSY458777:NTB458777 OCU458777:OCX458777 OMQ458777:OMT458777 OWM458777:OWP458777 PGI458777:PGL458777 PQE458777:PQH458777 QAA458777:QAD458777 QJW458777:QJZ458777 QTS458777:QTV458777 RDO458777:RDR458777 RNK458777:RNN458777 RXG458777:RXJ458777 SHC458777:SHF458777 SQY458777:SRB458777 TAU458777:TAX458777 TKQ458777:TKT458777 TUM458777:TUP458777 UEI458777:UEL458777 UOE458777:UOH458777 UYA458777:UYD458777 VHW458777:VHZ458777 VRS458777:VRV458777 WBO458777:WBR458777 WLK458777:WLN458777 WVG458777:WVJ458777 IU524313:IX524313 SQ524313:ST524313 ACM524313:ACP524313 AMI524313:AML524313 AWE524313:AWH524313 BGA524313:BGD524313 BPW524313:BPZ524313 BZS524313:BZV524313 CJO524313:CJR524313 CTK524313:CTN524313 DDG524313:DDJ524313 DNC524313:DNF524313 DWY524313:DXB524313 EGU524313:EGX524313 EQQ524313:EQT524313 FAM524313:FAP524313 FKI524313:FKL524313 FUE524313:FUH524313 GEA524313:GED524313 GNW524313:GNZ524313 GXS524313:GXV524313 HHO524313:HHR524313 HRK524313:HRN524313 IBG524313:IBJ524313 ILC524313:ILF524313 IUY524313:IVB524313 JEU524313:JEX524313 JOQ524313:JOT524313 JYM524313:JYP524313 KII524313:KIL524313 KSE524313:KSH524313 LCA524313:LCD524313 LLW524313:LLZ524313 LVS524313:LVV524313 MFO524313:MFR524313 MPK524313:MPN524313 MZG524313:MZJ524313 NJC524313:NJF524313 NSY524313:NTB524313 OCU524313:OCX524313 OMQ524313:OMT524313 OWM524313:OWP524313 PGI524313:PGL524313 PQE524313:PQH524313 QAA524313:QAD524313 QJW524313:QJZ524313 QTS524313:QTV524313 RDO524313:RDR524313 RNK524313:RNN524313 RXG524313:RXJ524313 SHC524313:SHF524313 SQY524313:SRB524313 TAU524313:TAX524313 TKQ524313:TKT524313 TUM524313:TUP524313 UEI524313:UEL524313 UOE524313:UOH524313 UYA524313:UYD524313 VHW524313:VHZ524313 VRS524313:VRV524313 WBO524313:WBR524313 WLK524313:WLN524313 WVG524313:WVJ524313 IU589849:IX589849 SQ589849:ST589849 ACM589849:ACP589849 AMI589849:AML589849 AWE589849:AWH589849 BGA589849:BGD589849 BPW589849:BPZ589849 BZS589849:BZV589849 CJO589849:CJR589849 CTK589849:CTN589849 DDG589849:DDJ589849 DNC589849:DNF589849 DWY589849:DXB589849 EGU589849:EGX589849 EQQ589849:EQT589849 FAM589849:FAP589849 FKI589849:FKL589849 FUE589849:FUH589849 GEA589849:GED589849 GNW589849:GNZ589849 GXS589849:GXV589849 HHO589849:HHR589849 HRK589849:HRN589849 IBG589849:IBJ589849 ILC589849:ILF589849 IUY589849:IVB589849 JEU589849:JEX589849 JOQ589849:JOT589849 JYM589849:JYP589849 KII589849:KIL589849 KSE589849:KSH589849 LCA589849:LCD589849 LLW589849:LLZ589849 LVS589849:LVV589849 MFO589849:MFR589849 MPK589849:MPN589849 MZG589849:MZJ589849 NJC589849:NJF589849 NSY589849:NTB589849 OCU589849:OCX589849 OMQ589849:OMT589849 OWM589849:OWP589849 PGI589849:PGL589849 PQE589849:PQH589849 QAA589849:QAD589849 QJW589849:QJZ589849 QTS589849:QTV589849 RDO589849:RDR589849 RNK589849:RNN589849 RXG589849:RXJ589849 SHC589849:SHF589849 SQY589849:SRB589849 TAU589849:TAX589849 TKQ589849:TKT589849 TUM589849:TUP589849 UEI589849:UEL589849 UOE589849:UOH589849 UYA589849:UYD589849 VHW589849:VHZ589849 VRS589849:VRV589849 WBO589849:WBR589849 WLK589849:WLN589849 WVG589849:WVJ589849 IU655385:IX655385 SQ655385:ST655385 ACM655385:ACP655385 AMI655385:AML655385 AWE655385:AWH655385 BGA655385:BGD655385 BPW655385:BPZ655385 BZS655385:BZV655385 CJO655385:CJR655385 CTK655385:CTN655385 DDG655385:DDJ655385 DNC655385:DNF655385 DWY655385:DXB655385 EGU655385:EGX655385 EQQ655385:EQT655385 FAM655385:FAP655385 FKI655385:FKL655385 FUE655385:FUH655385 GEA655385:GED655385 GNW655385:GNZ655385 GXS655385:GXV655385 HHO655385:HHR655385 HRK655385:HRN655385 IBG655385:IBJ655385 ILC655385:ILF655385 IUY655385:IVB655385 JEU655385:JEX655385 JOQ655385:JOT655385 JYM655385:JYP655385 KII655385:KIL655385 KSE655385:KSH655385 LCA655385:LCD655385 LLW655385:LLZ655385 LVS655385:LVV655385 MFO655385:MFR655385 MPK655385:MPN655385 MZG655385:MZJ655385 NJC655385:NJF655385 NSY655385:NTB655385 OCU655385:OCX655385 OMQ655385:OMT655385 OWM655385:OWP655385 PGI655385:PGL655385 PQE655385:PQH655385 QAA655385:QAD655385 QJW655385:QJZ655385 QTS655385:QTV655385 RDO655385:RDR655385 RNK655385:RNN655385 RXG655385:RXJ655385 SHC655385:SHF655385 SQY655385:SRB655385 TAU655385:TAX655385 TKQ655385:TKT655385 TUM655385:TUP655385 UEI655385:UEL655385 UOE655385:UOH655385 UYA655385:UYD655385 VHW655385:VHZ655385 VRS655385:VRV655385 WBO655385:WBR655385 WLK655385:WLN655385 WVG655385:WVJ655385 IU720921:IX720921 SQ720921:ST720921 ACM720921:ACP720921 AMI720921:AML720921 AWE720921:AWH720921 BGA720921:BGD720921 BPW720921:BPZ720921 BZS720921:BZV720921 CJO720921:CJR720921 CTK720921:CTN720921 DDG720921:DDJ720921 DNC720921:DNF720921 DWY720921:DXB720921 EGU720921:EGX720921 EQQ720921:EQT720921 FAM720921:FAP720921 FKI720921:FKL720921 FUE720921:FUH720921 GEA720921:GED720921 GNW720921:GNZ720921 GXS720921:GXV720921 HHO720921:HHR720921 HRK720921:HRN720921 IBG720921:IBJ720921 ILC720921:ILF720921 IUY720921:IVB720921 JEU720921:JEX720921 JOQ720921:JOT720921 JYM720921:JYP720921 KII720921:KIL720921 KSE720921:KSH720921 LCA720921:LCD720921 LLW720921:LLZ720921 LVS720921:LVV720921 MFO720921:MFR720921 MPK720921:MPN720921 MZG720921:MZJ720921 NJC720921:NJF720921 NSY720921:NTB720921 OCU720921:OCX720921 OMQ720921:OMT720921 OWM720921:OWP720921 PGI720921:PGL720921 PQE720921:PQH720921 QAA720921:QAD720921 QJW720921:QJZ720921 QTS720921:QTV720921 RDO720921:RDR720921 RNK720921:RNN720921 RXG720921:RXJ720921 SHC720921:SHF720921 SQY720921:SRB720921 TAU720921:TAX720921 TKQ720921:TKT720921 TUM720921:TUP720921 UEI720921:UEL720921 UOE720921:UOH720921 UYA720921:UYD720921 VHW720921:VHZ720921 VRS720921:VRV720921 WBO720921:WBR720921 WLK720921:WLN720921 WVG720921:WVJ720921 IU786457:IX786457 SQ786457:ST786457 ACM786457:ACP786457 AMI786457:AML786457 AWE786457:AWH786457 BGA786457:BGD786457 BPW786457:BPZ786457 BZS786457:BZV786457 CJO786457:CJR786457 CTK786457:CTN786457 DDG786457:DDJ786457 DNC786457:DNF786457 DWY786457:DXB786457 EGU786457:EGX786457 EQQ786457:EQT786457 FAM786457:FAP786457 FKI786457:FKL786457 FUE786457:FUH786457 GEA786457:GED786457 GNW786457:GNZ786457 GXS786457:GXV786457 HHO786457:HHR786457 HRK786457:HRN786457 IBG786457:IBJ786457 ILC786457:ILF786457 IUY786457:IVB786457 JEU786457:JEX786457 JOQ786457:JOT786457 JYM786457:JYP786457 KII786457:KIL786457 KSE786457:KSH786457 LCA786457:LCD786457 LLW786457:LLZ786457 LVS786457:LVV786457 MFO786457:MFR786457 MPK786457:MPN786457 MZG786457:MZJ786457 NJC786457:NJF786457 NSY786457:NTB786457 OCU786457:OCX786457 OMQ786457:OMT786457 OWM786457:OWP786457 PGI786457:PGL786457 PQE786457:PQH786457 QAA786457:QAD786457 QJW786457:QJZ786457 QTS786457:QTV786457 RDO786457:RDR786457 RNK786457:RNN786457 RXG786457:RXJ786457 SHC786457:SHF786457 SQY786457:SRB786457 TAU786457:TAX786457 TKQ786457:TKT786457 TUM786457:TUP786457 UEI786457:UEL786457 UOE786457:UOH786457 UYA786457:UYD786457 VHW786457:VHZ786457 VRS786457:VRV786457 WBO786457:WBR786457 WLK786457:WLN786457 WVG786457:WVJ786457 IU851993:IX851993 SQ851993:ST851993 ACM851993:ACP851993 AMI851993:AML851993 AWE851993:AWH851993 BGA851993:BGD851993 BPW851993:BPZ851993 BZS851993:BZV851993 CJO851993:CJR851993 CTK851993:CTN851993 DDG851993:DDJ851993 DNC851993:DNF851993 DWY851993:DXB851993 EGU851993:EGX851993 EQQ851993:EQT851993 FAM851993:FAP851993 FKI851993:FKL851993 FUE851993:FUH851993 GEA851993:GED851993 GNW851993:GNZ851993 GXS851993:GXV851993 HHO851993:HHR851993 HRK851993:HRN851993 IBG851993:IBJ851993 ILC851993:ILF851993 IUY851993:IVB851993 JEU851993:JEX851993 JOQ851993:JOT851993 JYM851993:JYP851993 KII851993:KIL851993 KSE851993:KSH851993 LCA851993:LCD851993 LLW851993:LLZ851993 LVS851993:LVV851993 MFO851993:MFR851993 MPK851993:MPN851993 MZG851993:MZJ851993 NJC851993:NJF851993 NSY851993:NTB851993 OCU851993:OCX851993 OMQ851993:OMT851993 OWM851993:OWP851993 PGI851993:PGL851993 PQE851993:PQH851993 QAA851993:QAD851993 QJW851993:QJZ851993 QTS851993:QTV851993 RDO851993:RDR851993 RNK851993:RNN851993 RXG851993:RXJ851993 SHC851993:SHF851993 SQY851993:SRB851993 TAU851993:TAX851993 TKQ851993:TKT851993 TUM851993:TUP851993 UEI851993:UEL851993 UOE851993:UOH851993 UYA851993:UYD851993 VHW851993:VHZ851993 VRS851993:VRV851993 WBO851993:WBR851993 WLK851993:WLN851993 WVG851993:WVJ851993 IU917529:IX917529 SQ917529:ST917529 ACM917529:ACP917529 AMI917529:AML917529 AWE917529:AWH917529 BGA917529:BGD917529 BPW917529:BPZ917529 BZS917529:BZV917529 CJO917529:CJR917529 CTK917529:CTN917529 DDG917529:DDJ917529 DNC917529:DNF917529 DWY917529:DXB917529 EGU917529:EGX917529 EQQ917529:EQT917529 FAM917529:FAP917529 FKI917529:FKL917529 FUE917529:FUH917529 GEA917529:GED917529 GNW917529:GNZ917529 GXS917529:GXV917529 HHO917529:HHR917529 HRK917529:HRN917529 IBG917529:IBJ917529 ILC917529:ILF917529 IUY917529:IVB917529 JEU917529:JEX917529 JOQ917529:JOT917529 JYM917529:JYP917529 KII917529:KIL917529 KSE917529:KSH917529 LCA917529:LCD917529 LLW917529:LLZ917529 LVS917529:LVV917529 MFO917529:MFR917529 MPK917529:MPN917529 MZG917529:MZJ917529 NJC917529:NJF917529 NSY917529:NTB917529 OCU917529:OCX917529 OMQ917529:OMT917529 OWM917529:OWP917529 PGI917529:PGL917529 PQE917529:PQH917529 QAA917529:QAD917529 QJW917529:QJZ917529 QTS917529:QTV917529 RDO917529:RDR917529 RNK917529:RNN917529 RXG917529:RXJ917529 SHC917529:SHF917529 SQY917529:SRB917529 TAU917529:TAX917529 TKQ917529:TKT917529 TUM917529:TUP917529 UEI917529:UEL917529 UOE917529:UOH917529 UYA917529:UYD917529 VHW917529:VHZ917529 VRS917529:VRV917529 WBO917529:WBR917529 WLK917529:WLN917529 WVG917529:WVJ917529 IU983065:IX983065 SQ983065:ST983065 ACM983065:ACP983065 AMI983065:AML983065 AWE983065:AWH983065 BGA983065:BGD983065 BPW983065:BPZ983065 BZS983065:BZV983065 CJO983065:CJR983065 CTK983065:CTN983065 DDG983065:DDJ983065 DNC983065:DNF983065 DWY983065:DXB983065 EGU983065:EGX983065 EQQ983065:EQT983065 FAM983065:FAP983065 FKI983065:FKL983065 FUE983065:FUH983065 GEA983065:GED983065 GNW983065:GNZ983065 GXS983065:GXV983065 HHO983065:HHR983065 HRK983065:HRN983065 IBG983065:IBJ983065 ILC983065:ILF983065 IUY983065:IVB983065 JEU983065:JEX983065 JOQ983065:JOT983065 JYM983065:JYP983065 KII983065:KIL983065 KSE983065:KSH983065 LCA983065:LCD983065 LLW983065:LLZ983065 LVS983065:LVV983065 MFO983065:MFR983065 MPK983065:MPN983065 MZG983065:MZJ983065 NJC983065:NJF983065 NSY983065:NTB983065 OCU983065:OCX983065 OMQ983065:OMT983065 OWM983065:OWP983065 PGI983065:PGL983065 PQE983065:PQH983065 QAA983065:QAD983065 QJW983065:QJZ983065 QTS983065:QTV983065 RDO983065:RDR983065 RNK983065:RNN983065 RXG983065:RXJ983065 SHC983065:SHF983065 SQY983065:SRB983065 TAU983065:TAX983065 TKQ983065:TKT983065 TUM983065:TUP983065 UEI983065:UEL983065 UOE983065:UOH983065 UYA983065:UYD983065 VHW983065:VHZ983065 VRS983065:VRV983065 WBO983065:WBR983065 WLK983065:WLN983065" xr:uid="{98E980E0-9477-4326-B2A2-76639DF3E638}">
      <formula1>L65494-ROUNDDOWN(L65494,0)=0</formula1>
    </dataValidation>
    <dataValidation type="custom" imeMode="disabled" allowBlank="1" showInputMessage="1" showErrorMessage="1" error="小数点第二位まで、三位以下四捨五入で入力して下さい。" sqref="AI31:AO31" xr:uid="{53ECC625-0E97-47DD-8454-7441E37E79DF}">
      <formula1>AI31-ROUNDDOWN(AI31,2)=0</formula1>
    </dataValidation>
    <dataValidation imeMode="on" allowBlank="1" showInputMessage="1" showErrorMessage="1" sqref="U31" xr:uid="{1148A594-3506-4FDE-9AB8-7DF3676C6304}"/>
  </dataValidations>
  <printOptions horizontalCentered="1"/>
  <pageMargins left="0.51181102362204722" right="0.11811023622047245" top="0.35433070866141736" bottom="0.35433070866141736" header="0.31496062992125984" footer="0.11811023622047245"/>
  <pageSetup paperSize="9" orientation="portrait" r:id="rId1"/>
  <headerFooter scaleWithDoc="0">
    <oddFooter>&amp;R&amp;K00-043R6中層ZEH-M_ver.1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84D99765-468B-42C0-940E-285BCB8D3225}">
          <xm:sqref>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IP65563:IP65564 SL65563:SL65564 ACH65563:ACH65564 AMD65563:AMD65564 AVZ65563:AVZ65564 BFV65563:BFV65564 BPR65563:BPR65564 BZN65563:BZN65564 CJJ65563:CJJ65564 CTF65563:CTF65564 DDB65563:DDB65564 DMX65563:DMX65564 DWT65563:DWT65564 EGP65563:EGP65564 EQL65563:EQL65564 FAH65563:FAH65564 FKD65563:FKD65564 FTZ65563:FTZ65564 GDV65563:GDV65564 GNR65563:GNR65564 GXN65563:GXN65564 HHJ65563:HHJ65564 HRF65563:HRF65564 IBB65563:IBB65564 IKX65563:IKX65564 IUT65563:IUT65564 JEP65563:JEP65564 JOL65563:JOL65564 JYH65563:JYH65564 KID65563:KID65564 KRZ65563:KRZ65564 LBV65563:LBV65564 LLR65563:LLR65564 LVN65563:LVN65564 MFJ65563:MFJ65564 MPF65563:MPF65564 MZB65563:MZB65564 NIX65563:NIX65564 NST65563:NST65564 OCP65563:OCP65564 OML65563:OML65564 OWH65563:OWH65564 PGD65563:PGD65564 PPZ65563:PPZ65564 PZV65563:PZV65564 QJR65563:QJR65564 QTN65563:QTN65564 RDJ65563:RDJ65564 RNF65563:RNF65564 RXB65563:RXB65564 SGX65563:SGX65564 SQT65563:SQT65564 TAP65563:TAP65564 TKL65563:TKL65564 TUH65563:TUH65564 UED65563:UED65564 UNZ65563:UNZ65564 UXV65563:UXV65564 VHR65563:VHR65564 VRN65563:VRN65564 WBJ65563:WBJ65564 WLF65563:WLF65564 WVB65563:WVB65564 IP131099:IP131100 SL131099:SL131100 ACH131099:ACH131100 AMD131099:AMD131100 AVZ131099:AVZ131100 BFV131099:BFV131100 BPR131099:BPR131100 BZN131099:BZN131100 CJJ131099:CJJ131100 CTF131099:CTF131100 DDB131099:DDB131100 DMX131099:DMX131100 DWT131099:DWT131100 EGP131099:EGP131100 EQL131099:EQL131100 FAH131099:FAH131100 FKD131099:FKD131100 FTZ131099:FTZ131100 GDV131099:GDV131100 GNR131099:GNR131100 GXN131099:GXN131100 HHJ131099:HHJ131100 HRF131099:HRF131100 IBB131099:IBB131100 IKX131099:IKX131100 IUT131099:IUT131100 JEP131099:JEP131100 JOL131099:JOL131100 JYH131099:JYH131100 KID131099:KID131100 KRZ131099:KRZ131100 LBV131099:LBV131100 LLR131099:LLR131100 LVN131099:LVN131100 MFJ131099:MFJ131100 MPF131099:MPF131100 MZB131099:MZB131100 NIX131099:NIX131100 NST131099:NST131100 OCP131099:OCP131100 OML131099:OML131100 OWH131099:OWH131100 PGD131099:PGD131100 PPZ131099:PPZ131100 PZV131099:PZV131100 QJR131099:QJR131100 QTN131099:QTN131100 RDJ131099:RDJ131100 RNF131099:RNF131100 RXB131099:RXB131100 SGX131099:SGX131100 SQT131099:SQT131100 TAP131099:TAP131100 TKL131099:TKL131100 TUH131099:TUH131100 UED131099:UED131100 UNZ131099:UNZ131100 UXV131099:UXV131100 VHR131099:VHR131100 VRN131099:VRN131100 WBJ131099:WBJ131100 WLF131099:WLF131100 WVB131099:WVB131100 IP196635:IP196636 SL196635:SL196636 ACH196635:ACH196636 AMD196635:AMD196636 AVZ196635:AVZ196636 BFV196635:BFV196636 BPR196635:BPR196636 BZN196635:BZN196636 CJJ196635:CJJ196636 CTF196635:CTF196636 DDB196635:DDB196636 DMX196635:DMX196636 DWT196635:DWT196636 EGP196635:EGP196636 EQL196635:EQL196636 FAH196635:FAH196636 FKD196635:FKD196636 FTZ196635:FTZ196636 GDV196635:GDV196636 GNR196635:GNR196636 GXN196635:GXN196636 HHJ196635:HHJ196636 HRF196635:HRF196636 IBB196635:IBB196636 IKX196635:IKX196636 IUT196635:IUT196636 JEP196635:JEP196636 JOL196635:JOL196636 JYH196635:JYH196636 KID196635:KID196636 KRZ196635:KRZ196636 LBV196635:LBV196636 LLR196635:LLR196636 LVN196635:LVN196636 MFJ196635:MFJ196636 MPF196635:MPF196636 MZB196635:MZB196636 NIX196635:NIX196636 NST196635:NST196636 OCP196635:OCP196636 OML196635:OML196636 OWH196635:OWH196636 PGD196635:PGD196636 PPZ196635:PPZ196636 PZV196635:PZV196636 QJR196635:QJR196636 QTN196635:QTN196636 RDJ196635:RDJ196636 RNF196635:RNF196636 RXB196635:RXB196636 SGX196635:SGX196636 SQT196635:SQT196636 TAP196635:TAP196636 TKL196635:TKL196636 TUH196635:TUH196636 UED196635:UED196636 UNZ196635:UNZ196636 UXV196635:UXV196636 VHR196635:VHR196636 VRN196635:VRN196636 WBJ196635:WBJ196636 WLF196635:WLF196636 WVB196635:WVB196636 IP262171:IP262172 SL262171:SL262172 ACH262171:ACH262172 AMD262171:AMD262172 AVZ262171:AVZ262172 BFV262171:BFV262172 BPR262171:BPR262172 BZN262171:BZN262172 CJJ262171:CJJ262172 CTF262171:CTF262172 DDB262171:DDB262172 DMX262171:DMX262172 DWT262171:DWT262172 EGP262171:EGP262172 EQL262171:EQL262172 FAH262171:FAH262172 FKD262171:FKD262172 FTZ262171:FTZ262172 GDV262171:GDV262172 GNR262171:GNR262172 GXN262171:GXN262172 HHJ262171:HHJ262172 HRF262171:HRF262172 IBB262171:IBB262172 IKX262171:IKX262172 IUT262171:IUT262172 JEP262171:JEP262172 JOL262171:JOL262172 JYH262171:JYH262172 KID262171:KID262172 KRZ262171:KRZ262172 LBV262171:LBV262172 LLR262171:LLR262172 LVN262171:LVN262172 MFJ262171:MFJ262172 MPF262171:MPF262172 MZB262171:MZB262172 NIX262171:NIX262172 NST262171:NST262172 OCP262171:OCP262172 OML262171:OML262172 OWH262171:OWH262172 PGD262171:PGD262172 PPZ262171:PPZ262172 PZV262171:PZV262172 QJR262171:QJR262172 QTN262171:QTN262172 RDJ262171:RDJ262172 RNF262171:RNF262172 RXB262171:RXB262172 SGX262171:SGX262172 SQT262171:SQT262172 TAP262171:TAP262172 TKL262171:TKL262172 TUH262171:TUH262172 UED262171:UED262172 UNZ262171:UNZ262172 UXV262171:UXV262172 VHR262171:VHR262172 VRN262171:VRN262172 WBJ262171:WBJ262172 WLF262171:WLF262172 WVB262171:WVB262172 IP327707:IP327708 SL327707:SL327708 ACH327707:ACH327708 AMD327707:AMD327708 AVZ327707:AVZ327708 BFV327707:BFV327708 BPR327707:BPR327708 BZN327707:BZN327708 CJJ327707:CJJ327708 CTF327707:CTF327708 DDB327707:DDB327708 DMX327707:DMX327708 DWT327707:DWT327708 EGP327707:EGP327708 EQL327707:EQL327708 FAH327707:FAH327708 FKD327707:FKD327708 FTZ327707:FTZ327708 GDV327707:GDV327708 GNR327707:GNR327708 GXN327707:GXN327708 HHJ327707:HHJ327708 HRF327707:HRF327708 IBB327707:IBB327708 IKX327707:IKX327708 IUT327707:IUT327708 JEP327707:JEP327708 JOL327707:JOL327708 JYH327707:JYH327708 KID327707:KID327708 KRZ327707:KRZ327708 LBV327707:LBV327708 LLR327707:LLR327708 LVN327707:LVN327708 MFJ327707:MFJ327708 MPF327707:MPF327708 MZB327707:MZB327708 NIX327707:NIX327708 NST327707:NST327708 OCP327707:OCP327708 OML327707:OML327708 OWH327707:OWH327708 PGD327707:PGD327708 PPZ327707:PPZ327708 PZV327707:PZV327708 QJR327707:QJR327708 QTN327707:QTN327708 RDJ327707:RDJ327708 RNF327707:RNF327708 RXB327707:RXB327708 SGX327707:SGX327708 SQT327707:SQT327708 TAP327707:TAP327708 TKL327707:TKL327708 TUH327707:TUH327708 UED327707:UED327708 UNZ327707:UNZ327708 UXV327707:UXV327708 VHR327707:VHR327708 VRN327707:VRN327708 WBJ327707:WBJ327708 WLF327707:WLF327708 WVB327707:WVB327708 IP393243:IP393244 SL393243:SL393244 ACH393243:ACH393244 AMD393243:AMD393244 AVZ393243:AVZ393244 BFV393243:BFV393244 BPR393243:BPR393244 BZN393243:BZN393244 CJJ393243:CJJ393244 CTF393243:CTF393244 DDB393243:DDB393244 DMX393243:DMX393244 DWT393243:DWT393244 EGP393243:EGP393244 EQL393243:EQL393244 FAH393243:FAH393244 FKD393243:FKD393244 FTZ393243:FTZ393244 GDV393243:GDV393244 GNR393243:GNR393244 GXN393243:GXN393244 HHJ393243:HHJ393244 HRF393243:HRF393244 IBB393243:IBB393244 IKX393243:IKX393244 IUT393243:IUT393244 JEP393243:JEP393244 JOL393243:JOL393244 JYH393243:JYH393244 KID393243:KID393244 KRZ393243:KRZ393244 LBV393243:LBV393244 LLR393243:LLR393244 LVN393243:LVN393244 MFJ393243:MFJ393244 MPF393243:MPF393244 MZB393243:MZB393244 NIX393243:NIX393244 NST393243:NST393244 OCP393243:OCP393244 OML393243:OML393244 OWH393243:OWH393244 PGD393243:PGD393244 PPZ393243:PPZ393244 PZV393243:PZV393244 QJR393243:QJR393244 QTN393243:QTN393244 RDJ393243:RDJ393244 RNF393243:RNF393244 RXB393243:RXB393244 SGX393243:SGX393244 SQT393243:SQT393244 TAP393243:TAP393244 TKL393243:TKL393244 TUH393243:TUH393244 UED393243:UED393244 UNZ393243:UNZ393244 UXV393243:UXV393244 VHR393243:VHR393244 VRN393243:VRN393244 WBJ393243:WBJ393244 WLF393243:WLF393244 WVB393243:WVB393244 IP458779:IP458780 SL458779:SL458780 ACH458779:ACH458780 AMD458779:AMD458780 AVZ458779:AVZ458780 BFV458779:BFV458780 BPR458779:BPR458780 BZN458779:BZN458780 CJJ458779:CJJ458780 CTF458779:CTF458780 DDB458779:DDB458780 DMX458779:DMX458780 DWT458779:DWT458780 EGP458779:EGP458780 EQL458779:EQL458780 FAH458779:FAH458780 FKD458779:FKD458780 FTZ458779:FTZ458780 GDV458779:GDV458780 GNR458779:GNR458780 GXN458779:GXN458780 HHJ458779:HHJ458780 HRF458779:HRF458780 IBB458779:IBB458780 IKX458779:IKX458780 IUT458779:IUT458780 JEP458779:JEP458780 JOL458779:JOL458780 JYH458779:JYH458780 KID458779:KID458780 KRZ458779:KRZ458780 LBV458779:LBV458780 LLR458779:LLR458780 LVN458779:LVN458780 MFJ458779:MFJ458780 MPF458779:MPF458780 MZB458779:MZB458780 NIX458779:NIX458780 NST458779:NST458780 OCP458779:OCP458780 OML458779:OML458780 OWH458779:OWH458780 PGD458779:PGD458780 PPZ458779:PPZ458780 PZV458779:PZV458780 QJR458779:QJR458780 QTN458779:QTN458780 RDJ458779:RDJ458780 RNF458779:RNF458780 RXB458779:RXB458780 SGX458779:SGX458780 SQT458779:SQT458780 TAP458779:TAP458780 TKL458779:TKL458780 TUH458779:TUH458780 UED458779:UED458780 UNZ458779:UNZ458780 UXV458779:UXV458780 VHR458779:VHR458780 VRN458779:VRN458780 WBJ458779:WBJ458780 WLF458779:WLF458780 WVB458779:WVB458780 IP524315:IP524316 SL524315:SL524316 ACH524315:ACH524316 AMD524315:AMD524316 AVZ524315:AVZ524316 BFV524315:BFV524316 BPR524315:BPR524316 BZN524315:BZN524316 CJJ524315:CJJ524316 CTF524315:CTF524316 DDB524315:DDB524316 DMX524315:DMX524316 DWT524315:DWT524316 EGP524315:EGP524316 EQL524315:EQL524316 FAH524315:FAH524316 FKD524315:FKD524316 FTZ524315:FTZ524316 GDV524315:GDV524316 GNR524315:GNR524316 GXN524315:GXN524316 HHJ524315:HHJ524316 HRF524315:HRF524316 IBB524315:IBB524316 IKX524315:IKX524316 IUT524315:IUT524316 JEP524315:JEP524316 JOL524315:JOL524316 JYH524315:JYH524316 KID524315:KID524316 KRZ524315:KRZ524316 LBV524315:LBV524316 LLR524315:LLR524316 LVN524315:LVN524316 MFJ524315:MFJ524316 MPF524315:MPF524316 MZB524315:MZB524316 NIX524315:NIX524316 NST524315:NST524316 OCP524315:OCP524316 OML524315:OML524316 OWH524315:OWH524316 PGD524315:PGD524316 PPZ524315:PPZ524316 PZV524315:PZV524316 QJR524315:QJR524316 QTN524315:QTN524316 RDJ524315:RDJ524316 RNF524315:RNF524316 RXB524315:RXB524316 SGX524315:SGX524316 SQT524315:SQT524316 TAP524315:TAP524316 TKL524315:TKL524316 TUH524315:TUH524316 UED524315:UED524316 UNZ524315:UNZ524316 UXV524315:UXV524316 VHR524315:VHR524316 VRN524315:VRN524316 WBJ524315:WBJ524316 WLF524315:WLF524316 WVB524315:WVB524316 IP589851:IP589852 SL589851:SL589852 ACH589851:ACH589852 AMD589851:AMD589852 AVZ589851:AVZ589852 BFV589851:BFV589852 BPR589851:BPR589852 BZN589851:BZN589852 CJJ589851:CJJ589852 CTF589851:CTF589852 DDB589851:DDB589852 DMX589851:DMX589852 DWT589851:DWT589852 EGP589851:EGP589852 EQL589851:EQL589852 FAH589851:FAH589852 FKD589851:FKD589852 FTZ589851:FTZ589852 GDV589851:GDV589852 GNR589851:GNR589852 GXN589851:GXN589852 HHJ589851:HHJ589852 HRF589851:HRF589852 IBB589851:IBB589852 IKX589851:IKX589852 IUT589851:IUT589852 JEP589851:JEP589852 JOL589851:JOL589852 JYH589851:JYH589852 KID589851:KID589852 KRZ589851:KRZ589852 LBV589851:LBV589852 LLR589851:LLR589852 LVN589851:LVN589852 MFJ589851:MFJ589852 MPF589851:MPF589852 MZB589851:MZB589852 NIX589851:NIX589852 NST589851:NST589852 OCP589851:OCP589852 OML589851:OML589852 OWH589851:OWH589852 PGD589851:PGD589852 PPZ589851:PPZ589852 PZV589851:PZV589852 QJR589851:QJR589852 QTN589851:QTN589852 RDJ589851:RDJ589852 RNF589851:RNF589852 RXB589851:RXB589852 SGX589851:SGX589852 SQT589851:SQT589852 TAP589851:TAP589852 TKL589851:TKL589852 TUH589851:TUH589852 UED589851:UED589852 UNZ589851:UNZ589852 UXV589851:UXV589852 VHR589851:VHR589852 VRN589851:VRN589852 WBJ589851:WBJ589852 WLF589851:WLF589852 WVB589851:WVB589852 IP655387:IP655388 SL655387:SL655388 ACH655387:ACH655388 AMD655387:AMD655388 AVZ655387:AVZ655388 BFV655387:BFV655388 BPR655387:BPR655388 BZN655387:BZN655388 CJJ655387:CJJ655388 CTF655387:CTF655388 DDB655387:DDB655388 DMX655387:DMX655388 DWT655387:DWT655388 EGP655387:EGP655388 EQL655387:EQL655388 FAH655387:FAH655388 FKD655387:FKD655388 FTZ655387:FTZ655388 GDV655387:GDV655388 GNR655387:GNR655388 GXN655387:GXN655388 HHJ655387:HHJ655388 HRF655387:HRF655388 IBB655387:IBB655388 IKX655387:IKX655388 IUT655387:IUT655388 JEP655387:JEP655388 JOL655387:JOL655388 JYH655387:JYH655388 KID655387:KID655388 KRZ655387:KRZ655388 LBV655387:LBV655388 LLR655387:LLR655388 LVN655387:LVN655388 MFJ655387:MFJ655388 MPF655387:MPF655388 MZB655387:MZB655388 NIX655387:NIX655388 NST655387:NST655388 OCP655387:OCP655388 OML655387:OML655388 OWH655387:OWH655388 PGD655387:PGD655388 PPZ655387:PPZ655388 PZV655387:PZV655388 QJR655387:QJR655388 QTN655387:QTN655388 RDJ655387:RDJ655388 RNF655387:RNF655388 RXB655387:RXB655388 SGX655387:SGX655388 SQT655387:SQT655388 TAP655387:TAP655388 TKL655387:TKL655388 TUH655387:TUH655388 UED655387:UED655388 UNZ655387:UNZ655388 UXV655387:UXV655388 VHR655387:VHR655388 VRN655387:VRN655388 WBJ655387:WBJ655388 WLF655387:WLF655388 WVB655387:WVB655388 IP720923:IP720924 SL720923:SL720924 ACH720923:ACH720924 AMD720923:AMD720924 AVZ720923:AVZ720924 BFV720923:BFV720924 BPR720923:BPR720924 BZN720923:BZN720924 CJJ720923:CJJ720924 CTF720923:CTF720924 DDB720923:DDB720924 DMX720923:DMX720924 DWT720923:DWT720924 EGP720923:EGP720924 EQL720923:EQL720924 FAH720923:FAH720924 FKD720923:FKD720924 FTZ720923:FTZ720924 GDV720923:GDV720924 GNR720923:GNR720924 GXN720923:GXN720924 HHJ720923:HHJ720924 HRF720923:HRF720924 IBB720923:IBB720924 IKX720923:IKX720924 IUT720923:IUT720924 JEP720923:JEP720924 JOL720923:JOL720924 JYH720923:JYH720924 KID720923:KID720924 KRZ720923:KRZ720924 LBV720923:LBV720924 LLR720923:LLR720924 LVN720923:LVN720924 MFJ720923:MFJ720924 MPF720923:MPF720924 MZB720923:MZB720924 NIX720923:NIX720924 NST720923:NST720924 OCP720923:OCP720924 OML720923:OML720924 OWH720923:OWH720924 PGD720923:PGD720924 PPZ720923:PPZ720924 PZV720923:PZV720924 QJR720923:QJR720924 QTN720923:QTN720924 RDJ720923:RDJ720924 RNF720923:RNF720924 RXB720923:RXB720924 SGX720923:SGX720924 SQT720923:SQT720924 TAP720923:TAP720924 TKL720923:TKL720924 TUH720923:TUH720924 UED720923:UED720924 UNZ720923:UNZ720924 UXV720923:UXV720924 VHR720923:VHR720924 VRN720923:VRN720924 WBJ720923:WBJ720924 WLF720923:WLF720924 WVB720923:WVB720924 IP786459:IP786460 SL786459:SL786460 ACH786459:ACH786460 AMD786459:AMD786460 AVZ786459:AVZ786460 BFV786459:BFV786460 BPR786459:BPR786460 BZN786459:BZN786460 CJJ786459:CJJ786460 CTF786459:CTF786460 DDB786459:DDB786460 DMX786459:DMX786460 DWT786459:DWT786460 EGP786459:EGP786460 EQL786459:EQL786460 FAH786459:FAH786460 FKD786459:FKD786460 FTZ786459:FTZ786460 GDV786459:GDV786460 GNR786459:GNR786460 GXN786459:GXN786460 HHJ786459:HHJ786460 HRF786459:HRF786460 IBB786459:IBB786460 IKX786459:IKX786460 IUT786459:IUT786460 JEP786459:JEP786460 JOL786459:JOL786460 JYH786459:JYH786460 KID786459:KID786460 KRZ786459:KRZ786460 LBV786459:LBV786460 LLR786459:LLR786460 LVN786459:LVN786460 MFJ786459:MFJ786460 MPF786459:MPF786460 MZB786459:MZB786460 NIX786459:NIX786460 NST786459:NST786460 OCP786459:OCP786460 OML786459:OML786460 OWH786459:OWH786460 PGD786459:PGD786460 PPZ786459:PPZ786460 PZV786459:PZV786460 QJR786459:QJR786460 QTN786459:QTN786460 RDJ786459:RDJ786460 RNF786459:RNF786460 RXB786459:RXB786460 SGX786459:SGX786460 SQT786459:SQT786460 TAP786459:TAP786460 TKL786459:TKL786460 TUH786459:TUH786460 UED786459:UED786460 UNZ786459:UNZ786460 UXV786459:UXV786460 VHR786459:VHR786460 VRN786459:VRN786460 WBJ786459:WBJ786460 WLF786459:WLF786460 WVB786459:WVB786460 IP851995:IP851996 SL851995:SL851996 ACH851995:ACH851996 AMD851995:AMD851996 AVZ851995:AVZ851996 BFV851995:BFV851996 BPR851995:BPR851996 BZN851995:BZN851996 CJJ851995:CJJ851996 CTF851995:CTF851996 DDB851995:DDB851996 DMX851995:DMX851996 DWT851995:DWT851996 EGP851995:EGP851996 EQL851995:EQL851996 FAH851995:FAH851996 FKD851995:FKD851996 FTZ851995:FTZ851996 GDV851995:GDV851996 GNR851995:GNR851996 GXN851995:GXN851996 HHJ851995:HHJ851996 HRF851995:HRF851996 IBB851995:IBB851996 IKX851995:IKX851996 IUT851995:IUT851996 JEP851995:JEP851996 JOL851995:JOL851996 JYH851995:JYH851996 KID851995:KID851996 KRZ851995:KRZ851996 LBV851995:LBV851996 LLR851995:LLR851996 LVN851995:LVN851996 MFJ851995:MFJ851996 MPF851995:MPF851996 MZB851995:MZB851996 NIX851995:NIX851996 NST851995:NST851996 OCP851995:OCP851996 OML851995:OML851996 OWH851995:OWH851996 PGD851995:PGD851996 PPZ851995:PPZ851996 PZV851995:PZV851996 QJR851995:QJR851996 QTN851995:QTN851996 RDJ851995:RDJ851996 RNF851995:RNF851996 RXB851995:RXB851996 SGX851995:SGX851996 SQT851995:SQT851996 TAP851995:TAP851996 TKL851995:TKL851996 TUH851995:TUH851996 UED851995:UED851996 UNZ851995:UNZ851996 UXV851995:UXV851996 VHR851995:VHR851996 VRN851995:VRN851996 WBJ851995:WBJ851996 WLF851995:WLF851996 WVB851995:WVB851996 IP917531:IP917532 SL917531:SL917532 ACH917531:ACH917532 AMD917531:AMD917532 AVZ917531:AVZ917532 BFV917531:BFV917532 BPR917531:BPR917532 BZN917531:BZN917532 CJJ917531:CJJ917532 CTF917531:CTF917532 DDB917531:DDB917532 DMX917531:DMX917532 DWT917531:DWT917532 EGP917531:EGP917532 EQL917531:EQL917532 FAH917531:FAH917532 FKD917531:FKD917532 FTZ917531:FTZ917532 GDV917531:GDV917532 GNR917531:GNR917532 GXN917531:GXN917532 HHJ917531:HHJ917532 HRF917531:HRF917532 IBB917531:IBB917532 IKX917531:IKX917532 IUT917531:IUT917532 JEP917531:JEP917532 JOL917531:JOL917532 JYH917531:JYH917532 KID917531:KID917532 KRZ917531:KRZ917532 LBV917531:LBV917532 LLR917531:LLR917532 LVN917531:LVN917532 MFJ917531:MFJ917532 MPF917531:MPF917532 MZB917531:MZB917532 NIX917531:NIX917532 NST917531:NST917532 OCP917531:OCP917532 OML917531:OML917532 OWH917531:OWH917532 PGD917531:PGD917532 PPZ917531:PPZ917532 PZV917531:PZV917532 QJR917531:QJR917532 QTN917531:QTN917532 RDJ917531:RDJ917532 RNF917531:RNF917532 RXB917531:RXB917532 SGX917531:SGX917532 SQT917531:SQT917532 TAP917531:TAP917532 TKL917531:TKL917532 TUH917531:TUH917532 UED917531:UED917532 UNZ917531:UNZ917532 UXV917531:UXV917532 VHR917531:VHR917532 VRN917531:VRN917532 WBJ917531:WBJ917532 WLF917531:WLF917532 WVB917531:WVB917532 IP983067:IP983068 SL983067:SL983068 ACH983067:ACH983068 AMD983067:AMD983068 AVZ983067:AVZ983068 BFV983067:BFV983068 BPR983067:BPR983068 BZN983067:BZN983068 CJJ983067:CJJ983068 CTF983067:CTF983068 DDB983067:DDB983068 DMX983067:DMX983068 DWT983067:DWT983068 EGP983067:EGP983068 EQL983067:EQL983068 FAH983067:FAH983068 FKD983067:FKD983068 FTZ983067:FTZ983068 GDV983067:GDV983068 GNR983067:GNR983068 GXN983067:GXN983068 HHJ983067:HHJ983068 HRF983067:HRF983068 IBB983067:IBB983068 IKX983067:IKX983068 IUT983067:IUT983068 JEP983067:JEP983068 JOL983067:JOL983068 JYH983067:JYH983068 KID983067:KID983068 KRZ983067:KRZ983068 LBV983067:LBV983068 LLR983067:LLR983068 LVN983067:LVN983068 MFJ983067:MFJ983068 MPF983067:MPF983068 MZB983067:MZB983068 NIX983067:NIX983068 NST983067:NST983068 OCP983067:OCP983068 OML983067:OML983068 OWH983067:OWH983068 PGD983067:PGD983068 PPZ983067:PPZ983068 PZV983067:PZV983068 QJR983067:QJR983068 QTN983067:QTN983068 RDJ983067:RDJ983068 RNF983067:RNF983068 RXB983067:RXB983068 SGX983067:SGX983068 SQT983067:SQT983068 TAP983067:TAP983068 TKL983067:TKL983068 TUH983067:TUH983068 UED983067:UED983068 UNZ983067:UNZ983068 UXV983067:UXV983068 VHR983067:VHR983068 VRN983067:VRN983068 WBJ983067:WBJ983068 WLF983067:WLF983068 WVB983067:WVB983068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IH65550 SD65550 ABZ65550 ALV65550 AVR65550 BFN65550 BPJ65550 BZF65550 CJB65550 CSX65550 DCT65550 DMP65550 DWL65550 EGH65550 EQD65550 EZZ65550 FJV65550 FTR65550 GDN65550 GNJ65550 GXF65550 HHB65550 HQX65550 IAT65550 IKP65550 IUL65550 JEH65550 JOD65550 JXZ65550 KHV65550 KRR65550 LBN65550 LLJ65550 LVF65550 MFB65550 MOX65550 MYT65550 NIP65550 NSL65550 OCH65550 OMD65550 OVZ65550 PFV65550 PPR65550 PZN65550 QJJ65550 QTF65550 RDB65550 RMX65550 RWT65550 SGP65550 SQL65550 TAH65550 TKD65550 TTZ65550 UDV65550 UNR65550 UXN65550 VHJ65550 VRF65550 WBB65550 WKX65550 WUT65550 IH131086 SD131086 ABZ131086 ALV131086 AVR131086 BFN131086 BPJ131086 BZF131086 CJB131086 CSX131086 DCT131086 DMP131086 DWL131086 EGH131086 EQD131086 EZZ131086 FJV131086 FTR131086 GDN131086 GNJ131086 GXF131086 HHB131086 HQX131086 IAT131086 IKP131086 IUL131086 JEH131086 JOD131086 JXZ131086 KHV131086 KRR131086 LBN131086 LLJ131086 LVF131086 MFB131086 MOX131086 MYT131086 NIP131086 NSL131086 OCH131086 OMD131086 OVZ131086 PFV131086 PPR131086 PZN131086 QJJ131086 QTF131086 RDB131086 RMX131086 RWT131086 SGP131086 SQL131086 TAH131086 TKD131086 TTZ131086 UDV131086 UNR131086 UXN131086 VHJ131086 VRF131086 WBB131086 WKX131086 WUT131086 IH196622 SD196622 ABZ196622 ALV196622 AVR196622 BFN196622 BPJ196622 BZF196622 CJB196622 CSX196622 DCT196622 DMP196622 DWL196622 EGH196622 EQD196622 EZZ196622 FJV196622 FTR196622 GDN196622 GNJ196622 GXF196622 HHB196622 HQX196622 IAT196622 IKP196622 IUL196622 JEH196622 JOD196622 JXZ196622 KHV196622 KRR196622 LBN196622 LLJ196622 LVF196622 MFB196622 MOX196622 MYT196622 NIP196622 NSL196622 OCH196622 OMD196622 OVZ196622 PFV196622 PPR196622 PZN196622 QJJ196622 QTF196622 RDB196622 RMX196622 RWT196622 SGP196622 SQL196622 TAH196622 TKD196622 TTZ196622 UDV196622 UNR196622 UXN196622 VHJ196622 VRF196622 WBB196622 WKX196622 WUT196622 IH262158 SD262158 ABZ262158 ALV262158 AVR262158 BFN262158 BPJ262158 BZF262158 CJB262158 CSX262158 DCT262158 DMP262158 DWL262158 EGH262158 EQD262158 EZZ262158 FJV262158 FTR262158 GDN262158 GNJ262158 GXF262158 HHB262158 HQX262158 IAT262158 IKP262158 IUL262158 JEH262158 JOD262158 JXZ262158 KHV262158 KRR262158 LBN262158 LLJ262158 LVF262158 MFB262158 MOX262158 MYT262158 NIP262158 NSL262158 OCH262158 OMD262158 OVZ262158 PFV262158 PPR262158 PZN262158 QJJ262158 QTF262158 RDB262158 RMX262158 RWT262158 SGP262158 SQL262158 TAH262158 TKD262158 TTZ262158 UDV262158 UNR262158 UXN262158 VHJ262158 VRF262158 WBB262158 WKX262158 WUT262158 IH327694 SD327694 ABZ327694 ALV327694 AVR327694 BFN327694 BPJ327694 BZF327694 CJB327694 CSX327694 DCT327694 DMP327694 DWL327694 EGH327694 EQD327694 EZZ327694 FJV327694 FTR327694 GDN327694 GNJ327694 GXF327694 HHB327694 HQX327694 IAT327694 IKP327694 IUL327694 JEH327694 JOD327694 JXZ327694 KHV327694 KRR327694 LBN327694 LLJ327694 LVF327694 MFB327694 MOX327694 MYT327694 NIP327694 NSL327694 OCH327694 OMD327694 OVZ327694 PFV327694 PPR327694 PZN327694 QJJ327694 QTF327694 RDB327694 RMX327694 RWT327694 SGP327694 SQL327694 TAH327694 TKD327694 TTZ327694 UDV327694 UNR327694 UXN327694 VHJ327694 VRF327694 WBB327694 WKX327694 WUT327694 IH393230 SD393230 ABZ393230 ALV393230 AVR393230 BFN393230 BPJ393230 BZF393230 CJB393230 CSX393230 DCT393230 DMP393230 DWL393230 EGH393230 EQD393230 EZZ393230 FJV393230 FTR393230 GDN393230 GNJ393230 GXF393230 HHB393230 HQX393230 IAT393230 IKP393230 IUL393230 JEH393230 JOD393230 JXZ393230 KHV393230 KRR393230 LBN393230 LLJ393230 LVF393230 MFB393230 MOX393230 MYT393230 NIP393230 NSL393230 OCH393230 OMD393230 OVZ393230 PFV393230 PPR393230 PZN393230 QJJ393230 QTF393230 RDB393230 RMX393230 RWT393230 SGP393230 SQL393230 TAH393230 TKD393230 TTZ393230 UDV393230 UNR393230 UXN393230 VHJ393230 VRF393230 WBB393230 WKX393230 WUT393230 IH458766 SD458766 ABZ458766 ALV458766 AVR458766 BFN458766 BPJ458766 BZF458766 CJB458766 CSX458766 DCT458766 DMP458766 DWL458766 EGH458766 EQD458766 EZZ458766 FJV458766 FTR458766 GDN458766 GNJ458766 GXF458766 HHB458766 HQX458766 IAT458766 IKP458766 IUL458766 JEH458766 JOD458766 JXZ458766 KHV458766 KRR458766 LBN458766 LLJ458766 LVF458766 MFB458766 MOX458766 MYT458766 NIP458766 NSL458766 OCH458766 OMD458766 OVZ458766 PFV458766 PPR458766 PZN458766 QJJ458766 QTF458766 RDB458766 RMX458766 RWT458766 SGP458766 SQL458766 TAH458766 TKD458766 TTZ458766 UDV458766 UNR458766 UXN458766 VHJ458766 VRF458766 WBB458766 WKX458766 WUT458766 IH524302 SD524302 ABZ524302 ALV524302 AVR524302 BFN524302 BPJ524302 BZF524302 CJB524302 CSX524302 DCT524302 DMP524302 DWL524302 EGH524302 EQD524302 EZZ524302 FJV524302 FTR524302 GDN524302 GNJ524302 GXF524302 HHB524302 HQX524302 IAT524302 IKP524302 IUL524302 JEH524302 JOD524302 JXZ524302 KHV524302 KRR524302 LBN524302 LLJ524302 LVF524302 MFB524302 MOX524302 MYT524302 NIP524302 NSL524302 OCH524302 OMD524302 OVZ524302 PFV524302 PPR524302 PZN524302 QJJ524302 QTF524302 RDB524302 RMX524302 RWT524302 SGP524302 SQL524302 TAH524302 TKD524302 TTZ524302 UDV524302 UNR524302 UXN524302 VHJ524302 VRF524302 WBB524302 WKX524302 WUT524302 IH589838 SD589838 ABZ589838 ALV589838 AVR589838 BFN589838 BPJ589838 BZF589838 CJB589838 CSX589838 DCT589838 DMP589838 DWL589838 EGH589838 EQD589838 EZZ589838 FJV589838 FTR589838 GDN589838 GNJ589838 GXF589838 HHB589838 HQX589838 IAT589838 IKP589838 IUL589838 JEH589838 JOD589838 JXZ589838 KHV589838 KRR589838 LBN589838 LLJ589838 LVF589838 MFB589838 MOX589838 MYT589838 NIP589838 NSL589838 OCH589838 OMD589838 OVZ589838 PFV589838 PPR589838 PZN589838 QJJ589838 QTF589838 RDB589838 RMX589838 RWT589838 SGP589838 SQL589838 TAH589838 TKD589838 TTZ589838 UDV589838 UNR589838 UXN589838 VHJ589838 VRF589838 WBB589838 WKX589838 WUT589838 IH655374 SD655374 ABZ655374 ALV655374 AVR655374 BFN655374 BPJ655374 BZF655374 CJB655374 CSX655374 DCT655374 DMP655374 DWL655374 EGH655374 EQD655374 EZZ655374 FJV655374 FTR655374 GDN655374 GNJ655374 GXF655374 HHB655374 HQX655374 IAT655374 IKP655374 IUL655374 JEH655374 JOD655374 JXZ655374 KHV655374 KRR655374 LBN655374 LLJ655374 LVF655374 MFB655374 MOX655374 MYT655374 NIP655374 NSL655374 OCH655374 OMD655374 OVZ655374 PFV655374 PPR655374 PZN655374 QJJ655374 QTF655374 RDB655374 RMX655374 RWT655374 SGP655374 SQL655374 TAH655374 TKD655374 TTZ655374 UDV655374 UNR655374 UXN655374 VHJ655374 VRF655374 WBB655374 WKX655374 WUT655374 IH720910 SD720910 ABZ720910 ALV720910 AVR720910 BFN720910 BPJ720910 BZF720910 CJB720910 CSX720910 DCT720910 DMP720910 DWL720910 EGH720910 EQD720910 EZZ720910 FJV720910 FTR720910 GDN720910 GNJ720910 GXF720910 HHB720910 HQX720910 IAT720910 IKP720910 IUL720910 JEH720910 JOD720910 JXZ720910 KHV720910 KRR720910 LBN720910 LLJ720910 LVF720910 MFB720910 MOX720910 MYT720910 NIP720910 NSL720910 OCH720910 OMD720910 OVZ720910 PFV720910 PPR720910 PZN720910 QJJ720910 QTF720910 RDB720910 RMX720910 RWT720910 SGP720910 SQL720910 TAH720910 TKD720910 TTZ720910 UDV720910 UNR720910 UXN720910 VHJ720910 VRF720910 WBB720910 WKX720910 WUT720910 IH786446 SD786446 ABZ786446 ALV786446 AVR786446 BFN786446 BPJ786446 BZF786446 CJB786446 CSX786446 DCT786446 DMP786446 DWL786446 EGH786446 EQD786446 EZZ786446 FJV786446 FTR786446 GDN786446 GNJ786446 GXF786446 HHB786446 HQX786446 IAT786446 IKP786446 IUL786446 JEH786446 JOD786446 JXZ786446 KHV786446 KRR786446 LBN786446 LLJ786446 LVF786446 MFB786446 MOX786446 MYT786446 NIP786446 NSL786446 OCH786446 OMD786446 OVZ786446 PFV786446 PPR786446 PZN786446 QJJ786446 QTF786446 RDB786446 RMX786446 RWT786446 SGP786446 SQL786446 TAH786446 TKD786446 TTZ786446 UDV786446 UNR786446 UXN786446 VHJ786446 VRF786446 WBB786446 WKX786446 WUT786446 IH851982 SD851982 ABZ851982 ALV851982 AVR851982 BFN851982 BPJ851982 BZF851982 CJB851982 CSX851982 DCT851982 DMP851982 DWL851982 EGH851982 EQD851982 EZZ851982 FJV851982 FTR851982 GDN851982 GNJ851982 GXF851982 HHB851982 HQX851982 IAT851982 IKP851982 IUL851982 JEH851982 JOD851982 JXZ851982 KHV851982 KRR851982 LBN851982 LLJ851982 LVF851982 MFB851982 MOX851982 MYT851982 NIP851982 NSL851982 OCH851982 OMD851982 OVZ851982 PFV851982 PPR851982 PZN851982 QJJ851982 QTF851982 RDB851982 RMX851982 RWT851982 SGP851982 SQL851982 TAH851982 TKD851982 TTZ851982 UDV851982 UNR851982 UXN851982 VHJ851982 VRF851982 WBB851982 WKX851982 WUT851982 IH917518 SD917518 ABZ917518 ALV917518 AVR917518 BFN917518 BPJ917518 BZF917518 CJB917518 CSX917518 DCT917518 DMP917518 DWL917518 EGH917518 EQD917518 EZZ917518 FJV917518 FTR917518 GDN917518 GNJ917518 GXF917518 HHB917518 HQX917518 IAT917518 IKP917518 IUL917518 JEH917518 JOD917518 JXZ917518 KHV917518 KRR917518 LBN917518 LLJ917518 LVF917518 MFB917518 MOX917518 MYT917518 NIP917518 NSL917518 OCH917518 OMD917518 OVZ917518 PFV917518 PPR917518 PZN917518 QJJ917518 QTF917518 RDB917518 RMX917518 RWT917518 SGP917518 SQL917518 TAH917518 TKD917518 TTZ917518 UDV917518 UNR917518 UXN917518 VHJ917518 VRF917518 WBB917518 WKX917518 WUT917518 IH983054 SD983054 ABZ983054 ALV983054 AVR983054 BFN983054 BPJ983054 BZF983054 CJB983054 CSX983054 DCT983054 DMP983054 DWL983054 EGH983054 EQD983054 EZZ983054 FJV983054 FTR983054 GDN983054 GNJ983054 GXF983054 HHB983054 HQX983054 IAT983054 IKP983054 IUL983054 JEH983054 JOD983054 JXZ983054 KHV983054 KRR983054 LBN983054 LLJ983054 LVF983054 MFB983054 MOX983054 MYT983054 NIP983054 NSL983054 OCH983054 OMD983054 OVZ983054 PFV983054 PPR983054 PZN983054 QJJ983054 QTF983054 RDB983054 RMX983054 RWT983054 SGP983054 SQL983054 TAH983054 TKD983054 TTZ983054 UDV983054 UNR983054 UXN983054 VHJ983054 VRF983054 WBB983054 WKX983054 WUT983054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IK65567:IM65567 SG65567:SI65567 ACC65567:ACE65567 ALY65567:AMA65567 AVU65567:AVW65567 BFQ65567:BFS65567 BPM65567:BPO65567 BZI65567:BZK65567 CJE65567:CJG65567 CTA65567:CTC65567 DCW65567:DCY65567 DMS65567:DMU65567 DWO65567:DWQ65567 EGK65567:EGM65567 EQG65567:EQI65567 FAC65567:FAE65567 FJY65567:FKA65567 FTU65567:FTW65567 GDQ65567:GDS65567 GNM65567:GNO65567 GXI65567:GXK65567 HHE65567:HHG65567 HRA65567:HRC65567 IAW65567:IAY65567 IKS65567:IKU65567 IUO65567:IUQ65567 JEK65567:JEM65567 JOG65567:JOI65567 JYC65567:JYE65567 KHY65567:KIA65567 KRU65567:KRW65567 LBQ65567:LBS65567 LLM65567:LLO65567 LVI65567:LVK65567 MFE65567:MFG65567 MPA65567:MPC65567 MYW65567:MYY65567 NIS65567:NIU65567 NSO65567:NSQ65567 OCK65567:OCM65567 OMG65567:OMI65567 OWC65567:OWE65567 PFY65567:PGA65567 PPU65567:PPW65567 PZQ65567:PZS65567 QJM65567:QJO65567 QTI65567:QTK65567 RDE65567:RDG65567 RNA65567:RNC65567 RWW65567:RWY65567 SGS65567:SGU65567 SQO65567:SQQ65567 TAK65567:TAM65567 TKG65567:TKI65567 TUC65567:TUE65567 UDY65567:UEA65567 UNU65567:UNW65567 UXQ65567:UXS65567 VHM65567:VHO65567 VRI65567:VRK65567 WBE65567:WBG65567 WLA65567:WLC65567 WUW65567:WUY65567 IK131103:IM131103 SG131103:SI131103 ACC131103:ACE131103 ALY131103:AMA131103 AVU131103:AVW131103 BFQ131103:BFS131103 BPM131103:BPO131103 BZI131103:BZK131103 CJE131103:CJG131103 CTA131103:CTC131103 DCW131103:DCY131103 DMS131103:DMU131103 DWO131103:DWQ131103 EGK131103:EGM131103 EQG131103:EQI131103 FAC131103:FAE131103 FJY131103:FKA131103 FTU131103:FTW131103 GDQ131103:GDS131103 GNM131103:GNO131103 GXI131103:GXK131103 HHE131103:HHG131103 HRA131103:HRC131103 IAW131103:IAY131103 IKS131103:IKU131103 IUO131103:IUQ131103 JEK131103:JEM131103 JOG131103:JOI131103 JYC131103:JYE131103 KHY131103:KIA131103 KRU131103:KRW131103 LBQ131103:LBS131103 LLM131103:LLO131103 LVI131103:LVK131103 MFE131103:MFG131103 MPA131103:MPC131103 MYW131103:MYY131103 NIS131103:NIU131103 NSO131103:NSQ131103 OCK131103:OCM131103 OMG131103:OMI131103 OWC131103:OWE131103 PFY131103:PGA131103 PPU131103:PPW131103 PZQ131103:PZS131103 QJM131103:QJO131103 QTI131103:QTK131103 RDE131103:RDG131103 RNA131103:RNC131103 RWW131103:RWY131103 SGS131103:SGU131103 SQO131103:SQQ131103 TAK131103:TAM131103 TKG131103:TKI131103 TUC131103:TUE131103 UDY131103:UEA131103 UNU131103:UNW131103 UXQ131103:UXS131103 VHM131103:VHO131103 VRI131103:VRK131103 WBE131103:WBG131103 WLA131103:WLC131103 WUW131103:WUY131103 IK196639:IM196639 SG196639:SI196639 ACC196639:ACE196639 ALY196639:AMA196639 AVU196639:AVW196639 BFQ196639:BFS196639 BPM196639:BPO196639 BZI196639:BZK196639 CJE196639:CJG196639 CTA196639:CTC196639 DCW196639:DCY196639 DMS196639:DMU196639 DWO196639:DWQ196639 EGK196639:EGM196639 EQG196639:EQI196639 FAC196639:FAE196639 FJY196639:FKA196639 FTU196639:FTW196639 GDQ196639:GDS196639 GNM196639:GNO196639 GXI196639:GXK196639 HHE196639:HHG196639 HRA196639:HRC196639 IAW196639:IAY196639 IKS196639:IKU196639 IUO196639:IUQ196639 JEK196639:JEM196639 JOG196639:JOI196639 JYC196639:JYE196639 KHY196639:KIA196639 KRU196639:KRW196639 LBQ196639:LBS196639 LLM196639:LLO196639 LVI196639:LVK196639 MFE196639:MFG196639 MPA196639:MPC196639 MYW196639:MYY196639 NIS196639:NIU196639 NSO196639:NSQ196639 OCK196639:OCM196639 OMG196639:OMI196639 OWC196639:OWE196639 PFY196639:PGA196639 PPU196639:PPW196639 PZQ196639:PZS196639 QJM196639:QJO196639 QTI196639:QTK196639 RDE196639:RDG196639 RNA196639:RNC196639 RWW196639:RWY196639 SGS196639:SGU196639 SQO196639:SQQ196639 TAK196639:TAM196639 TKG196639:TKI196639 TUC196639:TUE196639 UDY196639:UEA196639 UNU196639:UNW196639 UXQ196639:UXS196639 VHM196639:VHO196639 VRI196639:VRK196639 WBE196639:WBG196639 WLA196639:WLC196639 WUW196639:WUY196639 IK262175:IM262175 SG262175:SI262175 ACC262175:ACE262175 ALY262175:AMA262175 AVU262175:AVW262175 BFQ262175:BFS262175 BPM262175:BPO262175 BZI262175:BZK262175 CJE262175:CJG262175 CTA262175:CTC262175 DCW262175:DCY262175 DMS262175:DMU262175 DWO262175:DWQ262175 EGK262175:EGM262175 EQG262175:EQI262175 FAC262175:FAE262175 FJY262175:FKA262175 FTU262175:FTW262175 GDQ262175:GDS262175 GNM262175:GNO262175 GXI262175:GXK262175 HHE262175:HHG262175 HRA262175:HRC262175 IAW262175:IAY262175 IKS262175:IKU262175 IUO262175:IUQ262175 JEK262175:JEM262175 JOG262175:JOI262175 JYC262175:JYE262175 KHY262175:KIA262175 KRU262175:KRW262175 LBQ262175:LBS262175 LLM262175:LLO262175 LVI262175:LVK262175 MFE262175:MFG262175 MPA262175:MPC262175 MYW262175:MYY262175 NIS262175:NIU262175 NSO262175:NSQ262175 OCK262175:OCM262175 OMG262175:OMI262175 OWC262175:OWE262175 PFY262175:PGA262175 PPU262175:PPW262175 PZQ262175:PZS262175 QJM262175:QJO262175 QTI262175:QTK262175 RDE262175:RDG262175 RNA262175:RNC262175 RWW262175:RWY262175 SGS262175:SGU262175 SQO262175:SQQ262175 TAK262175:TAM262175 TKG262175:TKI262175 TUC262175:TUE262175 UDY262175:UEA262175 UNU262175:UNW262175 UXQ262175:UXS262175 VHM262175:VHO262175 VRI262175:VRK262175 WBE262175:WBG262175 WLA262175:WLC262175 WUW262175:WUY262175 IK327711:IM327711 SG327711:SI327711 ACC327711:ACE327711 ALY327711:AMA327711 AVU327711:AVW327711 BFQ327711:BFS327711 BPM327711:BPO327711 BZI327711:BZK327711 CJE327711:CJG327711 CTA327711:CTC327711 DCW327711:DCY327711 DMS327711:DMU327711 DWO327711:DWQ327711 EGK327711:EGM327711 EQG327711:EQI327711 FAC327711:FAE327711 FJY327711:FKA327711 FTU327711:FTW327711 GDQ327711:GDS327711 GNM327711:GNO327711 GXI327711:GXK327711 HHE327711:HHG327711 HRA327711:HRC327711 IAW327711:IAY327711 IKS327711:IKU327711 IUO327711:IUQ327711 JEK327711:JEM327711 JOG327711:JOI327711 JYC327711:JYE327711 KHY327711:KIA327711 KRU327711:KRW327711 LBQ327711:LBS327711 LLM327711:LLO327711 LVI327711:LVK327711 MFE327711:MFG327711 MPA327711:MPC327711 MYW327711:MYY327711 NIS327711:NIU327711 NSO327711:NSQ327711 OCK327711:OCM327711 OMG327711:OMI327711 OWC327711:OWE327711 PFY327711:PGA327711 PPU327711:PPW327711 PZQ327711:PZS327711 QJM327711:QJO327711 QTI327711:QTK327711 RDE327711:RDG327711 RNA327711:RNC327711 RWW327711:RWY327711 SGS327711:SGU327711 SQO327711:SQQ327711 TAK327711:TAM327711 TKG327711:TKI327711 TUC327711:TUE327711 UDY327711:UEA327711 UNU327711:UNW327711 UXQ327711:UXS327711 VHM327711:VHO327711 VRI327711:VRK327711 WBE327711:WBG327711 WLA327711:WLC327711 WUW327711:WUY327711 IK393247:IM393247 SG393247:SI393247 ACC393247:ACE393247 ALY393247:AMA393247 AVU393247:AVW393247 BFQ393247:BFS393247 BPM393247:BPO393247 BZI393247:BZK393247 CJE393247:CJG393247 CTA393247:CTC393247 DCW393247:DCY393247 DMS393247:DMU393247 DWO393247:DWQ393247 EGK393247:EGM393247 EQG393247:EQI393247 FAC393247:FAE393247 FJY393247:FKA393247 FTU393247:FTW393247 GDQ393247:GDS393247 GNM393247:GNO393247 GXI393247:GXK393247 HHE393247:HHG393247 HRA393247:HRC393247 IAW393247:IAY393247 IKS393247:IKU393247 IUO393247:IUQ393247 JEK393247:JEM393247 JOG393247:JOI393247 JYC393247:JYE393247 KHY393247:KIA393247 KRU393247:KRW393247 LBQ393247:LBS393247 LLM393247:LLO393247 LVI393247:LVK393247 MFE393247:MFG393247 MPA393247:MPC393247 MYW393247:MYY393247 NIS393247:NIU393247 NSO393247:NSQ393247 OCK393247:OCM393247 OMG393247:OMI393247 OWC393247:OWE393247 PFY393247:PGA393247 PPU393247:PPW393247 PZQ393247:PZS393247 QJM393247:QJO393247 QTI393247:QTK393247 RDE393247:RDG393247 RNA393247:RNC393247 RWW393247:RWY393247 SGS393247:SGU393247 SQO393247:SQQ393247 TAK393247:TAM393247 TKG393247:TKI393247 TUC393247:TUE393247 UDY393247:UEA393247 UNU393247:UNW393247 UXQ393247:UXS393247 VHM393247:VHO393247 VRI393247:VRK393247 WBE393247:WBG393247 WLA393247:WLC393247 WUW393247:WUY393247 IK458783:IM458783 SG458783:SI458783 ACC458783:ACE458783 ALY458783:AMA458783 AVU458783:AVW458783 BFQ458783:BFS458783 BPM458783:BPO458783 BZI458783:BZK458783 CJE458783:CJG458783 CTA458783:CTC458783 DCW458783:DCY458783 DMS458783:DMU458783 DWO458783:DWQ458783 EGK458783:EGM458783 EQG458783:EQI458783 FAC458783:FAE458783 FJY458783:FKA458783 FTU458783:FTW458783 GDQ458783:GDS458783 GNM458783:GNO458783 GXI458783:GXK458783 HHE458783:HHG458783 HRA458783:HRC458783 IAW458783:IAY458783 IKS458783:IKU458783 IUO458783:IUQ458783 JEK458783:JEM458783 JOG458783:JOI458783 JYC458783:JYE458783 KHY458783:KIA458783 KRU458783:KRW458783 LBQ458783:LBS458783 LLM458783:LLO458783 LVI458783:LVK458783 MFE458783:MFG458783 MPA458783:MPC458783 MYW458783:MYY458783 NIS458783:NIU458783 NSO458783:NSQ458783 OCK458783:OCM458783 OMG458783:OMI458783 OWC458783:OWE458783 PFY458783:PGA458783 PPU458783:PPW458783 PZQ458783:PZS458783 QJM458783:QJO458783 QTI458783:QTK458783 RDE458783:RDG458783 RNA458783:RNC458783 RWW458783:RWY458783 SGS458783:SGU458783 SQO458783:SQQ458783 TAK458783:TAM458783 TKG458783:TKI458783 TUC458783:TUE458783 UDY458783:UEA458783 UNU458783:UNW458783 UXQ458783:UXS458783 VHM458783:VHO458783 VRI458783:VRK458783 WBE458783:WBG458783 WLA458783:WLC458783 WUW458783:WUY458783 IK524319:IM524319 SG524319:SI524319 ACC524319:ACE524319 ALY524319:AMA524319 AVU524319:AVW524319 BFQ524319:BFS524319 BPM524319:BPO524319 BZI524319:BZK524319 CJE524319:CJG524319 CTA524319:CTC524319 DCW524319:DCY524319 DMS524319:DMU524319 DWO524319:DWQ524319 EGK524319:EGM524319 EQG524319:EQI524319 FAC524319:FAE524319 FJY524319:FKA524319 FTU524319:FTW524319 GDQ524319:GDS524319 GNM524319:GNO524319 GXI524319:GXK524319 HHE524319:HHG524319 HRA524319:HRC524319 IAW524319:IAY524319 IKS524319:IKU524319 IUO524319:IUQ524319 JEK524319:JEM524319 JOG524319:JOI524319 JYC524319:JYE524319 KHY524319:KIA524319 KRU524319:KRW524319 LBQ524319:LBS524319 LLM524319:LLO524319 LVI524319:LVK524319 MFE524319:MFG524319 MPA524319:MPC524319 MYW524319:MYY524319 NIS524319:NIU524319 NSO524319:NSQ524319 OCK524319:OCM524319 OMG524319:OMI524319 OWC524319:OWE524319 PFY524319:PGA524319 PPU524319:PPW524319 PZQ524319:PZS524319 QJM524319:QJO524319 QTI524319:QTK524319 RDE524319:RDG524319 RNA524319:RNC524319 RWW524319:RWY524319 SGS524319:SGU524319 SQO524319:SQQ524319 TAK524319:TAM524319 TKG524319:TKI524319 TUC524319:TUE524319 UDY524319:UEA524319 UNU524319:UNW524319 UXQ524319:UXS524319 VHM524319:VHO524319 VRI524319:VRK524319 WBE524319:WBG524319 WLA524319:WLC524319 WUW524319:WUY524319 IK589855:IM589855 SG589855:SI589855 ACC589855:ACE589855 ALY589855:AMA589855 AVU589855:AVW589855 BFQ589855:BFS589855 BPM589855:BPO589855 BZI589855:BZK589855 CJE589855:CJG589855 CTA589855:CTC589855 DCW589855:DCY589855 DMS589855:DMU589855 DWO589855:DWQ589855 EGK589855:EGM589855 EQG589855:EQI589855 FAC589855:FAE589855 FJY589855:FKA589855 FTU589855:FTW589855 GDQ589855:GDS589855 GNM589855:GNO589855 GXI589855:GXK589855 HHE589855:HHG589855 HRA589855:HRC589855 IAW589855:IAY589855 IKS589855:IKU589855 IUO589855:IUQ589855 JEK589855:JEM589855 JOG589855:JOI589855 JYC589855:JYE589855 KHY589855:KIA589855 KRU589855:KRW589855 LBQ589855:LBS589855 LLM589855:LLO589855 LVI589855:LVK589855 MFE589855:MFG589855 MPA589855:MPC589855 MYW589855:MYY589855 NIS589855:NIU589855 NSO589855:NSQ589855 OCK589855:OCM589855 OMG589855:OMI589855 OWC589855:OWE589855 PFY589855:PGA589855 PPU589855:PPW589855 PZQ589855:PZS589855 QJM589855:QJO589855 QTI589855:QTK589855 RDE589855:RDG589855 RNA589855:RNC589855 RWW589855:RWY589855 SGS589855:SGU589855 SQO589855:SQQ589855 TAK589855:TAM589855 TKG589855:TKI589855 TUC589855:TUE589855 UDY589855:UEA589855 UNU589855:UNW589855 UXQ589855:UXS589855 VHM589855:VHO589855 VRI589855:VRK589855 WBE589855:WBG589855 WLA589855:WLC589855 WUW589855:WUY589855 IK655391:IM655391 SG655391:SI655391 ACC655391:ACE655391 ALY655391:AMA655391 AVU655391:AVW655391 BFQ655391:BFS655391 BPM655391:BPO655391 BZI655391:BZK655391 CJE655391:CJG655391 CTA655391:CTC655391 DCW655391:DCY655391 DMS655391:DMU655391 DWO655391:DWQ655391 EGK655391:EGM655391 EQG655391:EQI655391 FAC655391:FAE655391 FJY655391:FKA655391 FTU655391:FTW655391 GDQ655391:GDS655391 GNM655391:GNO655391 GXI655391:GXK655391 HHE655391:HHG655391 HRA655391:HRC655391 IAW655391:IAY655391 IKS655391:IKU655391 IUO655391:IUQ655391 JEK655391:JEM655391 JOG655391:JOI655391 JYC655391:JYE655391 KHY655391:KIA655391 KRU655391:KRW655391 LBQ655391:LBS655391 LLM655391:LLO655391 LVI655391:LVK655391 MFE655391:MFG655391 MPA655391:MPC655391 MYW655391:MYY655391 NIS655391:NIU655391 NSO655391:NSQ655391 OCK655391:OCM655391 OMG655391:OMI655391 OWC655391:OWE655391 PFY655391:PGA655391 PPU655391:PPW655391 PZQ655391:PZS655391 QJM655391:QJO655391 QTI655391:QTK655391 RDE655391:RDG655391 RNA655391:RNC655391 RWW655391:RWY655391 SGS655391:SGU655391 SQO655391:SQQ655391 TAK655391:TAM655391 TKG655391:TKI655391 TUC655391:TUE655391 UDY655391:UEA655391 UNU655391:UNW655391 UXQ655391:UXS655391 VHM655391:VHO655391 VRI655391:VRK655391 WBE655391:WBG655391 WLA655391:WLC655391 WUW655391:WUY655391 IK720927:IM720927 SG720927:SI720927 ACC720927:ACE720927 ALY720927:AMA720927 AVU720927:AVW720927 BFQ720927:BFS720927 BPM720927:BPO720927 BZI720927:BZK720927 CJE720927:CJG720927 CTA720927:CTC720927 DCW720927:DCY720927 DMS720927:DMU720927 DWO720927:DWQ720927 EGK720927:EGM720927 EQG720927:EQI720927 FAC720927:FAE720927 FJY720927:FKA720927 FTU720927:FTW720927 GDQ720927:GDS720927 GNM720927:GNO720927 GXI720927:GXK720927 HHE720927:HHG720927 HRA720927:HRC720927 IAW720927:IAY720927 IKS720927:IKU720927 IUO720927:IUQ720927 JEK720927:JEM720927 JOG720927:JOI720927 JYC720927:JYE720927 KHY720927:KIA720927 KRU720927:KRW720927 LBQ720927:LBS720927 LLM720927:LLO720927 LVI720927:LVK720927 MFE720927:MFG720927 MPA720927:MPC720927 MYW720927:MYY720927 NIS720927:NIU720927 NSO720927:NSQ720927 OCK720927:OCM720927 OMG720927:OMI720927 OWC720927:OWE720927 PFY720927:PGA720927 PPU720927:PPW720927 PZQ720927:PZS720927 QJM720927:QJO720927 QTI720927:QTK720927 RDE720927:RDG720927 RNA720927:RNC720927 RWW720927:RWY720927 SGS720927:SGU720927 SQO720927:SQQ720927 TAK720927:TAM720927 TKG720927:TKI720927 TUC720927:TUE720927 UDY720927:UEA720927 UNU720927:UNW720927 UXQ720927:UXS720927 VHM720927:VHO720927 VRI720927:VRK720927 WBE720927:WBG720927 WLA720927:WLC720927 WUW720927:WUY720927 IK786463:IM786463 SG786463:SI786463 ACC786463:ACE786463 ALY786463:AMA786463 AVU786463:AVW786463 BFQ786463:BFS786463 BPM786463:BPO786463 BZI786463:BZK786463 CJE786463:CJG786463 CTA786463:CTC786463 DCW786463:DCY786463 DMS786463:DMU786463 DWO786463:DWQ786463 EGK786463:EGM786463 EQG786463:EQI786463 FAC786463:FAE786463 FJY786463:FKA786463 FTU786463:FTW786463 GDQ786463:GDS786463 GNM786463:GNO786463 GXI786463:GXK786463 HHE786463:HHG786463 HRA786463:HRC786463 IAW786463:IAY786463 IKS786463:IKU786463 IUO786463:IUQ786463 JEK786463:JEM786463 JOG786463:JOI786463 JYC786463:JYE786463 KHY786463:KIA786463 KRU786463:KRW786463 LBQ786463:LBS786463 LLM786463:LLO786463 LVI786463:LVK786463 MFE786463:MFG786463 MPA786463:MPC786463 MYW786463:MYY786463 NIS786463:NIU786463 NSO786463:NSQ786463 OCK786463:OCM786463 OMG786463:OMI786463 OWC786463:OWE786463 PFY786463:PGA786463 PPU786463:PPW786463 PZQ786463:PZS786463 QJM786463:QJO786463 QTI786463:QTK786463 RDE786463:RDG786463 RNA786463:RNC786463 RWW786463:RWY786463 SGS786463:SGU786463 SQO786463:SQQ786463 TAK786463:TAM786463 TKG786463:TKI786463 TUC786463:TUE786463 UDY786463:UEA786463 UNU786463:UNW786463 UXQ786463:UXS786463 VHM786463:VHO786463 VRI786463:VRK786463 WBE786463:WBG786463 WLA786463:WLC786463 WUW786463:WUY786463 IK851999:IM851999 SG851999:SI851999 ACC851999:ACE851999 ALY851999:AMA851999 AVU851999:AVW851999 BFQ851999:BFS851999 BPM851999:BPO851999 BZI851999:BZK851999 CJE851999:CJG851999 CTA851999:CTC851999 DCW851999:DCY851999 DMS851999:DMU851999 DWO851999:DWQ851999 EGK851999:EGM851999 EQG851999:EQI851999 FAC851999:FAE851999 FJY851999:FKA851999 FTU851999:FTW851999 GDQ851999:GDS851999 GNM851999:GNO851999 GXI851999:GXK851999 HHE851999:HHG851999 HRA851999:HRC851999 IAW851999:IAY851999 IKS851999:IKU851999 IUO851999:IUQ851999 JEK851999:JEM851999 JOG851999:JOI851999 JYC851999:JYE851999 KHY851999:KIA851999 KRU851999:KRW851999 LBQ851999:LBS851999 LLM851999:LLO851999 LVI851999:LVK851999 MFE851999:MFG851999 MPA851999:MPC851999 MYW851999:MYY851999 NIS851999:NIU851999 NSO851999:NSQ851999 OCK851999:OCM851999 OMG851999:OMI851999 OWC851999:OWE851999 PFY851999:PGA851999 PPU851999:PPW851999 PZQ851999:PZS851999 QJM851999:QJO851999 QTI851999:QTK851999 RDE851999:RDG851999 RNA851999:RNC851999 RWW851999:RWY851999 SGS851999:SGU851999 SQO851999:SQQ851999 TAK851999:TAM851999 TKG851999:TKI851999 TUC851999:TUE851999 UDY851999:UEA851999 UNU851999:UNW851999 UXQ851999:UXS851999 VHM851999:VHO851999 VRI851999:VRK851999 WBE851999:WBG851999 WLA851999:WLC851999 WUW851999:WUY851999 IK917535:IM917535 SG917535:SI917535 ACC917535:ACE917535 ALY917535:AMA917535 AVU917535:AVW917535 BFQ917535:BFS917535 BPM917535:BPO917535 BZI917535:BZK917535 CJE917535:CJG917535 CTA917535:CTC917535 DCW917535:DCY917535 DMS917535:DMU917535 DWO917535:DWQ917535 EGK917535:EGM917535 EQG917535:EQI917535 FAC917535:FAE917535 FJY917535:FKA917535 FTU917535:FTW917535 GDQ917535:GDS917535 GNM917535:GNO917535 GXI917535:GXK917535 HHE917535:HHG917535 HRA917535:HRC917535 IAW917535:IAY917535 IKS917535:IKU917535 IUO917535:IUQ917535 JEK917535:JEM917535 JOG917535:JOI917535 JYC917535:JYE917535 KHY917535:KIA917535 KRU917535:KRW917535 LBQ917535:LBS917535 LLM917535:LLO917535 LVI917535:LVK917535 MFE917535:MFG917535 MPA917535:MPC917535 MYW917535:MYY917535 NIS917535:NIU917535 NSO917535:NSQ917535 OCK917535:OCM917535 OMG917535:OMI917535 OWC917535:OWE917535 PFY917535:PGA917535 PPU917535:PPW917535 PZQ917535:PZS917535 QJM917535:QJO917535 QTI917535:QTK917535 RDE917535:RDG917535 RNA917535:RNC917535 RWW917535:RWY917535 SGS917535:SGU917535 SQO917535:SQQ917535 TAK917535:TAM917535 TKG917535:TKI917535 TUC917535:TUE917535 UDY917535:UEA917535 UNU917535:UNW917535 UXQ917535:UXS917535 VHM917535:VHO917535 VRI917535:VRK917535 WBE917535:WBG917535 WLA917535:WLC917535 WUW917535:WUY917535 IK983071:IM983071 SG983071:SI983071 ACC983071:ACE983071 ALY983071:AMA983071 AVU983071:AVW983071 BFQ983071:BFS983071 BPM983071:BPO983071 BZI983071:BZK983071 CJE983071:CJG983071 CTA983071:CTC983071 DCW983071:DCY983071 DMS983071:DMU983071 DWO983071:DWQ983071 EGK983071:EGM983071 EQG983071:EQI983071 FAC983071:FAE983071 FJY983071:FKA983071 FTU983071:FTW983071 GDQ983071:GDS983071 GNM983071:GNO983071 GXI983071:GXK983071 HHE983071:HHG983071 HRA983071:HRC983071 IAW983071:IAY983071 IKS983071:IKU983071 IUO983071:IUQ983071 JEK983071:JEM983071 JOG983071:JOI983071 JYC983071:JYE983071 KHY983071:KIA983071 KRU983071:KRW983071 LBQ983071:LBS983071 LLM983071:LLO983071 LVI983071:LVK983071 MFE983071:MFG983071 MPA983071:MPC983071 MYW983071:MYY983071 NIS983071:NIU983071 NSO983071:NSQ983071 OCK983071:OCM983071 OMG983071:OMI983071 OWC983071:OWE983071 PFY983071:PGA983071 PPU983071:PPW983071 PZQ983071:PZS983071 QJM983071:QJO983071 QTI983071:QTK983071 RDE983071:RDG983071 RNA983071:RNC983071 RWW983071:RWY983071 SGS983071:SGU983071 SQO983071:SQQ983071 TAK983071:TAM983071 TKG983071:TKI983071 TUC983071:TUE983071 UDY983071:UEA983071 UNU983071:UNW983071 UXQ983071:UXS983071 VHM983071:VHO983071 VRI983071:VRK983071 WBE983071:WBG983071 WLA983071:WLC983071 WUW983071:WUY983071 IP65565:IR65566 SL65565:SN65566 ACH65565:ACJ65566 AMD65565:AMF65566 AVZ65565:AWB65566 BFV65565:BFX65566 BPR65565:BPT65566 BZN65565:BZP65566 CJJ65565:CJL65566 CTF65565:CTH65566 DDB65565:DDD65566 DMX65565:DMZ65566 DWT65565:DWV65566 EGP65565:EGR65566 EQL65565:EQN65566 FAH65565:FAJ65566 FKD65565:FKF65566 FTZ65565:FUB65566 GDV65565:GDX65566 GNR65565:GNT65566 GXN65565:GXP65566 HHJ65565:HHL65566 HRF65565:HRH65566 IBB65565:IBD65566 IKX65565:IKZ65566 IUT65565:IUV65566 JEP65565:JER65566 JOL65565:JON65566 JYH65565:JYJ65566 KID65565:KIF65566 KRZ65565:KSB65566 LBV65565:LBX65566 LLR65565:LLT65566 LVN65565:LVP65566 MFJ65565:MFL65566 MPF65565:MPH65566 MZB65565:MZD65566 NIX65565:NIZ65566 NST65565:NSV65566 OCP65565:OCR65566 OML65565:OMN65566 OWH65565:OWJ65566 PGD65565:PGF65566 PPZ65565:PQB65566 PZV65565:PZX65566 QJR65565:QJT65566 QTN65565:QTP65566 RDJ65565:RDL65566 RNF65565:RNH65566 RXB65565:RXD65566 SGX65565:SGZ65566 SQT65565:SQV65566 TAP65565:TAR65566 TKL65565:TKN65566 TUH65565:TUJ65566 UED65565:UEF65566 UNZ65565:UOB65566 UXV65565:UXX65566 VHR65565:VHT65566 VRN65565:VRP65566 WBJ65565:WBL65566 WLF65565:WLH65566 WVB65565:WVD65566 IP131101:IR131102 SL131101:SN131102 ACH131101:ACJ131102 AMD131101:AMF131102 AVZ131101:AWB131102 BFV131101:BFX131102 BPR131101:BPT131102 BZN131101:BZP131102 CJJ131101:CJL131102 CTF131101:CTH131102 DDB131101:DDD131102 DMX131101:DMZ131102 DWT131101:DWV131102 EGP131101:EGR131102 EQL131101:EQN131102 FAH131101:FAJ131102 FKD131101:FKF131102 FTZ131101:FUB131102 GDV131101:GDX131102 GNR131101:GNT131102 GXN131101:GXP131102 HHJ131101:HHL131102 HRF131101:HRH131102 IBB131101:IBD131102 IKX131101:IKZ131102 IUT131101:IUV131102 JEP131101:JER131102 JOL131101:JON131102 JYH131101:JYJ131102 KID131101:KIF131102 KRZ131101:KSB131102 LBV131101:LBX131102 LLR131101:LLT131102 LVN131101:LVP131102 MFJ131101:MFL131102 MPF131101:MPH131102 MZB131101:MZD131102 NIX131101:NIZ131102 NST131101:NSV131102 OCP131101:OCR131102 OML131101:OMN131102 OWH131101:OWJ131102 PGD131101:PGF131102 PPZ131101:PQB131102 PZV131101:PZX131102 QJR131101:QJT131102 QTN131101:QTP131102 RDJ131101:RDL131102 RNF131101:RNH131102 RXB131101:RXD131102 SGX131101:SGZ131102 SQT131101:SQV131102 TAP131101:TAR131102 TKL131101:TKN131102 TUH131101:TUJ131102 UED131101:UEF131102 UNZ131101:UOB131102 UXV131101:UXX131102 VHR131101:VHT131102 VRN131101:VRP131102 WBJ131101:WBL131102 WLF131101:WLH131102 WVB131101:WVD131102 IP196637:IR196638 SL196637:SN196638 ACH196637:ACJ196638 AMD196637:AMF196638 AVZ196637:AWB196638 BFV196637:BFX196638 BPR196637:BPT196638 BZN196637:BZP196638 CJJ196637:CJL196638 CTF196637:CTH196638 DDB196637:DDD196638 DMX196637:DMZ196638 DWT196637:DWV196638 EGP196637:EGR196638 EQL196637:EQN196638 FAH196637:FAJ196638 FKD196637:FKF196638 FTZ196637:FUB196638 GDV196637:GDX196638 GNR196637:GNT196638 GXN196637:GXP196638 HHJ196637:HHL196638 HRF196637:HRH196638 IBB196637:IBD196638 IKX196637:IKZ196638 IUT196637:IUV196638 JEP196637:JER196638 JOL196637:JON196638 JYH196637:JYJ196638 KID196637:KIF196638 KRZ196637:KSB196638 LBV196637:LBX196638 LLR196637:LLT196638 LVN196637:LVP196638 MFJ196637:MFL196638 MPF196637:MPH196638 MZB196637:MZD196638 NIX196637:NIZ196638 NST196637:NSV196638 OCP196637:OCR196638 OML196637:OMN196638 OWH196637:OWJ196638 PGD196637:PGF196638 PPZ196637:PQB196638 PZV196637:PZX196638 QJR196637:QJT196638 QTN196637:QTP196638 RDJ196637:RDL196638 RNF196637:RNH196638 RXB196637:RXD196638 SGX196637:SGZ196638 SQT196637:SQV196638 TAP196637:TAR196638 TKL196637:TKN196638 TUH196637:TUJ196638 UED196637:UEF196638 UNZ196637:UOB196638 UXV196637:UXX196638 VHR196637:VHT196638 VRN196637:VRP196638 WBJ196637:WBL196638 WLF196637:WLH196638 WVB196637:WVD196638 IP262173:IR262174 SL262173:SN262174 ACH262173:ACJ262174 AMD262173:AMF262174 AVZ262173:AWB262174 BFV262173:BFX262174 BPR262173:BPT262174 BZN262173:BZP262174 CJJ262173:CJL262174 CTF262173:CTH262174 DDB262173:DDD262174 DMX262173:DMZ262174 DWT262173:DWV262174 EGP262173:EGR262174 EQL262173:EQN262174 FAH262173:FAJ262174 FKD262173:FKF262174 FTZ262173:FUB262174 GDV262173:GDX262174 GNR262173:GNT262174 GXN262173:GXP262174 HHJ262173:HHL262174 HRF262173:HRH262174 IBB262173:IBD262174 IKX262173:IKZ262174 IUT262173:IUV262174 JEP262173:JER262174 JOL262173:JON262174 JYH262173:JYJ262174 KID262173:KIF262174 KRZ262173:KSB262174 LBV262173:LBX262174 LLR262173:LLT262174 LVN262173:LVP262174 MFJ262173:MFL262174 MPF262173:MPH262174 MZB262173:MZD262174 NIX262173:NIZ262174 NST262173:NSV262174 OCP262173:OCR262174 OML262173:OMN262174 OWH262173:OWJ262174 PGD262173:PGF262174 PPZ262173:PQB262174 PZV262173:PZX262174 QJR262173:QJT262174 QTN262173:QTP262174 RDJ262173:RDL262174 RNF262173:RNH262174 RXB262173:RXD262174 SGX262173:SGZ262174 SQT262173:SQV262174 TAP262173:TAR262174 TKL262173:TKN262174 TUH262173:TUJ262174 UED262173:UEF262174 UNZ262173:UOB262174 UXV262173:UXX262174 VHR262173:VHT262174 VRN262173:VRP262174 WBJ262173:WBL262174 WLF262173:WLH262174 WVB262173:WVD262174 IP327709:IR327710 SL327709:SN327710 ACH327709:ACJ327710 AMD327709:AMF327710 AVZ327709:AWB327710 BFV327709:BFX327710 BPR327709:BPT327710 BZN327709:BZP327710 CJJ327709:CJL327710 CTF327709:CTH327710 DDB327709:DDD327710 DMX327709:DMZ327710 DWT327709:DWV327710 EGP327709:EGR327710 EQL327709:EQN327710 FAH327709:FAJ327710 FKD327709:FKF327710 FTZ327709:FUB327710 GDV327709:GDX327710 GNR327709:GNT327710 GXN327709:GXP327710 HHJ327709:HHL327710 HRF327709:HRH327710 IBB327709:IBD327710 IKX327709:IKZ327710 IUT327709:IUV327710 JEP327709:JER327710 JOL327709:JON327710 JYH327709:JYJ327710 KID327709:KIF327710 KRZ327709:KSB327710 LBV327709:LBX327710 LLR327709:LLT327710 LVN327709:LVP327710 MFJ327709:MFL327710 MPF327709:MPH327710 MZB327709:MZD327710 NIX327709:NIZ327710 NST327709:NSV327710 OCP327709:OCR327710 OML327709:OMN327710 OWH327709:OWJ327710 PGD327709:PGF327710 PPZ327709:PQB327710 PZV327709:PZX327710 QJR327709:QJT327710 QTN327709:QTP327710 RDJ327709:RDL327710 RNF327709:RNH327710 RXB327709:RXD327710 SGX327709:SGZ327710 SQT327709:SQV327710 TAP327709:TAR327710 TKL327709:TKN327710 TUH327709:TUJ327710 UED327709:UEF327710 UNZ327709:UOB327710 UXV327709:UXX327710 VHR327709:VHT327710 VRN327709:VRP327710 WBJ327709:WBL327710 WLF327709:WLH327710 WVB327709:WVD327710 IP393245:IR393246 SL393245:SN393246 ACH393245:ACJ393246 AMD393245:AMF393246 AVZ393245:AWB393246 BFV393245:BFX393246 BPR393245:BPT393246 BZN393245:BZP393246 CJJ393245:CJL393246 CTF393245:CTH393246 DDB393245:DDD393246 DMX393245:DMZ393246 DWT393245:DWV393246 EGP393245:EGR393246 EQL393245:EQN393246 FAH393245:FAJ393246 FKD393245:FKF393246 FTZ393245:FUB393246 GDV393245:GDX393246 GNR393245:GNT393246 GXN393245:GXP393246 HHJ393245:HHL393246 HRF393245:HRH393246 IBB393245:IBD393246 IKX393245:IKZ393246 IUT393245:IUV393246 JEP393245:JER393246 JOL393245:JON393246 JYH393245:JYJ393246 KID393245:KIF393246 KRZ393245:KSB393246 LBV393245:LBX393246 LLR393245:LLT393246 LVN393245:LVP393246 MFJ393245:MFL393246 MPF393245:MPH393246 MZB393245:MZD393246 NIX393245:NIZ393246 NST393245:NSV393246 OCP393245:OCR393246 OML393245:OMN393246 OWH393245:OWJ393246 PGD393245:PGF393246 PPZ393245:PQB393246 PZV393245:PZX393246 QJR393245:QJT393246 QTN393245:QTP393246 RDJ393245:RDL393246 RNF393245:RNH393246 RXB393245:RXD393246 SGX393245:SGZ393246 SQT393245:SQV393246 TAP393245:TAR393246 TKL393245:TKN393246 TUH393245:TUJ393246 UED393245:UEF393246 UNZ393245:UOB393246 UXV393245:UXX393246 VHR393245:VHT393246 VRN393245:VRP393246 WBJ393245:WBL393246 WLF393245:WLH393246 WVB393245:WVD393246 IP458781:IR458782 SL458781:SN458782 ACH458781:ACJ458782 AMD458781:AMF458782 AVZ458781:AWB458782 BFV458781:BFX458782 BPR458781:BPT458782 BZN458781:BZP458782 CJJ458781:CJL458782 CTF458781:CTH458782 DDB458781:DDD458782 DMX458781:DMZ458782 DWT458781:DWV458782 EGP458781:EGR458782 EQL458781:EQN458782 FAH458781:FAJ458782 FKD458781:FKF458782 FTZ458781:FUB458782 GDV458781:GDX458782 GNR458781:GNT458782 GXN458781:GXP458782 HHJ458781:HHL458782 HRF458781:HRH458782 IBB458781:IBD458782 IKX458781:IKZ458782 IUT458781:IUV458782 JEP458781:JER458782 JOL458781:JON458782 JYH458781:JYJ458782 KID458781:KIF458782 KRZ458781:KSB458782 LBV458781:LBX458782 LLR458781:LLT458782 LVN458781:LVP458782 MFJ458781:MFL458782 MPF458781:MPH458782 MZB458781:MZD458782 NIX458781:NIZ458782 NST458781:NSV458782 OCP458781:OCR458782 OML458781:OMN458782 OWH458781:OWJ458782 PGD458781:PGF458782 PPZ458781:PQB458782 PZV458781:PZX458782 QJR458781:QJT458782 QTN458781:QTP458782 RDJ458781:RDL458782 RNF458781:RNH458782 RXB458781:RXD458782 SGX458781:SGZ458782 SQT458781:SQV458782 TAP458781:TAR458782 TKL458781:TKN458782 TUH458781:TUJ458782 UED458781:UEF458782 UNZ458781:UOB458782 UXV458781:UXX458782 VHR458781:VHT458782 VRN458781:VRP458782 WBJ458781:WBL458782 WLF458781:WLH458782 WVB458781:WVD458782 IP524317:IR524318 SL524317:SN524318 ACH524317:ACJ524318 AMD524317:AMF524318 AVZ524317:AWB524318 BFV524317:BFX524318 BPR524317:BPT524318 BZN524317:BZP524318 CJJ524317:CJL524318 CTF524317:CTH524318 DDB524317:DDD524318 DMX524317:DMZ524318 DWT524317:DWV524318 EGP524317:EGR524318 EQL524317:EQN524318 FAH524317:FAJ524318 FKD524317:FKF524318 FTZ524317:FUB524318 GDV524317:GDX524318 GNR524317:GNT524318 GXN524317:GXP524318 HHJ524317:HHL524318 HRF524317:HRH524318 IBB524317:IBD524318 IKX524317:IKZ524318 IUT524317:IUV524318 JEP524317:JER524318 JOL524317:JON524318 JYH524317:JYJ524318 KID524317:KIF524318 KRZ524317:KSB524318 LBV524317:LBX524318 LLR524317:LLT524318 LVN524317:LVP524318 MFJ524317:MFL524318 MPF524317:MPH524318 MZB524317:MZD524318 NIX524317:NIZ524318 NST524317:NSV524318 OCP524317:OCR524318 OML524317:OMN524318 OWH524317:OWJ524318 PGD524317:PGF524318 PPZ524317:PQB524318 PZV524317:PZX524318 QJR524317:QJT524318 QTN524317:QTP524318 RDJ524317:RDL524318 RNF524317:RNH524318 RXB524317:RXD524318 SGX524317:SGZ524318 SQT524317:SQV524318 TAP524317:TAR524318 TKL524317:TKN524318 TUH524317:TUJ524318 UED524317:UEF524318 UNZ524317:UOB524318 UXV524317:UXX524318 VHR524317:VHT524318 VRN524317:VRP524318 WBJ524317:WBL524318 WLF524317:WLH524318 WVB524317:WVD524318 IP589853:IR589854 SL589853:SN589854 ACH589853:ACJ589854 AMD589853:AMF589854 AVZ589853:AWB589854 BFV589853:BFX589854 BPR589853:BPT589854 BZN589853:BZP589854 CJJ589853:CJL589854 CTF589853:CTH589854 DDB589853:DDD589854 DMX589853:DMZ589854 DWT589853:DWV589854 EGP589853:EGR589854 EQL589853:EQN589854 FAH589853:FAJ589854 FKD589853:FKF589854 FTZ589853:FUB589854 GDV589853:GDX589854 GNR589853:GNT589854 GXN589853:GXP589854 HHJ589853:HHL589854 HRF589853:HRH589854 IBB589853:IBD589854 IKX589853:IKZ589854 IUT589853:IUV589854 JEP589853:JER589854 JOL589853:JON589854 JYH589853:JYJ589854 KID589853:KIF589854 KRZ589853:KSB589854 LBV589853:LBX589854 LLR589853:LLT589854 LVN589853:LVP589854 MFJ589853:MFL589854 MPF589853:MPH589854 MZB589853:MZD589854 NIX589853:NIZ589854 NST589853:NSV589854 OCP589853:OCR589854 OML589853:OMN589854 OWH589853:OWJ589854 PGD589853:PGF589854 PPZ589853:PQB589854 PZV589853:PZX589854 QJR589853:QJT589854 QTN589853:QTP589854 RDJ589853:RDL589854 RNF589853:RNH589854 RXB589853:RXD589854 SGX589853:SGZ589854 SQT589853:SQV589854 TAP589853:TAR589854 TKL589853:TKN589854 TUH589853:TUJ589854 UED589853:UEF589854 UNZ589853:UOB589854 UXV589853:UXX589854 VHR589853:VHT589854 VRN589853:VRP589854 WBJ589853:WBL589854 WLF589853:WLH589854 WVB589853:WVD589854 IP655389:IR655390 SL655389:SN655390 ACH655389:ACJ655390 AMD655389:AMF655390 AVZ655389:AWB655390 BFV655389:BFX655390 BPR655389:BPT655390 BZN655389:BZP655390 CJJ655389:CJL655390 CTF655389:CTH655390 DDB655389:DDD655390 DMX655389:DMZ655390 DWT655389:DWV655390 EGP655389:EGR655390 EQL655389:EQN655390 FAH655389:FAJ655390 FKD655389:FKF655390 FTZ655389:FUB655390 GDV655389:GDX655390 GNR655389:GNT655390 GXN655389:GXP655390 HHJ655389:HHL655390 HRF655389:HRH655390 IBB655389:IBD655390 IKX655389:IKZ655390 IUT655389:IUV655390 JEP655389:JER655390 JOL655389:JON655390 JYH655389:JYJ655390 KID655389:KIF655390 KRZ655389:KSB655390 LBV655389:LBX655390 LLR655389:LLT655390 LVN655389:LVP655390 MFJ655389:MFL655390 MPF655389:MPH655390 MZB655389:MZD655390 NIX655389:NIZ655390 NST655389:NSV655390 OCP655389:OCR655390 OML655389:OMN655390 OWH655389:OWJ655390 PGD655389:PGF655390 PPZ655389:PQB655390 PZV655389:PZX655390 QJR655389:QJT655390 QTN655389:QTP655390 RDJ655389:RDL655390 RNF655389:RNH655390 RXB655389:RXD655390 SGX655389:SGZ655390 SQT655389:SQV655390 TAP655389:TAR655390 TKL655389:TKN655390 TUH655389:TUJ655390 UED655389:UEF655390 UNZ655389:UOB655390 UXV655389:UXX655390 VHR655389:VHT655390 VRN655389:VRP655390 WBJ655389:WBL655390 WLF655389:WLH655390 WVB655389:WVD655390 IP720925:IR720926 SL720925:SN720926 ACH720925:ACJ720926 AMD720925:AMF720926 AVZ720925:AWB720926 BFV720925:BFX720926 BPR720925:BPT720926 BZN720925:BZP720926 CJJ720925:CJL720926 CTF720925:CTH720926 DDB720925:DDD720926 DMX720925:DMZ720926 DWT720925:DWV720926 EGP720925:EGR720926 EQL720925:EQN720926 FAH720925:FAJ720926 FKD720925:FKF720926 FTZ720925:FUB720926 GDV720925:GDX720926 GNR720925:GNT720926 GXN720925:GXP720926 HHJ720925:HHL720926 HRF720925:HRH720926 IBB720925:IBD720926 IKX720925:IKZ720926 IUT720925:IUV720926 JEP720925:JER720926 JOL720925:JON720926 JYH720925:JYJ720926 KID720925:KIF720926 KRZ720925:KSB720926 LBV720925:LBX720926 LLR720925:LLT720926 LVN720925:LVP720926 MFJ720925:MFL720926 MPF720925:MPH720926 MZB720925:MZD720926 NIX720925:NIZ720926 NST720925:NSV720926 OCP720925:OCR720926 OML720925:OMN720926 OWH720925:OWJ720926 PGD720925:PGF720926 PPZ720925:PQB720926 PZV720925:PZX720926 QJR720925:QJT720926 QTN720925:QTP720926 RDJ720925:RDL720926 RNF720925:RNH720926 RXB720925:RXD720926 SGX720925:SGZ720926 SQT720925:SQV720926 TAP720925:TAR720926 TKL720925:TKN720926 TUH720925:TUJ720926 UED720925:UEF720926 UNZ720925:UOB720926 UXV720925:UXX720926 VHR720925:VHT720926 VRN720925:VRP720926 WBJ720925:WBL720926 WLF720925:WLH720926 WVB720925:WVD720926 IP786461:IR786462 SL786461:SN786462 ACH786461:ACJ786462 AMD786461:AMF786462 AVZ786461:AWB786462 BFV786461:BFX786462 BPR786461:BPT786462 BZN786461:BZP786462 CJJ786461:CJL786462 CTF786461:CTH786462 DDB786461:DDD786462 DMX786461:DMZ786462 DWT786461:DWV786462 EGP786461:EGR786462 EQL786461:EQN786462 FAH786461:FAJ786462 FKD786461:FKF786462 FTZ786461:FUB786462 GDV786461:GDX786462 GNR786461:GNT786462 GXN786461:GXP786462 HHJ786461:HHL786462 HRF786461:HRH786462 IBB786461:IBD786462 IKX786461:IKZ786462 IUT786461:IUV786462 JEP786461:JER786462 JOL786461:JON786462 JYH786461:JYJ786462 KID786461:KIF786462 KRZ786461:KSB786462 LBV786461:LBX786462 LLR786461:LLT786462 LVN786461:LVP786462 MFJ786461:MFL786462 MPF786461:MPH786462 MZB786461:MZD786462 NIX786461:NIZ786462 NST786461:NSV786462 OCP786461:OCR786462 OML786461:OMN786462 OWH786461:OWJ786462 PGD786461:PGF786462 PPZ786461:PQB786462 PZV786461:PZX786462 QJR786461:QJT786462 QTN786461:QTP786462 RDJ786461:RDL786462 RNF786461:RNH786462 RXB786461:RXD786462 SGX786461:SGZ786462 SQT786461:SQV786462 TAP786461:TAR786462 TKL786461:TKN786462 TUH786461:TUJ786462 UED786461:UEF786462 UNZ786461:UOB786462 UXV786461:UXX786462 VHR786461:VHT786462 VRN786461:VRP786462 WBJ786461:WBL786462 WLF786461:WLH786462 WVB786461:WVD786462 IP851997:IR851998 SL851997:SN851998 ACH851997:ACJ851998 AMD851997:AMF851998 AVZ851997:AWB851998 BFV851997:BFX851998 BPR851997:BPT851998 BZN851997:BZP851998 CJJ851997:CJL851998 CTF851997:CTH851998 DDB851997:DDD851998 DMX851997:DMZ851998 DWT851997:DWV851998 EGP851997:EGR851998 EQL851997:EQN851998 FAH851997:FAJ851998 FKD851997:FKF851998 FTZ851997:FUB851998 GDV851997:GDX851998 GNR851997:GNT851998 GXN851997:GXP851998 HHJ851997:HHL851998 HRF851997:HRH851998 IBB851997:IBD851998 IKX851997:IKZ851998 IUT851997:IUV851998 JEP851997:JER851998 JOL851997:JON851998 JYH851997:JYJ851998 KID851997:KIF851998 KRZ851997:KSB851998 LBV851997:LBX851998 LLR851997:LLT851998 LVN851997:LVP851998 MFJ851997:MFL851998 MPF851997:MPH851998 MZB851997:MZD851998 NIX851997:NIZ851998 NST851997:NSV851998 OCP851997:OCR851998 OML851997:OMN851998 OWH851997:OWJ851998 PGD851997:PGF851998 PPZ851997:PQB851998 PZV851997:PZX851998 QJR851997:QJT851998 QTN851997:QTP851998 RDJ851997:RDL851998 RNF851997:RNH851998 RXB851997:RXD851998 SGX851997:SGZ851998 SQT851997:SQV851998 TAP851997:TAR851998 TKL851997:TKN851998 TUH851997:TUJ851998 UED851997:UEF851998 UNZ851997:UOB851998 UXV851997:UXX851998 VHR851997:VHT851998 VRN851997:VRP851998 WBJ851997:WBL851998 WLF851997:WLH851998 WVB851997:WVD851998 IP917533:IR917534 SL917533:SN917534 ACH917533:ACJ917534 AMD917533:AMF917534 AVZ917533:AWB917534 BFV917533:BFX917534 BPR917533:BPT917534 BZN917533:BZP917534 CJJ917533:CJL917534 CTF917533:CTH917534 DDB917533:DDD917534 DMX917533:DMZ917534 DWT917533:DWV917534 EGP917533:EGR917534 EQL917533:EQN917534 FAH917533:FAJ917534 FKD917533:FKF917534 FTZ917533:FUB917534 GDV917533:GDX917534 GNR917533:GNT917534 GXN917533:GXP917534 HHJ917533:HHL917534 HRF917533:HRH917534 IBB917533:IBD917534 IKX917533:IKZ917534 IUT917533:IUV917534 JEP917533:JER917534 JOL917533:JON917534 JYH917533:JYJ917534 KID917533:KIF917534 KRZ917533:KSB917534 LBV917533:LBX917534 LLR917533:LLT917534 LVN917533:LVP917534 MFJ917533:MFL917534 MPF917533:MPH917534 MZB917533:MZD917534 NIX917533:NIZ917534 NST917533:NSV917534 OCP917533:OCR917534 OML917533:OMN917534 OWH917533:OWJ917534 PGD917533:PGF917534 PPZ917533:PQB917534 PZV917533:PZX917534 QJR917533:QJT917534 QTN917533:QTP917534 RDJ917533:RDL917534 RNF917533:RNH917534 RXB917533:RXD917534 SGX917533:SGZ917534 SQT917533:SQV917534 TAP917533:TAR917534 TKL917533:TKN917534 TUH917533:TUJ917534 UED917533:UEF917534 UNZ917533:UOB917534 UXV917533:UXX917534 VHR917533:VHT917534 VRN917533:VRP917534 WBJ917533:WBL917534 WLF917533:WLH917534 WVB917533:WVD917534 IP983069:IR983070 SL983069:SN983070 ACH983069:ACJ983070 AMD983069:AMF983070 AVZ983069:AWB983070 BFV983069:BFX983070 BPR983069:BPT983070 BZN983069:BZP983070 CJJ983069:CJL983070 CTF983069:CTH983070 DDB983069:DDD983070 DMX983069:DMZ983070 DWT983069:DWV983070 EGP983069:EGR983070 EQL983069:EQN983070 FAH983069:FAJ983070 FKD983069:FKF983070 FTZ983069:FUB983070 GDV983069:GDX983070 GNR983069:GNT983070 GXN983069:GXP983070 HHJ983069:HHL983070 HRF983069:HRH983070 IBB983069:IBD983070 IKX983069:IKZ983070 IUT983069:IUV983070 JEP983069:JER983070 JOL983069:JON983070 JYH983069:JYJ983070 KID983069:KIF983070 KRZ983069:KSB983070 LBV983069:LBX983070 LLR983069:LLT983070 LVN983069:LVP983070 MFJ983069:MFL983070 MPF983069:MPH983070 MZB983069:MZD983070 NIX983069:NIZ983070 NST983069:NSV983070 OCP983069:OCR983070 OML983069:OMN983070 OWH983069:OWJ983070 PGD983069:PGF983070 PPZ983069:PQB983070 PZV983069:PZX983070 QJR983069:QJT983070 QTN983069:QTP983070 RDJ983069:RDL983070 RNF983069:RNH983070 RXB983069:RXD983070 SGX983069:SGZ983070 SQT983069:SQV983070 TAP983069:TAR983070 TKL983069:TKN983070 TUH983069:TUJ983070 UED983069:UEF983070 UNZ983069:UOB983070 UXV983069:UXX983070 VHR983069:VHT983070 VRN983069:VRP983070 WBJ983069:WBL983070 WLF983069:WLH983070 WVB983069:WVD983070 P65530 HV65528 RR65528 ABN65528 ALJ65528 AVF65528 BFB65528 BOX65528 BYT65528 CIP65528 CSL65528 DCH65528 DMD65528 DVZ65528 EFV65528 EPR65528 EZN65528 FJJ65528 FTF65528 GDB65528 GMX65528 GWT65528 HGP65528 HQL65528 IAH65528 IKD65528 ITZ65528 JDV65528 JNR65528 JXN65528 KHJ65528 KRF65528 LBB65528 LKX65528 LUT65528 MEP65528 MOL65528 MYH65528 NID65528 NRZ65528 OBV65528 OLR65528 OVN65528 PFJ65528 PPF65528 PZB65528 QIX65528 QST65528 RCP65528 RML65528 RWH65528 SGD65528 SPZ65528 SZV65528 TJR65528 TTN65528 UDJ65528 UNF65528 UXB65528 VGX65528 VQT65528 WAP65528 WKL65528 WUH65528 P131066 HV131064 RR131064 ABN131064 ALJ131064 AVF131064 BFB131064 BOX131064 BYT131064 CIP131064 CSL131064 DCH131064 DMD131064 DVZ131064 EFV131064 EPR131064 EZN131064 FJJ131064 FTF131064 GDB131064 GMX131064 GWT131064 HGP131064 HQL131064 IAH131064 IKD131064 ITZ131064 JDV131064 JNR131064 JXN131064 KHJ131064 KRF131064 LBB131064 LKX131064 LUT131064 MEP131064 MOL131064 MYH131064 NID131064 NRZ131064 OBV131064 OLR131064 OVN131064 PFJ131064 PPF131064 PZB131064 QIX131064 QST131064 RCP131064 RML131064 RWH131064 SGD131064 SPZ131064 SZV131064 TJR131064 TTN131064 UDJ131064 UNF131064 UXB131064 VGX131064 VQT131064 WAP131064 WKL131064 WUH131064 P196602 HV196600 RR196600 ABN196600 ALJ196600 AVF196600 BFB196600 BOX196600 BYT196600 CIP196600 CSL196600 DCH196600 DMD196600 DVZ196600 EFV196600 EPR196600 EZN196600 FJJ196600 FTF196600 GDB196600 GMX196600 GWT196600 HGP196600 HQL196600 IAH196600 IKD196600 ITZ196600 JDV196600 JNR196600 JXN196600 KHJ196600 KRF196600 LBB196600 LKX196600 LUT196600 MEP196600 MOL196600 MYH196600 NID196600 NRZ196600 OBV196600 OLR196600 OVN196600 PFJ196600 PPF196600 PZB196600 QIX196600 QST196600 RCP196600 RML196600 RWH196600 SGD196600 SPZ196600 SZV196600 TJR196600 TTN196600 UDJ196600 UNF196600 UXB196600 VGX196600 VQT196600 WAP196600 WKL196600 WUH196600 P262138 HV262136 RR262136 ABN262136 ALJ262136 AVF262136 BFB262136 BOX262136 BYT262136 CIP262136 CSL262136 DCH262136 DMD262136 DVZ262136 EFV262136 EPR262136 EZN262136 FJJ262136 FTF262136 GDB262136 GMX262136 GWT262136 HGP262136 HQL262136 IAH262136 IKD262136 ITZ262136 JDV262136 JNR262136 JXN262136 KHJ262136 KRF262136 LBB262136 LKX262136 LUT262136 MEP262136 MOL262136 MYH262136 NID262136 NRZ262136 OBV262136 OLR262136 OVN262136 PFJ262136 PPF262136 PZB262136 QIX262136 QST262136 RCP262136 RML262136 RWH262136 SGD262136 SPZ262136 SZV262136 TJR262136 TTN262136 UDJ262136 UNF262136 UXB262136 VGX262136 VQT262136 WAP262136 WKL262136 WUH262136 P327674 HV327672 RR327672 ABN327672 ALJ327672 AVF327672 BFB327672 BOX327672 BYT327672 CIP327672 CSL327672 DCH327672 DMD327672 DVZ327672 EFV327672 EPR327672 EZN327672 FJJ327672 FTF327672 GDB327672 GMX327672 GWT327672 HGP327672 HQL327672 IAH327672 IKD327672 ITZ327672 JDV327672 JNR327672 JXN327672 KHJ327672 KRF327672 LBB327672 LKX327672 LUT327672 MEP327672 MOL327672 MYH327672 NID327672 NRZ327672 OBV327672 OLR327672 OVN327672 PFJ327672 PPF327672 PZB327672 QIX327672 QST327672 RCP327672 RML327672 RWH327672 SGD327672 SPZ327672 SZV327672 TJR327672 TTN327672 UDJ327672 UNF327672 UXB327672 VGX327672 VQT327672 WAP327672 WKL327672 WUH327672 P393210 HV393208 RR393208 ABN393208 ALJ393208 AVF393208 BFB393208 BOX393208 BYT393208 CIP393208 CSL393208 DCH393208 DMD393208 DVZ393208 EFV393208 EPR393208 EZN393208 FJJ393208 FTF393208 GDB393208 GMX393208 GWT393208 HGP393208 HQL393208 IAH393208 IKD393208 ITZ393208 JDV393208 JNR393208 JXN393208 KHJ393208 KRF393208 LBB393208 LKX393208 LUT393208 MEP393208 MOL393208 MYH393208 NID393208 NRZ393208 OBV393208 OLR393208 OVN393208 PFJ393208 PPF393208 PZB393208 QIX393208 QST393208 RCP393208 RML393208 RWH393208 SGD393208 SPZ393208 SZV393208 TJR393208 TTN393208 UDJ393208 UNF393208 UXB393208 VGX393208 VQT393208 WAP393208 WKL393208 WUH393208 P458746 HV458744 RR458744 ABN458744 ALJ458744 AVF458744 BFB458744 BOX458744 BYT458744 CIP458744 CSL458744 DCH458744 DMD458744 DVZ458744 EFV458744 EPR458744 EZN458744 FJJ458744 FTF458744 GDB458744 GMX458744 GWT458744 HGP458744 HQL458744 IAH458744 IKD458744 ITZ458744 JDV458744 JNR458744 JXN458744 KHJ458744 KRF458744 LBB458744 LKX458744 LUT458744 MEP458744 MOL458744 MYH458744 NID458744 NRZ458744 OBV458744 OLR458744 OVN458744 PFJ458744 PPF458744 PZB458744 QIX458744 QST458744 RCP458744 RML458744 RWH458744 SGD458744 SPZ458744 SZV458744 TJR458744 TTN458744 UDJ458744 UNF458744 UXB458744 VGX458744 VQT458744 WAP458744 WKL458744 WUH458744 P524282 HV524280 RR524280 ABN524280 ALJ524280 AVF524280 BFB524280 BOX524280 BYT524280 CIP524280 CSL524280 DCH524280 DMD524280 DVZ524280 EFV524280 EPR524280 EZN524280 FJJ524280 FTF524280 GDB524280 GMX524280 GWT524280 HGP524280 HQL524280 IAH524280 IKD524280 ITZ524280 JDV524280 JNR524280 JXN524280 KHJ524280 KRF524280 LBB524280 LKX524280 LUT524280 MEP524280 MOL524280 MYH524280 NID524280 NRZ524280 OBV524280 OLR524280 OVN524280 PFJ524280 PPF524280 PZB524280 QIX524280 QST524280 RCP524280 RML524280 RWH524280 SGD524280 SPZ524280 SZV524280 TJR524280 TTN524280 UDJ524280 UNF524280 UXB524280 VGX524280 VQT524280 WAP524280 WKL524280 WUH524280 P589818 HV589816 RR589816 ABN589816 ALJ589816 AVF589816 BFB589816 BOX589816 BYT589816 CIP589816 CSL589816 DCH589816 DMD589816 DVZ589816 EFV589816 EPR589816 EZN589816 FJJ589816 FTF589816 GDB589816 GMX589816 GWT589816 HGP589816 HQL589816 IAH589816 IKD589816 ITZ589816 JDV589816 JNR589816 JXN589816 KHJ589816 KRF589816 LBB589816 LKX589816 LUT589816 MEP589816 MOL589816 MYH589816 NID589816 NRZ589816 OBV589816 OLR589816 OVN589816 PFJ589816 PPF589816 PZB589816 QIX589816 QST589816 RCP589816 RML589816 RWH589816 SGD589816 SPZ589816 SZV589816 TJR589816 TTN589816 UDJ589816 UNF589816 UXB589816 VGX589816 VQT589816 WAP589816 WKL589816 WUH589816 P655354 HV655352 RR655352 ABN655352 ALJ655352 AVF655352 BFB655352 BOX655352 BYT655352 CIP655352 CSL655352 DCH655352 DMD655352 DVZ655352 EFV655352 EPR655352 EZN655352 FJJ655352 FTF655352 GDB655352 GMX655352 GWT655352 HGP655352 HQL655352 IAH655352 IKD655352 ITZ655352 JDV655352 JNR655352 JXN655352 KHJ655352 KRF655352 LBB655352 LKX655352 LUT655352 MEP655352 MOL655352 MYH655352 NID655352 NRZ655352 OBV655352 OLR655352 OVN655352 PFJ655352 PPF655352 PZB655352 QIX655352 QST655352 RCP655352 RML655352 RWH655352 SGD655352 SPZ655352 SZV655352 TJR655352 TTN655352 UDJ655352 UNF655352 UXB655352 VGX655352 VQT655352 WAP655352 WKL655352 WUH655352 P720890 HV720888 RR720888 ABN720888 ALJ720888 AVF720888 BFB720888 BOX720888 BYT720888 CIP720888 CSL720888 DCH720888 DMD720888 DVZ720888 EFV720888 EPR720888 EZN720888 FJJ720888 FTF720888 GDB720888 GMX720888 GWT720888 HGP720888 HQL720888 IAH720888 IKD720888 ITZ720888 JDV720888 JNR720888 JXN720888 KHJ720888 KRF720888 LBB720888 LKX720888 LUT720888 MEP720888 MOL720888 MYH720888 NID720888 NRZ720888 OBV720888 OLR720888 OVN720888 PFJ720888 PPF720888 PZB720888 QIX720888 QST720888 RCP720888 RML720888 RWH720888 SGD720888 SPZ720888 SZV720888 TJR720888 TTN720888 UDJ720888 UNF720888 UXB720888 VGX720888 VQT720888 WAP720888 WKL720888 WUH720888 P786426 HV786424 RR786424 ABN786424 ALJ786424 AVF786424 BFB786424 BOX786424 BYT786424 CIP786424 CSL786424 DCH786424 DMD786424 DVZ786424 EFV786424 EPR786424 EZN786424 FJJ786424 FTF786424 GDB786424 GMX786424 GWT786424 HGP786424 HQL786424 IAH786424 IKD786424 ITZ786424 JDV786424 JNR786424 JXN786424 KHJ786424 KRF786424 LBB786424 LKX786424 LUT786424 MEP786424 MOL786424 MYH786424 NID786424 NRZ786424 OBV786424 OLR786424 OVN786424 PFJ786424 PPF786424 PZB786424 QIX786424 QST786424 RCP786424 RML786424 RWH786424 SGD786424 SPZ786424 SZV786424 TJR786424 TTN786424 UDJ786424 UNF786424 UXB786424 VGX786424 VQT786424 WAP786424 WKL786424 WUH786424 P851962 HV851960 RR851960 ABN851960 ALJ851960 AVF851960 BFB851960 BOX851960 BYT851960 CIP851960 CSL851960 DCH851960 DMD851960 DVZ851960 EFV851960 EPR851960 EZN851960 FJJ851960 FTF851960 GDB851960 GMX851960 GWT851960 HGP851960 HQL851960 IAH851960 IKD851960 ITZ851960 JDV851960 JNR851960 JXN851960 KHJ851960 KRF851960 LBB851960 LKX851960 LUT851960 MEP851960 MOL851960 MYH851960 NID851960 NRZ851960 OBV851960 OLR851960 OVN851960 PFJ851960 PPF851960 PZB851960 QIX851960 QST851960 RCP851960 RML851960 RWH851960 SGD851960 SPZ851960 SZV851960 TJR851960 TTN851960 UDJ851960 UNF851960 UXB851960 VGX851960 VQT851960 WAP851960 WKL851960 WUH851960 P917498 HV917496 RR917496 ABN917496 ALJ917496 AVF917496 BFB917496 BOX917496 BYT917496 CIP917496 CSL917496 DCH917496 DMD917496 DVZ917496 EFV917496 EPR917496 EZN917496 FJJ917496 FTF917496 GDB917496 GMX917496 GWT917496 HGP917496 HQL917496 IAH917496 IKD917496 ITZ917496 JDV917496 JNR917496 JXN917496 KHJ917496 KRF917496 LBB917496 LKX917496 LUT917496 MEP917496 MOL917496 MYH917496 NID917496 NRZ917496 OBV917496 OLR917496 OVN917496 PFJ917496 PPF917496 PZB917496 QIX917496 QST917496 RCP917496 RML917496 RWH917496 SGD917496 SPZ917496 SZV917496 TJR917496 TTN917496 UDJ917496 UNF917496 UXB917496 VGX917496 VQT917496 WAP917496 WKL917496 WUH917496 P983034 HV983032 RR983032 ABN983032 ALJ983032 AVF983032 BFB983032 BOX983032 BYT983032 CIP983032 CSL983032 DCH983032 DMD983032 DVZ983032 EFV983032 EPR983032 EZN983032 FJJ983032 FTF983032 GDB983032 GMX983032 GWT983032 HGP983032 HQL983032 IAH983032 IKD983032 ITZ983032 JDV983032 JNR983032 JXN983032 KHJ983032 KRF983032 LBB983032 LKX983032 LUT983032 MEP983032 MOL983032 MYH983032 NID983032 NRZ983032 OBV983032 OLR983032 OVN983032 PFJ983032 PPF983032 PZB983032 QIX983032 QST983032 RCP983032 RML983032 RWH983032 SGD983032 SPZ983032 SZV983032 TJR983032 TTN983032 UDJ983032 UNF983032 UXB983032 VGX983032 VQT983032 WAP983032 WKL983032 WUH983032 IP65556:IR65557 SL65556:SN65557 ACH65556:ACJ65557 AMD65556:AMF65557 AVZ65556:AWB65557 BFV65556:BFX65557 BPR65556:BPT65557 BZN65556:BZP65557 CJJ65556:CJL65557 CTF65556:CTH65557 DDB65556:DDD65557 DMX65556:DMZ65557 DWT65556:DWV65557 EGP65556:EGR65557 EQL65556:EQN65557 FAH65556:FAJ65557 FKD65556:FKF65557 FTZ65556:FUB65557 GDV65556:GDX65557 GNR65556:GNT65557 GXN65556:GXP65557 HHJ65556:HHL65557 HRF65556:HRH65557 IBB65556:IBD65557 IKX65556:IKZ65557 IUT65556:IUV65557 JEP65556:JER65557 JOL65556:JON65557 JYH65556:JYJ65557 KID65556:KIF65557 KRZ65556:KSB65557 LBV65556:LBX65557 LLR65556:LLT65557 LVN65556:LVP65557 MFJ65556:MFL65557 MPF65556:MPH65557 MZB65556:MZD65557 NIX65556:NIZ65557 NST65556:NSV65557 OCP65556:OCR65557 OML65556:OMN65557 OWH65556:OWJ65557 PGD65556:PGF65557 PPZ65556:PQB65557 PZV65556:PZX65557 QJR65556:QJT65557 QTN65556:QTP65557 RDJ65556:RDL65557 RNF65556:RNH65557 RXB65556:RXD65557 SGX65556:SGZ65557 SQT65556:SQV65557 TAP65556:TAR65557 TKL65556:TKN65557 TUH65556:TUJ65557 UED65556:UEF65557 UNZ65556:UOB65557 UXV65556:UXX65557 VHR65556:VHT65557 VRN65556:VRP65557 WBJ65556:WBL65557 WLF65556:WLH65557 WVB65556:WVD65557 IP131092:IR131093 SL131092:SN131093 ACH131092:ACJ131093 AMD131092:AMF131093 AVZ131092:AWB131093 BFV131092:BFX131093 BPR131092:BPT131093 BZN131092:BZP131093 CJJ131092:CJL131093 CTF131092:CTH131093 DDB131092:DDD131093 DMX131092:DMZ131093 DWT131092:DWV131093 EGP131092:EGR131093 EQL131092:EQN131093 FAH131092:FAJ131093 FKD131092:FKF131093 FTZ131092:FUB131093 GDV131092:GDX131093 GNR131092:GNT131093 GXN131092:GXP131093 HHJ131092:HHL131093 HRF131092:HRH131093 IBB131092:IBD131093 IKX131092:IKZ131093 IUT131092:IUV131093 JEP131092:JER131093 JOL131092:JON131093 JYH131092:JYJ131093 KID131092:KIF131093 KRZ131092:KSB131093 LBV131092:LBX131093 LLR131092:LLT131093 LVN131092:LVP131093 MFJ131092:MFL131093 MPF131092:MPH131093 MZB131092:MZD131093 NIX131092:NIZ131093 NST131092:NSV131093 OCP131092:OCR131093 OML131092:OMN131093 OWH131092:OWJ131093 PGD131092:PGF131093 PPZ131092:PQB131093 PZV131092:PZX131093 QJR131092:QJT131093 QTN131092:QTP131093 RDJ131092:RDL131093 RNF131092:RNH131093 RXB131092:RXD131093 SGX131092:SGZ131093 SQT131092:SQV131093 TAP131092:TAR131093 TKL131092:TKN131093 TUH131092:TUJ131093 UED131092:UEF131093 UNZ131092:UOB131093 UXV131092:UXX131093 VHR131092:VHT131093 VRN131092:VRP131093 WBJ131092:WBL131093 WLF131092:WLH131093 WVB131092:WVD131093 IP196628:IR196629 SL196628:SN196629 ACH196628:ACJ196629 AMD196628:AMF196629 AVZ196628:AWB196629 BFV196628:BFX196629 BPR196628:BPT196629 BZN196628:BZP196629 CJJ196628:CJL196629 CTF196628:CTH196629 DDB196628:DDD196629 DMX196628:DMZ196629 DWT196628:DWV196629 EGP196628:EGR196629 EQL196628:EQN196629 FAH196628:FAJ196629 FKD196628:FKF196629 FTZ196628:FUB196629 GDV196628:GDX196629 GNR196628:GNT196629 GXN196628:GXP196629 HHJ196628:HHL196629 HRF196628:HRH196629 IBB196628:IBD196629 IKX196628:IKZ196629 IUT196628:IUV196629 JEP196628:JER196629 JOL196628:JON196629 JYH196628:JYJ196629 KID196628:KIF196629 KRZ196628:KSB196629 LBV196628:LBX196629 LLR196628:LLT196629 LVN196628:LVP196629 MFJ196628:MFL196629 MPF196628:MPH196629 MZB196628:MZD196629 NIX196628:NIZ196629 NST196628:NSV196629 OCP196628:OCR196629 OML196628:OMN196629 OWH196628:OWJ196629 PGD196628:PGF196629 PPZ196628:PQB196629 PZV196628:PZX196629 QJR196628:QJT196629 QTN196628:QTP196629 RDJ196628:RDL196629 RNF196628:RNH196629 RXB196628:RXD196629 SGX196628:SGZ196629 SQT196628:SQV196629 TAP196628:TAR196629 TKL196628:TKN196629 TUH196628:TUJ196629 UED196628:UEF196629 UNZ196628:UOB196629 UXV196628:UXX196629 VHR196628:VHT196629 VRN196628:VRP196629 WBJ196628:WBL196629 WLF196628:WLH196629 WVB196628:WVD196629 IP262164:IR262165 SL262164:SN262165 ACH262164:ACJ262165 AMD262164:AMF262165 AVZ262164:AWB262165 BFV262164:BFX262165 BPR262164:BPT262165 BZN262164:BZP262165 CJJ262164:CJL262165 CTF262164:CTH262165 DDB262164:DDD262165 DMX262164:DMZ262165 DWT262164:DWV262165 EGP262164:EGR262165 EQL262164:EQN262165 FAH262164:FAJ262165 FKD262164:FKF262165 FTZ262164:FUB262165 GDV262164:GDX262165 GNR262164:GNT262165 GXN262164:GXP262165 HHJ262164:HHL262165 HRF262164:HRH262165 IBB262164:IBD262165 IKX262164:IKZ262165 IUT262164:IUV262165 JEP262164:JER262165 JOL262164:JON262165 JYH262164:JYJ262165 KID262164:KIF262165 KRZ262164:KSB262165 LBV262164:LBX262165 LLR262164:LLT262165 LVN262164:LVP262165 MFJ262164:MFL262165 MPF262164:MPH262165 MZB262164:MZD262165 NIX262164:NIZ262165 NST262164:NSV262165 OCP262164:OCR262165 OML262164:OMN262165 OWH262164:OWJ262165 PGD262164:PGF262165 PPZ262164:PQB262165 PZV262164:PZX262165 QJR262164:QJT262165 QTN262164:QTP262165 RDJ262164:RDL262165 RNF262164:RNH262165 RXB262164:RXD262165 SGX262164:SGZ262165 SQT262164:SQV262165 TAP262164:TAR262165 TKL262164:TKN262165 TUH262164:TUJ262165 UED262164:UEF262165 UNZ262164:UOB262165 UXV262164:UXX262165 VHR262164:VHT262165 VRN262164:VRP262165 WBJ262164:WBL262165 WLF262164:WLH262165 WVB262164:WVD262165 IP327700:IR327701 SL327700:SN327701 ACH327700:ACJ327701 AMD327700:AMF327701 AVZ327700:AWB327701 BFV327700:BFX327701 BPR327700:BPT327701 BZN327700:BZP327701 CJJ327700:CJL327701 CTF327700:CTH327701 DDB327700:DDD327701 DMX327700:DMZ327701 DWT327700:DWV327701 EGP327700:EGR327701 EQL327700:EQN327701 FAH327700:FAJ327701 FKD327700:FKF327701 FTZ327700:FUB327701 GDV327700:GDX327701 GNR327700:GNT327701 GXN327700:GXP327701 HHJ327700:HHL327701 HRF327700:HRH327701 IBB327700:IBD327701 IKX327700:IKZ327701 IUT327700:IUV327701 JEP327700:JER327701 JOL327700:JON327701 JYH327700:JYJ327701 KID327700:KIF327701 KRZ327700:KSB327701 LBV327700:LBX327701 LLR327700:LLT327701 LVN327700:LVP327701 MFJ327700:MFL327701 MPF327700:MPH327701 MZB327700:MZD327701 NIX327700:NIZ327701 NST327700:NSV327701 OCP327700:OCR327701 OML327700:OMN327701 OWH327700:OWJ327701 PGD327700:PGF327701 PPZ327700:PQB327701 PZV327700:PZX327701 QJR327700:QJT327701 QTN327700:QTP327701 RDJ327700:RDL327701 RNF327700:RNH327701 RXB327700:RXD327701 SGX327700:SGZ327701 SQT327700:SQV327701 TAP327700:TAR327701 TKL327700:TKN327701 TUH327700:TUJ327701 UED327700:UEF327701 UNZ327700:UOB327701 UXV327700:UXX327701 VHR327700:VHT327701 VRN327700:VRP327701 WBJ327700:WBL327701 WLF327700:WLH327701 WVB327700:WVD327701 IP393236:IR393237 SL393236:SN393237 ACH393236:ACJ393237 AMD393236:AMF393237 AVZ393236:AWB393237 BFV393236:BFX393237 BPR393236:BPT393237 BZN393236:BZP393237 CJJ393236:CJL393237 CTF393236:CTH393237 DDB393236:DDD393237 DMX393236:DMZ393237 DWT393236:DWV393237 EGP393236:EGR393237 EQL393236:EQN393237 FAH393236:FAJ393237 FKD393236:FKF393237 FTZ393236:FUB393237 GDV393236:GDX393237 GNR393236:GNT393237 GXN393236:GXP393237 HHJ393236:HHL393237 HRF393236:HRH393237 IBB393236:IBD393237 IKX393236:IKZ393237 IUT393236:IUV393237 JEP393236:JER393237 JOL393236:JON393237 JYH393236:JYJ393237 KID393236:KIF393237 KRZ393236:KSB393237 LBV393236:LBX393237 LLR393236:LLT393237 LVN393236:LVP393237 MFJ393236:MFL393237 MPF393236:MPH393237 MZB393236:MZD393237 NIX393236:NIZ393237 NST393236:NSV393237 OCP393236:OCR393237 OML393236:OMN393237 OWH393236:OWJ393237 PGD393236:PGF393237 PPZ393236:PQB393237 PZV393236:PZX393237 QJR393236:QJT393237 QTN393236:QTP393237 RDJ393236:RDL393237 RNF393236:RNH393237 RXB393236:RXD393237 SGX393236:SGZ393237 SQT393236:SQV393237 TAP393236:TAR393237 TKL393236:TKN393237 TUH393236:TUJ393237 UED393236:UEF393237 UNZ393236:UOB393237 UXV393236:UXX393237 VHR393236:VHT393237 VRN393236:VRP393237 WBJ393236:WBL393237 WLF393236:WLH393237 WVB393236:WVD393237 IP458772:IR458773 SL458772:SN458773 ACH458772:ACJ458773 AMD458772:AMF458773 AVZ458772:AWB458773 BFV458772:BFX458773 BPR458772:BPT458773 BZN458772:BZP458773 CJJ458772:CJL458773 CTF458772:CTH458773 DDB458772:DDD458773 DMX458772:DMZ458773 DWT458772:DWV458773 EGP458772:EGR458773 EQL458772:EQN458773 FAH458772:FAJ458773 FKD458772:FKF458773 FTZ458772:FUB458773 GDV458772:GDX458773 GNR458772:GNT458773 GXN458772:GXP458773 HHJ458772:HHL458773 HRF458772:HRH458773 IBB458772:IBD458773 IKX458772:IKZ458773 IUT458772:IUV458773 JEP458772:JER458773 JOL458772:JON458773 JYH458772:JYJ458773 KID458772:KIF458773 KRZ458772:KSB458773 LBV458772:LBX458773 LLR458772:LLT458773 LVN458772:LVP458773 MFJ458772:MFL458773 MPF458772:MPH458773 MZB458772:MZD458773 NIX458772:NIZ458773 NST458772:NSV458773 OCP458772:OCR458773 OML458772:OMN458773 OWH458772:OWJ458773 PGD458772:PGF458773 PPZ458772:PQB458773 PZV458772:PZX458773 QJR458772:QJT458773 QTN458772:QTP458773 RDJ458772:RDL458773 RNF458772:RNH458773 RXB458772:RXD458773 SGX458772:SGZ458773 SQT458772:SQV458773 TAP458772:TAR458773 TKL458772:TKN458773 TUH458772:TUJ458773 UED458772:UEF458773 UNZ458772:UOB458773 UXV458772:UXX458773 VHR458772:VHT458773 VRN458772:VRP458773 WBJ458772:WBL458773 WLF458772:WLH458773 WVB458772:WVD458773 IP524308:IR524309 SL524308:SN524309 ACH524308:ACJ524309 AMD524308:AMF524309 AVZ524308:AWB524309 BFV524308:BFX524309 BPR524308:BPT524309 BZN524308:BZP524309 CJJ524308:CJL524309 CTF524308:CTH524309 DDB524308:DDD524309 DMX524308:DMZ524309 DWT524308:DWV524309 EGP524308:EGR524309 EQL524308:EQN524309 FAH524308:FAJ524309 FKD524308:FKF524309 FTZ524308:FUB524309 GDV524308:GDX524309 GNR524308:GNT524309 GXN524308:GXP524309 HHJ524308:HHL524309 HRF524308:HRH524309 IBB524308:IBD524309 IKX524308:IKZ524309 IUT524308:IUV524309 JEP524308:JER524309 JOL524308:JON524309 JYH524308:JYJ524309 KID524308:KIF524309 KRZ524308:KSB524309 LBV524308:LBX524309 LLR524308:LLT524309 LVN524308:LVP524309 MFJ524308:MFL524309 MPF524308:MPH524309 MZB524308:MZD524309 NIX524308:NIZ524309 NST524308:NSV524309 OCP524308:OCR524309 OML524308:OMN524309 OWH524308:OWJ524309 PGD524308:PGF524309 PPZ524308:PQB524309 PZV524308:PZX524309 QJR524308:QJT524309 QTN524308:QTP524309 RDJ524308:RDL524309 RNF524308:RNH524309 RXB524308:RXD524309 SGX524308:SGZ524309 SQT524308:SQV524309 TAP524308:TAR524309 TKL524308:TKN524309 TUH524308:TUJ524309 UED524308:UEF524309 UNZ524308:UOB524309 UXV524308:UXX524309 VHR524308:VHT524309 VRN524308:VRP524309 WBJ524308:WBL524309 WLF524308:WLH524309 WVB524308:WVD524309 IP589844:IR589845 SL589844:SN589845 ACH589844:ACJ589845 AMD589844:AMF589845 AVZ589844:AWB589845 BFV589844:BFX589845 BPR589844:BPT589845 BZN589844:BZP589845 CJJ589844:CJL589845 CTF589844:CTH589845 DDB589844:DDD589845 DMX589844:DMZ589845 DWT589844:DWV589845 EGP589844:EGR589845 EQL589844:EQN589845 FAH589844:FAJ589845 FKD589844:FKF589845 FTZ589844:FUB589845 GDV589844:GDX589845 GNR589844:GNT589845 GXN589844:GXP589845 HHJ589844:HHL589845 HRF589844:HRH589845 IBB589844:IBD589845 IKX589844:IKZ589845 IUT589844:IUV589845 JEP589844:JER589845 JOL589844:JON589845 JYH589844:JYJ589845 KID589844:KIF589845 KRZ589844:KSB589845 LBV589844:LBX589845 LLR589844:LLT589845 LVN589844:LVP589845 MFJ589844:MFL589845 MPF589844:MPH589845 MZB589844:MZD589845 NIX589844:NIZ589845 NST589844:NSV589845 OCP589844:OCR589845 OML589844:OMN589845 OWH589844:OWJ589845 PGD589844:PGF589845 PPZ589844:PQB589845 PZV589844:PZX589845 QJR589844:QJT589845 QTN589844:QTP589845 RDJ589844:RDL589845 RNF589844:RNH589845 RXB589844:RXD589845 SGX589844:SGZ589845 SQT589844:SQV589845 TAP589844:TAR589845 TKL589844:TKN589845 TUH589844:TUJ589845 UED589844:UEF589845 UNZ589844:UOB589845 UXV589844:UXX589845 VHR589844:VHT589845 VRN589844:VRP589845 WBJ589844:WBL589845 WLF589844:WLH589845 WVB589844:WVD589845 IP655380:IR655381 SL655380:SN655381 ACH655380:ACJ655381 AMD655380:AMF655381 AVZ655380:AWB655381 BFV655380:BFX655381 BPR655380:BPT655381 BZN655380:BZP655381 CJJ655380:CJL655381 CTF655380:CTH655381 DDB655380:DDD655381 DMX655380:DMZ655381 DWT655380:DWV655381 EGP655380:EGR655381 EQL655380:EQN655381 FAH655380:FAJ655381 FKD655380:FKF655381 FTZ655380:FUB655381 GDV655380:GDX655381 GNR655380:GNT655381 GXN655380:GXP655381 HHJ655380:HHL655381 HRF655380:HRH655381 IBB655380:IBD655381 IKX655380:IKZ655381 IUT655380:IUV655381 JEP655380:JER655381 JOL655380:JON655381 JYH655380:JYJ655381 KID655380:KIF655381 KRZ655380:KSB655381 LBV655380:LBX655381 LLR655380:LLT655381 LVN655380:LVP655381 MFJ655380:MFL655381 MPF655380:MPH655381 MZB655380:MZD655381 NIX655380:NIZ655381 NST655380:NSV655381 OCP655380:OCR655381 OML655380:OMN655381 OWH655380:OWJ655381 PGD655380:PGF655381 PPZ655380:PQB655381 PZV655380:PZX655381 QJR655380:QJT655381 QTN655380:QTP655381 RDJ655380:RDL655381 RNF655380:RNH655381 RXB655380:RXD655381 SGX655380:SGZ655381 SQT655380:SQV655381 TAP655380:TAR655381 TKL655380:TKN655381 TUH655380:TUJ655381 UED655380:UEF655381 UNZ655380:UOB655381 UXV655380:UXX655381 VHR655380:VHT655381 VRN655380:VRP655381 WBJ655380:WBL655381 WLF655380:WLH655381 WVB655380:WVD655381 IP720916:IR720917 SL720916:SN720917 ACH720916:ACJ720917 AMD720916:AMF720917 AVZ720916:AWB720917 BFV720916:BFX720917 BPR720916:BPT720917 BZN720916:BZP720917 CJJ720916:CJL720917 CTF720916:CTH720917 DDB720916:DDD720917 DMX720916:DMZ720917 DWT720916:DWV720917 EGP720916:EGR720917 EQL720916:EQN720917 FAH720916:FAJ720917 FKD720916:FKF720917 FTZ720916:FUB720917 GDV720916:GDX720917 GNR720916:GNT720917 GXN720916:GXP720917 HHJ720916:HHL720917 HRF720916:HRH720917 IBB720916:IBD720917 IKX720916:IKZ720917 IUT720916:IUV720917 JEP720916:JER720917 JOL720916:JON720917 JYH720916:JYJ720917 KID720916:KIF720917 KRZ720916:KSB720917 LBV720916:LBX720917 LLR720916:LLT720917 LVN720916:LVP720917 MFJ720916:MFL720917 MPF720916:MPH720917 MZB720916:MZD720917 NIX720916:NIZ720917 NST720916:NSV720917 OCP720916:OCR720917 OML720916:OMN720917 OWH720916:OWJ720917 PGD720916:PGF720917 PPZ720916:PQB720917 PZV720916:PZX720917 QJR720916:QJT720917 QTN720916:QTP720917 RDJ720916:RDL720917 RNF720916:RNH720917 RXB720916:RXD720917 SGX720916:SGZ720917 SQT720916:SQV720917 TAP720916:TAR720917 TKL720916:TKN720917 TUH720916:TUJ720917 UED720916:UEF720917 UNZ720916:UOB720917 UXV720916:UXX720917 VHR720916:VHT720917 VRN720916:VRP720917 WBJ720916:WBL720917 WLF720916:WLH720917 WVB720916:WVD720917 IP786452:IR786453 SL786452:SN786453 ACH786452:ACJ786453 AMD786452:AMF786453 AVZ786452:AWB786453 BFV786452:BFX786453 BPR786452:BPT786453 BZN786452:BZP786453 CJJ786452:CJL786453 CTF786452:CTH786453 DDB786452:DDD786453 DMX786452:DMZ786453 DWT786452:DWV786453 EGP786452:EGR786453 EQL786452:EQN786453 FAH786452:FAJ786453 FKD786452:FKF786453 FTZ786452:FUB786453 GDV786452:GDX786453 GNR786452:GNT786453 GXN786452:GXP786453 HHJ786452:HHL786453 HRF786452:HRH786453 IBB786452:IBD786453 IKX786452:IKZ786453 IUT786452:IUV786453 JEP786452:JER786453 JOL786452:JON786453 JYH786452:JYJ786453 KID786452:KIF786453 KRZ786452:KSB786453 LBV786452:LBX786453 LLR786452:LLT786453 LVN786452:LVP786453 MFJ786452:MFL786453 MPF786452:MPH786453 MZB786452:MZD786453 NIX786452:NIZ786453 NST786452:NSV786453 OCP786452:OCR786453 OML786452:OMN786453 OWH786452:OWJ786453 PGD786452:PGF786453 PPZ786452:PQB786453 PZV786452:PZX786453 QJR786452:QJT786453 QTN786452:QTP786453 RDJ786452:RDL786453 RNF786452:RNH786453 RXB786452:RXD786453 SGX786452:SGZ786453 SQT786452:SQV786453 TAP786452:TAR786453 TKL786452:TKN786453 TUH786452:TUJ786453 UED786452:UEF786453 UNZ786452:UOB786453 UXV786452:UXX786453 VHR786452:VHT786453 VRN786452:VRP786453 WBJ786452:WBL786453 WLF786452:WLH786453 WVB786452:WVD786453 IP851988:IR851989 SL851988:SN851989 ACH851988:ACJ851989 AMD851988:AMF851989 AVZ851988:AWB851989 BFV851988:BFX851989 BPR851988:BPT851989 BZN851988:BZP851989 CJJ851988:CJL851989 CTF851988:CTH851989 DDB851988:DDD851989 DMX851988:DMZ851989 DWT851988:DWV851989 EGP851988:EGR851989 EQL851988:EQN851989 FAH851988:FAJ851989 FKD851988:FKF851989 FTZ851988:FUB851989 GDV851988:GDX851989 GNR851988:GNT851989 GXN851988:GXP851989 HHJ851988:HHL851989 HRF851988:HRH851989 IBB851988:IBD851989 IKX851988:IKZ851989 IUT851988:IUV851989 JEP851988:JER851989 JOL851988:JON851989 JYH851988:JYJ851989 KID851988:KIF851989 KRZ851988:KSB851989 LBV851988:LBX851989 LLR851988:LLT851989 LVN851988:LVP851989 MFJ851988:MFL851989 MPF851988:MPH851989 MZB851988:MZD851989 NIX851988:NIZ851989 NST851988:NSV851989 OCP851988:OCR851989 OML851988:OMN851989 OWH851988:OWJ851989 PGD851988:PGF851989 PPZ851988:PQB851989 PZV851988:PZX851989 QJR851988:QJT851989 QTN851988:QTP851989 RDJ851988:RDL851989 RNF851988:RNH851989 RXB851988:RXD851989 SGX851988:SGZ851989 SQT851988:SQV851989 TAP851988:TAR851989 TKL851988:TKN851989 TUH851988:TUJ851989 UED851988:UEF851989 UNZ851988:UOB851989 UXV851988:UXX851989 VHR851988:VHT851989 VRN851988:VRP851989 WBJ851988:WBL851989 WLF851988:WLH851989 WVB851988:WVD851989 IP917524:IR917525 SL917524:SN917525 ACH917524:ACJ917525 AMD917524:AMF917525 AVZ917524:AWB917525 BFV917524:BFX917525 BPR917524:BPT917525 BZN917524:BZP917525 CJJ917524:CJL917525 CTF917524:CTH917525 DDB917524:DDD917525 DMX917524:DMZ917525 DWT917524:DWV917525 EGP917524:EGR917525 EQL917524:EQN917525 FAH917524:FAJ917525 FKD917524:FKF917525 FTZ917524:FUB917525 GDV917524:GDX917525 GNR917524:GNT917525 GXN917524:GXP917525 HHJ917524:HHL917525 HRF917524:HRH917525 IBB917524:IBD917525 IKX917524:IKZ917525 IUT917524:IUV917525 JEP917524:JER917525 JOL917524:JON917525 JYH917524:JYJ917525 KID917524:KIF917525 KRZ917524:KSB917525 LBV917524:LBX917525 LLR917524:LLT917525 LVN917524:LVP917525 MFJ917524:MFL917525 MPF917524:MPH917525 MZB917524:MZD917525 NIX917524:NIZ917525 NST917524:NSV917525 OCP917524:OCR917525 OML917524:OMN917525 OWH917524:OWJ917525 PGD917524:PGF917525 PPZ917524:PQB917525 PZV917524:PZX917525 QJR917524:QJT917525 QTN917524:QTP917525 RDJ917524:RDL917525 RNF917524:RNH917525 RXB917524:RXD917525 SGX917524:SGZ917525 SQT917524:SQV917525 TAP917524:TAR917525 TKL917524:TKN917525 TUH917524:TUJ917525 UED917524:UEF917525 UNZ917524:UOB917525 UXV917524:UXX917525 VHR917524:VHT917525 VRN917524:VRP917525 WBJ917524:WBL917525 WLF917524:WLH917525 WVB917524:WVD917525 IP983060:IR983061 SL983060:SN983061 ACH983060:ACJ983061 AMD983060:AMF983061 AVZ983060:AWB983061 BFV983060:BFX983061 BPR983060:BPT983061 BZN983060:BZP983061 CJJ983060:CJL983061 CTF983060:CTH983061 DDB983060:DDD983061 DMX983060:DMZ983061 DWT983060:DWV983061 EGP983060:EGR983061 EQL983060:EQN983061 FAH983060:FAJ983061 FKD983060:FKF983061 FTZ983060:FUB983061 GDV983060:GDX983061 GNR983060:GNT983061 GXN983060:GXP983061 HHJ983060:HHL983061 HRF983060:HRH983061 IBB983060:IBD983061 IKX983060:IKZ983061 IUT983060:IUV983061 JEP983060:JER983061 JOL983060:JON983061 JYH983060:JYJ983061 KID983060:KIF983061 KRZ983060:KSB983061 LBV983060:LBX983061 LLR983060:LLT983061 LVN983060:LVP983061 MFJ983060:MFL983061 MPF983060:MPH983061 MZB983060:MZD983061 NIX983060:NIZ983061 NST983060:NSV983061 OCP983060:OCR983061 OML983060:OMN983061 OWH983060:OWJ983061 PGD983060:PGF983061 PPZ983060:PQB983061 PZV983060:PZX983061 QJR983060:QJT983061 QTN983060:QTP983061 RDJ983060:RDL983061 RNF983060:RNH983061 RXB983060:RXD983061 SGX983060:SGZ983061 SQT983060:SQV983061 TAP983060:TAR983061 TKL983060:TKN983061 TUH983060:TUJ983061 UED983060:UEF983061 UNZ983060:UOB983061 UXV983060:UXX983061 VHR983060:VHT983061 VRN983060:VRP983061 WBJ983060:WBL983061 WLF983060:WLH983061 WVB983060:WVD983061 IP65561:IR65561 SL65561:SN65561 ACH65561:ACJ65561 AMD65561:AMF65561 AVZ65561:AWB65561 BFV65561:BFX65561 BPR65561:BPT65561 BZN65561:BZP65561 CJJ65561:CJL65561 CTF65561:CTH65561 DDB65561:DDD65561 DMX65561:DMZ65561 DWT65561:DWV65561 EGP65561:EGR65561 EQL65561:EQN65561 FAH65561:FAJ65561 FKD65561:FKF65561 FTZ65561:FUB65561 GDV65561:GDX65561 GNR65561:GNT65561 GXN65561:GXP65561 HHJ65561:HHL65561 HRF65561:HRH65561 IBB65561:IBD65561 IKX65561:IKZ65561 IUT65561:IUV65561 JEP65561:JER65561 JOL65561:JON65561 JYH65561:JYJ65561 KID65561:KIF65561 KRZ65561:KSB65561 LBV65561:LBX65561 LLR65561:LLT65561 LVN65561:LVP65561 MFJ65561:MFL65561 MPF65561:MPH65561 MZB65561:MZD65561 NIX65561:NIZ65561 NST65561:NSV65561 OCP65561:OCR65561 OML65561:OMN65561 OWH65561:OWJ65561 PGD65561:PGF65561 PPZ65561:PQB65561 PZV65561:PZX65561 QJR65561:QJT65561 QTN65561:QTP65561 RDJ65561:RDL65561 RNF65561:RNH65561 RXB65561:RXD65561 SGX65561:SGZ65561 SQT65561:SQV65561 TAP65561:TAR65561 TKL65561:TKN65561 TUH65561:TUJ65561 UED65561:UEF65561 UNZ65561:UOB65561 UXV65561:UXX65561 VHR65561:VHT65561 VRN65561:VRP65561 WBJ65561:WBL65561 WLF65561:WLH65561 WVB65561:WVD65561 IP131097:IR131097 SL131097:SN131097 ACH131097:ACJ131097 AMD131097:AMF131097 AVZ131097:AWB131097 BFV131097:BFX131097 BPR131097:BPT131097 BZN131097:BZP131097 CJJ131097:CJL131097 CTF131097:CTH131097 DDB131097:DDD131097 DMX131097:DMZ131097 DWT131097:DWV131097 EGP131097:EGR131097 EQL131097:EQN131097 FAH131097:FAJ131097 FKD131097:FKF131097 FTZ131097:FUB131097 GDV131097:GDX131097 GNR131097:GNT131097 GXN131097:GXP131097 HHJ131097:HHL131097 HRF131097:HRH131097 IBB131097:IBD131097 IKX131097:IKZ131097 IUT131097:IUV131097 JEP131097:JER131097 JOL131097:JON131097 JYH131097:JYJ131097 KID131097:KIF131097 KRZ131097:KSB131097 LBV131097:LBX131097 LLR131097:LLT131097 LVN131097:LVP131097 MFJ131097:MFL131097 MPF131097:MPH131097 MZB131097:MZD131097 NIX131097:NIZ131097 NST131097:NSV131097 OCP131097:OCR131097 OML131097:OMN131097 OWH131097:OWJ131097 PGD131097:PGF131097 PPZ131097:PQB131097 PZV131097:PZX131097 QJR131097:QJT131097 QTN131097:QTP131097 RDJ131097:RDL131097 RNF131097:RNH131097 RXB131097:RXD131097 SGX131097:SGZ131097 SQT131097:SQV131097 TAP131097:TAR131097 TKL131097:TKN131097 TUH131097:TUJ131097 UED131097:UEF131097 UNZ131097:UOB131097 UXV131097:UXX131097 VHR131097:VHT131097 VRN131097:VRP131097 WBJ131097:WBL131097 WLF131097:WLH131097 WVB131097:WVD131097 IP196633:IR196633 SL196633:SN196633 ACH196633:ACJ196633 AMD196633:AMF196633 AVZ196633:AWB196633 BFV196633:BFX196633 BPR196633:BPT196633 BZN196633:BZP196633 CJJ196633:CJL196633 CTF196633:CTH196633 DDB196633:DDD196633 DMX196633:DMZ196633 DWT196633:DWV196633 EGP196633:EGR196633 EQL196633:EQN196633 FAH196633:FAJ196633 FKD196633:FKF196633 FTZ196633:FUB196633 GDV196633:GDX196633 GNR196633:GNT196633 GXN196633:GXP196633 HHJ196633:HHL196633 HRF196633:HRH196633 IBB196633:IBD196633 IKX196633:IKZ196633 IUT196633:IUV196633 JEP196633:JER196633 JOL196633:JON196633 JYH196633:JYJ196633 KID196633:KIF196633 KRZ196633:KSB196633 LBV196633:LBX196633 LLR196633:LLT196633 LVN196633:LVP196633 MFJ196633:MFL196633 MPF196633:MPH196633 MZB196633:MZD196633 NIX196633:NIZ196633 NST196633:NSV196633 OCP196633:OCR196633 OML196633:OMN196633 OWH196633:OWJ196633 PGD196633:PGF196633 PPZ196633:PQB196633 PZV196633:PZX196633 QJR196633:QJT196633 QTN196633:QTP196633 RDJ196633:RDL196633 RNF196633:RNH196633 RXB196633:RXD196633 SGX196633:SGZ196633 SQT196633:SQV196633 TAP196633:TAR196633 TKL196633:TKN196633 TUH196633:TUJ196633 UED196633:UEF196633 UNZ196633:UOB196633 UXV196633:UXX196633 VHR196633:VHT196633 VRN196633:VRP196633 WBJ196633:WBL196633 WLF196633:WLH196633 WVB196633:WVD196633 IP262169:IR262169 SL262169:SN262169 ACH262169:ACJ262169 AMD262169:AMF262169 AVZ262169:AWB262169 BFV262169:BFX262169 BPR262169:BPT262169 BZN262169:BZP262169 CJJ262169:CJL262169 CTF262169:CTH262169 DDB262169:DDD262169 DMX262169:DMZ262169 DWT262169:DWV262169 EGP262169:EGR262169 EQL262169:EQN262169 FAH262169:FAJ262169 FKD262169:FKF262169 FTZ262169:FUB262169 GDV262169:GDX262169 GNR262169:GNT262169 GXN262169:GXP262169 HHJ262169:HHL262169 HRF262169:HRH262169 IBB262169:IBD262169 IKX262169:IKZ262169 IUT262169:IUV262169 JEP262169:JER262169 JOL262169:JON262169 JYH262169:JYJ262169 KID262169:KIF262169 KRZ262169:KSB262169 LBV262169:LBX262169 LLR262169:LLT262169 LVN262169:LVP262169 MFJ262169:MFL262169 MPF262169:MPH262169 MZB262169:MZD262169 NIX262169:NIZ262169 NST262169:NSV262169 OCP262169:OCR262169 OML262169:OMN262169 OWH262169:OWJ262169 PGD262169:PGF262169 PPZ262169:PQB262169 PZV262169:PZX262169 QJR262169:QJT262169 QTN262169:QTP262169 RDJ262169:RDL262169 RNF262169:RNH262169 RXB262169:RXD262169 SGX262169:SGZ262169 SQT262169:SQV262169 TAP262169:TAR262169 TKL262169:TKN262169 TUH262169:TUJ262169 UED262169:UEF262169 UNZ262169:UOB262169 UXV262169:UXX262169 VHR262169:VHT262169 VRN262169:VRP262169 WBJ262169:WBL262169 WLF262169:WLH262169 WVB262169:WVD262169 IP327705:IR327705 SL327705:SN327705 ACH327705:ACJ327705 AMD327705:AMF327705 AVZ327705:AWB327705 BFV327705:BFX327705 BPR327705:BPT327705 BZN327705:BZP327705 CJJ327705:CJL327705 CTF327705:CTH327705 DDB327705:DDD327705 DMX327705:DMZ327705 DWT327705:DWV327705 EGP327705:EGR327705 EQL327705:EQN327705 FAH327705:FAJ327705 FKD327705:FKF327705 FTZ327705:FUB327705 GDV327705:GDX327705 GNR327705:GNT327705 GXN327705:GXP327705 HHJ327705:HHL327705 HRF327705:HRH327705 IBB327705:IBD327705 IKX327705:IKZ327705 IUT327705:IUV327705 JEP327705:JER327705 JOL327705:JON327705 JYH327705:JYJ327705 KID327705:KIF327705 KRZ327705:KSB327705 LBV327705:LBX327705 LLR327705:LLT327705 LVN327705:LVP327705 MFJ327705:MFL327705 MPF327705:MPH327705 MZB327705:MZD327705 NIX327705:NIZ327705 NST327705:NSV327705 OCP327705:OCR327705 OML327705:OMN327705 OWH327705:OWJ327705 PGD327705:PGF327705 PPZ327705:PQB327705 PZV327705:PZX327705 QJR327705:QJT327705 QTN327705:QTP327705 RDJ327705:RDL327705 RNF327705:RNH327705 RXB327705:RXD327705 SGX327705:SGZ327705 SQT327705:SQV327705 TAP327705:TAR327705 TKL327705:TKN327705 TUH327705:TUJ327705 UED327705:UEF327705 UNZ327705:UOB327705 UXV327705:UXX327705 VHR327705:VHT327705 VRN327705:VRP327705 WBJ327705:WBL327705 WLF327705:WLH327705 WVB327705:WVD327705 IP393241:IR393241 SL393241:SN393241 ACH393241:ACJ393241 AMD393241:AMF393241 AVZ393241:AWB393241 BFV393241:BFX393241 BPR393241:BPT393241 BZN393241:BZP393241 CJJ393241:CJL393241 CTF393241:CTH393241 DDB393241:DDD393241 DMX393241:DMZ393241 DWT393241:DWV393241 EGP393241:EGR393241 EQL393241:EQN393241 FAH393241:FAJ393241 FKD393241:FKF393241 FTZ393241:FUB393241 GDV393241:GDX393241 GNR393241:GNT393241 GXN393241:GXP393241 HHJ393241:HHL393241 HRF393241:HRH393241 IBB393241:IBD393241 IKX393241:IKZ393241 IUT393241:IUV393241 JEP393241:JER393241 JOL393241:JON393241 JYH393241:JYJ393241 KID393241:KIF393241 KRZ393241:KSB393241 LBV393241:LBX393241 LLR393241:LLT393241 LVN393241:LVP393241 MFJ393241:MFL393241 MPF393241:MPH393241 MZB393241:MZD393241 NIX393241:NIZ393241 NST393241:NSV393241 OCP393241:OCR393241 OML393241:OMN393241 OWH393241:OWJ393241 PGD393241:PGF393241 PPZ393241:PQB393241 PZV393241:PZX393241 QJR393241:QJT393241 QTN393241:QTP393241 RDJ393241:RDL393241 RNF393241:RNH393241 RXB393241:RXD393241 SGX393241:SGZ393241 SQT393241:SQV393241 TAP393241:TAR393241 TKL393241:TKN393241 TUH393241:TUJ393241 UED393241:UEF393241 UNZ393241:UOB393241 UXV393241:UXX393241 VHR393241:VHT393241 VRN393241:VRP393241 WBJ393241:WBL393241 WLF393241:WLH393241 WVB393241:WVD393241 IP458777:IR458777 SL458777:SN458777 ACH458777:ACJ458777 AMD458777:AMF458777 AVZ458777:AWB458777 BFV458777:BFX458777 BPR458777:BPT458777 BZN458777:BZP458777 CJJ458777:CJL458777 CTF458777:CTH458777 DDB458777:DDD458777 DMX458777:DMZ458777 DWT458777:DWV458777 EGP458777:EGR458777 EQL458777:EQN458777 FAH458777:FAJ458777 FKD458777:FKF458777 FTZ458777:FUB458777 GDV458777:GDX458777 GNR458777:GNT458777 GXN458777:GXP458777 HHJ458777:HHL458777 HRF458777:HRH458777 IBB458777:IBD458777 IKX458777:IKZ458777 IUT458777:IUV458777 JEP458777:JER458777 JOL458777:JON458777 JYH458777:JYJ458777 KID458777:KIF458777 KRZ458777:KSB458777 LBV458777:LBX458777 LLR458777:LLT458777 LVN458777:LVP458777 MFJ458777:MFL458777 MPF458777:MPH458777 MZB458777:MZD458777 NIX458777:NIZ458777 NST458777:NSV458777 OCP458777:OCR458777 OML458777:OMN458777 OWH458777:OWJ458777 PGD458777:PGF458777 PPZ458777:PQB458777 PZV458777:PZX458777 QJR458777:QJT458777 QTN458777:QTP458777 RDJ458777:RDL458777 RNF458777:RNH458777 RXB458777:RXD458777 SGX458777:SGZ458777 SQT458777:SQV458777 TAP458777:TAR458777 TKL458777:TKN458777 TUH458777:TUJ458777 UED458777:UEF458777 UNZ458777:UOB458777 UXV458777:UXX458777 VHR458777:VHT458777 VRN458777:VRP458777 WBJ458777:WBL458777 WLF458777:WLH458777 WVB458777:WVD458777 IP524313:IR524313 SL524313:SN524313 ACH524313:ACJ524313 AMD524313:AMF524313 AVZ524313:AWB524313 BFV524313:BFX524313 BPR524313:BPT524313 BZN524313:BZP524313 CJJ524313:CJL524313 CTF524313:CTH524313 DDB524313:DDD524313 DMX524313:DMZ524313 DWT524313:DWV524313 EGP524313:EGR524313 EQL524313:EQN524313 FAH524313:FAJ524313 FKD524313:FKF524313 FTZ524313:FUB524313 GDV524313:GDX524313 GNR524313:GNT524313 GXN524313:GXP524313 HHJ524313:HHL524313 HRF524313:HRH524313 IBB524313:IBD524313 IKX524313:IKZ524313 IUT524313:IUV524313 JEP524313:JER524313 JOL524313:JON524313 JYH524313:JYJ524313 KID524313:KIF524313 KRZ524313:KSB524313 LBV524313:LBX524313 LLR524313:LLT524313 LVN524313:LVP524313 MFJ524313:MFL524313 MPF524313:MPH524313 MZB524313:MZD524313 NIX524313:NIZ524313 NST524313:NSV524313 OCP524313:OCR524313 OML524313:OMN524313 OWH524313:OWJ524313 PGD524313:PGF524313 PPZ524313:PQB524313 PZV524313:PZX524313 QJR524313:QJT524313 QTN524313:QTP524313 RDJ524313:RDL524313 RNF524313:RNH524313 RXB524313:RXD524313 SGX524313:SGZ524313 SQT524313:SQV524313 TAP524313:TAR524313 TKL524313:TKN524313 TUH524313:TUJ524313 UED524313:UEF524313 UNZ524313:UOB524313 UXV524313:UXX524313 VHR524313:VHT524313 VRN524313:VRP524313 WBJ524313:WBL524313 WLF524313:WLH524313 WVB524313:WVD524313 IP589849:IR589849 SL589849:SN589849 ACH589849:ACJ589849 AMD589849:AMF589849 AVZ589849:AWB589849 BFV589849:BFX589849 BPR589849:BPT589849 BZN589849:BZP589849 CJJ589849:CJL589849 CTF589849:CTH589849 DDB589849:DDD589849 DMX589849:DMZ589849 DWT589849:DWV589849 EGP589849:EGR589849 EQL589849:EQN589849 FAH589849:FAJ589849 FKD589849:FKF589849 FTZ589849:FUB589849 GDV589849:GDX589849 GNR589849:GNT589849 GXN589849:GXP589849 HHJ589849:HHL589849 HRF589849:HRH589849 IBB589849:IBD589849 IKX589849:IKZ589849 IUT589849:IUV589849 JEP589849:JER589849 JOL589849:JON589849 JYH589849:JYJ589849 KID589849:KIF589849 KRZ589849:KSB589849 LBV589849:LBX589849 LLR589849:LLT589849 LVN589849:LVP589849 MFJ589849:MFL589849 MPF589849:MPH589849 MZB589849:MZD589849 NIX589849:NIZ589849 NST589849:NSV589849 OCP589849:OCR589849 OML589849:OMN589849 OWH589849:OWJ589849 PGD589849:PGF589849 PPZ589849:PQB589849 PZV589849:PZX589849 QJR589849:QJT589849 QTN589849:QTP589849 RDJ589849:RDL589849 RNF589849:RNH589849 RXB589849:RXD589849 SGX589849:SGZ589849 SQT589849:SQV589849 TAP589849:TAR589849 TKL589849:TKN589849 TUH589849:TUJ589849 UED589849:UEF589849 UNZ589849:UOB589849 UXV589849:UXX589849 VHR589849:VHT589849 VRN589849:VRP589849 WBJ589849:WBL589849 WLF589849:WLH589849 WVB589849:WVD589849 IP655385:IR655385 SL655385:SN655385 ACH655385:ACJ655385 AMD655385:AMF655385 AVZ655385:AWB655385 BFV655385:BFX655385 BPR655385:BPT655385 BZN655385:BZP655385 CJJ655385:CJL655385 CTF655385:CTH655385 DDB655385:DDD655385 DMX655385:DMZ655385 DWT655385:DWV655385 EGP655385:EGR655385 EQL655385:EQN655385 FAH655385:FAJ655385 FKD655385:FKF655385 FTZ655385:FUB655385 GDV655385:GDX655385 GNR655385:GNT655385 GXN655385:GXP655385 HHJ655385:HHL655385 HRF655385:HRH655385 IBB655385:IBD655385 IKX655385:IKZ655385 IUT655385:IUV655385 JEP655385:JER655385 JOL655385:JON655385 JYH655385:JYJ655385 KID655385:KIF655385 KRZ655385:KSB655385 LBV655385:LBX655385 LLR655385:LLT655385 LVN655385:LVP655385 MFJ655385:MFL655385 MPF655385:MPH655385 MZB655385:MZD655385 NIX655385:NIZ655385 NST655385:NSV655385 OCP655385:OCR655385 OML655385:OMN655385 OWH655385:OWJ655385 PGD655385:PGF655385 PPZ655385:PQB655385 PZV655385:PZX655385 QJR655385:QJT655385 QTN655385:QTP655385 RDJ655385:RDL655385 RNF655385:RNH655385 RXB655385:RXD655385 SGX655385:SGZ655385 SQT655385:SQV655385 TAP655385:TAR655385 TKL655385:TKN655385 TUH655385:TUJ655385 UED655385:UEF655385 UNZ655385:UOB655385 UXV655385:UXX655385 VHR655385:VHT655385 VRN655385:VRP655385 WBJ655385:WBL655385 WLF655385:WLH655385 WVB655385:WVD655385 IP720921:IR720921 SL720921:SN720921 ACH720921:ACJ720921 AMD720921:AMF720921 AVZ720921:AWB720921 BFV720921:BFX720921 BPR720921:BPT720921 BZN720921:BZP720921 CJJ720921:CJL720921 CTF720921:CTH720921 DDB720921:DDD720921 DMX720921:DMZ720921 DWT720921:DWV720921 EGP720921:EGR720921 EQL720921:EQN720921 FAH720921:FAJ720921 FKD720921:FKF720921 FTZ720921:FUB720921 GDV720921:GDX720921 GNR720921:GNT720921 GXN720921:GXP720921 HHJ720921:HHL720921 HRF720921:HRH720921 IBB720921:IBD720921 IKX720921:IKZ720921 IUT720921:IUV720921 JEP720921:JER720921 JOL720921:JON720921 JYH720921:JYJ720921 KID720921:KIF720921 KRZ720921:KSB720921 LBV720921:LBX720921 LLR720921:LLT720921 LVN720921:LVP720921 MFJ720921:MFL720921 MPF720921:MPH720921 MZB720921:MZD720921 NIX720921:NIZ720921 NST720921:NSV720921 OCP720921:OCR720921 OML720921:OMN720921 OWH720921:OWJ720921 PGD720921:PGF720921 PPZ720921:PQB720921 PZV720921:PZX720921 QJR720921:QJT720921 QTN720921:QTP720921 RDJ720921:RDL720921 RNF720921:RNH720921 RXB720921:RXD720921 SGX720921:SGZ720921 SQT720921:SQV720921 TAP720921:TAR720921 TKL720921:TKN720921 TUH720921:TUJ720921 UED720921:UEF720921 UNZ720921:UOB720921 UXV720921:UXX720921 VHR720921:VHT720921 VRN720921:VRP720921 WBJ720921:WBL720921 WLF720921:WLH720921 WVB720921:WVD720921 IP786457:IR786457 SL786457:SN786457 ACH786457:ACJ786457 AMD786457:AMF786457 AVZ786457:AWB786457 BFV786457:BFX786457 BPR786457:BPT786457 BZN786457:BZP786457 CJJ786457:CJL786457 CTF786457:CTH786457 DDB786457:DDD786457 DMX786457:DMZ786457 DWT786457:DWV786457 EGP786457:EGR786457 EQL786457:EQN786457 FAH786457:FAJ786457 FKD786457:FKF786457 FTZ786457:FUB786457 GDV786457:GDX786457 GNR786457:GNT786457 GXN786457:GXP786457 HHJ786457:HHL786457 HRF786457:HRH786457 IBB786457:IBD786457 IKX786457:IKZ786457 IUT786457:IUV786457 JEP786457:JER786457 JOL786457:JON786457 JYH786457:JYJ786457 KID786457:KIF786457 KRZ786457:KSB786457 LBV786457:LBX786457 LLR786457:LLT786457 LVN786457:LVP786457 MFJ786457:MFL786457 MPF786457:MPH786457 MZB786457:MZD786457 NIX786457:NIZ786457 NST786457:NSV786457 OCP786457:OCR786457 OML786457:OMN786457 OWH786457:OWJ786457 PGD786457:PGF786457 PPZ786457:PQB786457 PZV786457:PZX786457 QJR786457:QJT786457 QTN786457:QTP786457 RDJ786457:RDL786457 RNF786457:RNH786457 RXB786457:RXD786457 SGX786457:SGZ786457 SQT786457:SQV786457 TAP786457:TAR786457 TKL786457:TKN786457 TUH786457:TUJ786457 UED786457:UEF786457 UNZ786457:UOB786457 UXV786457:UXX786457 VHR786457:VHT786457 VRN786457:VRP786457 WBJ786457:WBL786457 WLF786457:WLH786457 WVB786457:WVD786457 IP851993:IR851993 SL851993:SN851993 ACH851993:ACJ851993 AMD851993:AMF851993 AVZ851993:AWB851993 BFV851993:BFX851993 BPR851993:BPT851993 BZN851993:BZP851993 CJJ851993:CJL851993 CTF851993:CTH851993 DDB851993:DDD851993 DMX851993:DMZ851993 DWT851993:DWV851993 EGP851993:EGR851993 EQL851993:EQN851993 FAH851993:FAJ851993 FKD851993:FKF851993 FTZ851993:FUB851993 GDV851993:GDX851993 GNR851993:GNT851993 GXN851993:GXP851993 HHJ851993:HHL851993 HRF851993:HRH851993 IBB851993:IBD851993 IKX851993:IKZ851993 IUT851993:IUV851993 JEP851993:JER851993 JOL851993:JON851993 JYH851993:JYJ851993 KID851993:KIF851993 KRZ851993:KSB851993 LBV851993:LBX851993 LLR851993:LLT851993 LVN851993:LVP851993 MFJ851993:MFL851993 MPF851993:MPH851993 MZB851993:MZD851993 NIX851993:NIZ851993 NST851993:NSV851993 OCP851993:OCR851993 OML851993:OMN851993 OWH851993:OWJ851993 PGD851993:PGF851993 PPZ851993:PQB851993 PZV851993:PZX851993 QJR851993:QJT851993 QTN851993:QTP851993 RDJ851993:RDL851993 RNF851993:RNH851993 RXB851993:RXD851993 SGX851993:SGZ851993 SQT851993:SQV851993 TAP851993:TAR851993 TKL851993:TKN851993 TUH851993:TUJ851993 UED851993:UEF851993 UNZ851993:UOB851993 UXV851993:UXX851993 VHR851993:VHT851993 VRN851993:VRP851993 WBJ851993:WBL851993 WLF851993:WLH851993 WVB851993:WVD851993 IP917529:IR917529 SL917529:SN917529 ACH917529:ACJ917529 AMD917529:AMF917529 AVZ917529:AWB917529 BFV917529:BFX917529 BPR917529:BPT917529 BZN917529:BZP917529 CJJ917529:CJL917529 CTF917529:CTH917529 DDB917529:DDD917529 DMX917529:DMZ917529 DWT917529:DWV917529 EGP917529:EGR917529 EQL917529:EQN917529 FAH917529:FAJ917529 FKD917529:FKF917529 FTZ917529:FUB917529 GDV917529:GDX917529 GNR917529:GNT917529 GXN917529:GXP917529 HHJ917529:HHL917529 HRF917529:HRH917529 IBB917529:IBD917529 IKX917529:IKZ917529 IUT917529:IUV917529 JEP917529:JER917529 JOL917529:JON917529 JYH917529:JYJ917529 KID917529:KIF917529 KRZ917529:KSB917529 LBV917529:LBX917529 LLR917529:LLT917529 LVN917529:LVP917529 MFJ917529:MFL917529 MPF917529:MPH917529 MZB917529:MZD917529 NIX917529:NIZ917529 NST917529:NSV917529 OCP917529:OCR917529 OML917529:OMN917529 OWH917529:OWJ917529 PGD917529:PGF917529 PPZ917529:PQB917529 PZV917529:PZX917529 QJR917529:QJT917529 QTN917529:QTP917529 RDJ917529:RDL917529 RNF917529:RNH917529 RXB917529:RXD917529 SGX917529:SGZ917529 SQT917529:SQV917529 TAP917529:TAR917529 TKL917529:TKN917529 TUH917529:TUJ917529 UED917529:UEF917529 UNZ917529:UOB917529 UXV917529:UXX917529 VHR917529:VHT917529 VRN917529:VRP917529 WBJ917529:WBL917529 WLF917529:WLH917529 WVB917529:WVD917529 IP983065:IR983065 SL983065:SN983065 ACH983065:ACJ983065 AMD983065:AMF983065 AVZ983065:AWB983065 BFV983065:BFX983065 BPR983065:BPT983065 BZN983065:BZP983065 CJJ983065:CJL983065 CTF983065:CTH983065 DDB983065:DDD983065 DMX983065:DMZ983065 DWT983065:DWV983065 EGP983065:EGR983065 EQL983065:EQN983065 FAH983065:FAJ983065 FKD983065:FKF983065 FTZ983065:FUB983065 GDV983065:GDX983065 GNR983065:GNT983065 GXN983065:GXP983065 HHJ983065:HHL983065 HRF983065:HRH983065 IBB983065:IBD983065 IKX983065:IKZ983065 IUT983065:IUV983065 JEP983065:JER983065 JOL983065:JON983065 JYH983065:JYJ983065 KID983065:KIF983065 KRZ983065:KSB983065 LBV983065:LBX983065 LLR983065:LLT983065 LVN983065:LVP983065 MFJ983065:MFL983065 MPF983065:MPH983065 MZB983065:MZD983065 NIX983065:NIZ983065 NST983065:NSV983065 OCP983065:OCR983065 OML983065:OMN983065 OWH983065:OWJ983065 PGD983065:PGF983065 PPZ983065:PQB983065 PZV983065:PZX983065 QJR983065:QJT983065 QTN983065:QTP983065 RDJ983065:RDL983065 RNF983065:RNH983065 RXB983065:RXD983065 SGX983065:SGZ983065 SQT983065:SQV983065 TAP983065:TAR983065 TKL983065:TKN983065 TUH983065:TUJ983065 UED983065:UEF983065 UNZ983065:UOB983065 UXV983065:UXX983065 VHR983065:VHT983065 VRN983065:VRP983065 WBJ983065:WBL983065 WLF983065:WLH983065 WVB983065:WVD983065 IP65555 SL65555 ACH65555 AMD65555 AVZ65555 BFV65555 BPR65555 BZN65555 CJJ65555 CTF65555 DDB65555 DMX65555 DWT65555 EGP65555 EQL65555 FAH65555 FKD65555 FTZ65555 GDV65555 GNR65555 GXN65555 HHJ65555 HRF65555 IBB65555 IKX65555 IUT65555 JEP65555 JOL65555 JYH65555 KID65555 KRZ65555 LBV65555 LLR65555 LVN65555 MFJ65555 MPF65555 MZB65555 NIX65555 NST65555 OCP65555 OML65555 OWH65555 PGD65555 PPZ65555 PZV65555 QJR65555 QTN65555 RDJ65555 RNF65555 RXB65555 SGX65555 SQT65555 TAP65555 TKL65555 TUH65555 UED65555 UNZ65555 UXV65555 VHR65555 VRN65555 WBJ65555 WLF65555 WVB65555 IP131091 SL131091 ACH131091 AMD131091 AVZ131091 BFV131091 BPR131091 BZN131091 CJJ131091 CTF131091 DDB131091 DMX131091 DWT131091 EGP131091 EQL131091 FAH131091 FKD131091 FTZ131091 GDV131091 GNR131091 GXN131091 HHJ131091 HRF131091 IBB131091 IKX131091 IUT131091 JEP131091 JOL131091 JYH131091 KID131091 KRZ131091 LBV131091 LLR131091 LVN131091 MFJ131091 MPF131091 MZB131091 NIX131091 NST131091 OCP131091 OML131091 OWH131091 PGD131091 PPZ131091 PZV131091 QJR131091 QTN131091 RDJ131091 RNF131091 RXB131091 SGX131091 SQT131091 TAP131091 TKL131091 TUH131091 UED131091 UNZ131091 UXV131091 VHR131091 VRN131091 WBJ131091 WLF131091 WVB131091 IP196627 SL196627 ACH196627 AMD196627 AVZ196627 BFV196627 BPR196627 BZN196627 CJJ196627 CTF196627 DDB196627 DMX196627 DWT196627 EGP196627 EQL196627 FAH196627 FKD196627 FTZ196627 GDV196627 GNR196627 GXN196627 HHJ196627 HRF196627 IBB196627 IKX196627 IUT196627 JEP196627 JOL196627 JYH196627 KID196627 KRZ196627 LBV196627 LLR196627 LVN196627 MFJ196627 MPF196627 MZB196627 NIX196627 NST196627 OCP196627 OML196627 OWH196627 PGD196627 PPZ196627 PZV196627 QJR196627 QTN196627 RDJ196627 RNF196627 RXB196627 SGX196627 SQT196627 TAP196627 TKL196627 TUH196627 UED196627 UNZ196627 UXV196627 VHR196627 VRN196627 WBJ196627 WLF196627 WVB196627 IP262163 SL262163 ACH262163 AMD262163 AVZ262163 BFV262163 BPR262163 BZN262163 CJJ262163 CTF262163 DDB262163 DMX262163 DWT262163 EGP262163 EQL262163 FAH262163 FKD262163 FTZ262163 GDV262163 GNR262163 GXN262163 HHJ262163 HRF262163 IBB262163 IKX262163 IUT262163 JEP262163 JOL262163 JYH262163 KID262163 KRZ262163 LBV262163 LLR262163 LVN262163 MFJ262163 MPF262163 MZB262163 NIX262163 NST262163 OCP262163 OML262163 OWH262163 PGD262163 PPZ262163 PZV262163 QJR262163 QTN262163 RDJ262163 RNF262163 RXB262163 SGX262163 SQT262163 TAP262163 TKL262163 TUH262163 UED262163 UNZ262163 UXV262163 VHR262163 VRN262163 WBJ262163 WLF262163 WVB262163 IP327699 SL327699 ACH327699 AMD327699 AVZ327699 BFV327699 BPR327699 BZN327699 CJJ327699 CTF327699 DDB327699 DMX327699 DWT327699 EGP327699 EQL327699 FAH327699 FKD327699 FTZ327699 GDV327699 GNR327699 GXN327699 HHJ327699 HRF327699 IBB327699 IKX327699 IUT327699 JEP327699 JOL327699 JYH327699 KID327699 KRZ327699 LBV327699 LLR327699 LVN327699 MFJ327699 MPF327699 MZB327699 NIX327699 NST327699 OCP327699 OML327699 OWH327699 PGD327699 PPZ327699 PZV327699 QJR327699 QTN327699 RDJ327699 RNF327699 RXB327699 SGX327699 SQT327699 TAP327699 TKL327699 TUH327699 UED327699 UNZ327699 UXV327699 VHR327699 VRN327699 WBJ327699 WLF327699 WVB327699 IP393235 SL393235 ACH393235 AMD393235 AVZ393235 BFV393235 BPR393235 BZN393235 CJJ393235 CTF393235 DDB393235 DMX393235 DWT393235 EGP393235 EQL393235 FAH393235 FKD393235 FTZ393235 GDV393235 GNR393235 GXN393235 HHJ393235 HRF393235 IBB393235 IKX393235 IUT393235 JEP393235 JOL393235 JYH393235 KID393235 KRZ393235 LBV393235 LLR393235 LVN393235 MFJ393235 MPF393235 MZB393235 NIX393235 NST393235 OCP393235 OML393235 OWH393235 PGD393235 PPZ393235 PZV393235 QJR393235 QTN393235 RDJ393235 RNF393235 RXB393235 SGX393235 SQT393235 TAP393235 TKL393235 TUH393235 UED393235 UNZ393235 UXV393235 VHR393235 VRN393235 WBJ393235 WLF393235 WVB393235 IP458771 SL458771 ACH458771 AMD458771 AVZ458771 BFV458771 BPR458771 BZN458771 CJJ458771 CTF458771 DDB458771 DMX458771 DWT458771 EGP458771 EQL458771 FAH458771 FKD458771 FTZ458771 GDV458771 GNR458771 GXN458771 HHJ458771 HRF458771 IBB458771 IKX458771 IUT458771 JEP458771 JOL458771 JYH458771 KID458771 KRZ458771 LBV458771 LLR458771 LVN458771 MFJ458771 MPF458771 MZB458771 NIX458771 NST458771 OCP458771 OML458771 OWH458771 PGD458771 PPZ458771 PZV458771 QJR458771 QTN458771 RDJ458771 RNF458771 RXB458771 SGX458771 SQT458771 TAP458771 TKL458771 TUH458771 UED458771 UNZ458771 UXV458771 VHR458771 VRN458771 WBJ458771 WLF458771 WVB458771 IP524307 SL524307 ACH524307 AMD524307 AVZ524307 BFV524307 BPR524307 BZN524307 CJJ524307 CTF524307 DDB524307 DMX524307 DWT524307 EGP524307 EQL524307 FAH524307 FKD524307 FTZ524307 GDV524307 GNR524307 GXN524307 HHJ524307 HRF524307 IBB524307 IKX524307 IUT524307 JEP524307 JOL524307 JYH524307 KID524307 KRZ524307 LBV524307 LLR524307 LVN524307 MFJ524307 MPF524307 MZB524307 NIX524307 NST524307 OCP524307 OML524307 OWH524307 PGD524307 PPZ524307 PZV524307 QJR524307 QTN524307 RDJ524307 RNF524307 RXB524307 SGX524307 SQT524307 TAP524307 TKL524307 TUH524307 UED524307 UNZ524307 UXV524307 VHR524307 VRN524307 WBJ524307 WLF524307 WVB524307 IP589843 SL589843 ACH589843 AMD589843 AVZ589843 BFV589843 BPR589843 BZN589843 CJJ589843 CTF589843 DDB589843 DMX589843 DWT589843 EGP589843 EQL589843 FAH589843 FKD589843 FTZ589843 GDV589843 GNR589843 GXN589843 HHJ589843 HRF589843 IBB589843 IKX589843 IUT589843 JEP589843 JOL589843 JYH589843 KID589843 KRZ589843 LBV589843 LLR589843 LVN589843 MFJ589843 MPF589843 MZB589843 NIX589843 NST589843 OCP589843 OML589843 OWH589843 PGD589843 PPZ589843 PZV589843 QJR589843 QTN589843 RDJ589843 RNF589843 RXB589843 SGX589843 SQT589843 TAP589843 TKL589843 TUH589843 UED589843 UNZ589843 UXV589843 VHR589843 VRN589843 WBJ589843 WLF589843 WVB589843 IP655379 SL655379 ACH655379 AMD655379 AVZ655379 BFV655379 BPR655379 BZN655379 CJJ655379 CTF655379 DDB655379 DMX655379 DWT655379 EGP655379 EQL655379 FAH655379 FKD655379 FTZ655379 GDV655379 GNR655379 GXN655379 HHJ655379 HRF655379 IBB655379 IKX655379 IUT655379 JEP655379 JOL655379 JYH655379 KID655379 KRZ655379 LBV655379 LLR655379 LVN655379 MFJ655379 MPF655379 MZB655379 NIX655379 NST655379 OCP655379 OML655379 OWH655379 PGD655379 PPZ655379 PZV655379 QJR655379 QTN655379 RDJ655379 RNF655379 RXB655379 SGX655379 SQT655379 TAP655379 TKL655379 TUH655379 UED655379 UNZ655379 UXV655379 VHR655379 VRN655379 WBJ655379 WLF655379 WVB655379 IP720915 SL720915 ACH720915 AMD720915 AVZ720915 BFV720915 BPR720915 BZN720915 CJJ720915 CTF720915 DDB720915 DMX720915 DWT720915 EGP720915 EQL720915 FAH720915 FKD720915 FTZ720915 GDV720915 GNR720915 GXN720915 HHJ720915 HRF720915 IBB720915 IKX720915 IUT720915 JEP720915 JOL720915 JYH720915 KID720915 KRZ720915 LBV720915 LLR720915 LVN720915 MFJ720915 MPF720915 MZB720915 NIX720915 NST720915 OCP720915 OML720915 OWH720915 PGD720915 PPZ720915 PZV720915 QJR720915 QTN720915 RDJ720915 RNF720915 RXB720915 SGX720915 SQT720915 TAP720915 TKL720915 TUH720915 UED720915 UNZ720915 UXV720915 VHR720915 VRN720915 WBJ720915 WLF720915 WVB720915 IP786451 SL786451 ACH786451 AMD786451 AVZ786451 BFV786451 BPR786451 BZN786451 CJJ786451 CTF786451 DDB786451 DMX786451 DWT786451 EGP786451 EQL786451 FAH786451 FKD786451 FTZ786451 GDV786451 GNR786451 GXN786451 HHJ786451 HRF786451 IBB786451 IKX786451 IUT786451 JEP786451 JOL786451 JYH786451 KID786451 KRZ786451 LBV786451 LLR786451 LVN786451 MFJ786451 MPF786451 MZB786451 NIX786451 NST786451 OCP786451 OML786451 OWH786451 PGD786451 PPZ786451 PZV786451 QJR786451 QTN786451 RDJ786451 RNF786451 RXB786451 SGX786451 SQT786451 TAP786451 TKL786451 TUH786451 UED786451 UNZ786451 UXV786451 VHR786451 VRN786451 WBJ786451 WLF786451 WVB786451 IP851987 SL851987 ACH851987 AMD851987 AVZ851987 BFV851987 BPR851987 BZN851987 CJJ851987 CTF851987 DDB851987 DMX851987 DWT851987 EGP851987 EQL851987 FAH851987 FKD851987 FTZ851987 GDV851987 GNR851987 GXN851987 HHJ851987 HRF851987 IBB851987 IKX851987 IUT851987 JEP851987 JOL851987 JYH851987 KID851987 KRZ851987 LBV851987 LLR851987 LVN851987 MFJ851987 MPF851987 MZB851987 NIX851987 NST851987 OCP851987 OML851987 OWH851987 PGD851987 PPZ851987 PZV851987 QJR851987 QTN851987 RDJ851987 RNF851987 RXB851987 SGX851987 SQT851987 TAP851987 TKL851987 TUH851987 UED851987 UNZ851987 UXV851987 VHR851987 VRN851987 WBJ851987 WLF851987 WVB851987 IP917523 SL917523 ACH917523 AMD917523 AVZ917523 BFV917523 BPR917523 BZN917523 CJJ917523 CTF917523 DDB917523 DMX917523 DWT917523 EGP917523 EQL917523 FAH917523 FKD917523 FTZ917523 GDV917523 GNR917523 GXN917523 HHJ917523 HRF917523 IBB917523 IKX917523 IUT917523 JEP917523 JOL917523 JYH917523 KID917523 KRZ917523 LBV917523 LLR917523 LVN917523 MFJ917523 MPF917523 MZB917523 NIX917523 NST917523 OCP917523 OML917523 OWH917523 PGD917523 PPZ917523 PZV917523 QJR917523 QTN917523 RDJ917523 RNF917523 RXB917523 SGX917523 SQT917523 TAP917523 TKL917523 TUH917523 UED917523 UNZ917523 UXV917523 VHR917523 VRN917523 WBJ917523 WLF917523 WVB917523 IP983059 SL983059 ACH983059 AMD983059 AVZ983059 BFV983059 BPR983059 BZN983059 CJJ983059 CTF983059 DDB983059 DMX983059 DWT983059 EGP983059 EQL983059 FAH983059 FKD983059 FTZ983059 GDV983059 GNR983059 GXN983059 HHJ983059 HRF983059 IBB983059 IKX983059 IUT983059 JEP983059 JOL983059 JYH983059 KID983059 KRZ983059 LBV983059 LLR983059 LVN983059 MFJ983059 MPF983059 MZB983059 NIX983059 NST983059 OCP983059 OML983059 OWH983059 PGD983059 PPZ983059 PZV983059 QJR983059 QTN983059 RDJ983059 RNF983059 RXB983059 SGX983059 SQT983059 TAP983059 TKL983059 TUH983059 UED983059 UNZ983059 UXV983059 VHR983059 VRN983059 WBJ983059 WLF983059 WVB983059 IP65560 SL65560 ACH65560 AMD65560 AVZ65560 BFV65560 BPR65560 BZN65560 CJJ65560 CTF65560 DDB65560 DMX65560 DWT65560 EGP65560 EQL65560 FAH65560 FKD65560 FTZ65560 GDV65560 GNR65560 GXN65560 HHJ65560 HRF65560 IBB65560 IKX65560 IUT65560 JEP65560 JOL65560 JYH65560 KID65560 KRZ65560 LBV65560 LLR65560 LVN65560 MFJ65560 MPF65560 MZB65560 NIX65560 NST65560 OCP65560 OML65560 OWH65560 PGD65560 PPZ65560 PZV65560 QJR65560 QTN65560 RDJ65560 RNF65560 RXB65560 SGX65560 SQT65560 TAP65560 TKL65560 TUH65560 UED65560 UNZ65560 UXV65560 VHR65560 VRN65560 WBJ65560 WLF65560 WVB65560 IP131096 SL131096 ACH131096 AMD131096 AVZ131096 BFV131096 BPR131096 BZN131096 CJJ131096 CTF131096 DDB131096 DMX131096 DWT131096 EGP131096 EQL131096 FAH131096 FKD131096 FTZ131096 GDV131096 GNR131096 GXN131096 HHJ131096 HRF131096 IBB131096 IKX131096 IUT131096 JEP131096 JOL131096 JYH131096 KID131096 KRZ131096 LBV131096 LLR131096 LVN131096 MFJ131096 MPF131096 MZB131096 NIX131096 NST131096 OCP131096 OML131096 OWH131096 PGD131096 PPZ131096 PZV131096 QJR131096 QTN131096 RDJ131096 RNF131096 RXB131096 SGX131096 SQT131096 TAP131096 TKL131096 TUH131096 UED131096 UNZ131096 UXV131096 VHR131096 VRN131096 WBJ131096 WLF131096 WVB131096 IP196632 SL196632 ACH196632 AMD196632 AVZ196632 BFV196632 BPR196632 BZN196632 CJJ196632 CTF196632 DDB196632 DMX196632 DWT196632 EGP196632 EQL196632 FAH196632 FKD196632 FTZ196632 GDV196632 GNR196632 GXN196632 HHJ196632 HRF196632 IBB196632 IKX196632 IUT196632 JEP196632 JOL196632 JYH196632 KID196632 KRZ196632 LBV196632 LLR196632 LVN196632 MFJ196632 MPF196632 MZB196632 NIX196632 NST196632 OCP196632 OML196632 OWH196632 PGD196632 PPZ196632 PZV196632 QJR196632 QTN196632 RDJ196632 RNF196632 RXB196632 SGX196632 SQT196632 TAP196632 TKL196632 TUH196632 UED196632 UNZ196632 UXV196632 VHR196632 VRN196632 WBJ196632 WLF196632 WVB196632 IP262168 SL262168 ACH262168 AMD262168 AVZ262168 BFV262168 BPR262168 BZN262168 CJJ262168 CTF262168 DDB262168 DMX262168 DWT262168 EGP262168 EQL262168 FAH262168 FKD262168 FTZ262168 GDV262168 GNR262168 GXN262168 HHJ262168 HRF262168 IBB262168 IKX262168 IUT262168 JEP262168 JOL262168 JYH262168 KID262168 KRZ262168 LBV262168 LLR262168 LVN262168 MFJ262168 MPF262168 MZB262168 NIX262168 NST262168 OCP262168 OML262168 OWH262168 PGD262168 PPZ262168 PZV262168 QJR262168 QTN262168 RDJ262168 RNF262168 RXB262168 SGX262168 SQT262168 TAP262168 TKL262168 TUH262168 UED262168 UNZ262168 UXV262168 VHR262168 VRN262168 WBJ262168 WLF262168 WVB262168 IP327704 SL327704 ACH327704 AMD327704 AVZ327704 BFV327704 BPR327704 BZN327704 CJJ327704 CTF327704 DDB327704 DMX327704 DWT327704 EGP327704 EQL327704 FAH327704 FKD327704 FTZ327704 GDV327704 GNR327704 GXN327704 HHJ327704 HRF327704 IBB327704 IKX327704 IUT327704 JEP327704 JOL327704 JYH327704 KID327704 KRZ327704 LBV327704 LLR327704 LVN327704 MFJ327704 MPF327704 MZB327704 NIX327704 NST327704 OCP327704 OML327704 OWH327704 PGD327704 PPZ327704 PZV327704 QJR327704 QTN327704 RDJ327704 RNF327704 RXB327704 SGX327704 SQT327704 TAP327704 TKL327704 TUH327704 UED327704 UNZ327704 UXV327704 VHR327704 VRN327704 WBJ327704 WLF327704 WVB327704 IP393240 SL393240 ACH393240 AMD393240 AVZ393240 BFV393240 BPR393240 BZN393240 CJJ393240 CTF393240 DDB393240 DMX393240 DWT393240 EGP393240 EQL393240 FAH393240 FKD393240 FTZ393240 GDV393240 GNR393240 GXN393240 HHJ393240 HRF393240 IBB393240 IKX393240 IUT393240 JEP393240 JOL393240 JYH393240 KID393240 KRZ393240 LBV393240 LLR393240 LVN393240 MFJ393240 MPF393240 MZB393240 NIX393240 NST393240 OCP393240 OML393240 OWH393240 PGD393240 PPZ393240 PZV393240 QJR393240 QTN393240 RDJ393240 RNF393240 RXB393240 SGX393240 SQT393240 TAP393240 TKL393240 TUH393240 UED393240 UNZ393240 UXV393240 VHR393240 VRN393240 WBJ393240 WLF393240 WVB393240 IP458776 SL458776 ACH458776 AMD458776 AVZ458776 BFV458776 BPR458776 BZN458776 CJJ458776 CTF458776 DDB458776 DMX458776 DWT458776 EGP458776 EQL458776 FAH458776 FKD458776 FTZ458776 GDV458776 GNR458776 GXN458776 HHJ458776 HRF458776 IBB458776 IKX458776 IUT458776 JEP458776 JOL458776 JYH458776 KID458776 KRZ458776 LBV458776 LLR458776 LVN458776 MFJ458776 MPF458776 MZB458776 NIX458776 NST458776 OCP458776 OML458776 OWH458776 PGD458776 PPZ458776 PZV458776 QJR458776 QTN458776 RDJ458776 RNF458776 RXB458776 SGX458776 SQT458776 TAP458776 TKL458776 TUH458776 UED458776 UNZ458776 UXV458776 VHR458776 VRN458776 WBJ458776 WLF458776 WVB458776 IP524312 SL524312 ACH524312 AMD524312 AVZ524312 BFV524312 BPR524312 BZN524312 CJJ524312 CTF524312 DDB524312 DMX524312 DWT524312 EGP524312 EQL524312 FAH524312 FKD524312 FTZ524312 GDV524312 GNR524312 GXN524312 HHJ524312 HRF524312 IBB524312 IKX524312 IUT524312 JEP524312 JOL524312 JYH524312 KID524312 KRZ524312 LBV524312 LLR524312 LVN524312 MFJ524312 MPF524312 MZB524312 NIX524312 NST524312 OCP524312 OML524312 OWH524312 PGD524312 PPZ524312 PZV524312 QJR524312 QTN524312 RDJ524312 RNF524312 RXB524312 SGX524312 SQT524312 TAP524312 TKL524312 TUH524312 UED524312 UNZ524312 UXV524312 VHR524312 VRN524312 WBJ524312 WLF524312 WVB524312 IP589848 SL589848 ACH589848 AMD589848 AVZ589848 BFV589848 BPR589848 BZN589848 CJJ589848 CTF589848 DDB589848 DMX589848 DWT589848 EGP589848 EQL589848 FAH589848 FKD589848 FTZ589848 GDV589848 GNR589848 GXN589848 HHJ589848 HRF589848 IBB589848 IKX589848 IUT589848 JEP589848 JOL589848 JYH589848 KID589848 KRZ589848 LBV589848 LLR589848 LVN589848 MFJ589848 MPF589848 MZB589848 NIX589848 NST589848 OCP589848 OML589848 OWH589848 PGD589848 PPZ589848 PZV589848 QJR589848 QTN589848 RDJ589848 RNF589848 RXB589848 SGX589848 SQT589848 TAP589848 TKL589848 TUH589848 UED589848 UNZ589848 UXV589848 VHR589848 VRN589848 WBJ589848 WLF589848 WVB589848 IP655384 SL655384 ACH655384 AMD655384 AVZ655384 BFV655384 BPR655384 BZN655384 CJJ655384 CTF655384 DDB655384 DMX655384 DWT655384 EGP655384 EQL655384 FAH655384 FKD655384 FTZ655384 GDV655384 GNR655384 GXN655384 HHJ655384 HRF655384 IBB655384 IKX655384 IUT655384 JEP655384 JOL655384 JYH655384 KID655384 KRZ655384 LBV655384 LLR655384 LVN655384 MFJ655384 MPF655384 MZB655384 NIX655384 NST655384 OCP655384 OML655384 OWH655384 PGD655384 PPZ655384 PZV655384 QJR655384 QTN655384 RDJ655384 RNF655384 RXB655384 SGX655384 SQT655384 TAP655384 TKL655384 TUH655384 UED655384 UNZ655384 UXV655384 VHR655384 VRN655384 WBJ655384 WLF655384 WVB655384 IP720920 SL720920 ACH720920 AMD720920 AVZ720920 BFV720920 BPR720920 BZN720920 CJJ720920 CTF720920 DDB720920 DMX720920 DWT720920 EGP720920 EQL720920 FAH720920 FKD720920 FTZ720920 GDV720920 GNR720920 GXN720920 HHJ720920 HRF720920 IBB720920 IKX720920 IUT720920 JEP720920 JOL720920 JYH720920 KID720920 KRZ720920 LBV720920 LLR720920 LVN720920 MFJ720920 MPF720920 MZB720920 NIX720920 NST720920 OCP720920 OML720920 OWH720920 PGD720920 PPZ720920 PZV720920 QJR720920 QTN720920 RDJ720920 RNF720920 RXB720920 SGX720920 SQT720920 TAP720920 TKL720920 TUH720920 UED720920 UNZ720920 UXV720920 VHR720920 VRN720920 WBJ720920 WLF720920 WVB720920 IP786456 SL786456 ACH786456 AMD786456 AVZ786456 BFV786456 BPR786456 BZN786456 CJJ786456 CTF786456 DDB786456 DMX786456 DWT786456 EGP786456 EQL786456 FAH786456 FKD786456 FTZ786456 GDV786456 GNR786456 GXN786456 HHJ786456 HRF786456 IBB786456 IKX786456 IUT786456 JEP786456 JOL786456 JYH786456 KID786456 KRZ786456 LBV786456 LLR786456 LVN786456 MFJ786456 MPF786456 MZB786456 NIX786456 NST786456 OCP786456 OML786456 OWH786456 PGD786456 PPZ786456 PZV786456 QJR786456 QTN786456 RDJ786456 RNF786456 RXB786456 SGX786456 SQT786456 TAP786456 TKL786456 TUH786456 UED786456 UNZ786456 UXV786456 VHR786456 VRN786456 WBJ786456 WLF786456 WVB786456 IP851992 SL851992 ACH851992 AMD851992 AVZ851992 BFV851992 BPR851992 BZN851992 CJJ851992 CTF851992 DDB851992 DMX851992 DWT851992 EGP851992 EQL851992 FAH851992 FKD851992 FTZ851992 GDV851992 GNR851992 GXN851992 HHJ851992 HRF851992 IBB851992 IKX851992 IUT851992 JEP851992 JOL851992 JYH851992 KID851992 KRZ851992 LBV851992 LLR851992 LVN851992 MFJ851992 MPF851992 MZB851992 NIX851992 NST851992 OCP851992 OML851992 OWH851992 PGD851992 PPZ851992 PZV851992 QJR851992 QTN851992 RDJ851992 RNF851992 RXB851992 SGX851992 SQT851992 TAP851992 TKL851992 TUH851992 UED851992 UNZ851992 UXV851992 VHR851992 VRN851992 WBJ851992 WLF851992 WVB851992 IP917528 SL917528 ACH917528 AMD917528 AVZ917528 BFV917528 BPR917528 BZN917528 CJJ917528 CTF917528 DDB917528 DMX917528 DWT917528 EGP917528 EQL917528 FAH917528 FKD917528 FTZ917528 GDV917528 GNR917528 GXN917528 HHJ917528 HRF917528 IBB917528 IKX917528 IUT917528 JEP917528 JOL917528 JYH917528 KID917528 KRZ917528 LBV917528 LLR917528 LVN917528 MFJ917528 MPF917528 MZB917528 NIX917528 NST917528 OCP917528 OML917528 OWH917528 PGD917528 PPZ917528 PZV917528 QJR917528 QTN917528 RDJ917528 RNF917528 RXB917528 SGX917528 SQT917528 TAP917528 TKL917528 TUH917528 UED917528 UNZ917528 UXV917528 VHR917528 VRN917528 WBJ917528 WLF917528 WVB917528 IP983064 SL983064 ACH983064 AMD983064 AVZ983064 BFV983064 BPR983064 BZN983064 CJJ983064 CTF983064 DDB983064 DMX983064 DWT983064 EGP983064 EQL983064 FAH983064 FKD983064 FTZ983064 GDV983064 GNR983064 GXN983064 HHJ983064 HRF983064 IBB983064 IKX983064 IUT983064 JEP983064 JOL983064 JYH983064 KID983064 KRZ983064 LBV983064 LLR983064 LVN983064 MFJ983064 MPF983064 MZB983064 NIX983064 NST983064 OCP983064 OML983064 OWH983064 PGD983064 PPZ983064 PZV983064 QJR983064 QTN983064 RDJ983064 RNF983064 RXB983064 SGX983064 SQT983064 TAP983064 TKL983064 TUH983064 UED983064 UNZ983064 UXV983064 VHR983064 VRN983064 WBJ983064 WLF983064 WVB983064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IO65534 SK65534 ACG65534 AMC65534 AVY65534 BFU65534 BPQ65534 BZM65534 CJI65534 CTE65534 DDA65534 DMW65534 DWS65534 EGO65534 EQK65534 FAG65534 FKC65534 FTY65534 GDU65534 GNQ65534 GXM65534 HHI65534 HRE65534 IBA65534 IKW65534 IUS65534 JEO65534 JOK65534 JYG65534 KIC65534 KRY65534 LBU65534 LLQ65534 LVM65534 MFI65534 MPE65534 MZA65534 NIW65534 NSS65534 OCO65534 OMK65534 OWG65534 PGC65534 PPY65534 PZU65534 QJQ65534 QTM65534 RDI65534 RNE65534 RXA65534 SGW65534 SQS65534 TAO65534 TKK65534 TUG65534 UEC65534 UNY65534 UXU65534 VHQ65534 VRM65534 WBI65534 WLE65534 WVA65534 IO131070 SK131070 ACG131070 AMC131070 AVY131070 BFU131070 BPQ131070 BZM131070 CJI131070 CTE131070 DDA131070 DMW131070 DWS131070 EGO131070 EQK131070 FAG131070 FKC131070 FTY131070 GDU131070 GNQ131070 GXM131070 HHI131070 HRE131070 IBA131070 IKW131070 IUS131070 JEO131070 JOK131070 JYG131070 KIC131070 KRY131070 LBU131070 LLQ131070 LVM131070 MFI131070 MPE131070 MZA131070 NIW131070 NSS131070 OCO131070 OMK131070 OWG131070 PGC131070 PPY131070 PZU131070 QJQ131070 QTM131070 RDI131070 RNE131070 RXA131070 SGW131070 SQS131070 TAO131070 TKK131070 TUG131070 UEC131070 UNY131070 UXU131070 VHQ131070 VRM131070 WBI131070 WLE131070 WVA131070 IO196606 SK196606 ACG196606 AMC196606 AVY196606 BFU196606 BPQ196606 BZM196606 CJI196606 CTE196606 DDA196606 DMW196606 DWS196606 EGO196606 EQK196606 FAG196606 FKC196606 FTY196606 GDU196606 GNQ196606 GXM196606 HHI196606 HRE196606 IBA196606 IKW196606 IUS196606 JEO196606 JOK196606 JYG196606 KIC196606 KRY196606 LBU196606 LLQ196606 LVM196606 MFI196606 MPE196606 MZA196606 NIW196606 NSS196606 OCO196606 OMK196606 OWG196606 PGC196606 PPY196606 PZU196606 QJQ196606 QTM196606 RDI196606 RNE196606 RXA196606 SGW196606 SQS196606 TAO196606 TKK196606 TUG196606 UEC196606 UNY196606 UXU196606 VHQ196606 VRM196606 WBI196606 WLE196606 WVA196606 IO262142 SK262142 ACG262142 AMC262142 AVY262142 BFU262142 BPQ262142 BZM262142 CJI262142 CTE262142 DDA262142 DMW262142 DWS262142 EGO262142 EQK262142 FAG262142 FKC262142 FTY262142 GDU262142 GNQ262142 GXM262142 HHI262142 HRE262142 IBA262142 IKW262142 IUS262142 JEO262142 JOK262142 JYG262142 KIC262142 KRY262142 LBU262142 LLQ262142 LVM262142 MFI262142 MPE262142 MZA262142 NIW262142 NSS262142 OCO262142 OMK262142 OWG262142 PGC262142 PPY262142 PZU262142 QJQ262142 QTM262142 RDI262142 RNE262142 RXA262142 SGW262142 SQS262142 TAO262142 TKK262142 TUG262142 UEC262142 UNY262142 UXU262142 VHQ262142 VRM262142 WBI262142 WLE262142 WVA262142 IO327678 SK327678 ACG327678 AMC327678 AVY327678 BFU327678 BPQ327678 BZM327678 CJI327678 CTE327678 DDA327678 DMW327678 DWS327678 EGO327678 EQK327678 FAG327678 FKC327678 FTY327678 GDU327678 GNQ327678 GXM327678 HHI327678 HRE327678 IBA327678 IKW327678 IUS327678 JEO327678 JOK327678 JYG327678 KIC327678 KRY327678 LBU327678 LLQ327678 LVM327678 MFI327678 MPE327678 MZA327678 NIW327678 NSS327678 OCO327678 OMK327678 OWG327678 PGC327678 PPY327678 PZU327678 QJQ327678 QTM327678 RDI327678 RNE327678 RXA327678 SGW327678 SQS327678 TAO327678 TKK327678 TUG327678 UEC327678 UNY327678 UXU327678 VHQ327678 VRM327678 WBI327678 WLE327678 WVA327678 IO393214 SK393214 ACG393214 AMC393214 AVY393214 BFU393214 BPQ393214 BZM393214 CJI393214 CTE393214 DDA393214 DMW393214 DWS393214 EGO393214 EQK393214 FAG393214 FKC393214 FTY393214 GDU393214 GNQ393214 GXM393214 HHI393214 HRE393214 IBA393214 IKW393214 IUS393214 JEO393214 JOK393214 JYG393214 KIC393214 KRY393214 LBU393214 LLQ393214 LVM393214 MFI393214 MPE393214 MZA393214 NIW393214 NSS393214 OCO393214 OMK393214 OWG393214 PGC393214 PPY393214 PZU393214 QJQ393214 QTM393214 RDI393214 RNE393214 RXA393214 SGW393214 SQS393214 TAO393214 TKK393214 TUG393214 UEC393214 UNY393214 UXU393214 VHQ393214 VRM393214 WBI393214 WLE393214 WVA393214 IO458750 SK458750 ACG458750 AMC458750 AVY458750 BFU458750 BPQ458750 BZM458750 CJI458750 CTE458750 DDA458750 DMW458750 DWS458750 EGO458750 EQK458750 FAG458750 FKC458750 FTY458750 GDU458750 GNQ458750 GXM458750 HHI458750 HRE458750 IBA458750 IKW458750 IUS458750 JEO458750 JOK458750 JYG458750 KIC458750 KRY458750 LBU458750 LLQ458750 LVM458750 MFI458750 MPE458750 MZA458750 NIW458750 NSS458750 OCO458750 OMK458750 OWG458750 PGC458750 PPY458750 PZU458750 QJQ458750 QTM458750 RDI458750 RNE458750 RXA458750 SGW458750 SQS458750 TAO458750 TKK458750 TUG458750 UEC458750 UNY458750 UXU458750 VHQ458750 VRM458750 WBI458750 WLE458750 WVA458750 IO524286 SK524286 ACG524286 AMC524286 AVY524286 BFU524286 BPQ524286 BZM524286 CJI524286 CTE524286 DDA524286 DMW524286 DWS524286 EGO524286 EQK524286 FAG524286 FKC524286 FTY524286 GDU524286 GNQ524286 GXM524286 HHI524286 HRE524286 IBA524286 IKW524286 IUS524286 JEO524286 JOK524286 JYG524286 KIC524286 KRY524286 LBU524286 LLQ524286 LVM524286 MFI524286 MPE524286 MZA524286 NIW524286 NSS524286 OCO524286 OMK524286 OWG524286 PGC524286 PPY524286 PZU524286 QJQ524286 QTM524286 RDI524286 RNE524286 RXA524286 SGW524286 SQS524286 TAO524286 TKK524286 TUG524286 UEC524286 UNY524286 UXU524286 VHQ524286 VRM524286 WBI524286 WLE524286 WVA524286 IO589822 SK589822 ACG589822 AMC589822 AVY589822 BFU589822 BPQ589822 BZM589822 CJI589822 CTE589822 DDA589822 DMW589822 DWS589822 EGO589822 EQK589822 FAG589822 FKC589822 FTY589822 GDU589822 GNQ589822 GXM589822 HHI589822 HRE589822 IBA589822 IKW589822 IUS589822 JEO589822 JOK589822 JYG589822 KIC589822 KRY589822 LBU589822 LLQ589822 LVM589822 MFI589822 MPE589822 MZA589822 NIW589822 NSS589822 OCO589822 OMK589822 OWG589822 PGC589822 PPY589822 PZU589822 QJQ589822 QTM589822 RDI589822 RNE589822 RXA589822 SGW589822 SQS589822 TAO589822 TKK589822 TUG589822 UEC589822 UNY589822 UXU589822 VHQ589822 VRM589822 WBI589822 WLE589822 WVA589822 IO655358 SK655358 ACG655358 AMC655358 AVY655358 BFU655358 BPQ655358 BZM655358 CJI655358 CTE655358 DDA655358 DMW655358 DWS655358 EGO655358 EQK655358 FAG655358 FKC655358 FTY655358 GDU655358 GNQ655358 GXM655358 HHI655358 HRE655358 IBA655358 IKW655358 IUS655358 JEO655358 JOK655358 JYG655358 KIC655358 KRY655358 LBU655358 LLQ655358 LVM655358 MFI655358 MPE655358 MZA655358 NIW655358 NSS655358 OCO655358 OMK655358 OWG655358 PGC655358 PPY655358 PZU655358 QJQ655358 QTM655358 RDI655358 RNE655358 RXA655358 SGW655358 SQS655358 TAO655358 TKK655358 TUG655358 UEC655358 UNY655358 UXU655358 VHQ655358 VRM655358 WBI655358 WLE655358 WVA655358 IO720894 SK720894 ACG720894 AMC720894 AVY720894 BFU720894 BPQ720894 BZM720894 CJI720894 CTE720894 DDA720894 DMW720894 DWS720894 EGO720894 EQK720894 FAG720894 FKC720894 FTY720894 GDU720894 GNQ720894 GXM720894 HHI720894 HRE720894 IBA720894 IKW720894 IUS720894 JEO720894 JOK720894 JYG720894 KIC720894 KRY720894 LBU720894 LLQ720894 LVM720894 MFI720894 MPE720894 MZA720894 NIW720894 NSS720894 OCO720894 OMK720894 OWG720894 PGC720894 PPY720894 PZU720894 QJQ720894 QTM720894 RDI720894 RNE720894 RXA720894 SGW720894 SQS720894 TAO720894 TKK720894 TUG720894 UEC720894 UNY720894 UXU720894 VHQ720894 VRM720894 WBI720894 WLE720894 WVA720894 IO786430 SK786430 ACG786430 AMC786430 AVY786430 BFU786430 BPQ786430 BZM786430 CJI786430 CTE786430 DDA786430 DMW786430 DWS786430 EGO786430 EQK786430 FAG786430 FKC786430 FTY786430 GDU786430 GNQ786430 GXM786430 HHI786430 HRE786430 IBA786430 IKW786430 IUS786430 JEO786430 JOK786430 JYG786430 KIC786430 KRY786430 LBU786430 LLQ786430 LVM786430 MFI786430 MPE786430 MZA786430 NIW786430 NSS786430 OCO786430 OMK786430 OWG786430 PGC786430 PPY786430 PZU786430 QJQ786430 QTM786430 RDI786430 RNE786430 RXA786430 SGW786430 SQS786430 TAO786430 TKK786430 TUG786430 UEC786430 UNY786430 UXU786430 VHQ786430 VRM786430 WBI786430 WLE786430 WVA786430 IO851966 SK851966 ACG851966 AMC851966 AVY851966 BFU851966 BPQ851966 BZM851966 CJI851966 CTE851966 DDA851966 DMW851966 DWS851966 EGO851966 EQK851966 FAG851966 FKC851966 FTY851966 GDU851966 GNQ851966 GXM851966 HHI851966 HRE851966 IBA851966 IKW851966 IUS851966 JEO851966 JOK851966 JYG851966 KIC851966 KRY851966 LBU851966 LLQ851966 LVM851966 MFI851966 MPE851966 MZA851966 NIW851966 NSS851966 OCO851966 OMK851966 OWG851966 PGC851966 PPY851966 PZU851966 QJQ851966 QTM851966 RDI851966 RNE851966 RXA851966 SGW851966 SQS851966 TAO851966 TKK851966 TUG851966 UEC851966 UNY851966 UXU851966 VHQ851966 VRM851966 WBI851966 WLE851966 WVA851966 IO917502 SK917502 ACG917502 AMC917502 AVY917502 BFU917502 BPQ917502 BZM917502 CJI917502 CTE917502 DDA917502 DMW917502 DWS917502 EGO917502 EQK917502 FAG917502 FKC917502 FTY917502 GDU917502 GNQ917502 GXM917502 HHI917502 HRE917502 IBA917502 IKW917502 IUS917502 JEO917502 JOK917502 JYG917502 KIC917502 KRY917502 LBU917502 LLQ917502 LVM917502 MFI917502 MPE917502 MZA917502 NIW917502 NSS917502 OCO917502 OMK917502 OWG917502 PGC917502 PPY917502 PZU917502 QJQ917502 QTM917502 RDI917502 RNE917502 RXA917502 SGW917502 SQS917502 TAO917502 TKK917502 TUG917502 UEC917502 UNY917502 UXU917502 VHQ917502 VRM917502 WBI917502 WLE917502 WVA917502 IO983038 SK983038 ACG983038 AMC983038 AVY983038 BFU983038 BPQ983038 BZM983038 CJI983038 CTE983038 DDA983038 DMW983038 DWS983038 EGO983038 EQK983038 FAG983038 FKC983038 FTY983038 GDU983038 GNQ983038 GXM983038 HHI983038 HRE983038 IBA983038 IKW983038 IUS983038 JEO983038 JOK983038 JYG983038 KIC983038 KRY983038 LBU983038 LLQ983038 LVM983038 MFI983038 MPE983038 MZA983038 NIW983038 NSS983038 OCO983038 OMK983038 OWG983038 PGC983038 PPY983038 PZU983038 QJQ983038 QTM983038 RDI983038 RNE983038 RXA983038 SGW983038 SQS983038 TAO983038 TKK983038 TUG983038 UEC983038 UNY983038 UXU983038 VHQ983038 VRM983038 WBI983038 WLE983038 WVA983038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xm:sqref>
        </x14:dataValidation>
        <x14:dataValidation imeMode="hiragana" allowBlank="1" showInputMessage="1" showErrorMessage="1" xr:uid="{F4D97FA9-3C09-4A34-B780-7FB2857D8254}">
          <xm:sqref>L65548:Z65549 HR65546:IJ65547 RN65546:SF65547 ABJ65546:ACB65547 ALF65546:ALX65547 AVB65546:AVT65547 BEX65546:BFP65547 BOT65546:BPL65547 BYP65546:BZH65547 CIL65546:CJD65547 CSH65546:CSZ65547 DCD65546:DCV65547 DLZ65546:DMR65547 DVV65546:DWN65547 EFR65546:EGJ65547 EPN65546:EQF65547 EZJ65546:FAB65547 FJF65546:FJX65547 FTB65546:FTT65547 GCX65546:GDP65547 GMT65546:GNL65547 GWP65546:GXH65547 HGL65546:HHD65547 HQH65546:HQZ65547 IAD65546:IAV65547 IJZ65546:IKR65547 ITV65546:IUN65547 JDR65546:JEJ65547 JNN65546:JOF65547 JXJ65546:JYB65547 KHF65546:KHX65547 KRB65546:KRT65547 LAX65546:LBP65547 LKT65546:LLL65547 LUP65546:LVH65547 MEL65546:MFD65547 MOH65546:MOZ65547 MYD65546:MYV65547 NHZ65546:NIR65547 NRV65546:NSN65547 OBR65546:OCJ65547 OLN65546:OMF65547 OVJ65546:OWB65547 PFF65546:PFX65547 PPB65546:PPT65547 PYX65546:PZP65547 QIT65546:QJL65547 QSP65546:QTH65547 RCL65546:RDD65547 RMH65546:RMZ65547 RWD65546:RWV65547 SFZ65546:SGR65547 SPV65546:SQN65547 SZR65546:TAJ65547 TJN65546:TKF65547 TTJ65546:TUB65547 UDF65546:UDX65547 UNB65546:UNT65547 UWX65546:UXP65547 VGT65546:VHL65547 VQP65546:VRH65547 WAL65546:WBD65547 WKH65546:WKZ65547 WUD65546:WUV65547 L131084:Z131085 HR131082:IJ131083 RN131082:SF131083 ABJ131082:ACB131083 ALF131082:ALX131083 AVB131082:AVT131083 BEX131082:BFP131083 BOT131082:BPL131083 BYP131082:BZH131083 CIL131082:CJD131083 CSH131082:CSZ131083 DCD131082:DCV131083 DLZ131082:DMR131083 DVV131082:DWN131083 EFR131082:EGJ131083 EPN131082:EQF131083 EZJ131082:FAB131083 FJF131082:FJX131083 FTB131082:FTT131083 GCX131082:GDP131083 GMT131082:GNL131083 GWP131082:GXH131083 HGL131082:HHD131083 HQH131082:HQZ131083 IAD131082:IAV131083 IJZ131082:IKR131083 ITV131082:IUN131083 JDR131082:JEJ131083 JNN131082:JOF131083 JXJ131082:JYB131083 KHF131082:KHX131083 KRB131082:KRT131083 LAX131082:LBP131083 LKT131082:LLL131083 LUP131082:LVH131083 MEL131082:MFD131083 MOH131082:MOZ131083 MYD131082:MYV131083 NHZ131082:NIR131083 NRV131082:NSN131083 OBR131082:OCJ131083 OLN131082:OMF131083 OVJ131082:OWB131083 PFF131082:PFX131083 PPB131082:PPT131083 PYX131082:PZP131083 QIT131082:QJL131083 QSP131082:QTH131083 RCL131082:RDD131083 RMH131082:RMZ131083 RWD131082:RWV131083 SFZ131082:SGR131083 SPV131082:SQN131083 SZR131082:TAJ131083 TJN131082:TKF131083 TTJ131082:TUB131083 UDF131082:UDX131083 UNB131082:UNT131083 UWX131082:UXP131083 VGT131082:VHL131083 VQP131082:VRH131083 WAL131082:WBD131083 WKH131082:WKZ131083 WUD131082:WUV131083 L196620:Z196621 HR196618:IJ196619 RN196618:SF196619 ABJ196618:ACB196619 ALF196618:ALX196619 AVB196618:AVT196619 BEX196618:BFP196619 BOT196618:BPL196619 BYP196618:BZH196619 CIL196618:CJD196619 CSH196618:CSZ196619 DCD196618:DCV196619 DLZ196618:DMR196619 DVV196618:DWN196619 EFR196618:EGJ196619 EPN196618:EQF196619 EZJ196618:FAB196619 FJF196618:FJX196619 FTB196618:FTT196619 GCX196618:GDP196619 GMT196618:GNL196619 GWP196618:GXH196619 HGL196618:HHD196619 HQH196618:HQZ196619 IAD196618:IAV196619 IJZ196618:IKR196619 ITV196618:IUN196619 JDR196618:JEJ196619 JNN196618:JOF196619 JXJ196618:JYB196619 KHF196618:KHX196619 KRB196618:KRT196619 LAX196618:LBP196619 LKT196618:LLL196619 LUP196618:LVH196619 MEL196618:MFD196619 MOH196618:MOZ196619 MYD196618:MYV196619 NHZ196618:NIR196619 NRV196618:NSN196619 OBR196618:OCJ196619 OLN196618:OMF196619 OVJ196618:OWB196619 PFF196618:PFX196619 PPB196618:PPT196619 PYX196618:PZP196619 QIT196618:QJL196619 QSP196618:QTH196619 RCL196618:RDD196619 RMH196618:RMZ196619 RWD196618:RWV196619 SFZ196618:SGR196619 SPV196618:SQN196619 SZR196618:TAJ196619 TJN196618:TKF196619 TTJ196618:TUB196619 UDF196618:UDX196619 UNB196618:UNT196619 UWX196618:UXP196619 VGT196618:VHL196619 VQP196618:VRH196619 WAL196618:WBD196619 WKH196618:WKZ196619 WUD196618:WUV196619 L262156:Z262157 HR262154:IJ262155 RN262154:SF262155 ABJ262154:ACB262155 ALF262154:ALX262155 AVB262154:AVT262155 BEX262154:BFP262155 BOT262154:BPL262155 BYP262154:BZH262155 CIL262154:CJD262155 CSH262154:CSZ262155 DCD262154:DCV262155 DLZ262154:DMR262155 DVV262154:DWN262155 EFR262154:EGJ262155 EPN262154:EQF262155 EZJ262154:FAB262155 FJF262154:FJX262155 FTB262154:FTT262155 GCX262154:GDP262155 GMT262154:GNL262155 GWP262154:GXH262155 HGL262154:HHD262155 HQH262154:HQZ262155 IAD262154:IAV262155 IJZ262154:IKR262155 ITV262154:IUN262155 JDR262154:JEJ262155 JNN262154:JOF262155 JXJ262154:JYB262155 KHF262154:KHX262155 KRB262154:KRT262155 LAX262154:LBP262155 LKT262154:LLL262155 LUP262154:LVH262155 MEL262154:MFD262155 MOH262154:MOZ262155 MYD262154:MYV262155 NHZ262154:NIR262155 NRV262154:NSN262155 OBR262154:OCJ262155 OLN262154:OMF262155 OVJ262154:OWB262155 PFF262154:PFX262155 PPB262154:PPT262155 PYX262154:PZP262155 QIT262154:QJL262155 QSP262154:QTH262155 RCL262154:RDD262155 RMH262154:RMZ262155 RWD262154:RWV262155 SFZ262154:SGR262155 SPV262154:SQN262155 SZR262154:TAJ262155 TJN262154:TKF262155 TTJ262154:TUB262155 UDF262154:UDX262155 UNB262154:UNT262155 UWX262154:UXP262155 VGT262154:VHL262155 VQP262154:VRH262155 WAL262154:WBD262155 WKH262154:WKZ262155 WUD262154:WUV262155 L327692:Z327693 HR327690:IJ327691 RN327690:SF327691 ABJ327690:ACB327691 ALF327690:ALX327691 AVB327690:AVT327691 BEX327690:BFP327691 BOT327690:BPL327691 BYP327690:BZH327691 CIL327690:CJD327691 CSH327690:CSZ327691 DCD327690:DCV327691 DLZ327690:DMR327691 DVV327690:DWN327691 EFR327690:EGJ327691 EPN327690:EQF327691 EZJ327690:FAB327691 FJF327690:FJX327691 FTB327690:FTT327691 GCX327690:GDP327691 GMT327690:GNL327691 GWP327690:GXH327691 HGL327690:HHD327691 HQH327690:HQZ327691 IAD327690:IAV327691 IJZ327690:IKR327691 ITV327690:IUN327691 JDR327690:JEJ327691 JNN327690:JOF327691 JXJ327690:JYB327691 KHF327690:KHX327691 KRB327690:KRT327691 LAX327690:LBP327691 LKT327690:LLL327691 LUP327690:LVH327691 MEL327690:MFD327691 MOH327690:MOZ327691 MYD327690:MYV327691 NHZ327690:NIR327691 NRV327690:NSN327691 OBR327690:OCJ327691 OLN327690:OMF327691 OVJ327690:OWB327691 PFF327690:PFX327691 PPB327690:PPT327691 PYX327690:PZP327691 QIT327690:QJL327691 QSP327690:QTH327691 RCL327690:RDD327691 RMH327690:RMZ327691 RWD327690:RWV327691 SFZ327690:SGR327691 SPV327690:SQN327691 SZR327690:TAJ327691 TJN327690:TKF327691 TTJ327690:TUB327691 UDF327690:UDX327691 UNB327690:UNT327691 UWX327690:UXP327691 VGT327690:VHL327691 VQP327690:VRH327691 WAL327690:WBD327691 WKH327690:WKZ327691 WUD327690:WUV327691 L393228:Z393229 HR393226:IJ393227 RN393226:SF393227 ABJ393226:ACB393227 ALF393226:ALX393227 AVB393226:AVT393227 BEX393226:BFP393227 BOT393226:BPL393227 BYP393226:BZH393227 CIL393226:CJD393227 CSH393226:CSZ393227 DCD393226:DCV393227 DLZ393226:DMR393227 DVV393226:DWN393227 EFR393226:EGJ393227 EPN393226:EQF393227 EZJ393226:FAB393227 FJF393226:FJX393227 FTB393226:FTT393227 GCX393226:GDP393227 GMT393226:GNL393227 GWP393226:GXH393227 HGL393226:HHD393227 HQH393226:HQZ393227 IAD393226:IAV393227 IJZ393226:IKR393227 ITV393226:IUN393227 JDR393226:JEJ393227 JNN393226:JOF393227 JXJ393226:JYB393227 KHF393226:KHX393227 KRB393226:KRT393227 LAX393226:LBP393227 LKT393226:LLL393227 LUP393226:LVH393227 MEL393226:MFD393227 MOH393226:MOZ393227 MYD393226:MYV393227 NHZ393226:NIR393227 NRV393226:NSN393227 OBR393226:OCJ393227 OLN393226:OMF393227 OVJ393226:OWB393227 PFF393226:PFX393227 PPB393226:PPT393227 PYX393226:PZP393227 QIT393226:QJL393227 QSP393226:QTH393227 RCL393226:RDD393227 RMH393226:RMZ393227 RWD393226:RWV393227 SFZ393226:SGR393227 SPV393226:SQN393227 SZR393226:TAJ393227 TJN393226:TKF393227 TTJ393226:TUB393227 UDF393226:UDX393227 UNB393226:UNT393227 UWX393226:UXP393227 VGT393226:VHL393227 VQP393226:VRH393227 WAL393226:WBD393227 WKH393226:WKZ393227 WUD393226:WUV393227 L458764:Z458765 HR458762:IJ458763 RN458762:SF458763 ABJ458762:ACB458763 ALF458762:ALX458763 AVB458762:AVT458763 BEX458762:BFP458763 BOT458762:BPL458763 BYP458762:BZH458763 CIL458762:CJD458763 CSH458762:CSZ458763 DCD458762:DCV458763 DLZ458762:DMR458763 DVV458762:DWN458763 EFR458762:EGJ458763 EPN458762:EQF458763 EZJ458762:FAB458763 FJF458762:FJX458763 FTB458762:FTT458763 GCX458762:GDP458763 GMT458762:GNL458763 GWP458762:GXH458763 HGL458762:HHD458763 HQH458762:HQZ458763 IAD458762:IAV458763 IJZ458762:IKR458763 ITV458762:IUN458763 JDR458762:JEJ458763 JNN458762:JOF458763 JXJ458762:JYB458763 KHF458762:KHX458763 KRB458762:KRT458763 LAX458762:LBP458763 LKT458762:LLL458763 LUP458762:LVH458763 MEL458762:MFD458763 MOH458762:MOZ458763 MYD458762:MYV458763 NHZ458762:NIR458763 NRV458762:NSN458763 OBR458762:OCJ458763 OLN458762:OMF458763 OVJ458762:OWB458763 PFF458762:PFX458763 PPB458762:PPT458763 PYX458762:PZP458763 QIT458762:QJL458763 QSP458762:QTH458763 RCL458762:RDD458763 RMH458762:RMZ458763 RWD458762:RWV458763 SFZ458762:SGR458763 SPV458762:SQN458763 SZR458762:TAJ458763 TJN458762:TKF458763 TTJ458762:TUB458763 UDF458762:UDX458763 UNB458762:UNT458763 UWX458762:UXP458763 VGT458762:VHL458763 VQP458762:VRH458763 WAL458762:WBD458763 WKH458762:WKZ458763 WUD458762:WUV458763 L524300:Z524301 HR524298:IJ524299 RN524298:SF524299 ABJ524298:ACB524299 ALF524298:ALX524299 AVB524298:AVT524299 BEX524298:BFP524299 BOT524298:BPL524299 BYP524298:BZH524299 CIL524298:CJD524299 CSH524298:CSZ524299 DCD524298:DCV524299 DLZ524298:DMR524299 DVV524298:DWN524299 EFR524298:EGJ524299 EPN524298:EQF524299 EZJ524298:FAB524299 FJF524298:FJX524299 FTB524298:FTT524299 GCX524298:GDP524299 GMT524298:GNL524299 GWP524298:GXH524299 HGL524298:HHD524299 HQH524298:HQZ524299 IAD524298:IAV524299 IJZ524298:IKR524299 ITV524298:IUN524299 JDR524298:JEJ524299 JNN524298:JOF524299 JXJ524298:JYB524299 KHF524298:KHX524299 KRB524298:KRT524299 LAX524298:LBP524299 LKT524298:LLL524299 LUP524298:LVH524299 MEL524298:MFD524299 MOH524298:MOZ524299 MYD524298:MYV524299 NHZ524298:NIR524299 NRV524298:NSN524299 OBR524298:OCJ524299 OLN524298:OMF524299 OVJ524298:OWB524299 PFF524298:PFX524299 PPB524298:PPT524299 PYX524298:PZP524299 QIT524298:QJL524299 QSP524298:QTH524299 RCL524298:RDD524299 RMH524298:RMZ524299 RWD524298:RWV524299 SFZ524298:SGR524299 SPV524298:SQN524299 SZR524298:TAJ524299 TJN524298:TKF524299 TTJ524298:TUB524299 UDF524298:UDX524299 UNB524298:UNT524299 UWX524298:UXP524299 VGT524298:VHL524299 VQP524298:VRH524299 WAL524298:WBD524299 WKH524298:WKZ524299 WUD524298:WUV524299 L589836:Z589837 HR589834:IJ589835 RN589834:SF589835 ABJ589834:ACB589835 ALF589834:ALX589835 AVB589834:AVT589835 BEX589834:BFP589835 BOT589834:BPL589835 BYP589834:BZH589835 CIL589834:CJD589835 CSH589834:CSZ589835 DCD589834:DCV589835 DLZ589834:DMR589835 DVV589834:DWN589835 EFR589834:EGJ589835 EPN589834:EQF589835 EZJ589834:FAB589835 FJF589834:FJX589835 FTB589834:FTT589835 GCX589834:GDP589835 GMT589834:GNL589835 GWP589834:GXH589835 HGL589834:HHD589835 HQH589834:HQZ589835 IAD589834:IAV589835 IJZ589834:IKR589835 ITV589834:IUN589835 JDR589834:JEJ589835 JNN589834:JOF589835 JXJ589834:JYB589835 KHF589834:KHX589835 KRB589834:KRT589835 LAX589834:LBP589835 LKT589834:LLL589835 LUP589834:LVH589835 MEL589834:MFD589835 MOH589834:MOZ589835 MYD589834:MYV589835 NHZ589834:NIR589835 NRV589834:NSN589835 OBR589834:OCJ589835 OLN589834:OMF589835 OVJ589834:OWB589835 PFF589834:PFX589835 PPB589834:PPT589835 PYX589834:PZP589835 QIT589834:QJL589835 QSP589834:QTH589835 RCL589834:RDD589835 RMH589834:RMZ589835 RWD589834:RWV589835 SFZ589834:SGR589835 SPV589834:SQN589835 SZR589834:TAJ589835 TJN589834:TKF589835 TTJ589834:TUB589835 UDF589834:UDX589835 UNB589834:UNT589835 UWX589834:UXP589835 VGT589834:VHL589835 VQP589834:VRH589835 WAL589834:WBD589835 WKH589834:WKZ589835 WUD589834:WUV589835 L655372:Z655373 HR655370:IJ655371 RN655370:SF655371 ABJ655370:ACB655371 ALF655370:ALX655371 AVB655370:AVT655371 BEX655370:BFP655371 BOT655370:BPL655371 BYP655370:BZH655371 CIL655370:CJD655371 CSH655370:CSZ655371 DCD655370:DCV655371 DLZ655370:DMR655371 DVV655370:DWN655371 EFR655370:EGJ655371 EPN655370:EQF655371 EZJ655370:FAB655371 FJF655370:FJX655371 FTB655370:FTT655371 GCX655370:GDP655371 GMT655370:GNL655371 GWP655370:GXH655371 HGL655370:HHD655371 HQH655370:HQZ655371 IAD655370:IAV655371 IJZ655370:IKR655371 ITV655370:IUN655371 JDR655370:JEJ655371 JNN655370:JOF655371 JXJ655370:JYB655371 KHF655370:KHX655371 KRB655370:KRT655371 LAX655370:LBP655371 LKT655370:LLL655371 LUP655370:LVH655371 MEL655370:MFD655371 MOH655370:MOZ655371 MYD655370:MYV655371 NHZ655370:NIR655371 NRV655370:NSN655371 OBR655370:OCJ655371 OLN655370:OMF655371 OVJ655370:OWB655371 PFF655370:PFX655371 PPB655370:PPT655371 PYX655370:PZP655371 QIT655370:QJL655371 QSP655370:QTH655371 RCL655370:RDD655371 RMH655370:RMZ655371 RWD655370:RWV655371 SFZ655370:SGR655371 SPV655370:SQN655371 SZR655370:TAJ655371 TJN655370:TKF655371 TTJ655370:TUB655371 UDF655370:UDX655371 UNB655370:UNT655371 UWX655370:UXP655371 VGT655370:VHL655371 VQP655370:VRH655371 WAL655370:WBD655371 WKH655370:WKZ655371 WUD655370:WUV655371 L720908:Z720909 HR720906:IJ720907 RN720906:SF720907 ABJ720906:ACB720907 ALF720906:ALX720907 AVB720906:AVT720907 BEX720906:BFP720907 BOT720906:BPL720907 BYP720906:BZH720907 CIL720906:CJD720907 CSH720906:CSZ720907 DCD720906:DCV720907 DLZ720906:DMR720907 DVV720906:DWN720907 EFR720906:EGJ720907 EPN720906:EQF720907 EZJ720906:FAB720907 FJF720906:FJX720907 FTB720906:FTT720907 GCX720906:GDP720907 GMT720906:GNL720907 GWP720906:GXH720907 HGL720906:HHD720907 HQH720906:HQZ720907 IAD720906:IAV720907 IJZ720906:IKR720907 ITV720906:IUN720907 JDR720906:JEJ720907 JNN720906:JOF720907 JXJ720906:JYB720907 KHF720906:KHX720907 KRB720906:KRT720907 LAX720906:LBP720907 LKT720906:LLL720907 LUP720906:LVH720907 MEL720906:MFD720907 MOH720906:MOZ720907 MYD720906:MYV720907 NHZ720906:NIR720907 NRV720906:NSN720907 OBR720906:OCJ720907 OLN720906:OMF720907 OVJ720906:OWB720907 PFF720906:PFX720907 PPB720906:PPT720907 PYX720906:PZP720907 QIT720906:QJL720907 QSP720906:QTH720907 RCL720906:RDD720907 RMH720906:RMZ720907 RWD720906:RWV720907 SFZ720906:SGR720907 SPV720906:SQN720907 SZR720906:TAJ720907 TJN720906:TKF720907 TTJ720906:TUB720907 UDF720906:UDX720907 UNB720906:UNT720907 UWX720906:UXP720907 VGT720906:VHL720907 VQP720906:VRH720907 WAL720906:WBD720907 WKH720906:WKZ720907 WUD720906:WUV720907 L786444:Z786445 HR786442:IJ786443 RN786442:SF786443 ABJ786442:ACB786443 ALF786442:ALX786443 AVB786442:AVT786443 BEX786442:BFP786443 BOT786442:BPL786443 BYP786442:BZH786443 CIL786442:CJD786443 CSH786442:CSZ786443 DCD786442:DCV786443 DLZ786442:DMR786443 DVV786442:DWN786443 EFR786442:EGJ786443 EPN786442:EQF786443 EZJ786442:FAB786443 FJF786442:FJX786443 FTB786442:FTT786443 GCX786442:GDP786443 GMT786442:GNL786443 GWP786442:GXH786443 HGL786442:HHD786443 HQH786442:HQZ786443 IAD786442:IAV786443 IJZ786442:IKR786443 ITV786442:IUN786443 JDR786442:JEJ786443 JNN786442:JOF786443 JXJ786442:JYB786443 KHF786442:KHX786443 KRB786442:KRT786443 LAX786442:LBP786443 LKT786442:LLL786443 LUP786442:LVH786443 MEL786442:MFD786443 MOH786442:MOZ786443 MYD786442:MYV786443 NHZ786442:NIR786443 NRV786442:NSN786443 OBR786442:OCJ786443 OLN786442:OMF786443 OVJ786442:OWB786443 PFF786442:PFX786443 PPB786442:PPT786443 PYX786442:PZP786443 QIT786442:QJL786443 QSP786442:QTH786443 RCL786442:RDD786443 RMH786442:RMZ786443 RWD786442:RWV786443 SFZ786442:SGR786443 SPV786442:SQN786443 SZR786442:TAJ786443 TJN786442:TKF786443 TTJ786442:TUB786443 UDF786442:UDX786443 UNB786442:UNT786443 UWX786442:UXP786443 VGT786442:VHL786443 VQP786442:VRH786443 WAL786442:WBD786443 WKH786442:WKZ786443 WUD786442:WUV786443 L851980:Z851981 HR851978:IJ851979 RN851978:SF851979 ABJ851978:ACB851979 ALF851978:ALX851979 AVB851978:AVT851979 BEX851978:BFP851979 BOT851978:BPL851979 BYP851978:BZH851979 CIL851978:CJD851979 CSH851978:CSZ851979 DCD851978:DCV851979 DLZ851978:DMR851979 DVV851978:DWN851979 EFR851978:EGJ851979 EPN851978:EQF851979 EZJ851978:FAB851979 FJF851978:FJX851979 FTB851978:FTT851979 GCX851978:GDP851979 GMT851978:GNL851979 GWP851978:GXH851979 HGL851978:HHD851979 HQH851978:HQZ851979 IAD851978:IAV851979 IJZ851978:IKR851979 ITV851978:IUN851979 JDR851978:JEJ851979 JNN851978:JOF851979 JXJ851978:JYB851979 KHF851978:KHX851979 KRB851978:KRT851979 LAX851978:LBP851979 LKT851978:LLL851979 LUP851978:LVH851979 MEL851978:MFD851979 MOH851978:MOZ851979 MYD851978:MYV851979 NHZ851978:NIR851979 NRV851978:NSN851979 OBR851978:OCJ851979 OLN851978:OMF851979 OVJ851978:OWB851979 PFF851978:PFX851979 PPB851978:PPT851979 PYX851978:PZP851979 QIT851978:QJL851979 QSP851978:QTH851979 RCL851978:RDD851979 RMH851978:RMZ851979 RWD851978:RWV851979 SFZ851978:SGR851979 SPV851978:SQN851979 SZR851978:TAJ851979 TJN851978:TKF851979 TTJ851978:TUB851979 UDF851978:UDX851979 UNB851978:UNT851979 UWX851978:UXP851979 VGT851978:VHL851979 VQP851978:VRH851979 WAL851978:WBD851979 WKH851978:WKZ851979 WUD851978:WUV851979 L917516:Z917517 HR917514:IJ917515 RN917514:SF917515 ABJ917514:ACB917515 ALF917514:ALX917515 AVB917514:AVT917515 BEX917514:BFP917515 BOT917514:BPL917515 BYP917514:BZH917515 CIL917514:CJD917515 CSH917514:CSZ917515 DCD917514:DCV917515 DLZ917514:DMR917515 DVV917514:DWN917515 EFR917514:EGJ917515 EPN917514:EQF917515 EZJ917514:FAB917515 FJF917514:FJX917515 FTB917514:FTT917515 GCX917514:GDP917515 GMT917514:GNL917515 GWP917514:GXH917515 HGL917514:HHD917515 HQH917514:HQZ917515 IAD917514:IAV917515 IJZ917514:IKR917515 ITV917514:IUN917515 JDR917514:JEJ917515 JNN917514:JOF917515 JXJ917514:JYB917515 KHF917514:KHX917515 KRB917514:KRT917515 LAX917514:LBP917515 LKT917514:LLL917515 LUP917514:LVH917515 MEL917514:MFD917515 MOH917514:MOZ917515 MYD917514:MYV917515 NHZ917514:NIR917515 NRV917514:NSN917515 OBR917514:OCJ917515 OLN917514:OMF917515 OVJ917514:OWB917515 PFF917514:PFX917515 PPB917514:PPT917515 PYX917514:PZP917515 QIT917514:QJL917515 QSP917514:QTH917515 RCL917514:RDD917515 RMH917514:RMZ917515 RWD917514:RWV917515 SFZ917514:SGR917515 SPV917514:SQN917515 SZR917514:TAJ917515 TJN917514:TKF917515 TTJ917514:TUB917515 UDF917514:UDX917515 UNB917514:UNT917515 UWX917514:UXP917515 VGT917514:VHL917515 VQP917514:VRH917515 WAL917514:WBD917515 WKH917514:WKZ917515 WUD917514:WUV917515 L983052:Z983053 HR983050:IJ983051 RN983050:SF983051 ABJ983050:ACB983051 ALF983050:ALX983051 AVB983050:AVT983051 BEX983050:BFP983051 BOT983050:BPL983051 BYP983050:BZH983051 CIL983050:CJD983051 CSH983050:CSZ983051 DCD983050:DCV983051 DLZ983050:DMR983051 DVV983050:DWN983051 EFR983050:EGJ983051 EPN983050:EQF983051 EZJ983050:FAB983051 FJF983050:FJX983051 FTB983050:FTT983051 GCX983050:GDP983051 GMT983050:GNL983051 GWP983050:GXH983051 HGL983050:HHD983051 HQH983050:HQZ983051 IAD983050:IAV983051 IJZ983050:IKR983051 ITV983050:IUN983051 JDR983050:JEJ983051 JNN983050:JOF983051 JXJ983050:JYB983051 KHF983050:KHX983051 KRB983050:KRT983051 LAX983050:LBP983051 LKT983050:LLL983051 LUP983050:LVH983051 MEL983050:MFD983051 MOH983050:MOZ983051 MYD983050:MYV983051 NHZ983050:NIR983051 NRV983050:NSN983051 OBR983050:OCJ983051 OLN983050:OMF983051 OVJ983050:OWB983051 PFF983050:PFX983051 PPB983050:PPT983051 PYX983050:PZP983051 QIT983050:QJL983051 QSP983050:QTH983051 RCL983050:RDD983051 RMH983050:RMZ983051 RWD983050:RWV983051 SFZ983050:SGR983051 SPV983050:SQN983051 SZR983050:TAJ983051 TJN983050:TKF983051 TTJ983050:TUB983051 UDF983050:UDX983051 UNB983050:UNT983051 UWX983050:UXP983051 VGT983050:VHL983051 VQP983050:VRH983051 WAL983050:WBD983051 WKH983050:WKZ983051 WUD983050:WUV983051 H65563:Z65563 HN65561:IJ65561 RJ65561:SF65561 ABF65561:ACB65561 ALB65561:ALX65561 AUX65561:AVT65561 BET65561:BFP65561 BOP65561:BPL65561 BYL65561:BZH65561 CIH65561:CJD65561 CSD65561:CSZ65561 DBZ65561:DCV65561 DLV65561:DMR65561 DVR65561:DWN65561 EFN65561:EGJ65561 EPJ65561:EQF65561 EZF65561:FAB65561 FJB65561:FJX65561 FSX65561:FTT65561 GCT65561:GDP65561 GMP65561:GNL65561 GWL65561:GXH65561 HGH65561:HHD65561 HQD65561:HQZ65561 HZZ65561:IAV65561 IJV65561:IKR65561 ITR65561:IUN65561 JDN65561:JEJ65561 JNJ65561:JOF65561 JXF65561:JYB65561 KHB65561:KHX65561 KQX65561:KRT65561 LAT65561:LBP65561 LKP65561:LLL65561 LUL65561:LVH65561 MEH65561:MFD65561 MOD65561:MOZ65561 MXZ65561:MYV65561 NHV65561:NIR65561 NRR65561:NSN65561 OBN65561:OCJ65561 OLJ65561:OMF65561 OVF65561:OWB65561 PFB65561:PFX65561 POX65561:PPT65561 PYT65561:PZP65561 QIP65561:QJL65561 QSL65561:QTH65561 RCH65561:RDD65561 RMD65561:RMZ65561 RVZ65561:RWV65561 SFV65561:SGR65561 SPR65561:SQN65561 SZN65561:TAJ65561 TJJ65561:TKF65561 TTF65561:TUB65561 UDB65561:UDX65561 UMX65561:UNT65561 UWT65561:UXP65561 VGP65561:VHL65561 VQL65561:VRH65561 WAH65561:WBD65561 WKD65561:WKZ65561 WTZ65561:WUV65561 H131099:Z131099 HN131097:IJ131097 RJ131097:SF131097 ABF131097:ACB131097 ALB131097:ALX131097 AUX131097:AVT131097 BET131097:BFP131097 BOP131097:BPL131097 BYL131097:BZH131097 CIH131097:CJD131097 CSD131097:CSZ131097 DBZ131097:DCV131097 DLV131097:DMR131097 DVR131097:DWN131097 EFN131097:EGJ131097 EPJ131097:EQF131097 EZF131097:FAB131097 FJB131097:FJX131097 FSX131097:FTT131097 GCT131097:GDP131097 GMP131097:GNL131097 GWL131097:GXH131097 HGH131097:HHD131097 HQD131097:HQZ131097 HZZ131097:IAV131097 IJV131097:IKR131097 ITR131097:IUN131097 JDN131097:JEJ131097 JNJ131097:JOF131097 JXF131097:JYB131097 KHB131097:KHX131097 KQX131097:KRT131097 LAT131097:LBP131097 LKP131097:LLL131097 LUL131097:LVH131097 MEH131097:MFD131097 MOD131097:MOZ131097 MXZ131097:MYV131097 NHV131097:NIR131097 NRR131097:NSN131097 OBN131097:OCJ131097 OLJ131097:OMF131097 OVF131097:OWB131097 PFB131097:PFX131097 POX131097:PPT131097 PYT131097:PZP131097 QIP131097:QJL131097 QSL131097:QTH131097 RCH131097:RDD131097 RMD131097:RMZ131097 RVZ131097:RWV131097 SFV131097:SGR131097 SPR131097:SQN131097 SZN131097:TAJ131097 TJJ131097:TKF131097 TTF131097:TUB131097 UDB131097:UDX131097 UMX131097:UNT131097 UWT131097:UXP131097 VGP131097:VHL131097 VQL131097:VRH131097 WAH131097:WBD131097 WKD131097:WKZ131097 WTZ131097:WUV131097 H196635:Z196635 HN196633:IJ196633 RJ196633:SF196633 ABF196633:ACB196633 ALB196633:ALX196633 AUX196633:AVT196633 BET196633:BFP196633 BOP196633:BPL196633 BYL196633:BZH196633 CIH196633:CJD196633 CSD196633:CSZ196633 DBZ196633:DCV196633 DLV196633:DMR196633 DVR196633:DWN196633 EFN196633:EGJ196633 EPJ196633:EQF196633 EZF196633:FAB196633 FJB196633:FJX196633 FSX196633:FTT196633 GCT196633:GDP196633 GMP196633:GNL196633 GWL196633:GXH196633 HGH196633:HHD196633 HQD196633:HQZ196633 HZZ196633:IAV196633 IJV196633:IKR196633 ITR196633:IUN196633 JDN196633:JEJ196633 JNJ196633:JOF196633 JXF196633:JYB196633 KHB196633:KHX196633 KQX196633:KRT196633 LAT196633:LBP196633 LKP196633:LLL196633 LUL196633:LVH196633 MEH196633:MFD196633 MOD196633:MOZ196633 MXZ196633:MYV196633 NHV196633:NIR196633 NRR196633:NSN196633 OBN196633:OCJ196633 OLJ196633:OMF196633 OVF196633:OWB196633 PFB196633:PFX196633 POX196633:PPT196633 PYT196633:PZP196633 QIP196633:QJL196633 QSL196633:QTH196633 RCH196633:RDD196633 RMD196633:RMZ196633 RVZ196633:RWV196633 SFV196633:SGR196633 SPR196633:SQN196633 SZN196633:TAJ196633 TJJ196633:TKF196633 TTF196633:TUB196633 UDB196633:UDX196633 UMX196633:UNT196633 UWT196633:UXP196633 VGP196633:VHL196633 VQL196633:VRH196633 WAH196633:WBD196633 WKD196633:WKZ196633 WTZ196633:WUV196633 H262171:Z262171 HN262169:IJ262169 RJ262169:SF262169 ABF262169:ACB262169 ALB262169:ALX262169 AUX262169:AVT262169 BET262169:BFP262169 BOP262169:BPL262169 BYL262169:BZH262169 CIH262169:CJD262169 CSD262169:CSZ262169 DBZ262169:DCV262169 DLV262169:DMR262169 DVR262169:DWN262169 EFN262169:EGJ262169 EPJ262169:EQF262169 EZF262169:FAB262169 FJB262169:FJX262169 FSX262169:FTT262169 GCT262169:GDP262169 GMP262169:GNL262169 GWL262169:GXH262169 HGH262169:HHD262169 HQD262169:HQZ262169 HZZ262169:IAV262169 IJV262169:IKR262169 ITR262169:IUN262169 JDN262169:JEJ262169 JNJ262169:JOF262169 JXF262169:JYB262169 KHB262169:KHX262169 KQX262169:KRT262169 LAT262169:LBP262169 LKP262169:LLL262169 LUL262169:LVH262169 MEH262169:MFD262169 MOD262169:MOZ262169 MXZ262169:MYV262169 NHV262169:NIR262169 NRR262169:NSN262169 OBN262169:OCJ262169 OLJ262169:OMF262169 OVF262169:OWB262169 PFB262169:PFX262169 POX262169:PPT262169 PYT262169:PZP262169 QIP262169:QJL262169 QSL262169:QTH262169 RCH262169:RDD262169 RMD262169:RMZ262169 RVZ262169:RWV262169 SFV262169:SGR262169 SPR262169:SQN262169 SZN262169:TAJ262169 TJJ262169:TKF262169 TTF262169:TUB262169 UDB262169:UDX262169 UMX262169:UNT262169 UWT262169:UXP262169 VGP262169:VHL262169 VQL262169:VRH262169 WAH262169:WBD262169 WKD262169:WKZ262169 WTZ262169:WUV262169 H327707:Z327707 HN327705:IJ327705 RJ327705:SF327705 ABF327705:ACB327705 ALB327705:ALX327705 AUX327705:AVT327705 BET327705:BFP327705 BOP327705:BPL327705 BYL327705:BZH327705 CIH327705:CJD327705 CSD327705:CSZ327705 DBZ327705:DCV327705 DLV327705:DMR327705 DVR327705:DWN327705 EFN327705:EGJ327705 EPJ327705:EQF327705 EZF327705:FAB327705 FJB327705:FJX327705 FSX327705:FTT327705 GCT327705:GDP327705 GMP327705:GNL327705 GWL327705:GXH327705 HGH327705:HHD327705 HQD327705:HQZ327705 HZZ327705:IAV327705 IJV327705:IKR327705 ITR327705:IUN327705 JDN327705:JEJ327705 JNJ327705:JOF327705 JXF327705:JYB327705 KHB327705:KHX327705 KQX327705:KRT327705 LAT327705:LBP327705 LKP327705:LLL327705 LUL327705:LVH327705 MEH327705:MFD327705 MOD327705:MOZ327705 MXZ327705:MYV327705 NHV327705:NIR327705 NRR327705:NSN327705 OBN327705:OCJ327705 OLJ327705:OMF327705 OVF327705:OWB327705 PFB327705:PFX327705 POX327705:PPT327705 PYT327705:PZP327705 QIP327705:QJL327705 QSL327705:QTH327705 RCH327705:RDD327705 RMD327705:RMZ327705 RVZ327705:RWV327705 SFV327705:SGR327705 SPR327705:SQN327705 SZN327705:TAJ327705 TJJ327705:TKF327705 TTF327705:TUB327705 UDB327705:UDX327705 UMX327705:UNT327705 UWT327705:UXP327705 VGP327705:VHL327705 VQL327705:VRH327705 WAH327705:WBD327705 WKD327705:WKZ327705 WTZ327705:WUV327705 H393243:Z393243 HN393241:IJ393241 RJ393241:SF393241 ABF393241:ACB393241 ALB393241:ALX393241 AUX393241:AVT393241 BET393241:BFP393241 BOP393241:BPL393241 BYL393241:BZH393241 CIH393241:CJD393241 CSD393241:CSZ393241 DBZ393241:DCV393241 DLV393241:DMR393241 DVR393241:DWN393241 EFN393241:EGJ393241 EPJ393241:EQF393241 EZF393241:FAB393241 FJB393241:FJX393241 FSX393241:FTT393241 GCT393241:GDP393241 GMP393241:GNL393241 GWL393241:GXH393241 HGH393241:HHD393241 HQD393241:HQZ393241 HZZ393241:IAV393241 IJV393241:IKR393241 ITR393241:IUN393241 JDN393241:JEJ393241 JNJ393241:JOF393241 JXF393241:JYB393241 KHB393241:KHX393241 KQX393241:KRT393241 LAT393241:LBP393241 LKP393241:LLL393241 LUL393241:LVH393241 MEH393241:MFD393241 MOD393241:MOZ393241 MXZ393241:MYV393241 NHV393241:NIR393241 NRR393241:NSN393241 OBN393241:OCJ393241 OLJ393241:OMF393241 OVF393241:OWB393241 PFB393241:PFX393241 POX393241:PPT393241 PYT393241:PZP393241 QIP393241:QJL393241 QSL393241:QTH393241 RCH393241:RDD393241 RMD393241:RMZ393241 RVZ393241:RWV393241 SFV393241:SGR393241 SPR393241:SQN393241 SZN393241:TAJ393241 TJJ393241:TKF393241 TTF393241:TUB393241 UDB393241:UDX393241 UMX393241:UNT393241 UWT393241:UXP393241 VGP393241:VHL393241 VQL393241:VRH393241 WAH393241:WBD393241 WKD393241:WKZ393241 WTZ393241:WUV393241 H458779:Z458779 HN458777:IJ458777 RJ458777:SF458777 ABF458777:ACB458777 ALB458777:ALX458777 AUX458777:AVT458777 BET458777:BFP458777 BOP458777:BPL458777 BYL458777:BZH458777 CIH458777:CJD458777 CSD458777:CSZ458777 DBZ458777:DCV458777 DLV458777:DMR458777 DVR458777:DWN458777 EFN458777:EGJ458777 EPJ458777:EQF458777 EZF458777:FAB458777 FJB458777:FJX458777 FSX458777:FTT458777 GCT458777:GDP458777 GMP458777:GNL458777 GWL458777:GXH458777 HGH458777:HHD458777 HQD458777:HQZ458777 HZZ458777:IAV458777 IJV458777:IKR458777 ITR458777:IUN458777 JDN458777:JEJ458777 JNJ458777:JOF458777 JXF458777:JYB458777 KHB458777:KHX458777 KQX458777:KRT458777 LAT458777:LBP458777 LKP458777:LLL458777 LUL458777:LVH458777 MEH458777:MFD458777 MOD458777:MOZ458777 MXZ458777:MYV458777 NHV458777:NIR458777 NRR458777:NSN458777 OBN458777:OCJ458777 OLJ458777:OMF458777 OVF458777:OWB458777 PFB458777:PFX458777 POX458777:PPT458777 PYT458777:PZP458777 QIP458777:QJL458777 QSL458777:QTH458777 RCH458777:RDD458777 RMD458777:RMZ458777 RVZ458777:RWV458777 SFV458777:SGR458777 SPR458777:SQN458777 SZN458777:TAJ458777 TJJ458777:TKF458777 TTF458777:TUB458777 UDB458777:UDX458777 UMX458777:UNT458777 UWT458777:UXP458777 VGP458777:VHL458777 VQL458777:VRH458777 WAH458777:WBD458777 WKD458777:WKZ458777 WTZ458777:WUV458777 H524315:Z524315 HN524313:IJ524313 RJ524313:SF524313 ABF524313:ACB524313 ALB524313:ALX524313 AUX524313:AVT524313 BET524313:BFP524313 BOP524313:BPL524313 BYL524313:BZH524313 CIH524313:CJD524313 CSD524313:CSZ524313 DBZ524313:DCV524313 DLV524313:DMR524313 DVR524313:DWN524313 EFN524313:EGJ524313 EPJ524313:EQF524313 EZF524313:FAB524313 FJB524313:FJX524313 FSX524313:FTT524313 GCT524313:GDP524313 GMP524313:GNL524313 GWL524313:GXH524313 HGH524313:HHD524313 HQD524313:HQZ524313 HZZ524313:IAV524313 IJV524313:IKR524313 ITR524313:IUN524313 JDN524313:JEJ524313 JNJ524313:JOF524313 JXF524313:JYB524313 KHB524313:KHX524313 KQX524313:KRT524313 LAT524313:LBP524313 LKP524313:LLL524313 LUL524313:LVH524313 MEH524313:MFD524313 MOD524313:MOZ524313 MXZ524313:MYV524313 NHV524313:NIR524313 NRR524313:NSN524313 OBN524313:OCJ524313 OLJ524313:OMF524313 OVF524313:OWB524313 PFB524313:PFX524313 POX524313:PPT524313 PYT524313:PZP524313 QIP524313:QJL524313 QSL524313:QTH524313 RCH524313:RDD524313 RMD524313:RMZ524313 RVZ524313:RWV524313 SFV524313:SGR524313 SPR524313:SQN524313 SZN524313:TAJ524313 TJJ524313:TKF524313 TTF524313:TUB524313 UDB524313:UDX524313 UMX524313:UNT524313 UWT524313:UXP524313 VGP524313:VHL524313 VQL524313:VRH524313 WAH524313:WBD524313 WKD524313:WKZ524313 WTZ524313:WUV524313 H589851:Z589851 HN589849:IJ589849 RJ589849:SF589849 ABF589849:ACB589849 ALB589849:ALX589849 AUX589849:AVT589849 BET589849:BFP589849 BOP589849:BPL589849 BYL589849:BZH589849 CIH589849:CJD589849 CSD589849:CSZ589849 DBZ589849:DCV589849 DLV589849:DMR589849 DVR589849:DWN589849 EFN589849:EGJ589849 EPJ589849:EQF589849 EZF589849:FAB589849 FJB589849:FJX589849 FSX589849:FTT589849 GCT589849:GDP589849 GMP589849:GNL589849 GWL589849:GXH589849 HGH589849:HHD589849 HQD589849:HQZ589849 HZZ589849:IAV589849 IJV589849:IKR589849 ITR589849:IUN589849 JDN589849:JEJ589849 JNJ589849:JOF589849 JXF589849:JYB589849 KHB589849:KHX589849 KQX589849:KRT589849 LAT589849:LBP589849 LKP589849:LLL589849 LUL589849:LVH589849 MEH589849:MFD589849 MOD589849:MOZ589849 MXZ589849:MYV589849 NHV589849:NIR589849 NRR589849:NSN589849 OBN589849:OCJ589849 OLJ589849:OMF589849 OVF589849:OWB589849 PFB589849:PFX589849 POX589849:PPT589849 PYT589849:PZP589849 QIP589849:QJL589849 QSL589849:QTH589849 RCH589849:RDD589849 RMD589849:RMZ589849 RVZ589849:RWV589849 SFV589849:SGR589849 SPR589849:SQN589849 SZN589849:TAJ589849 TJJ589849:TKF589849 TTF589849:TUB589849 UDB589849:UDX589849 UMX589849:UNT589849 UWT589849:UXP589849 VGP589849:VHL589849 VQL589849:VRH589849 WAH589849:WBD589849 WKD589849:WKZ589849 WTZ589849:WUV589849 H655387:Z655387 HN655385:IJ655385 RJ655385:SF655385 ABF655385:ACB655385 ALB655385:ALX655385 AUX655385:AVT655385 BET655385:BFP655385 BOP655385:BPL655385 BYL655385:BZH655385 CIH655385:CJD655385 CSD655385:CSZ655385 DBZ655385:DCV655385 DLV655385:DMR655385 DVR655385:DWN655385 EFN655385:EGJ655385 EPJ655385:EQF655385 EZF655385:FAB655385 FJB655385:FJX655385 FSX655385:FTT655385 GCT655385:GDP655385 GMP655385:GNL655385 GWL655385:GXH655385 HGH655385:HHD655385 HQD655385:HQZ655385 HZZ655385:IAV655385 IJV655385:IKR655385 ITR655385:IUN655385 JDN655385:JEJ655385 JNJ655385:JOF655385 JXF655385:JYB655385 KHB655385:KHX655385 KQX655385:KRT655385 LAT655385:LBP655385 LKP655385:LLL655385 LUL655385:LVH655385 MEH655385:MFD655385 MOD655385:MOZ655385 MXZ655385:MYV655385 NHV655385:NIR655385 NRR655385:NSN655385 OBN655385:OCJ655385 OLJ655385:OMF655385 OVF655385:OWB655385 PFB655385:PFX655385 POX655385:PPT655385 PYT655385:PZP655385 QIP655385:QJL655385 QSL655385:QTH655385 RCH655385:RDD655385 RMD655385:RMZ655385 RVZ655385:RWV655385 SFV655385:SGR655385 SPR655385:SQN655385 SZN655385:TAJ655385 TJJ655385:TKF655385 TTF655385:TUB655385 UDB655385:UDX655385 UMX655385:UNT655385 UWT655385:UXP655385 VGP655385:VHL655385 VQL655385:VRH655385 WAH655385:WBD655385 WKD655385:WKZ655385 WTZ655385:WUV655385 H720923:Z720923 HN720921:IJ720921 RJ720921:SF720921 ABF720921:ACB720921 ALB720921:ALX720921 AUX720921:AVT720921 BET720921:BFP720921 BOP720921:BPL720921 BYL720921:BZH720921 CIH720921:CJD720921 CSD720921:CSZ720921 DBZ720921:DCV720921 DLV720921:DMR720921 DVR720921:DWN720921 EFN720921:EGJ720921 EPJ720921:EQF720921 EZF720921:FAB720921 FJB720921:FJX720921 FSX720921:FTT720921 GCT720921:GDP720921 GMP720921:GNL720921 GWL720921:GXH720921 HGH720921:HHD720921 HQD720921:HQZ720921 HZZ720921:IAV720921 IJV720921:IKR720921 ITR720921:IUN720921 JDN720921:JEJ720921 JNJ720921:JOF720921 JXF720921:JYB720921 KHB720921:KHX720921 KQX720921:KRT720921 LAT720921:LBP720921 LKP720921:LLL720921 LUL720921:LVH720921 MEH720921:MFD720921 MOD720921:MOZ720921 MXZ720921:MYV720921 NHV720921:NIR720921 NRR720921:NSN720921 OBN720921:OCJ720921 OLJ720921:OMF720921 OVF720921:OWB720921 PFB720921:PFX720921 POX720921:PPT720921 PYT720921:PZP720921 QIP720921:QJL720921 QSL720921:QTH720921 RCH720921:RDD720921 RMD720921:RMZ720921 RVZ720921:RWV720921 SFV720921:SGR720921 SPR720921:SQN720921 SZN720921:TAJ720921 TJJ720921:TKF720921 TTF720921:TUB720921 UDB720921:UDX720921 UMX720921:UNT720921 UWT720921:UXP720921 VGP720921:VHL720921 VQL720921:VRH720921 WAH720921:WBD720921 WKD720921:WKZ720921 WTZ720921:WUV720921 H786459:Z786459 HN786457:IJ786457 RJ786457:SF786457 ABF786457:ACB786457 ALB786457:ALX786457 AUX786457:AVT786457 BET786457:BFP786457 BOP786457:BPL786457 BYL786457:BZH786457 CIH786457:CJD786457 CSD786457:CSZ786457 DBZ786457:DCV786457 DLV786457:DMR786457 DVR786457:DWN786457 EFN786457:EGJ786457 EPJ786457:EQF786457 EZF786457:FAB786457 FJB786457:FJX786457 FSX786457:FTT786457 GCT786457:GDP786457 GMP786457:GNL786457 GWL786457:GXH786457 HGH786457:HHD786457 HQD786457:HQZ786457 HZZ786457:IAV786457 IJV786457:IKR786457 ITR786457:IUN786457 JDN786457:JEJ786457 JNJ786457:JOF786457 JXF786457:JYB786457 KHB786457:KHX786457 KQX786457:KRT786457 LAT786457:LBP786457 LKP786457:LLL786457 LUL786457:LVH786457 MEH786457:MFD786457 MOD786457:MOZ786457 MXZ786457:MYV786457 NHV786457:NIR786457 NRR786457:NSN786457 OBN786457:OCJ786457 OLJ786457:OMF786457 OVF786457:OWB786457 PFB786457:PFX786457 POX786457:PPT786457 PYT786457:PZP786457 QIP786457:QJL786457 QSL786457:QTH786457 RCH786457:RDD786457 RMD786457:RMZ786457 RVZ786457:RWV786457 SFV786457:SGR786457 SPR786457:SQN786457 SZN786457:TAJ786457 TJJ786457:TKF786457 TTF786457:TUB786457 UDB786457:UDX786457 UMX786457:UNT786457 UWT786457:UXP786457 VGP786457:VHL786457 VQL786457:VRH786457 WAH786457:WBD786457 WKD786457:WKZ786457 WTZ786457:WUV786457 H851995:Z851995 HN851993:IJ851993 RJ851993:SF851993 ABF851993:ACB851993 ALB851993:ALX851993 AUX851993:AVT851993 BET851993:BFP851993 BOP851993:BPL851993 BYL851993:BZH851993 CIH851993:CJD851993 CSD851993:CSZ851993 DBZ851993:DCV851993 DLV851993:DMR851993 DVR851993:DWN851993 EFN851993:EGJ851993 EPJ851993:EQF851993 EZF851993:FAB851993 FJB851993:FJX851993 FSX851993:FTT851993 GCT851993:GDP851993 GMP851993:GNL851993 GWL851993:GXH851993 HGH851993:HHD851993 HQD851993:HQZ851993 HZZ851993:IAV851993 IJV851993:IKR851993 ITR851993:IUN851993 JDN851993:JEJ851993 JNJ851993:JOF851993 JXF851993:JYB851993 KHB851993:KHX851993 KQX851993:KRT851993 LAT851993:LBP851993 LKP851993:LLL851993 LUL851993:LVH851993 MEH851993:MFD851993 MOD851993:MOZ851993 MXZ851993:MYV851993 NHV851993:NIR851993 NRR851993:NSN851993 OBN851993:OCJ851993 OLJ851993:OMF851993 OVF851993:OWB851993 PFB851993:PFX851993 POX851993:PPT851993 PYT851993:PZP851993 QIP851993:QJL851993 QSL851993:QTH851993 RCH851993:RDD851993 RMD851993:RMZ851993 RVZ851993:RWV851993 SFV851993:SGR851993 SPR851993:SQN851993 SZN851993:TAJ851993 TJJ851993:TKF851993 TTF851993:TUB851993 UDB851993:UDX851993 UMX851993:UNT851993 UWT851993:UXP851993 VGP851993:VHL851993 VQL851993:VRH851993 WAH851993:WBD851993 WKD851993:WKZ851993 WTZ851993:WUV851993 H917531:Z917531 HN917529:IJ917529 RJ917529:SF917529 ABF917529:ACB917529 ALB917529:ALX917529 AUX917529:AVT917529 BET917529:BFP917529 BOP917529:BPL917529 BYL917529:BZH917529 CIH917529:CJD917529 CSD917529:CSZ917529 DBZ917529:DCV917529 DLV917529:DMR917529 DVR917529:DWN917529 EFN917529:EGJ917529 EPJ917529:EQF917529 EZF917529:FAB917529 FJB917529:FJX917529 FSX917529:FTT917529 GCT917529:GDP917529 GMP917529:GNL917529 GWL917529:GXH917529 HGH917529:HHD917529 HQD917529:HQZ917529 HZZ917529:IAV917529 IJV917529:IKR917529 ITR917529:IUN917529 JDN917529:JEJ917529 JNJ917529:JOF917529 JXF917529:JYB917529 KHB917529:KHX917529 KQX917529:KRT917529 LAT917529:LBP917529 LKP917529:LLL917529 LUL917529:LVH917529 MEH917529:MFD917529 MOD917529:MOZ917529 MXZ917529:MYV917529 NHV917529:NIR917529 NRR917529:NSN917529 OBN917529:OCJ917529 OLJ917529:OMF917529 OVF917529:OWB917529 PFB917529:PFX917529 POX917529:PPT917529 PYT917529:PZP917529 QIP917529:QJL917529 QSL917529:QTH917529 RCH917529:RDD917529 RMD917529:RMZ917529 RVZ917529:RWV917529 SFV917529:SGR917529 SPR917529:SQN917529 SZN917529:TAJ917529 TJJ917529:TKF917529 TTF917529:TUB917529 UDB917529:UDX917529 UMX917529:UNT917529 UWT917529:UXP917529 VGP917529:VHL917529 VQL917529:VRH917529 WAH917529:WBD917529 WKD917529:WKZ917529 WTZ917529:WUV917529 H983067:Z983067 HN983065:IJ983065 RJ983065:SF983065 ABF983065:ACB983065 ALB983065:ALX983065 AUX983065:AVT983065 BET983065:BFP983065 BOP983065:BPL983065 BYL983065:BZH983065 CIH983065:CJD983065 CSD983065:CSZ983065 DBZ983065:DCV983065 DLV983065:DMR983065 DVR983065:DWN983065 EFN983065:EGJ983065 EPJ983065:EQF983065 EZF983065:FAB983065 FJB983065:FJX983065 FSX983065:FTT983065 GCT983065:GDP983065 GMP983065:GNL983065 GWL983065:GXH983065 HGH983065:HHD983065 HQD983065:HQZ983065 HZZ983065:IAV983065 IJV983065:IKR983065 ITR983065:IUN983065 JDN983065:JEJ983065 JNJ983065:JOF983065 JXF983065:JYB983065 KHB983065:KHX983065 KQX983065:KRT983065 LAT983065:LBP983065 LKP983065:LLL983065 LUL983065:LVH983065 MEH983065:MFD983065 MOD983065:MOZ983065 MXZ983065:MYV983065 NHV983065:NIR983065 NRR983065:NSN983065 OBN983065:OCJ983065 OLJ983065:OMF983065 OVF983065:OWB983065 PFB983065:PFX983065 POX983065:PPT983065 PYT983065:PZP983065 QIP983065:QJL983065 QSL983065:QTH983065 RCH983065:RDD983065 RMD983065:RMZ983065 RVZ983065:RWV983065 SFV983065:SGR983065 SPR983065:SQN983065 SZN983065:TAJ983065 TJJ983065:TKF983065 TTF983065:TUB983065 UDB983065:UDX983065 UMX983065:UNT983065 UWT983065:UXP983065 VGP983065:VHL983065 VQL983065:VRH983065 WAH983065:WBD983065 WKD983065:WKZ983065 WTZ983065:WUV983065 L65558:Z65559 HR65556:IJ65557 RN65556:SF65557 ABJ65556:ACB65557 ALF65556:ALX65557 AVB65556:AVT65557 BEX65556:BFP65557 BOT65556:BPL65557 BYP65556:BZH65557 CIL65556:CJD65557 CSH65556:CSZ65557 DCD65556:DCV65557 DLZ65556:DMR65557 DVV65556:DWN65557 EFR65556:EGJ65557 EPN65556:EQF65557 EZJ65556:FAB65557 FJF65556:FJX65557 FTB65556:FTT65557 GCX65556:GDP65557 GMT65556:GNL65557 GWP65556:GXH65557 HGL65556:HHD65557 HQH65556:HQZ65557 IAD65556:IAV65557 IJZ65556:IKR65557 ITV65556:IUN65557 JDR65556:JEJ65557 JNN65556:JOF65557 JXJ65556:JYB65557 KHF65556:KHX65557 KRB65556:KRT65557 LAX65556:LBP65557 LKT65556:LLL65557 LUP65556:LVH65557 MEL65556:MFD65557 MOH65556:MOZ65557 MYD65556:MYV65557 NHZ65556:NIR65557 NRV65556:NSN65557 OBR65556:OCJ65557 OLN65556:OMF65557 OVJ65556:OWB65557 PFF65556:PFX65557 PPB65556:PPT65557 PYX65556:PZP65557 QIT65556:QJL65557 QSP65556:QTH65557 RCL65556:RDD65557 RMH65556:RMZ65557 RWD65556:RWV65557 SFZ65556:SGR65557 SPV65556:SQN65557 SZR65556:TAJ65557 TJN65556:TKF65557 TTJ65556:TUB65557 UDF65556:UDX65557 UNB65556:UNT65557 UWX65556:UXP65557 VGT65556:VHL65557 VQP65556:VRH65557 WAL65556:WBD65557 WKH65556:WKZ65557 WUD65556:WUV65557 L131094:Z131095 HR131092:IJ131093 RN131092:SF131093 ABJ131092:ACB131093 ALF131092:ALX131093 AVB131092:AVT131093 BEX131092:BFP131093 BOT131092:BPL131093 BYP131092:BZH131093 CIL131092:CJD131093 CSH131092:CSZ131093 DCD131092:DCV131093 DLZ131092:DMR131093 DVV131092:DWN131093 EFR131092:EGJ131093 EPN131092:EQF131093 EZJ131092:FAB131093 FJF131092:FJX131093 FTB131092:FTT131093 GCX131092:GDP131093 GMT131092:GNL131093 GWP131092:GXH131093 HGL131092:HHD131093 HQH131092:HQZ131093 IAD131092:IAV131093 IJZ131092:IKR131093 ITV131092:IUN131093 JDR131092:JEJ131093 JNN131092:JOF131093 JXJ131092:JYB131093 KHF131092:KHX131093 KRB131092:KRT131093 LAX131092:LBP131093 LKT131092:LLL131093 LUP131092:LVH131093 MEL131092:MFD131093 MOH131092:MOZ131093 MYD131092:MYV131093 NHZ131092:NIR131093 NRV131092:NSN131093 OBR131092:OCJ131093 OLN131092:OMF131093 OVJ131092:OWB131093 PFF131092:PFX131093 PPB131092:PPT131093 PYX131092:PZP131093 QIT131092:QJL131093 QSP131092:QTH131093 RCL131092:RDD131093 RMH131092:RMZ131093 RWD131092:RWV131093 SFZ131092:SGR131093 SPV131092:SQN131093 SZR131092:TAJ131093 TJN131092:TKF131093 TTJ131092:TUB131093 UDF131092:UDX131093 UNB131092:UNT131093 UWX131092:UXP131093 VGT131092:VHL131093 VQP131092:VRH131093 WAL131092:WBD131093 WKH131092:WKZ131093 WUD131092:WUV131093 L196630:Z196631 HR196628:IJ196629 RN196628:SF196629 ABJ196628:ACB196629 ALF196628:ALX196629 AVB196628:AVT196629 BEX196628:BFP196629 BOT196628:BPL196629 BYP196628:BZH196629 CIL196628:CJD196629 CSH196628:CSZ196629 DCD196628:DCV196629 DLZ196628:DMR196629 DVV196628:DWN196629 EFR196628:EGJ196629 EPN196628:EQF196629 EZJ196628:FAB196629 FJF196628:FJX196629 FTB196628:FTT196629 GCX196628:GDP196629 GMT196628:GNL196629 GWP196628:GXH196629 HGL196628:HHD196629 HQH196628:HQZ196629 IAD196628:IAV196629 IJZ196628:IKR196629 ITV196628:IUN196629 JDR196628:JEJ196629 JNN196628:JOF196629 JXJ196628:JYB196629 KHF196628:KHX196629 KRB196628:KRT196629 LAX196628:LBP196629 LKT196628:LLL196629 LUP196628:LVH196629 MEL196628:MFD196629 MOH196628:MOZ196629 MYD196628:MYV196629 NHZ196628:NIR196629 NRV196628:NSN196629 OBR196628:OCJ196629 OLN196628:OMF196629 OVJ196628:OWB196629 PFF196628:PFX196629 PPB196628:PPT196629 PYX196628:PZP196629 QIT196628:QJL196629 QSP196628:QTH196629 RCL196628:RDD196629 RMH196628:RMZ196629 RWD196628:RWV196629 SFZ196628:SGR196629 SPV196628:SQN196629 SZR196628:TAJ196629 TJN196628:TKF196629 TTJ196628:TUB196629 UDF196628:UDX196629 UNB196628:UNT196629 UWX196628:UXP196629 VGT196628:VHL196629 VQP196628:VRH196629 WAL196628:WBD196629 WKH196628:WKZ196629 WUD196628:WUV196629 L262166:Z262167 HR262164:IJ262165 RN262164:SF262165 ABJ262164:ACB262165 ALF262164:ALX262165 AVB262164:AVT262165 BEX262164:BFP262165 BOT262164:BPL262165 BYP262164:BZH262165 CIL262164:CJD262165 CSH262164:CSZ262165 DCD262164:DCV262165 DLZ262164:DMR262165 DVV262164:DWN262165 EFR262164:EGJ262165 EPN262164:EQF262165 EZJ262164:FAB262165 FJF262164:FJX262165 FTB262164:FTT262165 GCX262164:GDP262165 GMT262164:GNL262165 GWP262164:GXH262165 HGL262164:HHD262165 HQH262164:HQZ262165 IAD262164:IAV262165 IJZ262164:IKR262165 ITV262164:IUN262165 JDR262164:JEJ262165 JNN262164:JOF262165 JXJ262164:JYB262165 KHF262164:KHX262165 KRB262164:KRT262165 LAX262164:LBP262165 LKT262164:LLL262165 LUP262164:LVH262165 MEL262164:MFD262165 MOH262164:MOZ262165 MYD262164:MYV262165 NHZ262164:NIR262165 NRV262164:NSN262165 OBR262164:OCJ262165 OLN262164:OMF262165 OVJ262164:OWB262165 PFF262164:PFX262165 PPB262164:PPT262165 PYX262164:PZP262165 QIT262164:QJL262165 QSP262164:QTH262165 RCL262164:RDD262165 RMH262164:RMZ262165 RWD262164:RWV262165 SFZ262164:SGR262165 SPV262164:SQN262165 SZR262164:TAJ262165 TJN262164:TKF262165 TTJ262164:TUB262165 UDF262164:UDX262165 UNB262164:UNT262165 UWX262164:UXP262165 VGT262164:VHL262165 VQP262164:VRH262165 WAL262164:WBD262165 WKH262164:WKZ262165 WUD262164:WUV262165 L327702:Z327703 HR327700:IJ327701 RN327700:SF327701 ABJ327700:ACB327701 ALF327700:ALX327701 AVB327700:AVT327701 BEX327700:BFP327701 BOT327700:BPL327701 BYP327700:BZH327701 CIL327700:CJD327701 CSH327700:CSZ327701 DCD327700:DCV327701 DLZ327700:DMR327701 DVV327700:DWN327701 EFR327700:EGJ327701 EPN327700:EQF327701 EZJ327700:FAB327701 FJF327700:FJX327701 FTB327700:FTT327701 GCX327700:GDP327701 GMT327700:GNL327701 GWP327700:GXH327701 HGL327700:HHD327701 HQH327700:HQZ327701 IAD327700:IAV327701 IJZ327700:IKR327701 ITV327700:IUN327701 JDR327700:JEJ327701 JNN327700:JOF327701 JXJ327700:JYB327701 KHF327700:KHX327701 KRB327700:KRT327701 LAX327700:LBP327701 LKT327700:LLL327701 LUP327700:LVH327701 MEL327700:MFD327701 MOH327700:MOZ327701 MYD327700:MYV327701 NHZ327700:NIR327701 NRV327700:NSN327701 OBR327700:OCJ327701 OLN327700:OMF327701 OVJ327700:OWB327701 PFF327700:PFX327701 PPB327700:PPT327701 PYX327700:PZP327701 QIT327700:QJL327701 QSP327700:QTH327701 RCL327700:RDD327701 RMH327700:RMZ327701 RWD327700:RWV327701 SFZ327700:SGR327701 SPV327700:SQN327701 SZR327700:TAJ327701 TJN327700:TKF327701 TTJ327700:TUB327701 UDF327700:UDX327701 UNB327700:UNT327701 UWX327700:UXP327701 VGT327700:VHL327701 VQP327700:VRH327701 WAL327700:WBD327701 WKH327700:WKZ327701 WUD327700:WUV327701 L393238:Z393239 HR393236:IJ393237 RN393236:SF393237 ABJ393236:ACB393237 ALF393236:ALX393237 AVB393236:AVT393237 BEX393236:BFP393237 BOT393236:BPL393237 BYP393236:BZH393237 CIL393236:CJD393237 CSH393236:CSZ393237 DCD393236:DCV393237 DLZ393236:DMR393237 DVV393236:DWN393237 EFR393236:EGJ393237 EPN393236:EQF393237 EZJ393236:FAB393237 FJF393236:FJX393237 FTB393236:FTT393237 GCX393236:GDP393237 GMT393236:GNL393237 GWP393236:GXH393237 HGL393236:HHD393237 HQH393236:HQZ393237 IAD393236:IAV393237 IJZ393236:IKR393237 ITV393236:IUN393237 JDR393236:JEJ393237 JNN393236:JOF393237 JXJ393236:JYB393237 KHF393236:KHX393237 KRB393236:KRT393237 LAX393236:LBP393237 LKT393236:LLL393237 LUP393236:LVH393237 MEL393236:MFD393237 MOH393236:MOZ393237 MYD393236:MYV393237 NHZ393236:NIR393237 NRV393236:NSN393237 OBR393236:OCJ393237 OLN393236:OMF393237 OVJ393236:OWB393237 PFF393236:PFX393237 PPB393236:PPT393237 PYX393236:PZP393237 QIT393236:QJL393237 QSP393236:QTH393237 RCL393236:RDD393237 RMH393236:RMZ393237 RWD393236:RWV393237 SFZ393236:SGR393237 SPV393236:SQN393237 SZR393236:TAJ393237 TJN393236:TKF393237 TTJ393236:TUB393237 UDF393236:UDX393237 UNB393236:UNT393237 UWX393236:UXP393237 VGT393236:VHL393237 VQP393236:VRH393237 WAL393236:WBD393237 WKH393236:WKZ393237 WUD393236:WUV393237 L458774:Z458775 HR458772:IJ458773 RN458772:SF458773 ABJ458772:ACB458773 ALF458772:ALX458773 AVB458772:AVT458773 BEX458772:BFP458773 BOT458772:BPL458773 BYP458772:BZH458773 CIL458772:CJD458773 CSH458772:CSZ458773 DCD458772:DCV458773 DLZ458772:DMR458773 DVV458772:DWN458773 EFR458772:EGJ458773 EPN458772:EQF458773 EZJ458772:FAB458773 FJF458772:FJX458773 FTB458772:FTT458773 GCX458772:GDP458773 GMT458772:GNL458773 GWP458772:GXH458773 HGL458772:HHD458773 HQH458772:HQZ458773 IAD458772:IAV458773 IJZ458772:IKR458773 ITV458772:IUN458773 JDR458772:JEJ458773 JNN458772:JOF458773 JXJ458772:JYB458773 KHF458772:KHX458773 KRB458772:KRT458773 LAX458772:LBP458773 LKT458772:LLL458773 LUP458772:LVH458773 MEL458772:MFD458773 MOH458772:MOZ458773 MYD458772:MYV458773 NHZ458772:NIR458773 NRV458772:NSN458773 OBR458772:OCJ458773 OLN458772:OMF458773 OVJ458772:OWB458773 PFF458772:PFX458773 PPB458772:PPT458773 PYX458772:PZP458773 QIT458772:QJL458773 QSP458772:QTH458773 RCL458772:RDD458773 RMH458772:RMZ458773 RWD458772:RWV458773 SFZ458772:SGR458773 SPV458772:SQN458773 SZR458772:TAJ458773 TJN458772:TKF458773 TTJ458772:TUB458773 UDF458772:UDX458773 UNB458772:UNT458773 UWX458772:UXP458773 VGT458772:VHL458773 VQP458772:VRH458773 WAL458772:WBD458773 WKH458772:WKZ458773 WUD458772:WUV458773 L524310:Z524311 HR524308:IJ524309 RN524308:SF524309 ABJ524308:ACB524309 ALF524308:ALX524309 AVB524308:AVT524309 BEX524308:BFP524309 BOT524308:BPL524309 BYP524308:BZH524309 CIL524308:CJD524309 CSH524308:CSZ524309 DCD524308:DCV524309 DLZ524308:DMR524309 DVV524308:DWN524309 EFR524308:EGJ524309 EPN524308:EQF524309 EZJ524308:FAB524309 FJF524308:FJX524309 FTB524308:FTT524309 GCX524308:GDP524309 GMT524308:GNL524309 GWP524308:GXH524309 HGL524308:HHD524309 HQH524308:HQZ524309 IAD524308:IAV524309 IJZ524308:IKR524309 ITV524308:IUN524309 JDR524308:JEJ524309 JNN524308:JOF524309 JXJ524308:JYB524309 KHF524308:KHX524309 KRB524308:KRT524309 LAX524308:LBP524309 LKT524308:LLL524309 LUP524308:LVH524309 MEL524308:MFD524309 MOH524308:MOZ524309 MYD524308:MYV524309 NHZ524308:NIR524309 NRV524308:NSN524309 OBR524308:OCJ524309 OLN524308:OMF524309 OVJ524308:OWB524309 PFF524308:PFX524309 PPB524308:PPT524309 PYX524308:PZP524309 QIT524308:QJL524309 QSP524308:QTH524309 RCL524308:RDD524309 RMH524308:RMZ524309 RWD524308:RWV524309 SFZ524308:SGR524309 SPV524308:SQN524309 SZR524308:TAJ524309 TJN524308:TKF524309 TTJ524308:TUB524309 UDF524308:UDX524309 UNB524308:UNT524309 UWX524308:UXP524309 VGT524308:VHL524309 VQP524308:VRH524309 WAL524308:WBD524309 WKH524308:WKZ524309 WUD524308:WUV524309 L589846:Z589847 HR589844:IJ589845 RN589844:SF589845 ABJ589844:ACB589845 ALF589844:ALX589845 AVB589844:AVT589845 BEX589844:BFP589845 BOT589844:BPL589845 BYP589844:BZH589845 CIL589844:CJD589845 CSH589844:CSZ589845 DCD589844:DCV589845 DLZ589844:DMR589845 DVV589844:DWN589845 EFR589844:EGJ589845 EPN589844:EQF589845 EZJ589844:FAB589845 FJF589844:FJX589845 FTB589844:FTT589845 GCX589844:GDP589845 GMT589844:GNL589845 GWP589844:GXH589845 HGL589844:HHD589845 HQH589844:HQZ589845 IAD589844:IAV589845 IJZ589844:IKR589845 ITV589844:IUN589845 JDR589844:JEJ589845 JNN589844:JOF589845 JXJ589844:JYB589845 KHF589844:KHX589845 KRB589844:KRT589845 LAX589844:LBP589845 LKT589844:LLL589845 LUP589844:LVH589845 MEL589844:MFD589845 MOH589844:MOZ589845 MYD589844:MYV589845 NHZ589844:NIR589845 NRV589844:NSN589845 OBR589844:OCJ589845 OLN589844:OMF589845 OVJ589844:OWB589845 PFF589844:PFX589845 PPB589844:PPT589845 PYX589844:PZP589845 QIT589844:QJL589845 QSP589844:QTH589845 RCL589844:RDD589845 RMH589844:RMZ589845 RWD589844:RWV589845 SFZ589844:SGR589845 SPV589844:SQN589845 SZR589844:TAJ589845 TJN589844:TKF589845 TTJ589844:TUB589845 UDF589844:UDX589845 UNB589844:UNT589845 UWX589844:UXP589845 VGT589844:VHL589845 VQP589844:VRH589845 WAL589844:WBD589845 WKH589844:WKZ589845 WUD589844:WUV589845 L655382:Z655383 HR655380:IJ655381 RN655380:SF655381 ABJ655380:ACB655381 ALF655380:ALX655381 AVB655380:AVT655381 BEX655380:BFP655381 BOT655380:BPL655381 BYP655380:BZH655381 CIL655380:CJD655381 CSH655380:CSZ655381 DCD655380:DCV655381 DLZ655380:DMR655381 DVV655380:DWN655381 EFR655380:EGJ655381 EPN655380:EQF655381 EZJ655380:FAB655381 FJF655380:FJX655381 FTB655380:FTT655381 GCX655380:GDP655381 GMT655380:GNL655381 GWP655380:GXH655381 HGL655380:HHD655381 HQH655380:HQZ655381 IAD655380:IAV655381 IJZ655380:IKR655381 ITV655380:IUN655381 JDR655380:JEJ655381 JNN655380:JOF655381 JXJ655380:JYB655381 KHF655380:KHX655381 KRB655380:KRT655381 LAX655380:LBP655381 LKT655380:LLL655381 LUP655380:LVH655381 MEL655380:MFD655381 MOH655380:MOZ655381 MYD655380:MYV655381 NHZ655380:NIR655381 NRV655380:NSN655381 OBR655380:OCJ655381 OLN655380:OMF655381 OVJ655380:OWB655381 PFF655380:PFX655381 PPB655380:PPT655381 PYX655380:PZP655381 QIT655380:QJL655381 QSP655380:QTH655381 RCL655380:RDD655381 RMH655380:RMZ655381 RWD655380:RWV655381 SFZ655380:SGR655381 SPV655380:SQN655381 SZR655380:TAJ655381 TJN655380:TKF655381 TTJ655380:TUB655381 UDF655380:UDX655381 UNB655380:UNT655381 UWX655380:UXP655381 VGT655380:VHL655381 VQP655380:VRH655381 WAL655380:WBD655381 WKH655380:WKZ655381 WUD655380:WUV655381 L720918:Z720919 HR720916:IJ720917 RN720916:SF720917 ABJ720916:ACB720917 ALF720916:ALX720917 AVB720916:AVT720917 BEX720916:BFP720917 BOT720916:BPL720917 BYP720916:BZH720917 CIL720916:CJD720917 CSH720916:CSZ720917 DCD720916:DCV720917 DLZ720916:DMR720917 DVV720916:DWN720917 EFR720916:EGJ720917 EPN720916:EQF720917 EZJ720916:FAB720917 FJF720916:FJX720917 FTB720916:FTT720917 GCX720916:GDP720917 GMT720916:GNL720917 GWP720916:GXH720917 HGL720916:HHD720917 HQH720916:HQZ720917 IAD720916:IAV720917 IJZ720916:IKR720917 ITV720916:IUN720917 JDR720916:JEJ720917 JNN720916:JOF720917 JXJ720916:JYB720917 KHF720916:KHX720917 KRB720916:KRT720917 LAX720916:LBP720917 LKT720916:LLL720917 LUP720916:LVH720917 MEL720916:MFD720917 MOH720916:MOZ720917 MYD720916:MYV720917 NHZ720916:NIR720917 NRV720916:NSN720917 OBR720916:OCJ720917 OLN720916:OMF720917 OVJ720916:OWB720917 PFF720916:PFX720917 PPB720916:PPT720917 PYX720916:PZP720917 QIT720916:QJL720917 QSP720916:QTH720917 RCL720916:RDD720917 RMH720916:RMZ720917 RWD720916:RWV720917 SFZ720916:SGR720917 SPV720916:SQN720917 SZR720916:TAJ720917 TJN720916:TKF720917 TTJ720916:TUB720917 UDF720916:UDX720917 UNB720916:UNT720917 UWX720916:UXP720917 VGT720916:VHL720917 VQP720916:VRH720917 WAL720916:WBD720917 WKH720916:WKZ720917 WUD720916:WUV720917 L786454:Z786455 HR786452:IJ786453 RN786452:SF786453 ABJ786452:ACB786453 ALF786452:ALX786453 AVB786452:AVT786453 BEX786452:BFP786453 BOT786452:BPL786453 BYP786452:BZH786453 CIL786452:CJD786453 CSH786452:CSZ786453 DCD786452:DCV786453 DLZ786452:DMR786453 DVV786452:DWN786453 EFR786452:EGJ786453 EPN786452:EQF786453 EZJ786452:FAB786453 FJF786452:FJX786453 FTB786452:FTT786453 GCX786452:GDP786453 GMT786452:GNL786453 GWP786452:GXH786453 HGL786452:HHD786453 HQH786452:HQZ786453 IAD786452:IAV786453 IJZ786452:IKR786453 ITV786452:IUN786453 JDR786452:JEJ786453 JNN786452:JOF786453 JXJ786452:JYB786453 KHF786452:KHX786453 KRB786452:KRT786453 LAX786452:LBP786453 LKT786452:LLL786453 LUP786452:LVH786453 MEL786452:MFD786453 MOH786452:MOZ786453 MYD786452:MYV786453 NHZ786452:NIR786453 NRV786452:NSN786453 OBR786452:OCJ786453 OLN786452:OMF786453 OVJ786452:OWB786453 PFF786452:PFX786453 PPB786452:PPT786453 PYX786452:PZP786453 QIT786452:QJL786453 QSP786452:QTH786453 RCL786452:RDD786453 RMH786452:RMZ786453 RWD786452:RWV786453 SFZ786452:SGR786453 SPV786452:SQN786453 SZR786452:TAJ786453 TJN786452:TKF786453 TTJ786452:TUB786453 UDF786452:UDX786453 UNB786452:UNT786453 UWX786452:UXP786453 VGT786452:VHL786453 VQP786452:VRH786453 WAL786452:WBD786453 WKH786452:WKZ786453 WUD786452:WUV786453 L851990:Z851991 HR851988:IJ851989 RN851988:SF851989 ABJ851988:ACB851989 ALF851988:ALX851989 AVB851988:AVT851989 BEX851988:BFP851989 BOT851988:BPL851989 BYP851988:BZH851989 CIL851988:CJD851989 CSH851988:CSZ851989 DCD851988:DCV851989 DLZ851988:DMR851989 DVV851988:DWN851989 EFR851988:EGJ851989 EPN851988:EQF851989 EZJ851988:FAB851989 FJF851988:FJX851989 FTB851988:FTT851989 GCX851988:GDP851989 GMT851988:GNL851989 GWP851988:GXH851989 HGL851988:HHD851989 HQH851988:HQZ851989 IAD851988:IAV851989 IJZ851988:IKR851989 ITV851988:IUN851989 JDR851988:JEJ851989 JNN851988:JOF851989 JXJ851988:JYB851989 KHF851988:KHX851989 KRB851988:KRT851989 LAX851988:LBP851989 LKT851988:LLL851989 LUP851988:LVH851989 MEL851988:MFD851989 MOH851988:MOZ851989 MYD851988:MYV851989 NHZ851988:NIR851989 NRV851988:NSN851989 OBR851988:OCJ851989 OLN851988:OMF851989 OVJ851988:OWB851989 PFF851988:PFX851989 PPB851988:PPT851989 PYX851988:PZP851989 QIT851988:QJL851989 QSP851988:QTH851989 RCL851988:RDD851989 RMH851988:RMZ851989 RWD851988:RWV851989 SFZ851988:SGR851989 SPV851988:SQN851989 SZR851988:TAJ851989 TJN851988:TKF851989 TTJ851988:TUB851989 UDF851988:UDX851989 UNB851988:UNT851989 UWX851988:UXP851989 VGT851988:VHL851989 VQP851988:VRH851989 WAL851988:WBD851989 WKH851988:WKZ851989 WUD851988:WUV851989 L917526:Z917527 HR917524:IJ917525 RN917524:SF917525 ABJ917524:ACB917525 ALF917524:ALX917525 AVB917524:AVT917525 BEX917524:BFP917525 BOT917524:BPL917525 BYP917524:BZH917525 CIL917524:CJD917525 CSH917524:CSZ917525 DCD917524:DCV917525 DLZ917524:DMR917525 DVV917524:DWN917525 EFR917524:EGJ917525 EPN917524:EQF917525 EZJ917524:FAB917525 FJF917524:FJX917525 FTB917524:FTT917525 GCX917524:GDP917525 GMT917524:GNL917525 GWP917524:GXH917525 HGL917524:HHD917525 HQH917524:HQZ917525 IAD917524:IAV917525 IJZ917524:IKR917525 ITV917524:IUN917525 JDR917524:JEJ917525 JNN917524:JOF917525 JXJ917524:JYB917525 KHF917524:KHX917525 KRB917524:KRT917525 LAX917524:LBP917525 LKT917524:LLL917525 LUP917524:LVH917525 MEL917524:MFD917525 MOH917524:MOZ917525 MYD917524:MYV917525 NHZ917524:NIR917525 NRV917524:NSN917525 OBR917524:OCJ917525 OLN917524:OMF917525 OVJ917524:OWB917525 PFF917524:PFX917525 PPB917524:PPT917525 PYX917524:PZP917525 QIT917524:QJL917525 QSP917524:QTH917525 RCL917524:RDD917525 RMH917524:RMZ917525 RWD917524:RWV917525 SFZ917524:SGR917525 SPV917524:SQN917525 SZR917524:TAJ917525 TJN917524:TKF917525 TTJ917524:TUB917525 UDF917524:UDX917525 UNB917524:UNT917525 UWX917524:UXP917525 VGT917524:VHL917525 VQP917524:VRH917525 WAL917524:WBD917525 WKH917524:WKZ917525 WUD917524:WUV917525 L983062:Z983063 HR983060:IJ983061 RN983060:SF983061 ABJ983060:ACB983061 ALF983060:ALX983061 AVB983060:AVT983061 BEX983060:BFP983061 BOT983060:BPL983061 BYP983060:BZH983061 CIL983060:CJD983061 CSH983060:CSZ983061 DCD983060:DCV983061 DLZ983060:DMR983061 DVV983060:DWN983061 EFR983060:EGJ983061 EPN983060:EQF983061 EZJ983060:FAB983061 FJF983060:FJX983061 FTB983060:FTT983061 GCX983060:GDP983061 GMT983060:GNL983061 GWP983060:GXH983061 HGL983060:HHD983061 HQH983060:HQZ983061 IAD983060:IAV983061 IJZ983060:IKR983061 ITV983060:IUN983061 JDR983060:JEJ983061 JNN983060:JOF983061 JXJ983060:JYB983061 KHF983060:KHX983061 KRB983060:KRT983061 LAX983060:LBP983061 LKT983060:LLL983061 LUP983060:LVH983061 MEL983060:MFD983061 MOH983060:MOZ983061 MYD983060:MYV983061 NHZ983060:NIR983061 NRV983060:NSN983061 OBR983060:OCJ983061 OLN983060:OMF983061 OVJ983060:OWB983061 PFF983060:PFX983061 PPB983060:PPT983061 PYX983060:PZP983061 QIT983060:QJL983061 QSP983060:QTH983061 RCL983060:RDD983061 RMH983060:RMZ983061 RWD983060:RWV983061 SFZ983060:SGR983061 SPV983060:SQN983061 SZR983060:TAJ983061 TJN983060:TKF983061 TTJ983060:TUB983061 UDF983060:UDX983061 UNB983060:UNT983061 UWX983060:UXP983061 VGT983060:VHL983061 VQP983060:VRH983061 WAL983060:WBD983061 WKH983060:WKZ983061 WUD983060:WUV983061 O65553:O65556 HU65551:HU65554 RQ65551:RQ65554 ABM65551:ABM65554 ALI65551:ALI65554 AVE65551:AVE65554 BFA65551:BFA65554 BOW65551:BOW65554 BYS65551:BYS65554 CIO65551:CIO65554 CSK65551:CSK65554 DCG65551:DCG65554 DMC65551:DMC65554 DVY65551:DVY65554 EFU65551:EFU65554 EPQ65551:EPQ65554 EZM65551:EZM65554 FJI65551:FJI65554 FTE65551:FTE65554 GDA65551:GDA65554 GMW65551:GMW65554 GWS65551:GWS65554 HGO65551:HGO65554 HQK65551:HQK65554 IAG65551:IAG65554 IKC65551:IKC65554 ITY65551:ITY65554 JDU65551:JDU65554 JNQ65551:JNQ65554 JXM65551:JXM65554 KHI65551:KHI65554 KRE65551:KRE65554 LBA65551:LBA65554 LKW65551:LKW65554 LUS65551:LUS65554 MEO65551:MEO65554 MOK65551:MOK65554 MYG65551:MYG65554 NIC65551:NIC65554 NRY65551:NRY65554 OBU65551:OBU65554 OLQ65551:OLQ65554 OVM65551:OVM65554 PFI65551:PFI65554 PPE65551:PPE65554 PZA65551:PZA65554 QIW65551:QIW65554 QSS65551:QSS65554 RCO65551:RCO65554 RMK65551:RMK65554 RWG65551:RWG65554 SGC65551:SGC65554 SPY65551:SPY65554 SZU65551:SZU65554 TJQ65551:TJQ65554 TTM65551:TTM65554 UDI65551:UDI65554 UNE65551:UNE65554 UXA65551:UXA65554 VGW65551:VGW65554 VQS65551:VQS65554 WAO65551:WAO65554 WKK65551:WKK65554 WUG65551:WUG65554 O131089:O131092 HU131087:HU131090 RQ131087:RQ131090 ABM131087:ABM131090 ALI131087:ALI131090 AVE131087:AVE131090 BFA131087:BFA131090 BOW131087:BOW131090 BYS131087:BYS131090 CIO131087:CIO131090 CSK131087:CSK131090 DCG131087:DCG131090 DMC131087:DMC131090 DVY131087:DVY131090 EFU131087:EFU131090 EPQ131087:EPQ131090 EZM131087:EZM131090 FJI131087:FJI131090 FTE131087:FTE131090 GDA131087:GDA131090 GMW131087:GMW131090 GWS131087:GWS131090 HGO131087:HGO131090 HQK131087:HQK131090 IAG131087:IAG131090 IKC131087:IKC131090 ITY131087:ITY131090 JDU131087:JDU131090 JNQ131087:JNQ131090 JXM131087:JXM131090 KHI131087:KHI131090 KRE131087:KRE131090 LBA131087:LBA131090 LKW131087:LKW131090 LUS131087:LUS131090 MEO131087:MEO131090 MOK131087:MOK131090 MYG131087:MYG131090 NIC131087:NIC131090 NRY131087:NRY131090 OBU131087:OBU131090 OLQ131087:OLQ131090 OVM131087:OVM131090 PFI131087:PFI131090 PPE131087:PPE131090 PZA131087:PZA131090 QIW131087:QIW131090 QSS131087:QSS131090 RCO131087:RCO131090 RMK131087:RMK131090 RWG131087:RWG131090 SGC131087:SGC131090 SPY131087:SPY131090 SZU131087:SZU131090 TJQ131087:TJQ131090 TTM131087:TTM131090 UDI131087:UDI131090 UNE131087:UNE131090 UXA131087:UXA131090 VGW131087:VGW131090 VQS131087:VQS131090 WAO131087:WAO131090 WKK131087:WKK131090 WUG131087:WUG131090 O196625:O196628 HU196623:HU196626 RQ196623:RQ196626 ABM196623:ABM196626 ALI196623:ALI196626 AVE196623:AVE196626 BFA196623:BFA196626 BOW196623:BOW196626 BYS196623:BYS196626 CIO196623:CIO196626 CSK196623:CSK196626 DCG196623:DCG196626 DMC196623:DMC196626 DVY196623:DVY196626 EFU196623:EFU196626 EPQ196623:EPQ196626 EZM196623:EZM196626 FJI196623:FJI196626 FTE196623:FTE196626 GDA196623:GDA196626 GMW196623:GMW196626 GWS196623:GWS196626 HGO196623:HGO196626 HQK196623:HQK196626 IAG196623:IAG196626 IKC196623:IKC196626 ITY196623:ITY196626 JDU196623:JDU196626 JNQ196623:JNQ196626 JXM196623:JXM196626 KHI196623:KHI196626 KRE196623:KRE196626 LBA196623:LBA196626 LKW196623:LKW196626 LUS196623:LUS196626 MEO196623:MEO196626 MOK196623:MOK196626 MYG196623:MYG196626 NIC196623:NIC196626 NRY196623:NRY196626 OBU196623:OBU196626 OLQ196623:OLQ196626 OVM196623:OVM196626 PFI196623:PFI196626 PPE196623:PPE196626 PZA196623:PZA196626 QIW196623:QIW196626 QSS196623:QSS196626 RCO196623:RCO196626 RMK196623:RMK196626 RWG196623:RWG196626 SGC196623:SGC196626 SPY196623:SPY196626 SZU196623:SZU196626 TJQ196623:TJQ196626 TTM196623:TTM196626 UDI196623:UDI196626 UNE196623:UNE196626 UXA196623:UXA196626 VGW196623:VGW196626 VQS196623:VQS196626 WAO196623:WAO196626 WKK196623:WKK196626 WUG196623:WUG196626 O262161:O262164 HU262159:HU262162 RQ262159:RQ262162 ABM262159:ABM262162 ALI262159:ALI262162 AVE262159:AVE262162 BFA262159:BFA262162 BOW262159:BOW262162 BYS262159:BYS262162 CIO262159:CIO262162 CSK262159:CSK262162 DCG262159:DCG262162 DMC262159:DMC262162 DVY262159:DVY262162 EFU262159:EFU262162 EPQ262159:EPQ262162 EZM262159:EZM262162 FJI262159:FJI262162 FTE262159:FTE262162 GDA262159:GDA262162 GMW262159:GMW262162 GWS262159:GWS262162 HGO262159:HGO262162 HQK262159:HQK262162 IAG262159:IAG262162 IKC262159:IKC262162 ITY262159:ITY262162 JDU262159:JDU262162 JNQ262159:JNQ262162 JXM262159:JXM262162 KHI262159:KHI262162 KRE262159:KRE262162 LBA262159:LBA262162 LKW262159:LKW262162 LUS262159:LUS262162 MEO262159:MEO262162 MOK262159:MOK262162 MYG262159:MYG262162 NIC262159:NIC262162 NRY262159:NRY262162 OBU262159:OBU262162 OLQ262159:OLQ262162 OVM262159:OVM262162 PFI262159:PFI262162 PPE262159:PPE262162 PZA262159:PZA262162 QIW262159:QIW262162 QSS262159:QSS262162 RCO262159:RCO262162 RMK262159:RMK262162 RWG262159:RWG262162 SGC262159:SGC262162 SPY262159:SPY262162 SZU262159:SZU262162 TJQ262159:TJQ262162 TTM262159:TTM262162 UDI262159:UDI262162 UNE262159:UNE262162 UXA262159:UXA262162 VGW262159:VGW262162 VQS262159:VQS262162 WAO262159:WAO262162 WKK262159:WKK262162 WUG262159:WUG262162 O327697:O327700 HU327695:HU327698 RQ327695:RQ327698 ABM327695:ABM327698 ALI327695:ALI327698 AVE327695:AVE327698 BFA327695:BFA327698 BOW327695:BOW327698 BYS327695:BYS327698 CIO327695:CIO327698 CSK327695:CSK327698 DCG327695:DCG327698 DMC327695:DMC327698 DVY327695:DVY327698 EFU327695:EFU327698 EPQ327695:EPQ327698 EZM327695:EZM327698 FJI327695:FJI327698 FTE327695:FTE327698 GDA327695:GDA327698 GMW327695:GMW327698 GWS327695:GWS327698 HGO327695:HGO327698 HQK327695:HQK327698 IAG327695:IAG327698 IKC327695:IKC327698 ITY327695:ITY327698 JDU327695:JDU327698 JNQ327695:JNQ327698 JXM327695:JXM327698 KHI327695:KHI327698 KRE327695:KRE327698 LBA327695:LBA327698 LKW327695:LKW327698 LUS327695:LUS327698 MEO327695:MEO327698 MOK327695:MOK327698 MYG327695:MYG327698 NIC327695:NIC327698 NRY327695:NRY327698 OBU327695:OBU327698 OLQ327695:OLQ327698 OVM327695:OVM327698 PFI327695:PFI327698 PPE327695:PPE327698 PZA327695:PZA327698 QIW327695:QIW327698 QSS327695:QSS327698 RCO327695:RCO327698 RMK327695:RMK327698 RWG327695:RWG327698 SGC327695:SGC327698 SPY327695:SPY327698 SZU327695:SZU327698 TJQ327695:TJQ327698 TTM327695:TTM327698 UDI327695:UDI327698 UNE327695:UNE327698 UXA327695:UXA327698 VGW327695:VGW327698 VQS327695:VQS327698 WAO327695:WAO327698 WKK327695:WKK327698 WUG327695:WUG327698 O393233:O393236 HU393231:HU393234 RQ393231:RQ393234 ABM393231:ABM393234 ALI393231:ALI393234 AVE393231:AVE393234 BFA393231:BFA393234 BOW393231:BOW393234 BYS393231:BYS393234 CIO393231:CIO393234 CSK393231:CSK393234 DCG393231:DCG393234 DMC393231:DMC393234 DVY393231:DVY393234 EFU393231:EFU393234 EPQ393231:EPQ393234 EZM393231:EZM393234 FJI393231:FJI393234 FTE393231:FTE393234 GDA393231:GDA393234 GMW393231:GMW393234 GWS393231:GWS393234 HGO393231:HGO393234 HQK393231:HQK393234 IAG393231:IAG393234 IKC393231:IKC393234 ITY393231:ITY393234 JDU393231:JDU393234 JNQ393231:JNQ393234 JXM393231:JXM393234 KHI393231:KHI393234 KRE393231:KRE393234 LBA393231:LBA393234 LKW393231:LKW393234 LUS393231:LUS393234 MEO393231:MEO393234 MOK393231:MOK393234 MYG393231:MYG393234 NIC393231:NIC393234 NRY393231:NRY393234 OBU393231:OBU393234 OLQ393231:OLQ393234 OVM393231:OVM393234 PFI393231:PFI393234 PPE393231:PPE393234 PZA393231:PZA393234 QIW393231:QIW393234 QSS393231:QSS393234 RCO393231:RCO393234 RMK393231:RMK393234 RWG393231:RWG393234 SGC393231:SGC393234 SPY393231:SPY393234 SZU393231:SZU393234 TJQ393231:TJQ393234 TTM393231:TTM393234 UDI393231:UDI393234 UNE393231:UNE393234 UXA393231:UXA393234 VGW393231:VGW393234 VQS393231:VQS393234 WAO393231:WAO393234 WKK393231:WKK393234 WUG393231:WUG393234 O458769:O458772 HU458767:HU458770 RQ458767:RQ458770 ABM458767:ABM458770 ALI458767:ALI458770 AVE458767:AVE458770 BFA458767:BFA458770 BOW458767:BOW458770 BYS458767:BYS458770 CIO458767:CIO458770 CSK458767:CSK458770 DCG458767:DCG458770 DMC458767:DMC458770 DVY458767:DVY458770 EFU458767:EFU458770 EPQ458767:EPQ458770 EZM458767:EZM458770 FJI458767:FJI458770 FTE458767:FTE458770 GDA458767:GDA458770 GMW458767:GMW458770 GWS458767:GWS458770 HGO458767:HGO458770 HQK458767:HQK458770 IAG458767:IAG458770 IKC458767:IKC458770 ITY458767:ITY458770 JDU458767:JDU458770 JNQ458767:JNQ458770 JXM458767:JXM458770 KHI458767:KHI458770 KRE458767:KRE458770 LBA458767:LBA458770 LKW458767:LKW458770 LUS458767:LUS458770 MEO458767:MEO458770 MOK458767:MOK458770 MYG458767:MYG458770 NIC458767:NIC458770 NRY458767:NRY458770 OBU458767:OBU458770 OLQ458767:OLQ458770 OVM458767:OVM458770 PFI458767:PFI458770 PPE458767:PPE458770 PZA458767:PZA458770 QIW458767:QIW458770 QSS458767:QSS458770 RCO458767:RCO458770 RMK458767:RMK458770 RWG458767:RWG458770 SGC458767:SGC458770 SPY458767:SPY458770 SZU458767:SZU458770 TJQ458767:TJQ458770 TTM458767:TTM458770 UDI458767:UDI458770 UNE458767:UNE458770 UXA458767:UXA458770 VGW458767:VGW458770 VQS458767:VQS458770 WAO458767:WAO458770 WKK458767:WKK458770 WUG458767:WUG458770 O524305:O524308 HU524303:HU524306 RQ524303:RQ524306 ABM524303:ABM524306 ALI524303:ALI524306 AVE524303:AVE524306 BFA524303:BFA524306 BOW524303:BOW524306 BYS524303:BYS524306 CIO524303:CIO524306 CSK524303:CSK524306 DCG524303:DCG524306 DMC524303:DMC524306 DVY524303:DVY524306 EFU524303:EFU524306 EPQ524303:EPQ524306 EZM524303:EZM524306 FJI524303:FJI524306 FTE524303:FTE524306 GDA524303:GDA524306 GMW524303:GMW524306 GWS524303:GWS524306 HGO524303:HGO524306 HQK524303:HQK524306 IAG524303:IAG524306 IKC524303:IKC524306 ITY524303:ITY524306 JDU524303:JDU524306 JNQ524303:JNQ524306 JXM524303:JXM524306 KHI524303:KHI524306 KRE524303:KRE524306 LBA524303:LBA524306 LKW524303:LKW524306 LUS524303:LUS524306 MEO524303:MEO524306 MOK524303:MOK524306 MYG524303:MYG524306 NIC524303:NIC524306 NRY524303:NRY524306 OBU524303:OBU524306 OLQ524303:OLQ524306 OVM524303:OVM524306 PFI524303:PFI524306 PPE524303:PPE524306 PZA524303:PZA524306 QIW524303:QIW524306 QSS524303:QSS524306 RCO524303:RCO524306 RMK524303:RMK524306 RWG524303:RWG524306 SGC524303:SGC524306 SPY524303:SPY524306 SZU524303:SZU524306 TJQ524303:TJQ524306 TTM524303:TTM524306 UDI524303:UDI524306 UNE524303:UNE524306 UXA524303:UXA524306 VGW524303:VGW524306 VQS524303:VQS524306 WAO524303:WAO524306 WKK524303:WKK524306 WUG524303:WUG524306 O589841:O589844 HU589839:HU589842 RQ589839:RQ589842 ABM589839:ABM589842 ALI589839:ALI589842 AVE589839:AVE589842 BFA589839:BFA589842 BOW589839:BOW589842 BYS589839:BYS589842 CIO589839:CIO589842 CSK589839:CSK589842 DCG589839:DCG589842 DMC589839:DMC589842 DVY589839:DVY589842 EFU589839:EFU589842 EPQ589839:EPQ589842 EZM589839:EZM589842 FJI589839:FJI589842 FTE589839:FTE589842 GDA589839:GDA589842 GMW589839:GMW589842 GWS589839:GWS589842 HGO589839:HGO589842 HQK589839:HQK589842 IAG589839:IAG589842 IKC589839:IKC589842 ITY589839:ITY589842 JDU589839:JDU589842 JNQ589839:JNQ589842 JXM589839:JXM589842 KHI589839:KHI589842 KRE589839:KRE589842 LBA589839:LBA589842 LKW589839:LKW589842 LUS589839:LUS589842 MEO589839:MEO589842 MOK589839:MOK589842 MYG589839:MYG589842 NIC589839:NIC589842 NRY589839:NRY589842 OBU589839:OBU589842 OLQ589839:OLQ589842 OVM589839:OVM589842 PFI589839:PFI589842 PPE589839:PPE589842 PZA589839:PZA589842 QIW589839:QIW589842 QSS589839:QSS589842 RCO589839:RCO589842 RMK589839:RMK589842 RWG589839:RWG589842 SGC589839:SGC589842 SPY589839:SPY589842 SZU589839:SZU589842 TJQ589839:TJQ589842 TTM589839:TTM589842 UDI589839:UDI589842 UNE589839:UNE589842 UXA589839:UXA589842 VGW589839:VGW589842 VQS589839:VQS589842 WAO589839:WAO589842 WKK589839:WKK589842 WUG589839:WUG589842 O655377:O655380 HU655375:HU655378 RQ655375:RQ655378 ABM655375:ABM655378 ALI655375:ALI655378 AVE655375:AVE655378 BFA655375:BFA655378 BOW655375:BOW655378 BYS655375:BYS655378 CIO655375:CIO655378 CSK655375:CSK655378 DCG655375:DCG655378 DMC655375:DMC655378 DVY655375:DVY655378 EFU655375:EFU655378 EPQ655375:EPQ655378 EZM655375:EZM655378 FJI655375:FJI655378 FTE655375:FTE655378 GDA655375:GDA655378 GMW655375:GMW655378 GWS655375:GWS655378 HGO655375:HGO655378 HQK655375:HQK655378 IAG655375:IAG655378 IKC655375:IKC655378 ITY655375:ITY655378 JDU655375:JDU655378 JNQ655375:JNQ655378 JXM655375:JXM655378 KHI655375:KHI655378 KRE655375:KRE655378 LBA655375:LBA655378 LKW655375:LKW655378 LUS655375:LUS655378 MEO655375:MEO655378 MOK655375:MOK655378 MYG655375:MYG655378 NIC655375:NIC655378 NRY655375:NRY655378 OBU655375:OBU655378 OLQ655375:OLQ655378 OVM655375:OVM655378 PFI655375:PFI655378 PPE655375:PPE655378 PZA655375:PZA655378 QIW655375:QIW655378 QSS655375:QSS655378 RCO655375:RCO655378 RMK655375:RMK655378 RWG655375:RWG655378 SGC655375:SGC655378 SPY655375:SPY655378 SZU655375:SZU655378 TJQ655375:TJQ655378 TTM655375:TTM655378 UDI655375:UDI655378 UNE655375:UNE655378 UXA655375:UXA655378 VGW655375:VGW655378 VQS655375:VQS655378 WAO655375:WAO655378 WKK655375:WKK655378 WUG655375:WUG655378 O720913:O720916 HU720911:HU720914 RQ720911:RQ720914 ABM720911:ABM720914 ALI720911:ALI720914 AVE720911:AVE720914 BFA720911:BFA720914 BOW720911:BOW720914 BYS720911:BYS720914 CIO720911:CIO720914 CSK720911:CSK720914 DCG720911:DCG720914 DMC720911:DMC720914 DVY720911:DVY720914 EFU720911:EFU720914 EPQ720911:EPQ720914 EZM720911:EZM720914 FJI720911:FJI720914 FTE720911:FTE720914 GDA720911:GDA720914 GMW720911:GMW720914 GWS720911:GWS720914 HGO720911:HGO720914 HQK720911:HQK720914 IAG720911:IAG720914 IKC720911:IKC720914 ITY720911:ITY720914 JDU720911:JDU720914 JNQ720911:JNQ720914 JXM720911:JXM720914 KHI720911:KHI720914 KRE720911:KRE720914 LBA720911:LBA720914 LKW720911:LKW720914 LUS720911:LUS720914 MEO720911:MEO720914 MOK720911:MOK720914 MYG720911:MYG720914 NIC720911:NIC720914 NRY720911:NRY720914 OBU720911:OBU720914 OLQ720911:OLQ720914 OVM720911:OVM720914 PFI720911:PFI720914 PPE720911:PPE720914 PZA720911:PZA720914 QIW720911:QIW720914 QSS720911:QSS720914 RCO720911:RCO720914 RMK720911:RMK720914 RWG720911:RWG720914 SGC720911:SGC720914 SPY720911:SPY720914 SZU720911:SZU720914 TJQ720911:TJQ720914 TTM720911:TTM720914 UDI720911:UDI720914 UNE720911:UNE720914 UXA720911:UXA720914 VGW720911:VGW720914 VQS720911:VQS720914 WAO720911:WAO720914 WKK720911:WKK720914 WUG720911:WUG720914 O786449:O786452 HU786447:HU786450 RQ786447:RQ786450 ABM786447:ABM786450 ALI786447:ALI786450 AVE786447:AVE786450 BFA786447:BFA786450 BOW786447:BOW786450 BYS786447:BYS786450 CIO786447:CIO786450 CSK786447:CSK786450 DCG786447:DCG786450 DMC786447:DMC786450 DVY786447:DVY786450 EFU786447:EFU786450 EPQ786447:EPQ786450 EZM786447:EZM786450 FJI786447:FJI786450 FTE786447:FTE786450 GDA786447:GDA786450 GMW786447:GMW786450 GWS786447:GWS786450 HGO786447:HGO786450 HQK786447:HQK786450 IAG786447:IAG786450 IKC786447:IKC786450 ITY786447:ITY786450 JDU786447:JDU786450 JNQ786447:JNQ786450 JXM786447:JXM786450 KHI786447:KHI786450 KRE786447:KRE786450 LBA786447:LBA786450 LKW786447:LKW786450 LUS786447:LUS786450 MEO786447:MEO786450 MOK786447:MOK786450 MYG786447:MYG786450 NIC786447:NIC786450 NRY786447:NRY786450 OBU786447:OBU786450 OLQ786447:OLQ786450 OVM786447:OVM786450 PFI786447:PFI786450 PPE786447:PPE786450 PZA786447:PZA786450 QIW786447:QIW786450 QSS786447:QSS786450 RCO786447:RCO786450 RMK786447:RMK786450 RWG786447:RWG786450 SGC786447:SGC786450 SPY786447:SPY786450 SZU786447:SZU786450 TJQ786447:TJQ786450 TTM786447:TTM786450 UDI786447:UDI786450 UNE786447:UNE786450 UXA786447:UXA786450 VGW786447:VGW786450 VQS786447:VQS786450 WAO786447:WAO786450 WKK786447:WKK786450 WUG786447:WUG786450 O851985:O851988 HU851983:HU851986 RQ851983:RQ851986 ABM851983:ABM851986 ALI851983:ALI851986 AVE851983:AVE851986 BFA851983:BFA851986 BOW851983:BOW851986 BYS851983:BYS851986 CIO851983:CIO851986 CSK851983:CSK851986 DCG851983:DCG851986 DMC851983:DMC851986 DVY851983:DVY851986 EFU851983:EFU851986 EPQ851983:EPQ851986 EZM851983:EZM851986 FJI851983:FJI851986 FTE851983:FTE851986 GDA851983:GDA851986 GMW851983:GMW851986 GWS851983:GWS851986 HGO851983:HGO851986 HQK851983:HQK851986 IAG851983:IAG851986 IKC851983:IKC851986 ITY851983:ITY851986 JDU851983:JDU851986 JNQ851983:JNQ851986 JXM851983:JXM851986 KHI851983:KHI851986 KRE851983:KRE851986 LBA851983:LBA851986 LKW851983:LKW851986 LUS851983:LUS851986 MEO851983:MEO851986 MOK851983:MOK851986 MYG851983:MYG851986 NIC851983:NIC851986 NRY851983:NRY851986 OBU851983:OBU851986 OLQ851983:OLQ851986 OVM851983:OVM851986 PFI851983:PFI851986 PPE851983:PPE851986 PZA851983:PZA851986 QIW851983:QIW851986 QSS851983:QSS851986 RCO851983:RCO851986 RMK851983:RMK851986 RWG851983:RWG851986 SGC851983:SGC851986 SPY851983:SPY851986 SZU851983:SZU851986 TJQ851983:TJQ851986 TTM851983:TTM851986 UDI851983:UDI851986 UNE851983:UNE851986 UXA851983:UXA851986 VGW851983:VGW851986 VQS851983:VQS851986 WAO851983:WAO851986 WKK851983:WKK851986 WUG851983:WUG851986 O917521:O917524 HU917519:HU917522 RQ917519:RQ917522 ABM917519:ABM917522 ALI917519:ALI917522 AVE917519:AVE917522 BFA917519:BFA917522 BOW917519:BOW917522 BYS917519:BYS917522 CIO917519:CIO917522 CSK917519:CSK917522 DCG917519:DCG917522 DMC917519:DMC917522 DVY917519:DVY917522 EFU917519:EFU917522 EPQ917519:EPQ917522 EZM917519:EZM917522 FJI917519:FJI917522 FTE917519:FTE917522 GDA917519:GDA917522 GMW917519:GMW917522 GWS917519:GWS917522 HGO917519:HGO917522 HQK917519:HQK917522 IAG917519:IAG917522 IKC917519:IKC917522 ITY917519:ITY917522 JDU917519:JDU917522 JNQ917519:JNQ917522 JXM917519:JXM917522 KHI917519:KHI917522 KRE917519:KRE917522 LBA917519:LBA917522 LKW917519:LKW917522 LUS917519:LUS917522 MEO917519:MEO917522 MOK917519:MOK917522 MYG917519:MYG917522 NIC917519:NIC917522 NRY917519:NRY917522 OBU917519:OBU917522 OLQ917519:OLQ917522 OVM917519:OVM917522 PFI917519:PFI917522 PPE917519:PPE917522 PZA917519:PZA917522 QIW917519:QIW917522 QSS917519:QSS917522 RCO917519:RCO917522 RMK917519:RMK917522 RWG917519:RWG917522 SGC917519:SGC917522 SPY917519:SPY917522 SZU917519:SZU917522 TJQ917519:TJQ917522 TTM917519:TTM917522 UDI917519:UDI917522 UNE917519:UNE917522 UXA917519:UXA917522 VGW917519:VGW917522 VQS917519:VQS917522 WAO917519:WAO917522 WKK917519:WKK917522 WUG917519:WUG917522 O983057:O983060 HU983055:HU983058 RQ983055:RQ983058 ABM983055:ABM983058 ALI983055:ALI983058 AVE983055:AVE983058 BFA983055:BFA983058 BOW983055:BOW983058 BYS983055:BYS983058 CIO983055:CIO983058 CSK983055:CSK983058 DCG983055:DCG983058 DMC983055:DMC983058 DVY983055:DVY983058 EFU983055:EFU983058 EPQ983055:EPQ983058 EZM983055:EZM983058 FJI983055:FJI983058 FTE983055:FTE983058 GDA983055:GDA983058 GMW983055:GMW983058 GWS983055:GWS983058 HGO983055:HGO983058 HQK983055:HQK983058 IAG983055:IAG983058 IKC983055:IKC983058 ITY983055:ITY983058 JDU983055:JDU983058 JNQ983055:JNQ983058 JXM983055:JXM983058 KHI983055:KHI983058 KRE983055:KRE983058 LBA983055:LBA983058 LKW983055:LKW983058 LUS983055:LUS983058 MEO983055:MEO983058 MOK983055:MOK983058 MYG983055:MYG983058 NIC983055:NIC983058 NRY983055:NRY983058 OBU983055:OBU983058 OLQ983055:OLQ983058 OVM983055:OVM983058 PFI983055:PFI983058 PPE983055:PPE983058 PZA983055:PZA983058 QIW983055:QIW983058 QSS983055:QSS983058 RCO983055:RCO983058 RMK983055:RMK983058 RWG983055:RWG983058 SGC983055:SGC983058 SPY983055:SPY983058 SZU983055:SZU983058 TJQ983055:TJQ983058 TTM983055:TTM983058 UDI983055:UDI983058 UNE983055:UNE983058 UXA983055:UXA983058 VGW983055:VGW983058 VQS983055:VQS983058 WAO983055:WAO983058 WKK983055:WKK983058 WUG983055:WUG983058 H65567:Z65569 HN65565:IJ65567 RJ65565:SF65567 ABF65565:ACB65567 ALB65565:ALX65567 AUX65565:AVT65567 BET65565:BFP65567 BOP65565:BPL65567 BYL65565:BZH65567 CIH65565:CJD65567 CSD65565:CSZ65567 DBZ65565:DCV65567 DLV65565:DMR65567 DVR65565:DWN65567 EFN65565:EGJ65567 EPJ65565:EQF65567 EZF65565:FAB65567 FJB65565:FJX65567 FSX65565:FTT65567 GCT65565:GDP65567 GMP65565:GNL65567 GWL65565:GXH65567 HGH65565:HHD65567 HQD65565:HQZ65567 HZZ65565:IAV65567 IJV65565:IKR65567 ITR65565:IUN65567 JDN65565:JEJ65567 JNJ65565:JOF65567 JXF65565:JYB65567 KHB65565:KHX65567 KQX65565:KRT65567 LAT65565:LBP65567 LKP65565:LLL65567 LUL65565:LVH65567 MEH65565:MFD65567 MOD65565:MOZ65567 MXZ65565:MYV65567 NHV65565:NIR65567 NRR65565:NSN65567 OBN65565:OCJ65567 OLJ65565:OMF65567 OVF65565:OWB65567 PFB65565:PFX65567 POX65565:PPT65567 PYT65565:PZP65567 QIP65565:QJL65567 QSL65565:QTH65567 RCH65565:RDD65567 RMD65565:RMZ65567 RVZ65565:RWV65567 SFV65565:SGR65567 SPR65565:SQN65567 SZN65565:TAJ65567 TJJ65565:TKF65567 TTF65565:TUB65567 UDB65565:UDX65567 UMX65565:UNT65567 UWT65565:UXP65567 VGP65565:VHL65567 VQL65565:VRH65567 WAH65565:WBD65567 WKD65565:WKZ65567 WTZ65565:WUV65567 H131103:Z131105 HN131101:IJ131103 RJ131101:SF131103 ABF131101:ACB131103 ALB131101:ALX131103 AUX131101:AVT131103 BET131101:BFP131103 BOP131101:BPL131103 BYL131101:BZH131103 CIH131101:CJD131103 CSD131101:CSZ131103 DBZ131101:DCV131103 DLV131101:DMR131103 DVR131101:DWN131103 EFN131101:EGJ131103 EPJ131101:EQF131103 EZF131101:FAB131103 FJB131101:FJX131103 FSX131101:FTT131103 GCT131101:GDP131103 GMP131101:GNL131103 GWL131101:GXH131103 HGH131101:HHD131103 HQD131101:HQZ131103 HZZ131101:IAV131103 IJV131101:IKR131103 ITR131101:IUN131103 JDN131101:JEJ131103 JNJ131101:JOF131103 JXF131101:JYB131103 KHB131101:KHX131103 KQX131101:KRT131103 LAT131101:LBP131103 LKP131101:LLL131103 LUL131101:LVH131103 MEH131101:MFD131103 MOD131101:MOZ131103 MXZ131101:MYV131103 NHV131101:NIR131103 NRR131101:NSN131103 OBN131101:OCJ131103 OLJ131101:OMF131103 OVF131101:OWB131103 PFB131101:PFX131103 POX131101:PPT131103 PYT131101:PZP131103 QIP131101:QJL131103 QSL131101:QTH131103 RCH131101:RDD131103 RMD131101:RMZ131103 RVZ131101:RWV131103 SFV131101:SGR131103 SPR131101:SQN131103 SZN131101:TAJ131103 TJJ131101:TKF131103 TTF131101:TUB131103 UDB131101:UDX131103 UMX131101:UNT131103 UWT131101:UXP131103 VGP131101:VHL131103 VQL131101:VRH131103 WAH131101:WBD131103 WKD131101:WKZ131103 WTZ131101:WUV131103 H196639:Z196641 HN196637:IJ196639 RJ196637:SF196639 ABF196637:ACB196639 ALB196637:ALX196639 AUX196637:AVT196639 BET196637:BFP196639 BOP196637:BPL196639 BYL196637:BZH196639 CIH196637:CJD196639 CSD196637:CSZ196639 DBZ196637:DCV196639 DLV196637:DMR196639 DVR196637:DWN196639 EFN196637:EGJ196639 EPJ196637:EQF196639 EZF196637:FAB196639 FJB196637:FJX196639 FSX196637:FTT196639 GCT196637:GDP196639 GMP196637:GNL196639 GWL196637:GXH196639 HGH196637:HHD196639 HQD196637:HQZ196639 HZZ196637:IAV196639 IJV196637:IKR196639 ITR196637:IUN196639 JDN196637:JEJ196639 JNJ196637:JOF196639 JXF196637:JYB196639 KHB196637:KHX196639 KQX196637:KRT196639 LAT196637:LBP196639 LKP196637:LLL196639 LUL196637:LVH196639 MEH196637:MFD196639 MOD196637:MOZ196639 MXZ196637:MYV196639 NHV196637:NIR196639 NRR196637:NSN196639 OBN196637:OCJ196639 OLJ196637:OMF196639 OVF196637:OWB196639 PFB196637:PFX196639 POX196637:PPT196639 PYT196637:PZP196639 QIP196637:QJL196639 QSL196637:QTH196639 RCH196637:RDD196639 RMD196637:RMZ196639 RVZ196637:RWV196639 SFV196637:SGR196639 SPR196637:SQN196639 SZN196637:TAJ196639 TJJ196637:TKF196639 TTF196637:TUB196639 UDB196637:UDX196639 UMX196637:UNT196639 UWT196637:UXP196639 VGP196637:VHL196639 VQL196637:VRH196639 WAH196637:WBD196639 WKD196637:WKZ196639 WTZ196637:WUV196639 H262175:Z262177 HN262173:IJ262175 RJ262173:SF262175 ABF262173:ACB262175 ALB262173:ALX262175 AUX262173:AVT262175 BET262173:BFP262175 BOP262173:BPL262175 BYL262173:BZH262175 CIH262173:CJD262175 CSD262173:CSZ262175 DBZ262173:DCV262175 DLV262173:DMR262175 DVR262173:DWN262175 EFN262173:EGJ262175 EPJ262173:EQF262175 EZF262173:FAB262175 FJB262173:FJX262175 FSX262173:FTT262175 GCT262173:GDP262175 GMP262173:GNL262175 GWL262173:GXH262175 HGH262173:HHD262175 HQD262173:HQZ262175 HZZ262173:IAV262175 IJV262173:IKR262175 ITR262173:IUN262175 JDN262173:JEJ262175 JNJ262173:JOF262175 JXF262173:JYB262175 KHB262173:KHX262175 KQX262173:KRT262175 LAT262173:LBP262175 LKP262173:LLL262175 LUL262173:LVH262175 MEH262173:MFD262175 MOD262173:MOZ262175 MXZ262173:MYV262175 NHV262173:NIR262175 NRR262173:NSN262175 OBN262173:OCJ262175 OLJ262173:OMF262175 OVF262173:OWB262175 PFB262173:PFX262175 POX262173:PPT262175 PYT262173:PZP262175 QIP262173:QJL262175 QSL262173:QTH262175 RCH262173:RDD262175 RMD262173:RMZ262175 RVZ262173:RWV262175 SFV262173:SGR262175 SPR262173:SQN262175 SZN262173:TAJ262175 TJJ262173:TKF262175 TTF262173:TUB262175 UDB262173:UDX262175 UMX262173:UNT262175 UWT262173:UXP262175 VGP262173:VHL262175 VQL262173:VRH262175 WAH262173:WBD262175 WKD262173:WKZ262175 WTZ262173:WUV262175 H327711:Z327713 HN327709:IJ327711 RJ327709:SF327711 ABF327709:ACB327711 ALB327709:ALX327711 AUX327709:AVT327711 BET327709:BFP327711 BOP327709:BPL327711 BYL327709:BZH327711 CIH327709:CJD327711 CSD327709:CSZ327711 DBZ327709:DCV327711 DLV327709:DMR327711 DVR327709:DWN327711 EFN327709:EGJ327711 EPJ327709:EQF327711 EZF327709:FAB327711 FJB327709:FJX327711 FSX327709:FTT327711 GCT327709:GDP327711 GMP327709:GNL327711 GWL327709:GXH327711 HGH327709:HHD327711 HQD327709:HQZ327711 HZZ327709:IAV327711 IJV327709:IKR327711 ITR327709:IUN327711 JDN327709:JEJ327711 JNJ327709:JOF327711 JXF327709:JYB327711 KHB327709:KHX327711 KQX327709:KRT327711 LAT327709:LBP327711 LKP327709:LLL327711 LUL327709:LVH327711 MEH327709:MFD327711 MOD327709:MOZ327711 MXZ327709:MYV327711 NHV327709:NIR327711 NRR327709:NSN327711 OBN327709:OCJ327711 OLJ327709:OMF327711 OVF327709:OWB327711 PFB327709:PFX327711 POX327709:PPT327711 PYT327709:PZP327711 QIP327709:QJL327711 QSL327709:QTH327711 RCH327709:RDD327711 RMD327709:RMZ327711 RVZ327709:RWV327711 SFV327709:SGR327711 SPR327709:SQN327711 SZN327709:TAJ327711 TJJ327709:TKF327711 TTF327709:TUB327711 UDB327709:UDX327711 UMX327709:UNT327711 UWT327709:UXP327711 VGP327709:VHL327711 VQL327709:VRH327711 WAH327709:WBD327711 WKD327709:WKZ327711 WTZ327709:WUV327711 H393247:Z393249 HN393245:IJ393247 RJ393245:SF393247 ABF393245:ACB393247 ALB393245:ALX393247 AUX393245:AVT393247 BET393245:BFP393247 BOP393245:BPL393247 BYL393245:BZH393247 CIH393245:CJD393247 CSD393245:CSZ393247 DBZ393245:DCV393247 DLV393245:DMR393247 DVR393245:DWN393247 EFN393245:EGJ393247 EPJ393245:EQF393247 EZF393245:FAB393247 FJB393245:FJX393247 FSX393245:FTT393247 GCT393245:GDP393247 GMP393245:GNL393247 GWL393245:GXH393247 HGH393245:HHD393247 HQD393245:HQZ393247 HZZ393245:IAV393247 IJV393245:IKR393247 ITR393245:IUN393247 JDN393245:JEJ393247 JNJ393245:JOF393247 JXF393245:JYB393247 KHB393245:KHX393247 KQX393245:KRT393247 LAT393245:LBP393247 LKP393245:LLL393247 LUL393245:LVH393247 MEH393245:MFD393247 MOD393245:MOZ393247 MXZ393245:MYV393247 NHV393245:NIR393247 NRR393245:NSN393247 OBN393245:OCJ393247 OLJ393245:OMF393247 OVF393245:OWB393247 PFB393245:PFX393247 POX393245:PPT393247 PYT393245:PZP393247 QIP393245:QJL393247 QSL393245:QTH393247 RCH393245:RDD393247 RMD393245:RMZ393247 RVZ393245:RWV393247 SFV393245:SGR393247 SPR393245:SQN393247 SZN393245:TAJ393247 TJJ393245:TKF393247 TTF393245:TUB393247 UDB393245:UDX393247 UMX393245:UNT393247 UWT393245:UXP393247 VGP393245:VHL393247 VQL393245:VRH393247 WAH393245:WBD393247 WKD393245:WKZ393247 WTZ393245:WUV393247 H458783:Z458785 HN458781:IJ458783 RJ458781:SF458783 ABF458781:ACB458783 ALB458781:ALX458783 AUX458781:AVT458783 BET458781:BFP458783 BOP458781:BPL458783 BYL458781:BZH458783 CIH458781:CJD458783 CSD458781:CSZ458783 DBZ458781:DCV458783 DLV458781:DMR458783 DVR458781:DWN458783 EFN458781:EGJ458783 EPJ458781:EQF458783 EZF458781:FAB458783 FJB458781:FJX458783 FSX458781:FTT458783 GCT458781:GDP458783 GMP458781:GNL458783 GWL458781:GXH458783 HGH458781:HHD458783 HQD458781:HQZ458783 HZZ458781:IAV458783 IJV458781:IKR458783 ITR458781:IUN458783 JDN458781:JEJ458783 JNJ458781:JOF458783 JXF458781:JYB458783 KHB458781:KHX458783 KQX458781:KRT458783 LAT458781:LBP458783 LKP458781:LLL458783 LUL458781:LVH458783 MEH458781:MFD458783 MOD458781:MOZ458783 MXZ458781:MYV458783 NHV458781:NIR458783 NRR458781:NSN458783 OBN458781:OCJ458783 OLJ458781:OMF458783 OVF458781:OWB458783 PFB458781:PFX458783 POX458781:PPT458783 PYT458781:PZP458783 QIP458781:QJL458783 QSL458781:QTH458783 RCH458781:RDD458783 RMD458781:RMZ458783 RVZ458781:RWV458783 SFV458781:SGR458783 SPR458781:SQN458783 SZN458781:TAJ458783 TJJ458781:TKF458783 TTF458781:TUB458783 UDB458781:UDX458783 UMX458781:UNT458783 UWT458781:UXP458783 VGP458781:VHL458783 VQL458781:VRH458783 WAH458781:WBD458783 WKD458781:WKZ458783 WTZ458781:WUV458783 H524319:Z524321 HN524317:IJ524319 RJ524317:SF524319 ABF524317:ACB524319 ALB524317:ALX524319 AUX524317:AVT524319 BET524317:BFP524319 BOP524317:BPL524319 BYL524317:BZH524319 CIH524317:CJD524319 CSD524317:CSZ524319 DBZ524317:DCV524319 DLV524317:DMR524319 DVR524317:DWN524319 EFN524317:EGJ524319 EPJ524317:EQF524319 EZF524317:FAB524319 FJB524317:FJX524319 FSX524317:FTT524319 GCT524317:GDP524319 GMP524317:GNL524319 GWL524317:GXH524319 HGH524317:HHD524319 HQD524317:HQZ524319 HZZ524317:IAV524319 IJV524317:IKR524319 ITR524317:IUN524319 JDN524317:JEJ524319 JNJ524317:JOF524319 JXF524317:JYB524319 KHB524317:KHX524319 KQX524317:KRT524319 LAT524317:LBP524319 LKP524317:LLL524319 LUL524317:LVH524319 MEH524317:MFD524319 MOD524317:MOZ524319 MXZ524317:MYV524319 NHV524317:NIR524319 NRR524317:NSN524319 OBN524317:OCJ524319 OLJ524317:OMF524319 OVF524317:OWB524319 PFB524317:PFX524319 POX524317:PPT524319 PYT524317:PZP524319 QIP524317:QJL524319 QSL524317:QTH524319 RCH524317:RDD524319 RMD524317:RMZ524319 RVZ524317:RWV524319 SFV524317:SGR524319 SPR524317:SQN524319 SZN524317:TAJ524319 TJJ524317:TKF524319 TTF524317:TUB524319 UDB524317:UDX524319 UMX524317:UNT524319 UWT524317:UXP524319 VGP524317:VHL524319 VQL524317:VRH524319 WAH524317:WBD524319 WKD524317:WKZ524319 WTZ524317:WUV524319 H589855:Z589857 HN589853:IJ589855 RJ589853:SF589855 ABF589853:ACB589855 ALB589853:ALX589855 AUX589853:AVT589855 BET589853:BFP589855 BOP589853:BPL589855 BYL589853:BZH589855 CIH589853:CJD589855 CSD589853:CSZ589855 DBZ589853:DCV589855 DLV589853:DMR589855 DVR589853:DWN589855 EFN589853:EGJ589855 EPJ589853:EQF589855 EZF589853:FAB589855 FJB589853:FJX589855 FSX589853:FTT589855 GCT589853:GDP589855 GMP589853:GNL589855 GWL589853:GXH589855 HGH589853:HHD589855 HQD589853:HQZ589855 HZZ589853:IAV589855 IJV589853:IKR589855 ITR589853:IUN589855 JDN589853:JEJ589855 JNJ589853:JOF589855 JXF589853:JYB589855 KHB589853:KHX589855 KQX589853:KRT589855 LAT589853:LBP589855 LKP589853:LLL589855 LUL589853:LVH589855 MEH589853:MFD589855 MOD589853:MOZ589855 MXZ589853:MYV589855 NHV589853:NIR589855 NRR589853:NSN589855 OBN589853:OCJ589855 OLJ589853:OMF589855 OVF589853:OWB589855 PFB589853:PFX589855 POX589853:PPT589855 PYT589853:PZP589855 QIP589853:QJL589855 QSL589853:QTH589855 RCH589853:RDD589855 RMD589853:RMZ589855 RVZ589853:RWV589855 SFV589853:SGR589855 SPR589853:SQN589855 SZN589853:TAJ589855 TJJ589853:TKF589855 TTF589853:TUB589855 UDB589853:UDX589855 UMX589853:UNT589855 UWT589853:UXP589855 VGP589853:VHL589855 VQL589853:VRH589855 WAH589853:WBD589855 WKD589853:WKZ589855 WTZ589853:WUV589855 H655391:Z655393 HN655389:IJ655391 RJ655389:SF655391 ABF655389:ACB655391 ALB655389:ALX655391 AUX655389:AVT655391 BET655389:BFP655391 BOP655389:BPL655391 BYL655389:BZH655391 CIH655389:CJD655391 CSD655389:CSZ655391 DBZ655389:DCV655391 DLV655389:DMR655391 DVR655389:DWN655391 EFN655389:EGJ655391 EPJ655389:EQF655391 EZF655389:FAB655391 FJB655389:FJX655391 FSX655389:FTT655391 GCT655389:GDP655391 GMP655389:GNL655391 GWL655389:GXH655391 HGH655389:HHD655391 HQD655389:HQZ655391 HZZ655389:IAV655391 IJV655389:IKR655391 ITR655389:IUN655391 JDN655389:JEJ655391 JNJ655389:JOF655391 JXF655389:JYB655391 KHB655389:KHX655391 KQX655389:KRT655391 LAT655389:LBP655391 LKP655389:LLL655391 LUL655389:LVH655391 MEH655389:MFD655391 MOD655389:MOZ655391 MXZ655389:MYV655391 NHV655389:NIR655391 NRR655389:NSN655391 OBN655389:OCJ655391 OLJ655389:OMF655391 OVF655389:OWB655391 PFB655389:PFX655391 POX655389:PPT655391 PYT655389:PZP655391 QIP655389:QJL655391 QSL655389:QTH655391 RCH655389:RDD655391 RMD655389:RMZ655391 RVZ655389:RWV655391 SFV655389:SGR655391 SPR655389:SQN655391 SZN655389:TAJ655391 TJJ655389:TKF655391 TTF655389:TUB655391 UDB655389:UDX655391 UMX655389:UNT655391 UWT655389:UXP655391 VGP655389:VHL655391 VQL655389:VRH655391 WAH655389:WBD655391 WKD655389:WKZ655391 WTZ655389:WUV655391 H720927:Z720929 HN720925:IJ720927 RJ720925:SF720927 ABF720925:ACB720927 ALB720925:ALX720927 AUX720925:AVT720927 BET720925:BFP720927 BOP720925:BPL720927 BYL720925:BZH720927 CIH720925:CJD720927 CSD720925:CSZ720927 DBZ720925:DCV720927 DLV720925:DMR720927 DVR720925:DWN720927 EFN720925:EGJ720927 EPJ720925:EQF720927 EZF720925:FAB720927 FJB720925:FJX720927 FSX720925:FTT720927 GCT720925:GDP720927 GMP720925:GNL720927 GWL720925:GXH720927 HGH720925:HHD720927 HQD720925:HQZ720927 HZZ720925:IAV720927 IJV720925:IKR720927 ITR720925:IUN720927 JDN720925:JEJ720927 JNJ720925:JOF720927 JXF720925:JYB720927 KHB720925:KHX720927 KQX720925:KRT720927 LAT720925:LBP720927 LKP720925:LLL720927 LUL720925:LVH720927 MEH720925:MFD720927 MOD720925:MOZ720927 MXZ720925:MYV720927 NHV720925:NIR720927 NRR720925:NSN720927 OBN720925:OCJ720927 OLJ720925:OMF720927 OVF720925:OWB720927 PFB720925:PFX720927 POX720925:PPT720927 PYT720925:PZP720927 QIP720925:QJL720927 QSL720925:QTH720927 RCH720925:RDD720927 RMD720925:RMZ720927 RVZ720925:RWV720927 SFV720925:SGR720927 SPR720925:SQN720927 SZN720925:TAJ720927 TJJ720925:TKF720927 TTF720925:TUB720927 UDB720925:UDX720927 UMX720925:UNT720927 UWT720925:UXP720927 VGP720925:VHL720927 VQL720925:VRH720927 WAH720925:WBD720927 WKD720925:WKZ720927 WTZ720925:WUV720927 H786463:Z786465 HN786461:IJ786463 RJ786461:SF786463 ABF786461:ACB786463 ALB786461:ALX786463 AUX786461:AVT786463 BET786461:BFP786463 BOP786461:BPL786463 BYL786461:BZH786463 CIH786461:CJD786463 CSD786461:CSZ786463 DBZ786461:DCV786463 DLV786461:DMR786463 DVR786461:DWN786463 EFN786461:EGJ786463 EPJ786461:EQF786463 EZF786461:FAB786463 FJB786461:FJX786463 FSX786461:FTT786463 GCT786461:GDP786463 GMP786461:GNL786463 GWL786461:GXH786463 HGH786461:HHD786463 HQD786461:HQZ786463 HZZ786461:IAV786463 IJV786461:IKR786463 ITR786461:IUN786463 JDN786461:JEJ786463 JNJ786461:JOF786463 JXF786461:JYB786463 KHB786461:KHX786463 KQX786461:KRT786463 LAT786461:LBP786463 LKP786461:LLL786463 LUL786461:LVH786463 MEH786461:MFD786463 MOD786461:MOZ786463 MXZ786461:MYV786463 NHV786461:NIR786463 NRR786461:NSN786463 OBN786461:OCJ786463 OLJ786461:OMF786463 OVF786461:OWB786463 PFB786461:PFX786463 POX786461:PPT786463 PYT786461:PZP786463 QIP786461:QJL786463 QSL786461:QTH786463 RCH786461:RDD786463 RMD786461:RMZ786463 RVZ786461:RWV786463 SFV786461:SGR786463 SPR786461:SQN786463 SZN786461:TAJ786463 TJJ786461:TKF786463 TTF786461:TUB786463 UDB786461:UDX786463 UMX786461:UNT786463 UWT786461:UXP786463 VGP786461:VHL786463 VQL786461:VRH786463 WAH786461:WBD786463 WKD786461:WKZ786463 WTZ786461:WUV786463 H851999:Z852001 HN851997:IJ851999 RJ851997:SF851999 ABF851997:ACB851999 ALB851997:ALX851999 AUX851997:AVT851999 BET851997:BFP851999 BOP851997:BPL851999 BYL851997:BZH851999 CIH851997:CJD851999 CSD851997:CSZ851999 DBZ851997:DCV851999 DLV851997:DMR851999 DVR851997:DWN851999 EFN851997:EGJ851999 EPJ851997:EQF851999 EZF851997:FAB851999 FJB851997:FJX851999 FSX851997:FTT851999 GCT851997:GDP851999 GMP851997:GNL851999 GWL851997:GXH851999 HGH851997:HHD851999 HQD851997:HQZ851999 HZZ851997:IAV851999 IJV851997:IKR851999 ITR851997:IUN851999 JDN851997:JEJ851999 JNJ851997:JOF851999 JXF851997:JYB851999 KHB851997:KHX851999 KQX851997:KRT851999 LAT851997:LBP851999 LKP851997:LLL851999 LUL851997:LVH851999 MEH851997:MFD851999 MOD851997:MOZ851999 MXZ851997:MYV851999 NHV851997:NIR851999 NRR851997:NSN851999 OBN851997:OCJ851999 OLJ851997:OMF851999 OVF851997:OWB851999 PFB851997:PFX851999 POX851997:PPT851999 PYT851997:PZP851999 QIP851997:QJL851999 QSL851997:QTH851999 RCH851997:RDD851999 RMD851997:RMZ851999 RVZ851997:RWV851999 SFV851997:SGR851999 SPR851997:SQN851999 SZN851997:TAJ851999 TJJ851997:TKF851999 TTF851997:TUB851999 UDB851997:UDX851999 UMX851997:UNT851999 UWT851997:UXP851999 VGP851997:VHL851999 VQL851997:VRH851999 WAH851997:WBD851999 WKD851997:WKZ851999 WTZ851997:WUV851999 H917535:Z917537 HN917533:IJ917535 RJ917533:SF917535 ABF917533:ACB917535 ALB917533:ALX917535 AUX917533:AVT917535 BET917533:BFP917535 BOP917533:BPL917535 BYL917533:BZH917535 CIH917533:CJD917535 CSD917533:CSZ917535 DBZ917533:DCV917535 DLV917533:DMR917535 DVR917533:DWN917535 EFN917533:EGJ917535 EPJ917533:EQF917535 EZF917533:FAB917535 FJB917533:FJX917535 FSX917533:FTT917535 GCT917533:GDP917535 GMP917533:GNL917535 GWL917533:GXH917535 HGH917533:HHD917535 HQD917533:HQZ917535 HZZ917533:IAV917535 IJV917533:IKR917535 ITR917533:IUN917535 JDN917533:JEJ917535 JNJ917533:JOF917535 JXF917533:JYB917535 KHB917533:KHX917535 KQX917533:KRT917535 LAT917533:LBP917535 LKP917533:LLL917535 LUL917533:LVH917535 MEH917533:MFD917535 MOD917533:MOZ917535 MXZ917533:MYV917535 NHV917533:NIR917535 NRR917533:NSN917535 OBN917533:OCJ917535 OLJ917533:OMF917535 OVF917533:OWB917535 PFB917533:PFX917535 POX917533:PPT917535 PYT917533:PZP917535 QIP917533:QJL917535 QSL917533:QTH917535 RCH917533:RDD917535 RMD917533:RMZ917535 RVZ917533:RWV917535 SFV917533:SGR917535 SPR917533:SQN917535 SZN917533:TAJ917535 TJJ917533:TKF917535 TTF917533:TUB917535 UDB917533:UDX917535 UMX917533:UNT917535 UWT917533:UXP917535 VGP917533:VHL917535 VQL917533:VRH917535 WAH917533:WBD917535 WKD917533:WKZ917535 WTZ917533:WUV917535 H983071:Z983073 HN983069:IJ983071 RJ983069:SF983071 ABF983069:ACB983071 ALB983069:ALX983071 AUX983069:AVT983071 BET983069:BFP983071 BOP983069:BPL983071 BYL983069:BZH983071 CIH983069:CJD983071 CSD983069:CSZ983071 DBZ983069:DCV983071 DLV983069:DMR983071 DVR983069:DWN983071 EFN983069:EGJ983071 EPJ983069:EQF983071 EZF983069:FAB983071 FJB983069:FJX983071 FSX983069:FTT983071 GCT983069:GDP983071 GMP983069:GNL983071 GWL983069:GXH983071 HGH983069:HHD983071 HQD983069:HQZ983071 HZZ983069:IAV983071 IJV983069:IKR983071 ITR983069:IUN983071 JDN983069:JEJ983071 JNJ983069:JOF983071 JXF983069:JYB983071 KHB983069:KHX983071 KQX983069:KRT983071 LAT983069:LBP983071 LKP983069:LLL983071 LUL983069:LVH983071 MEH983069:MFD983071 MOD983069:MOZ983071 MXZ983069:MYV983071 NHV983069:NIR983071 NRR983069:NSN983071 OBN983069:OCJ983071 OLJ983069:OMF983071 OVF983069:OWB983071 PFB983069:PFX983071 POX983069:PPT983071 PYT983069:PZP983071 QIP983069:QJL983071 QSL983069:QTH983071 RCH983069:RDD983071 RMD983069:RMZ983071 RVZ983069:RWV983071 SFV983069:SGR983071 SPR983069:SQN983071 SZN983069:TAJ983071 TJJ983069:TKF983071 TTF983069:TUB983071 UDB983069:UDX983071 UMX983069:UNT983071 UWT983069:UXP983071 VGP983069:VHL983071 VQL983069:VRH983071 WAH983069:WBD983071 WKD983069:WKZ983071 WTZ983069:WUV983071 O65550:O65551 HU65548:HU65549 RQ65548:RQ65549 ABM65548:ABM65549 ALI65548:ALI65549 AVE65548:AVE65549 BFA65548:BFA65549 BOW65548:BOW65549 BYS65548:BYS65549 CIO65548:CIO65549 CSK65548:CSK65549 DCG65548:DCG65549 DMC65548:DMC65549 DVY65548:DVY65549 EFU65548:EFU65549 EPQ65548:EPQ65549 EZM65548:EZM65549 FJI65548:FJI65549 FTE65548:FTE65549 GDA65548:GDA65549 GMW65548:GMW65549 GWS65548:GWS65549 HGO65548:HGO65549 HQK65548:HQK65549 IAG65548:IAG65549 IKC65548:IKC65549 ITY65548:ITY65549 JDU65548:JDU65549 JNQ65548:JNQ65549 JXM65548:JXM65549 KHI65548:KHI65549 KRE65548:KRE65549 LBA65548:LBA65549 LKW65548:LKW65549 LUS65548:LUS65549 MEO65548:MEO65549 MOK65548:MOK65549 MYG65548:MYG65549 NIC65548:NIC65549 NRY65548:NRY65549 OBU65548:OBU65549 OLQ65548:OLQ65549 OVM65548:OVM65549 PFI65548:PFI65549 PPE65548:PPE65549 PZA65548:PZA65549 QIW65548:QIW65549 QSS65548:QSS65549 RCO65548:RCO65549 RMK65548:RMK65549 RWG65548:RWG65549 SGC65548:SGC65549 SPY65548:SPY65549 SZU65548:SZU65549 TJQ65548:TJQ65549 TTM65548:TTM65549 UDI65548:UDI65549 UNE65548:UNE65549 UXA65548:UXA65549 VGW65548:VGW65549 VQS65548:VQS65549 WAO65548:WAO65549 WKK65548:WKK65549 WUG65548:WUG65549 O131086:O131087 HU131084:HU131085 RQ131084:RQ131085 ABM131084:ABM131085 ALI131084:ALI131085 AVE131084:AVE131085 BFA131084:BFA131085 BOW131084:BOW131085 BYS131084:BYS131085 CIO131084:CIO131085 CSK131084:CSK131085 DCG131084:DCG131085 DMC131084:DMC131085 DVY131084:DVY131085 EFU131084:EFU131085 EPQ131084:EPQ131085 EZM131084:EZM131085 FJI131084:FJI131085 FTE131084:FTE131085 GDA131084:GDA131085 GMW131084:GMW131085 GWS131084:GWS131085 HGO131084:HGO131085 HQK131084:HQK131085 IAG131084:IAG131085 IKC131084:IKC131085 ITY131084:ITY131085 JDU131084:JDU131085 JNQ131084:JNQ131085 JXM131084:JXM131085 KHI131084:KHI131085 KRE131084:KRE131085 LBA131084:LBA131085 LKW131084:LKW131085 LUS131084:LUS131085 MEO131084:MEO131085 MOK131084:MOK131085 MYG131084:MYG131085 NIC131084:NIC131085 NRY131084:NRY131085 OBU131084:OBU131085 OLQ131084:OLQ131085 OVM131084:OVM131085 PFI131084:PFI131085 PPE131084:PPE131085 PZA131084:PZA131085 QIW131084:QIW131085 QSS131084:QSS131085 RCO131084:RCO131085 RMK131084:RMK131085 RWG131084:RWG131085 SGC131084:SGC131085 SPY131084:SPY131085 SZU131084:SZU131085 TJQ131084:TJQ131085 TTM131084:TTM131085 UDI131084:UDI131085 UNE131084:UNE131085 UXA131084:UXA131085 VGW131084:VGW131085 VQS131084:VQS131085 WAO131084:WAO131085 WKK131084:WKK131085 WUG131084:WUG131085 O196622:O196623 HU196620:HU196621 RQ196620:RQ196621 ABM196620:ABM196621 ALI196620:ALI196621 AVE196620:AVE196621 BFA196620:BFA196621 BOW196620:BOW196621 BYS196620:BYS196621 CIO196620:CIO196621 CSK196620:CSK196621 DCG196620:DCG196621 DMC196620:DMC196621 DVY196620:DVY196621 EFU196620:EFU196621 EPQ196620:EPQ196621 EZM196620:EZM196621 FJI196620:FJI196621 FTE196620:FTE196621 GDA196620:GDA196621 GMW196620:GMW196621 GWS196620:GWS196621 HGO196620:HGO196621 HQK196620:HQK196621 IAG196620:IAG196621 IKC196620:IKC196621 ITY196620:ITY196621 JDU196620:JDU196621 JNQ196620:JNQ196621 JXM196620:JXM196621 KHI196620:KHI196621 KRE196620:KRE196621 LBA196620:LBA196621 LKW196620:LKW196621 LUS196620:LUS196621 MEO196620:MEO196621 MOK196620:MOK196621 MYG196620:MYG196621 NIC196620:NIC196621 NRY196620:NRY196621 OBU196620:OBU196621 OLQ196620:OLQ196621 OVM196620:OVM196621 PFI196620:PFI196621 PPE196620:PPE196621 PZA196620:PZA196621 QIW196620:QIW196621 QSS196620:QSS196621 RCO196620:RCO196621 RMK196620:RMK196621 RWG196620:RWG196621 SGC196620:SGC196621 SPY196620:SPY196621 SZU196620:SZU196621 TJQ196620:TJQ196621 TTM196620:TTM196621 UDI196620:UDI196621 UNE196620:UNE196621 UXA196620:UXA196621 VGW196620:VGW196621 VQS196620:VQS196621 WAO196620:WAO196621 WKK196620:WKK196621 WUG196620:WUG196621 O262158:O262159 HU262156:HU262157 RQ262156:RQ262157 ABM262156:ABM262157 ALI262156:ALI262157 AVE262156:AVE262157 BFA262156:BFA262157 BOW262156:BOW262157 BYS262156:BYS262157 CIO262156:CIO262157 CSK262156:CSK262157 DCG262156:DCG262157 DMC262156:DMC262157 DVY262156:DVY262157 EFU262156:EFU262157 EPQ262156:EPQ262157 EZM262156:EZM262157 FJI262156:FJI262157 FTE262156:FTE262157 GDA262156:GDA262157 GMW262156:GMW262157 GWS262156:GWS262157 HGO262156:HGO262157 HQK262156:HQK262157 IAG262156:IAG262157 IKC262156:IKC262157 ITY262156:ITY262157 JDU262156:JDU262157 JNQ262156:JNQ262157 JXM262156:JXM262157 KHI262156:KHI262157 KRE262156:KRE262157 LBA262156:LBA262157 LKW262156:LKW262157 LUS262156:LUS262157 MEO262156:MEO262157 MOK262156:MOK262157 MYG262156:MYG262157 NIC262156:NIC262157 NRY262156:NRY262157 OBU262156:OBU262157 OLQ262156:OLQ262157 OVM262156:OVM262157 PFI262156:PFI262157 PPE262156:PPE262157 PZA262156:PZA262157 QIW262156:QIW262157 QSS262156:QSS262157 RCO262156:RCO262157 RMK262156:RMK262157 RWG262156:RWG262157 SGC262156:SGC262157 SPY262156:SPY262157 SZU262156:SZU262157 TJQ262156:TJQ262157 TTM262156:TTM262157 UDI262156:UDI262157 UNE262156:UNE262157 UXA262156:UXA262157 VGW262156:VGW262157 VQS262156:VQS262157 WAO262156:WAO262157 WKK262156:WKK262157 WUG262156:WUG262157 O327694:O327695 HU327692:HU327693 RQ327692:RQ327693 ABM327692:ABM327693 ALI327692:ALI327693 AVE327692:AVE327693 BFA327692:BFA327693 BOW327692:BOW327693 BYS327692:BYS327693 CIO327692:CIO327693 CSK327692:CSK327693 DCG327692:DCG327693 DMC327692:DMC327693 DVY327692:DVY327693 EFU327692:EFU327693 EPQ327692:EPQ327693 EZM327692:EZM327693 FJI327692:FJI327693 FTE327692:FTE327693 GDA327692:GDA327693 GMW327692:GMW327693 GWS327692:GWS327693 HGO327692:HGO327693 HQK327692:HQK327693 IAG327692:IAG327693 IKC327692:IKC327693 ITY327692:ITY327693 JDU327692:JDU327693 JNQ327692:JNQ327693 JXM327692:JXM327693 KHI327692:KHI327693 KRE327692:KRE327693 LBA327692:LBA327693 LKW327692:LKW327693 LUS327692:LUS327693 MEO327692:MEO327693 MOK327692:MOK327693 MYG327692:MYG327693 NIC327692:NIC327693 NRY327692:NRY327693 OBU327692:OBU327693 OLQ327692:OLQ327693 OVM327692:OVM327693 PFI327692:PFI327693 PPE327692:PPE327693 PZA327692:PZA327693 QIW327692:QIW327693 QSS327692:QSS327693 RCO327692:RCO327693 RMK327692:RMK327693 RWG327692:RWG327693 SGC327692:SGC327693 SPY327692:SPY327693 SZU327692:SZU327693 TJQ327692:TJQ327693 TTM327692:TTM327693 UDI327692:UDI327693 UNE327692:UNE327693 UXA327692:UXA327693 VGW327692:VGW327693 VQS327692:VQS327693 WAO327692:WAO327693 WKK327692:WKK327693 WUG327692:WUG327693 O393230:O393231 HU393228:HU393229 RQ393228:RQ393229 ABM393228:ABM393229 ALI393228:ALI393229 AVE393228:AVE393229 BFA393228:BFA393229 BOW393228:BOW393229 BYS393228:BYS393229 CIO393228:CIO393229 CSK393228:CSK393229 DCG393228:DCG393229 DMC393228:DMC393229 DVY393228:DVY393229 EFU393228:EFU393229 EPQ393228:EPQ393229 EZM393228:EZM393229 FJI393228:FJI393229 FTE393228:FTE393229 GDA393228:GDA393229 GMW393228:GMW393229 GWS393228:GWS393229 HGO393228:HGO393229 HQK393228:HQK393229 IAG393228:IAG393229 IKC393228:IKC393229 ITY393228:ITY393229 JDU393228:JDU393229 JNQ393228:JNQ393229 JXM393228:JXM393229 KHI393228:KHI393229 KRE393228:KRE393229 LBA393228:LBA393229 LKW393228:LKW393229 LUS393228:LUS393229 MEO393228:MEO393229 MOK393228:MOK393229 MYG393228:MYG393229 NIC393228:NIC393229 NRY393228:NRY393229 OBU393228:OBU393229 OLQ393228:OLQ393229 OVM393228:OVM393229 PFI393228:PFI393229 PPE393228:PPE393229 PZA393228:PZA393229 QIW393228:QIW393229 QSS393228:QSS393229 RCO393228:RCO393229 RMK393228:RMK393229 RWG393228:RWG393229 SGC393228:SGC393229 SPY393228:SPY393229 SZU393228:SZU393229 TJQ393228:TJQ393229 TTM393228:TTM393229 UDI393228:UDI393229 UNE393228:UNE393229 UXA393228:UXA393229 VGW393228:VGW393229 VQS393228:VQS393229 WAO393228:WAO393229 WKK393228:WKK393229 WUG393228:WUG393229 O458766:O458767 HU458764:HU458765 RQ458764:RQ458765 ABM458764:ABM458765 ALI458764:ALI458765 AVE458764:AVE458765 BFA458764:BFA458765 BOW458764:BOW458765 BYS458764:BYS458765 CIO458764:CIO458765 CSK458764:CSK458765 DCG458764:DCG458765 DMC458764:DMC458765 DVY458764:DVY458765 EFU458764:EFU458765 EPQ458764:EPQ458765 EZM458764:EZM458765 FJI458764:FJI458765 FTE458764:FTE458765 GDA458764:GDA458765 GMW458764:GMW458765 GWS458764:GWS458765 HGO458764:HGO458765 HQK458764:HQK458765 IAG458764:IAG458765 IKC458764:IKC458765 ITY458764:ITY458765 JDU458764:JDU458765 JNQ458764:JNQ458765 JXM458764:JXM458765 KHI458764:KHI458765 KRE458764:KRE458765 LBA458764:LBA458765 LKW458764:LKW458765 LUS458764:LUS458765 MEO458764:MEO458765 MOK458764:MOK458765 MYG458764:MYG458765 NIC458764:NIC458765 NRY458764:NRY458765 OBU458764:OBU458765 OLQ458764:OLQ458765 OVM458764:OVM458765 PFI458764:PFI458765 PPE458764:PPE458765 PZA458764:PZA458765 QIW458764:QIW458765 QSS458764:QSS458765 RCO458764:RCO458765 RMK458764:RMK458765 RWG458764:RWG458765 SGC458764:SGC458765 SPY458764:SPY458765 SZU458764:SZU458765 TJQ458764:TJQ458765 TTM458764:TTM458765 UDI458764:UDI458765 UNE458764:UNE458765 UXA458764:UXA458765 VGW458764:VGW458765 VQS458764:VQS458765 WAO458764:WAO458765 WKK458764:WKK458765 WUG458764:WUG458765 O524302:O524303 HU524300:HU524301 RQ524300:RQ524301 ABM524300:ABM524301 ALI524300:ALI524301 AVE524300:AVE524301 BFA524300:BFA524301 BOW524300:BOW524301 BYS524300:BYS524301 CIO524300:CIO524301 CSK524300:CSK524301 DCG524300:DCG524301 DMC524300:DMC524301 DVY524300:DVY524301 EFU524300:EFU524301 EPQ524300:EPQ524301 EZM524300:EZM524301 FJI524300:FJI524301 FTE524300:FTE524301 GDA524300:GDA524301 GMW524300:GMW524301 GWS524300:GWS524301 HGO524300:HGO524301 HQK524300:HQK524301 IAG524300:IAG524301 IKC524300:IKC524301 ITY524300:ITY524301 JDU524300:JDU524301 JNQ524300:JNQ524301 JXM524300:JXM524301 KHI524300:KHI524301 KRE524300:KRE524301 LBA524300:LBA524301 LKW524300:LKW524301 LUS524300:LUS524301 MEO524300:MEO524301 MOK524300:MOK524301 MYG524300:MYG524301 NIC524300:NIC524301 NRY524300:NRY524301 OBU524300:OBU524301 OLQ524300:OLQ524301 OVM524300:OVM524301 PFI524300:PFI524301 PPE524300:PPE524301 PZA524300:PZA524301 QIW524300:QIW524301 QSS524300:QSS524301 RCO524300:RCO524301 RMK524300:RMK524301 RWG524300:RWG524301 SGC524300:SGC524301 SPY524300:SPY524301 SZU524300:SZU524301 TJQ524300:TJQ524301 TTM524300:TTM524301 UDI524300:UDI524301 UNE524300:UNE524301 UXA524300:UXA524301 VGW524300:VGW524301 VQS524300:VQS524301 WAO524300:WAO524301 WKK524300:WKK524301 WUG524300:WUG524301 O589838:O589839 HU589836:HU589837 RQ589836:RQ589837 ABM589836:ABM589837 ALI589836:ALI589837 AVE589836:AVE589837 BFA589836:BFA589837 BOW589836:BOW589837 BYS589836:BYS589837 CIO589836:CIO589837 CSK589836:CSK589837 DCG589836:DCG589837 DMC589836:DMC589837 DVY589836:DVY589837 EFU589836:EFU589837 EPQ589836:EPQ589837 EZM589836:EZM589837 FJI589836:FJI589837 FTE589836:FTE589837 GDA589836:GDA589837 GMW589836:GMW589837 GWS589836:GWS589837 HGO589836:HGO589837 HQK589836:HQK589837 IAG589836:IAG589837 IKC589836:IKC589837 ITY589836:ITY589837 JDU589836:JDU589837 JNQ589836:JNQ589837 JXM589836:JXM589837 KHI589836:KHI589837 KRE589836:KRE589837 LBA589836:LBA589837 LKW589836:LKW589837 LUS589836:LUS589837 MEO589836:MEO589837 MOK589836:MOK589837 MYG589836:MYG589837 NIC589836:NIC589837 NRY589836:NRY589837 OBU589836:OBU589837 OLQ589836:OLQ589837 OVM589836:OVM589837 PFI589836:PFI589837 PPE589836:PPE589837 PZA589836:PZA589837 QIW589836:QIW589837 QSS589836:QSS589837 RCO589836:RCO589837 RMK589836:RMK589837 RWG589836:RWG589837 SGC589836:SGC589837 SPY589836:SPY589837 SZU589836:SZU589837 TJQ589836:TJQ589837 TTM589836:TTM589837 UDI589836:UDI589837 UNE589836:UNE589837 UXA589836:UXA589837 VGW589836:VGW589837 VQS589836:VQS589837 WAO589836:WAO589837 WKK589836:WKK589837 WUG589836:WUG589837 O655374:O655375 HU655372:HU655373 RQ655372:RQ655373 ABM655372:ABM655373 ALI655372:ALI655373 AVE655372:AVE655373 BFA655372:BFA655373 BOW655372:BOW655373 BYS655372:BYS655373 CIO655372:CIO655373 CSK655372:CSK655373 DCG655372:DCG655373 DMC655372:DMC655373 DVY655372:DVY655373 EFU655372:EFU655373 EPQ655372:EPQ655373 EZM655372:EZM655373 FJI655372:FJI655373 FTE655372:FTE655373 GDA655372:GDA655373 GMW655372:GMW655373 GWS655372:GWS655373 HGO655372:HGO655373 HQK655372:HQK655373 IAG655372:IAG655373 IKC655372:IKC655373 ITY655372:ITY655373 JDU655372:JDU655373 JNQ655372:JNQ655373 JXM655372:JXM655373 KHI655372:KHI655373 KRE655372:KRE655373 LBA655372:LBA655373 LKW655372:LKW655373 LUS655372:LUS655373 MEO655372:MEO655373 MOK655372:MOK655373 MYG655372:MYG655373 NIC655372:NIC655373 NRY655372:NRY655373 OBU655372:OBU655373 OLQ655372:OLQ655373 OVM655372:OVM655373 PFI655372:PFI655373 PPE655372:PPE655373 PZA655372:PZA655373 QIW655372:QIW655373 QSS655372:QSS655373 RCO655372:RCO655373 RMK655372:RMK655373 RWG655372:RWG655373 SGC655372:SGC655373 SPY655372:SPY655373 SZU655372:SZU655373 TJQ655372:TJQ655373 TTM655372:TTM655373 UDI655372:UDI655373 UNE655372:UNE655373 UXA655372:UXA655373 VGW655372:VGW655373 VQS655372:VQS655373 WAO655372:WAO655373 WKK655372:WKK655373 WUG655372:WUG655373 O720910:O720911 HU720908:HU720909 RQ720908:RQ720909 ABM720908:ABM720909 ALI720908:ALI720909 AVE720908:AVE720909 BFA720908:BFA720909 BOW720908:BOW720909 BYS720908:BYS720909 CIO720908:CIO720909 CSK720908:CSK720909 DCG720908:DCG720909 DMC720908:DMC720909 DVY720908:DVY720909 EFU720908:EFU720909 EPQ720908:EPQ720909 EZM720908:EZM720909 FJI720908:FJI720909 FTE720908:FTE720909 GDA720908:GDA720909 GMW720908:GMW720909 GWS720908:GWS720909 HGO720908:HGO720909 HQK720908:HQK720909 IAG720908:IAG720909 IKC720908:IKC720909 ITY720908:ITY720909 JDU720908:JDU720909 JNQ720908:JNQ720909 JXM720908:JXM720909 KHI720908:KHI720909 KRE720908:KRE720909 LBA720908:LBA720909 LKW720908:LKW720909 LUS720908:LUS720909 MEO720908:MEO720909 MOK720908:MOK720909 MYG720908:MYG720909 NIC720908:NIC720909 NRY720908:NRY720909 OBU720908:OBU720909 OLQ720908:OLQ720909 OVM720908:OVM720909 PFI720908:PFI720909 PPE720908:PPE720909 PZA720908:PZA720909 QIW720908:QIW720909 QSS720908:QSS720909 RCO720908:RCO720909 RMK720908:RMK720909 RWG720908:RWG720909 SGC720908:SGC720909 SPY720908:SPY720909 SZU720908:SZU720909 TJQ720908:TJQ720909 TTM720908:TTM720909 UDI720908:UDI720909 UNE720908:UNE720909 UXA720908:UXA720909 VGW720908:VGW720909 VQS720908:VQS720909 WAO720908:WAO720909 WKK720908:WKK720909 WUG720908:WUG720909 O786446:O786447 HU786444:HU786445 RQ786444:RQ786445 ABM786444:ABM786445 ALI786444:ALI786445 AVE786444:AVE786445 BFA786444:BFA786445 BOW786444:BOW786445 BYS786444:BYS786445 CIO786444:CIO786445 CSK786444:CSK786445 DCG786444:DCG786445 DMC786444:DMC786445 DVY786444:DVY786445 EFU786444:EFU786445 EPQ786444:EPQ786445 EZM786444:EZM786445 FJI786444:FJI786445 FTE786444:FTE786445 GDA786444:GDA786445 GMW786444:GMW786445 GWS786444:GWS786445 HGO786444:HGO786445 HQK786444:HQK786445 IAG786444:IAG786445 IKC786444:IKC786445 ITY786444:ITY786445 JDU786444:JDU786445 JNQ786444:JNQ786445 JXM786444:JXM786445 KHI786444:KHI786445 KRE786444:KRE786445 LBA786444:LBA786445 LKW786444:LKW786445 LUS786444:LUS786445 MEO786444:MEO786445 MOK786444:MOK786445 MYG786444:MYG786445 NIC786444:NIC786445 NRY786444:NRY786445 OBU786444:OBU786445 OLQ786444:OLQ786445 OVM786444:OVM786445 PFI786444:PFI786445 PPE786444:PPE786445 PZA786444:PZA786445 QIW786444:QIW786445 QSS786444:QSS786445 RCO786444:RCO786445 RMK786444:RMK786445 RWG786444:RWG786445 SGC786444:SGC786445 SPY786444:SPY786445 SZU786444:SZU786445 TJQ786444:TJQ786445 TTM786444:TTM786445 UDI786444:UDI786445 UNE786444:UNE786445 UXA786444:UXA786445 VGW786444:VGW786445 VQS786444:VQS786445 WAO786444:WAO786445 WKK786444:WKK786445 WUG786444:WUG786445 O851982:O851983 HU851980:HU851981 RQ851980:RQ851981 ABM851980:ABM851981 ALI851980:ALI851981 AVE851980:AVE851981 BFA851980:BFA851981 BOW851980:BOW851981 BYS851980:BYS851981 CIO851980:CIO851981 CSK851980:CSK851981 DCG851980:DCG851981 DMC851980:DMC851981 DVY851980:DVY851981 EFU851980:EFU851981 EPQ851980:EPQ851981 EZM851980:EZM851981 FJI851980:FJI851981 FTE851980:FTE851981 GDA851980:GDA851981 GMW851980:GMW851981 GWS851980:GWS851981 HGO851980:HGO851981 HQK851980:HQK851981 IAG851980:IAG851981 IKC851980:IKC851981 ITY851980:ITY851981 JDU851980:JDU851981 JNQ851980:JNQ851981 JXM851980:JXM851981 KHI851980:KHI851981 KRE851980:KRE851981 LBA851980:LBA851981 LKW851980:LKW851981 LUS851980:LUS851981 MEO851980:MEO851981 MOK851980:MOK851981 MYG851980:MYG851981 NIC851980:NIC851981 NRY851980:NRY851981 OBU851980:OBU851981 OLQ851980:OLQ851981 OVM851980:OVM851981 PFI851980:PFI851981 PPE851980:PPE851981 PZA851980:PZA851981 QIW851980:QIW851981 QSS851980:QSS851981 RCO851980:RCO851981 RMK851980:RMK851981 RWG851980:RWG851981 SGC851980:SGC851981 SPY851980:SPY851981 SZU851980:SZU851981 TJQ851980:TJQ851981 TTM851980:TTM851981 UDI851980:UDI851981 UNE851980:UNE851981 UXA851980:UXA851981 VGW851980:VGW851981 VQS851980:VQS851981 WAO851980:WAO851981 WKK851980:WKK851981 WUG851980:WUG851981 O917518:O917519 HU917516:HU917517 RQ917516:RQ917517 ABM917516:ABM917517 ALI917516:ALI917517 AVE917516:AVE917517 BFA917516:BFA917517 BOW917516:BOW917517 BYS917516:BYS917517 CIO917516:CIO917517 CSK917516:CSK917517 DCG917516:DCG917517 DMC917516:DMC917517 DVY917516:DVY917517 EFU917516:EFU917517 EPQ917516:EPQ917517 EZM917516:EZM917517 FJI917516:FJI917517 FTE917516:FTE917517 GDA917516:GDA917517 GMW917516:GMW917517 GWS917516:GWS917517 HGO917516:HGO917517 HQK917516:HQK917517 IAG917516:IAG917517 IKC917516:IKC917517 ITY917516:ITY917517 JDU917516:JDU917517 JNQ917516:JNQ917517 JXM917516:JXM917517 KHI917516:KHI917517 KRE917516:KRE917517 LBA917516:LBA917517 LKW917516:LKW917517 LUS917516:LUS917517 MEO917516:MEO917517 MOK917516:MOK917517 MYG917516:MYG917517 NIC917516:NIC917517 NRY917516:NRY917517 OBU917516:OBU917517 OLQ917516:OLQ917517 OVM917516:OVM917517 PFI917516:PFI917517 PPE917516:PPE917517 PZA917516:PZA917517 QIW917516:QIW917517 QSS917516:QSS917517 RCO917516:RCO917517 RMK917516:RMK917517 RWG917516:RWG917517 SGC917516:SGC917517 SPY917516:SPY917517 SZU917516:SZU917517 TJQ917516:TJQ917517 TTM917516:TTM917517 UDI917516:UDI917517 UNE917516:UNE917517 UXA917516:UXA917517 VGW917516:VGW917517 VQS917516:VQS917517 WAO917516:WAO917517 WKK917516:WKK917517 WUG917516:WUG917517 O983054:O983055 HU983052:HU983053 RQ983052:RQ983053 ABM983052:ABM983053 ALI983052:ALI983053 AVE983052:AVE983053 BFA983052:BFA983053 BOW983052:BOW983053 BYS983052:BYS983053 CIO983052:CIO983053 CSK983052:CSK983053 DCG983052:DCG983053 DMC983052:DMC983053 DVY983052:DVY983053 EFU983052:EFU983053 EPQ983052:EPQ983053 EZM983052:EZM983053 FJI983052:FJI983053 FTE983052:FTE983053 GDA983052:GDA983053 GMW983052:GMW983053 GWS983052:GWS983053 HGO983052:HGO983053 HQK983052:HQK983053 IAG983052:IAG983053 IKC983052:IKC983053 ITY983052:ITY983053 JDU983052:JDU983053 JNQ983052:JNQ983053 JXM983052:JXM983053 KHI983052:KHI983053 KRE983052:KRE983053 LBA983052:LBA983053 LKW983052:LKW983053 LUS983052:LUS983053 MEO983052:MEO983053 MOK983052:MOK983053 MYG983052:MYG983053 NIC983052:NIC983053 NRY983052:NRY983053 OBU983052:OBU983053 OLQ983052:OLQ983053 OVM983052:OVM983053 PFI983052:PFI983053 PPE983052:PPE983053 PZA983052:PZA983053 QIW983052:QIW983053 QSS983052:QSS983053 RCO983052:RCO983053 RMK983052:RMK983053 RWG983052:RWG983053 SGC983052:SGC983053 SPY983052:SPY983053 SZU983052:SZU983053 TJQ983052:TJQ983053 TTM983052:TTM983053 UDI983052:UDI983053 UNE983052:UNE983053 UXA983052:UXA983053 VGW983052:VGW983053 VQS983052:VQS983053 WAO983052:WAO983053 WKK983052:WKK983053 WUG983052:WUG983053 L65544:L65546 HR65542:HR65544 RN65542:RN65544 ABJ65542:ABJ65544 ALF65542:ALF65544 AVB65542:AVB65544 BEX65542:BEX65544 BOT65542:BOT65544 BYP65542:BYP65544 CIL65542:CIL65544 CSH65542:CSH65544 DCD65542:DCD65544 DLZ65542:DLZ65544 DVV65542:DVV65544 EFR65542:EFR65544 EPN65542:EPN65544 EZJ65542:EZJ65544 FJF65542:FJF65544 FTB65542:FTB65544 GCX65542:GCX65544 GMT65542:GMT65544 GWP65542:GWP65544 HGL65542:HGL65544 HQH65542:HQH65544 IAD65542:IAD65544 IJZ65542:IJZ65544 ITV65542:ITV65544 JDR65542:JDR65544 JNN65542:JNN65544 JXJ65542:JXJ65544 KHF65542:KHF65544 KRB65542:KRB65544 LAX65542:LAX65544 LKT65542:LKT65544 LUP65542:LUP65544 MEL65542:MEL65544 MOH65542:MOH65544 MYD65542:MYD65544 NHZ65542:NHZ65544 NRV65542:NRV65544 OBR65542:OBR65544 OLN65542:OLN65544 OVJ65542:OVJ65544 PFF65542:PFF65544 PPB65542:PPB65544 PYX65542:PYX65544 QIT65542:QIT65544 QSP65542:QSP65544 RCL65542:RCL65544 RMH65542:RMH65544 RWD65542:RWD65544 SFZ65542:SFZ65544 SPV65542:SPV65544 SZR65542:SZR65544 TJN65542:TJN65544 TTJ65542:TTJ65544 UDF65542:UDF65544 UNB65542:UNB65544 UWX65542:UWX65544 VGT65542:VGT65544 VQP65542:VQP65544 WAL65542:WAL65544 WKH65542:WKH65544 WUD65542:WUD65544 L131080:L131082 HR131078:HR131080 RN131078:RN131080 ABJ131078:ABJ131080 ALF131078:ALF131080 AVB131078:AVB131080 BEX131078:BEX131080 BOT131078:BOT131080 BYP131078:BYP131080 CIL131078:CIL131080 CSH131078:CSH131080 DCD131078:DCD131080 DLZ131078:DLZ131080 DVV131078:DVV131080 EFR131078:EFR131080 EPN131078:EPN131080 EZJ131078:EZJ131080 FJF131078:FJF131080 FTB131078:FTB131080 GCX131078:GCX131080 GMT131078:GMT131080 GWP131078:GWP131080 HGL131078:HGL131080 HQH131078:HQH131080 IAD131078:IAD131080 IJZ131078:IJZ131080 ITV131078:ITV131080 JDR131078:JDR131080 JNN131078:JNN131080 JXJ131078:JXJ131080 KHF131078:KHF131080 KRB131078:KRB131080 LAX131078:LAX131080 LKT131078:LKT131080 LUP131078:LUP131080 MEL131078:MEL131080 MOH131078:MOH131080 MYD131078:MYD131080 NHZ131078:NHZ131080 NRV131078:NRV131080 OBR131078:OBR131080 OLN131078:OLN131080 OVJ131078:OVJ131080 PFF131078:PFF131080 PPB131078:PPB131080 PYX131078:PYX131080 QIT131078:QIT131080 QSP131078:QSP131080 RCL131078:RCL131080 RMH131078:RMH131080 RWD131078:RWD131080 SFZ131078:SFZ131080 SPV131078:SPV131080 SZR131078:SZR131080 TJN131078:TJN131080 TTJ131078:TTJ131080 UDF131078:UDF131080 UNB131078:UNB131080 UWX131078:UWX131080 VGT131078:VGT131080 VQP131078:VQP131080 WAL131078:WAL131080 WKH131078:WKH131080 WUD131078:WUD131080 L196616:L196618 HR196614:HR196616 RN196614:RN196616 ABJ196614:ABJ196616 ALF196614:ALF196616 AVB196614:AVB196616 BEX196614:BEX196616 BOT196614:BOT196616 BYP196614:BYP196616 CIL196614:CIL196616 CSH196614:CSH196616 DCD196614:DCD196616 DLZ196614:DLZ196616 DVV196614:DVV196616 EFR196614:EFR196616 EPN196614:EPN196616 EZJ196614:EZJ196616 FJF196614:FJF196616 FTB196614:FTB196616 GCX196614:GCX196616 GMT196614:GMT196616 GWP196614:GWP196616 HGL196614:HGL196616 HQH196614:HQH196616 IAD196614:IAD196616 IJZ196614:IJZ196616 ITV196614:ITV196616 JDR196614:JDR196616 JNN196614:JNN196616 JXJ196614:JXJ196616 KHF196614:KHF196616 KRB196614:KRB196616 LAX196614:LAX196616 LKT196614:LKT196616 LUP196614:LUP196616 MEL196614:MEL196616 MOH196614:MOH196616 MYD196614:MYD196616 NHZ196614:NHZ196616 NRV196614:NRV196616 OBR196614:OBR196616 OLN196614:OLN196616 OVJ196614:OVJ196616 PFF196614:PFF196616 PPB196614:PPB196616 PYX196614:PYX196616 QIT196614:QIT196616 QSP196614:QSP196616 RCL196614:RCL196616 RMH196614:RMH196616 RWD196614:RWD196616 SFZ196614:SFZ196616 SPV196614:SPV196616 SZR196614:SZR196616 TJN196614:TJN196616 TTJ196614:TTJ196616 UDF196614:UDF196616 UNB196614:UNB196616 UWX196614:UWX196616 VGT196614:VGT196616 VQP196614:VQP196616 WAL196614:WAL196616 WKH196614:WKH196616 WUD196614:WUD196616 L262152:L262154 HR262150:HR262152 RN262150:RN262152 ABJ262150:ABJ262152 ALF262150:ALF262152 AVB262150:AVB262152 BEX262150:BEX262152 BOT262150:BOT262152 BYP262150:BYP262152 CIL262150:CIL262152 CSH262150:CSH262152 DCD262150:DCD262152 DLZ262150:DLZ262152 DVV262150:DVV262152 EFR262150:EFR262152 EPN262150:EPN262152 EZJ262150:EZJ262152 FJF262150:FJF262152 FTB262150:FTB262152 GCX262150:GCX262152 GMT262150:GMT262152 GWP262150:GWP262152 HGL262150:HGL262152 HQH262150:HQH262152 IAD262150:IAD262152 IJZ262150:IJZ262152 ITV262150:ITV262152 JDR262150:JDR262152 JNN262150:JNN262152 JXJ262150:JXJ262152 KHF262150:KHF262152 KRB262150:KRB262152 LAX262150:LAX262152 LKT262150:LKT262152 LUP262150:LUP262152 MEL262150:MEL262152 MOH262150:MOH262152 MYD262150:MYD262152 NHZ262150:NHZ262152 NRV262150:NRV262152 OBR262150:OBR262152 OLN262150:OLN262152 OVJ262150:OVJ262152 PFF262150:PFF262152 PPB262150:PPB262152 PYX262150:PYX262152 QIT262150:QIT262152 QSP262150:QSP262152 RCL262150:RCL262152 RMH262150:RMH262152 RWD262150:RWD262152 SFZ262150:SFZ262152 SPV262150:SPV262152 SZR262150:SZR262152 TJN262150:TJN262152 TTJ262150:TTJ262152 UDF262150:UDF262152 UNB262150:UNB262152 UWX262150:UWX262152 VGT262150:VGT262152 VQP262150:VQP262152 WAL262150:WAL262152 WKH262150:WKH262152 WUD262150:WUD262152 L327688:L327690 HR327686:HR327688 RN327686:RN327688 ABJ327686:ABJ327688 ALF327686:ALF327688 AVB327686:AVB327688 BEX327686:BEX327688 BOT327686:BOT327688 BYP327686:BYP327688 CIL327686:CIL327688 CSH327686:CSH327688 DCD327686:DCD327688 DLZ327686:DLZ327688 DVV327686:DVV327688 EFR327686:EFR327688 EPN327686:EPN327688 EZJ327686:EZJ327688 FJF327686:FJF327688 FTB327686:FTB327688 GCX327686:GCX327688 GMT327686:GMT327688 GWP327686:GWP327688 HGL327686:HGL327688 HQH327686:HQH327688 IAD327686:IAD327688 IJZ327686:IJZ327688 ITV327686:ITV327688 JDR327686:JDR327688 JNN327686:JNN327688 JXJ327686:JXJ327688 KHF327686:KHF327688 KRB327686:KRB327688 LAX327686:LAX327688 LKT327686:LKT327688 LUP327686:LUP327688 MEL327686:MEL327688 MOH327686:MOH327688 MYD327686:MYD327688 NHZ327686:NHZ327688 NRV327686:NRV327688 OBR327686:OBR327688 OLN327686:OLN327688 OVJ327686:OVJ327688 PFF327686:PFF327688 PPB327686:PPB327688 PYX327686:PYX327688 QIT327686:QIT327688 QSP327686:QSP327688 RCL327686:RCL327688 RMH327686:RMH327688 RWD327686:RWD327688 SFZ327686:SFZ327688 SPV327686:SPV327688 SZR327686:SZR327688 TJN327686:TJN327688 TTJ327686:TTJ327688 UDF327686:UDF327688 UNB327686:UNB327688 UWX327686:UWX327688 VGT327686:VGT327688 VQP327686:VQP327688 WAL327686:WAL327688 WKH327686:WKH327688 WUD327686:WUD327688 L393224:L393226 HR393222:HR393224 RN393222:RN393224 ABJ393222:ABJ393224 ALF393222:ALF393224 AVB393222:AVB393224 BEX393222:BEX393224 BOT393222:BOT393224 BYP393222:BYP393224 CIL393222:CIL393224 CSH393222:CSH393224 DCD393222:DCD393224 DLZ393222:DLZ393224 DVV393222:DVV393224 EFR393222:EFR393224 EPN393222:EPN393224 EZJ393222:EZJ393224 FJF393222:FJF393224 FTB393222:FTB393224 GCX393222:GCX393224 GMT393222:GMT393224 GWP393222:GWP393224 HGL393222:HGL393224 HQH393222:HQH393224 IAD393222:IAD393224 IJZ393222:IJZ393224 ITV393222:ITV393224 JDR393222:JDR393224 JNN393222:JNN393224 JXJ393222:JXJ393224 KHF393222:KHF393224 KRB393222:KRB393224 LAX393222:LAX393224 LKT393222:LKT393224 LUP393222:LUP393224 MEL393222:MEL393224 MOH393222:MOH393224 MYD393222:MYD393224 NHZ393222:NHZ393224 NRV393222:NRV393224 OBR393222:OBR393224 OLN393222:OLN393224 OVJ393222:OVJ393224 PFF393222:PFF393224 PPB393222:PPB393224 PYX393222:PYX393224 QIT393222:QIT393224 QSP393222:QSP393224 RCL393222:RCL393224 RMH393222:RMH393224 RWD393222:RWD393224 SFZ393222:SFZ393224 SPV393222:SPV393224 SZR393222:SZR393224 TJN393222:TJN393224 TTJ393222:TTJ393224 UDF393222:UDF393224 UNB393222:UNB393224 UWX393222:UWX393224 VGT393222:VGT393224 VQP393222:VQP393224 WAL393222:WAL393224 WKH393222:WKH393224 WUD393222:WUD393224 L458760:L458762 HR458758:HR458760 RN458758:RN458760 ABJ458758:ABJ458760 ALF458758:ALF458760 AVB458758:AVB458760 BEX458758:BEX458760 BOT458758:BOT458760 BYP458758:BYP458760 CIL458758:CIL458760 CSH458758:CSH458760 DCD458758:DCD458760 DLZ458758:DLZ458760 DVV458758:DVV458760 EFR458758:EFR458760 EPN458758:EPN458760 EZJ458758:EZJ458760 FJF458758:FJF458760 FTB458758:FTB458760 GCX458758:GCX458760 GMT458758:GMT458760 GWP458758:GWP458760 HGL458758:HGL458760 HQH458758:HQH458760 IAD458758:IAD458760 IJZ458758:IJZ458760 ITV458758:ITV458760 JDR458758:JDR458760 JNN458758:JNN458760 JXJ458758:JXJ458760 KHF458758:KHF458760 KRB458758:KRB458760 LAX458758:LAX458760 LKT458758:LKT458760 LUP458758:LUP458760 MEL458758:MEL458760 MOH458758:MOH458760 MYD458758:MYD458760 NHZ458758:NHZ458760 NRV458758:NRV458760 OBR458758:OBR458760 OLN458758:OLN458760 OVJ458758:OVJ458760 PFF458758:PFF458760 PPB458758:PPB458760 PYX458758:PYX458760 QIT458758:QIT458760 QSP458758:QSP458760 RCL458758:RCL458760 RMH458758:RMH458760 RWD458758:RWD458760 SFZ458758:SFZ458760 SPV458758:SPV458760 SZR458758:SZR458760 TJN458758:TJN458760 TTJ458758:TTJ458760 UDF458758:UDF458760 UNB458758:UNB458760 UWX458758:UWX458760 VGT458758:VGT458760 VQP458758:VQP458760 WAL458758:WAL458760 WKH458758:WKH458760 WUD458758:WUD458760 L524296:L524298 HR524294:HR524296 RN524294:RN524296 ABJ524294:ABJ524296 ALF524294:ALF524296 AVB524294:AVB524296 BEX524294:BEX524296 BOT524294:BOT524296 BYP524294:BYP524296 CIL524294:CIL524296 CSH524294:CSH524296 DCD524294:DCD524296 DLZ524294:DLZ524296 DVV524294:DVV524296 EFR524294:EFR524296 EPN524294:EPN524296 EZJ524294:EZJ524296 FJF524294:FJF524296 FTB524294:FTB524296 GCX524294:GCX524296 GMT524294:GMT524296 GWP524294:GWP524296 HGL524294:HGL524296 HQH524294:HQH524296 IAD524294:IAD524296 IJZ524294:IJZ524296 ITV524294:ITV524296 JDR524294:JDR524296 JNN524294:JNN524296 JXJ524294:JXJ524296 KHF524294:KHF524296 KRB524294:KRB524296 LAX524294:LAX524296 LKT524294:LKT524296 LUP524294:LUP524296 MEL524294:MEL524296 MOH524294:MOH524296 MYD524294:MYD524296 NHZ524294:NHZ524296 NRV524294:NRV524296 OBR524294:OBR524296 OLN524294:OLN524296 OVJ524294:OVJ524296 PFF524294:PFF524296 PPB524294:PPB524296 PYX524294:PYX524296 QIT524294:QIT524296 QSP524294:QSP524296 RCL524294:RCL524296 RMH524294:RMH524296 RWD524294:RWD524296 SFZ524294:SFZ524296 SPV524294:SPV524296 SZR524294:SZR524296 TJN524294:TJN524296 TTJ524294:TTJ524296 UDF524294:UDF524296 UNB524294:UNB524296 UWX524294:UWX524296 VGT524294:VGT524296 VQP524294:VQP524296 WAL524294:WAL524296 WKH524294:WKH524296 WUD524294:WUD524296 L589832:L589834 HR589830:HR589832 RN589830:RN589832 ABJ589830:ABJ589832 ALF589830:ALF589832 AVB589830:AVB589832 BEX589830:BEX589832 BOT589830:BOT589832 BYP589830:BYP589832 CIL589830:CIL589832 CSH589830:CSH589832 DCD589830:DCD589832 DLZ589830:DLZ589832 DVV589830:DVV589832 EFR589830:EFR589832 EPN589830:EPN589832 EZJ589830:EZJ589832 FJF589830:FJF589832 FTB589830:FTB589832 GCX589830:GCX589832 GMT589830:GMT589832 GWP589830:GWP589832 HGL589830:HGL589832 HQH589830:HQH589832 IAD589830:IAD589832 IJZ589830:IJZ589832 ITV589830:ITV589832 JDR589830:JDR589832 JNN589830:JNN589832 JXJ589830:JXJ589832 KHF589830:KHF589832 KRB589830:KRB589832 LAX589830:LAX589832 LKT589830:LKT589832 LUP589830:LUP589832 MEL589830:MEL589832 MOH589830:MOH589832 MYD589830:MYD589832 NHZ589830:NHZ589832 NRV589830:NRV589832 OBR589830:OBR589832 OLN589830:OLN589832 OVJ589830:OVJ589832 PFF589830:PFF589832 PPB589830:PPB589832 PYX589830:PYX589832 QIT589830:QIT589832 QSP589830:QSP589832 RCL589830:RCL589832 RMH589830:RMH589832 RWD589830:RWD589832 SFZ589830:SFZ589832 SPV589830:SPV589832 SZR589830:SZR589832 TJN589830:TJN589832 TTJ589830:TTJ589832 UDF589830:UDF589832 UNB589830:UNB589832 UWX589830:UWX589832 VGT589830:VGT589832 VQP589830:VQP589832 WAL589830:WAL589832 WKH589830:WKH589832 WUD589830:WUD589832 L655368:L655370 HR655366:HR655368 RN655366:RN655368 ABJ655366:ABJ655368 ALF655366:ALF655368 AVB655366:AVB655368 BEX655366:BEX655368 BOT655366:BOT655368 BYP655366:BYP655368 CIL655366:CIL655368 CSH655366:CSH655368 DCD655366:DCD655368 DLZ655366:DLZ655368 DVV655366:DVV655368 EFR655366:EFR655368 EPN655366:EPN655368 EZJ655366:EZJ655368 FJF655366:FJF655368 FTB655366:FTB655368 GCX655366:GCX655368 GMT655366:GMT655368 GWP655366:GWP655368 HGL655366:HGL655368 HQH655366:HQH655368 IAD655366:IAD655368 IJZ655366:IJZ655368 ITV655366:ITV655368 JDR655366:JDR655368 JNN655366:JNN655368 JXJ655366:JXJ655368 KHF655366:KHF655368 KRB655366:KRB655368 LAX655366:LAX655368 LKT655366:LKT655368 LUP655366:LUP655368 MEL655366:MEL655368 MOH655366:MOH655368 MYD655366:MYD655368 NHZ655366:NHZ655368 NRV655366:NRV655368 OBR655366:OBR655368 OLN655366:OLN655368 OVJ655366:OVJ655368 PFF655366:PFF655368 PPB655366:PPB655368 PYX655366:PYX655368 QIT655366:QIT655368 QSP655366:QSP655368 RCL655366:RCL655368 RMH655366:RMH655368 RWD655366:RWD655368 SFZ655366:SFZ655368 SPV655366:SPV655368 SZR655366:SZR655368 TJN655366:TJN655368 TTJ655366:TTJ655368 UDF655366:UDF655368 UNB655366:UNB655368 UWX655366:UWX655368 VGT655366:VGT655368 VQP655366:VQP655368 WAL655366:WAL655368 WKH655366:WKH655368 WUD655366:WUD655368 L720904:L720906 HR720902:HR720904 RN720902:RN720904 ABJ720902:ABJ720904 ALF720902:ALF720904 AVB720902:AVB720904 BEX720902:BEX720904 BOT720902:BOT720904 BYP720902:BYP720904 CIL720902:CIL720904 CSH720902:CSH720904 DCD720902:DCD720904 DLZ720902:DLZ720904 DVV720902:DVV720904 EFR720902:EFR720904 EPN720902:EPN720904 EZJ720902:EZJ720904 FJF720902:FJF720904 FTB720902:FTB720904 GCX720902:GCX720904 GMT720902:GMT720904 GWP720902:GWP720904 HGL720902:HGL720904 HQH720902:HQH720904 IAD720902:IAD720904 IJZ720902:IJZ720904 ITV720902:ITV720904 JDR720902:JDR720904 JNN720902:JNN720904 JXJ720902:JXJ720904 KHF720902:KHF720904 KRB720902:KRB720904 LAX720902:LAX720904 LKT720902:LKT720904 LUP720902:LUP720904 MEL720902:MEL720904 MOH720902:MOH720904 MYD720902:MYD720904 NHZ720902:NHZ720904 NRV720902:NRV720904 OBR720902:OBR720904 OLN720902:OLN720904 OVJ720902:OVJ720904 PFF720902:PFF720904 PPB720902:PPB720904 PYX720902:PYX720904 QIT720902:QIT720904 QSP720902:QSP720904 RCL720902:RCL720904 RMH720902:RMH720904 RWD720902:RWD720904 SFZ720902:SFZ720904 SPV720902:SPV720904 SZR720902:SZR720904 TJN720902:TJN720904 TTJ720902:TTJ720904 UDF720902:UDF720904 UNB720902:UNB720904 UWX720902:UWX720904 VGT720902:VGT720904 VQP720902:VQP720904 WAL720902:WAL720904 WKH720902:WKH720904 WUD720902:WUD720904 L786440:L786442 HR786438:HR786440 RN786438:RN786440 ABJ786438:ABJ786440 ALF786438:ALF786440 AVB786438:AVB786440 BEX786438:BEX786440 BOT786438:BOT786440 BYP786438:BYP786440 CIL786438:CIL786440 CSH786438:CSH786440 DCD786438:DCD786440 DLZ786438:DLZ786440 DVV786438:DVV786440 EFR786438:EFR786440 EPN786438:EPN786440 EZJ786438:EZJ786440 FJF786438:FJF786440 FTB786438:FTB786440 GCX786438:GCX786440 GMT786438:GMT786440 GWP786438:GWP786440 HGL786438:HGL786440 HQH786438:HQH786440 IAD786438:IAD786440 IJZ786438:IJZ786440 ITV786438:ITV786440 JDR786438:JDR786440 JNN786438:JNN786440 JXJ786438:JXJ786440 KHF786438:KHF786440 KRB786438:KRB786440 LAX786438:LAX786440 LKT786438:LKT786440 LUP786438:LUP786440 MEL786438:MEL786440 MOH786438:MOH786440 MYD786438:MYD786440 NHZ786438:NHZ786440 NRV786438:NRV786440 OBR786438:OBR786440 OLN786438:OLN786440 OVJ786438:OVJ786440 PFF786438:PFF786440 PPB786438:PPB786440 PYX786438:PYX786440 QIT786438:QIT786440 QSP786438:QSP786440 RCL786438:RCL786440 RMH786438:RMH786440 RWD786438:RWD786440 SFZ786438:SFZ786440 SPV786438:SPV786440 SZR786438:SZR786440 TJN786438:TJN786440 TTJ786438:TTJ786440 UDF786438:UDF786440 UNB786438:UNB786440 UWX786438:UWX786440 VGT786438:VGT786440 VQP786438:VQP786440 WAL786438:WAL786440 WKH786438:WKH786440 WUD786438:WUD786440 L851976:L851978 HR851974:HR851976 RN851974:RN851976 ABJ851974:ABJ851976 ALF851974:ALF851976 AVB851974:AVB851976 BEX851974:BEX851976 BOT851974:BOT851976 BYP851974:BYP851976 CIL851974:CIL851976 CSH851974:CSH851976 DCD851974:DCD851976 DLZ851974:DLZ851976 DVV851974:DVV851976 EFR851974:EFR851976 EPN851974:EPN851976 EZJ851974:EZJ851976 FJF851974:FJF851976 FTB851974:FTB851976 GCX851974:GCX851976 GMT851974:GMT851976 GWP851974:GWP851976 HGL851974:HGL851976 HQH851974:HQH851976 IAD851974:IAD851976 IJZ851974:IJZ851976 ITV851974:ITV851976 JDR851974:JDR851976 JNN851974:JNN851976 JXJ851974:JXJ851976 KHF851974:KHF851976 KRB851974:KRB851976 LAX851974:LAX851976 LKT851974:LKT851976 LUP851974:LUP851976 MEL851974:MEL851976 MOH851974:MOH851976 MYD851974:MYD851976 NHZ851974:NHZ851976 NRV851974:NRV851976 OBR851974:OBR851976 OLN851974:OLN851976 OVJ851974:OVJ851976 PFF851974:PFF851976 PPB851974:PPB851976 PYX851974:PYX851976 QIT851974:QIT851976 QSP851974:QSP851976 RCL851974:RCL851976 RMH851974:RMH851976 RWD851974:RWD851976 SFZ851974:SFZ851976 SPV851974:SPV851976 SZR851974:SZR851976 TJN851974:TJN851976 TTJ851974:TTJ851976 UDF851974:UDF851976 UNB851974:UNB851976 UWX851974:UWX851976 VGT851974:VGT851976 VQP851974:VQP851976 WAL851974:WAL851976 WKH851974:WKH851976 WUD851974:WUD851976 L917512:L917514 HR917510:HR917512 RN917510:RN917512 ABJ917510:ABJ917512 ALF917510:ALF917512 AVB917510:AVB917512 BEX917510:BEX917512 BOT917510:BOT917512 BYP917510:BYP917512 CIL917510:CIL917512 CSH917510:CSH917512 DCD917510:DCD917512 DLZ917510:DLZ917512 DVV917510:DVV917512 EFR917510:EFR917512 EPN917510:EPN917512 EZJ917510:EZJ917512 FJF917510:FJF917512 FTB917510:FTB917512 GCX917510:GCX917512 GMT917510:GMT917512 GWP917510:GWP917512 HGL917510:HGL917512 HQH917510:HQH917512 IAD917510:IAD917512 IJZ917510:IJZ917512 ITV917510:ITV917512 JDR917510:JDR917512 JNN917510:JNN917512 JXJ917510:JXJ917512 KHF917510:KHF917512 KRB917510:KRB917512 LAX917510:LAX917512 LKT917510:LKT917512 LUP917510:LUP917512 MEL917510:MEL917512 MOH917510:MOH917512 MYD917510:MYD917512 NHZ917510:NHZ917512 NRV917510:NRV917512 OBR917510:OBR917512 OLN917510:OLN917512 OVJ917510:OVJ917512 PFF917510:PFF917512 PPB917510:PPB917512 PYX917510:PYX917512 QIT917510:QIT917512 QSP917510:QSP917512 RCL917510:RCL917512 RMH917510:RMH917512 RWD917510:RWD917512 SFZ917510:SFZ917512 SPV917510:SPV917512 SZR917510:SZR917512 TJN917510:TJN917512 TTJ917510:TTJ917512 UDF917510:UDF917512 UNB917510:UNB917512 UWX917510:UWX917512 VGT917510:VGT917512 VQP917510:VQP917512 WAL917510:WAL917512 WKH917510:WKH917512 WUD917510:WUD917512 L983048:L983050 HR983046:HR983048 RN983046:RN983048 ABJ983046:ABJ983048 ALF983046:ALF983048 AVB983046:AVB983048 BEX983046:BEX983048 BOT983046:BOT983048 BYP983046:BYP983048 CIL983046:CIL983048 CSH983046:CSH983048 DCD983046:DCD983048 DLZ983046:DLZ983048 DVV983046:DVV983048 EFR983046:EFR983048 EPN983046:EPN983048 EZJ983046:EZJ983048 FJF983046:FJF983048 FTB983046:FTB983048 GCX983046:GCX983048 GMT983046:GMT983048 GWP983046:GWP983048 HGL983046:HGL983048 HQH983046:HQH983048 IAD983046:IAD983048 IJZ983046:IJZ983048 ITV983046:ITV983048 JDR983046:JDR983048 JNN983046:JNN983048 JXJ983046:JXJ983048 KHF983046:KHF983048 KRB983046:KRB983048 LAX983046:LAX983048 LKT983046:LKT983048 LUP983046:LUP983048 MEL983046:MEL983048 MOH983046:MOH983048 MYD983046:MYD983048 NHZ983046:NHZ983048 NRV983046:NRV983048 OBR983046:OBR983048 OLN983046:OLN983048 OVJ983046:OVJ983048 PFF983046:PFF983048 PPB983046:PPB983048 PYX983046:PYX983048 QIT983046:QIT983048 QSP983046:QSP983048 RCL983046:RCL983048 RMH983046:RMH983048 RWD983046:RWD983048 SFZ983046:SFZ983048 SPV983046:SPV983048 SZR983046:SZR983048 TJN983046:TJN983048 TTJ983046:TTJ983048 UDF983046:UDF983048 UNB983046:UNB983048 UWX983046:UWX983048 VGT983046:VGT983048 VQP983046:VQP983048 WAL983046:WAL983048 WKH983046:WKH983048 WUD983046:WUD983048 M65545:N65546 HS65543:HT65544 RO65543:RP65544 ABK65543:ABL65544 ALG65543:ALH65544 AVC65543:AVD65544 BEY65543:BEZ65544 BOU65543:BOV65544 BYQ65543:BYR65544 CIM65543:CIN65544 CSI65543:CSJ65544 DCE65543:DCF65544 DMA65543:DMB65544 DVW65543:DVX65544 EFS65543:EFT65544 EPO65543:EPP65544 EZK65543:EZL65544 FJG65543:FJH65544 FTC65543:FTD65544 GCY65543:GCZ65544 GMU65543:GMV65544 GWQ65543:GWR65544 HGM65543:HGN65544 HQI65543:HQJ65544 IAE65543:IAF65544 IKA65543:IKB65544 ITW65543:ITX65544 JDS65543:JDT65544 JNO65543:JNP65544 JXK65543:JXL65544 KHG65543:KHH65544 KRC65543:KRD65544 LAY65543:LAZ65544 LKU65543:LKV65544 LUQ65543:LUR65544 MEM65543:MEN65544 MOI65543:MOJ65544 MYE65543:MYF65544 NIA65543:NIB65544 NRW65543:NRX65544 OBS65543:OBT65544 OLO65543:OLP65544 OVK65543:OVL65544 PFG65543:PFH65544 PPC65543:PPD65544 PYY65543:PYZ65544 QIU65543:QIV65544 QSQ65543:QSR65544 RCM65543:RCN65544 RMI65543:RMJ65544 RWE65543:RWF65544 SGA65543:SGB65544 SPW65543:SPX65544 SZS65543:SZT65544 TJO65543:TJP65544 TTK65543:TTL65544 UDG65543:UDH65544 UNC65543:UND65544 UWY65543:UWZ65544 VGU65543:VGV65544 VQQ65543:VQR65544 WAM65543:WAN65544 WKI65543:WKJ65544 WUE65543:WUF65544 M131081:N131082 HS131079:HT131080 RO131079:RP131080 ABK131079:ABL131080 ALG131079:ALH131080 AVC131079:AVD131080 BEY131079:BEZ131080 BOU131079:BOV131080 BYQ131079:BYR131080 CIM131079:CIN131080 CSI131079:CSJ131080 DCE131079:DCF131080 DMA131079:DMB131080 DVW131079:DVX131080 EFS131079:EFT131080 EPO131079:EPP131080 EZK131079:EZL131080 FJG131079:FJH131080 FTC131079:FTD131080 GCY131079:GCZ131080 GMU131079:GMV131080 GWQ131079:GWR131080 HGM131079:HGN131080 HQI131079:HQJ131080 IAE131079:IAF131080 IKA131079:IKB131080 ITW131079:ITX131080 JDS131079:JDT131080 JNO131079:JNP131080 JXK131079:JXL131080 KHG131079:KHH131080 KRC131079:KRD131080 LAY131079:LAZ131080 LKU131079:LKV131080 LUQ131079:LUR131080 MEM131079:MEN131080 MOI131079:MOJ131080 MYE131079:MYF131080 NIA131079:NIB131080 NRW131079:NRX131080 OBS131079:OBT131080 OLO131079:OLP131080 OVK131079:OVL131080 PFG131079:PFH131080 PPC131079:PPD131080 PYY131079:PYZ131080 QIU131079:QIV131080 QSQ131079:QSR131080 RCM131079:RCN131080 RMI131079:RMJ131080 RWE131079:RWF131080 SGA131079:SGB131080 SPW131079:SPX131080 SZS131079:SZT131080 TJO131079:TJP131080 TTK131079:TTL131080 UDG131079:UDH131080 UNC131079:UND131080 UWY131079:UWZ131080 VGU131079:VGV131080 VQQ131079:VQR131080 WAM131079:WAN131080 WKI131079:WKJ131080 WUE131079:WUF131080 M196617:N196618 HS196615:HT196616 RO196615:RP196616 ABK196615:ABL196616 ALG196615:ALH196616 AVC196615:AVD196616 BEY196615:BEZ196616 BOU196615:BOV196616 BYQ196615:BYR196616 CIM196615:CIN196616 CSI196615:CSJ196616 DCE196615:DCF196616 DMA196615:DMB196616 DVW196615:DVX196616 EFS196615:EFT196616 EPO196615:EPP196616 EZK196615:EZL196616 FJG196615:FJH196616 FTC196615:FTD196616 GCY196615:GCZ196616 GMU196615:GMV196616 GWQ196615:GWR196616 HGM196615:HGN196616 HQI196615:HQJ196616 IAE196615:IAF196616 IKA196615:IKB196616 ITW196615:ITX196616 JDS196615:JDT196616 JNO196615:JNP196616 JXK196615:JXL196616 KHG196615:KHH196616 KRC196615:KRD196616 LAY196615:LAZ196616 LKU196615:LKV196616 LUQ196615:LUR196616 MEM196615:MEN196616 MOI196615:MOJ196616 MYE196615:MYF196616 NIA196615:NIB196616 NRW196615:NRX196616 OBS196615:OBT196616 OLO196615:OLP196616 OVK196615:OVL196616 PFG196615:PFH196616 PPC196615:PPD196616 PYY196615:PYZ196616 QIU196615:QIV196616 QSQ196615:QSR196616 RCM196615:RCN196616 RMI196615:RMJ196616 RWE196615:RWF196616 SGA196615:SGB196616 SPW196615:SPX196616 SZS196615:SZT196616 TJO196615:TJP196616 TTK196615:TTL196616 UDG196615:UDH196616 UNC196615:UND196616 UWY196615:UWZ196616 VGU196615:VGV196616 VQQ196615:VQR196616 WAM196615:WAN196616 WKI196615:WKJ196616 WUE196615:WUF196616 M262153:N262154 HS262151:HT262152 RO262151:RP262152 ABK262151:ABL262152 ALG262151:ALH262152 AVC262151:AVD262152 BEY262151:BEZ262152 BOU262151:BOV262152 BYQ262151:BYR262152 CIM262151:CIN262152 CSI262151:CSJ262152 DCE262151:DCF262152 DMA262151:DMB262152 DVW262151:DVX262152 EFS262151:EFT262152 EPO262151:EPP262152 EZK262151:EZL262152 FJG262151:FJH262152 FTC262151:FTD262152 GCY262151:GCZ262152 GMU262151:GMV262152 GWQ262151:GWR262152 HGM262151:HGN262152 HQI262151:HQJ262152 IAE262151:IAF262152 IKA262151:IKB262152 ITW262151:ITX262152 JDS262151:JDT262152 JNO262151:JNP262152 JXK262151:JXL262152 KHG262151:KHH262152 KRC262151:KRD262152 LAY262151:LAZ262152 LKU262151:LKV262152 LUQ262151:LUR262152 MEM262151:MEN262152 MOI262151:MOJ262152 MYE262151:MYF262152 NIA262151:NIB262152 NRW262151:NRX262152 OBS262151:OBT262152 OLO262151:OLP262152 OVK262151:OVL262152 PFG262151:PFH262152 PPC262151:PPD262152 PYY262151:PYZ262152 QIU262151:QIV262152 QSQ262151:QSR262152 RCM262151:RCN262152 RMI262151:RMJ262152 RWE262151:RWF262152 SGA262151:SGB262152 SPW262151:SPX262152 SZS262151:SZT262152 TJO262151:TJP262152 TTK262151:TTL262152 UDG262151:UDH262152 UNC262151:UND262152 UWY262151:UWZ262152 VGU262151:VGV262152 VQQ262151:VQR262152 WAM262151:WAN262152 WKI262151:WKJ262152 WUE262151:WUF262152 M327689:N327690 HS327687:HT327688 RO327687:RP327688 ABK327687:ABL327688 ALG327687:ALH327688 AVC327687:AVD327688 BEY327687:BEZ327688 BOU327687:BOV327688 BYQ327687:BYR327688 CIM327687:CIN327688 CSI327687:CSJ327688 DCE327687:DCF327688 DMA327687:DMB327688 DVW327687:DVX327688 EFS327687:EFT327688 EPO327687:EPP327688 EZK327687:EZL327688 FJG327687:FJH327688 FTC327687:FTD327688 GCY327687:GCZ327688 GMU327687:GMV327688 GWQ327687:GWR327688 HGM327687:HGN327688 HQI327687:HQJ327688 IAE327687:IAF327688 IKA327687:IKB327688 ITW327687:ITX327688 JDS327687:JDT327688 JNO327687:JNP327688 JXK327687:JXL327688 KHG327687:KHH327688 KRC327687:KRD327688 LAY327687:LAZ327688 LKU327687:LKV327688 LUQ327687:LUR327688 MEM327687:MEN327688 MOI327687:MOJ327688 MYE327687:MYF327688 NIA327687:NIB327688 NRW327687:NRX327688 OBS327687:OBT327688 OLO327687:OLP327688 OVK327687:OVL327688 PFG327687:PFH327688 PPC327687:PPD327688 PYY327687:PYZ327688 QIU327687:QIV327688 QSQ327687:QSR327688 RCM327687:RCN327688 RMI327687:RMJ327688 RWE327687:RWF327688 SGA327687:SGB327688 SPW327687:SPX327688 SZS327687:SZT327688 TJO327687:TJP327688 TTK327687:TTL327688 UDG327687:UDH327688 UNC327687:UND327688 UWY327687:UWZ327688 VGU327687:VGV327688 VQQ327687:VQR327688 WAM327687:WAN327688 WKI327687:WKJ327688 WUE327687:WUF327688 M393225:N393226 HS393223:HT393224 RO393223:RP393224 ABK393223:ABL393224 ALG393223:ALH393224 AVC393223:AVD393224 BEY393223:BEZ393224 BOU393223:BOV393224 BYQ393223:BYR393224 CIM393223:CIN393224 CSI393223:CSJ393224 DCE393223:DCF393224 DMA393223:DMB393224 DVW393223:DVX393224 EFS393223:EFT393224 EPO393223:EPP393224 EZK393223:EZL393224 FJG393223:FJH393224 FTC393223:FTD393224 GCY393223:GCZ393224 GMU393223:GMV393224 GWQ393223:GWR393224 HGM393223:HGN393224 HQI393223:HQJ393224 IAE393223:IAF393224 IKA393223:IKB393224 ITW393223:ITX393224 JDS393223:JDT393224 JNO393223:JNP393224 JXK393223:JXL393224 KHG393223:KHH393224 KRC393223:KRD393224 LAY393223:LAZ393224 LKU393223:LKV393224 LUQ393223:LUR393224 MEM393223:MEN393224 MOI393223:MOJ393224 MYE393223:MYF393224 NIA393223:NIB393224 NRW393223:NRX393224 OBS393223:OBT393224 OLO393223:OLP393224 OVK393223:OVL393224 PFG393223:PFH393224 PPC393223:PPD393224 PYY393223:PYZ393224 QIU393223:QIV393224 QSQ393223:QSR393224 RCM393223:RCN393224 RMI393223:RMJ393224 RWE393223:RWF393224 SGA393223:SGB393224 SPW393223:SPX393224 SZS393223:SZT393224 TJO393223:TJP393224 TTK393223:TTL393224 UDG393223:UDH393224 UNC393223:UND393224 UWY393223:UWZ393224 VGU393223:VGV393224 VQQ393223:VQR393224 WAM393223:WAN393224 WKI393223:WKJ393224 WUE393223:WUF393224 M458761:N458762 HS458759:HT458760 RO458759:RP458760 ABK458759:ABL458760 ALG458759:ALH458760 AVC458759:AVD458760 BEY458759:BEZ458760 BOU458759:BOV458760 BYQ458759:BYR458760 CIM458759:CIN458760 CSI458759:CSJ458760 DCE458759:DCF458760 DMA458759:DMB458760 DVW458759:DVX458760 EFS458759:EFT458760 EPO458759:EPP458760 EZK458759:EZL458760 FJG458759:FJH458760 FTC458759:FTD458760 GCY458759:GCZ458760 GMU458759:GMV458760 GWQ458759:GWR458760 HGM458759:HGN458760 HQI458759:HQJ458760 IAE458759:IAF458760 IKA458759:IKB458760 ITW458759:ITX458760 JDS458759:JDT458760 JNO458759:JNP458760 JXK458759:JXL458760 KHG458759:KHH458760 KRC458759:KRD458760 LAY458759:LAZ458760 LKU458759:LKV458760 LUQ458759:LUR458760 MEM458759:MEN458760 MOI458759:MOJ458760 MYE458759:MYF458760 NIA458759:NIB458760 NRW458759:NRX458760 OBS458759:OBT458760 OLO458759:OLP458760 OVK458759:OVL458760 PFG458759:PFH458760 PPC458759:PPD458760 PYY458759:PYZ458760 QIU458759:QIV458760 QSQ458759:QSR458760 RCM458759:RCN458760 RMI458759:RMJ458760 RWE458759:RWF458760 SGA458759:SGB458760 SPW458759:SPX458760 SZS458759:SZT458760 TJO458759:TJP458760 TTK458759:TTL458760 UDG458759:UDH458760 UNC458759:UND458760 UWY458759:UWZ458760 VGU458759:VGV458760 VQQ458759:VQR458760 WAM458759:WAN458760 WKI458759:WKJ458760 WUE458759:WUF458760 M524297:N524298 HS524295:HT524296 RO524295:RP524296 ABK524295:ABL524296 ALG524295:ALH524296 AVC524295:AVD524296 BEY524295:BEZ524296 BOU524295:BOV524296 BYQ524295:BYR524296 CIM524295:CIN524296 CSI524295:CSJ524296 DCE524295:DCF524296 DMA524295:DMB524296 DVW524295:DVX524296 EFS524295:EFT524296 EPO524295:EPP524296 EZK524295:EZL524296 FJG524295:FJH524296 FTC524295:FTD524296 GCY524295:GCZ524296 GMU524295:GMV524296 GWQ524295:GWR524296 HGM524295:HGN524296 HQI524295:HQJ524296 IAE524295:IAF524296 IKA524295:IKB524296 ITW524295:ITX524296 JDS524295:JDT524296 JNO524295:JNP524296 JXK524295:JXL524296 KHG524295:KHH524296 KRC524295:KRD524296 LAY524295:LAZ524296 LKU524295:LKV524296 LUQ524295:LUR524296 MEM524295:MEN524296 MOI524295:MOJ524296 MYE524295:MYF524296 NIA524295:NIB524296 NRW524295:NRX524296 OBS524295:OBT524296 OLO524295:OLP524296 OVK524295:OVL524296 PFG524295:PFH524296 PPC524295:PPD524296 PYY524295:PYZ524296 QIU524295:QIV524296 QSQ524295:QSR524296 RCM524295:RCN524296 RMI524295:RMJ524296 RWE524295:RWF524296 SGA524295:SGB524296 SPW524295:SPX524296 SZS524295:SZT524296 TJO524295:TJP524296 TTK524295:TTL524296 UDG524295:UDH524296 UNC524295:UND524296 UWY524295:UWZ524296 VGU524295:VGV524296 VQQ524295:VQR524296 WAM524295:WAN524296 WKI524295:WKJ524296 WUE524295:WUF524296 M589833:N589834 HS589831:HT589832 RO589831:RP589832 ABK589831:ABL589832 ALG589831:ALH589832 AVC589831:AVD589832 BEY589831:BEZ589832 BOU589831:BOV589832 BYQ589831:BYR589832 CIM589831:CIN589832 CSI589831:CSJ589832 DCE589831:DCF589832 DMA589831:DMB589832 DVW589831:DVX589832 EFS589831:EFT589832 EPO589831:EPP589832 EZK589831:EZL589832 FJG589831:FJH589832 FTC589831:FTD589832 GCY589831:GCZ589832 GMU589831:GMV589832 GWQ589831:GWR589832 HGM589831:HGN589832 HQI589831:HQJ589832 IAE589831:IAF589832 IKA589831:IKB589832 ITW589831:ITX589832 JDS589831:JDT589832 JNO589831:JNP589832 JXK589831:JXL589832 KHG589831:KHH589832 KRC589831:KRD589832 LAY589831:LAZ589832 LKU589831:LKV589832 LUQ589831:LUR589832 MEM589831:MEN589832 MOI589831:MOJ589832 MYE589831:MYF589832 NIA589831:NIB589832 NRW589831:NRX589832 OBS589831:OBT589832 OLO589831:OLP589832 OVK589831:OVL589832 PFG589831:PFH589832 PPC589831:PPD589832 PYY589831:PYZ589832 QIU589831:QIV589832 QSQ589831:QSR589832 RCM589831:RCN589832 RMI589831:RMJ589832 RWE589831:RWF589832 SGA589831:SGB589832 SPW589831:SPX589832 SZS589831:SZT589832 TJO589831:TJP589832 TTK589831:TTL589832 UDG589831:UDH589832 UNC589831:UND589832 UWY589831:UWZ589832 VGU589831:VGV589832 VQQ589831:VQR589832 WAM589831:WAN589832 WKI589831:WKJ589832 WUE589831:WUF589832 M655369:N655370 HS655367:HT655368 RO655367:RP655368 ABK655367:ABL655368 ALG655367:ALH655368 AVC655367:AVD655368 BEY655367:BEZ655368 BOU655367:BOV655368 BYQ655367:BYR655368 CIM655367:CIN655368 CSI655367:CSJ655368 DCE655367:DCF655368 DMA655367:DMB655368 DVW655367:DVX655368 EFS655367:EFT655368 EPO655367:EPP655368 EZK655367:EZL655368 FJG655367:FJH655368 FTC655367:FTD655368 GCY655367:GCZ655368 GMU655367:GMV655368 GWQ655367:GWR655368 HGM655367:HGN655368 HQI655367:HQJ655368 IAE655367:IAF655368 IKA655367:IKB655368 ITW655367:ITX655368 JDS655367:JDT655368 JNO655367:JNP655368 JXK655367:JXL655368 KHG655367:KHH655368 KRC655367:KRD655368 LAY655367:LAZ655368 LKU655367:LKV655368 LUQ655367:LUR655368 MEM655367:MEN655368 MOI655367:MOJ655368 MYE655367:MYF655368 NIA655367:NIB655368 NRW655367:NRX655368 OBS655367:OBT655368 OLO655367:OLP655368 OVK655367:OVL655368 PFG655367:PFH655368 PPC655367:PPD655368 PYY655367:PYZ655368 QIU655367:QIV655368 QSQ655367:QSR655368 RCM655367:RCN655368 RMI655367:RMJ655368 RWE655367:RWF655368 SGA655367:SGB655368 SPW655367:SPX655368 SZS655367:SZT655368 TJO655367:TJP655368 TTK655367:TTL655368 UDG655367:UDH655368 UNC655367:UND655368 UWY655367:UWZ655368 VGU655367:VGV655368 VQQ655367:VQR655368 WAM655367:WAN655368 WKI655367:WKJ655368 WUE655367:WUF655368 M720905:N720906 HS720903:HT720904 RO720903:RP720904 ABK720903:ABL720904 ALG720903:ALH720904 AVC720903:AVD720904 BEY720903:BEZ720904 BOU720903:BOV720904 BYQ720903:BYR720904 CIM720903:CIN720904 CSI720903:CSJ720904 DCE720903:DCF720904 DMA720903:DMB720904 DVW720903:DVX720904 EFS720903:EFT720904 EPO720903:EPP720904 EZK720903:EZL720904 FJG720903:FJH720904 FTC720903:FTD720904 GCY720903:GCZ720904 GMU720903:GMV720904 GWQ720903:GWR720904 HGM720903:HGN720904 HQI720903:HQJ720904 IAE720903:IAF720904 IKA720903:IKB720904 ITW720903:ITX720904 JDS720903:JDT720904 JNO720903:JNP720904 JXK720903:JXL720904 KHG720903:KHH720904 KRC720903:KRD720904 LAY720903:LAZ720904 LKU720903:LKV720904 LUQ720903:LUR720904 MEM720903:MEN720904 MOI720903:MOJ720904 MYE720903:MYF720904 NIA720903:NIB720904 NRW720903:NRX720904 OBS720903:OBT720904 OLO720903:OLP720904 OVK720903:OVL720904 PFG720903:PFH720904 PPC720903:PPD720904 PYY720903:PYZ720904 QIU720903:QIV720904 QSQ720903:QSR720904 RCM720903:RCN720904 RMI720903:RMJ720904 RWE720903:RWF720904 SGA720903:SGB720904 SPW720903:SPX720904 SZS720903:SZT720904 TJO720903:TJP720904 TTK720903:TTL720904 UDG720903:UDH720904 UNC720903:UND720904 UWY720903:UWZ720904 VGU720903:VGV720904 VQQ720903:VQR720904 WAM720903:WAN720904 WKI720903:WKJ720904 WUE720903:WUF720904 M786441:N786442 HS786439:HT786440 RO786439:RP786440 ABK786439:ABL786440 ALG786439:ALH786440 AVC786439:AVD786440 BEY786439:BEZ786440 BOU786439:BOV786440 BYQ786439:BYR786440 CIM786439:CIN786440 CSI786439:CSJ786440 DCE786439:DCF786440 DMA786439:DMB786440 DVW786439:DVX786440 EFS786439:EFT786440 EPO786439:EPP786440 EZK786439:EZL786440 FJG786439:FJH786440 FTC786439:FTD786440 GCY786439:GCZ786440 GMU786439:GMV786440 GWQ786439:GWR786440 HGM786439:HGN786440 HQI786439:HQJ786440 IAE786439:IAF786440 IKA786439:IKB786440 ITW786439:ITX786440 JDS786439:JDT786440 JNO786439:JNP786440 JXK786439:JXL786440 KHG786439:KHH786440 KRC786439:KRD786440 LAY786439:LAZ786440 LKU786439:LKV786440 LUQ786439:LUR786440 MEM786439:MEN786440 MOI786439:MOJ786440 MYE786439:MYF786440 NIA786439:NIB786440 NRW786439:NRX786440 OBS786439:OBT786440 OLO786439:OLP786440 OVK786439:OVL786440 PFG786439:PFH786440 PPC786439:PPD786440 PYY786439:PYZ786440 QIU786439:QIV786440 QSQ786439:QSR786440 RCM786439:RCN786440 RMI786439:RMJ786440 RWE786439:RWF786440 SGA786439:SGB786440 SPW786439:SPX786440 SZS786439:SZT786440 TJO786439:TJP786440 TTK786439:TTL786440 UDG786439:UDH786440 UNC786439:UND786440 UWY786439:UWZ786440 VGU786439:VGV786440 VQQ786439:VQR786440 WAM786439:WAN786440 WKI786439:WKJ786440 WUE786439:WUF786440 M851977:N851978 HS851975:HT851976 RO851975:RP851976 ABK851975:ABL851976 ALG851975:ALH851976 AVC851975:AVD851976 BEY851975:BEZ851976 BOU851975:BOV851976 BYQ851975:BYR851976 CIM851975:CIN851976 CSI851975:CSJ851976 DCE851975:DCF851976 DMA851975:DMB851976 DVW851975:DVX851976 EFS851975:EFT851976 EPO851975:EPP851976 EZK851975:EZL851976 FJG851975:FJH851976 FTC851975:FTD851976 GCY851975:GCZ851976 GMU851975:GMV851976 GWQ851975:GWR851976 HGM851975:HGN851976 HQI851975:HQJ851976 IAE851975:IAF851976 IKA851975:IKB851976 ITW851975:ITX851976 JDS851975:JDT851976 JNO851975:JNP851976 JXK851975:JXL851976 KHG851975:KHH851976 KRC851975:KRD851976 LAY851975:LAZ851976 LKU851975:LKV851976 LUQ851975:LUR851976 MEM851975:MEN851976 MOI851975:MOJ851976 MYE851975:MYF851976 NIA851975:NIB851976 NRW851975:NRX851976 OBS851975:OBT851976 OLO851975:OLP851976 OVK851975:OVL851976 PFG851975:PFH851976 PPC851975:PPD851976 PYY851975:PYZ851976 QIU851975:QIV851976 QSQ851975:QSR851976 RCM851975:RCN851976 RMI851975:RMJ851976 RWE851975:RWF851976 SGA851975:SGB851976 SPW851975:SPX851976 SZS851975:SZT851976 TJO851975:TJP851976 TTK851975:TTL851976 UDG851975:UDH851976 UNC851975:UND851976 UWY851975:UWZ851976 VGU851975:VGV851976 VQQ851975:VQR851976 WAM851975:WAN851976 WKI851975:WKJ851976 WUE851975:WUF851976 M917513:N917514 HS917511:HT917512 RO917511:RP917512 ABK917511:ABL917512 ALG917511:ALH917512 AVC917511:AVD917512 BEY917511:BEZ917512 BOU917511:BOV917512 BYQ917511:BYR917512 CIM917511:CIN917512 CSI917511:CSJ917512 DCE917511:DCF917512 DMA917511:DMB917512 DVW917511:DVX917512 EFS917511:EFT917512 EPO917511:EPP917512 EZK917511:EZL917512 FJG917511:FJH917512 FTC917511:FTD917512 GCY917511:GCZ917512 GMU917511:GMV917512 GWQ917511:GWR917512 HGM917511:HGN917512 HQI917511:HQJ917512 IAE917511:IAF917512 IKA917511:IKB917512 ITW917511:ITX917512 JDS917511:JDT917512 JNO917511:JNP917512 JXK917511:JXL917512 KHG917511:KHH917512 KRC917511:KRD917512 LAY917511:LAZ917512 LKU917511:LKV917512 LUQ917511:LUR917512 MEM917511:MEN917512 MOI917511:MOJ917512 MYE917511:MYF917512 NIA917511:NIB917512 NRW917511:NRX917512 OBS917511:OBT917512 OLO917511:OLP917512 OVK917511:OVL917512 PFG917511:PFH917512 PPC917511:PPD917512 PYY917511:PYZ917512 QIU917511:QIV917512 QSQ917511:QSR917512 RCM917511:RCN917512 RMI917511:RMJ917512 RWE917511:RWF917512 SGA917511:SGB917512 SPW917511:SPX917512 SZS917511:SZT917512 TJO917511:TJP917512 TTK917511:TTL917512 UDG917511:UDH917512 UNC917511:UND917512 UWY917511:UWZ917512 VGU917511:VGV917512 VQQ917511:VQR917512 WAM917511:WAN917512 WKI917511:WKJ917512 WUE917511:WUF917512 M983049:N983050 HS983047:HT983048 RO983047:RP983048 ABK983047:ABL983048 ALG983047:ALH983048 AVC983047:AVD983048 BEY983047:BEZ983048 BOU983047:BOV983048 BYQ983047:BYR983048 CIM983047:CIN983048 CSI983047:CSJ983048 DCE983047:DCF983048 DMA983047:DMB983048 DVW983047:DVX983048 EFS983047:EFT983048 EPO983047:EPP983048 EZK983047:EZL983048 FJG983047:FJH983048 FTC983047:FTD983048 GCY983047:GCZ983048 GMU983047:GMV983048 GWQ983047:GWR983048 HGM983047:HGN983048 HQI983047:HQJ983048 IAE983047:IAF983048 IKA983047:IKB983048 ITW983047:ITX983048 JDS983047:JDT983048 JNO983047:JNP983048 JXK983047:JXL983048 KHG983047:KHH983048 KRC983047:KRD983048 LAY983047:LAZ983048 LKU983047:LKV983048 LUQ983047:LUR983048 MEM983047:MEN983048 MOI983047:MOJ983048 MYE983047:MYF983048 NIA983047:NIB983048 NRW983047:NRX983048 OBS983047:OBT983048 OLO983047:OLP983048 OVK983047:OVL983048 PFG983047:PFH983048 PPC983047:PPD983048 PYY983047:PYZ983048 QIU983047:QIV983048 QSQ983047:QSR983048 RCM983047:RCN983048 RMI983047:RMJ983048 RWE983047:RWF983048 SGA983047:SGB983048 SPW983047:SPX983048 SZS983047:SZT983048 TJO983047:TJP983048 TTK983047:TTL983048 UDG983047:UDH983048 UNC983047:UND983048 UWY983047:UWZ983048 VGU983047:VGV983048 VQQ983047:VQR983048 WAM983047:WAN983048 WKI983047:WKJ983048 WUE983047:WUF983048 L65542 HR65540 RN65540 ABJ65540 ALF65540 AVB65540 BEX65540 BOT65540 BYP65540 CIL65540 CSH65540 DCD65540 DLZ65540 DVV65540 EFR65540 EPN65540 EZJ65540 FJF65540 FTB65540 GCX65540 GMT65540 GWP65540 HGL65540 HQH65540 IAD65540 IJZ65540 ITV65540 JDR65540 JNN65540 JXJ65540 KHF65540 KRB65540 LAX65540 LKT65540 LUP65540 MEL65540 MOH65540 MYD65540 NHZ65540 NRV65540 OBR65540 OLN65540 OVJ65540 PFF65540 PPB65540 PYX65540 QIT65540 QSP65540 RCL65540 RMH65540 RWD65540 SFZ65540 SPV65540 SZR65540 TJN65540 TTJ65540 UDF65540 UNB65540 UWX65540 VGT65540 VQP65540 WAL65540 WKH65540 WUD65540 L131078 HR131076 RN131076 ABJ131076 ALF131076 AVB131076 BEX131076 BOT131076 BYP131076 CIL131076 CSH131076 DCD131076 DLZ131076 DVV131076 EFR131076 EPN131076 EZJ131076 FJF131076 FTB131076 GCX131076 GMT131076 GWP131076 HGL131076 HQH131076 IAD131076 IJZ131076 ITV131076 JDR131076 JNN131076 JXJ131076 KHF131076 KRB131076 LAX131076 LKT131076 LUP131076 MEL131076 MOH131076 MYD131076 NHZ131076 NRV131076 OBR131076 OLN131076 OVJ131076 PFF131076 PPB131076 PYX131076 QIT131076 QSP131076 RCL131076 RMH131076 RWD131076 SFZ131076 SPV131076 SZR131076 TJN131076 TTJ131076 UDF131076 UNB131076 UWX131076 VGT131076 VQP131076 WAL131076 WKH131076 WUD131076 L196614 HR196612 RN196612 ABJ196612 ALF196612 AVB196612 BEX196612 BOT196612 BYP196612 CIL196612 CSH196612 DCD196612 DLZ196612 DVV196612 EFR196612 EPN196612 EZJ196612 FJF196612 FTB196612 GCX196612 GMT196612 GWP196612 HGL196612 HQH196612 IAD196612 IJZ196612 ITV196612 JDR196612 JNN196612 JXJ196612 KHF196612 KRB196612 LAX196612 LKT196612 LUP196612 MEL196612 MOH196612 MYD196612 NHZ196612 NRV196612 OBR196612 OLN196612 OVJ196612 PFF196612 PPB196612 PYX196612 QIT196612 QSP196612 RCL196612 RMH196612 RWD196612 SFZ196612 SPV196612 SZR196612 TJN196612 TTJ196612 UDF196612 UNB196612 UWX196612 VGT196612 VQP196612 WAL196612 WKH196612 WUD196612 L262150 HR262148 RN262148 ABJ262148 ALF262148 AVB262148 BEX262148 BOT262148 BYP262148 CIL262148 CSH262148 DCD262148 DLZ262148 DVV262148 EFR262148 EPN262148 EZJ262148 FJF262148 FTB262148 GCX262148 GMT262148 GWP262148 HGL262148 HQH262148 IAD262148 IJZ262148 ITV262148 JDR262148 JNN262148 JXJ262148 KHF262148 KRB262148 LAX262148 LKT262148 LUP262148 MEL262148 MOH262148 MYD262148 NHZ262148 NRV262148 OBR262148 OLN262148 OVJ262148 PFF262148 PPB262148 PYX262148 QIT262148 QSP262148 RCL262148 RMH262148 RWD262148 SFZ262148 SPV262148 SZR262148 TJN262148 TTJ262148 UDF262148 UNB262148 UWX262148 VGT262148 VQP262148 WAL262148 WKH262148 WUD262148 L327686 HR327684 RN327684 ABJ327684 ALF327684 AVB327684 BEX327684 BOT327684 BYP327684 CIL327684 CSH327684 DCD327684 DLZ327684 DVV327684 EFR327684 EPN327684 EZJ327684 FJF327684 FTB327684 GCX327684 GMT327684 GWP327684 HGL327684 HQH327684 IAD327684 IJZ327684 ITV327684 JDR327684 JNN327684 JXJ327684 KHF327684 KRB327684 LAX327684 LKT327684 LUP327684 MEL327684 MOH327684 MYD327684 NHZ327684 NRV327684 OBR327684 OLN327684 OVJ327684 PFF327684 PPB327684 PYX327684 QIT327684 QSP327684 RCL327684 RMH327684 RWD327684 SFZ327684 SPV327684 SZR327684 TJN327684 TTJ327684 UDF327684 UNB327684 UWX327684 VGT327684 VQP327684 WAL327684 WKH327684 WUD327684 L393222 HR393220 RN393220 ABJ393220 ALF393220 AVB393220 BEX393220 BOT393220 BYP393220 CIL393220 CSH393220 DCD393220 DLZ393220 DVV393220 EFR393220 EPN393220 EZJ393220 FJF393220 FTB393220 GCX393220 GMT393220 GWP393220 HGL393220 HQH393220 IAD393220 IJZ393220 ITV393220 JDR393220 JNN393220 JXJ393220 KHF393220 KRB393220 LAX393220 LKT393220 LUP393220 MEL393220 MOH393220 MYD393220 NHZ393220 NRV393220 OBR393220 OLN393220 OVJ393220 PFF393220 PPB393220 PYX393220 QIT393220 QSP393220 RCL393220 RMH393220 RWD393220 SFZ393220 SPV393220 SZR393220 TJN393220 TTJ393220 UDF393220 UNB393220 UWX393220 VGT393220 VQP393220 WAL393220 WKH393220 WUD393220 L458758 HR458756 RN458756 ABJ458756 ALF458756 AVB458756 BEX458756 BOT458756 BYP458756 CIL458756 CSH458756 DCD458756 DLZ458756 DVV458756 EFR458756 EPN458756 EZJ458756 FJF458756 FTB458756 GCX458756 GMT458756 GWP458756 HGL458756 HQH458756 IAD458756 IJZ458756 ITV458756 JDR458756 JNN458756 JXJ458756 KHF458756 KRB458756 LAX458756 LKT458756 LUP458756 MEL458756 MOH458756 MYD458756 NHZ458756 NRV458756 OBR458756 OLN458756 OVJ458756 PFF458756 PPB458756 PYX458756 QIT458756 QSP458756 RCL458756 RMH458756 RWD458756 SFZ458756 SPV458756 SZR458756 TJN458756 TTJ458756 UDF458756 UNB458756 UWX458756 VGT458756 VQP458756 WAL458756 WKH458756 WUD458756 L524294 HR524292 RN524292 ABJ524292 ALF524292 AVB524292 BEX524292 BOT524292 BYP524292 CIL524292 CSH524292 DCD524292 DLZ524292 DVV524292 EFR524292 EPN524292 EZJ524292 FJF524292 FTB524292 GCX524292 GMT524292 GWP524292 HGL524292 HQH524292 IAD524292 IJZ524292 ITV524292 JDR524292 JNN524292 JXJ524292 KHF524292 KRB524292 LAX524292 LKT524292 LUP524292 MEL524292 MOH524292 MYD524292 NHZ524292 NRV524292 OBR524292 OLN524292 OVJ524292 PFF524292 PPB524292 PYX524292 QIT524292 QSP524292 RCL524292 RMH524292 RWD524292 SFZ524292 SPV524292 SZR524292 TJN524292 TTJ524292 UDF524292 UNB524292 UWX524292 VGT524292 VQP524292 WAL524292 WKH524292 WUD524292 L589830 HR589828 RN589828 ABJ589828 ALF589828 AVB589828 BEX589828 BOT589828 BYP589828 CIL589828 CSH589828 DCD589828 DLZ589828 DVV589828 EFR589828 EPN589828 EZJ589828 FJF589828 FTB589828 GCX589828 GMT589828 GWP589828 HGL589828 HQH589828 IAD589828 IJZ589828 ITV589828 JDR589828 JNN589828 JXJ589828 KHF589828 KRB589828 LAX589828 LKT589828 LUP589828 MEL589828 MOH589828 MYD589828 NHZ589828 NRV589828 OBR589828 OLN589828 OVJ589828 PFF589828 PPB589828 PYX589828 QIT589828 QSP589828 RCL589828 RMH589828 RWD589828 SFZ589828 SPV589828 SZR589828 TJN589828 TTJ589828 UDF589828 UNB589828 UWX589828 VGT589828 VQP589828 WAL589828 WKH589828 WUD589828 L655366 HR655364 RN655364 ABJ655364 ALF655364 AVB655364 BEX655364 BOT655364 BYP655364 CIL655364 CSH655364 DCD655364 DLZ655364 DVV655364 EFR655364 EPN655364 EZJ655364 FJF655364 FTB655364 GCX655364 GMT655364 GWP655364 HGL655364 HQH655364 IAD655364 IJZ655364 ITV655364 JDR655364 JNN655364 JXJ655364 KHF655364 KRB655364 LAX655364 LKT655364 LUP655364 MEL655364 MOH655364 MYD655364 NHZ655364 NRV655364 OBR655364 OLN655364 OVJ655364 PFF655364 PPB655364 PYX655364 QIT655364 QSP655364 RCL655364 RMH655364 RWD655364 SFZ655364 SPV655364 SZR655364 TJN655364 TTJ655364 UDF655364 UNB655364 UWX655364 VGT655364 VQP655364 WAL655364 WKH655364 WUD655364 L720902 HR720900 RN720900 ABJ720900 ALF720900 AVB720900 BEX720900 BOT720900 BYP720900 CIL720900 CSH720900 DCD720900 DLZ720900 DVV720900 EFR720900 EPN720900 EZJ720900 FJF720900 FTB720900 GCX720900 GMT720900 GWP720900 HGL720900 HQH720900 IAD720900 IJZ720900 ITV720900 JDR720900 JNN720900 JXJ720900 KHF720900 KRB720900 LAX720900 LKT720900 LUP720900 MEL720900 MOH720900 MYD720900 NHZ720900 NRV720900 OBR720900 OLN720900 OVJ720900 PFF720900 PPB720900 PYX720900 QIT720900 QSP720900 RCL720900 RMH720900 RWD720900 SFZ720900 SPV720900 SZR720900 TJN720900 TTJ720900 UDF720900 UNB720900 UWX720900 VGT720900 VQP720900 WAL720900 WKH720900 WUD720900 L786438 HR786436 RN786436 ABJ786436 ALF786436 AVB786436 BEX786436 BOT786436 BYP786436 CIL786436 CSH786436 DCD786436 DLZ786436 DVV786436 EFR786436 EPN786436 EZJ786436 FJF786436 FTB786436 GCX786436 GMT786436 GWP786436 HGL786436 HQH786436 IAD786436 IJZ786436 ITV786436 JDR786436 JNN786436 JXJ786436 KHF786436 KRB786436 LAX786436 LKT786436 LUP786436 MEL786436 MOH786436 MYD786436 NHZ786436 NRV786436 OBR786436 OLN786436 OVJ786436 PFF786436 PPB786436 PYX786436 QIT786436 QSP786436 RCL786436 RMH786436 RWD786436 SFZ786436 SPV786436 SZR786436 TJN786436 TTJ786436 UDF786436 UNB786436 UWX786436 VGT786436 VQP786436 WAL786436 WKH786436 WUD786436 L851974 HR851972 RN851972 ABJ851972 ALF851972 AVB851972 BEX851972 BOT851972 BYP851972 CIL851972 CSH851972 DCD851972 DLZ851972 DVV851972 EFR851972 EPN851972 EZJ851972 FJF851972 FTB851972 GCX851972 GMT851972 GWP851972 HGL851972 HQH851972 IAD851972 IJZ851972 ITV851972 JDR851972 JNN851972 JXJ851972 KHF851972 KRB851972 LAX851972 LKT851972 LUP851972 MEL851972 MOH851972 MYD851972 NHZ851972 NRV851972 OBR851972 OLN851972 OVJ851972 PFF851972 PPB851972 PYX851972 QIT851972 QSP851972 RCL851972 RMH851972 RWD851972 SFZ851972 SPV851972 SZR851972 TJN851972 TTJ851972 UDF851972 UNB851972 UWX851972 VGT851972 VQP851972 WAL851972 WKH851972 WUD851972 L917510 HR917508 RN917508 ABJ917508 ALF917508 AVB917508 BEX917508 BOT917508 BYP917508 CIL917508 CSH917508 DCD917508 DLZ917508 DVV917508 EFR917508 EPN917508 EZJ917508 FJF917508 FTB917508 GCX917508 GMT917508 GWP917508 HGL917508 HQH917508 IAD917508 IJZ917508 ITV917508 JDR917508 JNN917508 JXJ917508 KHF917508 KRB917508 LAX917508 LKT917508 LUP917508 MEL917508 MOH917508 MYD917508 NHZ917508 NRV917508 OBR917508 OLN917508 OVJ917508 PFF917508 PPB917508 PYX917508 QIT917508 QSP917508 RCL917508 RMH917508 RWD917508 SFZ917508 SPV917508 SZR917508 TJN917508 TTJ917508 UDF917508 UNB917508 UWX917508 VGT917508 VQP917508 WAL917508 WKH917508 WUD917508 L983046 HR983044 RN983044 ABJ983044 ALF983044 AVB983044 BEX983044 BOT983044 BYP983044 CIL983044 CSH983044 DCD983044 DLZ983044 DVV983044 EFR983044 EPN983044 EZJ983044 FJF983044 FTB983044 GCX983044 GMT983044 GWP983044 HGL983044 HQH983044 IAD983044 IJZ983044 ITV983044 JDR983044 JNN983044 JXJ983044 KHF983044 KRB983044 LAX983044 LKT983044 LUP983044 MEL983044 MOH983044 MYD983044 NHZ983044 NRV983044 OBR983044 OLN983044 OVJ983044 PFF983044 PPB983044 PYX983044 QIT983044 QSP983044 RCL983044 RMH983044 RWD983044 SFZ983044 SPV983044 SZR983044 TJN983044 TTJ983044 UDF983044 UNB983044 UWX983044 VGT983044 VQP983044 WAL983044 WKH983044 WUD983044 O65542:O65546 HU65540:HU65544 RQ65540:RQ65544 ABM65540:ABM65544 ALI65540:ALI65544 AVE65540:AVE65544 BFA65540:BFA65544 BOW65540:BOW65544 BYS65540:BYS65544 CIO65540:CIO65544 CSK65540:CSK65544 DCG65540:DCG65544 DMC65540:DMC65544 DVY65540:DVY65544 EFU65540:EFU65544 EPQ65540:EPQ65544 EZM65540:EZM65544 FJI65540:FJI65544 FTE65540:FTE65544 GDA65540:GDA65544 GMW65540:GMW65544 GWS65540:GWS65544 HGO65540:HGO65544 HQK65540:HQK65544 IAG65540:IAG65544 IKC65540:IKC65544 ITY65540:ITY65544 JDU65540:JDU65544 JNQ65540:JNQ65544 JXM65540:JXM65544 KHI65540:KHI65544 KRE65540:KRE65544 LBA65540:LBA65544 LKW65540:LKW65544 LUS65540:LUS65544 MEO65540:MEO65544 MOK65540:MOK65544 MYG65540:MYG65544 NIC65540:NIC65544 NRY65540:NRY65544 OBU65540:OBU65544 OLQ65540:OLQ65544 OVM65540:OVM65544 PFI65540:PFI65544 PPE65540:PPE65544 PZA65540:PZA65544 QIW65540:QIW65544 QSS65540:QSS65544 RCO65540:RCO65544 RMK65540:RMK65544 RWG65540:RWG65544 SGC65540:SGC65544 SPY65540:SPY65544 SZU65540:SZU65544 TJQ65540:TJQ65544 TTM65540:TTM65544 UDI65540:UDI65544 UNE65540:UNE65544 UXA65540:UXA65544 VGW65540:VGW65544 VQS65540:VQS65544 WAO65540:WAO65544 WKK65540:WKK65544 WUG65540:WUG65544 O131078:O131082 HU131076:HU131080 RQ131076:RQ131080 ABM131076:ABM131080 ALI131076:ALI131080 AVE131076:AVE131080 BFA131076:BFA131080 BOW131076:BOW131080 BYS131076:BYS131080 CIO131076:CIO131080 CSK131076:CSK131080 DCG131076:DCG131080 DMC131076:DMC131080 DVY131076:DVY131080 EFU131076:EFU131080 EPQ131076:EPQ131080 EZM131076:EZM131080 FJI131076:FJI131080 FTE131076:FTE131080 GDA131076:GDA131080 GMW131076:GMW131080 GWS131076:GWS131080 HGO131076:HGO131080 HQK131076:HQK131080 IAG131076:IAG131080 IKC131076:IKC131080 ITY131076:ITY131080 JDU131076:JDU131080 JNQ131076:JNQ131080 JXM131076:JXM131080 KHI131076:KHI131080 KRE131076:KRE131080 LBA131076:LBA131080 LKW131076:LKW131080 LUS131076:LUS131080 MEO131076:MEO131080 MOK131076:MOK131080 MYG131076:MYG131080 NIC131076:NIC131080 NRY131076:NRY131080 OBU131076:OBU131080 OLQ131076:OLQ131080 OVM131076:OVM131080 PFI131076:PFI131080 PPE131076:PPE131080 PZA131076:PZA131080 QIW131076:QIW131080 QSS131076:QSS131080 RCO131076:RCO131080 RMK131076:RMK131080 RWG131076:RWG131080 SGC131076:SGC131080 SPY131076:SPY131080 SZU131076:SZU131080 TJQ131076:TJQ131080 TTM131076:TTM131080 UDI131076:UDI131080 UNE131076:UNE131080 UXA131076:UXA131080 VGW131076:VGW131080 VQS131076:VQS131080 WAO131076:WAO131080 WKK131076:WKK131080 WUG131076:WUG131080 O196614:O196618 HU196612:HU196616 RQ196612:RQ196616 ABM196612:ABM196616 ALI196612:ALI196616 AVE196612:AVE196616 BFA196612:BFA196616 BOW196612:BOW196616 BYS196612:BYS196616 CIO196612:CIO196616 CSK196612:CSK196616 DCG196612:DCG196616 DMC196612:DMC196616 DVY196612:DVY196616 EFU196612:EFU196616 EPQ196612:EPQ196616 EZM196612:EZM196616 FJI196612:FJI196616 FTE196612:FTE196616 GDA196612:GDA196616 GMW196612:GMW196616 GWS196612:GWS196616 HGO196612:HGO196616 HQK196612:HQK196616 IAG196612:IAG196616 IKC196612:IKC196616 ITY196612:ITY196616 JDU196612:JDU196616 JNQ196612:JNQ196616 JXM196612:JXM196616 KHI196612:KHI196616 KRE196612:KRE196616 LBA196612:LBA196616 LKW196612:LKW196616 LUS196612:LUS196616 MEO196612:MEO196616 MOK196612:MOK196616 MYG196612:MYG196616 NIC196612:NIC196616 NRY196612:NRY196616 OBU196612:OBU196616 OLQ196612:OLQ196616 OVM196612:OVM196616 PFI196612:PFI196616 PPE196612:PPE196616 PZA196612:PZA196616 QIW196612:QIW196616 QSS196612:QSS196616 RCO196612:RCO196616 RMK196612:RMK196616 RWG196612:RWG196616 SGC196612:SGC196616 SPY196612:SPY196616 SZU196612:SZU196616 TJQ196612:TJQ196616 TTM196612:TTM196616 UDI196612:UDI196616 UNE196612:UNE196616 UXA196612:UXA196616 VGW196612:VGW196616 VQS196612:VQS196616 WAO196612:WAO196616 WKK196612:WKK196616 WUG196612:WUG196616 O262150:O262154 HU262148:HU262152 RQ262148:RQ262152 ABM262148:ABM262152 ALI262148:ALI262152 AVE262148:AVE262152 BFA262148:BFA262152 BOW262148:BOW262152 BYS262148:BYS262152 CIO262148:CIO262152 CSK262148:CSK262152 DCG262148:DCG262152 DMC262148:DMC262152 DVY262148:DVY262152 EFU262148:EFU262152 EPQ262148:EPQ262152 EZM262148:EZM262152 FJI262148:FJI262152 FTE262148:FTE262152 GDA262148:GDA262152 GMW262148:GMW262152 GWS262148:GWS262152 HGO262148:HGO262152 HQK262148:HQK262152 IAG262148:IAG262152 IKC262148:IKC262152 ITY262148:ITY262152 JDU262148:JDU262152 JNQ262148:JNQ262152 JXM262148:JXM262152 KHI262148:KHI262152 KRE262148:KRE262152 LBA262148:LBA262152 LKW262148:LKW262152 LUS262148:LUS262152 MEO262148:MEO262152 MOK262148:MOK262152 MYG262148:MYG262152 NIC262148:NIC262152 NRY262148:NRY262152 OBU262148:OBU262152 OLQ262148:OLQ262152 OVM262148:OVM262152 PFI262148:PFI262152 PPE262148:PPE262152 PZA262148:PZA262152 QIW262148:QIW262152 QSS262148:QSS262152 RCO262148:RCO262152 RMK262148:RMK262152 RWG262148:RWG262152 SGC262148:SGC262152 SPY262148:SPY262152 SZU262148:SZU262152 TJQ262148:TJQ262152 TTM262148:TTM262152 UDI262148:UDI262152 UNE262148:UNE262152 UXA262148:UXA262152 VGW262148:VGW262152 VQS262148:VQS262152 WAO262148:WAO262152 WKK262148:WKK262152 WUG262148:WUG262152 O327686:O327690 HU327684:HU327688 RQ327684:RQ327688 ABM327684:ABM327688 ALI327684:ALI327688 AVE327684:AVE327688 BFA327684:BFA327688 BOW327684:BOW327688 BYS327684:BYS327688 CIO327684:CIO327688 CSK327684:CSK327688 DCG327684:DCG327688 DMC327684:DMC327688 DVY327684:DVY327688 EFU327684:EFU327688 EPQ327684:EPQ327688 EZM327684:EZM327688 FJI327684:FJI327688 FTE327684:FTE327688 GDA327684:GDA327688 GMW327684:GMW327688 GWS327684:GWS327688 HGO327684:HGO327688 HQK327684:HQK327688 IAG327684:IAG327688 IKC327684:IKC327688 ITY327684:ITY327688 JDU327684:JDU327688 JNQ327684:JNQ327688 JXM327684:JXM327688 KHI327684:KHI327688 KRE327684:KRE327688 LBA327684:LBA327688 LKW327684:LKW327688 LUS327684:LUS327688 MEO327684:MEO327688 MOK327684:MOK327688 MYG327684:MYG327688 NIC327684:NIC327688 NRY327684:NRY327688 OBU327684:OBU327688 OLQ327684:OLQ327688 OVM327684:OVM327688 PFI327684:PFI327688 PPE327684:PPE327688 PZA327684:PZA327688 QIW327684:QIW327688 QSS327684:QSS327688 RCO327684:RCO327688 RMK327684:RMK327688 RWG327684:RWG327688 SGC327684:SGC327688 SPY327684:SPY327688 SZU327684:SZU327688 TJQ327684:TJQ327688 TTM327684:TTM327688 UDI327684:UDI327688 UNE327684:UNE327688 UXA327684:UXA327688 VGW327684:VGW327688 VQS327684:VQS327688 WAO327684:WAO327688 WKK327684:WKK327688 WUG327684:WUG327688 O393222:O393226 HU393220:HU393224 RQ393220:RQ393224 ABM393220:ABM393224 ALI393220:ALI393224 AVE393220:AVE393224 BFA393220:BFA393224 BOW393220:BOW393224 BYS393220:BYS393224 CIO393220:CIO393224 CSK393220:CSK393224 DCG393220:DCG393224 DMC393220:DMC393224 DVY393220:DVY393224 EFU393220:EFU393224 EPQ393220:EPQ393224 EZM393220:EZM393224 FJI393220:FJI393224 FTE393220:FTE393224 GDA393220:GDA393224 GMW393220:GMW393224 GWS393220:GWS393224 HGO393220:HGO393224 HQK393220:HQK393224 IAG393220:IAG393224 IKC393220:IKC393224 ITY393220:ITY393224 JDU393220:JDU393224 JNQ393220:JNQ393224 JXM393220:JXM393224 KHI393220:KHI393224 KRE393220:KRE393224 LBA393220:LBA393224 LKW393220:LKW393224 LUS393220:LUS393224 MEO393220:MEO393224 MOK393220:MOK393224 MYG393220:MYG393224 NIC393220:NIC393224 NRY393220:NRY393224 OBU393220:OBU393224 OLQ393220:OLQ393224 OVM393220:OVM393224 PFI393220:PFI393224 PPE393220:PPE393224 PZA393220:PZA393224 QIW393220:QIW393224 QSS393220:QSS393224 RCO393220:RCO393224 RMK393220:RMK393224 RWG393220:RWG393224 SGC393220:SGC393224 SPY393220:SPY393224 SZU393220:SZU393224 TJQ393220:TJQ393224 TTM393220:TTM393224 UDI393220:UDI393224 UNE393220:UNE393224 UXA393220:UXA393224 VGW393220:VGW393224 VQS393220:VQS393224 WAO393220:WAO393224 WKK393220:WKK393224 WUG393220:WUG393224 O458758:O458762 HU458756:HU458760 RQ458756:RQ458760 ABM458756:ABM458760 ALI458756:ALI458760 AVE458756:AVE458760 BFA458756:BFA458760 BOW458756:BOW458760 BYS458756:BYS458760 CIO458756:CIO458760 CSK458756:CSK458760 DCG458756:DCG458760 DMC458756:DMC458760 DVY458756:DVY458760 EFU458756:EFU458760 EPQ458756:EPQ458760 EZM458756:EZM458760 FJI458756:FJI458760 FTE458756:FTE458760 GDA458756:GDA458760 GMW458756:GMW458760 GWS458756:GWS458760 HGO458756:HGO458760 HQK458756:HQK458760 IAG458756:IAG458760 IKC458756:IKC458760 ITY458756:ITY458760 JDU458756:JDU458760 JNQ458756:JNQ458760 JXM458756:JXM458760 KHI458756:KHI458760 KRE458756:KRE458760 LBA458756:LBA458760 LKW458756:LKW458760 LUS458756:LUS458760 MEO458756:MEO458760 MOK458756:MOK458760 MYG458756:MYG458760 NIC458756:NIC458760 NRY458756:NRY458760 OBU458756:OBU458760 OLQ458756:OLQ458760 OVM458756:OVM458760 PFI458756:PFI458760 PPE458756:PPE458760 PZA458756:PZA458760 QIW458756:QIW458760 QSS458756:QSS458760 RCO458756:RCO458760 RMK458756:RMK458760 RWG458756:RWG458760 SGC458756:SGC458760 SPY458756:SPY458760 SZU458756:SZU458760 TJQ458756:TJQ458760 TTM458756:TTM458760 UDI458756:UDI458760 UNE458756:UNE458760 UXA458756:UXA458760 VGW458756:VGW458760 VQS458756:VQS458760 WAO458756:WAO458760 WKK458756:WKK458760 WUG458756:WUG458760 O524294:O524298 HU524292:HU524296 RQ524292:RQ524296 ABM524292:ABM524296 ALI524292:ALI524296 AVE524292:AVE524296 BFA524292:BFA524296 BOW524292:BOW524296 BYS524292:BYS524296 CIO524292:CIO524296 CSK524292:CSK524296 DCG524292:DCG524296 DMC524292:DMC524296 DVY524292:DVY524296 EFU524292:EFU524296 EPQ524292:EPQ524296 EZM524292:EZM524296 FJI524292:FJI524296 FTE524292:FTE524296 GDA524292:GDA524296 GMW524292:GMW524296 GWS524292:GWS524296 HGO524292:HGO524296 HQK524292:HQK524296 IAG524292:IAG524296 IKC524292:IKC524296 ITY524292:ITY524296 JDU524292:JDU524296 JNQ524292:JNQ524296 JXM524292:JXM524296 KHI524292:KHI524296 KRE524292:KRE524296 LBA524292:LBA524296 LKW524292:LKW524296 LUS524292:LUS524296 MEO524292:MEO524296 MOK524292:MOK524296 MYG524292:MYG524296 NIC524292:NIC524296 NRY524292:NRY524296 OBU524292:OBU524296 OLQ524292:OLQ524296 OVM524292:OVM524296 PFI524292:PFI524296 PPE524292:PPE524296 PZA524292:PZA524296 QIW524292:QIW524296 QSS524292:QSS524296 RCO524292:RCO524296 RMK524292:RMK524296 RWG524292:RWG524296 SGC524292:SGC524296 SPY524292:SPY524296 SZU524292:SZU524296 TJQ524292:TJQ524296 TTM524292:TTM524296 UDI524292:UDI524296 UNE524292:UNE524296 UXA524292:UXA524296 VGW524292:VGW524296 VQS524292:VQS524296 WAO524292:WAO524296 WKK524292:WKK524296 WUG524292:WUG524296 O589830:O589834 HU589828:HU589832 RQ589828:RQ589832 ABM589828:ABM589832 ALI589828:ALI589832 AVE589828:AVE589832 BFA589828:BFA589832 BOW589828:BOW589832 BYS589828:BYS589832 CIO589828:CIO589832 CSK589828:CSK589832 DCG589828:DCG589832 DMC589828:DMC589832 DVY589828:DVY589832 EFU589828:EFU589832 EPQ589828:EPQ589832 EZM589828:EZM589832 FJI589828:FJI589832 FTE589828:FTE589832 GDA589828:GDA589832 GMW589828:GMW589832 GWS589828:GWS589832 HGO589828:HGO589832 HQK589828:HQK589832 IAG589828:IAG589832 IKC589828:IKC589832 ITY589828:ITY589832 JDU589828:JDU589832 JNQ589828:JNQ589832 JXM589828:JXM589832 KHI589828:KHI589832 KRE589828:KRE589832 LBA589828:LBA589832 LKW589828:LKW589832 LUS589828:LUS589832 MEO589828:MEO589832 MOK589828:MOK589832 MYG589828:MYG589832 NIC589828:NIC589832 NRY589828:NRY589832 OBU589828:OBU589832 OLQ589828:OLQ589832 OVM589828:OVM589832 PFI589828:PFI589832 PPE589828:PPE589832 PZA589828:PZA589832 QIW589828:QIW589832 QSS589828:QSS589832 RCO589828:RCO589832 RMK589828:RMK589832 RWG589828:RWG589832 SGC589828:SGC589832 SPY589828:SPY589832 SZU589828:SZU589832 TJQ589828:TJQ589832 TTM589828:TTM589832 UDI589828:UDI589832 UNE589828:UNE589832 UXA589828:UXA589832 VGW589828:VGW589832 VQS589828:VQS589832 WAO589828:WAO589832 WKK589828:WKK589832 WUG589828:WUG589832 O655366:O655370 HU655364:HU655368 RQ655364:RQ655368 ABM655364:ABM655368 ALI655364:ALI655368 AVE655364:AVE655368 BFA655364:BFA655368 BOW655364:BOW655368 BYS655364:BYS655368 CIO655364:CIO655368 CSK655364:CSK655368 DCG655364:DCG655368 DMC655364:DMC655368 DVY655364:DVY655368 EFU655364:EFU655368 EPQ655364:EPQ655368 EZM655364:EZM655368 FJI655364:FJI655368 FTE655364:FTE655368 GDA655364:GDA655368 GMW655364:GMW655368 GWS655364:GWS655368 HGO655364:HGO655368 HQK655364:HQK655368 IAG655364:IAG655368 IKC655364:IKC655368 ITY655364:ITY655368 JDU655364:JDU655368 JNQ655364:JNQ655368 JXM655364:JXM655368 KHI655364:KHI655368 KRE655364:KRE655368 LBA655364:LBA655368 LKW655364:LKW655368 LUS655364:LUS655368 MEO655364:MEO655368 MOK655364:MOK655368 MYG655364:MYG655368 NIC655364:NIC655368 NRY655364:NRY655368 OBU655364:OBU655368 OLQ655364:OLQ655368 OVM655364:OVM655368 PFI655364:PFI655368 PPE655364:PPE655368 PZA655364:PZA655368 QIW655364:QIW655368 QSS655364:QSS655368 RCO655364:RCO655368 RMK655364:RMK655368 RWG655364:RWG655368 SGC655364:SGC655368 SPY655364:SPY655368 SZU655364:SZU655368 TJQ655364:TJQ655368 TTM655364:TTM655368 UDI655364:UDI655368 UNE655364:UNE655368 UXA655364:UXA655368 VGW655364:VGW655368 VQS655364:VQS655368 WAO655364:WAO655368 WKK655364:WKK655368 WUG655364:WUG655368 O720902:O720906 HU720900:HU720904 RQ720900:RQ720904 ABM720900:ABM720904 ALI720900:ALI720904 AVE720900:AVE720904 BFA720900:BFA720904 BOW720900:BOW720904 BYS720900:BYS720904 CIO720900:CIO720904 CSK720900:CSK720904 DCG720900:DCG720904 DMC720900:DMC720904 DVY720900:DVY720904 EFU720900:EFU720904 EPQ720900:EPQ720904 EZM720900:EZM720904 FJI720900:FJI720904 FTE720900:FTE720904 GDA720900:GDA720904 GMW720900:GMW720904 GWS720900:GWS720904 HGO720900:HGO720904 HQK720900:HQK720904 IAG720900:IAG720904 IKC720900:IKC720904 ITY720900:ITY720904 JDU720900:JDU720904 JNQ720900:JNQ720904 JXM720900:JXM720904 KHI720900:KHI720904 KRE720900:KRE720904 LBA720900:LBA720904 LKW720900:LKW720904 LUS720900:LUS720904 MEO720900:MEO720904 MOK720900:MOK720904 MYG720900:MYG720904 NIC720900:NIC720904 NRY720900:NRY720904 OBU720900:OBU720904 OLQ720900:OLQ720904 OVM720900:OVM720904 PFI720900:PFI720904 PPE720900:PPE720904 PZA720900:PZA720904 QIW720900:QIW720904 QSS720900:QSS720904 RCO720900:RCO720904 RMK720900:RMK720904 RWG720900:RWG720904 SGC720900:SGC720904 SPY720900:SPY720904 SZU720900:SZU720904 TJQ720900:TJQ720904 TTM720900:TTM720904 UDI720900:UDI720904 UNE720900:UNE720904 UXA720900:UXA720904 VGW720900:VGW720904 VQS720900:VQS720904 WAO720900:WAO720904 WKK720900:WKK720904 WUG720900:WUG720904 O786438:O786442 HU786436:HU786440 RQ786436:RQ786440 ABM786436:ABM786440 ALI786436:ALI786440 AVE786436:AVE786440 BFA786436:BFA786440 BOW786436:BOW786440 BYS786436:BYS786440 CIO786436:CIO786440 CSK786436:CSK786440 DCG786436:DCG786440 DMC786436:DMC786440 DVY786436:DVY786440 EFU786436:EFU786440 EPQ786436:EPQ786440 EZM786436:EZM786440 FJI786436:FJI786440 FTE786436:FTE786440 GDA786436:GDA786440 GMW786436:GMW786440 GWS786436:GWS786440 HGO786436:HGO786440 HQK786436:HQK786440 IAG786436:IAG786440 IKC786436:IKC786440 ITY786436:ITY786440 JDU786436:JDU786440 JNQ786436:JNQ786440 JXM786436:JXM786440 KHI786436:KHI786440 KRE786436:KRE786440 LBA786436:LBA786440 LKW786436:LKW786440 LUS786436:LUS786440 MEO786436:MEO786440 MOK786436:MOK786440 MYG786436:MYG786440 NIC786436:NIC786440 NRY786436:NRY786440 OBU786436:OBU786440 OLQ786436:OLQ786440 OVM786436:OVM786440 PFI786436:PFI786440 PPE786436:PPE786440 PZA786436:PZA786440 QIW786436:QIW786440 QSS786436:QSS786440 RCO786436:RCO786440 RMK786436:RMK786440 RWG786436:RWG786440 SGC786436:SGC786440 SPY786436:SPY786440 SZU786436:SZU786440 TJQ786436:TJQ786440 TTM786436:TTM786440 UDI786436:UDI786440 UNE786436:UNE786440 UXA786436:UXA786440 VGW786436:VGW786440 VQS786436:VQS786440 WAO786436:WAO786440 WKK786436:WKK786440 WUG786436:WUG786440 O851974:O851978 HU851972:HU851976 RQ851972:RQ851976 ABM851972:ABM851976 ALI851972:ALI851976 AVE851972:AVE851976 BFA851972:BFA851976 BOW851972:BOW851976 BYS851972:BYS851976 CIO851972:CIO851976 CSK851972:CSK851976 DCG851972:DCG851976 DMC851972:DMC851976 DVY851972:DVY851976 EFU851972:EFU851976 EPQ851972:EPQ851976 EZM851972:EZM851976 FJI851972:FJI851976 FTE851972:FTE851976 GDA851972:GDA851976 GMW851972:GMW851976 GWS851972:GWS851976 HGO851972:HGO851976 HQK851972:HQK851976 IAG851972:IAG851976 IKC851972:IKC851976 ITY851972:ITY851976 JDU851972:JDU851976 JNQ851972:JNQ851976 JXM851972:JXM851976 KHI851972:KHI851976 KRE851972:KRE851976 LBA851972:LBA851976 LKW851972:LKW851976 LUS851972:LUS851976 MEO851972:MEO851976 MOK851972:MOK851976 MYG851972:MYG851976 NIC851972:NIC851976 NRY851972:NRY851976 OBU851972:OBU851976 OLQ851972:OLQ851976 OVM851972:OVM851976 PFI851972:PFI851976 PPE851972:PPE851976 PZA851972:PZA851976 QIW851972:QIW851976 QSS851972:QSS851976 RCO851972:RCO851976 RMK851972:RMK851976 RWG851972:RWG851976 SGC851972:SGC851976 SPY851972:SPY851976 SZU851972:SZU851976 TJQ851972:TJQ851976 TTM851972:TTM851976 UDI851972:UDI851976 UNE851972:UNE851976 UXA851972:UXA851976 VGW851972:VGW851976 VQS851972:VQS851976 WAO851972:WAO851976 WKK851972:WKK851976 WUG851972:WUG851976 O917510:O917514 HU917508:HU917512 RQ917508:RQ917512 ABM917508:ABM917512 ALI917508:ALI917512 AVE917508:AVE917512 BFA917508:BFA917512 BOW917508:BOW917512 BYS917508:BYS917512 CIO917508:CIO917512 CSK917508:CSK917512 DCG917508:DCG917512 DMC917508:DMC917512 DVY917508:DVY917512 EFU917508:EFU917512 EPQ917508:EPQ917512 EZM917508:EZM917512 FJI917508:FJI917512 FTE917508:FTE917512 GDA917508:GDA917512 GMW917508:GMW917512 GWS917508:GWS917512 HGO917508:HGO917512 HQK917508:HQK917512 IAG917508:IAG917512 IKC917508:IKC917512 ITY917508:ITY917512 JDU917508:JDU917512 JNQ917508:JNQ917512 JXM917508:JXM917512 KHI917508:KHI917512 KRE917508:KRE917512 LBA917508:LBA917512 LKW917508:LKW917512 LUS917508:LUS917512 MEO917508:MEO917512 MOK917508:MOK917512 MYG917508:MYG917512 NIC917508:NIC917512 NRY917508:NRY917512 OBU917508:OBU917512 OLQ917508:OLQ917512 OVM917508:OVM917512 PFI917508:PFI917512 PPE917508:PPE917512 PZA917508:PZA917512 QIW917508:QIW917512 QSS917508:QSS917512 RCO917508:RCO917512 RMK917508:RMK917512 RWG917508:RWG917512 SGC917508:SGC917512 SPY917508:SPY917512 SZU917508:SZU917512 TJQ917508:TJQ917512 TTM917508:TTM917512 UDI917508:UDI917512 UNE917508:UNE917512 UXA917508:UXA917512 VGW917508:VGW917512 VQS917508:VQS917512 WAO917508:WAO917512 WKK917508:WKK917512 WUG917508:WUG917512 O983046:O983050 HU983044:HU983048 RQ983044:RQ983048 ABM983044:ABM983048 ALI983044:ALI983048 AVE983044:AVE983048 BFA983044:BFA983048 BOW983044:BOW983048 BYS983044:BYS983048 CIO983044:CIO983048 CSK983044:CSK983048 DCG983044:DCG983048 DMC983044:DMC983048 DVY983044:DVY983048 EFU983044:EFU983048 EPQ983044:EPQ983048 EZM983044:EZM983048 FJI983044:FJI983048 FTE983044:FTE983048 GDA983044:GDA983048 GMW983044:GMW983048 GWS983044:GWS983048 HGO983044:HGO983048 HQK983044:HQK983048 IAG983044:IAG983048 IKC983044:IKC983048 ITY983044:ITY983048 JDU983044:JDU983048 JNQ983044:JNQ983048 JXM983044:JXM983048 KHI983044:KHI983048 KRE983044:KRE983048 LBA983044:LBA983048 LKW983044:LKW983048 LUS983044:LUS983048 MEO983044:MEO983048 MOK983044:MOK983048 MYG983044:MYG983048 NIC983044:NIC983048 NRY983044:NRY983048 OBU983044:OBU983048 OLQ983044:OLQ983048 OVM983044:OVM983048 PFI983044:PFI983048 PPE983044:PPE983048 PZA983044:PZA983048 QIW983044:QIW983048 QSS983044:QSS983048 RCO983044:RCO983048 RMK983044:RMK983048 RWG983044:RWG983048 SGC983044:SGC983048 SPY983044:SPY983048 SZU983044:SZU983048 TJQ983044:TJQ983048 TTM983044:TTM983048 UDI983044:UDI983048 UNE983044:UNE983048 UXA983044:UXA983048 VGW983044:VGW983048 VQS983044:VQS983048 WAO983044:WAO983048 WKK983044:WKK983048 WUG983044:WUG983048 P65545:Z65546 HV65543:IJ65544 RR65543:SF65544 ABN65543:ACB65544 ALJ65543:ALX65544 AVF65543:AVT65544 BFB65543:BFP65544 BOX65543:BPL65544 BYT65543:BZH65544 CIP65543:CJD65544 CSL65543:CSZ65544 DCH65543:DCV65544 DMD65543:DMR65544 DVZ65543:DWN65544 EFV65543:EGJ65544 EPR65543:EQF65544 EZN65543:FAB65544 FJJ65543:FJX65544 FTF65543:FTT65544 GDB65543:GDP65544 GMX65543:GNL65544 GWT65543:GXH65544 HGP65543:HHD65544 HQL65543:HQZ65544 IAH65543:IAV65544 IKD65543:IKR65544 ITZ65543:IUN65544 JDV65543:JEJ65544 JNR65543:JOF65544 JXN65543:JYB65544 KHJ65543:KHX65544 KRF65543:KRT65544 LBB65543:LBP65544 LKX65543:LLL65544 LUT65543:LVH65544 MEP65543:MFD65544 MOL65543:MOZ65544 MYH65543:MYV65544 NID65543:NIR65544 NRZ65543:NSN65544 OBV65543:OCJ65544 OLR65543:OMF65544 OVN65543:OWB65544 PFJ65543:PFX65544 PPF65543:PPT65544 PZB65543:PZP65544 QIX65543:QJL65544 QST65543:QTH65544 RCP65543:RDD65544 RML65543:RMZ65544 RWH65543:RWV65544 SGD65543:SGR65544 SPZ65543:SQN65544 SZV65543:TAJ65544 TJR65543:TKF65544 TTN65543:TUB65544 UDJ65543:UDX65544 UNF65543:UNT65544 UXB65543:UXP65544 VGX65543:VHL65544 VQT65543:VRH65544 WAP65543:WBD65544 WKL65543:WKZ65544 WUH65543:WUV65544 P131081:Z131082 HV131079:IJ131080 RR131079:SF131080 ABN131079:ACB131080 ALJ131079:ALX131080 AVF131079:AVT131080 BFB131079:BFP131080 BOX131079:BPL131080 BYT131079:BZH131080 CIP131079:CJD131080 CSL131079:CSZ131080 DCH131079:DCV131080 DMD131079:DMR131080 DVZ131079:DWN131080 EFV131079:EGJ131080 EPR131079:EQF131080 EZN131079:FAB131080 FJJ131079:FJX131080 FTF131079:FTT131080 GDB131079:GDP131080 GMX131079:GNL131080 GWT131079:GXH131080 HGP131079:HHD131080 HQL131079:HQZ131080 IAH131079:IAV131080 IKD131079:IKR131080 ITZ131079:IUN131080 JDV131079:JEJ131080 JNR131079:JOF131080 JXN131079:JYB131080 KHJ131079:KHX131080 KRF131079:KRT131080 LBB131079:LBP131080 LKX131079:LLL131080 LUT131079:LVH131080 MEP131079:MFD131080 MOL131079:MOZ131080 MYH131079:MYV131080 NID131079:NIR131080 NRZ131079:NSN131080 OBV131079:OCJ131080 OLR131079:OMF131080 OVN131079:OWB131080 PFJ131079:PFX131080 PPF131079:PPT131080 PZB131079:PZP131080 QIX131079:QJL131080 QST131079:QTH131080 RCP131079:RDD131080 RML131079:RMZ131080 RWH131079:RWV131080 SGD131079:SGR131080 SPZ131079:SQN131080 SZV131079:TAJ131080 TJR131079:TKF131080 TTN131079:TUB131080 UDJ131079:UDX131080 UNF131079:UNT131080 UXB131079:UXP131080 VGX131079:VHL131080 VQT131079:VRH131080 WAP131079:WBD131080 WKL131079:WKZ131080 WUH131079:WUV131080 P196617:Z196618 HV196615:IJ196616 RR196615:SF196616 ABN196615:ACB196616 ALJ196615:ALX196616 AVF196615:AVT196616 BFB196615:BFP196616 BOX196615:BPL196616 BYT196615:BZH196616 CIP196615:CJD196616 CSL196615:CSZ196616 DCH196615:DCV196616 DMD196615:DMR196616 DVZ196615:DWN196616 EFV196615:EGJ196616 EPR196615:EQF196616 EZN196615:FAB196616 FJJ196615:FJX196616 FTF196615:FTT196616 GDB196615:GDP196616 GMX196615:GNL196616 GWT196615:GXH196616 HGP196615:HHD196616 HQL196615:HQZ196616 IAH196615:IAV196616 IKD196615:IKR196616 ITZ196615:IUN196616 JDV196615:JEJ196616 JNR196615:JOF196616 JXN196615:JYB196616 KHJ196615:KHX196616 KRF196615:KRT196616 LBB196615:LBP196616 LKX196615:LLL196616 LUT196615:LVH196616 MEP196615:MFD196616 MOL196615:MOZ196616 MYH196615:MYV196616 NID196615:NIR196616 NRZ196615:NSN196616 OBV196615:OCJ196616 OLR196615:OMF196616 OVN196615:OWB196616 PFJ196615:PFX196616 PPF196615:PPT196616 PZB196615:PZP196616 QIX196615:QJL196616 QST196615:QTH196616 RCP196615:RDD196616 RML196615:RMZ196616 RWH196615:RWV196616 SGD196615:SGR196616 SPZ196615:SQN196616 SZV196615:TAJ196616 TJR196615:TKF196616 TTN196615:TUB196616 UDJ196615:UDX196616 UNF196615:UNT196616 UXB196615:UXP196616 VGX196615:VHL196616 VQT196615:VRH196616 WAP196615:WBD196616 WKL196615:WKZ196616 WUH196615:WUV196616 P262153:Z262154 HV262151:IJ262152 RR262151:SF262152 ABN262151:ACB262152 ALJ262151:ALX262152 AVF262151:AVT262152 BFB262151:BFP262152 BOX262151:BPL262152 BYT262151:BZH262152 CIP262151:CJD262152 CSL262151:CSZ262152 DCH262151:DCV262152 DMD262151:DMR262152 DVZ262151:DWN262152 EFV262151:EGJ262152 EPR262151:EQF262152 EZN262151:FAB262152 FJJ262151:FJX262152 FTF262151:FTT262152 GDB262151:GDP262152 GMX262151:GNL262152 GWT262151:GXH262152 HGP262151:HHD262152 HQL262151:HQZ262152 IAH262151:IAV262152 IKD262151:IKR262152 ITZ262151:IUN262152 JDV262151:JEJ262152 JNR262151:JOF262152 JXN262151:JYB262152 KHJ262151:KHX262152 KRF262151:KRT262152 LBB262151:LBP262152 LKX262151:LLL262152 LUT262151:LVH262152 MEP262151:MFD262152 MOL262151:MOZ262152 MYH262151:MYV262152 NID262151:NIR262152 NRZ262151:NSN262152 OBV262151:OCJ262152 OLR262151:OMF262152 OVN262151:OWB262152 PFJ262151:PFX262152 PPF262151:PPT262152 PZB262151:PZP262152 QIX262151:QJL262152 QST262151:QTH262152 RCP262151:RDD262152 RML262151:RMZ262152 RWH262151:RWV262152 SGD262151:SGR262152 SPZ262151:SQN262152 SZV262151:TAJ262152 TJR262151:TKF262152 TTN262151:TUB262152 UDJ262151:UDX262152 UNF262151:UNT262152 UXB262151:UXP262152 VGX262151:VHL262152 VQT262151:VRH262152 WAP262151:WBD262152 WKL262151:WKZ262152 WUH262151:WUV262152 P327689:Z327690 HV327687:IJ327688 RR327687:SF327688 ABN327687:ACB327688 ALJ327687:ALX327688 AVF327687:AVT327688 BFB327687:BFP327688 BOX327687:BPL327688 BYT327687:BZH327688 CIP327687:CJD327688 CSL327687:CSZ327688 DCH327687:DCV327688 DMD327687:DMR327688 DVZ327687:DWN327688 EFV327687:EGJ327688 EPR327687:EQF327688 EZN327687:FAB327688 FJJ327687:FJX327688 FTF327687:FTT327688 GDB327687:GDP327688 GMX327687:GNL327688 GWT327687:GXH327688 HGP327687:HHD327688 HQL327687:HQZ327688 IAH327687:IAV327688 IKD327687:IKR327688 ITZ327687:IUN327688 JDV327687:JEJ327688 JNR327687:JOF327688 JXN327687:JYB327688 KHJ327687:KHX327688 KRF327687:KRT327688 LBB327687:LBP327688 LKX327687:LLL327688 LUT327687:LVH327688 MEP327687:MFD327688 MOL327687:MOZ327688 MYH327687:MYV327688 NID327687:NIR327688 NRZ327687:NSN327688 OBV327687:OCJ327688 OLR327687:OMF327688 OVN327687:OWB327688 PFJ327687:PFX327688 PPF327687:PPT327688 PZB327687:PZP327688 QIX327687:QJL327688 QST327687:QTH327688 RCP327687:RDD327688 RML327687:RMZ327688 RWH327687:RWV327688 SGD327687:SGR327688 SPZ327687:SQN327688 SZV327687:TAJ327688 TJR327687:TKF327688 TTN327687:TUB327688 UDJ327687:UDX327688 UNF327687:UNT327688 UXB327687:UXP327688 VGX327687:VHL327688 VQT327687:VRH327688 WAP327687:WBD327688 WKL327687:WKZ327688 WUH327687:WUV327688 P393225:Z393226 HV393223:IJ393224 RR393223:SF393224 ABN393223:ACB393224 ALJ393223:ALX393224 AVF393223:AVT393224 BFB393223:BFP393224 BOX393223:BPL393224 BYT393223:BZH393224 CIP393223:CJD393224 CSL393223:CSZ393224 DCH393223:DCV393224 DMD393223:DMR393224 DVZ393223:DWN393224 EFV393223:EGJ393224 EPR393223:EQF393224 EZN393223:FAB393224 FJJ393223:FJX393224 FTF393223:FTT393224 GDB393223:GDP393224 GMX393223:GNL393224 GWT393223:GXH393224 HGP393223:HHD393224 HQL393223:HQZ393224 IAH393223:IAV393224 IKD393223:IKR393224 ITZ393223:IUN393224 JDV393223:JEJ393224 JNR393223:JOF393224 JXN393223:JYB393224 KHJ393223:KHX393224 KRF393223:KRT393224 LBB393223:LBP393224 LKX393223:LLL393224 LUT393223:LVH393224 MEP393223:MFD393224 MOL393223:MOZ393224 MYH393223:MYV393224 NID393223:NIR393224 NRZ393223:NSN393224 OBV393223:OCJ393224 OLR393223:OMF393224 OVN393223:OWB393224 PFJ393223:PFX393224 PPF393223:PPT393224 PZB393223:PZP393224 QIX393223:QJL393224 QST393223:QTH393224 RCP393223:RDD393224 RML393223:RMZ393224 RWH393223:RWV393224 SGD393223:SGR393224 SPZ393223:SQN393224 SZV393223:TAJ393224 TJR393223:TKF393224 TTN393223:TUB393224 UDJ393223:UDX393224 UNF393223:UNT393224 UXB393223:UXP393224 VGX393223:VHL393224 VQT393223:VRH393224 WAP393223:WBD393224 WKL393223:WKZ393224 WUH393223:WUV393224 P458761:Z458762 HV458759:IJ458760 RR458759:SF458760 ABN458759:ACB458760 ALJ458759:ALX458760 AVF458759:AVT458760 BFB458759:BFP458760 BOX458759:BPL458760 BYT458759:BZH458760 CIP458759:CJD458760 CSL458759:CSZ458760 DCH458759:DCV458760 DMD458759:DMR458760 DVZ458759:DWN458760 EFV458759:EGJ458760 EPR458759:EQF458760 EZN458759:FAB458760 FJJ458759:FJX458760 FTF458759:FTT458760 GDB458759:GDP458760 GMX458759:GNL458760 GWT458759:GXH458760 HGP458759:HHD458760 HQL458759:HQZ458760 IAH458759:IAV458760 IKD458759:IKR458760 ITZ458759:IUN458760 JDV458759:JEJ458760 JNR458759:JOF458760 JXN458759:JYB458760 KHJ458759:KHX458760 KRF458759:KRT458760 LBB458759:LBP458760 LKX458759:LLL458760 LUT458759:LVH458760 MEP458759:MFD458760 MOL458759:MOZ458760 MYH458759:MYV458760 NID458759:NIR458760 NRZ458759:NSN458760 OBV458759:OCJ458760 OLR458759:OMF458760 OVN458759:OWB458760 PFJ458759:PFX458760 PPF458759:PPT458760 PZB458759:PZP458760 QIX458759:QJL458760 QST458759:QTH458760 RCP458759:RDD458760 RML458759:RMZ458760 RWH458759:RWV458760 SGD458759:SGR458760 SPZ458759:SQN458760 SZV458759:TAJ458760 TJR458759:TKF458760 TTN458759:TUB458760 UDJ458759:UDX458760 UNF458759:UNT458760 UXB458759:UXP458760 VGX458759:VHL458760 VQT458759:VRH458760 WAP458759:WBD458760 WKL458759:WKZ458760 WUH458759:WUV458760 P524297:Z524298 HV524295:IJ524296 RR524295:SF524296 ABN524295:ACB524296 ALJ524295:ALX524296 AVF524295:AVT524296 BFB524295:BFP524296 BOX524295:BPL524296 BYT524295:BZH524296 CIP524295:CJD524296 CSL524295:CSZ524296 DCH524295:DCV524296 DMD524295:DMR524296 DVZ524295:DWN524296 EFV524295:EGJ524296 EPR524295:EQF524296 EZN524295:FAB524296 FJJ524295:FJX524296 FTF524295:FTT524296 GDB524295:GDP524296 GMX524295:GNL524296 GWT524295:GXH524296 HGP524295:HHD524296 HQL524295:HQZ524296 IAH524295:IAV524296 IKD524295:IKR524296 ITZ524295:IUN524296 JDV524295:JEJ524296 JNR524295:JOF524296 JXN524295:JYB524296 KHJ524295:KHX524296 KRF524295:KRT524296 LBB524295:LBP524296 LKX524295:LLL524296 LUT524295:LVH524296 MEP524295:MFD524296 MOL524295:MOZ524296 MYH524295:MYV524296 NID524295:NIR524296 NRZ524295:NSN524296 OBV524295:OCJ524296 OLR524295:OMF524296 OVN524295:OWB524296 PFJ524295:PFX524296 PPF524295:PPT524296 PZB524295:PZP524296 QIX524295:QJL524296 QST524295:QTH524296 RCP524295:RDD524296 RML524295:RMZ524296 RWH524295:RWV524296 SGD524295:SGR524296 SPZ524295:SQN524296 SZV524295:TAJ524296 TJR524295:TKF524296 TTN524295:TUB524296 UDJ524295:UDX524296 UNF524295:UNT524296 UXB524295:UXP524296 VGX524295:VHL524296 VQT524295:VRH524296 WAP524295:WBD524296 WKL524295:WKZ524296 WUH524295:WUV524296 P589833:Z589834 HV589831:IJ589832 RR589831:SF589832 ABN589831:ACB589832 ALJ589831:ALX589832 AVF589831:AVT589832 BFB589831:BFP589832 BOX589831:BPL589832 BYT589831:BZH589832 CIP589831:CJD589832 CSL589831:CSZ589832 DCH589831:DCV589832 DMD589831:DMR589832 DVZ589831:DWN589832 EFV589831:EGJ589832 EPR589831:EQF589832 EZN589831:FAB589832 FJJ589831:FJX589832 FTF589831:FTT589832 GDB589831:GDP589832 GMX589831:GNL589832 GWT589831:GXH589832 HGP589831:HHD589832 HQL589831:HQZ589832 IAH589831:IAV589832 IKD589831:IKR589832 ITZ589831:IUN589832 JDV589831:JEJ589832 JNR589831:JOF589832 JXN589831:JYB589832 KHJ589831:KHX589832 KRF589831:KRT589832 LBB589831:LBP589832 LKX589831:LLL589832 LUT589831:LVH589832 MEP589831:MFD589832 MOL589831:MOZ589832 MYH589831:MYV589832 NID589831:NIR589832 NRZ589831:NSN589832 OBV589831:OCJ589832 OLR589831:OMF589832 OVN589831:OWB589832 PFJ589831:PFX589832 PPF589831:PPT589832 PZB589831:PZP589832 QIX589831:QJL589832 QST589831:QTH589832 RCP589831:RDD589832 RML589831:RMZ589832 RWH589831:RWV589832 SGD589831:SGR589832 SPZ589831:SQN589832 SZV589831:TAJ589832 TJR589831:TKF589832 TTN589831:TUB589832 UDJ589831:UDX589832 UNF589831:UNT589832 UXB589831:UXP589832 VGX589831:VHL589832 VQT589831:VRH589832 WAP589831:WBD589832 WKL589831:WKZ589832 WUH589831:WUV589832 P655369:Z655370 HV655367:IJ655368 RR655367:SF655368 ABN655367:ACB655368 ALJ655367:ALX655368 AVF655367:AVT655368 BFB655367:BFP655368 BOX655367:BPL655368 BYT655367:BZH655368 CIP655367:CJD655368 CSL655367:CSZ655368 DCH655367:DCV655368 DMD655367:DMR655368 DVZ655367:DWN655368 EFV655367:EGJ655368 EPR655367:EQF655368 EZN655367:FAB655368 FJJ655367:FJX655368 FTF655367:FTT655368 GDB655367:GDP655368 GMX655367:GNL655368 GWT655367:GXH655368 HGP655367:HHD655368 HQL655367:HQZ655368 IAH655367:IAV655368 IKD655367:IKR655368 ITZ655367:IUN655368 JDV655367:JEJ655368 JNR655367:JOF655368 JXN655367:JYB655368 KHJ655367:KHX655368 KRF655367:KRT655368 LBB655367:LBP655368 LKX655367:LLL655368 LUT655367:LVH655368 MEP655367:MFD655368 MOL655367:MOZ655368 MYH655367:MYV655368 NID655367:NIR655368 NRZ655367:NSN655368 OBV655367:OCJ655368 OLR655367:OMF655368 OVN655367:OWB655368 PFJ655367:PFX655368 PPF655367:PPT655368 PZB655367:PZP655368 QIX655367:QJL655368 QST655367:QTH655368 RCP655367:RDD655368 RML655367:RMZ655368 RWH655367:RWV655368 SGD655367:SGR655368 SPZ655367:SQN655368 SZV655367:TAJ655368 TJR655367:TKF655368 TTN655367:TUB655368 UDJ655367:UDX655368 UNF655367:UNT655368 UXB655367:UXP655368 VGX655367:VHL655368 VQT655367:VRH655368 WAP655367:WBD655368 WKL655367:WKZ655368 WUH655367:WUV655368 P720905:Z720906 HV720903:IJ720904 RR720903:SF720904 ABN720903:ACB720904 ALJ720903:ALX720904 AVF720903:AVT720904 BFB720903:BFP720904 BOX720903:BPL720904 BYT720903:BZH720904 CIP720903:CJD720904 CSL720903:CSZ720904 DCH720903:DCV720904 DMD720903:DMR720904 DVZ720903:DWN720904 EFV720903:EGJ720904 EPR720903:EQF720904 EZN720903:FAB720904 FJJ720903:FJX720904 FTF720903:FTT720904 GDB720903:GDP720904 GMX720903:GNL720904 GWT720903:GXH720904 HGP720903:HHD720904 HQL720903:HQZ720904 IAH720903:IAV720904 IKD720903:IKR720904 ITZ720903:IUN720904 JDV720903:JEJ720904 JNR720903:JOF720904 JXN720903:JYB720904 KHJ720903:KHX720904 KRF720903:KRT720904 LBB720903:LBP720904 LKX720903:LLL720904 LUT720903:LVH720904 MEP720903:MFD720904 MOL720903:MOZ720904 MYH720903:MYV720904 NID720903:NIR720904 NRZ720903:NSN720904 OBV720903:OCJ720904 OLR720903:OMF720904 OVN720903:OWB720904 PFJ720903:PFX720904 PPF720903:PPT720904 PZB720903:PZP720904 QIX720903:QJL720904 QST720903:QTH720904 RCP720903:RDD720904 RML720903:RMZ720904 RWH720903:RWV720904 SGD720903:SGR720904 SPZ720903:SQN720904 SZV720903:TAJ720904 TJR720903:TKF720904 TTN720903:TUB720904 UDJ720903:UDX720904 UNF720903:UNT720904 UXB720903:UXP720904 VGX720903:VHL720904 VQT720903:VRH720904 WAP720903:WBD720904 WKL720903:WKZ720904 WUH720903:WUV720904 P786441:Z786442 HV786439:IJ786440 RR786439:SF786440 ABN786439:ACB786440 ALJ786439:ALX786440 AVF786439:AVT786440 BFB786439:BFP786440 BOX786439:BPL786440 BYT786439:BZH786440 CIP786439:CJD786440 CSL786439:CSZ786440 DCH786439:DCV786440 DMD786439:DMR786440 DVZ786439:DWN786440 EFV786439:EGJ786440 EPR786439:EQF786440 EZN786439:FAB786440 FJJ786439:FJX786440 FTF786439:FTT786440 GDB786439:GDP786440 GMX786439:GNL786440 GWT786439:GXH786440 HGP786439:HHD786440 HQL786439:HQZ786440 IAH786439:IAV786440 IKD786439:IKR786440 ITZ786439:IUN786440 JDV786439:JEJ786440 JNR786439:JOF786440 JXN786439:JYB786440 KHJ786439:KHX786440 KRF786439:KRT786440 LBB786439:LBP786440 LKX786439:LLL786440 LUT786439:LVH786440 MEP786439:MFD786440 MOL786439:MOZ786440 MYH786439:MYV786440 NID786439:NIR786440 NRZ786439:NSN786440 OBV786439:OCJ786440 OLR786439:OMF786440 OVN786439:OWB786440 PFJ786439:PFX786440 PPF786439:PPT786440 PZB786439:PZP786440 QIX786439:QJL786440 QST786439:QTH786440 RCP786439:RDD786440 RML786439:RMZ786440 RWH786439:RWV786440 SGD786439:SGR786440 SPZ786439:SQN786440 SZV786439:TAJ786440 TJR786439:TKF786440 TTN786439:TUB786440 UDJ786439:UDX786440 UNF786439:UNT786440 UXB786439:UXP786440 VGX786439:VHL786440 VQT786439:VRH786440 WAP786439:WBD786440 WKL786439:WKZ786440 WUH786439:WUV786440 P851977:Z851978 HV851975:IJ851976 RR851975:SF851976 ABN851975:ACB851976 ALJ851975:ALX851976 AVF851975:AVT851976 BFB851975:BFP851976 BOX851975:BPL851976 BYT851975:BZH851976 CIP851975:CJD851976 CSL851975:CSZ851976 DCH851975:DCV851976 DMD851975:DMR851976 DVZ851975:DWN851976 EFV851975:EGJ851976 EPR851975:EQF851976 EZN851975:FAB851976 FJJ851975:FJX851976 FTF851975:FTT851976 GDB851975:GDP851976 GMX851975:GNL851976 GWT851975:GXH851976 HGP851975:HHD851976 HQL851975:HQZ851976 IAH851975:IAV851976 IKD851975:IKR851976 ITZ851975:IUN851976 JDV851975:JEJ851976 JNR851975:JOF851976 JXN851975:JYB851976 KHJ851975:KHX851976 KRF851975:KRT851976 LBB851975:LBP851976 LKX851975:LLL851976 LUT851975:LVH851976 MEP851975:MFD851976 MOL851975:MOZ851976 MYH851975:MYV851976 NID851975:NIR851976 NRZ851975:NSN851976 OBV851975:OCJ851976 OLR851975:OMF851976 OVN851975:OWB851976 PFJ851975:PFX851976 PPF851975:PPT851976 PZB851975:PZP851976 QIX851975:QJL851976 QST851975:QTH851976 RCP851975:RDD851976 RML851975:RMZ851976 RWH851975:RWV851976 SGD851975:SGR851976 SPZ851975:SQN851976 SZV851975:TAJ851976 TJR851975:TKF851976 TTN851975:TUB851976 UDJ851975:UDX851976 UNF851975:UNT851976 UXB851975:UXP851976 VGX851975:VHL851976 VQT851975:VRH851976 WAP851975:WBD851976 WKL851975:WKZ851976 WUH851975:WUV851976 P917513:Z917514 HV917511:IJ917512 RR917511:SF917512 ABN917511:ACB917512 ALJ917511:ALX917512 AVF917511:AVT917512 BFB917511:BFP917512 BOX917511:BPL917512 BYT917511:BZH917512 CIP917511:CJD917512 CSL917511:CSZ917512 DCH917511:DCV917512 DMD917511:DMR917512 DVZ917511:DWN917512 EFV917511:EGJ917512 EPR917511:EQF917512 EZN917511:FAB917512 FJJ917511:FJX917512 FTF917511:FTT917512 GDB917511:GDP917512 GMX917511:GNL917512 GWT917511:GXH917512 HGP917511:HHD917512 HQL917511:HQZ917512 IAH917511:IAV917512 IKD917511:IKR917512 ITZ917511:IUN917512 JDV917511:JEJ917512 JNR917511:JOF917512 JXN917511:JYB917512 KHJ917511:KHX917512 KRF917511:KRT917512 LBB917511:LBP917512 LKX917511:LLL917512 LUT917511:LVH917512 MEP917511:MFD917512 MOL917511:MOZ917512 MYH917511:MYV917512 NID917511:NIR917512 NRZ917511:NSN917512 OBV917511:OCJ917512 OLR917511:OMF917512 OVN917511:OWB917512 PFJ917511:PFX917512 PPF917511:PPT917512 PZB917511:PZP917512 QIX917511:QJL917512 QST917511:QTH917512 RCP917511:RDD917512 RML917511:RMZ917512 RWH917511:RWV917512 SGD917511:SGR917512 SPZ917511:SQN917512 SZV917511:TAJ917512 TJR917511:TKF917512 TTN917511:TUB917512 UDJ917511:UDX917512 UNF917511:UNT917512 UXB917511:UXP917512 VGX917511:VHL917512 VQT917511:VRH917512 WAP917511:WBD917512 WKL917511:WKZ917512 WUH917511:WUV917512 P983049:Z983050 HV983047:IJ983048 RR983047:SF983048 ABN983047:ACB983048 ALJ983047:ALX983048 AVF983047:AVT983048 BFB983047:BFP983048 BOX983047:BPL983048 BYT983047:BZH983048 CIP983047:CJD983048 CSL983047:CSZ983048 DCH983047:DCV983048 DMD983047:DMR983048 DVZ983047:DWN983048 EFV983047:EGJ983048 EPR983047:EQF983048 EZN983047:FAB983048 FJJ983047:FJX983048 FTF983047:FTT983048 GDB983047:GDP983048 GMX983047:GNL983048 GWT983047:GXH983048 HGP983047:HHD983048 HQL983047:HQZ983048 IAH983047:IAV983048 IKD983047:IKR983048 ITZ983047:IUN983048 JDV983047:JEJ983048 JNR983047:JOF983048 JXN983047:JYB983048 KHJ983047:KHX983048 KRF983047:KRT983048 LBB983047:LBP983048 LKX983047:LLL983048 LUT983047:LVH983048 MEP983047:MFD983048 MOL983047:MOZ983048 MYH983047:MYV983048 NID983047:NIR983048 NRZ983047:NSN983048 OBV983047:OCJ983048 OLR983047:OMF983048 OVN983047:OWB983048 PFJ983047:PFX983048 PPF983047:PPT983048 PZB983047:PZP983048 QIX983047:QJL983048 QST983047:QTH983048 RCP983047:RDD983048 RML983047:RMZ983048 RWH983047:RWV983048 SGD983047:SGR983048 SPZ983047:SQN983048 SZV983047:TAJ983048 TJR983047:TKF983048 TTN983047:TUB983048 UDJ983047:UDX983048 UNF983047:UNT983048 UXB983047:UXP983048 VGX983047:VHL983048 VQT983047:VRH983048 WAP983047:WBD983048 WKL983047:WKZ983048 WUH983047:WUV983048 O65537:Z65540 HU65535:IJ65538 RQ65535:SF65538 ABM65535:ACB65538 ALI65535:ALX65538 AVE65535:AVT65538 BFA65535:BFP65538 BOW65535:BPL65538 BYS65535:BZH65538 CIO65535:CJD65538 CSK65535:CSZ65538 DCG65535:DCV65538 DMC65535:DMR65538 DVY65535:DWN65538 EFU65535:EGJ65538 EPQ65535:EQF65538 EZM65535:FAB65538 FJI65535:FJX65538 FTE65535:FTT65538 GDA65535:GDP65538 GMW65535:GNL65538 GWS65535:GXH65538 HGO65535:HHD65538 HQK65535:HQZ65538 IAG65535:IAV65538 IKC65535:IKR65538 ITY65535:IUN65538 JDU65535:JEJ65538 JNQ65535:JOF65538 JXM65535:JYB65538 KHI65535:KHX65538 KRE65535:KRT65538 LBA65535:LBP65538 LKW65535:LLL65538 LUS65535:LVH65538 MEO65535:MFD65538 MOK65535:MOZ65538 MYG65535:MYV65538 NIC65535:NIR65538 NRY65535:NSN65538 OBU65535:OCJ65538 OLQ65535:OMF65538 OVM65535:OWB65538 PFI65535:PFX65538 PPE65535:PPT65538 PZA65535:PZP65538 QIW65535:QJL65538 QSS65535:QTH65538 RCO65535:RDD65538 RMK65535:RMZ65538 RWG65535:RWV65538 SGC65535:SGR65538 SPY65535:SQN65538 SZU65535:TAJ65538 TJQ65535:TKF65538 TTM65535:TUB65538 UDI65535:UDX65538 UNE65535:UNT65538 UXA65535:UXP65538 VGW65535:VHL65538 VQS65535:VRH65538 WAO65535:WBD65538 WKK65535:WKZ65538 WUG65535:WUV65538 O131073:Z131076 HU131071:IJ131074 RQ131071:SF131074 ABM131071:ACB131074 ALI131071:ALX131074 AVE131071:AVT131074 BFA131071:BFP131074 BOW131071:BPL131074 BYS131071:BZH131074 CIO131071:CJD131074 CSK131071:CSZ131074 DCG131071:DCV131074 DMC131071:DMR131074 DVY131071:DWN131074 EFU131071:EGJ131074 EPQ131071:EQF131074 EZM131071:FAB131074 FJI131071:FJX131074 FTE131071:FTT131074 GDA131071:GDP131074 GMW131071:GNL131074 GWS131071:GXH131074 HGO131071:HHD131074 HQK131071:HQZ131074 IAG131071:IAV131074 IKC131071:IKR131074 ITY131071:IUN131074 JDU131071:JEJ131074 JNQ131071:JOF131074 JXM131071:JYB131074 KHI131071:KHX131074 KRE131071:KRT131074 LBA131071:LBP131074 LKW131071:LLL131074 LUS131071:LVH131074 MEO131071:MFD131074 MOK131071:MOZ131074 MYG131071:MYV131074 NIC131071:NIR131074 NRY131071:NSN131074 OBU131071:OCJ131074 OLQ131071:OMF131074 OVM131071:OWB131074 PFI131071:PFX131074 PPE131071:PPT131074 PZA131071:PZP131074 QIW131071:QJL131074 QSS131071:QTH131074 RCO131071:RDD131074 RMK131071:RMZ131074 RWG131071:RWV131074 SGC131071:SGR131074 SPY131071:SQN131074 SZU131071:TAJ131074 TJQ131071:TKF131074 TTM131071:TUB131074 UDI131071:UDX131074 UNE131071:UNT131074 UXA131071:UXP131074 VGW131071:VHL131074 VQS131071:VRH131074 WAO131071:WBD131074 WKK131071:WKZ131074 WUG131071:WUV131074 O196609:Z196612 HU196607:IJ196610 RQ196607:SF196610 ABM196607:ACB196610 ALI196607:ALX196610 AVE196607:AVT196610 BFA196607:BFP196610 BOW196607:BPL196610 BYS196607:BZH196610 CIO196607:CJD196610 CSK196607:CSZ196610 DCG196607:DCV196610 DMC196607:DMR196610 DVY196607:DWN196610 EFU196607:EGJ196610 EPQ196607:EQF196610 EZM196607:FAB196610 FJI196607:FJX196610 FTE196607:FTT196610 GDA196607:GDP196610 GMW196607:GNL196610 GWS196607:GXH196610 HGO196607:HHD196610 HQK196607:HQZ196610 IAG196607:IAV196610 IKC196607:IKR196610 ITY196607:IUN196610 JDU196607:JEJ196610 JNQ196607:JOF196610 JXM196607:JYB196610 KHI196607:KHX196610 KRE196607:KRT196610 LBA196607:LBP196610 LKW196607:LLL196610 LUS196607:LVH196610 MEO196607:MFD196610 MOK196607:MOZ196610 MYG196607:MYV196610 NIC196607:NIR196610 NRY196607:NSN196610 OBU196607:OCJ196610 OLQ196607:OMF196610 OVM196607:OWB196610 PFI196607:PFX196610 PPE196607:PPT196610 PZA196607:PZP196610 QIW196607:QJL196610 QSS196607:QTH196610 RCO196607:RDD196610 RMK196607:RMZ196610 RWG196607:RWV196610 SGC196607:SGR196610 SPY196607:SQN196610 SZU196607:TAJ196610 TJQ196607:TKF196610 TTM196607:TUB196610 UDI196607:UDX196610 UNE196607:UNT196610 UXA196607:UXP196610 VGW196607:VHL196610 VQS196607:VRH196610 WAO196607:WBD196610 WKK196607:WKZ196610 WUG196607:WUV196610 O262145:Z262148 HU262143:IJ262146 RQ262143:SF262146 ABM262143:ACB262146 ALI262143:ALX262146 AVE262143:AVT262146 BFA262143:BFP262146 BOW262143:BPL262146 BYS262143:BZH262146 CIO262143:CJD262146 CSK262143:CSZ262146 DCG262143:DCV262146 DMC262143:DMR262146 DVY262143:DWN262146 EFU262143:EGJ262146 EPQ262143:EQF262146 EZM262143:FAB262146 FJI262143:FJX262146 FTE262143:FTT262146 GDA262143:GDP262146 GMW262143:GNL262146 GWS262143:GXH262146 HGO262143:HHD262146 HQK262143:HQZ262146 IAG262143:IAV262146 IKC262143:IKR262146 ITY262143:IUN262146 JDU262143:JEJ262146 JNQ262143:JOF262146 JXM262143:JYB262146 KHI262143:KHX262146 KRE262143:KRT262146 LBA262143:LBP262146 LKW262143:LLL262146 LUS262143:LVH262146 MEO262143:MFD262146 MOK262143:MOZ262146 MYG262143:MYV262146 NIC262143:NIR262146 NRY262143:NSN262146 OBU262143:OCJ262146 OLQ262143:OMF262146 OVM262143:OWB262146 PFI262143:PFX262146 PPE262143:PPT262146 PZA262143:PZP262146 QIW262143:QJL262146 QSS262143:QTH262146 RCO262143:RDD262146 RMK262143:RMZ262146 RWG262143:RWV262146 SGC262143:SGR262146 SPY262143:SQN262146 SZU262143:TAJ262146 TJQ262143:TKF262146 TTM262143:TUB262146 UDI262143:UDX262146 UNE262143:UNT262146 UXA262143:UXP262146 VGW262143:VHL262146 VQS262143:VRH262146 WAO262143:WBD262146 WKK262143:WKZ262146 WUG262143:WUV262146 O327681:Z327684 HU327679:IJ327682 RQ327679:SF327682 ABM327679:ACB327682 ALI327679:ALX327682 AVE327679:AVT327682 BFA327679:BFP327682 BOW327679:BPL327682 BYS327679:BZH327682 CIO327679:CJD327682 CSK327679:CSZ327682 DCG327679:DCV327682 DMC327679:DMR327682 DVY327679:DWN327682 EFU327679:EGJ327682 EPQ327679:EQF327682 EZM327679:FAB327682 FJI327679:FJX327682 FTE327679:FTT327682 GDA327679:GDP327682 GMW327679:GNL327682 GWS327679:GXH327682 HGO327679:HHD327682 HQK327679:HQZ327682 IAG327679:IAV327682 IKC327679:IKR327682 ITY327679:IUN327682 JDU327679:JEJ327682 JNQ327679:JOF327682 JXM327679:JYB327682 KHI327679:KHX327682 KRE327679:KRT327682 LBA327679:LBP327682 LKW327679:LLL327682 LUS327679:LVH327682 MEO327679:MFD327682 MOK327679:MOZ327682 MYG327679:MYV327682 NIC327679:NIR327682 NRY327679:NSN327682 OBU327679:OCJ327682 OLQ327679:OMF327682 OVM327679:OWB327682 PFI327679:PFX327682 PPE327679:PPT327682 PZA327679:PZP327682 QIW327679:QJL327682 QSS327679:QTH327682 RCO327679:RDD327682 RMK327679:RMZ327682 RWG327679:RWV327682 SGC327679:SGR327682 SPY327679:SQN327682 SZU327679:TAJ327682 TJQ327679:TKF327682 TTM327679:TUB327682 UDI327679:UDX327682 UNE327679:UNT327682 UXA327679:UXP327682 VGW327679:VHL327682 VQS327679:VRH327682 WAO327679:WBD327682 WKK327679:WKZ327682 WUG327679:WUV327682 O393217:Z393220 HU393215:IJ393218 RQ393215:SF393218 ABM393215:ACB393218 ALI393215:ALX393218 AVE393215:AVT393218 BFA393215:BFP393218 BOW393215:BPL393218 BYS393215:BZH393218 CIO393215:CJD393218 CSK393215:CSZ393218 DCG393215:DCV393218 DMC393215:DMR393218 DVY393215:DWN393218 EFU393215:EGJ393218 EPQ393215:EQF393218 EZM393215:FAB393218 FJI393215:FJX393218 FTE393215:FTT393218 GDA393215:GDP393218 GMW393215:GNL393218 GWS393215:GXH393218 HGO393215:HHD393218 HQK393215:HQZ393218 IAG393215:IAV393218 IKC393215:IKR393218 ITY393215:IUN393218 JDU393215:JEJ393218 JNQ393215:JOF393218 JXM393215:JYB393218 KHI393215:KHX393218 KRE393215:KRT393218 LBA393215:LBP393218 LKW393215:LLL393218 LUS393215:LVH393218 MEO393215:MFD393218 MOK393215:MOZ393218 MYG393215:MYV393218 NIC393215:NIR393218 NRY393215:NSN393218 OBU393215:OCJ393218 OLQ393215:OMF393218 OVM393215:OWB393218 PFI393215:PFX393218 PPE393215:PPT393218 PZA393215:PZP393218 QIW393215:QJL393218 QSS393215:QTH393218 RCO393215:RDD393218 RMK393215:RMZ393218 RWG393215:RWV393218 SGC393215:SGR393218 SPY393215:SQN393218 SZU393215:TAJ393218 TJQ393215:TKF393218 TTM393215:TUB393218 UDI393215:UDX393218 UNE393215:UNT393218 UXA393215:UXP393218 VGW393215:VHL393218 VQS393215:VRH393218 WAO393215:WBD393218 WKK393215:WKZ393218 WUG393215:WUV393218 O458753:Z458756 HU458751:IJ458754 RQ458751:SF458754 ABM458751:ACB458754 ALI458751:ALX458754 AVE458751:AVT458754 BFA458751:BFP458754 BOW458751:BPL458754 BYS458751:BZH458754 CIO458751:CJD458754 CSK458751:CSZ458754 DCG458751:DCV458754 DMC458751:DMR458754 DVY458751:DWN458754 EFU458751:EGJ458754 EPQ458751:EQF458754 EZM458751:FAB458754 FJI458751:FJX458754 FTE458751:FTT458754 GDA458751:GDP458754 GMW458751:GNL458754 GWS458751:GXH458754 HGO458751:HHD458754 HQK458751:HQZ458754 IAG458751:IAV458754 IKC458751:IKR458754 ITY458751:IUN458754 JDU458751:JEJ458754 JNQ458751:JOF458754 JXM458751:JYB458754 KHI458751:KHX458754 KRE458751:KRT458754 LBA458751:LBP458754 LKW458751:LLL458754 LUS458751:LVH458754 MEO458751:MFD458754 MOK458751:MOZ458754 MYG458751:MYV458754 NIC458751:NIR458754 NRY458751:NSN458754 OBU458751:OCJ458754 OLQ458751:OMF458754 OVM458751:OWB458754 PFI458751:PFX458754 PPE458751:PPT458754 PZA458751:PZP458754 QIW458751:QJL458754 QSS458751:QTH458754 RCO458751:RDD458754 RMK458751:RMZ458754 RWG458751:RWV458754 SGC458751:SGR458754 SPY458751:SQN458754 SZU458751:TAJ458754 TJQ458751:TKF458754 TTM458751:TUB458754 UDI458751:UDX458754 UNE458751:UNT458754 UXA458751:UXP458754 VGW458751:VHL458754 VQS458751:VRH458754 WAO458751:WBD458754 WKK458751:WKZ458754 WUG458751:WUV458754 O524289:Z524292 HU524287:IJ524290 RQ524287:SF524290 ABM524287:ACB524290 ALI524287:ALX524290 AVE524287:AVT524290 BFA524287:BFP524290 BOW524287:BPL524290 BYS524287:BZH524290 CIO524287:CJD524290 CSK524287:CSZ524290 DCG524287:DCV524290 DMC524287:DMR524290 DVY524287:DWN524290 EFU524287:EGJ524290 EPQ524287:EQF524290 EZM524287:FAB524290 FJI524287:FJX524290 FTE524287:FTT524290 GDA524287:GDP524290 GMW524287:GNL524290 GWS524287:GXH524290 HGO524287:HHD524290 HQK524287:HQZ524290 IAG524287:IAV524290 IKC524287:IKR524290 ITY524287:IUN524290 JDU524287:JEJ524290 JNQ524287:JOF524290 JXM524287:JYB524290 KHI524287:KHX524290 KRE524287:KRT524290 LBA524287:LBP524290 LKW524287:LLL524290 LUS524287:LVH524290 MEO524287:MFD524290 MOK524287:MOZ524290 MYG524287:MYV524290 NIC524287:NIR524290 NRY524287:NSN524290 OBU524287:OCJ524290 OLQ524287:OMF524290 OVM524287:OWB524290 PFI524287:PFX524290 PPE524287:PPT524290 PZA524287:PZP524290 QIW524287:QJL524290 QSS524287:QTH524290 RCO524287:RDD524290 RMK524287:RMZ524290 RWG524287:RWV524290 SGC524287:SGR524290 SPY524287:SQN524290 SZU524287:TAJ524290 TJQ524287:TKF524290 TTM524287:TUB524290 UDI524287:UDX524290 UNE524287:UNT524290 UXA524287:UXP524290 VGW524287:VHL524290 VQS524287:VRH524290 WAO524287:WBD524290 WKK524287:WKZ524290 WUG524287:WUV524290 O589825:Z589828 HU589823:IJ589826 RQ589823:SF589826 ABM589823:ACB589826 ALI589823:ALX589826 AVE589823:AVT589826 BFA589823:BFP589826 BOW589823:BPL589826 BYS589823:BZH589826 CIO589823:CJD589826 CSK589823:CSZ589826 DCG589823:DCV589826 DMC589823:DMR589826 DVY589823:DWN589826 EFU589823:EGJ589826 EPQ589823:EQF589826 EZM589823:FAB589826 FJI589823:FJX589826 FTE589823:FTT589826 GDA589823:GDP589826 GMW589823:GNL589826 GWS589823:GXH589826 HGO589823:HHD589826 HQK589823:HQZ589826 IAG589823:IAV589826 IKC589823:IKR589826 ITY589823:IUN589826 JDU589823:JEJ589826 JNQ589823:JOF589826 JXM589823:JYB589826 KHI589823:KHX589826 KRE589823:KRT589826 LBA589823:LBP589826 LKW589823:LLL589826 LUS589823:LVH589826 MEO589823:MFD589826 MOK589823:MOZ589826 MYG589823:MYV589826 NIC589823:NIR589826 NRY589823:NSN589826 OBU589823:OCJ589826 OLQ589823:OMF589826 OVM589823:OWB589826 PFI589823:PFX589826 PPE589823:PPT589826 PZA589823:PZP589826 QIW589823:QJL589826 QSS589823:QTH589826 RCO589823:RDD589826 RMK589823:RMZ589826 RWG589823:RWV589826 SGC589823:SGR589826 SPY589823:SQN589826 SZU589823:TAJ589826 TJQ589823:TKF589826 TTM589823:TUB589826 UDI589823:UDX589826 UNE589823:UNT589826 UXA589823:UXP589826 VGW589823:VHL589826 VQS589823:VRH589826 WAO589823:WBD589826 WKK589823:WKZ589826 WUG589823:WUV589826 O655361:Z655364 HU655359:IJ655362 RQ655359:SF655362 ABM655359:ACB655362 ALI655359:ALX655362 AVE655359:AVT655362 BFA655359:BFP655362 BOW655359:BPL655362 BYS655359:BZH655362 CIO655359:CJD655362 CSK655359:CSZ655362 DCG655359:DCV655362 DMC655359:DMR655362 DVY655359:DWN655362 EFU655359:EGJ655362 EPQ655359:EQF655362 EZM655359:FAB655362 FJI655359:FJX655362 FTE655359:FTT655362 GDA655359:GDP655362 GMW655359:GNL655362 GWS655359:GXH655362 HGO655359:HHD655362 HQK655359:HQZ655362 IAG655359:IAV655362 IKC655359:IKR655362 ITY655359:IUN655362 JDU655359:JEJ655362 JNQ655359:JOF655362 JXM655359:JYB655362 KHI655359:KHX655362 KRE655359:KRT655362 LBA655359:LBP655362 LKW655359:LLL655362 LUS655359:LVH655362 MEO655359:MFD655362 MOK655359:MOZ655362 MYG655359:MYV655362 NIC655359:NIR655362 NRY655359:NSN655362 OBU655359:OCJ655362 OLQ655359:OMF655362 OVM655359:OWB655362 PFI655359:PFX655362 PPE655359:PPT655362 PZA655359:PZP655362 QIW655359:QJL655362 QSS655359:QTH655362 RCO655359:RDD655362 RMK655359:RMZ655362 RWG655359:RWV655362 SGC655359:SGR655362 SPY655359:SQN655362 SZU655359:TAJ655362 TJQ655359:TKF655362 TTM655359:TUB655362 UDI655359:UDX655362 UNE655359:UNT655362 UXA655359:UXP655362 VGW655359:VHL655362 VQS655359:VRH655362 WAO655359:WBD655362 WKK655359:WKZ655362 WUG655359:WUV655362 O720897:Z720900 HU720895:IJ720898 RQ720895:SF720898 ABM720895:ACB720898 ALI720895:ALX720898 AVE720895:AVT720898 BFA720895:BFP720898 BOW720895:BPL720898 BYS720895:BZH720898 CIO720895:CJD720898 CSK720895:CSZ720898 DCG720895:DCV720898 DMC720895:DMR720898 DVY720895:DWN720898 EFU720895:EGJ720898 EPQ720895:EQF720898 EZM720895:FAB720898 FJI720895:FJX720898 FTE720895:FTT720898 GDA720895:GDP720898 GMW720895:GNL720898 GWS720895:GXH720898 HGO720895:HHD720898 HQK720895:HQZ720898 IAG720895:IAV720898 IKC720895:IKR720898 ITY720895:IUN720898 JDU720895:JEJ720898 JNQ720895:JOF720898 JXM720895:JYB720898 KHI720895:KHX720898 KRE720895:KRT720898 LBA720895:LBP720898 LKW720895:LLL720898 LUS720895:LVH720898 MEO720895:MFD720898 MOK720895:MOZ720898 MYG720895:MYV720898 NIC720895:NIR720898 NRY720895:NSN720898 OBU720895:OCJ720898 OLQ720895:OMF720898 OVM720895:OWB720898 PFI720895:PFX720898 PPE720895:PPT720898 PZA720895:PZP720898 QIW720895:QJL720898 QSS720895:QTH720898 RCO720895:RDD720898 RMK720895:RMZ720898 RWG720895:RWV720898 SGC720895:SGR720898 SPY720895:SQN720898 SZU720895:TAJ720898 TJQ720895:TKF720898 TTM720895:TUB720898 UDI720895:UDX720898 UNE720895:UNT720898 UXA720895:UXP720898 VGW720895:VHL720898 VQS720895:VRH720898 WAO720895:WBD720898 WKK720895:WKZ720898 WUG720895:WUV720898 O786433:Z786436 HU786431:IJ786434 RQ786431:SF786434 ABM786431:ACB786434 ALI786431:ALX786434 AVE786431:AVT786434 BFA786431:BFP786434 BOW786431:BPL786434 BYS786431:BZH786434 CIO786431:CJD786434 CSK786431:CSZ786434 DCG786431:DCV786434 DMC786431:DMR786434 DVY786431:DWN786434 EFU786431:EGJ786434 EPQ786431:EQF786434 EZM786431:FAB786434 FJI786431:FJX786434 FTE786431:FTT786434 GDA786431:GDP786434 GMW786431:GNL786434 GWS786431:GXH786434 HGO786431:HHD786434 HQK786431:HQZ786434 IAG786431:IAV786434 IKC786431:IKR786434 ITY786431:IUN786434 JDU786431:JEJ786434 JNQ786431:JOF786434 JXM786431:JYB786434 KHI786431:KHX786434 KRE786431:KRT786434 LBA786431:LBP786434 LKW786431:LLL786434 LUS786431:LVH786434 MEO786431:MFD786434 MOK786431:MOZ786434 MYG786431:MYV786434 NIC786431:NIR786434 NRY786431:NSN786434 OBU786431:OCJ786434 OLQ786431:OMF786434 OVM786431:OWB786434 PFI786431:PFX786434 PPE786431:PPT786434 PZA786431:PZP786434 QIW786431:QJL786434 QSS786431:QTH786434 RCO786431:RDD786434 RMK786431:RMZ786434 RWG786431:RWV786434 SGC786431:SGR786434 SPY786431:SQN786434 SZU786431:TAJ786434 TJQ786431:TKF786434 TTM786431:TUB786434 UDI786431:UDX786434 UNE786431:UNT786434 UXA786431:UXP786434 VGW786431:VHL786434 VQS786431:VRH786434 WAO786431:WBD786434 WKK786431:WKZ786434 WUG786431:WUV786434 O851969:Z851972 HU851967:IJ851970 RQ851967:SF851970 ABM851967:ACB851970 ALI851967:ALX851970 AVE851967:AVT851970 BFA851967:BFP851970 BOW851967:BPL851970 BYS851967:BZH851970 CIO851967:CJD851970 CSK851967:CSZ851970 DCG851967:DCV851970 DMC851967:DMR851970 DVY851967:DWN851970 EFU851967:EGJ851970 EPQ851967:EQF851970 EZM851967:FAB851970 FJI851967:FJX851970 FTE851967:FTT851970 GDA851967:GDP851970 GMW851967:GNL851970 GWS851967:GXH851970 HGO851967:HHD851970 HQK851967:HQZ851970 IAG851967:IAV851970 IKC851967:IKR851970 ITY851967:IUN851970 JDU851967:JEJ851970 JNQ851967:JOF851970 JXM851967:JYB851970 KHI851967:KHX851970 KRE851967:KRT851970 LBA851967:LBP851970 LKW851967:LLL851970 LUS851967:LVH851970 MEO851967:MFD851970 MOK851967:MOZ851970 MYG851967:MYV851970 NIC851967:NIR851970 NRY851967:NSN851970 OBU851967:OCJ851970 OLQ851967:OMF851970 OVM851967:OWB851970 PFI851967:PFX851970 PPE851967:PPT851970 PZA851967:PZP851970 QIW851967:QJL851970 QSS851967:QTH851970 RCO851967:RDD851970 RMK851967:RMZ851970 RWG851967:RWV851970 SGC851967:SGR851970 SPY851967:SQN851970 SZU851967:TAJ851970 TJQ851967:TKF851970 TTM851967:TUB851970 UDI851967:UDX851970 UNE851967:UNT851970 UXA851967:UXP851970 VGW851967:VHL851970 VQS851967:VRH851970 WAO851967:WBD851970 WKK851967:WKZ851970 WUG851967:WUV851970 O917505:Z917508 HU917503:IJ917506 RQ917503:SF917506 ABM917503:ACB917506 ALI917503:ALX917506 AVE917503:AVT917506 BFA917503:BFP917506 BOW917503:BPL917506 BYS917503:BZH917506 CIO917503:CJD917506 CSK917503:CSZ917506 DCG917503:DCV917506 DMC917503:DMR917506 DVY917503:DWN917506 EFU917503:EGJ917506 EPQ917503:EQF917506 EZM917503:FAB917506 FJI917503:FJX917506 FTE917503:FTT917506 GDA917503:GDP917506 GMW917503:GNL917506 GWS917503:GXH917506 HGO917503:HHD917506 HQK917503:HQZ917506 IAG917503:IAV917506 IKC917503:IKR917506 ITY917503:IUN917506 JDU917503:JEJ917506 JNQ917503:JOF917506 JXM917503:JYB917506 KHI917503:KHX917506 KRE917503:KRT917506 LBA917503:LBP917506 LKW917503:LLL917506 LUS917503:LVH917506 MEO917503:MFD917506 MOK917503:MOZ917506 MYG917503:MYV917506 NIC917503:NIR917506 NRY917503:NSN917506 OBU917503:OCJ917506 OLQ917503:OMF917506 OVM917503:OWB917506 PFI917503:PFX917506 PPE917503:PPT917506 PZA917503:PZP917506 QIW917503:QJL917506 QSS917503:QTH917506 RCO917503:RDD917506 RMK917503:RMZ917506 RWG917503:RWV917506 SGC917503:SGR917506 SPY917503:SQN917506 SZU917503:TAJ917506 TJQ917503:TKF917506 TTM917503:TUB917506 UDI917503:UDX917506 UNE917503:UNT917506 UXA917503:UXP917506 VGW917503:VHL917506 VQS917503:VRH917506 WAO917503:WBD917506 WKK917503:WKZ917506 WUG917503:WUV917506 O983041:Z983044 HU983039:IJ983042 RQ983039:SF983042 ABM983039:ACB983042 ALI983039:ALX983042 AVE983039:AVT983042 BFA983039:BFP983042 BOW983039:BPL983042 BYS983039:BZH983042 CIO983039:CJD983042 CSK983039:CSZ983042 DCG983039:DCV983042 DMC983039:DMR983042 DVY983039:DWN983042 EFU983039:EGJ983042 EPQ983039:EQF983042 EZM983039:FAB983042 FJI983039:FJX983042 FTE983039:FTT983042 GDA983039:GDP983042 GMW983039:GNL983042 GWS983039:GXH983042 HGO983039:HHD983042 HQK983039:HQZ983042 IAG983039:IAV983042 IKC983039:IKR983042 ITY983039:IUN983042 JDU983039:JEJ983042 JNQ983039:JOF983042 JXM983039:JYB983042 KHI983039:KHX983042 KRE983039:KRT983042 LBA983039:LBP983042 LKW983039:LLL983042 LUS983039:LVH983042 MEO983039:MFD983042 MOK983039:MOZ983042 MYG983039:MYV983042 NIC983039:NIR983042 NRY983039:NSN983042 OBU983039:OCJ983042 OLQ983039:OMF983042 OVM983039:OWB983042 PFI983039:PFX983042 PPE983039:PPT983042 PZA983039:PZP983042 QIW983039:QJL983042 QSS983039:QTH983042 RCO983039:RDD983042 RMK983039:RMZ983042 RWG983039:RWV983042 SGC983039:SGR983042 SPY983039:SQN983042 SZU983039:TAJ983042 TJQ983039:TKF983042 TTM983039:TUB983042 UDI983039:UDX983042 UNE983039:UNT983042 UXA983039:UXP983042 VGW983039:VHL983042 VQS983039:VRH983042 WAO983039:WBD983042 WKK983039:WKZ983042 WUG983039:WUV983042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B65D4-1B9C-4ED4-B1D4-5564312AEC25}">
  <dimension ref="A1:AR191"/>
  <sheetViews>
    <sheetView showGridLines="0" view="pageBreakPreview" topLeftCell="B1" zoomScale="110" zoomScaleNormal="100" zoomScaleSheetLayoutView="110" workbookViewId="0">
      <selection activeCell="J10" sqref="J10:V10"/>
    </sheetView>
  </sheetViews>
  <sheetFormatPr defaultRowHeight="20.149999999999999" customHeight="1"/>
  <cols>
    <col min="1" max="1" width="1.08203125" style="280" hidden="1" customWidth="1"/>
    <col min="2" max="2" width="1.5" style="280" customWidth="1"/>
    <col min="3" max="3" width="2.5" style="280" customWidth="1"/>
    <col min="4" max="22" width="3.83203125" style="280" customWidth="1"/>
    <col min="23" max="23" width="1.5" style="280" customWidth="1"/>
    <col min="24" max="24" width="3.08203125" style="280" customWidth="1"/>
    <col min="25" max="26" width="9" style="280" customWidth="1"/>
    <col min="27" max="27" width="9" style="230" customWidth="1"/>
    <col min="28" max="28" width="9" style="363" customWidth="1"/>
    <col min="29" max="29" width="9" style="364" customWidth="1"/>
    <col min="30" max="30" width="9" style="280" customWidth="1"/>
    <col min="31" max="42" width="8.58203125" style="280"/>
    <col min="43" max="43" width="16.83203125" style="280" bestFit="1" customWidth="1"/>
    <col min="44" max="44" width="13.33203125" style="280" customWidth="1"/>
    <col min="45" max="216" width="8.58203125" style="280"/>
    <col min="217" max="240" width="3.58203125" style="280" customWidth="1"/>
    <col min="241" max="249" width="9" style="280" customWidth="1"/>
    <col min="250" max="250" width="2" style="280" customWidth="1"/>
    <col min="251" max="472" width="8.58203125" style="280"/>
    <col min="473" max="496" width="3.58203125" style="280" customWidth="1"/>
    <col min="497" max="505" width="9" style="280" customWidth="1"/>
    <col min="506" max="506" width="2" style="280" customWidth="1"/>
    <col min="507" max="728" width="8.58203125" style="280"/>
    <col min="729" max="752" width="3.58203125" style="280" customWidth="1"/>
    <col min="753" max="761" width="9" style="280" customWidth="1"/>
    <col min="762" max="762" width="2" style="280" customWidth="1"/>
    <col min="763" max="984" width="8.58203125" style="280"/>
    <col min="985" max="1008" width="3.58203125" style="280" customWidth="1"/>
    <col min="1009" max="1017" width="9" style="280" customWidth="1"/>
    <col min="1018" max="1018" width="2" style="280" customWidth="1"/>
    <col min="1019" max="1240" width="8.58203125" style="280"/>
    <col min="1241" max="1264" width="3.58203125" style="280" customWidth="1"/>
    <col min="1265" max="1273" width="9" style="280" customWidth="1"/>
    <col min="1274" max="1274" width="2" style="280" customWidth="1"/>
    <col min="1275" max="1496" width="8.58203125" style="280"/>
    <col min="1497" max="1520" width="3.58203125" style="280" customWidth="1"/>
    <col min="1521" max="1529" width="9" style="280" customWidth="1"/>
    <col min="1530" max="1530" width="2" style="280" customWidth="1"/>
    <col min="1531" max="1752" width="8.58203125" style="280"/>
    <col min="1753" max="1776" width="3.58203125" style="280" customWidth="1"/>
    <col min="1777" max="1785" width="9" style="280" customWidth="1"/>
    <col min="1786" max="1786" width="2" style="280" customWidth="1"/>
    <col min="1787" max="2008" width="8.58203125" style="280"/>
    <col min="2009" max="2032" width="3.58203125" style="280" customWidth="1"/>
    <col min="2033" max="2041" width="9" style="280" customWidth="1"/>
    <col min="2042" max="2042" width="2" style="280" customWidth="1"/>
    <col min="2043" max="2264" width="8.58203125" style="280"/>
    <col min="2265" max="2288" width="3.58203125" style="280" customWidth="1"/>
    <col min="2289" max="2297" width="9" style="280" customWidth="1"/>
    <col min="2298" max="2298" width="2" style="280" customWidth="1"/>
    <col min="2299" max="2520" width="8.58203125" style="280"/>
    <col min="2521" max="2544" width="3.58203125" style="280" customWidth="1"/>
    <col min="2545" max="2553" width="9" style="280" customWidth="1"/>
    <col min="2554" max="2554" width="2" style="280" customWidth="1"/>
    <col min="2555" max="2776" width="8.58203125" style="280"/>
    <col min="2777" max="2800" width="3.58203125" style="280" customWidth="1"/>
    <col min="2801" max="2809" width="9" style="280" customWidth="1"/>
    <col min="2810" max="2810" width="2" style="280" customWidth="1"/>
    <col min="2811" max="3032" width="8.58203125" style="280"/>
    <col min="3033" max="3056" width="3.58203125" style="280" customWidth="1"/>
    <col min="3057" max="3065" width="9" style="280" customWidth="1"/>
    <col min="3066" max="3066" width="2" style="280" customWidth="1"/>
    <col min="3067" max="3288" width="8.58203125" style="280"/>
    <col min="3289" max="3312" width="3.58203125" style="280" customWidth="1"/>
    <col min="3313" max="3321" width="9" style="280" customWidth="1"/>
    <col min="3322" max="3322" width="2" style="280" customWidth="1"/>
    <col min="3323" max="3544" width="8.58203125" style="280"/>
    <col min="3545" max="3568" width="3.58203125" style="280" customWidth="1"/>
    <col min="3569" max="3577" width="9" style="280" customWidth="1"/>
    <col min="3578" max="3578" width="2" style="280" customWidth="1"/>
    <col min="3579" max="3800" width="8.58203125" style="280"/>
    <col min="3801" max="3824" width="3.58203125" style="280" customWidth="1"/>
    <col min="3825" max="3833" width="9" style="280" customWidth="1"/>
    <col min="3834" max="3834" width="2" style="280" customWidth="1"/>
    <col min="3835" max="4056" width="8.58203125" style="280"/>
    <col min="4057" max="4080" width="3.58203125" style="280" customWidth="1"/>
    <col min="4081" max="4089" width="9" style="280" customWidth="1"/>
    <col min="4090" max="4090" width="2" style="280" customWidth="1"/>
    <col min="4091" max="4312" width="8.58203125" style="280"/>
    <col min="4313" max="4336" width="3.58203125" style="280" customWidth="1"/>
    <col min="4337" max="4345" width="9" style="280" customWidth="1"/>
    <col min="4346" max="4346" width="2" style="280" customWidth="1"/>
    <col min="4347" max="4568" width="8.58203125" style="280"/>
    <col min="4569" max="4592" width="3.58203125" style="280" customWidth="1"/>
    <col min="4593" max="4601" width="9" style="280" customWidth="1"/>
    <col min="4602" max="4602" width="2" style="280" customWidth="1"/>
    <col min="4603" max="4824" width="8.58203125" style="280"/>
    <col min="4825" max="4848" width="3.58203125" style="280" customWidth="1"/>
    <col min="4849" max="4857" width="9" style="280" customWidth="1"/>
    <col min="4858" max="4858" width="2" style="280" customWidth="1"/>
    <col min="4859" max="5080" width="8.58203125" style="280"/>
    <col min="5081" max="5104" width="3.58203125" style="280" customWidth="1"/>
    <col min="5105" max="5113" width="9" style="280" customWidth="1"/>
    <col min="5114" max="5114" width="2" style="280" customWidth="1"/>
    <col min="5115" max="5336" width="8.58203125" style="280"/>
    <col min="5337" max="5360" width="3.58203125" style="280" customWidth="1"/>
    <col min="5361" max="5369" width="9" style="280" customWidth="1"/>
    <col min="5370" max="5370" width="2" style="280" customWidth="1"/>
    <col min="5371" max="5592" width="8.58203125" style="280"/>
    <col min="5593" max="5616" width="3.58203125" style="280" customWidth="1"/>
    <col min="5617" max="5625" width="9" style="280" customWidth="1"/>
    <col min="5626" max="5626" width="2" style="280" customWidth="1"/>
    <col min="5627" max="5848" width="8.58203125" style="280"/>
    <col min="5849" max="5872" width="3.58203125" style="280" customWidth="1"/>
    <col min="5873" max="5881" width="9" style="280" customWidth="1"/>
    <col min="5882" max="5882" width="2" style="280" customWidth="1"/>
    <col min="5883" max="6104" width="8.58203125" style="280"/>
    <col min="6105" max="6128" width="3.58203125" style="280" customWidth="1"/>
    <col min="6129" max="6137" width="9" style="280" customWidth="1"/>
    <col min="6138" max="6138" width="2" style="280" customWidth="1"/>
    <col min="6139" max="6360" width="8.58203125" style="280"/>
    <col min="6361" max="6384" width="3.58203125" style="280" customWidth="1"/>
    <col min="6385" max="6393" width="9" style="280" customWidth="1"/>
    <col min="6394" max="6394" width="2" style="280" customWidth="1"/>
    <col min="6395" max="6616" width="8.58203125" style="280"/>
    <col min="6617" max="6640" width="3.58203125" style="280" customWidth="1"/>
    <col min="6641" max="6649" width="9" style="280" customWidth="1"/>
    <col min="6650" max="6650" width="2" style="280" customWidth="1"/>
    <col min="6651" max="6872" width="8.58203125" style="280"/>
    <col min="6873" max="6896" width="3.58203125" style="280" customWidth="1"/>
    <col min="6897" max="6905" width="9" style="280" customWidth="1"/>
    <col min="6906" max="6906" width="2" style="280" customWidth="1"/>
    <col min="6907" max="7128" width="8.58203125" style="280"/>
    <col min="7129" max="7152" width="3.58203125" style="280" customWidth="1"/>
    <col min="7153" max="7161" width="9" style="280" customWidth="1"/>
    <col min="7162" max="7162" width="2" style="280" customWidth="1"/>
    <col min="7163" max="7384" width="8.58203125" style="280"/>
    <col min="7385" max="7408" width="3.58203125" style="280" customWidth="1"/>
    <col min="7409" max="7417" width="9" style="280" customWidth="1"/>
    <col min="7418" max="7418" width="2" style="280" customWidth="1"/>
    <col min="7419" max="7640" width="8.58203125" style="280"/>
    <col min="7641" max="7664" width="3.58203125" style="280" customWidth="1"/>
    <col min="7665" max="7673" width="9" style="280" customWidth="1"/>
    <col min="7674" max="7674" width="2" style="280" customWidth="1"/>
    <col min="7675" max="7896" width="8.58203125" style="280"/>
    <col min="7897" max="7920" width="3.58203125" style="280" customWidth="1"/>
    <col min="7921" max="7929" width="9" style="280" customWidth="1"/>
    <col min="7930" max="7930" width="2" style="280" customWidth="1"/>
    <col min="7931" max="8152" width="8.58203125" style="280"/>
    <col min="8153" max="8176" width="3.58203125" style="280" customWidth="1"/>
    <col min="8177" max="8185" width="9" style="280" customWidth="1"/>
    <col min="8186" max="8186" width="2" style="280" customWidth="1"/>
    <col min="8187" max="8408" width="8.58203125" style="280"/>
    <col min="8409" max="8432" width="3.58203125" style="280" customWidth="1"/>
    <col min="8433" max="8441" width="9" style="280" customWidth="1"/>
    <col min="8442" max="8442" width="2" style="280" customWidth="1"/>
    <col min="8443" max="8664" width="8.58203125" style="280"/>
    <col min="8665" max="8688" width="3.58203125" style="280" customWidth="1"/>
    <col min="8689" max="8697" width="9" style="280" customWidth="1"/>
    <col min="8698" max="8698" width="2" style="280" customWidth="1"/>
    <col min="8699" max="8920" width="8.58203125" style="280"/>
    <col min="8921" max="8944" width="3.58203125" style="280" customWidth="1"/>
    <col min="8945" max="8953" width="9" style="280" customWidth="1"/>
    <col min="8954" max="8954" width="2" style="280" customWidth="1"/>
    <col min="8955" max="9176" width="8.58203125" style="280"/>
    <col min="9177" max="9200" width="3.58203125" style="280" customWidth="1"/>
    <col min="9201" max="9209" width="9" style="280" customWidth="1"/>
    <col min="9210" max="9210" width="2" style="280" customWidth="1"/>
    <col min="9211" max="9432" width="8.58203125" style="280"/>
    <col min="9433" max="9456" width="3.58203125" style="280" customWidth="1"/>
    <col min="9457" max="9465" width="9" style="280" customWidth="1"/>
    <col min="9466" max="9466" width="2" style="280" customWidth="1"/>
    <col min="9467" max="9688" width="8.58203125" style="280"/>
    <col min="9689" max="9712" width="3.58203125" style="280" customWidth="1"/>
    <col min="9713" max="9721" width="9" style="280" customWidth="1"/>
    <col min="9722" max="9722" width="2" style="280" customWidth="1"/>
    <col min="9723" max="9944" width="8.58203125" style="280"/>
    <col min="9945" max="9968" width="3.58203125" style="280" customWidth="1"/>
    <col min="9969" max="9977" width="9" style="280" customWidth="1"/>
    <col min="9978" max="9978" width="2" style="280" customWidth="1"/>
    <col min="9979" max="10200" width="8.58203125" style="280"/>
    <col min="10201" max="10224" width="3.58203125" style="280" customWidth="1"/>
    <col min="10225" max="10233" width="9" style="280" customWidth="1"/>
    <col min="10234" max="10234" width="2" style="280" customWidth="1"/>
    <col min="10235" max="10456" width="8.58203125" style="280"/>
    <col min="10457" max="10480" width="3.58203125" style="280" customWidth="1"/>
    <col min="10481" max="10489" width="9" style="280" customWidth="1"/>
    <col min="10490" max="10490" width="2" style="280" customWidth="1"/>
    <col min="10491" max="10712" width="8.58203125" style="280"/>
    <col min="10713" max="10736" width="3.58203125" style="280" customWidth="1"/>
    <col min="10737" max="10745" width="9" style="280" customWidth="1"/>
    <col min="10746" max="10746" width="2" style="280" customWidth="1"/>
    <col min="10747" max="10968" width="8.58203125" style="280"/>
    <col min="10969" max="10992" width="3.58203125" style="280" customWidth="1"/>
    <col min="10993" max="11001" width="9" style="280" customWidth="1"/>
    <col min="11002" max="11002" width="2" style="280" customWidth="1"/>
    <col min="11003" max="11224" width="8.58203125" style="280"/>
    <col min="11225" max="11248" width="3.58203125" style="280" customWidth="1"/>
    <col min="11249" max="11257" width="9" style="280" customWidth="1"/>
    <col min="11258" max="11258" width="2" style="280" customWidth="1"/>
    <col min="11259" max="11480" width="8.58203125" style="280"/>
    <col min="11481" max="11504" width="3.58203125" style="280" customWidth="1"/>
    <col min="11505" max="11513" width="9" style="280" customWidth="1"/>
    <col min="11514" max="11514" width="2" style="280" customWidth="1"/>
    <col min="11515" max="11736" width="8.58203125" style="280"/>
    <col min="11737" max="11760" width="3.58203125" style="280" customWidth="1"/>
    <col min="11761" max="11769" width="9" style="280" customWidth="1"/>
    <col min="11770" max="11770" width="2" style="280" customWidth="1"/>
    <col min="11771" max="11992" width="8.58203125" style="280"/>
    <col min="11993" max="12016" width="3.58203125" style="280" customWidth="1"/>
    <col min="12017" max="12025" width="9" style="280" customWidth="1"/>
    <col min="12026" max="12026" width="2" style="280" customWidth="1"/>
    <col min="12027" max="12248" width="8.58203125" style="280"/>
    <col min="12249" max="12272" width="3.58203125" style="280" customWidth="1"/>
    <col min="12273" max="12281" width="9" style="280" customWidth="1"/>
    <col min="12282" max="12282" width="2" style="280" customWidth="1"/>
    <col min="12283" max="12504" width="8.58203125" style="280"/>
    <col min="12505" max="12528" width="3.58203125" style="280" customWidth="1"/>
    <col min="12529" max="12537" width="9" style="280" customWidth="1"/>
    <col min="12538" max="12538" width="2" style="280" customWidth="1"/>
    <col min="12539" max="12760" width="8.58203125" style="280"/>
    <col min="12761" max="12784" width="3.58203125" style="280" customWidth="1"/>
    <col min="12785" max="12793" width="9" style="280" customWidth="1"/>
    <col min="12794" max="12794" width="2" style="280" customWidth="1"/>
    <col min="12795" max="13016" width="8.58203125" style="280"/>
    <col min="13017" max="13040" width="3.58203125" style="280" customWidth="1"/>
    <col min="13041" max="13049" width="9" style="280" customWidth="1"/>
    <col min="13050" max="13050" width="2" style="280" customWidth="1"/>
    <col min="13051" max="13272" width="8.58203125" style="280"/>
    <col min="13273" max="13296" width="3.58203125" style="280" customWidth="1"/>
    <col min="13297" max="13305" width="9" style="280" customWidth="1"/>
    <col min="13306" max="13306" width="2" style="280" customWidth="1"/>
    <col min="13307" max="13528" width="8.58203125" style="280"/>
    <col min="13529" max="13552" width="3.58203125" style="280" customWidth="1"/>
    <col min="13553" max="13561" width="9" style="280" customWidth="1"/>
    <col min="13562" max="13562" width="2" style="280" customWidth="1"/>
    <col min="13563" max="13784" width="8.58203125" style="280"/>
    <col min="13785" max="13808" width="3.58203125" style="280" customWidth="1"/>
    <col min="13809" max="13817" width="9" style="280" customWidth="1"/>
    <col min="13818" max="13818" width="2" style="280" customWidth="1"/>
    <col min="13819" max="14040" width="8.58203125" style="280"/>
    <col min="14041" max="14064" width="3.58203125" style="280" customWidth="1"/>
    <col min="14065" max="14073" width="9" style="280" customWidth="1"/>
    <col min="14074" max="14074" width="2" style="280" customWidth="1"/>
    <col min="14075" max="14296" width="8.58203125" style="280"/>
    <col min="14297" max="14320" width="3.58203125" style="280" customWidth="1"/>
    <col min="14321" max="14329" width="9" style="280" customWidth="1"/>
    <col min="14330" max="14330" width="2" style="280" customWidth="1"/>
    <col min="14331" max="14552" width="8.58203125" style="280"/>
    <col min="14553" max="14576" width="3.58203125" style="280" customWidth="1"/>
    <col min="14577" max="14585" width="9" style="280" customWidth="1"/>
    <col min="14586" max="14586" width="2" style="280" customWidth="1"/>
    <col min="14587" max="14808" width="8.58203125" style="280"/>
    <col min="14809" max="14832" width="3.58203125" style="280" customWidth="1"/>
    <col min="14833" max="14841" width="9" style="280" customWidth="1"/>
    <col min="14842" max="14842" width="2" style="280" customWidth="1"/>
    <col min="14843" max="15064" width="8.58203125" style="280"/>
    <col min="15065" max="15088" width="3.58203125" style="280" customWidth="1"/>
    <col min="15089" max="15097" width="9" style="280" customWidth="1"/>
    <col min="15098" max="15098" width="2" style="280" customWidth="1"/>
    <col min="15099" max="15320" width="8.58203125" style="280"/>
    <col min="15321" max="15344" width="3.58203125" style="280" customWidth="1"/>
    <col min="15345" max="15353" width="9" style="280" customWidth="1"/>
    <col min="15354" max="15354" width="2" style="280" customWidth="1"/>
    <col min="15355" max="15576" width="8.58203125" style="280"/>
    <col min="15577" max="15600" width="3.58203125" style="280" customWidth="1"/>
    <col min="15601" max="15609" width="9" style="280" customWidth="1"/>
    <col min="15610" max="15610" width="2" style="280" customWidth="1"/>
    <col min="15611" max="15832" width="8.58203125" style="280"/>
    <col min="15833" max="15856" width="3.58203125" style="280" customWidth="1"/>
    <col min="15857" max="15865" width="9" style="280" customWidth="1"/>
    <col min="15866" max="15866" width="2" style="280" customWidth="1"/>
    <col min="15867" max="16088" width="8.58203125" style="280"/>
    <col min="16089" max="16112" width="3.58203125" style="280" customWidth="1"/>
    <col min="16113" max="16121" width="9" style="280" customWidth="1"/>
    <col min="16122" max="16122" width="2" style="280" customWidth="1"/>
    <col min="16123" max="16384" width="8.58203125" style="280"/>
  </cols>
  <sheetData>
    <row r="1" spans="2:44" ht="20.149999999999999" customHeight="1">
      <c r="B1" s="722" t="s">
        <v>1294</v>
      </c>
      <c r="C1" s="1111"/>
      <c r="D1" s="1111"/>
      <c r="E1" s="1111"/>
      <c r="F1" s="1111"/>
      <c r="G1" s="1111"/>
      <c r="H1" s="1111"/>
      <c r="I1" s="1111"/>
      <c r="J1" s="1111"/>
      <c r="K1" s="1111"/>
      <c r="L1" s="1111"/>
      <c r="M1" s="1111"/>
      <c r="N1" s="1111"/>
      <c r="O1" s="1111"/>
      <c r="P1" s="1111"/>
      <c r="Q1" s="1111"/>
    </row>
    <row r="2" spans="2:44" ht="20.149999999999999" customHeight="1">
      <c r="B2" s="722" t="s">
        <v>583</v>
      </c>
    </row>
    <row r="3" spans="2:44" ht="7.5" customHeight="1">
      <c r="Q3" s="281"/>
      <c r="Y3" s="281"/>
      <c r="Z3" s="282"/>
    </row>
    <row r="4" spans="2:44" ht="19.5" customHeight="1">
      <c r="B4" s="283" t="s">
        <v>1055</v>
      </c>
      <c r="D4" s="284"/>
      <c r="E4" s="284"/>
      <c r="F4" s="284"/>
      <c r="G4" s="284"/>
      <c r="H4" s="284"/>
      <c r="I4" s="284"/>
      <c r="J4" s="284"/>
      <c r="K4" s="284"/>
      <c r="L4" s="284"/>
      <c r="M4" s="284"/>
      <c r="N4" s="284"/>
      <c r="O4" s="284"/>
      <c r="P4" s="284"/>
      <c r="Q4" s="284"/>
      <c r="R4" s="284"/>
      <c r="S4" s="284"/>
      <c r="T4" s="284"/>
      <c r="U4" s="284"/>
      <c r="V4" s="284"/>
      <c r="W4" s="284"/>
      <c r="X4" s="284"/>
      <c r="Y4" s="284"/>
      <c r="Z4" s="285" t="s">
        <v>370</v>
      </c>
    </row>
    <row r="5" spans="2:44" ht="15.75" customHeight="1">
      <c r="C5" s="286"/>
      <c r="D5" s="287"/>
      <c r="E5" s="287"/>
      <c r="F5" s="287"/>
      <c r="G5" s="287"/>
      <c r="H5" s="287"/>
      <c r="I5" s="284"/>
      <c r="J5" s="284"/>
      <c r="K5" s="284"/>
      <c r="L5" s="284"/>
      <c r="M5" s="284"/>
      <c r="N5" s="284"/>
      <c r="O5" s="284"/>
      <c r="P5" s="284"/>
      <c r="Q5" s="284"/>
      <c r="R5" s="284"/>
      <c r="S5" s="284"/>
      <c r="T5" s="284"/>
      <c r="U5" s="284"/>
      <c r="V5" s="284"/>
      <c r="W5" s="284"/>
      <c r="X5" s="284"/>
      <c r="Y5" s="284"/>
    </row>
    <row r="6" spans="2:44" s="288" customFormat="1" ht="15" customHeight="1">
      <c r="C6" s="289" t="s">
        <v>438</v>
      </c>
      <c r="D6" s="290"/>
      <c r="E6" s="291"/>
      <c r="F6" s="291"/>
      <c r="G6" s="291"/>
      <c r="H6" s="291"/>
      <c r="I6" s="291"/>
      <c r="J6" s="291"/>
      <c r="K6" s="291"/>
      <c r="L6" s="291"/>
      <c r="M6" s="291"/>
      <c r="N6" s="291"/>
      <c r="O6" s="291"/>
      <c r="P6" s="291"/>
      <c r="Q6" s="291"/>
      <c r="R6" s="291"/>
      <c r="S6" s="291"/>
      <c r="T6" s="291"/>
      <c r="U6" s="292"/>
      <c r="V6" s="291"/>
      <c r="W6" s="291"/>
      <c r="X6" s="291"/>
      <c r="Y6" s="291"/>
      <c r="AA6" s="231"/>
      <c r="AB6" s="363"/>
      <c r="AC6" s="364"/>
      <c r="AQ6" s="364"/>
      <c r="AR6" s="365"/>
    </row>
    <row r="7" spans="2:44" s="295" customFormat="1" ht="21.75" customHeight="1">
      <c r="C7" s="286"/>
      <c r="D7" s="2150" t="s">
        <v>439</v>
      </c>
      <c r="E7" s="2151"/>
      <c r="F7" s="2151"/>
      <c r="G7" s="2151"/>
      <c r="H7" s="2151"/>
      <c r="I7" s="2152"/>
      <c r="J7" s="2244" t="str">
        <f>IF(入力シート!F11="","",入力シート!F11)&amp;"中層ＺＥＨ-Ｍ支援事業"</f>
        <v>中層ＺＥＨ-Ｍ支援事業</v>
      </c>
      <c r="K7" s="2244"/>
      <c r="L7" s="2244"/>
      <c r="M7" s="2244"/>
      <c r="N7" s="2244"/>
      <c r="O7" s="2244"/>
      <c r="P7" s="2244"/>
      <c r="Q7" s="2244"/>
      <c r="R7" s="2244"/>
      <c r="S7" s="2244"/>
      <c r="T7" s="2244"/>
      <c r="U7" s="2244"/>
      <c r="V7" s="2245"/>
      <c r="W7" s="279"/>
      <c r="X7" s="279"/>
      <c r="Y7" s="279"/>
      <c r="AA7" s="348"/>
      <c r="AB7" s="363"/>
      <c r="AC7" s="364"/>
    </row>
    <row r="8" spans="2:44" s="295" customFormat="1" ht="21.75" customHeight="1">
      <c r="C8" s="286"/>
      <c r="D8" s="343"/>
      <c r="E8" s="343"/>
      <c r="F8" s="343"/>
      <c r="G8" s="343"/>
      <c r="H8" s="343"/>
      <c r="I8" s="343"/>
      <c r="J8" s="1110"/>
      <c r="K8" s="1110"/>
      <c r="L8" s="1110"/>
      <c r="M8" s="1110"/>
      <c r="N8" s="1110"/>
      <c r="O8" s="1110"/>
      <c r="P8" s="1110"/>
      <c r="Q8" s="1110"/>
      <c r="R8" s="1110"/>
      <c r="S8" s="1110"/>
      <c r="T8" s="1110"/>
      <c r="U8" s="1110"/>
      <c r="V8" s="1110"/>
      <c r="W8" s="279"/>
      <c r="X8" s="279"/>
      <c r="Y8" s="279"/>
      <c r="AA8" s="348"/>
      <c r="AB8" s="363"/>
      <c r="AC8" s="364"/>
    </row>
    <row r="9" spans="2:44" s="288" customFormat="1" ht="15.5">
      <c r="C9" s="289" t="s">
        <v>411</v>
      </c>
      <c r="D9" s="290"/>
      <c r="E9" s="291"/>
      <c r="F9" s="291"/>
      <c r="G9" s="291"/>
      <c r="H9" s="291"/>
      <c r="I9" s="291"/>
      <c r="J9" s="291"/>
      <c r="K9" s="291"/>
      <c r="L9" s="291"/>
      <c r="M9" s="291"/>
      <c r="N9" s="291"/>
      <c r="O9" s="291"/>
      <c r="P9" s="291"/>
      <c r="Q9" s="291"/>
      <c r="R9" s="291"/>
      <c r="S9" s="291"/>
      <c r="T9" s="291"/>
      <c r="U9" s="292"/>
      <c r="V9" s="291"/>
      <c r="W9" s="291"/>
      <c r="X9" s="291"/>
      <c r="Y9" s="291"/>
      <c r="AA9" s="231"/>
      <c r="AB9" s="363"/>
      <c r="AC9" s="364"/>
    </row>
    <row r="10" spans="2:44" s="295" customFormat="1" ht="18" customHeight="1">
      <c r="C10" s="286"/>
      <c r="D10" s="2150" t="s">
        <v>278</v>
      </c>
      <c r="E10" s="2151"/>
      <c r="F10" s="2151"/>
      <c r="G10" s="2151"/>
      <c r="H10" s="2151"/>
      <c r="I10" s="2152"/>
      <c r="J10" s="2406"/>
      <c r="K10" s="2407"/>
      <c r="L10" s="2407"/>
      <c r="M10" s="2407"/>
      <c r="N10" s="2407"/>
      <c r="O10" s="2407"/>
      <c r="P10" s="2407"/>
      <c r="Q10" s="2407"/>
      <c r="R10" s="2407"/>
      <c r="S10" s="2407"/>
      <c r="T10" s="2407"/>
      <c r="U10" s="2407"/>
      <c r="V10" s="2408"/>
      <c r="W10" s="302"/>
      <c r="X10" s="279"/>
      <c r="Y10" s="279"/>
      <c r="AA10" s="348"/>
      <c r="AB10" s="363"/>
      <c r="AC10" s="364"/>
    </row>
    <row r="11" spans="2:44" s="295" customFormat="1" ht="24.75" customHeight="1">
      <c r="C11" s="286"/>
      <c r="D11" s="2237" t="s">
        <v>475</v>
      </c>
      <c r="E11" s="2151"/>
      <c r="F11" s="2151"/>
      <c r="G11" s="2151"/>
      <c r="H11" s="2151"/>
      <c r="I11" s="2152"/>
      <c r="J11" s="2406"/>
      <c r="K11" s="2407"/>
      <c r="L11" s="2407"/>
      <c r="M11" s="2407"/>
      <c r="N11" s="2407"/>
      <c r="O11" s="2407"/>
      <c r="P11" s="2407"/>
      <c r="Q11" s="2407"/>
      <c r="R11" s="2407"/>
      <c r="S11" s="2407"/>
      <c r="T11" s="2407"/>
      <c r="U11" s="2407"/>
      <c r="V11" s="2408"/>
      <c r="W11" s="302"/>
      <c r="X11" s="279"/>
      <c r="Y11" s="279"/>
      <c r="AA11" s="348"/>
      <c r="AB11" s="363"/>
      <c r="AC11" s="364"/>
    </row>
    <row r="12" spans="2:44" s="295" customFormat="1" ht="18" customHeight="1">
      <c r="C12" s="286"/>
      <c r="D12" s="2150" t="s">
        <v>414</v>
      </c>
      <c r="E12" s="2151"/>
      <c r="F12" s="2151"/>
      <c r="G12" s="2151"/>
      <c r="H12" s="2151"/>
      <c r="I12" s="2152"/>
      <c r="J12" s="320" t="s">
        <v>231</v>
      </c>
      <c r="K12" s="351" t="s">
        <v>476</v>
      </c>
      <c r="L12" s="321"/>
      <c r="M12" s="298"/>
      <c r="N12" s="298"/>
      <c r="O12" s="322" t="s">
        <v>231</v>
      </c>
      <c r="P12" s="351" t="s">
        <v>477</v>
      </c>
      <c r="Q12" s="298"/>
      <c r="R12" s="298"/>
      <c r="S12" s="298"/>
      <c r="T12" s="298"/>
      <c r="U12" s="298"/>
      <c r="V12" s="324"/>
      <c r="W12" s="279"/>
      <c r="X12" s="279"/>
      <c r="Y12" s="279"/>
      <c r="AA12" s="348"/>
      <c r="AB12" s="366"/>
      <c r="AC12" s="364"/>
    </row>
    <row r="13" spans="2:44" s="295" customFormat="1" ht="6" customHeight="1">
      <c r="C13" s="286"/>
      <c r="D13" s="303"/>
      <c r="E13" s="303"/>
      <c r="F13" s="304"/>
      <c r="G13" s="305"/>
      <c r="H13" s="305"/>
      <c r="I13" s="305"/>
      <c r="J13" s="305"/>
      <c r="K13" s="305"/>
      <c r="L13" s="239"/>
      <c r="M13" s="239"/>
      <c r="N13" s="239"/>
      <c r="O13" s="239"/>
      <c r="P13" s="239"/>
      <c r="Q13" s="239"/>
      <c r="R13" s="239"/>
      <c r="S13" s="239"/>
      <c r="T13" s="239"/>
      <c r="U13" s="239"/>
      <c r="V13" s="239"/>
      <c r="W13" s="239"/>
      <c r="X13" s="239"/>
      <c r="Y13" s="239"/>
      <c r="AA13" s="348"/>
      <c r="AB13" s="363"/>
      <c r="AC13" s="364"/>
    </row>
    <row r="14" spans="2:44" s="295" customFormat="1" ht="18" customHeight="1">
      <c r="C14" s="286"/>
      <c r="D14" s="2150" t="s">
        <v>478</v>
      </c>
      <c r="E14" s="2151"/>
      <c r="F14" s="2151"/>
      <c r="G14" s="2151"/>
      <c r="H14" s="2151"/>
      <c r="I14" s="2152"/>
      <c r="J14" s="2150" t="s">
        <v>479</v>
      </c>
      <c r="K14" s="2152"/>
      <c r="L14" s="2407"/>
      <c r="M14" s="2407"/>
      <c r="N14" s="2407"/>
      <c r="O14" s="2407"/>
      <c r="P14" s="2407"/>
      <c r="Q14" s="2407"/>
      <c r="R14" s="2150" t="s">
        <v>480</v>
      </c>
      <c r="S14" s="2152"/>
      <c r="T14" s="2405"/>
      <c r="U14" s="2405"/>
      <c r="V14" s="349" t="s">
        <v>481</v>
      </c>
      <c r="W14" s="302"/>
      <c r="X14" s="279"/>
      <c r="Y14" s="279"/>
      <c r="AA14" s="348"/>
      <c r="AB14" s="363"/>
      <c r="AC14" s="364"/>
    </row>
    <row r="15" spans="2:44" s="295" customFormat="1" ht="18" customHeight="1">
      <c r="C15" s="286"/>
      <c r="D15" s="2150" t="s">
        <v>482</v>
      </c>
      <c r="E15" s="2151"/>
      <c r="F15" s="2151"/>
      <c r="G15" s="2151"/>
      <c r="H15" s="2151"/>
      <c r="I15" s="2152"/>
      <c r="J15" s="2150" t="s">
        <v>479</v>
      </c>
      <c r="K15" s="2152"/>
      <c r="L15" s="2407"/>
      <c r="M15" s="2407"/>
      <c r="N15" s="2407"/>
      <c r="O15" s="2407"/>
      <c r="P15" s="2407"/>
      <c r="Q15" s="2407"/>
      <c r="R15" s="2150" t="s">
        <v>480</v>
      </c>
      <c r="S15" s="2152"/>
      <c r="T15" s="2405"/>
      <c r="U15" s="2405"/>
      <c r="V15" s="349" t="s">
        <v>481</v>
      </c>
      <c r="W15" s="302"/>
      <c r="X15" s="279"/>
      <c r="Y15" s="279"/>
      <c r="AA15" s="348"/>
      <c r="AB15" s="363"/>
      <c r="AC15" s="364"/>
    </row>
    <row r="16" spans="2:44" s="295" customFormat="1" ht="18" customHeight="1">
      <c r="C16" s="286"/>
      <c r="D16" s="2150" t="s">
        <v>483</v>
      </c>
      <c r="E16" s="2151"/>
      <c r="F16" s="2151"/>
      <c r="G16" s="2151"/>
      <c r="H16" s="2151"/>
      <c r="I16" s="2152"/>
      <c r="J16" s="2150" t="s">
        <v>479</v>
      </c>
      <c r="K16" s="2152"/>
      <c r="L16" s="2407"/>
      <c r="M16" s="2407"/>
      <c r="N16" s="2407"/>
      <c r="O16" s="2407"/>
      <c r="P16" s="2407"/>
      <c r="Q16" s="2407"/>
      <c r="R16" s="2150" t="s">
        <v>480</v>
      </c>
      <c r="S16" s="2152"/>
      <c r="T16" s="2405"/>
      <c r="U16" s="2405"/>
      <c r="V16" s="349" t="s">
        <v>481</v>
      </c>
      <c r="W16" s="302"/>
      <c r="X16" s="279"/>
      <c r="Y16" s="279"/>
      <c r="AA16" s="348"/>
      <c r="AB16" s="363"/>
      <c r="AC16" s="364"/>
    </row>
    <row r="17" spans="2:44" s="295" customFormat="1" ht="18" customHeight="1">
      <c r="C17" s="286"/>
      <c r="D17" s="2237" t="s">
        <v>484</v>
      </c>
      <c r="E17" s="2151"/>
      <c r="F17" s="2151"/>
      <c r="G17" s="2151"/>
      <c r="H17" s="2151"/>
      <c r="I17" s="2152"/>
      <c r="J17" s="2418"/>
      <c r="K17" s="2419"/>
      <c r="L17" s="2419"/>
      <c r="M17" s="2419"/>
      <c r="N17" s="2419"/>
      <c r="O17" s="2419"/>
      <c r="P17" s="2419"/>
      <c r="Q17" s="2419"/>
      <c r="R17" s="2419"/>
      <c r="S17" s="2419"/>
      <c r="T17" s="2404"/>
      <c r="U17" s="2405"/>
      <c r="V17" s="300" t="s">
        <v>485</v>
      </c>
      <c r="W17" s="302"/>
      <c r="X17" s="279"/>
      <c r="Y17" s="279"/>
      <c r="AA17" s="348"/>
      <c r="AB17" s="363"/>
      <c r="AC17" s="364"/>
    </row>
    <row r="18" spans="2:44" s="295" customFormat="1" ht="6" customHeight="1">
      <c r="C18" s="286"/>
      <c r="D18" s="303"/>
      <c r="E18" s="303"/>
      <c r="F18" s="304"/>
      <c r="G18" s="305"/>
      <c r="H18" s="305"/>
      <c r="I18" s="305"/>
      <c r="J18" s="305"/>
      <c r="K18" s="305"/>
      <c r="L18" s="239"/>
      <c r="M18" s="239"/>
      <c r="N18" s="239"/>
      <c r="O18" s="239"/>
      <c r="P18" s="239"/>
      <c r="Q18" s="239"/>
      <c r="R18" s="239"/>
      <c r="S18" s="239"/>
      <c r="T18" s="239"/>
      <c r="U18" s="239"/>
      <c r="V18" s="239"/>
      <c r="W18" s="239"/>
      <c r="X18" s="239"/>
      <c r="Y18" s="239"/>
      <c r="AA18" s="348"/>
      <c r="AB18" s="363"/>
      <c r="AC18" s="364"/>
    </row>
    <row r="19" spans="2:44" s="295" customFormat="1" ht="18" customHeight="1">
      <c r="C19" s="286"/>
      <c r="D19" s="2237" t="s">
        <v>426</v>
      </c>
      <c r="E19" s="2151"/>
      <c r="F19" s="2151"/>
      <c r="G19" s="2151"/>
      <c r="H19" s="2151"/>
      <c r="I19" s="2152"/>
      <c r="J19" s="2406"/>
      <c r="K19" s="2407"/>
      <c r="L19" s="2407"/>
      <c r="M19" s="2407"/>
      <c r="N19" s="2407"/>
      <c r="O19" s="2407"/>
      <c r="P19" s="2407"/>
      <c r="Q19" s="2407"/>
      <c r="R19" s="2407"/>
      <c r="S19" s="2407"/>
      <c r="T19" s="2407"/>
      <c r="U19" s="2407"/>
      <c r="V19" s="2408"/>
      <c r="W19" s="302"/>
      <c r="X19" s="279"/>
      <c r="Y19" s="279"/>
      <c r="AA19" s="348"/>
      <c r="AB19" s="363"/>
      <c r="AC19" s="364"/>
    </row>
    <row r="20" spans="2:44" s="295" customFormat="1" ht="15" customHeight="1">
      <c r="C20" s="286"/>
      <c r="D20" s="303"/>
      <c r="E20" s="303"/>
      <c r="F20" s="304"/>
      <c r="G20" s="305"/>
      <c r="H20" s="305"/>
      <c r="I20" s="305"/>
      <c r="J20" s="305"/>
      <c r="K20" s="305"/>
      <c r="L20" s="239"/>
      <c r="M20" s="239"/>
      <c r="N20" s="239"/>
      <c r="O20" s="239"/>
      <c r="P20" s="239"/>
      <c r="Q20" s="239"/>
      <c r="R20" s="239"/>
      <c r="S20" s="239"/>
      <c r="T20" s="239"/>
      <c r="U20" s="239"/>
      <c r="V20" s="239"/>
      <c r="W20" s="239"/>
      <c r="X20" s="239"/>
      <c r="Y20" s="239"/>
      <c r="AA20" s="348"/>
      <c r="AB20" s="363"/>
      <c r="AC20" s="364"/>
    </row>
    <row r="21" spans="2:44" s="329" customFormat="1" ht="15" customHeight="1">
      <c r="B21" s="254"/>
      <c r="C21" s="325" t="s">
        <v>446</v>
      </c>
      <c r="D21" s="276"/>
      <c r="E21" s="276"/>
      <c r="F21" s="276"/>
      <c r="G21" s="276"/>
      <c r="H21" s="262"/>
      <c r="I21" s="256"/>
      <c r="J21" s="257"/>
      <c r="K21" s="262"/>
      <c r="L21" s="256"/>
      <c r="M21" s="262"/>
      <c r="N21" s="257"/>
      <c r="O21" s="258"/>
      <c r="P21" s="257"/>
      <c r="Q21" s="263"/>
      <c r="R21" s="264"/>
      <c r="S21" s="264"/>
      <c r="T21" s="264"/>
      <c r="U21" s="326"/>
      <c r="V21" s="326"/>
      <c r="W21" s="326"/>
      <c r="X21" s="326"/>
      <c r="Y21" s="326"/>
      <c r="Z21" s="326"/>
      <c r="AA21" s="327"/>
      <c r="AB21" s="327"/>
      <c r="AC21" s="326"/>
      <c r="AD21" s="326"/>
      <c r="AE21" s="1106"/>
      <c r="AF21" s="265"/>
      <c r="AG21" s="265"/>
      <c r="AH21" s="265"/>
      <c r="AI21" s="328"/>
      <c r="AJ21" s="328"/>
      <c r="AK21" s="328"/>
      <c r="AL21" s="328"/>
      <c r="AM21" s="328"/>
      <c r="AN21" s="328"/>
      <c r="AO21" s="328"/>
      <c r="AP21" s="259"/>
      <c r="AQ21" s="259"/>
      <c r="AR21" s="253"/>
    </row>
    <row r="22" spans="2:44" s="329" customFormat="1" ht="18" customHeight="1">
      <c r="B22" s="254"/>
      <c r="C22" s="330"/>
      <c r="D22" s="2374" t="s">
        <v>1293</v>
      </c>
      <c r="E22" s="2375"/>
      <c r="F22" s="2375"/>
      <c r="G22" s="2375"/>
      <c r="H22" s="2375"/>
      <c r="I22" s="2376"/>
      <c r="J22" s="2377" t="s">
        <v>427</v>
      </c>
      <c r="K22" s="2378"/>
      <c r="L22" s="2378"/>
      <c r="M22" s="2378"/>
      <c r="N22" s="2420"/>
      <c r="O22" s="2379" t="s">
        <v>420</v>
      </c>
      <c r="P22" s="2380"/>
      <c r="Q22" s="2380"/>
      <c r="R22" s="2380"/>
      <c r="S22" s="2381"/>
      <c r="T22" s="2421"/>
      <c r="U22" s="2422"/>
      <c r="V22" s="2422"/>
      <c r="W22" s="2422"/>
      <c r="X22" s="2422"/>
      <c r="Y22" s="331"/>
      <c r="Z22" s="331"/>
      <c r="AA22" s="332"/>
      <c r="AB22" s="332"/>
      <c r="AC22" s="331"/>
      <c r="AD22" s="328"/>
      <c r="AE22" s="259"/>
      <c r="AF22" s="259"/>
      <c r="AG22" s="253"/>
    </row>
    <row r="23" spans="2:44" s="329" customFormat="1" ht="18" customHeight="1">
      <c r="B23" s="254"/>
      <c r="C23" s="330"/>
      <c r="D23" s="2409"/>
      <c r="E23" s="2410"/>
      <c r="F23" s="2410"/>
      <c r="G23" s="2410"/>
      <c r="H23" s="2410"/>
      <c r="I23" s="2411"/>
      <c r="J23" s="2412">
        <f>T17</f>
        <v>0</v>
      </c>
      <c r="K23" s="2413"/>
      <c r="L23" s="2413"/>
      <c r="M23" s="2413"/>
      <c r="N23" s="333" t="s">
        <v>47</v>
      </c>
      <c r="O23" s="2414">
        <f>IF(J12="■",IF(J23&gt;=22,900000,0),IF(O12="■",IF(AND(J23&gt;=5,J23&lt;8),650000,IF(J23&gt;=8,800000,0)),0))</f>
        <v>0</v>
      </c>
      <c r="P23" s="2415"/>
      <c r="Q23" s="2415"/>
      <c r="R23" s="2415"/>
      <c r="S23" s="334" t="s">
        <v>422</v>
      </c>
      <c r="T23" s="2416"/>
      <c r="U23" s="2417"/>
      <c r="V23" s="2417"/>
      <c r="W23" s="2417"/>
      <c r="X23" s="336"/>
      <c r="Y23" s="1107"/>
      <c r="Z23" s="1107"/>
      <c r="AA23" s="1108"/>
      <c r="AB23" s="335"/>
      <c r="AC23" s="336"/>
      <c r="AD23" s="328"/>
      <c r="AE23" s="259"/>
      <c r="AF23" s="259"/>
      <c r="AG23" s="253"/>
    </row>
    <row r="24" spans="2:44" s="329" customFormat="1" ht="15" customHeight="1">
      <c r="B24" s="254"/>
      <c r="D24" s="1109"/>
      <c r="E24" s="252"/>
      <c r="F24" s="252"/>
      <c r="G24" s="252"/>
      <c r="H24" s="255"/>
      <c r="I24" s="255"/>
      <c r="J24" s="256"/>
      <c r="K24" s="257"/>
      <c r="L24" s="255"/>
      <c r="M24" s="255"/>
      <c r="N24" s="256"/>
      <c r="O24" s="256"/>
      <c r="P24" s="255"/>
      <c r="Q24" s="255"/>
      <c r="R24" s="258"/>
      <c r="S24" s="256"/>
      <c r="T24" s="256"/>
      <c r="U24" s="256"/>
      <c r="V24" s="256"/>
      <c r="W24" s="256"/>
      <c r="X24" s="256"/>
      <c r="Y24" s="259"/>
      <c r="Z24" s="259"/>
      <c r="AA24" s="337"/>
      <c r="AB24" s="337"/>
      <c r="AC24" s="259"/>
      <c r="AD24" s="260"/>
      <c r="AE24" s="1106"/>
      <c r="AF24" s="260"/>
      <c r="AG24" s="260"/>
      <c r="AH24" s="260"/>
      <c r="AI24" s="260"/>
      <c r="AJ24" s="260"/>
      <c r="AK24" s="260"/>
      <c r="AL24" s="260"/>
      <c r="AM24" s="260"/>
      <c r="AN24" s="261"/>
      <c r="AO24" s="261"/>
      <c r="AP24" s="261"/>
      <c r="AQ24" s="261"/>
      <c r="AR24" s="253"/>
    </row>
    <row r="25" spans="2:44" s="288" customFormat="1" ht="15.5">
      <c r="C25" s="289"/>
      <c r="D25" s="290"/>
      <c r="E25" s="291"/>
      <c r="F25" s="291"/>
      <c r="G25" s="291"/>
      <c r="H25" s="291"/>
      <c r="I25" s="291"/>
      <c r="J25" s="291"/>
      <c r="K25" s="291"/>
      <c r="L25" s="291"/>
      <c r="M25" s="291"/>
      <c r="N25" s="291"/>
      <c r="O25" s="291"/>
      <c r="P25" s="291"/>
      <c r="Q25" s="291"/>
      <c r="R25" s="291"/>
      <c r="S25" s="291"/>
      <c r="T25" s="291"/>
      <c r="U25" s="292"/>
      <c r="V25" s="291"/>
      <c r="W25" s="291"/>
      <c r="X25" s="291"/>
      <c r="Y25" s="291"/>
      <c r="AA25" s="231"/>
      <c r="AB25" s="363"/>
      <c r="AC25" s="364"/>
    </row>
    <row r="26" spans="2:44" s="288" customFormat="1" ht="15.5">
      <c r="C26" s="289"/>
      <c r="D26" s="290"/>
      <c r="E26" s="291"/>
      <c r="F26" s="291"/>
      <c r="G26" s="291"/>
      <c r="H26" s="291"/>
      <c r="I26" s="291"/>
      <c r="J26" s="291"/>
      <c r="K26" s="291"/>
      <c r="L26" s="291"/>
      <c r="M26" s="291"/>
      <c r="N26" s="291"/>
      <c r="O26" s="291"/>
      <c r="P26" s="291"/>
      <c r="Q26" s="291"/>
      <c r="R26" s="291"/>
      <c r="S26" s="291"/>
      <c r="T26" s="291"/>
      <c r="U26" s="292"/>
      <c r="V26" s="291"/>
      <c r="W26" s="291"/>
      <c r="X26" s="291"/>
      <c r="Y26" s="291"/>
      <c r="AA26" s="231"/>
      <c r="AB26" s="363"/>
      <c r="AC26" s="364"/>
    </row>
    <row r="27" spans="2:44" s="288" customFormat="1" ht="15.5">
      <c r="C27" s="289"/>
      <c r="D27" s="290"/>
      <c r="E27" s="291"/>
      <c r="F27" s="291"/>
      <c r="G27" s="291"/>
      <c r="H27" s="291"/>
      <c r="I27" s="291"/>
      <c r="J27" s="291"/>
      <c r="K27" s="291"/>
      <c r="L27" s="291"/>
      <c r="M27" s="291"/>
      <c r="N27" s="291"/>
      <c r="O27" s="291"/>
      <c r="P27" s="291"/>
      <c r="Q27" s="291"/>
      <c r="R27" s="291"/>
      <c r="S27" s="291"/>
      <c r="T27" s="291"/>
      <c r="U27" s="292"/>
      <c r="V27" s="291"/>
      <c r="W27" s="291"/>
      <c r="X27" s="291"/>
      <c r="Y27" s="291"/>
      <c r="AA27" s="231"/>
      <c r="AB27" s="363"/>
      <c r="AC27" s="364"/>
    </row>
    <row r="28" spans="2:44" s="288" customFormat="1" ht="15.5">
      <c r="C28" s="289"/>
      <c r="D28" s="290"/>
      <c r="E28" s="291"/>
      <c r="F28" s="291"/>
      <c r="G28" s="291"/>
      <c r="H28" s="291"/>
      <c r="I28" s="291"/>
      <c r="J28" s="291"/>
      <c r="K28" s="291"/>
      <c r="L28" s="291"/>
      <c r="M28" s="291"/>
      <c r="N28" s="291"/>
      <c r="O28" s="291"/>
      <c r="P28" s="291"/>
      <c r="Q28" s="291"/>
      <c r="R28" s="291"/>
      <c r="S28" s="291"/>
      <c r="T28" s="291"/>
      <c r="U28" s="292"/>
      <c r="V28" s="291"/>
      <c r="W28" s="291"/>
      <c r="X28" s="291"/>
      <c r="Y28" s="291"/>
      <c r="AA28" s="231"/>
      <c r="AB28" s="363"/>
      <c r="AC28" s="364"/>
    </row>
    <row r="29" spans="2:44" s="288" customFormat="1" ht="15.5">
      <c r="C29" s="289"/>
      <c r="D29" s="290"/>
      <c r="E29" s="291"/>
      <c r="F29" s="291"/>
      <c r="G29" s="291"/>
      <c r="H29" s="291"/>
      <c r="I29" s="291"/>
      <c r="J29" s="291"/>
      <c r="K29" s="291"/>
      <c r="L29" s="291"/>
      <c r="M29" s="291"/>
      <c r="N29" s="291"/>
      <c r="O29" s="291"/>
      <c r="P29" s="291"/>
      <c r="Q29" s="291"/>
      <c r="R29" s="291"/>
      <c r="S29" s="291"/>
      <c r="T29" s="291"/>
      <c r="U29" s="292"/>
      <c r="V29" s="291"/>
      <c r="W29" s="291"/>
      <c r="X29" s="291"/>
      <c r="Y29" s="291"/>
      <c r="AA29" s="231"/>
      <c r="AB29" s="363"/>
      <c r="AC29" s="364"/>
    </row>
    <row r="30" spans="2:44" s="288" customFormat="1" ht="15.5">
      <c r="C30" s="289"/>
      <c r="D30" s="290"/>
      <c r="E30" s="291"/>
      <c r="F30" s="291"/>
      <c r="G30" s="291"/>
      <c r="H30" s="291"/>
      <c r="I30" s="291"/>
      <c r="J30" s="291"/>
      <c r="K30" s="291"/>
      <c r="L30" s="291"/>
      <c r="M30" s="291"/>
      <c r="N30" s="291"/>
      <c r="O30" s="291"/>
      <c r="P30" s="291"/>
      <c r="Q30" s="291"/>
      <c r="R30" s="291"/>
      <c r="S30" s="291"/>
      <c r="T30" s="291"/>
      <c r="U30" s="292"/>
      <c r="V30" s="291"/>
      <c r="W30" s="291"/>
      <c r="X30" s="291"/>
      <c r="Y30" s="291"/>
      <c r="AA30" s="231"/>
      <c r="AB30" s="363"/>
      <c r="AC30" s="364"/>
    </row>
    <row r="31" spans="2:44" s="288" customFormat="1" ht="15.5">
      <c r="C31" s="289"/>
      <c r="D31" s="290"/>
      <c r="E31" s="291"/>
      <c r="F31" s="291"/>
      <c r="G31" s="291"/>
      <c r="H31" s="291"/>
      <c r="I31" s="291"/>
      <c r="J31" s="291"/>
      <c r="K31" s="291"/>
      <c r="L31" s="291"/>
      <c r="M31" s="291"/>
      <c r="N31" s="291"/>
      <c r="O31" s="291"/>
      <c r="P31" s="291"/>
      <c r="Q31" s="291"/>
      <c r="R31" s="291"/>
      <c r="S31" s="291"/>
      <c r="T31" s="291"/>
      <c r="U31" s="292"/>
      <c r="V31" s="291"/>
      <c r="W31" s="291"/>
      <c r="X31" s="291"/>
      <c r="Y31" s="291"/>
      <c r="AA31" s="231"/>
      <c r="AB31" s="363"/>
      <c r="AC31" s="364"/>
    </row>
    <row r="32" spans="2:44" s="288" customFormat="1" ht="15.5">
      <c r="C32" s="289"/>
      <c r="D32" s="290"/>
      <c r="E32" s="291"/>
      <c r="F32" s="291"/>
      <c r="G32" s="291"/>
      <c r="H32" s="291"/>
      <c r="I32" s="291"/>
      <c r="J32" s="291"/>
      <c r="K32" s="291"/>
      <c r="L32" s="291"/>
      <c r="M32" s="291"/>
      <c r="N32" s="291"/>
      <c r="O32" s="291"/>
      <c r="P32" s="291"/>
      <c r="Q32" s="291"/>
      <c r="R32" s="291"/>
      <c r="S32" s="291"/>
      <c r="T32" s="291"/>
      <c r="U32" s="292"/>
      <c r="V32" s="291"/>
      <c r="W32" s="291"/>
      <c r="X32" s="291"/>
      <c r="Y32" s="291"/>
      <c r="AA32" s="231"/>
      <c r="AB32" s="363"/>
      <c r="AC32" s="364"/>
    </row>
    <row r="33" spans="3:29" s="288" customFormat="1" ht="15.5">
      <c r="C33" s="289"/>
      <c r="D33" s="290"/>
      <c r="E33" s="291"/>
      <c r="F33" s="291"/>
      <c r="G33" s="291"/>
      <c r="H33" s="291"/>
      <c r="I33" s="291"/>
      <c r="J33" s="291"/>
      <c r="K33" s="291"/>
      <c r="L33" s="291"/>
      <c r="M33" s="291"/>
      <c r="N33" s="291"/>
      <c r="O33" s="291"/>
      <c r="P33" s="291"/>
      <c r="Q33" s="291"/>
      <c r="R33" s="291"/>
      <c r="S33" s="291"/>
      <c r="T33" s="291"/>
      <c r="U33" s="292"/>
      <c r="V33" s="291"/>
      <c r="W33" s="291"/>
      <c r="X33" s="291"/>
      <c r="Y33" s="291"/>
      <c r="AA33" s="231"/>
      <c r="AB33" s="363"/>
      <c r="AC33" s="364"/>
    </row>
    <row r="34" spans="3:29" s="288" customFormat="1" ht="15.5">
      <c r="C34" s="289"/>
      <c r="D34" s="290"/>
      <c r="E34" s="291"/>
      <c r="F34" s="291"/>
      <c r="G34" s="291"/>
      <c r="H34" s="291"/>
      <c r="I34" s="291"/>
      <c r="J34" s="291"/>
      <c r="K34" s="291"/>
      <c r="L34" s="291"/>
      <c r="M34" s="291"/>
      <c r="N34" s="291"/>
      <c r="O34" s="291"/>
      <c r="P34" s="291"/>
      <c r="Q34" s="291"/>
      <c r="R34" s="291"/>
      <c r="S34" s="291"/>
      <c r="T34" s="291"/>
      <c r="U34" s="292"/>
      <c r="V34" s="291"/>
      <c r="W34" s="291"/>
      <c r="X34" s="291"/>
      <c r="Y34" s="291"/>
      <c r="AA34" s="231"/>
      <c r="AB34" s="363"/>
      <c r="AC34" s="364"/>
    </row>
    <row r="35" spans="3:29" s="288" customFormat="1" ht="15.5">
      <c r="C35" s="289"/>
      <c r="D35" s="290"/>
      <c r="E35" s="291"/>
      <c r="F35" s="291"/>
      <c r="G35" s="291"/>
      <c r="H35" s="291"/>
      <c r="I35" s="291"/>
      <c r="J35" s="291"/>
      <c r="K35" s="291"/>
      <c r="L35" s="291"/>
      <c r="M35" s="291"/>
      <c r="N35" s="291"/>
      <c r="O35" s="291"/>
      <c r="P35" s="291"/>
      <c r="Q35" s="291"/>
      <c r="R35" s="291"/>
      <c r="S35" s="291"/>
      <c r="T35" s="291"/>
      <c r="U35" s="292"/>
      <c r="V35" s="291"/>
      <c r="W35" s="291"/>
      <c r="X35" s="291"/>
      <c r="Y35" s="291"/>
      <c r="AA35" s="231"/>
      <c r="AB35" s="363"/>
      <c r="AC35" s="364"/>
    </row>
    <row r="36" spans="3:29" s="288" customFormat="1" ht="15.5">
      <c r="C36" s="289"/>
      <c r="D36" s="290"/>
      <c r="E36" s="291"/>
      <c r="F36" s="291"/>
      <c r="G36" s="291"/>
      <c r="H36" s="291"/>
      <c r="I36" s="291"/>
      <c r="J36" s="291"/>
      <c r="K36" s="291"/>
      <c r="L36" s="291"/>
      <c r="M36" s="291"/>
      <c r="N36" s="291"/>
      <c r="O36" s="291"/>
      <c r="P36" s="291"/>
      <c r="Q36" s="291"/>
      <c r="R36" s="291"/>
      <c r="S36" s="291"/>
      <c r="T36" s="291"/>
      <c r="U36" s="292"/>
      <c r="V36" s="291"/>
      <c r="W36" s="291"/>
      <c r="X36" s="291"/>
      <c r="Y36" s="291"/>
      <c r="AA36" s="231"/>
      <c r="AB36" s="363"/>
      <c r="AC36" s="364"/>
    </row>
    <row r="37" spans="3:29" s="288" customFormat="1" ht="15.5">
      <c r="C37" s="289"/>
      <c r="D37" s="290"/>
      <c r="E37" s="291"/>
      <c r="F37" s="291"/>
      <c r="G37" s="291"/>
      <c r="H37" s="291"/>
      <c r="I37" s="291"/>
      <c r="J37" s="291"/>
      <c r="K37" s="291"/>
      <c r="L37" s="291"/>
      <c r="M37" s="291"/>
      <c r="N37" s="291"/>
      <c r="O37" s="291"/>
      <c r="P37" s="291"/>
      <c r="Q37" s="291"/>
      <c r="R37" s="291"/>
      <c r="S37" s="291"/>
      <c r="T37" s="291"/>
      <c r="U37" s="292"/>
      <c r="V37" s="291"/>
      <c r="W37" s="291"/>
      <c r="X37" s="291"/>
      <c r="Y37" s="291"/>
      <c r="AA37" s="231"/>
      <c r="AB37" s="363"/>
      <c r="AC37" s="364"/>
    </row>
    <row r="38" spans="3:29" s="288" customFormat="1" ht="15.5">
      <c r="C38" s="289"/>
      <c r="D38" s="290"/>
      <c r="E38" s="291"/>
      <c r="F38" s="291"/>
      <c r="G38" s="291"/>
      <c r="H38" s="291"/>
      <c r="I38" s="291"/>
      <c r="J38" s="291"/>
      <c r="K38" s="291"/>
      <c r="L38" s="291"/>
      <c r="M38" s="291"/>
      <c r="N38" s="291"/>
      <c r="O38" s="291"/>
      <c r="P38" s="291"/>
      <c r="Q38" s="291"/>
      <c r="R38" s="291"/>
      <c r="S38" s="291"/>
      <c r="T38" s="291"/>
      <c r="U38" s="292"/>
      <c r="V38" s="291"/>
      <c r="W38" s="291"/>
      <c r="X38" s="291"/>
      <c r="Y38" s="291"/>
      <c r="AA38" s="231"/>
      <c r="AB38" s="367"/>
      <c r="AC38" s="257"/>
    </row>
    <row r="39" spans="3:29" s="288" customFormat="1" ht="15.5">
      <c r="C39" s="289"/>
      <c r="D39" s="290"/>
      <c r="E39" s="291"/>
      <c r="F39" s="291"/>
      <c r="G39" s="291"/>
      <c r="H39" s="291"/>
      <c r="I39" s="291"/>
      <c r="J39" s="291"/>
      <c r="K39" s="291"/>
      <c r="L39" s="291"/>
      <c r="M39" s="291"/>
      <c r="N39" s="291"/>
      <c r="O39" s="291"/>
      <c r="P39" s="291"/>
      <c r="Q39" s="291"/>
      <c r="R39" s="291"/>
      <c r="S39" s="291"/>
      <c r="T39" s="291"/>
      <c r="U39" s="292"/>
      <c r="V39" s="291"/>
      <c r="W39" s="291"/>
      <c r="X39" s="291"/>
      <c r="Y39" s="291"/>
      <c r="AA39" s="231"/>
      <c r="AB39" s="367"/>
      <c r="AC39" s="257"/>
    </row>
    <row r="40" spans="3:29" s="288" customFormat="1" ht="15.5">
      <c r="C40" s="289"/>
      <c r="D40" s="290"/>
      <c r="E40" s="291"/>
      <c r="F40" s="291"/>
      <c r="G40" s="291"/>
      <c r="H40" s="291"/>
      <c r="I40" s="291"/>
      <c r="J40" s="291"/>
      <c r="K40" s="291"/>
      <c r="L40" s="291"/>
      <c r="M40" s="291"/>
      <c r="N40" s="291"/>
      <c r="O40" s="291"/>
      <c r="P40" s="291"/>
      <c r="Q40" s="291"/>
      <c r="R40" s="291"/>
      <c r="S40" s="291"/>
      <c r="T40" s="291"/>
      <c r="U40" s="292"/>
      <c r="V40" s="291"/>
      <c r="W40" s="291"/>
      <c r="X40" s="291"/>
      <c r="Y40" s="291"/>
      <c r="AA40" s="231"/>
      <c r="AB40" s="367"/>
      <c r="AC40" s="257"/>
    </row>
    <row r="41" spans="3:29" s="288" customFormat="1" ht="15.5">
      <c r="C41" s="289"/>
      <c r="D41" s="290"/>
      <c r="E41" s="291"/>
      <c r="F41" s="291"/>
      <c r="G41" s="291"/>
      <c r="H41" s="291"/>
      <c r="I41" s="291"/>
      <c r="J41" s="291"/>
      <c r="K41" s="291"/>
      <c r="L41" s="291"/>
      <c r="M41" s="291"/>
      <c r="N41" s="291"/>
      <c r="O41" s="291"/>
      <c r="P41" s="291"/>
      <c r="Q41" s="291"/>
      <c r="R41" s="291"/>
      <c r="S41" s="291"/>
      <c r="T41" s="291"/>
      <c r="U41" s="292"/>
      <c r="V41" s="291"/>
      <c r="W41" s="291"/>
      <c r="X41" s="291"/>
      <c r="Y41" s="291"/>
      <c r="AA41" s="231"/>
      <c r="AB41" s="367"/>
      <c r="AC41" s="257"/>
    </row>
    <row r="42" spans="3:29" s="288" customFormat="1" ht="15.5">
      <c r="C42" s="289"/>
      <c r="D42" s="290"/>
      <c r="E42" s="291"/>
      <c r="F42" s="291"/>
      <c r="G42" s="291"/>
      <c r="H42" s="291"/>
      <c r="I42" s="291"/>
      <c r="J42" s="291"/>
      <c r="K42" s="291"/>
      <c r="L42" s="291"/>
      <c r="M42" s="291"/>
      <c r="N42" s="291"/>
      <c r="O42" s="291"/>
      <c r="P42" s="291"/>
      <c r="Q42" s="291"/>
      <c r="R42" s="291"/>
      <c r="S42" s="291"/>
      <c r="T42" s="291"/>
      <c r="U42" s="292"/>
      <c r="V42" s="291"/>
      <c r="W42" s="291"/>
      <c r="X42" s="291"/>
      <c r="Y42" s="291"/>
      <c r="AA42" s="231"/>
      <c r="AB42" s="367"/>
      <c r="AC42" s="257"/>
    </row>
    <row r="43" spans="3:29" s="288" customFormat="1" ht="15.5">
      <c r="C43" s="289"/>
      <c r="D43" s="290"/>
      <c r="E43" s="291"/>
      <c r="F43" s="291"/>
      <c r="G43" s="291"/>
      <c r="H43" s="291"/>
      <c r="I43" s="291"/>
      <c r="J43" s="291"/>
      <c r="K43" s="291"/>
      <c r="L43" s="291"/>
      <c r="M43" s="291"/>
      <c r="N43" s="291"/>
      <c r="O43" s="291"/>
      <c r="P43" s="291"/>
      <c r="Q43" s="291"/>
      <c r="R43" s="291"/>
      <c r="S43" s="291"/>
      <c r="T43" s="291"/>
      <c r="U43" s="292"/>
      <c r="V43" s="291"/>
      <c r="W43" s="291"/>
      <c r="X43" s="291"/>
      <c r="Y43" s="291"/>
      <c r="AA43" s="231"/>
      <c r="AB43" s="367"/>
      <c r="AC43" s="257"/>
    </row>
    <row r="44" spans="3:29" s="288" customFormat="1" ht="15.5">
      <c r="C44" s="289"/>
      <c r="D44" s="290"/>
      <c r="E44" s="291"/>
      <c r="F44" s="291"/>
      <c r="G44" s="291"/>
      <c r="H44" s="291"/>
      <c r="I44" s="291"/>
      <c r="J44" s="291"/>
      <c r="K44" s="291"/>
      <c r="L44" s="291"/>
      <c r="M44" s="291"/>
      <c r="N44" s="291"/>
      <c r="O44" s="291"/>
      <c r="P44" s="291"/>
      <c r="Q44" s="291"/>
      <c r="R44" s="291"/>
      <c r="S44" s="291"/>
      <c r="T44" s="291"/>
      <c r="U44" s="292"/>
      <c r="V44" s="291"/>
      <c r="W44" s="291"/>
      <c r="X44" s="291"/>
      <c r="Y44" s="291"/>
      <c r="AA44" s="231"/>
      <c r="AB44" s="367"/>
      <c r="AC44" s="257"/>
    </row>
    <row r="45" spans="3:29" s="288" customFormat="1" ht="15.5">
      <c r="C45" s="289"/>
      <c r="D45" s="290"/>
      <c r="E45" s="291"/>
      <c r="F45" s="291"/>
      <c r="G45" s="291"/>
      <c r="H45" s="291"/>
      <c r="I45" s="291"/>
      <c r="J45" s="291"/>
      <c r="K45" s="291"/>
      <c r="L45" s="291"/>
      <c r="M45" s="291"/>
      <c r="N45" s="291"/>
      <c r="O45" s="291"/>
      <c r="P45" s="291"/>
      <c r="Q45" s="291"/>
      <c r="R45" s="291"/>
      <c r="S45" s="291"/>
      <c r="T45" s="291"/>
      <c r="U45" s="292"/>
      <c r="V45" s="291"/>
      <c r="W45" s="291"/>
      <c r="X45" s="291"/>
      <c r="Y45" s="291"/>
      <c r="AA45" s="231"/>
      <c r="AB45" s="367"/>
      <c r="AC45" s="257"/>
    </row>
    <row r="46" spans="3:29" ht="12.75" customHeight="1">
      <c r="AB46" s="367"/>
      <c r="AC46" s="257"/>
    </row>
    <row r="47" spans="3:29" ht="20.149999999999999" customHeight="1">
      <c r="AB47" s="367"/>
      <c r="AC47" s="257"/>
    </row>
    <row r="48" spans="3:29" ht="20.149999999999999" customHeight="1">
      <c r="AB48" s="367"/>
      <c r="AC48" s="257"/>
    </row>
    <row r="49" spans="28:30" ht="20.149999999999999" customHeight="1">
      <c r="AB49" s="367"/>
      <c r="AC49" s="257"/>
    </row>
    <row r="50" spans="28:30" ht="20.149999999999999" customHeight="1">
      <c r="AB50" s="367"/>
      <c r="AC50" s="257"/>
    </row>
    <row r="51" spans="28:30" ht="20.149999999999999" customHeight="1">
      <c r="AB51" s="367"/>
      <c r="AC51" s="257"/>
      <c r="AD51" s="368"/>
    </row>
    <row r="52" spans="28:30" ht="20.149999999999999" customHeight="1">
      <c r="AB52" s="367"/>
      <c r="AC52" s="257"/>
    </row>
    <row r="53" spans="28:30" ht="20.149999999999999" customHeight="1">
      <c r="AB53" s="367"/>
      <c r="AC53" s="257"/>
    </row>
    <row r="54" spans="28:30" ht="20.149999999999999" customHeight="1">
      <c r="AB54" s="367"/>
      <c r="AC54" s="257"/>
    </row>
    <row r="55" spans="28:30" ht="20.149999999999999" customHeight="1">
      <c r="AB55" s="367"/>
      <c r="AC55" s="257"/>
    </row>
    <row r="56" spans="28:30" ht="20.149999999999999" customHeight="1">
      <c r="AB56" s="367"/>
      <c r="AC56" s="257"/>
    </row>
    <row r="57" spans="28:30" ht="20.149999999999999" customHeight="1">
      <c r="AB57" s="367"/>
      <c r="AC57" s="257"/>
    </row>
    <row r="58" spans="28:30" ht="20.149999999999999" customHeight="1">
      <c r="AB58" s="367"/>
      <c r="AC58" s="257"/>
    </row>
    <row r="59" spans="28:30" ht="20.149999999999999" customHeight="1">
      <c r="AB59" s="367"/>
      <c r="AC59" s="257"/>
    </row>
    <row r="60" spans="28:30" ht="20.149999999999999" customHeight="1">
      <c r="AB60" s="367"/>
      <c r="AC60" s="257"/>
    </row>
    <row r="61" spans="28:30" ht="20.149999999999999" customHeight="1">
      <c r="AB61" s="367"/>
      <c r="AC61" s="257"/>
    </row>
    <row r="62" spans="28:30" ht="20.149999999999999" customHeight="1">
      <c r="AB62" s="367"/>
      <c r="AC62" s="257"/>
    </row>
    <row r="63" spans="28:30" ht="20.149999999999999" customHeight="1">
      <c r="AB63" s="369"/>
      <c r="AC63" s="370"/>
    </row>
    <row r="64" spans="28:30" ht="20.149999999999999" customHeight="1">
      <c r="AB64" s="367"/>
      <c r="AC64" s="257"/>
    </row>
    <row r="65" spans="28:29" ht="20.149999999999999" customHeight="1">
      <c r="AB65" s="367"/>
      <c r="AC65" s="257"/>
    </row>
    <row r="66" spans="28:29" ht="20.149999999999999" customHeight="1">
      <c r="AB66" s="367"/>
      <c r="AC66" s="257"/>
    </row>
    <row r="67" spans="28:29" ht="20.149999999999999" customHeight="1">
      <c r="AB67" s="367"/>
      <c r="AC67" s="257"/>
    </row>
    <row r="68" spans="28:29" ht="20.149999999999999" customHeight="1">
      <c r="AB68" s="367"/>
      <c r="AC68" s="257"/>
    </row>
    <row r="69" spans="28:29" ht="20.149999999999999" customHeight="1">
      <c r="AB69" s="367"/>
      <c r="AC69" s="257"/>
    </row>
    <row r="70" spans="28:29" ht="20.149999999999999" customHeight="1">
      <c r="AB70" s="367"/>
      <c r="AC70" s="257"/>
    </row>
    <row r="71" spans="28:29" ht="20.149999999999999" customHeight="1">
      <c r="AB71" s="367"/>
      <c r="AC71" s="257"/>
    </row>
    <row r="72" spans="28:29" ht="20.149999999999999" customHeight="1">
      <c r="AB72" s="367"/>
      <c r="AC72" s="257"/>
    </row>
    <row r="80" spans="28:29" ht="20.149999999999999" customHeight="1">
      <c r="AC80" s="371"/>
    </row>
    <row r="81" spans="29:29" ht="20.149999999999999" customHeight="1">
      <c r="AC81" s="372"/>
    </row>
    <row r="145" spans="28:29" ht="20.149999999999999" customHeight="1">
      <c r="AB145" s="373"/>
      <c r="AC145" s="374"/>
    </row>
    <row r="146" spans="28:29" ht="20.149999999999999" customHeight="1">
      <c r="AB146" s="373"/>
      <c r="AC146" s="374"/>
    </row>
    <row r="147" spans="28:29" ht="20.149999999999999" customHeight="1">
      <c r="AB147" s="373"/>
      <c r="AC147" s="374"/>
    </row>
    <row r="148" spans="28:29" ht="20.149999999999999" customHeight="1">
      <c r="AB148" s="373"/>
      <c r="AC148" s="374"/>
    </row>
    <row r="149" spans="28:29" ht="20.149999999999999" customHeight="1">
      <c r="AB149" s="373"/>
      <c r="AC149" s="374"/>
    </row>
    <row r="150" spans="28:29" ht="20.149999999999999" customHeight="1">
      <c r="AB150" s="373"/>
      <c r="AC150" s="374"/>
    </row>
    <row r="151" spans="28:29" ht="20.149999999999999" customHeight="1">
      <c r="AB151" s="373"/>
      <c r="AC151" s="374"/>
    </row>
    <row r="152" spans="28:29" ht="20.149999999999999" customHeight="1">
      <c r="AB152" s="373"/>
      <c r="AC152" s="374"/>
    </row>
    <row r="153" spans="28:29" ht="20.149999999999999" customHeight="1">
      <c r="AB153" s="373"/>
      <c r="AC153" s="374"/>
    </row>
    <row r="154" spans="28:29" ht="20.149999999999999" customHeight="1">
      <c r="AB154" s="373"/>
      <c r="AC154" s="374"/>
    </row>
    <row r="155" spans="28:29" ht="20.149999999999999" customHeight="1">
      <c r="AB155" s="373"/>
      <c r="AC155" s="374"/>
    </row>
    <row r="156" spans="28:29" ht="20.149999999999999" customHeight="1">
      <c r="AB156" s="373"/>
      <c r="AC156" s="374"/>
    </row>
    <row r="157" spans="28:29" ht="20.149999999999999" customHeight="1">
      <c r="AB157" s="373"/>
      <c r="AC157" s="374"/>
    </row>
    <row r="158" spans="28:29" ht="20.149999999999999" customHeight="1">
      <c r="AB158" s="373"/>
      <c r="AC158" s="374"/>
    </row>
    <row r="159" spans="28:29" ht="20.149999999999999" customHeight="1">
      <c r="AB159" s="373"/>
      <c r="AC159" s="374"/>
    </row>
    <row r="160" spans="28:29" ht="20.149999999999999" customHeight="1">
      <c r="AB160" s="373"/>
      <c r="AC160" s="374"/>
    </row>
    <row r="161" spans="28:29" ht="20.149999999999999" customHeight="1">
      <c r="AB161" s="373"/>
      <c r="AC161" s="374"/>
    </row>
    <row r="162" spans="28:29" ht="20.149999999999999" customHeight="1">
      <c r="AB162" s="373"/>
      <c r="AC162" s="374"/>
    </row>
    <row r="163" spans="28:29" ht="20.149999999999999" customHeight="1">
      <c r="AB163" s="373"/>
      <c r="AC163" s="374"/>
    </row>
    <row r="164" spans="28:29" ht="20.149999999999999" customHeight="1">
      <c r="AB164" s="373"/>
      <c r="AC164" s="374"/>
    </row>
    <row r="165" spans="28:29" ht="20.149999999999999" customHeight="1">
      <c r="AB165" s="373"/>
      <c r="AC165" s="374"/>
    </row>
    <row r="166" spans="28:29" ht="20.149999999999999" customHeight="1">
      <c r="AB166" s="373"/>
      <c r="AC166" s="374"/>
    </row>
    <row r="167" spans="28:29" ht="20.149999999999999" customHeight="1">
      <c r="AB167" s="373"/>
      <c r="AC167" s="374"/>
    </row>
    <row r="168" spans="28:29" ht="20.149999999999999" customHeight="1">
      <c r="AB168" s="373"/>
      <c r="AC168" s="374"/>
    </row>
    <row r="169" spans="28:29" ht="20.149999999999999" customHeight="1">
      <c r="AB169" s="373"/>
      <c r="AC169" s="374"/>
    </row>
    <row r="170" spans="28:29" ht="20.149999999999999" customHeight="1">
      <c r="AB170" s="373"/>
      <c r="AC170" s="374"/>
    </row>
    <row r="171" spans="28:29" ht="20.149999999999999" customHeight="1">
      <c r="AB171" s="373"/>
      <c r="AC171" s="374"/>
    </row>
    <row r="172" spans="28:29" ht="20.149999999999999" customHeight="1">
      <c r="AB172" s="373"/>
      <c r="AC172" s="374"/>
    </row>
    <row r="173" spans="28:29" ht="20.149999999999999" customHeight="1">
      <c r="AB173" s="373"/>
      <c r="AC173" s="374"/>
    </row>
    <row r="174" spans="28:29" ht="20.149999999999999" customHeight="1">
      <c r="AB174" s="373"/>
      <c r="AC174" s="374"/>
    </row>
    <row r="175" spans="28:29" ht="20.149999999999999" customHeight="1">
      <c r="AB175" s="373"/>
      <c r="AC175" s="374"/>
    </row>
    <row r="176" spans="28:29" ht="20.149999999999999" customHeight="1">
      <c r="AB176" s="373"/>
      <c r="AC176" s="374"/>
    </row>
    <row r="177" spans="28:29" ht="20.149999999999999" customHeight="1">
      <c r="AB177" s="373"/>
      <c r="AC177" s="374"/>
    </row>
    <row r="178" spans="28:29" ht="20.149999999999999" customHeight="1">
      <c r="AB178" s="373"/>
      <c r="AC178" s="374"/>
    </row>
    <row r="179" spans="28:29" ht="20.149999999999999" customHeight="1">
      <c r="AB179" s="373"/>
      <c r="AC179" s="374"/>
    </row>
    <row r="180" spans="28:29" ht="20.149999999999999" customHeight="1">
      <c r="AB180" s="373"/>
      <c r="AC180" s="374"/>
    </row>
    <row r="181" spans="28:29" ht="20.149999999999999" customHeight="1">
      <c r="AB181" s="373"/>
      <c r="AC181" s="374"/>
    </row>
    <row r="182" spans="28:29" ht="20.149999999999999" customHeight="1">
      <c r="AB182" s="373"/>
      <c r="AC182" s="374"/>
    </row>
    <row r="183" spans="28:29" ht="20.149999999999999" customHeight="1">
      <c r="AB183" s="373"/>
      <c r="AC183" s="374"/>
    </row>
    <row r="184" spans="28:29" ht="20.149999999999999" customHeight="1">
      <c r="AB184" s="373"/>
      <c r="AC184" s="374"/>
    </row>
    <row r="185" spans="28:29" ht="20.149999999999999" customHeight="1">
      <c r="AB185" s="373"/>
      <c r="AC185" s="374"/>
    </row>
    <row r="186" spans="28:29" ht="20.149999999999999" customHeight="1">
      <c r="AB186" s="375"/>
      <c r="AC186" s="376"/>
    </row>
    <row r="187" spans="28:29" ht="20.149999999999999" customHeight="1">
      <c r="AB187" s="375"/>
      <c r="AC187" s="376"/>
    </row>
    <row r="188" spans="28:29" ht="20.149999999999999" customHeight="1">
      <c r="AB188" s="377"/>
      <c r="AC188" s="378"/>
    </row>
    <row r="189" spans="28:29" ht="20.149999999999999" customHeight="1">
      <c r="AB189" s="377"/>
      <c r="AC189" s="378"/>
    </row>
    <row r="190" spans="28:29" ht="20.149999999999999" customHeight="1">
      <c r="AB190" s="377"/>
      <c r="AC190" s="378"/>
    </row>
    <row r="191" spans="28:29" ht="20.149999999999999" customHeight="1">
      <c r="AB191" s="377"/>
      <c r="AC191" s="378"/>
    </row>
  </sheetData>
  <sheetProtection algorithmName="SHA-512" hashValue="TDPhtChVQJYVI77kLte3U5CBQ/u3eJwIBta8l29gcsaX4sTux92Dp7n/al4WP81bjTXC+U8NGGEBt6o3hp3VXQ==" saltValue="S/qrtqG4B6dWj39dntKFCA==" spinCount="100000" sheet="1" formatCells="0" formatRows="0" insertRows="0" deleteRows="0" selectLockedCells="1" autoFilter="0" pivotTables="0"/>
  <mergeCells count="35">
    <mergeCell ref="D14:I14"/>
    <mergeCell ref="J14:K14"/>
    <mergeCell ref="L14:Q14"/>
    <mergeCell ref="R14:S14"/>
    <mergeCell ref="T14:U14"/>
    <mergeCell ref="D10:I10"/>
    <mergeCell ref="J10:V10"/>
    <mergeCell ref="D11:I11"/>
    <mergeCell ref="J11:V11"/>
    <mergeCell ref="D12:I12"/>
    <mergeCell ref="J15:K15"/>
    <mergeCell ref="L15:Q15"/>
    <mergeCell ref="R15:S15"/>
    <mergeCell ref="T15:U15"/>
    <mergeCell ref="D16:I16"/>
    <mergeCell ref="J16:K16"/>
    <mergeCell ref="L16:Q16"/>
    <mergeCell ref="R16:S16"/>
    <mergeCell ref="T16:U16"/>
    <mergeCell ref="D23:I23"/>
    <mergeCell ref="J23:M23"/>
    <mergeCell ref="O23:R23"/>
    <mergeCell ref="T23:W23"/>
    <mergeCell ref="D7:I7"/>
    <mergeCell ref="J7:V7"/>
    <mergeCell ref="D17:I17"/>
    <mergeCell ref="J17:S17"/>
    <mergeCell ref="T17:U17"/>
    <mergeCell ref="D19:I19"/>
    <mergeCell ref="J19:V19"/>
    <mergeCell ref="D22:I22"/>
    <mergeCell ref="J22:N22"/>
    <mergeCell ref="O22:S22"/>
    <mergeCell ref="T22:X22"/>
    <mergeCell ref="D15:I15"/>
  </mergeCells>
  <phoneticPr fontId="22"/>
  <conditionalFormatting sqref="B1:B2">
    <cfRule type="expression" dxfId="22" priority="11">
      <formula>_xlfn.ISFORMULA(B1)=TRUE</formula>
    </cfRule>
  </conditionalFormatting>
  <conditionalFormatting sqref="D23:I23">
    <cfRule type="containsBlanks" dxfId="21" priority="13">
      <formula>LEN(TRIM(D23))=0</formula>
    </cfRule>
  </conditionalFormatting>
  <conditionalFormatting sqref="J12 O12">
    <cfRule type="expression" dxfId="20" priority="8">
      <formula>$O$12="■"</formula>
    </cfRule>
    <cfRule type="expression" dxfId="19" priority="9">
      <formula>$J$12="■"</formula>
    </cfRule>
  </conditionalFormatting>
  <conditionalFormatting sqref="J10:V10">
    <cfRule type="containsBlanks" dxfId="18" priority="10">
      <formula>LEN(TRIM(J10))=0</formula>
    </cfRule>
  </conditionalFormatting>
  <conditionalFormatting sqref="J19:V19">
    <cfRule type="containsBlanks" dxfId="17" priority="7">
      <formula>LEN(TRIM(J19))=0</formula>
    </cfRule>
  </conditionalFormatting>
  <conditionalFormatting sqref="L14:Q14 T14:U14">
    <cfRule type="containsBlanks" dxfId="16" priority="6">
      <formula>LEN(TRIM(L14))=0</formula>
    </cfRule>
  </conditionalFormatting>
  <conditionalFormatting sqref="N23">
    <cfRule type="notContainsBlanks" dxfId="15" priority="1">
      <formula>LEN(TRIM(N23))&gt;0</formula>
    </cfRule>
    <cfRule type="expression" dxfId="14" priority="2">
      <formula>$N$14="■"</formula>
    </cfRule>
    <cfRule type="expression" dxfId="13" priority="3">
      <formula>$K$14="■"</formula>
    </cfRule>
    <cfRule type="expression" dxfId="12" priority="4">
      <formula>$H$14="■"</formula>
    </cfRule>
  </conditionalFormatting>
  <conditionalFormatting sqref="T17:U17">
    <cfRule type="containsBlanks" dxfId="11" priority="5">
      <formula>LEN(TRIM(T17))=0</formula>
    </cfRule>
  </conditionalFormatting>
  <conditionalFormatting sqref="AC80:AC81 AB145:AC191">
    <cfRule type="expression" priority="12">
      <formula>CELL("protect",AB80)=0</formula>
    </cfRule>
  </conditionalFormatting>
  <dataValidations count="8">
    <dataValidation type="list" allowBlank="1" showInputMessage="1" showErrorMessage="1" sqref="D23:I23" xr:uid="{A2F01F6F-0C4A-4E20-B8BB-440CB52DDB2A}">
      <formula1>"１年目,２年目,３年目,４年目"</formula1>
    </dataValidation>
    <dataValidation type="custom" imeMode="disabled" allowBlank="1" showInputMessage="1" showErrorMessage="1" error="小数点以下は第一位まで、二位以下切り捨てで入力して下さい。" sqref="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WUD982989:WUJ982989" xr:uid="{0CDB6A99-F0F8-4241-AF93-9E31CF762609}">
      <formula1>L65485-ROUNDDOWN(L65485,1)=0</formula1>
    </dataValidation>
    <dataValidation type="list" allowBlank="1" showInputMessage="1" showErrorMessage="1" sqref="Z65572 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Z131108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Z196644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Z262180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Z327716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Z393252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Z458788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Z524324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Z589860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Z655396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Z720932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Z786468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Z852004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Z917540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Z983076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Z65570 IF65568 SB65568 ABX65568 ALT65568 AVP65568 BFL65568 BPH65568 BZD65568 CIZ65568 CSV65568 DCR65568 DMN65568 DWJ65568 EGF65568 EQB65568 EZX65568 FJT65568 FTP65568 GDL65568 GNH65568 GXD65568 HGZ65568 HQV65568 IAR65568 IKN65568 IUJ65568 JEF65568 JOB65568 JXX65568 KHT65568 KRP65568 LBL65568 LLH65568 LVD65568 MEZ65568 MOV65568 MYR65568 NIN65568 NSJ65568 OCF65568 OMB65568 OVX65568 PFT65568 PPP65568 PZL65568 QJH65568 QTD65568 RCZ65568 RMV65568 RWR65568 SGN65568 SQJ65568 TAF65568 TKB65568 TTX65568 UDT65568 UNP65568 UXL65568 VHH65568 VRD65568 WAZ65568 WKV65568 WUR65568 Z131106 IF131104 SB131104 ABX131104 ALT131104 AVP131104 BFL131104 BPH131104 BZD131104 CIZ131104 CSV131104 DCR131104 DMN131104 DWJ131104 EGF131104 EQB131104 EZX131104 FJT131104 FTP131104 GDL131104 GNH131104 GXD131104 HGZ131104 HQV131104 IAR131104 IKN131104 IUJ131104 JEF131104 JOB131104 JXX131104 KHT131104 KRP131104 LBL131104 LLH131104 LVD131104 MEZ131104 MOV131104 MYR131104 NIN131104 NSJ131104 OCF131104 OMB131104 OVX131104 PFT131104 PPP131104 PZL131104 QJH131104 QTD131104 RCZ131104 RMV131104 RWR131104 SGN131104 SQJ131104 TAF131104 TKB131104 TTX131104 UDT131104 UNP131104 UXL131104 VHH131104 VRD131104 WAZ131104 WKV131104 WUR131104 Z196642 IF196640 SB196640 ABX196640 ALT196640 AVP196640 BFL196640 BPH196640 BZD196640 CIZ196640 CSV196640 DCR196640 DMN196640 DWJ196640 EGF196640 EQB196640 EZX196640 FJT196640 FTP196640 GDL196640 GNH196640 GXD196640 HGZ196640 HQV196640 IAR196640 IKN196640 IUJ196640 JEF196640 JOB196640 JXX196640 KHT196640 KRP196640 LBL196640 LLH196640 LVD196640 MEZ196640 MOV196640 MYR196640 NIN196640 NSJ196640 OCF196640 OMB196640 OVX196640 PFT196640 PPP196640 PZL196640 QJH196640 QTD196640 RCZ196640 RMV196640 RWR196640 SGN196640 SQJ196640 TAF196640 TKB196640 TTX196640 UDT196640 UNP196640 UXL196640 VHH196640 VRD196640 WAZ196640 WKV196640 WUR196640 Z262178 IF262176 SB262176 ABX262176 ALT262176 AVP262176 BFL262176 BPH262176 BZD262176 CIZ262176 CSV262176 DCR262176 DMN262176 DWJ262176 EGF262176 EQB262176 EZX262176 FJT262176 FTP262176 GDL262176 GNH262176 GXD262176 HGZ262176 HQV262176 IAR262176 IKN262176 IUJ262176 JEF262176 JOB262176 JXX262176 KHT262176 KRP262176 LBL262176 LLH262176 LVD262176 MEZ262176 MOV262176 MYR262176 NIN262176 NSJ262176 OCF262176 OMB262176 OVX262176 PFT262176 PPP262176 PZL262176 QJH262176 QTD262176 RCZ262176 RMV262176 RWR262176 SGN262176 SQJ262176 TAF262176 TKB262176 TTX262176 UDT262176 UNP262176 UXL262176 VHH262176 VRD262176 WAZ262176 WKV262176 WUR262176 Z327714 IF327712 SB327712 ABX327712 ALT327712 AVP327712 BFL327712 BPH327712 BZD327712 CIZ327712 CSV327712 DCR327712 DMN327712 DWJ327712 EGF327712 EQB327712 EZX327712 FJT327712 FTP327712 GDL327712 GNH327712 GXD327712 HGZ327712 HQV327712 IAR327712 IKN327712 IUJ327712 JEF327712 JOB327712 JXX327712 KHT327712 KRP327712 LBL327712 LLH327712 LVD327712 MEZ327712 MOV327712 MYR327712 NIN327712 NSJ327712 OCF327712 OMB327712 OVX327712 PFT327712 PPP327712 PZL327712 QJH327712 QTD327712 RCZ327712 RMV327712 RWR327712 SGN327712 SQJ327712 TAF327712 TKB327712 TTX327712 UDT327712 UNP327712 UXL327712 VHH327712 VRD327712 WAZ327712 WKV327712 WUR327712 Z393250 IF393248 SB393248 ABX393248 ALT393248 AVP393248 BFL393248 BPH393248 BZD393248 CIZ393248 CSV393248 DCR393248 DMN393248 DWJ393248 EGF393248 EQB393248 EZX393248 FJT393248 FTP393248 GDL393248 GNH393248 GXD393248 HGZ393248 HQV393248 IAR393248 IKN393248 IUJ393248 JEF393248 JOB393248 JXX393248 KHT393248 KRP393248 LBL393248 LLH393248 LVD393248 MEZ393248 MOV393248 MYR393248 NIN393248 NSJ393248 OCF393248 OMB393248 OVX393248 PFT393248 PPP393248 PZL393248 QJH393248 QTD393248 RCZ393248 RMV393248 RWR393248 SGN393248 SQJ393248 TAF393248 TKB393248 TTX393248 UDT393248 UNP393248 UXL393248 VHH393248 VRD393248 WAZ393248 WKV393248 WUR393248 Z458786 IF458784 SB458784 ABX458784 ALT458784 AVP458784 BFL458784 BPH458784 BZD458784 CIZ458784 CSV458784 DCR458784 DMN458784 DWJ458784 EGF458784 EQB458784 EZX458784 FJT458784 FTP458784 GDL458784 GNH458784 GXD458784 HGZ458784 HQV458784 IAR458784 IKN458784 IUJ458784 JEF458784 JOB458784 JXX458784 KHT458784 KRP458784 LBL458784 LLH458784 LVD458784 MEZ458784 MOV458784 MYR458784 NIN458784 NSJ458784 OCF458784 OMB458784 OVX458784 PFT458784 PPP458784 PZL458784 QJH458784 QTD458784 RCZ458784 RMV458784 RWR458784 SGN458784 SQJ458784 TAF458784 TKB458784 TTX458784 UDT458784 UNP458784 UXL458784 VHH458784 VRD458784 WAZ458784 WKV458784 WUR458784 Z524322 IF524320 SB524320 ABX524320 ALT524320 AVP524320 BFL524320 BPH524320 BZD524320 CIZ524320 CSV524320 DCR524320 DMN524320 DWJ524320 EGF524320 EQB524320 EZX524320 FJT524320 FTP524320 GDL524320 GNH524320 GXD524320 HGZ524320 HQV524320 IAR524320 IKN524320 IUJ524320 JEF524320 JOB524320 JXX524320 KHT524320 KRP524320 LBL524320 LLH524320 LVD524320 MEZ524320 MOV524320 MYR524320 NIN524320 NSJ524320 OCF524320 OMB524320 OVX524320 PFT524320 PPP524320 PZL524320 QJH524320 QTD524320 RCZ524320 RMV524320 RWR524320 SGN524320 SQJ524320 TAF524320 TKB524320 TTX524320 UDT524320 UNP524320 UXL524320 VHH524320 VRD524320 WAZ524320 WKV524320 WUR524320 Z589858 IF589856 SB589856 ABX589856 ALT589856 AVP589856 BFL589856 BPH589856 BZD589856 CIZ589856 CSV589856 DCR589856 DMN589856 DWJ589856 EGF589856 EQB589856 EZX589856 FJT589856 FTP589856 GDL589856 GNH589856 GXD589856 HGZ589856 HQV589856 IAR589856 IKN589856 IUJ589856 JEF589856 JOB589856 JXX589856 KHT589856 KRP589856 LBL589856 LLH589856 LVD589856 MEZ589856 MOV589856 MYR589856 NIN589856 NSJ589856 OCF589856 OMB589856 OVX589856 PFT589856 PPP589856 PZL589856 QJH589856 QTD589856 RCZ589856 RMV589856 RWR589856 SGN589856 SQJ589856 TAF589856 TKB589856 TTX589856 UDT589856 UNP589856 UXL589856 VHH589856 VRD589856 WAZ589856 WKV589856 WUR589856 Z655394 IF655392 SB655392 ABX655392 ALT655392 AVP655392 BFL655392 BPH655392 BZD655392 CIZ655392 CSV655392 DCR655392 DMN655392 DWJ655392 EGF655392 EQB655392 EZX655392 FJT655392 FTP655392 GDL655392 GNH655392 GXD655392 HGZ655392 HQV655392 IAR655392 IKN655392 IUJ655392 JEF655392 JOB655392 JXX655392 KHT655392 KRP655392 LBL655392 LLH655392 LVD655392 MEZ655392 MOV655392 MYR655392 NIN655392 NSJ655392 OCF655392 OMB655392 OVX655392 PFT655392 PPP655392 PZL655392 QJH655392 QTD655392 RCZ655392 RMV655392 RWR655392 SGN655392 SQJ655392 TAF655392 TKB655392 TTX655392 UDT655392 UNP655392 UXL655392 VHH655392 VRD655392 WAZ655392 WKV655392 WUR655392 Z720930 IF720928 SB720928 ABX720928 ALT720928 AVP720928 BFL720928 BPH720928 BZD720928 CIZ720928 CSV720928 DCR720928 DMN720928 DWJ720928 EGF720928 EQB720928 EZX720928 FJT720928 FTP720928 GDL720928 GNH720928 GXD720928 HGZ720928 HQV720928 IAR720928 IKN720928 IUJ720928 JEF720928 JOB720928 JXX720928 KHT720928 KRP720928 LBL720928 LLH720928 LVD720928 MEZ720928 MOV720928 MYR720928 NIN720928 NSJ720928 OCF720928 OMB720928 OVX720928 PFT720928 PPP720928 PZL720928 QJH720928 QTD720928 RCZ720928 RMV720928 RWR720928 SGN720928 SQJ720928 TAF720928 TKB720928 TTX720928 UDT720928 UNP720928 UXL720928 VHH720928 VRD720928 WAZ720928 WKV720928 WUR720928 Z786466 IF786464 SB786464 ABX786464 ALT786464 AVP786464 BFL786464 BPH786464 BZD786464 CIZ786464 CSV786464 DCR786464 DMN786464 DWJ786464 EGF786464 EQB786464 EZX786464 FJT786464 FTP786464 GDL786464 GNH786464 GXD786464 HGZ786464 HQV786464 IAR786464 IKN786464 IUJ786464 JEF786464 JOB786464 JXX786464 KHT786464 KRP786464 LBL786464 LLH786464 LVD786464 MEZ786464 MOV786464 MYR786464 NIN786464 NSJ786464 OCF786464 OMB786464 OVX786464 PFT786464 PPP786464 PZL786464 QJH786464 QTD786464 RCZ786464 RMV786464 RWR786464 SGN786464 SQJ786464 TAF786464 TKB786464 TTX786464 UDT786464 UNP786464 UXL786464 VHH786464 VRD786464 WAZ786464 WKV786464 WUR786464 Z852002 IF852000 SB852000 ABX852000 ALT852000 AVP852000 BFL852000 BPH852000 BZD852000 CIZ852000 CSV852000 DCR852000 DMN852000 DWJ852000 EGF852000 EQB852000 EZX852000 FJT852000 FTP852000 GDL852000 GNH852000 GXD852000 HGZ852000 HQV852000 IAR852000 IKN852000 IUJ852000 JEF852000 JOB852000 JXX852000 KHT852000 KRP852000 LBL852000 LLH852000 LVD852000 MEZ852000 MOV852000 MYR852000 NIN852000 NSJ852000 OCF852000 OMB852000 OVX852000 PFT852000 PPP852000 PZL852000 QJH852000 QTD852000 RCZ852000 RMV852000 RWR852000 SGN852000 SQJ852000 TAF852000 TKB852000 TTX852000 UDT852000 UNP852000 UXL852000 VHH852000 VRD852000 WAZ852000 WKV852000 WUR852000 Z917538 IF917536 SB917536 ABX917536 ALT917536 AVP917536 BFL917536 BPH917536 BZD917536 CIZ917536 CSV917536 DCR917536 DMN917536 DWJ917536 EGF917536 EQB917536 EZX917536 FJT917536 FTP917536 GDL917536 GNH917536 GXD917536 HGZ917536 HQV917536 IAR917536 IKN917536 IUJ917536 JEF917536 JOB917536 JXX917536 KHT917536 KRP917536 LBL917536 LLH917536 LVD917536 MEZ917536 MOV917536 MYR917536 NIN917536 NSJ917536 OCF917536 OMB917536 OVX917536 PFT917536 PPP917536 PZL917536 QJH917536 QTD917536 RCZ917536 RMV917536 RWR917536 SGN917536 SQJ917536 TAF917536 TKB917536 TTX917536 UDT917536 UNP917536 UXL917536 VHH917536 VRD917536 WAZ917536 WKV917536 WUR917536 Z983074 IF983072 SB983072 ABX983072 ALT983072 AVP983072 BFL983072 BPH983072 BZD983072 CIZ983072 CSV983072 DCR983072 DMN983072 DWJ983072 EGF983072 EQB983072 EZX983072 FJT983072 FTP983072 GDL983072 GNH983072 GXD983072 HGZ983072 HQV983072 IAR983072 IKN983072 IUJ983072 JEF983072 JOB983072 JXX983072 KHT983072 KRP983072 LBL983072 LLH983072 LVD983072 MEZ983072 MOV983072 MYR983072 NIN983072 NSJ983072 OCF983072 OMB983072 OVX983072 PFT983072 PPP983072 PZL983072 QJH983072 QTD983072 RCZ983072 RMV983072 RWR983072 SGN983072 SQJ983072 TAF983072 TKB983072 TTX983072 UDT983072 UNP983072 UXL983072 VHH983072 VRD983072 WAZ983072 WKV983072 WUR983072" xr:uid="{DDB421FE-F072-4AA1-8E9D-0FF2DF5C3D18}">
      <formula1>"無,有"</formula1>
    </dataValidation>
    <dataValidation type="list" allowBlank="1" showInputMessage="1" showErrorMessage="1" sqref="WUD982992:WUJ982992 L65490:R65490 HR65488:HX65488 RN65488:RT65488 ABJ65488:ABP65488 ALF65488:ALL65488 AVB65488:AVH65488 BEX65488:BFD65488 BOT65488:BOZ65488 BYP65488:BYV65488 CIL65488:CIR65488 CSH65488:CSN65488 DCD65488:DCJ65488 DLZ65488:DMF65488 DVV65488:DWB65488 EFR65488:EFX65488 EPN65488:EPT65488 EZJ65488:EZP65488 FJF65488:FJL65488 FTB65488:FTH65488 GCX65488:GDD65488 GMT65488:GMZ65488 GWP65488:GWV65488 HGL65488:HGR65488 HQH65488:HQN65488 IAD65488:IAJ65488 IJZ65488:IKF65488 ITV65488:IUB65488 JDR65488:JDX65488 JNN65488:JNT65488 JXJ65488:JXP65488 KHF65488:KHL65488 KRB65488:KRH65488 LAX65488:LBD65488 LKT65488:LKZ65488 LUP65488:LUV65488 MEL65488:MER65488 MOH65488:MON65488 MYD65488:MYJ65488 NHZ65488:NIF65488 NRV65488:NSB65488 OBR65488:OBX65488 OLN65488:OLT65488 OVJ65488:OVP65488 PFF65488:PFL65488 PPB65488:PPH65488 PYX65488:PZD65488 QIT65488:QIZ65488 QSP65488:QSV65488 RCL65488:RCR65488 RMH65488:RMN65488 RWD65488:RWJ65488 SFZ65488:SGF65488 SPV65488:SQB65488 SZR65488:SZX65488 TJN65488:TJT65488 TTJ65488:TTP65488 UDF65488:UDL65488 UNB65488:UNH65488 UWX65488:UXD65488 VGT65488:VGZ65488 VQP65488:VQV65488 WAL65488:WAR65488 WKH65488:WKN65488 WUD65488:WUJ65488 L131026:R131026 HR131024:HX131024 RN131024:RT131024 ABJ131024:ABP131024 ALF131024:ALL131024 AVB131024:AVH131024 BEX131024:BFD131024 BOT131024:BOZ131024 BYP131024:BYV131024 CIL131024:CIR131024 CSH131024:CSN131024 DCD131024:DCJ131024 DLZ131024:DMF131024 DVV131024:DWB131024 EFR131024:EFX131024 EPN131024:EPT131024 EZJ131024:EZP131024 FJF131024:FJL131024 FTB131024:FTH131024 GCX131024:GDD131024 GMT131024:GMZ131024 GWP131024:GWV131024 HGL131024:HGR131024 HQH131024:HQN131024 IAD131024:IAJ131024 IJZ131024:IKF131024 ITV131024:IUB131024 JDR131024:JDX131024 JNN131024:JNT131024 JXJ131024:JXP131024 KHF131024:KHL131024 KRB131024:KRH131024 LAX131024:LBD131024 LKT131024:LKZ131024 LUP131024:LUV131024 MEL131024:MER131024 MOH131024:MON131024 MYD131024:MYJ131024 NHZ131024:NIF131024 NRV131024:NSB131024 OBR131024:OBX131024 OLN131024:OLT131024 OVJ131024:OVP131024 PFF131024:PFL131024 PPB131024:PPH131024 PYX131024:PZD131024 QIT131024:QIZ131024 QSP131024:QSV131024 RCL131024:RCR131024 RMH131024:RMN131024 RWD131024:RWJ131024 SFZ131024:SGF131024 SPV131024:SQB131024 SZR131024:SZX131024 TJN131024:TJT131024 TTJ131024:TTP131024 UDF131024:UDL131024 UNB131024:UNH131024 UWX131024:UXD131024 VGT131024:VGZ131024 VQP131024:VQV131024 WAL131024:WAR131024 WKH131024:WKN131024 WUD131024:WUJ131024 L196562:R196562 HR196560:HX196560 RN196560:RT196560 ABJ196560:ABP196560 ALF196560:ALL196560 AVB196560:AVH196560 BEX196560:BFD196560 BOT196560:BOZ196560 BYP196560:BYV196560 CIL196560:CIR196560 CSH196560:CSN196560 DCD196560:DCJ196560 DLZ196560:DMF196560 DVV196560:DWB196560 EFR196560:EFX196560 EPN196560:EPT196560 EZJ196560:EZP196560 FJF196560:FJL196560 FTB196560:FTH196560 GCX196560:GDD196560 GMT196560:GMZ196560 GWP196560:GWV196560 HGL196560:HGR196560 HQH196560:HQN196560 IAD196560:IAJ196560 IJZ196560:IKF196560 ITV196560:IUB196560 JDR196560:JDX196560 JNN196560:JNT196560 JXJ196560:JXP196560 KHF196560:KHL196560 KRB196560:KRH196560 LAX196560:LBD196560 LKT196560:LKZ196560 LUP196560:LUV196560 MEL196560:MER196560 MOH196560:MON196560 MYD196560:MYJ196560 NHZ196560:NIF196560 NRV196560:NSB196560 OBR196560:OBX196560 OLN196560:OLT196560 OVJ196560:OVP196560 PFF196560:PFL196560 PPB196560:PPH196560 PYX196560:PZD196560 QIT196560:QIZ196560 QSP196560:QSV196560 RCL196560:RCR196560 RMH196560:RMN196560 RWD196560:RWJ196560 SFZ196560:SGF196560 SPV196560:SQB196560 SZR196560:SZX196560 TJN196560:TJT196560 TTJ196560:TTP196560 UDF196560:UDL196560 UNB196560:UNH196560 UWX196560:UXD196560 VGT196560:VGZ196560 VQP196560:VQV196560 WAL196560:WAR196560 WKH196560:WKN196560 WUD196560:WUJ196560 L262098:R262098 HR262096:HX262096 RN262096:RT262096 ABJ262096:ABP262096 ALF262096:ALL262096 AVB262096:AVH262096 BEX262096:BFD262096 BOT262096:BOZ262096 BYP262096:BYV262096 CIL262096:CIR262096 CSH262096:CSN262096 DCD262096:DCJ262096 DLZ262096:DMF262096 DVV262096:DWB262096 EFR262096:EFX262096 EPN262096:EPT262096 EZJ262096:EZP262096 FJF262096:FJL262096 FTB262096:FTH262096 GCX262096:GDD262096 GMT262096:GMZ262096 GWP262096:GWV262096 HGL262096:HGR262096 HQH262096:HQN262096 IAD262096:IAJ262096 IJZ262096:IKF262096 ITV262096:IUB262096 JDR262096:JDX262096 JNN262096:JNT262096 JXJ262096:JXP262096 KHF262096:KHL262096 KRB262096:KRH262096 LAX262096:LBD262096 LKT262096:LKZ262096 LUP262096:LUV262096 MEL262096:MER262096 MOH262096:MON262096 MYD262096:MYJ262096 NHZ262096:NIF262096 NRV262096:NSB262096 OBR262096:OBX262096 OLN262096:OLT262096 OVJ262096:OVP262096 PFF262096:PFL262096 PPB262096:PPH262096 PYX262096:PZD262096 QIT262096:QIZ262096 QSP262096:QSV262096 RCL262096:RCR262096 RMH262096:RMN262096 RWD262096:RWJ262096 SFZ262096:SGF262096 SPV262096:SQB262096 SZR262096:SZX262096 TJN262096:TJT262096 TTJ262096:TTP262096 UDF262096:UDL262096 UNB262096:UNH262096 UWX262096:UXD262096 VGT262096:VGZ262096 VQP262096:VQV262096 WAL262096:WAR262096 WKH262096:WKN262096 WUD262096:WUJ262096 L327634:R327634 HR327632:HX327632 RN327632:RT327632 ABJ327632:ABP327632 ALF327632:ALL327632 AVB327632:AVH327632 BEX327632:BFD327632 BOT327632:BOZ327632 BYP327632:BYV327632 CIL327632:CIR327632 CSH327632:CSN327632 DCD327632:DCJ327632 DLZ327632:DMF327632 DVV327632:DWB327632 EFR327632:EFX327632 EPN327632:EPT327632 EZJ327632:EZP327632 FJF327632:FJL327632 FTB327632:FTH327632 GCX327632:GDD327632 GMT327632:GMZ327632 GWP327632:GWV327632 HGL327632:HGR327632 HQH327632:HQN327632 IAD327632:IAJ327632 IJZ327632:IKF327632 ITV327632:IUB327632 JDR327632:JDX327632 JNN327632:JNT327632 JXJ327632:JXP327632 KHF327632:KHL327632 KRB327632:KRH327632 LAX327632:LBD327632 LKT327632:LKZ327632 LUP327632:LUV327632 MEL327632:MER327632 MOH327632:MON327632 MYD327632:MYJ327632 NHZ327632:NIF327632 NRV327632:NSB327632 OBR327632:OBX327632 OLN327632:OLT327632 OVJ327632:OVP327632 PFF327632:PFL327632 PPB327632:PPH327632 PYX327632:PZD327632 QIT327632:QIZ327632 QSP327632:QSV327632 RCL327632:RCR327632 RMH327632:RMN327632 RWD327632:RWJ327632 SFZ327632:SGF327632 SPV327632:SQB327632 SZR327632:SZX327632 TJN327632:TJT327632 TTJ327632:TTP327632 UDF327632:UDL327632 UNB327632:UNH327632 UWX327632:UXD327632 VGT327632:VGZ327632 VQP327632:VQV327632 WAL327632:WAR327632 WKH327632:WKN327632 WUD327632:WUJ327632 L393170:R393170 HR393168:HX393168 RN393168:RT393168 ABJ393168:ABP393168 ALF393168:ALL393168 AVB393168:AVH393168 BEX393168:BFD393168 BOT393168:BOZ393168 BYP393168:BYV393168 CIL393168:CIR393168 CSH393168:CSN393168 DCD393168:DCJ393168 DLZ393168:DMF393168 DVV393168:DWB393168 EFR393168:EFX393168 EPN393168:EPT393168 EZJ393168:EZP393168 FJF393168:FJL393168 FTB393168:FTH393168 GCX393168:GDD393168 GMT393168:GMZ393168 GWP393168:GWV393168 HGL393168:HGR393168 HQH393168:HQN393168 IAD393168:IAJ393168 IJZ393168:IKF393168 ITV393168:IUB393168 JDR393168:JDX393168 JNN393168:JNT393168 JXJ393168:JXP393168 KHF393168:KHL393168 KRB393168:KRH393168 LAX393168:LBD393168 LKT393168:LKZ393168 LUP393168:LUV393168 MEL393168:MER393168 MOH393168:MON393168 MYD393168:MYJ393168 NHZ393168:NIF393168 NRV393168:NSB393168 OBR393168:OBX393168 OLN393168:OLT393168 OVJ393168:OVP393168 PFF393168:PFL393168 PPB393168:PPH393168 PYX393168:PZD393168 QIT393168:QIZ393168 QSP393168:QSV393168 RCL393168:RCR393168 RMH393168:RMN393168 RWD393168:RWJ393168 SFZ393168:SGF393168 SPV393168:SQB393168 SZR393168:SZX393168 TJN393168:TJT393168 TTJ393168:TTP393168 UDF393168:UDL393168 UNB393168:UNH393168 UWX393168:UXD393168 VGT393168:VGZ393168 VQP393168:VQV393168 WAL393168:WAR393168 WKH393168:WKN393168 WUD393168:WUJ393168 L458706:R458706 HR458704:HX458704 RN458704:RT458704 ABJ458704:ABP458704 ALF458704:ALL458704 AVB458704:AVH458704 BEX458704:BFD458704 BOT458704:BOZ458704 BYP458704:BYV458704 CIL458704:CIR458704 CSH458704:CSN458704 DCD458704:DCJ458704 DLZ458704:DMF458704 DVV458704:DWB458704 EFR458704:EFX458704 EPN458704:EPT458704 EZJ458704:EZP458704 FJF458704:FJL458704 FTB458704:FTH458704 GCX458704:GDD458704 GMT458704:GMZ458704 GWP458704:GWV458704 HGL458704:HGR458704 HQH458704:HQN458704 IAD458704:IAJ458704 IJZ458704:IKF458704 ITV458704:IUB458704 JDR458704:JDX458704 JNN458704:JNT458704 JXJ458704:JXP458704 KHF458704:KHL458704 KRB458704:KRH458704 LAX458704:LBD458704 LKT458704:LKZ458704 LUP458704:LUV458704 MEL458704:MER458704 MOH458704:MON458704 MYD458704:MYJ458704 NHZ458704:NIF458704 NRV458704:NSB458704 OBR458704:OBX458704 OLN458704:OLT458704 OVJ458704:OVP458704 PFF458704:PFL458704 PPB458704:PPH458704 PYX458704:PZD458704 QIT458704:QIZ458704 QSP458704:QSV458704 RCL458704:RCR458704 RMH458704:RMN458704 RWD458704:RWJ458704 SFZ458704:SGF458704 SPV458704:SQB458704 SZR458704:SZX458704 TJN458704:TJT458704 TTJ458704:TTP458704 UDF458704:UDL458704 UNB458704:UNH458704 UWX458704:UXD458704 VGT458704:VGZ458704 VQP458704:VQV458704 WAL458704:WAR458704 WKH458704:WKN458704 WUD458704:WUJ458704 L524242:R524242 HR524240:HX524240 RN524240:RT524240 ABJ524240:ABP524240 ALF524240:ALL524240 AVB524240:AVH524240 BEX524240:BFD524240 BOT524240:BOZ524240 BYP524240:BYV524240 CIL524240:CIR524240 CSH524240:CSN524240 DCD524240:DCJ524240 DLZ524240:DMF524240 DVV524240:DWB524240 EFR524240:EFX524240 EPN524240:EPT524240 EZJ524240:EZP524240 FJF524240:FJL524240 FTB524240:FTH524240 GCX524240:GDD524240 GMT524240:GMZ524240 GWP524240:GWV524240 HGL524240:HGR524240 HQH524240:HQN524240 IAD524240:IAJ524240 IJZ524240:IKF524240 ITV524240:IUB524240 JDR524240:JDX524240 JNN524240:JNT524240 JXJ524240:JXP524240 KHF524240:KHL524240 KRB524240:KRH524240 LAX524240:LBD524240 LKT524240:LKZ524240 LUP524240:LUV524240 MEL524240:MER524240 MOH524240:MON524240 MYD524240:MYJ524240 NHZ524240:NIF524240 NRV524240:NSB524240 OBR524240:OBX524240 OLN524240:OLT524240 OVJ524240:OVP524240 PFF524240:PFL524240 PPB524240:PPH524240 PYX524240:PZD524240 QIT524240:QIZ524240 QSP524240:QSV524240 RCL524240:RCR524240 RMH524240:RMN524240 RWD524240:RWJ524240 SFZ524240:SGF524240 SPV524240:SQB524240 SZR524240:SZX524240 TJN524240:TJT524240 TTJ524240:TTP524240 UDF524240:UDL524240 UNB524240:UNH524240 UWX524240:UXD524240 VGT524240:VGZ524240 VQP524240:VQV524240 WAL524240:WAR524240 WKH524240:WKN524240 WUD524240:WUJ524240 L589778:R589778 HR589776:HX589776 RN589776:RT589776 ABJ589776:ABP589776 ALF589776:ALL589776 AVB589776:AVH589776 BEX589776:BFD589776 BOT589776:BOZ589776 BYP589776:BYV589776 CIL589776:CIR589776 CSH589776:CSN589776 DCD589776:DCJ589776 DLZ589776:DMF589776 DVV589776:DWB589776 EFR589776:EFX589776 EPN589776:EPT589776 EZJ589776:EZP589776 FJF589776:FJL589776 FTB589776:FTH589776 GCX589776:GDD589776 GMT589776:GMZ589776 GWP589776:GWV589776 HGL589776:HGR589776 HQH589776:HQN589776 IAD589776:IAJ589776 IJZ589776:IKF589776 ITV589776:IUB589776 JDR589776:JDX589776 JNN589776:JNT589776 JXJ589776:JXP589776 KHF589776:KHL589776 KRB589776:KRH589776 LAX589776:LBD589776 LKT589776:LKZ589776 LUP589776:LUV589776 MEL589776:MER589776 MOH589776:MON589776 MYD589776:MYJ589776 NHZ589776:NIF589776 NRV589776:NSB589776 OBR589776:OBX589776 OLN589776:OLT589776 OVJ589776:OVP589776 PFF589776:PFL589776 PPB589776:PPH589776 PYX589776:PZD589776 QIT589776:QIZ589776 QSP589776:QSV589776 RCL589776:RCR589776 RMH589776:RMN589776 RWD589776:RWJ589776 SFZ589776:SGF589776 SPV589776:SQB589776 SZR589776:SZX589776 TJN589776:TJT589776 TTJ589776:TTP589776 UDF589776:UDL589776 UNB589776:UNH589776 UWX589776:UXD589776 VGT589776:VGZ589776 VQP589776:VQV589776 WAL589776:WAR589776 WKH589776:WKN589776 WUD589776:WUJ589776 L655314:R655314 HR655312:HX655312 RN655312:RT655312 ABJ655312:ABP655312 ALF655312:ALL655312 AVB655312:AVH655312 BEX655312:BFD655312 BOT655312:BOZ655312 BYP655312:BYV655312 CIL655312:CIR655312 CSH655312:CSN655312 DCD655312:DCJ655312 DLZ655312:DMF655312 DVV655312:DWB655312 EFR655312:EFX655312 EPN655312:EPT655312 EZJ655312:EZP655312 FJF655312:FJL655312 FTB655312:FTH655312 GCX655312:GDD655312 GMT655312:GMZ655312 GWP655312:GWV655312 HGL655312:HGR655312 HQH655312:HQN655312 IAD655312:IAJ655312 IJZ655312:IKF655312 ITV655312:IUB655312 JDR655312:JDX655312 JNN655312:JNT655312 JXJ655312:JXP655312 KHF655312:KHL655312 KRB655312:KRH655312 LAX655312:LBD655312 LKT655312:LKZ655312 LUP655312:LUV655312 MEL655312:MER655312 MOH655312:MON655312 MYD655312:MYJ655312 NHZ655312:NIF655312 NRV655312:NSB655312 OBR655312:OBX655312 OLN655312:OLT655312 OVJ655312:OVP655312 PFF655312:PFL655312 PPB655312:PPH655312 PYX655312:PZD655312 QIT655312:QIZ655312 QSP655312:QSV655312 RCL655312:RCR655312 RMH655312:RMN655312 RWD655312:RWJ655312 SFZ655312:SGF655312 SPV655312:SQB655312 SZR655312:SZX655312 TJN655312:TJT655312 TTJ655312:TTP655312 UDF655312:UDL655312 UNB655312:UNH655312 UWX655312:UXD655312 VGT655312:VGZ655312 VQP655312:VQV655312 WAL655312:WAR655312 WKH655312:WKN655312 WUD655312:WUJ655312 L720850:R720850 HR720848:HX720848 RN720848:RT720848 ABJ720848:ABP720848 ALF720848:ALL720848 AVB720848:AVH720848 BEX720848:BFD720848 BOT720848:BOZ720848 BYP720848:BYV720848 CIL720848:CIR720848 CSH720848:CSN720848 DCD720848:DCJ720848 DLZ720848:DMF720848 DVV720848:DWB720848 EFR720848:EFX720848 EPN720848:EPT720848 EZJ720848:EZP720848 FJF720848:FJL720848 FTB720848:FTH720848 GCX720848:GDD720848 GMT720848:GMZ720848 GWP720848:GWV720848 HGL720848:HGR720848 HQH720848:HQN720848 IAD720848:IAJ720848 IJZ720848:IKF720848 ITV720848:IUB720848 JDR720848:JDX720848 JNN720848:JNT720848 JXJ720848:JXP720848 KHF720848:KHL720848 KRB720848:KRH720848 LAX720848:LBD720848 LKT720848:LKZ720848 LUP720848:LUV720848 MEL720848:MER720848 MOH720848:MON720848 MYD720848:MYJ720848 NHZ720848:NIF720848 NRV720848:NSB720848 OBR720848:OBX720848 OLN720848:OLT720848 OVJ720848:OVP720848 PFF720848:PFL720848 PPB720848:PPH720848 PYX720848:PZD720848 QIT720848:QIZ720848 QSP720848:QSV720848 RCL720848:RCR720848 RMH720848:RMN720848 RWD720848:RWJ720848 SFZ720848:SGF720848 SPV720848:SQB720848 SZR720848:SZX720848 TJN720848:TJT720848 TTJ720848:TTP720848 UDF720848:UDL720848 UNB720848:UNH720848 UWX720848:UXD720848 VGT720848:VGZ720848 VQP720848:VQV720848 WAL720848:WAR720848 WKH720848:WKN720848 WUD720848:WUJ720848 L786386:R786386 HR786384:HX786384 RN786384:RT786384 ABJ786384:ABP786384 ALF786384:ALL786384 AVB786384:AVH786384 BEX786384:BFD786384 BOT786384:BOZ786384 BYP786384:BYV786384 CIL786384:CIR786384 CSH786384:CSN786384 DCD786384:DCJ786384 DLZ786384:DMF786384 DVV786384:DWB786384 EFR786384:EFX786384 EPN786384:EPT786384 EZJ786384:EZP786384 FJF786384:FJL786384 FTB786384:FTH786384 GCX786384:GDD786384 GMT786384:GMZ786384 GWP786384:GWV786384 HGL786384:HGR786384 HQH786384:HQN786384 IAD786384:IAJ786384 IJZ786384:IKF786384 ITV786384:IUB786384 JDR786384:JDX786384 JNN786384:JNT786384 JXJ786384:JXP786384 KHF786384:KHL786384 KRB786384:KRH786384 LAX786384:LBD786384 LKT786384:LKZ786384 LUP786384:LUV786384 MEL786384:MER786384 MOH786384:MON786384 MYD786384:MYJ786384 NHZ786384:NIF786384 NRV786384:NSB786384 OBR786384:OBX786384 OLN786384:OLT786384 OVJ786384:OVP786384 PFF786384:PFL786384 PPB786384:PPH786384 PYX786384:PZD786384 QIT786384:QIZ786384 QSP786384:QSV786384 RCL786384:RCR786384 RMH786384:RMN786384 RWD786384:RWJ786384 SFZ786384:SGF786384 SPV786384:SQB786384 SZR786384:SZX786384 TJN786384:TJT786384 TTJ786384:TTP786384 UDF786384:UDL786384 UNB786384:UNH786384 UWX786384:UXD786384 VGT786384:VGZ786384 VQP786384:VQV786384 WAL786384:WAR786384 WKH786384:WKN786384 WUD786384:WUJ786384 L851922:R851922 HR851920:HX851920 RN851920:RT851920 ABJ851920:ABP851920 ALF851920:ALL851920 AVB851920:AVH851920 BEX851920:BFD851920 BOT851920:BOZ851920 BYP851920:BYV851920 CIL851920:CIR851920 CSH851920:CSN851920 DCD851920:DCJ851920 DLZ851920:DMF851920 DVV851920:DWB851920 EFR851920:EFX851920 EPN851920:EPT851920 EZJ851920:EZP851920 FJF851920:FJL851920 FTB851920:FTH851920 GCX851920:GDD851920 GMT851920:GMZ851920 GWP851920:GWV851920 HGL851920:HGR851920 HQH851920:HQN851920 IAD851920:IAJ851920 IJZ851920:IKF851920 ITV851920:IUB851920 JDR851920:JDX851920 JNN851920:JNT851920 JXJ851920:JXP851920 KHF851920:KHL851920 KRB851920:KRH851920 LAX851920:LBD851920 LKT851920:LKZ851920 LUP851920:LUV851920 MEL851920:MER851920 MOH851920:MON851920 MYD851920:MYJ851920 NHZ851920:NIF851920 NRV851920:NSB851920 OBR851920:OBX851920 OLN851920:OLT851920 OVJ851920:OVP851920 PFF851920:PFL851920 PPB851920:PPH851920 PYX851920:PZD851920 QIT851920:QIZ851920 QSP851920:QSV851920 RCL851920:RCR851920 RMH851920:RMN851920 RWD851920:RWJ851920 SFZ851920:SGF851920 SPV851920:SQB851920 SZR851920:SZX851920 TJN851920:TJT851920 TTJ851920:TTP851920 UDF851920:UDL851920 UNB851920:UNH851920 UWX851920:UXD851920 VGT851920:VGZ851920 VQP851920:VQV851920 WAL851920:WAR851920 WKH851920:WKN851920 WUD851920:WUJ851920 L917458:R917458 HR917456:HX917456 RN917456:RT917456 ABJ917456:ABP917456 ALF917456:ALL917456 AVB917456:AVH917456 BEX917456:BFD917456 BOT917456:BOZ917456 BYP917456:BYV917456 CIL917456:CIR917456 CSH917456:CSN917456 DCD917456:DCJ917456 DLZ917456:DMF917456 DVV917456:DWB917456 EFR917456:EFX917456 EPN917456:EPT917456 EZJ917456:EZP917456 FJF917456:FJL917456 FTB917456:FTH917456 GCX917456:GDD917456 GMT917456:GMZ917456 GWP917456:GWV917456 HGL917456:HGR917456 HQH917456:HQN917456 IAD917456:IAJ917456 IJZ917456:IKF917456 ITV917456:IUB917456 JDR917456:JDX917456 JNN917456:JNT917456 JXJ917456:JXP917456 KHF917456:KHL917456 KRB917456:KRH917456 LAX917456:LBD917456 LKT917456:LKZ917456 LUP917456:LUV917456 MEL917456:MER917456 MOH917456:MON917456 MYD917456:MYJ917456 NHZ917456:NIF917456 NRV917456:NSB917456 OBR917456:OBX917456 OLN917456:OLT917456 OVJ917456:OVP917456 PFF917456:PFL917456 PPB917456:PPH917456 PYX917456:PZD917456 QIT917456:QIZ917456 QSP917456:QSV917456 RCL917456:RCR917456 RMH917456:RMN917456 RWD917456:RWJ917456 SFZ917456:SGF917456 SPV917456:SQB917456 SZR917456:SZX917456 TJN917456:TJT917456 TTJ917456:TTP917456 UDF917456:UDL917456 UNB917456:UNH917456 UWX917456:UXD917456 VGT917456:VGZ917456 VQP917456:VQV917456 WAL917456:WAR917456 WKH917456:WKN917456 WUD917456:WUJ917456 L982994:R982994 HR982992:HX982992 RN982992:RT982992 ABJ982992:ABP982992 ALF982992:ALL982992 AVB982992:AVH982992 BEX982992:BFD982992 BOT982992:BOZ982992 BYP982992:BYV982992 CIL982992:CIR982992 CSH982992:CSN982992 DCD982992:DCJ982992 DLZ982992:DMF982992 DVV982992:DWB982992 EFR982992:EFX982992 EPN982992:EPT982992 EZJ982992:EZP982992 FJF982992:FJL982992 FTB982992:FTH982992 GCX982992:GDD982992 GMT982992:GMZ982992 GWP982992:GWV982992 HGL982992:HGR982992 HQH982992:HQN982992 IAD982992:IAJ982992 IJZ982992:IKF982992 ITV982992:IUB982992 JDR982992:JDX982992 JNN982992:JNT982992 JXJ982992:JXP982992 KHF982992:KHL982992 KRB982992:KRH982992 LAX982992:LBD982992 LKT982992:LKZ982992 LUP982992:LUV982992 MEL982992:MER982992 MOH982992:MON982992 MYD982992:MYJ982992 NHZ982992:NIF982992 NRV982992:NSB982992 OBR982992:OBX982992 OLN982992:OLT982992 OVJ982992:OVP982992 PFF982992:PFL982992 PPB982992:PPH982992 PYX982992:PZD982992 QIT982992:QIZ982992 QSP982992:QSV982992 RCL982992:RCR982992 RMH982992:RMN982992 RWD982992:RWJ982992 SFZ982992:SGF982992 SPV982992:SQB982992 SZR982992:SZX982992 TJN982992:TJT982992 TTJ982992:TTP982992 UDF982992:UDL982992 UNB982992:UNH982992 UWX982992:UXD982992 VGT982992:VGZ982992 VQP982992:VQV982992 WAL982992:WAR982992 WKH982992:WKN982992" xr:uid="{278452B7-DC65-4079-83E7-F40371836F55}">
      <formula1>"専用,ハイブリット"</formula1>
    </dataValidation>
    <dataValidation type="list" allowBlank="1" showInputMessage="1" showErrorMessage="1" sqref="L65484:M65484 HR65482:HS65482 RN65482:RO65482 ABJ65482:ABK65482 ALF65482:ALG65482 AVB65482:AVC65482 BEX65482:BEY65482 BOT65482:BOU65482 BYP65482:BYQ65482 CIL65482:CIM65482 CSH65482:CSI65482 DCD65482:DCE65482 DLZ65482:DMA65482 DVV65482:DVW65482 EFR65482:EFS65482 EPN65482:EPO65482 EZJ65482:EZK65482 FJF65482:FJG65482 FTB65482:FTC65482 GCX65482:GCY65482 GMT65482:GMU65482 GWP65482:GWQ65482 HGL65482:HGM65482 HQH65482:HQI65482 IAD65482:IAE65482 IJZ65482:IKA65482 ITV65482:ITW65482 JDR65482:JDS65482 JNN65482:JNO65482 JXJ65482:JXK65482 KHF65482:KHG65482 KRB65482:KRC65482 LAX65482:LAY65482 LKT65482:LKU65482 LUP65482:LUQ65482 MEL65482:MEM65482 MOH65482:MOI65482 MYD65482:MYE65482 NHZ65482:NIA65482 NRV65482:NRW65482 OBR65482:OBS65482 OLN65482:OLO65482 OVJ65482:OVK65482 PFF65482:PFG65482 PPB65482:PPC65482 PYX65482:PYY65482 QIT65482:QIU65482 QSP65482:QSQ65482 RCL65482:RCM65482 RMH65482:RMI65482 RWD65482:RWE65482 SFZ65482:SGA65482 SPV65482:SPW65482 SZR65482:SZS65482 TJN65482:TJO65482 TTJ65482:TTK65482 UDF65482:UDG65482 UNB65482:UNC65482 UWX65482:UWY65482 VGT65482:VGU65482 VQP65482:VQQ65482 WAL65482:WAM65482 WKH65482:WKI65482 WUD65482:WUE65482 L131020:M131020 HR131018:HS131018 RN131018:RO131018 ABJ131018:ABK131018 ALF131018:ALG131018 AVB131018:AVC131018 BEX131018:BEY131018 BOT131018:BOU131018 BYP131018:BYQ131018 CIL131018:CIM131018 CSH131018:CSI131018 DCD131018:DCE131018 DLZ131018:DMA131018 DVV131018:DVW131018 EFR131018:EFS131018 EPN131018:EPO131018 EZJ131018:EZK131018 FJF131018:FJG131018 FTB131018:FTC131018 GCX131018:GCY131018 GMT131018:GMU131018 GWP131018:GWQ131018 HGL131018:HGM131018 HQH131018:HQI131018 IAD131018:IAE131018 IJZ131018:IKA131018 ITV131018:ITW131018 JDR131018:JDS131018 JNN131018:JNO131018 JXJ131018:JXK131018 KHF131018:KHG131018 KRB131018:KRC131018 LAX131018:LAY131018 LKT131018:LKU131018 LUP131018:LUQ131018 MEL131018:MEM131018 MOH131018:MOI131018 MYD131018:MYE131018 NHZ131018:NIA131018 NRV131018:NRW131018 OBR131018:OBS131018 OLN131018:OLO131018 OVJ131018:OVK131018 PFF131018:PFG131018 PPB131018:PPC131018 PYX131018:PYY131018 QIT131018:QIU131018 QSP131018:QSQ131018 RCL131018:RCM131018 RMH131018:RMI131018 RWD131018:RWE131018 SFZ131018:SGA131018 SPV131018:SPW131018 SZR131018:SZS131018 TJN131018:TJO131018 TTJ131018:TTK131018 UDF131018:UDG131018 UNB131018:UNC131018 UWX131018:UWY131018 VGT131018:VGU131018 VQP131018:VQQ131018 WAL131018:WAM131018 WKH131018:WKI131018 WUD131018:WUE131018 L196556:M196556 HR196554:HS196554 RN196554:RO196554 ABJ196554:ABK196554 ALF196554:ALG196554 AVB196554:AVC196554 BEX196554:BEY196554 BOT196554:BOU196554 BYP196554:BYQ196554 CIL196554:CIM196554 CSH196554:CSI196554 DCD196554:DCE196554 DLZ196554:DMA196554 DVV196554:DVW196554 EFR196554:EFS196554 EPN196554:EPO196554 EZJ196554:EZK196554 FJF196554:FJG196554 FTB196554:FTC196554 GCX196554:GCY196554 GMT196554:GMU196554 GWP196554:GWQ196554 HGL196554:HGM196554 HQH196554:HQI196554 IAD196554:IAE196554 IJZ196554:IKA196554 ITV196554:ITW196554 JDR196554:JDS196554 JNN196554:JNO196554 JXJ196554:JXK196554 KHF196554:KHG196554 KRB196554:KRC196554 LAX196554:LAY196554 LKT196554:LKU196554 LUP196554:LUQ196554 MEL196554:MEM196554 MOH196554:MOI196554 MYD196554:MYE196554 NHZ196554:NIA196554 NRV196554:NRW196554 OBR196554:OBS196554 OLN196554:OLO196554 OVJ196554:OVK196554 PFF196554:PFG196554 PPB196554:PPC196554 PYX196554:PYY196554 QIT196554:QIU196554 QSP196554:QSQ196554 RCL196554:RCM196554 RMH196554:RMI196554 RWD196554:RWE196554 SFZ196554:SGA196554 SPV196554:SPW196554 SZR196554:SZS196554 TJN196554:TJO196554 TTJ196554:TTK196554 UDF196554:UDG196554 UNB196554:UNC196554 UWX196554:UWY196554 VGT196554:VGU196554 VQP196554:VQQ196554 WAL196554:WAM196554 WKH196554:WKI196554 WUD196554:WUE196554 L262092:M262092 HR262090:HS262090 RN262090:RO262090 ABJ262090:ABK262090 ALF262090:ALG262090 AVB262090:AVC262090 BEX262090:BEY262090 BOT262090:BOU262090 BYP262090:BYQ262090 CIL262090:CIM262090 CSH262090:CSI262090 DCD262090:DCE262090 DLZ262090:DMA262090 DVV262090:DVW262090 EFR262090:EFS262090 EPN262090:EPO262090 EZJ262090:EZK262090 FJF262090:FJG262090 FTB262090:FTC262090 GCX262090:GCY262090 GMT262090:GMU262090 GWP262090:GWQ262090 HGL262090:HGM262090 HQH262090:HQI262090 IAD262090:IAE262090 IJZ262090:IKA262090 ITV262090:ITW262090 JDR262090:JDS262090 JNN262090:JNO262090 JXJ262090:JXK262090 KHF262090:KHG262090 KRB262090:KRC262090 LAX262090:LAY262090 LKT262090:LKU262090 LUP262090:LUQ262090 MEL262090:MEM262090 MOH262090:MOI262090 MYD262090:MYE262090 NHZ262090:NIA262090 NRV262090:NRW262090 OBR262090:OBS262090 OLN262090:OLO262090 OVJ262090:OVK262090 PFF262090:PFG262090 PPB262090:PPC262090 PYX262090:PYY262090 QIT262090:QIU262090 QSP262090:QSQ262090 RCL262090:RCM262090 RMH262090:RMI262090 RWD262090:RWE262090 SFZ262090:SGA262090 SPV262090:SPW262090 SZR262090:SZS262090 TJN262090:TJO262090 TTJ262090:TTK262090 UDF262090:UDG262090 UNB262090:UNC262090 UWX262090:UWY262090 VGT262090:VGU262090 VQP262090:VQQ262090 WAL262090:WAM262090 WKH262090:WKI262090 WUD262090:WUE262090 L327628:M327628 HR327626:HS327626 RN327626:RO327626 ABJ327626:ABK327626 ALF327626:ALG327626 AVB327626:AVC327626 BEX327626:BEY327626 BOT327626:BOU327626 BYP327626:BYQ327626 CIL327626:CIM327626 CSH327626:CSI327626 DCD327626:DCE327626 DLZ327626:DMA327626 DVV327626:DVW327626 EFR327626:EFS327626 EPN327626:EPO327626 EZJ327626:EZK327626 FJF327626:FJG327626 FTB327626:FTC327626 GCX327626:GCY327626 GMT327626:GMU327626 GWP327626:GWQ327626 HGL327626:HGM327626 HQH327626:HQI327626 IAD327626:IAE327626 IJZ327626:IKA327626 ITV327626:ITW327626 JDR327626:JDS327626 JNN327626:JNO327626 JXJ327626:JXK327626 KHF327626:KHG327626 KRB327626:KRC327626 LAX327626:LAY327626 LKT327626:LKU327626 LUP327626:LUQ327626 MEL327626:MEM327626 MOH327626:MOI327626 MYD327626:MYE327626 NHZ327626:NIA327626 NRV327626:NRW327626 OBR327626:OBS327626 OLN327626:OLO327626 OVJ327626:OVK327626 PFF327626:PFG327626 PPB327626:PPC327626 PYX327626:PYY327626 QIT327626:QIU327626 QSP327626:QSQ327626 RCL327626:RCM327626 RMH327626:RMI327626 RWD327626:RWE327626 SFZ327626:SGA327626 SPV327626:SPW327626 SZR327626:SZS327626 TJN327626:TJO327626 TTJ327626:TTK327626 UDF327626:UDG327626 UNB327626:UNC327626 UWX327626:UWY327626 VGT327626:VGU327626 VQP327626:VQQ327626 WAL327626:WAM327626 WKH327626:WKI327626 WUD327626:WUE327626 L393164:M393164 HR393162:HS393162 RN393162:RO393162 ABJ393162:ABK393162 ALF393162:ALG393162 AVB393162:AVC393162 BEX393162:BEY393162 BOT393162:BOU393162 BYP393162:BYQ393162 CIL393162:CIM393162 CSH393162:CSI393162 DCD393162:DCE393162 DLZ393162:DMA393162 DVV393162:DVW393162 EFR393162:EFS393162 EPN393162:EPO393162 EZJ393162:EZK393162 FJF393162:FJG393162 FTB393162:FTC393162 GCX393162:GCY393162 GMT393162:GMU393162 GWP393162:GWQ393162 HGL393162:HGM393162 HQH393162:HQI393162 IAD393162:IAE393162 IJZ393162:IKA393162 ITV393162:ITW393162 JDR393162:JDS393162 JNN393162:JNO393162 JXJ393162:JXK393162 KHF393162:KHG393162 KRB393162:KRC393162 LAX393162:LAY393162 LKT393162:LKU393162 LUP393162:LUQ393162 MEL393162:MEM393162 MOH393162:MOI393162 MYD393162:MYE393162 NHZ393162:NIA393162 NRV393162:NRW393162 OBR393162:OBS393162 OLN393162:OLO393162 OVJ393162:OVK393162 PFF393162:PFG393162 PPB393162:PPC393162 PYX393162:PYY393162 QIT393162:QIU393162 QSP393162:QSQ393162 RCL393162:RCM393162 RMH393162:RMI393162 RWD393162:RWE393162 SFZ393162:SGA393162 SPV393162:SPW393162 SZR393162:SZS393162 TJN393162:TJO393162 TTJ393162:TTK393162 UDF393162:UDG393162 UNB393162:UNC393162 UWX393162:UWY393162 VGT393162:VGU393162 VQP393162:VQQ393162 WAL393162:WAM393162 WKH393162:WKI393162 WUD393162:WUE393162 L458700:M458700 HR458698:HS458698 RN458698:RO458698 ABJ458698:ABK458698 ALF458698:ALG458698 AVB458698:AVC458698 BEX458698:BEY458698 BOT458698:BOU458698 BYP458698:BYQ458698 CIL458698:CIM458698 CSH458698:CSI458698 DCD458698:DCE458698 DLZ458698:DMA458698 DVV458698:DVW458698 EFR458698:EFS458698 EPN458698:EPO458698 EZJ458698:EZK458698 FJF458698:FJG458698 FTB458698:FTC458698 GCX458698:GCY458698 GMT458698:GMU458698 GWP458698:GWQ458698 HGL458698:HGM458698 HQH458698:HQI458698 IAD458698:IAE458698 IJZ458698:IKA458698 ITV458698:ITW458698 JDR458698:JDS458698 JNN458698:JNO458698 JXJ458698:JXK458698 KHF458698:KHG458698 KRB458698:KRC458698 LAX458698:LAY458698 LKT458698:LKU458698 LUP458698:LUQ458698 MEL458698:MEM458698 MOH458698:MOI458698 MYD458698:MYE458698 NHZ458698:NIA458698 NRV458698:NRW458698 OBR458698:OBS458698 OLN458698:OLO458698 OVJ458698:OVK458698 PFF458698:PFG458698 PPB458698:PPC458698 PYX458698:PYY458698 QIT458698:QIU458698 QSP458698:QSQ458698 RCL458698:RCM458698 RMH458698:RMI458698 RWD458698:RWE458698 SFZ458698:SGA458698 SPV458698:SPW458698 SZR458698:SZS458698 TJN458698:TJO458698 TTJ458698:TTK458698 UDF458698:UDG458698 UNB458698:UNC458698 UWX458698:UWY458698 VGT458698:VGU458698 VQP458698:VQQ458698 WAL458698:WAM458698 WKH458698:WKI458698 WUD458698:WUE458698 L524236:M524236 HR524234:HS524234 RN524234:RO524234 ABJ524234:ABK524234 ALF524234:ALG524234 AVB524234:AVC524234 BEX524234:BEY524234 BOT524234:BOU524234 BYP524234:BYQ524234 CIL524234:CIM524234 CSH524234:CSI524234 DCD524234:DCE524234 DLZ524234:DMA524234 DVV524234:DVW524234 EFR524234:EFS524234 EPN524234:EPO524234 EZJ524234:EZK524234 FJF524234:FJG524234 FTB524234:FTC524234 GCX524234:GCY524234 GMT524234:GMU524234 GWP524234:GWQ524234 HGL524234:HGM524234 HQH524234:HQI524234 IAD524234:IAE524234 IJZ524234:IKA524234 ITV524234:ITW524234 JDR524234:JDS524234 JNN524234:JNO524234 JXJ524234:JXK524234 KHF524234:KHG524234 KRB524234:KRC524234 LAX524234:LAY524234 LKT524234:LKU524234 LUP524234:LUQ524234 MEL524234:MEM524234 MOH524234:MOI524234 MYD524234:MYE524234 NHZ524234:NIA524234 NRV524234:NRW524234 OBR524234:OBS524234 OLN524234:OLO524234 OVJ524234:OVK524234 PFF524234:PFG524234 PPB524234:PPC524234 PYX524234:PYY524234 QIT524234:QIU524234 QSP524234:QSQ524234 RCL524234:RCM524234 RMH524234:RMI524234 RWD524234:RWE524234 SFZ524234:SGA524234 SPV524234:SPW524234 SZR524234:SZS524234 TJN524234:TJO524234 TTJ524234:TTK524234 UDF524234:UDG524234 UNB524234:UNC524234 UWX524234:UWY524234 VGT524234:VGU524234 VQP524234:VQQ524234 WAL524234:WAM524234 WKH524234:WKI524234 WUD524234:WUE524234 L589772:M589772 HR589770:HS589770 RN589770:RO589770 ABJ589770:ABK589770 ALF589770:ALG589770 AVB589770:AVC589770 BEX589770:BEY589770 BOT589770:BOU589770 BYP589770:BYQ589770 CIL589770:CIM589770 CSH589770:CSI589770 DCD589770:DCE589770 DLZ589770:DMA589770 DVV589770:DVW589770 EFR589770:EFS589770 EPN589770:EPO589770 EZJ589770:EZK589770 FJF589770:FJG589770 FTB589770:FTC589770 GCX589770:GCY589770 GMT589770:GMU589770 GWP589770:GWQ589770 HGL589770:HGM589770 HQH589770:HQI589770 IAD589770:IAE589770 IJZ589770:IKA589770 ITV589770:ITW589770 JDR589770:JDS589770 JNN589770:JNO589770 JXJ589770:JXK589770 KHF589770:KHG589770 KRB589770:KRC589770 LAX589770:LAY589770 LKT589770:LKU589770 LUP589770:LUQ589770 MEL589770:MEM589770 MOH589770:MOI589770 MYD589770:MYE589770 NHZ589770:NIA589770 NRV589770:NRW589770 OBR589770:OBS589770 OLN589770:OLO589770 OVJ589770:OVK589770 PFF589770:PFG589770 PPB589770:PPC589770 PYX589770:PYY589770 QIT589770:QIU589770 QSP589770:QSQ589770 RCL589770:RCM589770 RMH589770:RMI589770 RWD589770:RWE589770 SFZ589770:SGA589770 SPV589770:SPW589770 SZR589770:SZS589770 TJN589770:TJO589770 TTJ589770:TTK589770 UDF589770:UDG589770 UNB589770:UNC589770 UWX589770:UWY589770 VGT589770:VGU589770 VQP589770:VQQ589770 WAL589770:WAM589770 WKH589770:WKI589770 WUD589770:WUE589770 L655308:M655308 HR655306:HS655306 RN655306:RO655306 ABJ655306:ABK655306 ALF655306:ALG655306 AVB655306:AVC655306 BEX655306:BEY655306 BOT655306:BOU655306 BYP655306:BYQ655306 CIL655306:CIM655306 CSH655306:CSI655306 DCD655306:DCE655306 DLZ655306:DMA655306 DVV655306:DVW655306 EFR655306:EFS655306 EPN655306:EPO655306 EZJ655306:EZK655306 FJF655306:FJG655306 FTB655306:FTC655306 GCX655306:GCY655306 GMT655306:GMU655306 GWP655306:GWQ655306 HGL655306:HGM655306 HQH655306:HQI655306 IAD655306:IAE655306 IJZ655306:IKA655306 ITV655306:ITW655306 JDR655306:JDS655306 JNN655306:JNO655306 JXJ655306:JXK655306 KHF655306:KHG655306 KRB655306:KRC655306 LAX655306:LAY655306 LKT655306:LKU655306 LUP655306:LUQ655306 MEL655306:MEM655306 MOH655306:MOI655306 MYD655306:MYE655306 NHZ655306:NIA655306 NRV655306:NRW655306 OBR655306:OBS655306 OLN655306:OLO655306 OVJ655306:OVK655306 PFF655306:PFG655306 PPB655306:PPC655306 PYX655306:PYY655306 QIT655306:QIU655306 QSP655306:QSQ655306 RCL655306:RCM655306 RMH655306:RMI655306 RWD655306:RWE655306 SFZ655306:SGA655306 SPV655306:SPW655306 SZR655306:SZS655306 TJN655306:TJO655306 TTJ655306:TTK655306 UDF655306:UDG655306 UNB655306:UNC655306 UWX655306:UWY655306 VGT655306:VGU655306 VQP655306:VQQ655306 WAL655306:WAM655306 WKH655306:WKI655306 WUD655306:WUE655306 L720844:M720844 HR720842:HS720842 RN720842:RO720842 ABJ720842:ABK720842 ALF720842:ALG720842 AVB720842:AVC720842 BEX720842:BEY720842 BOT720842:BOU720842 BYP720842:BYQ720842 CIL720842:CIM720842 CSH720842:CSI720842 DCD720842:DCE720842 DLZ720842:DMA720842 DVV720842:DVW720842 EFR720842:EFS720842 EPN720842:EPO720842 EZJ720842:EZK720842 FJF720842:FJG720842 FTB720842:FTC720842 GCX720842:GCY720842 GMT720842:GMU720842 GWP720842:GWQ720842 HGL720842:HGM720842 HQH720842:HQI720842 IAD720842:IAE720842 IJZ720842:IKA720842 ITV720842:ITW720842 JDR720842:JDS720842 JNN720842:JNO720842 JXJ720842:JXK720842 KHF720842:KHG720842 KRB720842:KRC720842 LAX720842:LAY720842 LKT720842:LKU720842 LUP720842:LUQ720842 MEL720842:MEM720842 MOH720842:MOI720842 MYD720842:MYE720842 NHZ720842:NIA720842 NRV720842:NRW720842 OBR720842:OBS720842 OLN720842:OLO720842 OVJ720842:OVK720842 PFF720842:PFG720842 PPB720842:PPC720842 PYX720842:PYY720842 QIT720842:QIU720842 QSP720842:QSQ720842 RCL720842:RCM720842 RMH720842:RMI720842 RWD720842:RWE720842 SFZ720842:SGA720842 SPV720842:SPW720842 SZR720842:SZS720842 TJN720842:TJO720842 TTJ720842:TTK720842 UDF720842:UDG720842 UNB720842:UNC720842 UWX720842:UWY720842 VGT720842:VGU720842 VQP720842:VQQ720842 WAL720842:WAM720842 WKH720842:WKI720842 WUD720842:WUE720842 L786380:M786380 HR786378:HS786378 RN786378:RO786378 ABJ786378:ABK786378 ALF786378:ALG786378 AVB786378:AVC786378 BEX786378:BEY786378 BOT786378:BOU786378 BYP786378:BYQ786378 CIL786378:CIM786378 CSH786378:CSI786378 DCD786378:DCE786378 DLZ786378:DMA786378 DVV786378:DVW786378 EFR786378:EFS786378 EPN786378:EPO786378 EZJ786378:EZK786378 FJF786378:FJG786378 FTB786378:FTC786378 GCX786378:GCY786378 GMT786378:GMU786378 GWP786378:GWQ786378 HGL786378:HGM786378 HQH786378:HQI786378 IAD786378:IAE786378 IJZ786378:IKA786378 ITV786378:ITW786378 JDR786378:JDS786378 JNN786378:JNO786378 JXJ786378:JXK786378 KHF786378:KHG786378 KRB786378:KRC786378 LAX786378:LAY786378 LKT786378:LKU786378 LUP786378:LUQ786378 MEL786378:MEM786378 MOH786378:MOI786378 MYD786378:MYE786378 NHZ786378:NIA786378 NRV786378:NRW786378 OBR786378:OBS786378 OLN786378:OLO786378 OVJ786378:OVK786378 PFF786378:PFG786378 PPB786378:PPC786378 PYX786378:PYY786378 QIT786378:QIU786378 QSP786378:QSQ786378 RCL786378:RCM786378 RMH786378:RMI786378 RWD786378:RWE786378 SFZ786378:SGA786378 SPV786378:SPW786378 SZR786378:SZS786378 TJN786378:TJO786378 TTJ786378:TTK786378 UDF786378:UDG786378 UNB786378:UNC786378 UWX786378:UWY786378 VGT786378:VGU786378 VQP786378:VQQ786378 WAL786378:WAM786378 WKH786378:WKI786378 WUD786378:WUE786378 L851916:M851916 HR851914:HS851914 RN851914:RO851914 ABJ851914:ABK851914 ALF851914:ALG851914 AVB851914:AVC851914 BEX851914:BEY851914 BOT851914:BOU851914 BYP851914:BYQ851914 CIL851914:CIM851914 CSH851914:CSI851914 DCD851914:DCE851914 DLZ851914:DMA851914 DVV851914:DVW851914 EFR851914:EFS851914 EPN851914:EPO851914 EZJ851914:EZK851914 FJF851914:FJG851914 FTB851914:FTC851914 GCX851914:GCY851914 GMT851914:GMU851914 GWP851914:GWQ851914 HGL851914:HGM851914 HQH851914:HQI851914 IAD851914:IAE851914 IJZ851914:IKA851914 ITV851914:ITW851914 JDR851914:JDS851914 JNN851914:JNO851914 JXJ851914:JXK851914 KHF851914:KHG851914 KRB851914:KRC851914 LAX851914:LAY851914 LKT851914:LKU851914 LUP851914:LUQ851914 MEL851914:MEM851914 MOH851914:MOI851914 MYD851914:MYE851914 NHZ851914:NIA851914 NRV851914:NRW851914 OBR851914:OBS851914 OLN851914:OLO851914 OVJ851914:OVK851914 PFF851914:PFG851914 PPB851914:PPC851914 PYX851914:PYY851914 QIT851914:QIU851914 QSP851914:QSQ851914 RCL851914:RCM851914 RMH851914:RMI851914 RWD851914:RWE851914 SFZ851914:SGA851914 SPV851914:SPW851914 SZR851914:SZS851914 TJN851914:TJO851914 TTJ851914:TTK851914 UDF851914:UDG851914 UNB851914:UNC851914 UWX851914:UWY851914 VGT851914:VGU851914 VQP851914:VQQ851914 WAL851914:WAM851914 WKH851914:WKI851914 WUD851914:WUE851914 L917452:M917452 HR917450:HS917450 RN917450:RO917450 ABJ917450:ABK917450 ALF917450:ALG917450 AVB917450:AVC917450 BEX917450:BEY917450 BOT917450:BOU917450 BYP917450:BYQ917450 CIL917450:CIM917450 CSH917450:CSI917450 DCD917450:DCE917450 DLZ917450:DMA917450 DVV917450:DVW917450 EFR917450:EFS917450 EPN917450:EPO917450 EZJ917450:EZK917450 FJF917450:FJG917450 FTB917450:FTC917450 GCX917450:GCY917450 GMT917450:GMU917450 GWP917450:GWQ917450 HGL917450:HGM917450 HQH917450:HQI917450 IAD917450:IAE917450 IJZ917450:IKA917450 ITV917450:ITW917450 JDR917450:JDS917450 JNN917450:JNO917450 JXJ917450:JXK917450 KHF917450:KHG917450 KRB917450:KRC917450 LAX917450:LAY917450 LKT917450:LKU917450 LUP917450:LUQ917450 MEL917450:MEM917450 MOH917450:MOI917450 MYD917450:MYE917450 NHZ917450:NIA917450 NRV917450:NRW917450 OBR917450:OBS917450 OLN917450:OLO917450 OVJ917450:OVK917450 PFF917450:PFG917450 PPB917450:PPC917450 PYX917450:PYY917450 QIT917450:QIU917450 QSP917450:QSQ917450 RCL917450:RCM917450 RMH917450:RMI917450 RWD917450:RWE917450 SFZ917450:SGA917450 SPV917450:SPW917450 SZR917450:SZS917450 TJN917450:TJO917450 TTJ917450:TTK917450 UDF917450:UDG917450 UNB917450:UNC917450 UWX917450:UWY917450 VGT917450:VGU917450 VQP917450:VQQ917450 WAL917450:WAM917450 WKH917450:WKI917450 WUD917450:WUE917450 L982988:M982988 HR982986:HS982986 RN982986:RO982986 ABJ982986:ABK982986 ALF982986:ALG982986 AVB982986:AVC982986 BEX982986:BEY982986 BOT982986:BOU982986 BYP982986:BYQ982986 CIL982986:CIM982986 CSH982986:CSI982986 DCD982986:DCE982986 DLZ982986:DMA982986 DVV982986:DVW982986 EFR982986:EFS982986 EPN982986:EPO982986 EZJ982986:EZK982986 FJF982986:FJG982986 FTB982986:FTC982986 GCX982986:GCY982986 GMT982986:GMU982986 GWP982986:GWQ982986 HGL982986:HGM982986 HQH982986:HQI982986 IAD982986:IAE982986 IJZ982986:IKA982986 ITV982986:ITW982986 JDR982986:JDS982986 JNN982986:JNO982986 JXJ982986:JXK982986 KHF982986:KHG982986 KRB982986:KRC982986 LAX982986:LAY982986 LKT982986:LKU982986 LUP982986:LUQ982986 MEL982986:MEM982986 MOH982986:MOI982986 MYD982986:MYE982986 NHZ982986:NIA982986 NRV982986:NRW982986 OBR982986:OBS982986 OLN982986:OLO982986 OVJ982986:OVK982986 PFF982986:PFG982986 PPB982986:PPC982986 PYX982986:PYY982986 QIT982986:QIU982986 QSP982986:QSQ982986 RCL982986:RCM982986 RMH982986:RMI982986 RWD982986:RWE982986 SFZ982986:SGA982986 SPV982986:SPW982986 SZR982986:SZS982986 TJN982986:TJO982986 TTJ982986:TTK982986 UDF982986:UDG982986 UNB982986:UNC982986 UWX982986:UWY982986 VGT982986:VGU982986 VQP982986:VQQ982986 WAL982986:WAM982986 WKH982986:WKI982986 WUD982986:WUE982986 O12 J12 H21 H24 P24 L24 K21" xr:uid="{E369A40C-75D8-4F4D-821C-7B54CC73F1A7}">
      <formula1>"□,■"</formula1>
    </dataValidation>
    <dataValidation type="custom" imeMode="disabled" allowBlank="1" showInputMessage="1" showErrorMessage="1" error="整数で入力してください。" sqref="WVG983064:WVJ983064 L65495:R65495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L131031:R131031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L196567:R196567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L262103:R262103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L327639:R327639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L393175:R393175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L458711:R458711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L524247:R524247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L589783:R589783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L655319:R655319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L720855:R720855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L786391:R786391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L851927:R851927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L917463:R917463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L982999:R982999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WUD982997:WUJ982997 IU65552:IX65554 SQ65552:ST65554 ACM65552:ACP65554 AMI65552:AML65554 AWE65552:AWH65554 BGA65552:BGD65554 BPW65552:BPZ65554 BZS65552:BZV65554 CJO65552:CJR65554 CTK65552:CTN65554 DDG65552:DDJ65554 DNC65552:DNF65554 DWY65552:DXB65554 EGU65552:EGX65554 EQQ65552:EQT65554 FAM65552:FAP65554 FKI65552:FKL65554 FUE65552:FUH65554 GEA65552:GED65554 GNW65552:GNZ65554 GXS65552:GXV65554 HHO65552:HHR65554 HRK65552:HRN65554 IBG65552:IBJ65554 ILC65552:ILF65554 IUY65552:IVB65554 JEU65552:JEX65554 JOQ65552:JOT65554 JYM65552:JYP65554 KII65552:KIL65554 KSE65552:KSH65554 LCA65552:LCD65554 LLW65552:LLZ65554 LVS65552:LVV65554 MFO65552:MFR65554 MPK65552:MPN65554 MZG65552:MZJ65554 NJC65552:NJF65554 NSY65552:NTB65554 OCU65552:OCX65554 OMQ65552:OMT65554 OWM65552:OWP65554 PGI65552:PGL65554 PQE65552:PQH65554 QAA65552:QAD65554 QJW65552:QJZ65554 QTS65552:QTV65554 RDO65552:RDR65554 RNK65552:RNN65554 RXG65552:RXJ65554 SHC65552:SHF65554 SQY65552:SRB65554 TAU65552:TAX65554 TKQ65552:TKT65554 TUM65552:TUP65554 UEI65552:UEL65554 UOE65552:UOH65554 UYA65552:UYD65554 VHW65552:VHZ65554 VRS65552:VRV65554 WBO65552:WBR65554 WLK65552:WLN65554 WVG65552:WVJ65554 IU131088:IX131090 SQ131088:ST131090 ACM131088:ACP131090 AMI131088:AML131090 AWE131088:AWH131090 BGA131088:BGD131090 BPW131088:BPZ131090 BZS131088:BZV131090 CJO131088:CJR131090 CTK131088:CTN131090 DDG131088:DDJ131090 DNC131088:DNF131090 DWY131088:DXB131090 EGU131088:EGX131090 EQQ131088:EQT131090 FAM131088:FAP131090 FKI131088:FKL131090 FUE131088:FUH131090 GEA131088:GED131090 GNW131088:GNZ131090 GXS131088:GXV131090 HHO131088:HHR131090 HRK131088:HRN131090 IBG131088:IBJ131090 ILC131088:ILF131090 IUY131088:IVB131090 JEU131088:JEX131090 JOQ131088:JOT131090 JYM131088:JYP131090 KII131088:KIL131090 KSE131088:KSH131090 LCA131088:LCD131090 LLW131088:LLZ131090 LVS131088:LVV131090 MFO131088:MFR131090 MPK131088:MPN131090 MZG131088:MZJ131090 NJC131088:NJF131090 NSY131088:NTB131090 OCU131088:OCX131090 OMQ131088:OMT131090 OWM131088:OWP131090 PGI131088:PGL131090 PQE131088:PQH131090 QAA131088:QAD131090 QJW131088:QJZ131090 QTS131088:QTV131090 RDO131088:RDR131090 RNK131088:RNN131090 RXG131088:RXJ131090 SHC131088:SHF131090 SQY131088:SRB131090 TAU131088:TAX131090 TKQ131088:TKT131090 TUM131088:TUP131090 UEI131088:UEL131090 UOE131088:UOH131090 UYA131088:UYD131090 VHW131088:VHZ131090 VRS131088:VRV131090 WBO131088:WBR131090 WLK131088:WLN131090 WVG131088:WVJ131090 IU196624:IX196626 SQ196624:ST196626 ACM196624:ACP196626 AMI196624:AML196626 AWE196624:AWH196626 BGA196624:BGD196626 BPW196624:BPZ196626 BZS196624:BZV196626 CJO196624:CJR196626 CTK196624:CTN196626 DDG196624:DDJ196626 DNC196624:DNF196626 DWY196624:DXB196626 EGU196624:EGX196626 EQQ196624:EQT196626 FAM196624:FAP196626 FKI196624:FKL196626 FUE196624:FUH196626 GEA196624:GED196626 GNW196624:GNZ196626 GXS196624:GXV196626 HHO196624:HHR196626 HRK196624:HRN196626 IBG196624:IBJ196626 ILC196624:ILF196626 IUY196624:IVB196626 JEU196624:JEX196626 JOQ196624:JOT196626 JYM196624:JYP196626 KII196624:KIL196626 KSE196624:KSH196626 LCA196624:LCD196626 LLW196624:LLZ196626 LVS196624:LVV196626 MFO196624:MFR196626 MPK196624:MPN196626 MZG196624:MZJ196626 NJC196624:NJF196626 NSY196624:NTB196626 OCU196624:OCX196626 OMQ196624:OMT196626 OWM196624:OWP196626 PGI196624:PGL196626 PQE196624:PQH196626 QAA196624:QAD196626 QJW196624:QJZ196626 QTS196624:QTV196626 RDO196624:RDR196626 RNK196624:RNN196626 RXG196624:RXJ196626 SHC196624:SHF196626 SQY196624:SRB196626 TAU196624:TAX196626 TKQ196624:TKT196626 TUM196624:TUP196626 UEI196624:UEL196626 UOE196624:UOH196626 UYA196624:UYD196626 VHW196624:VHZ196626 VRS196624:VRV196626 WBO196624:WBR196626 WLK196624:WLN196626 WVG196624:WVJ196626 IU262160:IX262162 SQ262160:ST262162 ACM262160:ACP262162 AMI262160:AML262162 AWE262160:AWH262162 BGA262160:BGD262162 BPW262160:BPZ262162 BZS262160:BZV262162 CJO262160:CJR262162 CTK262160:CTN262162 DDG262160:DDJ262162 DNC262160:DNF262162 DWY262160:DXB262162 EGU262160:EGX262162 EQQ262160:EQT262162 FAM262160:FAP262162 FKI262160:FKL262162 FUE262160:FUH262162 GEA262160:GED262162 GNW262160:GNZ262162 GXS262160:GXV262162 HHO262160:HHR262162 HRK262160:HRN262162 IBG262160:IBJ262162 ILC262160:ILF262162 IUY262160:IVB262162 JEU262160:JEX262162 JOQ262160:JOT262162 JYM262160:JYP262162 KII262160:KIL262162 KSE262160:KSH262162 LCA262160:LCD262162 LLW262160:LLZ262162 LVS262160:LVV262162 MFO262160:MFR262162 MPK262160:MPN262162 MZG262160:MZJ262162 NJC262160:NJF262162 NSY262160:NTB262162 OCU262160:OCX262162 OMQ262160:OMT262162 OWM262160:OWP262162 PGI262160:PGL262162 PQE262160:PQH262162 QAA262160:QAD262162 QJW262160:QJZ262162 QTS262160:QTV262162 RDO262160:RDR262162 RNK262160:RNN262162 RXG262160:RXJ262162 SHC262160:SHF262162 SQY262160:SRB262162 TAU262160:TAX262162 TKQ262160:TKT262162 TUM262160:TUP262162 UEI262160:UEL262162 UOE262160:UOH262162 UYA262160:UYD262162 VHW262160:VHZ262162 VRS262160:VRV262162 WBO262160:WBR262162 WLK262160:WLN262162 WVG262160:WVJ262162 IU327696:IX327698 SQ327696:ST327698 ACM327696:ACP327698 AMI327696:AML327698 AWE327696:AWH327698 BGA327696:BGD327698 BPW327696:BPZ327698 BZS327696:BZV327698 CJO327696:CJR327698 CTK327696:CTN327698 DDG327696:DDJ327698 DNC327696:DNF327698 DWY327696:DXB327698 EGU327696:EGX327698 EQQ327696:EQT327698 FAM327696:FAP327698 FKI327696:FKL327698 FUE327696:FUH327698 GEA327696:GED327698 GNW327696:GNZ327698 GXS327696:GXV327698 HHO327696:HHR327698 HRK327696:HRN327698 IBG327696:IBJ327698 ILC327696:ILF327698 IUY327696:IVB327698 JEU327696:JEX327698 JOQ327696:JOT327698 JYM327696:JYP327698 KII327696:KIL327698 KSE327696:KSH327698 LCA327696:LCD327698 LLW327696:LLZ327698 LVS327696:LVV327698 MFO327696:MFR327698 MPK327696:MPN327698 MZG327696:MZJ327698 NJC327696:NJF327698 NSY327696:NTB327698 OCU327696:OCX327698 OMQ327696:OMT327698 OWM327696:OWP327698 PGI327696:PGL327698 PQE327696:PQH327698 QAA327696:QAD327698 QJW327696:QJZ327698 QTS327696:QTV327698 RDO327696:RDR327698 RNK327696:RNN327698 RXG327696:RXJ327698 SHC327696:SHF327698 SQY327696:SRB327698 TAU327696:TAX327698 TKQ327696:TKT327698 TUM327696:TUP327698 UEI327696:UEL327698 UOE327696:UOH327698 UYA327696:UYD327698 VHW327696:VHZ327698 VRS327696:VRV327698 WBO327696:WBR327698 WLK327696:WLN327698 WVG327696:WVJ327698 IU393232:IX393234 SQ393232:ST393234 ACM393232:ACP393234 AMI393232:AML393234 AWE393232:AWH393234 BGA393232:BGD393234 BPW393232:BPZ393234 BZS393232:BZV393234 CJO393232:CJR393234 CTK393232:CTN393234 DDG393232:DDJ393234 DNC393232:DNF393234 DWY393232:DXB393234 EGU393232:EGX393234 EQQ393232:EQT393234 FAM393232:FAP393234 FKI393232:FKL393234 FUE393232:FUH393234 GEA393232:GED393234 GNW393232:GNZ393234 GXS393232:GXV393234 HHO393232:HHR393234 HRK393232:HRN393234 IBG393232:IBJ393234 ILC393232:ILF393234 IUY393232:IVB393234 JEU393232:JEX393234 JOQ393232:JOT393234 JYM393232:JYP393234 KII393232:KIL393234 KSE393232:KSH393234 LCA393232:LCD393234 LLW393232:LLZ393234 LVS393232:LVV393234 MFO393232:MFR393234 MPK393232:MPN393234 MZG393232:MZJ393234 NJC393232:NJF393234 NSY393232:NTB393234 OCU393232:OCX393234 OMQ393232:OMT393234 OWM393232:OWP393234 PGI393232:PGL393234 PQE393232:PQH393234 QAA393232:QAD393234 QJW393232:QJZ393234 QTS393232:QTV393234 RDO393232:RDR393234 RNK393232:RNN393234 RXG393232:RXJ393234 SHC393232:SHF393234 SQY393232:SRB393234 TAU393232:TAX393234 TKQ393232:TKT393234 TUM393232:TUP393234 UEI393232:UEL393234 UOE393232:UOH393234 UYA393232:UYD393234 VHW393232:VHZ393234 VRS393232:VRV393234 WBO393232:WBR393234 WLK393232:WLN393234 WVG393232:WVJ393234 IU458768:IX458770 SQ458768:ST458770 ACM458768:ACP458770 AMI458768:AML458770 AWE458768:AWH458770 BGA458768:BGD458770 BPW458768:BPZ458770 BZS458768:BZV458770 CJO458768:CJR458770 CTK458768:CTN458770 DDG458768:DDJ458770 DNC458768:DNF458770 DWY458768:DXB458770 EGU458768:EGX458770 EQQ458768:EQT458770 FAM458768:FAP458770 FKI458768:FKL458770 FUE458768:FUH458770 GEA458768:GED458770 GNW458768:GNZ458770 GXS458768:GXV458770 HHO458768:HHR458770 HRK458768:HRN458770 IBG458768:IBJ458770 ILC458768:ILF458770 IUY458768:IVB458770 JEU458768:JEX458770 JOQ458768:JOT458770 JYM458768:JYP458770 KII458768:KIL458770 KSE458768:KSH458770 LCA458768:LCD458770 LLW458768:LLZ458770 LVS458768:LVV458770 MFO458768:MFR458770 MPK458768:MPN458770 MZG458768:MZJ458770 NJC458768:NJF458770 NSY458768:NTB458770 OCU458768:OCX458770 OMQ458768:OMT458770 OWM458768:OWP458770 PGI458768:PGL458770 PQE458768:PQH458770 QAA458768:QAD458770 QJW458768:QJZ458770 QTS458768:QTV458770 RDO458768:RDR458770 RNK458768:RNN458770 RXG458768:RXJ458770 SHC458768:SHF458770 SQY458768:SRB458770 TAU458768:TAX458770 TKQ458768:TKT458770 TUM458768:TUP458770 UEI458768:UEL458770 UOE458768:UOH458770 UYA458768:UYD458770 VHW458768:VHZ458770 VRS458768:VRV458770 WBO458768:WBR458770 WLK458768:WLN458770 WVG458768:WVJ458770 IU524304:IX524306 SQ524304:ST524306 ACM524304:ACP524306 AMI524304:AML524306 AWE524304:AWH524306 BGA524304:BGD524306 BPW524304:BPZ524306 BZS524304:BZV524306 CJO524304:CJR524306 CTK524304:CTN524306 DDG524304:DDJ524306 DNC524304:DNF524306 DWY524304:DXB524306 EGU524304:EGX524306 EQQ524304:EQT524306 FAM524304:FAP524306 FKI524304:FKL524306 FUE524304:FUH524306 GEA524304:GED524306 GNW524304:GNZ524306 GXS524304:GXV524306 HHO524304:HHR524306 HRK524304:HRN524306 IBG524304:IBJ524306 ILC524304:ILF524306 IUY524304:IVB524306 JEU524304:JEX524306 JOQ524304:JOT524306 JYM524304:JYP524306 KII524304:KIL524306 KSE524304:KSH524306 LCA524304:LCD524306 LLW524304:LLZ524306 LVS524304:LVV524306 MFO524304:MFR524306 MPK524304:MPN524306 MZG524304:MZJ524306 NJC524304:NJF524306 NSY524304:NTB524306 OCU524304:OCX524306 OMQ524304:OMT524306 OWM524304:OWP524306 PGI524304:PGL524306 PQE524304:PQH524306 QAA524304:QAD524306 QJW524304:QJZ524306 QTS524304:QTV524306 RDO524304:RDR524306 RNK524304:RNN524306 RXG524304:RXJ524306 SHC524304:SHF524306 SQY524304:SRB524306 TAU524304:TAX524306 TKQ524304:TKT524306 TUM524304:TUP524306 UEI524304:UEL524306 UOE524304:UOH524306 UYA524304:UYD524306 VHW524304:VHZ524306 VRS524304:VRV524306 WBO524304:WBR524306 WLK524304:WLN524306 WVG524304:WVJ524306 IU589840:IX589842 SQ589840:ST589842 ACM589840:ACP589842 AMI589840:AML589842 AWE589840:AWH589842 BGA589840:BGD589842 BPW589840:BPZ589842 BZS589840:BZV589842 CJO589840:CJR589842 CTK589840:CTN589842 DDG589840:DDJ589842 DNC589840:DNF589842 DWY589840:DXB589842 EGU589840:EGX589842 EQQ589840:EQT589842 FAM589840:FAP589842 FKI589840:FKL589842 FUE589840:FUH589842 GEA589840:GED589842 GNW589840:GNZ589842 GXS589840:GXV589842 HHO589840:HHR589842 HRK589840:HRN589842 IBG589840:IBJ589842 ILC589840:ILF589842 IUY589840:IVB589842 JEU589840:JEX589842 JOQ589840:JOT589842 JYM589840:JYP589842 KII589840:KIL589842 KSE589840:KSH589842 LCA589840:LCD589842 LLW589840:LLZ589842 LVS589840:LVV589842 MFO589840:MFR589842 MPK589840:MPN589842 MZG589840:MZJ589842 NJC589840:NJF589842 NSY589840:NTB589842 OCU589840:OCX589842 OMQ589840:OMT589842 OWM589840:OWP589842 PGI589840:PGL589842 PQE589840:PQH589842 QAA589840:QAD589842 QJW589840:QJZ589842 QTS589840:QTV589842 RDO589840:RDR589842 RNK589840:RNN589842 RXG589840:RXJ589842 SHC589840:SHF589842 SQY589840:SRB589842 TAU589840:TAX589842 TKQ589840:TKT589842 TUM589840:TUP589842 UEI589840:UEL589842 UOE589840:UOH589842 UYA589840:UYD589842 VHW589840:VHZ589842 VRS589840:VRV589842 WBO589840:WBR589842 WLK589840:WLN589842 WVG589840:WVJ589842 IU655376:IX655378 SQ655376:ST655378 ACM655376:ACP655378 AMI655376:AML655378 AWE655376:AWH655378 BGA655376:BGD655378 BPW655376:BPZ655378 BZS655376:BZV655378 CJO655376:CJR655378 CTK655376:CTN655378 DDG655376:DDJ655378 DNC655376:DNF655378 DWY655376:DXB655378 EGU655376:EGX655378 EQQ655376:EQT655378 FAM655376:FAP655378 FKI655376:FKL655378 FUE655376:FUH655378 GEA655376:GED655378 GNW655376:GNZ655378 GXS655376:GXV655378 HHO655376:HHR655378 HRK655376:HRN655378 IBG655376:IBJ655378 ILC655376:ILF655378 IUY655376:IVB655378 JEU655376:JEX655378 JOQ655376:JOT655378 JYM655376:JYP655378 KII655376:KIL655378 KSE655376:KSH655378 LCA655376:LCD655378 LLW655376:LLZ655378 LVS655376:LVV655378 MFO655376:MFR655378 MPK655376:MPN655378 MZG655376:MZJ655378 NJC655376:NJF655378 NSY655376:NTB655378 OCU655376:OCX655378 OMQ655376:OMT655378 OWM655376:OWP655378 PGI655376:PGL655378 PQE655376:PQH655378 QAA655376:QAD655378 QJW655376:QJZ655378 QTS655376:QTV655378 RDO655376:RDR655378 RNK655376:RNN655378 RXG655376:RXJ655378 SHC655376:SHF655378 SQY655376:SRB655378 TAU655376:TAX655378 TKQ655376:TKT655378 TUM655376:TUP655378 UEI655376:UEL655378 UOE655376:UOH655378 UYA655376:UYD655378 VHW655376:VHZ655378 VRS655376:VRV655378 WBO655376:WBR655378 WLK655376:WLN655378 WVG655376:WVJ655378 IU720912:IX720914 SQ720912:ST720914 ACM720912:ACP720914 AMI720912:AML720914 AWE720912:AWH720914 BGA720912:BGD720914 BPW720912:BPZ720914 BZS720912:BZV720914 CJO720912:CJR720914 CTK720912:CTN720914 DDG720912:DDJ720914 DNC720912:DNF720914 DWY720912:DXB720914 EGU720912:EGX720914 EQQ720912:EQT720914 FAM720912:FAP720914 FKI720912:FKL720914 FUE720912:FUH720914 GEA720912:GED720914 GNW720912:GNZ720914 GXS720912:GXV720914 HHO720912:HHR720914 HRK720912:HRN720914 IBG720912:IBJ720914 ILC720912:ILF720914 IUY720912:IVB720914 JEU720912:JEX720914 JOQ720912:JOT720914 JYM720912:JYP720914 KII720912:KIL720914 KSE720912:KSH720914 LCA720912:LCD720914 LLW720912:LLZ720914 LVS720912:LVV720914 MFO720912:MFR720914 MPK720912:MPN720914 MZG720912:MZJ720914 NJC720912:NJF720914 NSY720912:NTB720914 OCU720912:OCX720914 OMQ720912:OMT720914 OWM720912:OWP720914 PGI720912:PGL720914 PQE720912:PQH720914 QAA720912:QAD720914 QJW720912:QJZ720914 QTS720912:QTV720914 RDO720912:RDR720914 RNK720912:RNN720914 RXG720912:RXJ720914 SHC720912:SHF720914 SQY720912:SRB720914 TAU720912:TAX720914 TKQ720912:TKT720914 TUM720912:TUP720914 UEI720912:UEL720914 UOE720912:UOH720914 UYA720912:UYD720914 VHW720912:VHZ720914 VRS720912:VRV720914 WBO720912:WBR720914 WLK720912:WLN720914 WVG720912:WVJ720914 IU786448:IX786450 SQ786448:ST786450 ACM786448:ACP786450 AMI786448:AML786450 AWE786448:AWH786450 BGA786448:BGD786450 BPW786448:BPZ786450 BZS786448:BZV786450 CJO786448:CJR786450 CTK786448:CTN786450 DDG786448:DDJ786450 DNC786448:DNF786450 DWY786448:DXB786450 EGU786448:EGX786450 EQQ786448:EQT786450 FAM786448:FAP786450 FKI786448:FKL786450 FUE786448:FUH786450 GEA786448:GED786450 GNW786448:GNZ786450 GXS786448:GXV786450 HHO786448:HHR786450 HRK786448:HRN786450 IBG786448:IBJ786450 ILC786448:ILF786450 IUY786448:IVB786450 JEU786448:JEX786450 JOQ786448:JOT786450 JYM786448:JYP786450 KII786448:KIL786450 KSE786448:KSH786450 LCA786448:LCD786450 LLW786448:LLZ786450 LVS786448:LVV786450 MFO786448:MFR786450 MPK786448:MPN786450 MZG786448:MZJ786450 NJC786448:NJF786450 NSY786448:NTB786450 OCU786448:OCX786450 OMQ786448:OMT786450 OWM786448:OWP786450 PGI786448:PGL786450 PQE786448:PQH786450 QAA786448:QAD786450 QJW786448:QJZ786450 QTS786448:QTV786450 RDO786448:RDR786450 RNK786448:RNN786450 RXG786448:RXJ786450 SHC786448:SHF786450 SQY786448:SRB786450 TAU786448:TAX786450 TKQ786448:TKT786450 TUM786448:TUP786450 UEI786448:UEL786450 UOE786448:UOH786450 UYA786448:UYD786450 VHW786448:VHZ786450 VRS786448:VRV786450 WBO786448:WBR786450 WLK786448:WLN786450 WVG786448:WVJ786450 IU851984:IX851986 SQ851984:ST851986 ACM851984:ACP851986 AMI851984:AML851986 AWE851984:AWH851986 BGA851984:BGD851986 BPW851984:BPZ851986 BZS851984:BZV851986 CJO851984:CJR851986 CTK851984:CTN851986 DDG851984:DDJ851986 DNC851984:DNF851986 DWY851984:DXB851986 EGU851984:EGX851986 EQQ851984:EQT851986 FAM851984:FAP851986 FKI851984:FKL851986 FUE851984:FUH851986 GEA851984:GED851986 GNW851984:GNZ851986 GXS851984:GXV851986 HHO851984:HHR851986 HRK851984:HRN851986 IBG851984:IBJ851986 ILC851984:ILF851986 IUY851984:IVB851986 JEU851984:JEX851986 JOQ851984:JOT851986 JYM851984:JYP851986 KII851984:KIL851986 KSE851984:KSH851986 LCA851984:LCD851986 LLW851984:LLZ851986 LVS851984:LVV851986 MFO851984:MFR851986 MPK851984:MPN851986 MZG851984:MZJ851986 NJC851984:NJF851986 NSY851984:NTB851986 OCU851984:OCX851986 OMQ851984:OMT851986 OWM851984:OWP851986 PGI851984:PGL851986 PQE851984:PQH851986 QAA851984:QAD851986 QJW851984:QJZ851986 QTS851984:QTV851986 RDO851984:RDR851986 RNK851984:RNN851986 RXG851984:RXJ851986 SHC851984:SHF851986 SQY851984:SRB851986 TAU851984:TAX851986 TKQ851984:TKT851986 TUM851984:TUP851986 UEI851984:UEL851986 UOE851984:UOH851986 UYA851984:UYD851986 VHW851984:VHZ851986 VRS851984:VRV851986 WBO851984:WBR851986 WLK851984:WLN851986 WVG851984:WVJ851986 IU917520:IX917522 SQ917520:ST917522 ACM917520:ACP917522 AMI917520:AML917522 AWE917520:AWH917522 BGA917520:BGD917522 BPW917520:BPZ917522 BZS917520:BZV917522 CJO917520:CJR917522 CTK917520:CTN917522 DDG917520:DDJ917522 DNC917520:DNF917522 DWY917520:DXB917522 EGU917520:EGX917522 EQQ917520:EQT917522 FAM917520:FAP917522 FKI917520:FKL917522 FUE917520:FUH917522 GEA917520:GED917522 GNW917520:GNZ917522 GXS917520:GXV917522 HHO917520:HHR917522 HRK917520:HRN917522 IBG917520:IBJ917522 ILC917520:ILF917522 IUY917520:IVB917522 JEU917520:JEX917522 JOQ917520:JOT917522 JYM917520:JYP917522 KII917520:KIL917522 KSE917520:KSH917522 LCA917520:LCD917522 LLW917520:LLZ917522 LVS917520:LVV917522 MFO917520:MFR917522 MPK917520:MPN917522 MZG917520:MZJ917522 NJC917520:NJF917522 NSY917520:NTB917522 OCU917520:OCX917522 OMQ917520:OMT917522 OWM917520:OWP917522 PGI917520:PGL917522 PQE917520:PQH917522 QAA917520:QAD917522 QJW917520:QJZ917522 QTS917520:QTV917522 RDO917520:RDR917522 RNK917520:RNN917522 RXG917520:RXJ917522 SHC917520:SHF917522 SQY917520:SRB917522 TAU917520:TAX917522 TKQ917520:TKT917522 TUM917520:TUP917522 UEI917520:UEL917522 UOE917520:UOH917522 UYA917520:UYD917522 VHW917520:VHZ917522 VRS917520:VRV917522 WBO917520:WBR917522 WLK917520:WLN917522 WVG917520:WVJ917522 IU983056:IX983058 SQ983056:ST983058 ACM983056:ACP983058 AMI983056:AML983058 AWE983056:AWH983058 BGA983056:BGD983058 BPW983056:BPZ983058 BZS983056:BZV983058 CJO983056:CJR983058 CTK983056:CTN983058 DDG983056:DDJ983058 DNC983056:DNF983058 DWY983056:DXB983058 EGU983056:EGX983058 EQQ983056:EQT983058 FAM983056:FAP983058 FKI983056:FKL983058 FUE983056:FUH983058 GEA983056:GED983058 GNW983056:GNZ983058 GXS983056:GXV983058 HHO983056:HHR983058 HRK983056:HRN983058 IBG983056:IBJ983058 ILC983056:ILF983058 IUY983056:IVB983058 JEU983056:JEX983058 JOQ983056:JOT983058 JYM983056:JYP983058 KII983056:KIL983058 KSE983056:KSH983058 LCA983056:LCD983058 LLW983056:LLZ983058 LVS983056:LVV983058 MFO983056:MFR983058 MPK983056:MPN983058 MZG983056:MZJ983058 NJC983056:NJF983058 NSY983056:NTB983058 OCU983056:OCX983058 OMQ983056:OMT983058 OWM983056:OWP983058 PGI983056:PGL983058 PQE983056:PQH983058 QAA983056:QAD983058 QJW983056:QJZ983058 QTS983056:QTV983058 RDO983056:RDR983058 RNK983056:RNN983058 RXG983056:RXJ983058 SHC983056:SHF983058 SQY983056:SRB983058 TAU983056:TAX983058 TKQ983056:TKT983058 TUM983056:TUP983058 UEI983056:UEL983058 UOE983056:UOH983058 UYA983056:UYD983058 VHW983056:VHZ983058 VRS983056:VRV983058 WBO983056:WBR983058 WLK983056:WLN983058 WVG983056:WVJ983058 IU65560:IX65560 SQ65560:ST65560 ACM65560:ACP65560 AMI65560:AML65560 AWE65560:AWH65560 BGA65560:BGD65560 BPW65560:BPZ65560 BZS65560:BZV65560 CJO65560:CJR65560 CTK65560:CTN65560 DDG65560:DDJ65560 DNC65560:DNF65560 DWY65560:DXB65560 EGU65560:EGX65560 EQQ65560:EQT65560 FAM65560:FAP65560 FKI65560:FKL65560 FUE65560:FUH65560 GEA65560:GED65560 GNW65560:GNZ65560 GXS65560:GXV65560 HHO65560:HHR65560 HRK65560:HRN65560 IBG65560:IBJ65560 ILC65560:ILF65560 IUY65560:IVB65560 JEU65560:JEX65560 JOQ65560:JOT65560 JYM65560:JYP65560 KII65560:KIL65560 KSE65560:KSH65560 LCA65560:LCD65560 LLW65560:LLZ65560 LVS65560:LVV65560 MFO65560:MFR65560 MPK65560:MPN65560 MZG65560:MZJ65560 NJC65560:NJF65560 NSY65560:NTB65560 OCU65560:OCX65560 OMQ65560:OMT65560 OWM65560:OWP65560 PGI65560:PGL65560 PQE65560:PQH65560 QAA65560:QAD65560 QJW65560:QJZ65560 QTS65560:QTV65560 RDO65560:RDR65560 RNK65560:RNN65560 RXG65560:RXJ65560 SHC65560:SHF65560 SQY65560:SRB65560 TAU65560:TAX65560 TKQ65560:TKT65560 TUM65560:TUP65560 UEI65560:UEL65560 UOE65560:UOH65560 UYA65560:UYD65560 VHW65560:VHZ65560 VRS65560:VRV65560 WBO65560:WBR65560 WLK65560:WLN65560 WVG65560:WVJ65560 IU131096:IX131096 SQ131096:ST131096 ACM131096:ACP131096 AMI131096:AML131096 AWE131096:AWH131096 BGA131096:BGD131096 BPW131096:BPZ131096 BZS131096:BZV131096 CJO131096:CJR131096 CTK131096:CTN131096 DDG131096:DDJ131096 DNC131096:DNF131096 DWY131096:DXB131096 EGU131096:EGX131096 EQQ131096:EQT131096 FAM131096:FAP131096 FKI131096:FKL131096 FUE131096:FUH131096 GEA131096:GED131096 GNW131096:GNZ131096 GXS131096:GXV131096 HHO131096:HHR131096 HRK131096:HRN131096 IBG131096:IBJ131096 ILC131096:ILF131096 IUY131096:IVB131096 JEU131096:JEX131096 JOQ131096:JOT131096 JYM131096:JYP131096 KII131096:KIL131096 KSE131096:KSH131096 LCA131096:LCD131096 LLW131096:LLZ131096 LVS131096:LVV131096 MFO131096:MFR131096 MPK131096:MPN131096 MZG131096:MZJ131096 NJC131096:NJF131096 NSY131096:NTB131096 OCU131096:OCX131096 OMQ131096:OMT131096 OWM131096:OWP131096 PGI131096:PGL131096 PQE131096:PQH131096 QAA131096:QAD131096 QJW131096:QJZ131096 QTS131096:QTV131096 RDO131096:RDR131096 RNK131096:RNN131096 RXG131096:RXJ131096 SHC131096:SHF131096 SQY131096:SRB131096 TAU131096:TAX131096 TKQ131096:TKT131096 TUM131096:TUP131096 UEI131096:UEL131096 UOE131096:UOH131096 UYA131096:UYD131096 VHW131096:VHZ131096 VRS131096:VRV131096 WBO131096:WBR131096 WLK131096:WLN131096 WVG131096:WVJ131096 IU196632:IX196632 SQ196632:ST196632 ACM196632:ACP196632 AMI196632:AML196632 AWE196632:AWH196632 BGA196632:BGD196632 BPW196632:BPZ196632 BZS196632:BZV196632 CJO196632:CJR196632 CTK196632:CTN196632 DDG196632:DDJ196632 DNC196632:DNF196632 DWY196632:DXB196632 EGU196632:EGX196632 EQQ196632:EQT196632 FAM196632:FAP196632 FKI196632:FKL196632 FUE196632:FUH196632 GEA196632:GED196632 GNW196632:GNZ196632 GXS196632:GXV196632 HHO196632:HHR196632 HRK196632:HRN196632 IBG196632:IBJ196632 ILC196632:ILF196632 IUY196632:IVB196632 JEU196632:JEX196632 JOQ196632:JOT196632 JYM196632:JYP196632 KII196632:KIL196632 KSE196632:KSH196632 LCA196632:LCD196632 LLW196632:LLZ196632 LVS196632:LVV196632 MFO196632:MFR196632 MPK196632:MPN196632 MZG196632:MZJ196632 NJC196632:NJF196632 NSY196632:NTB196632 OCU196632:OCX196632 OMQ196632:OMT196632 OWM196632:OWP196632 PGI196632:PGL196632 PQE196632:PQH196632 QAA196632:QAD196632 QJW196632:QJZ196632 QTS196632:QTV196632 RDO196632:RDR196632 RNK196632:RNN196632 RXG196632:RXJ196632 SHC196632:SHF196632 SQY196632:SRB196632 TAU196632:TAX196632 TKQ196632:TKT196632 TUM196632:TUP196632 UEI196632:UEL196632 UOE196632:UOH196632 UYA196632:UYD196632 VHW196632:VHZ196632 VRS196632:VRV196632 WBO196632:WBR196632 WLK196632:WLN196632 WVG196632:WVJ196632 IU262168:IX262168 SQ262168:ST262168 ACM262168:ACP262168 AMI262168:AML262168 AWE262168:AWH262168 BGA262168:BGD262168 BPW262168:BPZ262168 BZS262168:BZV262168 CJO262168:CJR262168 CTK262168:CTN262168 DDG262168:DDJ262168 DNC262168:DNF262168 DWY262168:DXB262168 EGU262168:EGX262168 EQQ262168:EQT262168 FAM262168:FAP262168 FKI262168:FKL262168 FUE262168:FUH262168 GEA262168:GED262168 GNW262168:GNZ262168 GXS262168:GXV262168 HHO262168:HHR262168 HRK262168:HRN262168 IBG262168:IBJ262168 ILC262168:ILF262168 IUY262168:IVB262168 JEU262168:JEX262168 JOQ262168:JOT262168 JYM262168:JYP262168 KII262168:KIL262168 KSE262168:KSH262168 LCA262168:LCD262168 LLW262168:LLZ262168 LVS262168:LVV262168 MFO262168:MFR262168 MPK262168:MPN262168 MZG262168:MZJ262168 NJC262168:NJF262168 NSY262168:NTB262168 OCU262168:OCX262168 OMQ262168:OMT262168 OWM262168:OWP262168 PGI262168:PGL262168 PQE262168:PQH262168 QAA262168:QAD262168 QJW262168:QJZ262168 QTS262168:QTV262168 RDO262168:RDR262168 RNK262168:RNN262168 RXG262168:RXJ262168 SHC262168:SHF262168 SQY262168:SRB262168 TAU262168:TAX262168 TKQ262168:TKT262168 TUM262168:TUP262168 UEI262168:UEL262168 UOE262168:UOH262168 UYA262168:UYD262168 VHW262168:VHZ262168 VRS262168:VRV262168 WBO262168:WBR262168 WLK262168:WLN262168 WVG262168:WVJ262168 IU327704:IX327704 SQ327704:ST327704 ACM327704:ACP327704 AMI327704:AML327704 AWE327704:AWH327704 BGA327704:BGD327704 BPW327704:BPZ327704 BZS327704:BZV327704 CJO327704:CJR327704 CTK327704:CTN327704 DDG327704:DDJ327704 DNC327704:DNF327704 DWY327704:DXB327704 EGU327704:EGX327704 EQQ327704:EQT327704 FAM327704:FAP327704 FKI327704:FKL327704 FUE327704:FUH327704 GEA327704:GED327704 GNW327704:GNZ327704 GXS327704:GXV327704 HHO327704:HHR327704 HRK327704:HRN327704 IBG327704:IBJ327704 ILC327704:ILF327704 IUY327704:IVB327704 JEU327704:JEX327704 JOQ327704:JOT327704 JYM327704:JYP327704 KII327704:KIL327704 KSE327704:KSH327704 LCA327704:LCD327704 LLW327704:LLZ327704 LVS327704:LVV327704 MFO327704:MFR327704 MPK327704:MPN327704 MZG327704:MZJ327704 NJC327704:NJF327704 NSY327704:NTB327704 OCU327704:OCX327704 OMQ327704:OMT327704 OWM327704:OWP327704 PGI327704:PGL327704 PQE327704:PQH327704 QAA327704:QAD327704 QJW327704:QJZ327704 QTS327704:QTV327704 RDO327704:RDR327704 RNK327704:RNN327704 RXG327704:RXJ327704 SHC327704:SHF327704 SQY327704:SRB327704 TAU327704:TAX327704 TKQ327704:TKT327704 TUM327704:TUP327704 UEI327704:UEL327704 UOE327704:UOH327704 UYA327704:UYD327704 VHW327704:VHZ327704 VRS327704:VRV327704 WBO327704:WBR327704 WLK327704:WLN327704 WVG327704:WVJ327704 IU393240:IX393240 SQ393240:ST393240 ACM393240:ACP393240 AMI393240:AML393240 AWE393240:AWH393240 BGA393240:BGD393240 BPW393240:BPZ393240 BZS393240:BZV393240 CJO393240:CJR393240 CTK393240:CTN393240 DDG393240:DDJ393240 DNC393240:DNF393240 DWY393240:DXB393240 EGU393240:EGX393240 EQQ393240:EQT393240 FAM393240:FAP393240 FKI393240:FKL393240 FUE393240:FUH393240 GEA393240:GED393240 GNW393240:GNZ393240 GXS393240:GXV393240 HHO393240:HHR393240 HRK393240:HRN393240 IBG393240:IBJ393240 ILC393240:ILF393240 IUY393240:IVB393240 JEU393240:JEX393240 JOQ393240:JOT393240 JYM393240:JYP393240 KII393240:KIL393240 KSE393240:KSH393240 LCA393240:LCD393240 LLW393240:LLZ393240 LVS393240:LVV393240 MFO393240:MFR393240 MPK393240:MPN393240 MZG393240:MZJ393240 NJC393240:NJF393240 NSY393240:NTB393240 OCU393240:OCX393240 OMQ393240:OMT393240 OWM393240:OWP393240 PGI393240:PGL393240 PQE393240:PQH393240 QAA393240:QAD393240 QJW393240:QJZ393240 QTS393240:QTV393240 RDO393240:RDR393240 RNK393240:RNN393240 RXG393240:RXJ393240 SHC393240:SHF393240 SQY393240:SRB393240 TAU393240:TAX393240 TKQ393240:TKT393240 TUM393240:TUP393240 UEI393240:UEL393240 UOE393240:UOH393240 UYA393240:UYD393240 VHW393240:VHZ393240 VRS393240:VRV393240 WBO393240:WBR393240 WLK393240:WLN393240 WVG393240:WVJ393240 IU458776:IX458776 SQ458776:ST458776 ACM458776:ACP458776 AMI458776:AML458776 AWE458776:AWH458776 BGA458776:BGD458776 BPW458776:BPZ458776 BZS458776:BZV458776 CJO458776:CJR458776 CTK458776:CTN458776 DDG458776:DDJ458776 DNC458776:DNF458776 DWY458776:DXB458776 EGU458776:EGX458776 EQQ458776:EQT458776 FAM458776:FAP458776 FKI458776:FKL458776 FUE458776:FUH458776 GEA458776:GED458776 GNW458776:GNZ458776 GXS458776:GXV458776 HHO458776:HHR458776 HRK458776:HRN458776 IBG458776:IBJ458776 ILC458776:ILF458776 IUY458776:IVB458776 JEU458776:JEX458776 JOQ458776:JOT458776 JYM458776:JYP458776 KII458776:KIL458776 KSE458776:KSH458776 LCA458776:LCD458776 LLW458776:LLZ458776 LVS458776:LVV458776 MFO458776:MFR458776 MPK458776:MPN458776 MZG458776:MZJ458776 NJC458776:NJF458776 NSY458776:NTB458776 OCU458776:OCX458776 OMQ458776:OMT458776 OWM458776:OWP458776 PGI458776:PGL458776 PQE458776:PQH458776 QAA458776:QAD458776 QJW458776:QJZ458776 QTS458776:QTV458776 RDO458776:RDR458776 RNK458776:RNN458776 RXG458776:RXJ458776 SHC458776:SHF458776 SQY458776:SRB458776 TAU458776:TAX458776 TKQ458776:TKT458776 TUM458776:TUP458776 UEI458776:UEL458776 UOE458776:UOH458776 UYA458776:UYD458776 VHW458776:VHZ458776 VRS458776:VRV458776 WBO458776:WBR458776 WLK458776:WLN458776 WVG458776:WVJ458776 IU524312:IX524312 SQ524312:ST524312 ACM524312:ACP524312 AMI524312:AML524312 AWE524312:AWH524312 BGA524312:BGD524312 BPW524312:BPZ524312 BZS524312:BZV524312 CJO524312:CJR524312 CTK524312:CTN524312 DDG524312:DDJ524312 DNC524312:DNF524312 DWY524312:DXB524312 EGU524312:EGX524312 EQQ524312:EQT524312 FAM524312:FAP524312 FKI524312:FKL524312 FUE524312:FUH524312 GEA524312:GED524312 GNW524312:GNZ524312 GXS524312:GXV524312 HHO524312:HHR524312 HRK524312:HRN524312 IBG524312:IBJ524312 ILC524312:ILF524312 IUY524312:IVB524312 JEU524312:JEX524312 JOQ524312:JOT524312 JYM524312:JYP524312 KII524312:KIL524312 KSE524312:KSH524312 LCA524312:LCD524312 LLW524312:LLZ524312 LVS524312:LVV524312 MFO524312:MFR524312 MPK524312:MPN524312 MZG524312:MZJ524312 NJC524312:NJF524312 NSY524312:NTB524312 OCU524312:OCX524312 OMQ524312:OMT524312 OWM524312:OWP524312 PGI524312:PGL524312 PQE524312:PQH524312 QAA524312:QAD524312 QJW524312:QJZ524312 QTS524312:QTV524312 RDO524312:RDR524312 RNK524312:RNN524312 RXG524312:RXJ524312 SHC524312:SHF524312 SQY524312:SRB524312 TAU524312:TAX524312 TKQ524312:TKT524312 TUM524312:TUP524312 UEI524312:UEL524312 UOE524312:UOH524312 UYA524312:UYD524312 VHW524312:VHZ524312 VRS524312:VRV524312 WBO524312:WBR524312 WLK524312:WLN524312 WVG524312:WVJ524312 IU589848:IX589848 SQ589848:ST589848 ACM589848:ACP589848 AMI589848:AML589848 AWE589848:AWH589848 BGA589848:BGD589848 BPW589848:BPZ589848 BZS589848:BZV589848 CJO589848:CJR589848 CTK589848:CTN589848 DDG589848:DDJ589848 DNC589848:DNF589848 DWY589848:DXB589848 EGU589848:EGX589848 EQQ589848:EQT589848 FAM589848:FAP589848 FKI589848:FKL589848 FUE589848:FUH589848 GEA589848:GED589848 GNW589848:GNZ589848 GXS589848:GXV589848 HHO589848:HHR589848 HRK589848:HRN589848 IBG589848:IBJ589848 ILC589848:ILF589848 IUY589848:IVB589848 JEU589848:JEX589848 JOQ589848:JOT589848 JYM589848:JYP589848 KII589848:KIL589848 KSE589848:KSH589848 LCA589848:LCD589848 LLW589848:LLZ589848 LVS589848:LVV589848 MFO589848:MFR589848 MPK589848:MPN589848 MZG589848:MZJ589848 NJC589848:NJF589848 NSY589848:NTB589848 OCU589848:OCX589848 OMQ589848:OMT589848 OWM589848:OWP589848 PGI589848:PGL589848 PQE589848:PQH589848 QAA589848:QAD589848 QJW589848:QJZ589848 QTS589848:QTV589848 RDO589848:RDR589848 RNK589848:RNN589848 RXG589848:RXJ589848 SHC589848:SHF589848 SQY589848:SRB589848 TAU589848:TAX589848 TKQ589848:TKT589848 TUM589848:TUP589848 UEI589848:UEL589848 UOE589848:UOH589848 UYA589848:UYD589848 VHW589848:VHZ589848 VRS589848:VRV589848 WBO589848:WBR589848 WLK589848:WLN589848 WVG589848:WVJ589848 IU655384:IX655384 SQ655384:ST655384 ACM655384:ACP655384 AMI655384:AML655384 AWE655384:AWH655384 BGA655384:BGD655384 BPW655384:BPZ655384 BZS655384:BZV655384 CJO655384:CJR655384 CTK655384:CTN655384 DDG655384:DDJ655384 DNC655384:DNF655384 DWY655384:DXB655384 EGU655384:EGX655384 EQQ655384:EQT655384 FAM655384:FAP655384 FKI655384:FKL655384 FUE655384:FUH655384 GEA655384:GED655384 GNW655384:GNZ655384 GXS655384:GXV655384 HHO655384:HHR655384 HRK655384:HRN655384 IBG655384:IBJ655384 ILC655384:ILF655384 IUY655384:IVB655384 JEU655384:JEX655384 JOQ655384:JOT655384 JYM655384:JYP655384 KII655384:KIL655384 KSE655384:KSH655384 LCA655384:LCD655384 LLW655384:LLZ655384 LVS655384:LVV655384 MFO655384:MFR655384 MPK655384:MPN655384 MZG655384:MZJ655384 NJC655384:NJF655384 NSY655384:NTB655384 OCU655384:OCX655384 OMQ655384:OMT655384 OWM655384:OWP655384 PGI655384:PGL655384 PQE655384:PQH655384 QAA655384:QAD655384 QJW655384:QJZ655384 QTS655384:QTV655384 RDO655384:RDR655384 RNK655384:RNN655384 RXG655384:RXJ655384 SHC655384:SHF655384 SQY655384:SRB655384 TAU655384:TAX655384 TKQ655384:TKT655384 TUM655384:TUP655384 UEI655384:UEL655384 UOE655384:UOH655384 UYA655384:UYD655384 VHW655384:VHZ655384 VRS655384:VRV655384 WBO655384:WBR655384 WLK655384:WLN655384 WVG655384:WVJ655384 IU720920:IX720920 SQ720920:ST720920 ACM720920:ACP720920 AMI720920:AML720920 AWE720920:AWH720920 BGA720920:BGD720920 BPW720920:BPZ720920 BZS720920:BZV720920 CJO720920:CJR720920 CTK720920:CTN720920 DDG720920:DDJ720920 DNC720920:DNF720920 DWY720920:DXB720920 EGU720920:EGX720920 EQQ720920:EQT720920 FAM720920:FAP720920 FKI720920:FKL720920 FUE720920:FUH720920 GEA720920:GED720920 GNW720920:GNZ720920 GXS720920:GXV720920 HHO720920:HHR720920 HRK720920:HRN720920 IBG720920:IBJ720920 ILC720920:ILF720920 IUY720920:IVB720920 JEU720920:JEX720920 JOQ720920:JOT720920 JYM720920:JYP720920 KII720920:KIL720920 KSE720920:KSH720920 LCA720920:LCD720920 LLW720920:LLZ720920 LVS720920:LVV720920 MFO720920:MFR720920 MPK720920:MPN720920 MZG720920:MZJ720920 NJC720920:NJF720920 NSY720920:NTB720920 OCU720920:OCX720920 OMQ720920:OMT720920 OWM720920:OWP720920 PGI720920:PGL720920 PQE720920:PQH720920 QAA720920:QAD720920 QJW720920:QJZ720920 QTS720920:QTV720920 RDO720920:RDR720920 RNK720920:RNN720920 RXG720920:RXJ720920 SHC720920:SHF720920 SQY720920:SRB720920 TAU720920:TAX720920 TKQ720920:TKT720920 TUM720920:TUP720920 UEI720920:UEL720920 UOE720920:UOH720920 UYA720920:UYD720920 VHW720920:VHZ720920 VRS720920:VRV720920 WBO720920:WBR720920 WLK720920:WLN720920 WVG720920:WVJ720920 IU786456:IX786456 SQ786456:ST786456 ACM786456:ACP786456 AMI786456:AML786456 AWE786456:AWH786456 BGA786456:BGD786456 BPW786456:BPZ786456 BZS786456:BZV786456 CJO786456:CJR786456 CTK786456:CTN786456 DDG786456:DDJ786456 DNC786456:DNF786456 DWY786456:DXB786456 EGU786456:EGX786456 EQQ786456:EQT786456 FAM786456:FAP786456 FKI786456:FKL786456 FUE786456:FUH786456 GEA786456:GED786456 GNW786456:GNZ786456 GXS786456:GXV786456 HHO786456:HHR786456 HRK786456:HRN786456 IBG786456:IBJ786456 ILC786456:ILF786456 IUY786456:IVB786456 JEU786456:JEX786456 JOQ786456:JOT786456 JYM786456:JYP786456 KII786456:KIL786456 KSE786456:KSH786456 LCA786456:LCD786456 LLW786456:LLZ786456 LVS786456:LVV786456 MFO786456:MFR786456 MPK786456:MPN786456 MZG786456:MZJ786456 NJC786456:NJF786456 NSY786456:NTB786456 OCU786456:OCX786456 OMQ786456:OMT786456 OWM786456:OWP786456 PGI786456:PGL786456 PQE786456:PQH786456 QAA786456:QAD786456 QJW786456:QJZ786456 QTS786456:QTV786456 RDO786456:RDR786456 RNK786456:RNN786456 RXG786456:RXJ786456 SHC786456:SHF786456 SQY786456:SRB786456 TAU786456:TAX786456 TKQ786456:TKT786456 TUM786456:TUP786456 UEI786456:UEL786456 UOE786456:UOH786456 UYA786456:UYD786456 VHW786456:VHZ786456 VRS786456:VRV786456 WBO786456:WBR786456 WLK786456:WLN786456 WVG786456:WVJ786456 IU851992:IX851992 SQ851992:ST851992 ACM851992:ACP851992 AMI851992:AML851992 AWE851992:AWH851992 BGA851992:BGD851992 BPW851992:BPZ851992 BZS851992:BZV851992 CJO851992:CJR851992 CTK851992:CTN851992 DDG851992:DDJ851992 DNC851992:DNF851992 DWY851992:DXB851992 EGU851992:EGX851992 EQQ851992:EQT851992 FAM851992:FAP851992 FKI851992:FKL851992 FUE851992:FUH851992 GEA851992:GED851992 GNW851992:GNZ851992 GXS851992:GXV851992 HHO851992:HHR851992 HRK851992:HRN851992 IBG851992:IBJ851992 ILC851992:ILF851992 IUY851992:IVB851992 JEU851992:JEX851992 JOQ851992:JOT851992 JYM851992:JYP851992 KII851992:KIL851992 KSE851992:KSH851992 LCA851992:LCD851992 LLW851992:LLZ851992 LVS851992:LVV851992 MFO851992:MFR851992 MPK851992:MPN851992 MZG851992:MZJ851992 NJC851992:NJF851992 NSY851992:NTB851992 OCU851992:OCX851992 OMQ851992:OMT851992 OWM851992:OWP851992 PGI851992:PGL851992 PQE851992:PQH851992 QAA851992:QAD851992 QJW851992:QJZ851992 QTS851992:QTV851992 RDO851992:RDR851992 RNK851992:RNN851992 RXG851992:RXJ851992 SHC851992:SHF851992 SQY851992:SRB851992 TAU851992:TAX851992 TKQ851992:TKT851992 TUM851992:TUP851992 UEI851992:UEL851992 UOE851992:UOH851992 UYA851992:UYD851992 VHW851992:VHZ851992 VRS851992:VRV851992 WBO851992:WBR851992 WLK851992:WLN851992 WVG851992:WVJ851992 IU917528:IX917528 SQ917528:ST917528 ACM917528:ACP917528 AMI917528:AML917528 AWE917528:AWH917528 BGA917528:BGD917528 BPW917528:BPZ917528 BZS917528:BZV917528 CJO917528:CJR917528 CTK917528:CTN917528 DDG917528:DDJ917528 DNC917528:DNF917528 DWY917528:DXB917528 EGU917528:EGX917528 EQQ917528:EQT917528 FAM917528:FAP917528 FKI917528:FKL917528 FUE917528:FUH917528 GEA917528:GED917528 GNW917528:GNZ917528 GXS917528:GXV917528 HHO917528:HHR917528 HRK917528:HRN917528 IBG917528:IBJ917528 ILC917528:ILF917528 IUY917528:IVB917528 JEU917528:JEX917528 JOQ917528:JOT917528 JYM917528:JYP917528 KII917528:KIL917528 KSE917528:KSH917528 LCA917528:LCD917528 LLW917528:LLZ917528 LVS917528:LVV917528 MFO917528:MFR917528 MPK917528:MPN917528 MZG917528:MZJ917528 NJC917528:NJF917528 NSY917528:NTB917528 OCU917528:OCX917528 OMQ917528:OMT917528 OWM917528:OWP917528 PGI917528:PGL917528 PQE917528:PQH917528 QAA917528:QAD917528 QJW917528:QJZ917528 QTS917528:QTV917528 RDO917528:RDR917528 RNK917528:RNN917528 RXG917528:RXJ917528 SHC917528:SHF917528 SQY917528:SRB917528 TAU917528:TAX917528 TKQ917528:TKT917528 TUM917528:TUP917528 UEI917528:UEL917528 UOE917528:UOH917528 UYA917528:UYD917528 VHW917528:VHZ917528 VRS917528:VRV917528 WBO917528:WBR917528 WLK917528:WLN917528 WVG917528:WVJ917528 IU983064:IX983064 SQ983064:ST983064 ACM983064:ACP983064 AMI983064:AML983064 AWE983064:AWH983064 BGA983064:BGD983064 BPW983064:BPZ983064 BZS983064:BZV983064 CJO983064:CJR983064 CTK983064:CTN983064 DDG983064:DDJ983064 DNC983064:DNF983064 DWY983064:DXB983064 EGU983064:EGX983064 EQQ983064:EQT983064 FAM983064:FAP983064 FKI983064:FKL983064 FUE983064:FUH983064 GEA983064:GED983064 GNW983064:GNZ983064 GXS983064:GXV983064 HHO983064:HHR983064 HRK983064:HRN983064 IBG983064:IBJ983064 ILC983064:ILF983064 IUY983064:IVB983064 JEU983064:JEX983064 JOQ983064:JOT983064 JYM983064:JYP983064 KII983064:KIL983064 KSE983064:KSH983064 LCA983064:LCD983064 LLW983064:LLZ983064 LVS983064:LVV983064 MFO983064:MFR983064 MPK983064:MPN983064 MZG983064:MZJ983064 NJC983064:NJF983064 NSY983064:NTB983064 OCU983064:OCX983064 OMQ983064:OMT983064 OWM983064:OWP983064 PGI983064:PGL983064 PQE983064:PQH983064 QAA983064:QAD983064 QJW983064:QJZ983064 QTS983064:QTV983064 RDO983064:RDR983064 RNK983064:RNN983064 RXG983064:RXJ983064 SHC983064:SHF983064 SQY983064:SRB983064 TAU983064:TAX983064 TKQ983064:TKT983064 TUM983064:TUP983064 UEI983064:UEL983064 UOE983064:UOH983064 UYA983064:UYD983064 VHW983064:VHZ983064 VRS983064:VRV983064 WBO983064:WBR983064 WLK983064:WLN983064" xr:uid="{A08863D7-7967-4701-9256-24396C9EF838}">
      <formula1>L65493-ROUNDDOWN(L65493,0)=0</formula1>
    </dataValidation>
    <dataValidation type="custom" imeMode="disabled" allowBlank="1" showInputMessage="1" showErrorMessage="1" error="小数点第二位まで、三位以下四捨五入で入力して下さい。" sqref="X23 S23:T23 O23 AB23 AD22:AD23 AI21:AO21 J23" xr:uid="{668734FC-E534-428D-AEA7-E5D99C31BFE3}">
      <formula1>J21-ROUNDDOWN(J21,2)=0</formula1>
    </dataValidation>
    <dataValidation imeMode="on" allowBlank="1" showInputMessage="1" showErrorMessage="1" sqref="T22 O22 U21" xr:uid="{8B3C0814-B4E2-409D-9288-73E94C9AF8A9}"/>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明朝,標準"&amp;8&amp;K01+017R6中層ZEH-M_ver.1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C12B777F-7E08-4835-B6B5-56154C6B0569}">
          <xm:sqref>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IP65562:IP65563 SL65562:SL65563 ACH65562:ACH65563 AMD65562:AMD65563 AVZ65562:AVZ65563 BFV65562:BFV65563 BPR65562:BPR65563 BZN65562:BZN65563 CJJ65562:CJJ65563 CTF65562:CTF65563 DDB65562:DDB65563 DMX65562:DMX65563 DWT65562:DWT65563 EGP65562:EGP65563 EQL65562:EQL65563 FAH65562:FAH65563 FKD65562:FKD65563 FTZ65562:FTZ65563 GDV65562:GDV65563 GNR65562:GNR65563 GXN65562:GXN65563 HHJ65562:HHJ65563 HRF65562:HRF65563 IBB65562:IBB65563 IKX65562:IKX65563 IUT65562:IUT65563 JEP65562:JEP65563 JOL65562:JOL65563 JYH65562:JYH65563 KID65562:KID65563 KRZ65562:KRZ65563 LBV65562:LBV65563 LLR65562:LLR65563 LVN65562:LVN65563 MFJ65562:MFJ65563 MPF65562:MPF65563 MZB65562:MZB65563 NIX65562:NIX65563 NST65562:NST65563 OCP65562:OCP65563 OML65562:OML65563 OWH65562:OWH65563 PGD65562:PGD65563 PPZ65562:PPZ65563 PZV65562:PZV65563 QJR65562:QJR65563 QTN65562:QTN65563 RDJ65562:RDJ65563 RNF65562:RNF65563 RXB65562:RXB65563 SGX65562:SGX65563 SQT65562:SQT65563 TAP65562:TAP65563 TKL65562:TKL65563 TUH65562:TUH65563 UED65562:UED65563 UNZ65562:UNZ65563 UXV65562:UXV65563 VHR65562:VHR65563 VRN65562:VRN65563 WBJ65562:WBJ65563 WLF65562:WLF65563 WVB65562:WVB65563 IP131098:IP131099 SL131098:SL131099 ACH131098:ACH131099 AMD131098:AMD131099 AVZ131098:AVZ131099 BFV131098:BFV131099 BPR131098:BPR131099 BZN131098:BZN131099 CJJ131098:CJJ131099 CTF131098:CTF131099 DDB131098:DDB131099 DMX131098:DMX131099 DWT131098:DWT131099 EGP131098:EGP131099 EQL131098:EQL131099 FAH131098:FAH131099 FKD131098:FKD131099 FTZ131098:FTZ131099 GDV131098:GDV131099 GNR131098:GNR131099 GXN131098:GXN131099 HHJ131098:HHJ131099 HRF131098:HRF131099 IBB131098:IBB131099 IKX131098:IKX131099 IUT131098:IUT131099 JEP131098:JEP131099 JOL131098:JOL131099 JYH131098:JYH131099 KID131098:KID131099 KRZ131098:KRZ131099 LBV131098:LBV131099 LLR131098:LLR131099 LVN131098:LVN131099 MFJ131098:MFJ131099 MPF131098:MPF131099 MZB131098:MZB131099 NIX131098:NIX131099 NST131098:NST131099 OCP131098:OCP131099 OML131098:OML131099 OWH131098:OWH131099 PGD131098:PGD131099 PPZ131098:PPZ131099 PZV131098:PZV131099 QJR131098:QJR131099 QTN131098:QTN131099 RDJ131098:RDJ131099 RNF131098:RNF131099 RXB131098:RXB131099 SGX131098:SGX131099 SQT131098:SQT131099 TAP131098:TAP131099 TKL131098:TKL131099 TUH131098:TUH131099 UED131098:UED131099 UNZ131098:UNZ131099 UXV131098:UXV131099 VHR131098:VHR131099 VRN131098:VRN131099 WBJ131098:WBJ131099 WLF131098:WLF131099 WVB131098:WVB131099 IP196634:IP196635 SL196634:SL196635 ACH196634:ACH196635 AMD196634:AMD196635 AVZ196634:AVZ196635 BFV196634:BFV196635 BPR196634:BPR196635 BZN196634:BZN196635 CJJ196634:CJJ196635 CTF196634:CTF196635 DDB196634:DDB196635 DMX196634:DMX196635 DWT196634:DWT196635 EGP196634:EGP196635 EQL196634:EQL196635 FAH196634:FAH196635 FKD196634:FKD196635 FTZ196634:FTZ196635 GDV196634:GDV196635 GNR196634:GNR196635 GXN196634:GXN196635 HHJ196634:HHJ196635 HRF196634:HRF196635 IBB196634:IBB196635 IKX196634:IKX196635 IUT196634:IUT196635 JEP196634:JEP196635 JOL196634:JOL196635 JYH196634:JYH196635 KID196634:KID196635 KRZ196634:KRZ196635 LBV196634:LBV196635 LLR196634:LLR196635 LVN196634:LVN196635 MFJ196634:MFJ196635 MPF196634:MPF196635 MZB196634:MZB196635 NIX196634:NIX196635 NST196634:NST196635 OCP196634:OCP196635 OML196634:OML196635 OWH196634:OWH196635 PGD196634:PGD196635 PPZ196634:PPZ196635 PZV196634:PZV196635 QJR196634:QJR196635 QTN196634:QTN196635 RDJ196634:RDJ196635 RNF196634:RNF196635 RXB196634:RXB196635 SGX196634:SGX196635 SQT196634:SQT196635 TAP196634:TAP196635 TKL196634:TKL196635 TUH196634:TUH196635 UED196634:UED196635 UNZ196634:UNZ196635 UXV196634:UXV196635 VHR196634:VHR196635 VRN196634:VRN196635 WBJ196634:WBJ196635 WLF196634:WLF196635 WVB196634:WVB196635 IP262170:IP262171 SL262170:SL262171 ACH262170:ACH262171 AMD262170:AMD262171 AVZ262170:AVZ262171 BFV262170:BFV262171 BPR262170:BPR262171 BZN262170:BZN262171 CJJ262170:CJJ262171 CTF262170:CTF262171 DDB262170:DDB262171 DMX262170:DMX262171 DWT262170:DWT262171 EGP262170:EGP262171 EQL262170:EQL262171 FAH262170:FAH262171 FKD262170:FKD262171 FTZ262170:FTZ262171 GDV262170:GDV262171 GNR262170:GNR262171 GXN262170:GXN262171 HHJ262170:HHJ262171 HRF262170:HRF262171 IBB262170:IBB262171 IKX262170:IKX262171 IUT262170:IUT262171 JEP262170:JEP262171 JOL262170:JOL262171 JYH262170:JYH262171 KID262170:KID262171 KRZ262170:KRZ262171 LBV262170:LBV262171 LLR262170:LLR262171 LVN262170:LVN262171 MFJ262170:MFJ262171 MPF262170:MPF262171 MZB262170:MZB262171 NIX262170:NIX262171 NST262170:NST262171 OCP262170:OCP262171 OML262170:OML262171 OWH262170:OWH262171 PGD262170:PGD262171 PPZ262170:PPZ262171 PZV262170:PZV262171 QJR262170:QJR262171 QTN262170:QTN262171 RDJ262170:RDJ262171 RNF262170:RNF262171 RXB262170:RXB262171 SGX262170:SGX262171 SQT262170:SQT262171 TAP262170:TAP262171 TKL262170:TKL262171 TUH262170:TUH262171 UED262170:UED262171 UNZ262170:UNZ262171 UXV262170:UXV262171 VHR262170:VHR262171 VRN262170:VRN262171 WBJ262170:WBJ262171 WLF262170:WLF262171 WVB262170:WVB262171 IP327706:IP327707 SL327706:SL327707 ACH327706:ACH327707 AMD327706:AMD327707 AVZ327706:AVZ327707 BFV327706:BFV327707 BPR327706:BPR327707 BZN327706:BZN327707 CJJ327706:CJJ327707 CTF327706:CTF327707 DDB327706:DDB327707 DMX327706:DMX327707 DWT327706:DWT327707 EGP327706:EGP327707 EQL327706:EQL327707 FAH327706:FAH327707 FKD327706:FKD327707 FTZ327706:FTZ327707 GDV327706:GDV327707 GNR327706:GNR327707 GXN327706:GXN327707 HHJ327706:HHJ327707 HRF327706:HRF327707 IBB327706:IBB327707 IKX327706:IKX327707 IUT327706:IUT327707 JEP327706:JEP327707 JOL327706:JOL327707 JYH327706:JYH327707 KID327706:KID327707 KRZ327706:KRZ327707 LBV327706:LBV327707 LLR327706:LLR327707 LVN327706:LVN327707 MFJ327706:MFJ327707 MPF327706:MPF327707 MZB327706:MZB327707 NIX327706:NIX327707 NST327706:NST327707 OCP327706:OCP327707 OML327706:OML327707 OWH327706:OWH327707 PGD327706:PGD327707 PPZ327706:PPZ327707 PZV327706:PZV327707 QJR327706:QJR327707 QTN327706:QTN327707 RDJ327706:RDJ327707 RNF327706:RNF327707 RXB327706:RXB327707 SGX327706:SGX327707 SQT327706:SQT327707 TAP327706:TAP327707 TKL327706:TKL327707 TUH327706:TUH327707 UED327706:UED327707 UNZ327706:UNZ327707 UXV327706:UXV327707 VHR327706:VHR327707 VRN327706:VRN327707 WBJ327706:WBJ327707 WLF327706:WLF327707 WVB327706:WVB327707 IP393242:IP393243 SL393242:SL393243 ACH393242:ACH393243 AMD393242:AMD393243 AVZ393242:AVZ393243 BFV393242:BFV393243 BPR393242:BPR393243 BZN393242:BZN393243 CJJ393242:CJJ393243 CTF393242:CTF393243 DDB393242:DDB393243 DMX393242:DMX393243 DWT393242:DWT393243 EGP393242:EGP393243 EQL393242:EQL393243 FAH393242:FAH393243 FKD393242:FKD393243 FTZ393242:FTZ393243 GDV393242:GDV393243 GNR393242:GNR393243 GXN393242:GXN393243 HHJ393242:HHJ393243 HRF393242:HRF393243 IBB393242:IBB393243 IKX393242:IKX393243 IUT393242:IUT393243 JEP393242:JEP393243 JOL393242:JOL393243 JYH393242:JYH393243 KID393242:KID393243 KRZ393242:KRZ393243 LBV393242:LBV393243 LLR393242:LLR393243 LVN393242:LVN393243 MFJ393242:MFJ393243 MPF393242:MPF393243 MZB393242:MZB393243 NIX393242:NIX393243 NST393242:NST393243 OCP393242:OCP393243 OML393242:OML393243 OWH393242:OWH393243 PGD393242:PGD393243 PPZ393242:PPZ393243 PZV393242:PZV393243 QJR393242:QJR393243 QTN393242:QTN393243 RDJ393242:RDJ393243 RNF393242:RNF393243 RXB393242:RXB393243 SGX393242:SGX393243 SQT393242:SQT393243 TAP393242:TAP393243 TKL393242:TKL393243 TUH393242:TUH393243 UED393242:UED393243 UNZ393242:UNZ393243 UXV393242:UXV393243 VHR393242:VHR393243 VRN393242:VRN393243 WBJ393242:WBJ393243 WLF393242:WLF393243 WVB393242:WVB393243 IP458778:IP458779 SL458778:SL458779 ACH458778:ACH458779 AMD458778:AMD458779 AVZ458778:AVZ458779 BFV458778:BFV458779 BPR458778:BPR458779 BZN458778:BZN458779 CJJ458778:CJJ458779 CTF458778:CTF458779 DDB458778:DDB458779 DMX458778:DMX458779 DWT458778:DWT458779 EGP458778:EGP458779 EQL458778:EQL458779 FAH458778:FAH458779 FKD458778:FKD458779 FTZ458778:FTZ458779 GDV458778:GDV458779 GNR458778:GNR458779 GXN458778:GXN458779 HHJ458778:HHJ458779 HRF458778:HRF458779 IBB458778:IBB458779 IKX458778:IKX458779 IUT458778:IUT458779 JEP458778:JEP458779 JOL458778:JOL458779 JYH458778:JYH458779 KID458778:KID458779 KRZ458778:KRZ458779 LBV458778:LBV458779 LLR458778:LLR458779 LVN458778:LVN458779 MFJ458778:MFJ458779 MPF458778:MPF458779 MZB458778:MZB458779 NIX458778:NIX458779 NST458778:NST458779 OCP458778:OCP458779 OML458778:OML458779 OWH458778:OWH458779 PGD458778:PGD458779 PPZ458778:PPZ458779 PZV458778:PZV458779 QJR458778:QJR458779 QTN458778:QTN458779 RDJ458778:RDJ458779 RNF458778:RNF458779 RXB458778:RXB458779 SGX458778:SGX458779 SQT458778:SQT458779 TAP458778:TAP458779 TKL458778:TKL458779 TUH458778:TUH458779 UED458778:UED458779 UNZ458778:UNZ458779 UXV458778:UXV458779 VHR458778:VHR458779 VRN458778:VRN458779 WBJ458778:WBJ458779 WLF458778:WLF458779 WVB458778:WVB458779 IP524314:IP524315 SL524314:SL524315 ACH524314:ACH524315 AMD524314:AMD524315 AVZ524314:AVZ524315 BFV524314:BFV524315 BPR524314:BPR524315 BZN524314:BZN524315 CJJ524314:CJJ524315 CTF524314:CTF524315 DDB524314:DDB524315 DMX524314:DMX524315 DWT524314:DWT524315 EGP524314:EGP524315 EQL524314:EQL524315 FAH524314:FAH524315 FKD524314:FKD524315 FTZ524314:FTZ524315 GDV524314:GDV524315 GNR524314:GNR524315 GXN524314:GXN524315 HHJ524314:HHJ524315 HRF524314:HRF524315 IBB524314:IBB524315 IKX524314:IKX524315 IUT524314:IUT524315 JEP524314:JEP524315 JOL524314:JOL524315 JYH524314:JYH524315 KID524314:KID524315 KRZ524314:KRZ524315 LBV524314:LBV524315 LLR524314:LLR524315 LVN524314:LVN524315 MFJ524314:MFJ524315 MPF524314:MPF524315 MZB524314:MZB524315 NIX524314:NIX524315 NST524314:NST524315 OCP524314:OCP524315 OML524314:OML524315 OWH524314:OWH524315 PGD524314:PGD524315 PPZ524314:PPZ524315 PZV524314:PZV524315 QJR524314:QJR524315 QTN524314:QTN524315 RDJ524314:RDJ524315 RNF524314:RNF524315 RXB524314:RXB524315 SGX524314:SGX524315 SQT524314:SQT524315 TAP524314:TAP524315 TKL524314:TKL524315 TUH524314:TUH524315 UED524314:UED524315 UNZ524314:UNZ524315 UXV524314:UXV524315 VHR524314:VHR524315 VRN524314:VRN524315 WBJ524314:WBJ524315 WLF524314:WLF524315 WVB524314:WVB524315 IP589850:IP589851 SL589850:SL589851 ACH589850:ACH589851 AMD589850:AMD589851 AVZ589850:AVZ589851 BFV589850:BFV589851 BPR589850:BPR589851 BZN589850:BZN589851 CJJ589850:CJJ589851 CTF589850:CTF589851 DDB589850:DDB589851 DMX589850:DMX589851 DWT589850:DWT589851 EGP589850:EGP589851 EQL589850:EQL589851 FAH589850:FAH589851 FKD589850:FKD589851 FTZ589850:FTZ589851 GDV589850:GDV589851 GNR589850:GNR589851 GXN589850:GXN589851 HHJ589850:HHJ589851 HRF589850:HRF589851 IBB589850:IBB589851 IKX589850:IKX589851 IUT589850:IUT589851 JEP589850:JEP589851 JOL589850:JOL589851 JYH589850:JYH589851 KID589850:KID589851 KRZ589850:KRZ589851 LBV589850:LBV589851 LLR589850:LLR589851 LVN589850:LVN589851 MFJ589850:MFJ589851 MPF589850:MPF589851 MZB589850:MZB589851 NIX589850:NIX589851 NST589850:NST589851 OCP589850:OCP589851 OML589850:OML589851 OWH589850:OWH589851 PGD589850:PGD589851 PPZ589850:PPZ589851 PZV589850:PZV589851 QJR589850:QJR589851 QTN589850:QTN589851 RDJ589850:RDJ589851 RNF589850:RNF589851 RXB589850:RXB589851 SGX589850:SGX589851 SQT589850:SQT589851 TAP589850:TAP589851 TKL589850:TKL589851 TUH589850:TUH589851 UED589850:UED589851 UNZ589850:UNZ589851 UXV589850:UXV589851 VHR589850:VHR589851 VRN589850:VRN589851 WBJ589850:WBJ589851 WLF589850:WLF589851 WVB589850:WVB589851 IP655386:IP655387 SL655386:SL655387 ACH655386:ACH655387 AMD655386:AMD655387 AVZ655386:AVZ655387 BFV655386:BFV655387 BPR655386:BPR655387 BZN655386:BZN655387 CJJ655386:CJJ655387 CTF655386:CTF655387 DDB655386:DDB655387 DMX655386:DMX655387 DWT655386:DWT655387 EGP655386:EGP655387 EQL655386:EQL655387 FAH655386:FAH655387 FKD655386:FKD655387 FTZ655386:FTZ655387 GDV655386:GDV655387 GNR655386:GNR655387 GXN655386:GXN655387 HHJ655386:HHJ655387 HRF655386:HRF655387 IBB655386:IBB655387 IKX655386:IKX655387 IUT655386:IUT655387 JEP655386:JEP655387 JOL655386:JOL655387 JYH655386:JYH655387 KID655386:KID655387 KRZ655386:KRZ655387 LBV655386:LBV655387 LLR655386:LLR655387 LVN655386:LVN655387 MFJ655386:MFJ655387 MPF655386:MPF655387 MZB655386:MZB655387 NIX655386:NIX655387 NST655386:NST655387 OCP655386:OCP655387 OML655386:OML655387 OWH655386:OWH655387 PGD655386:PGD655387 PPZ655386:PPZ655387 PZV655386:PZV655387 QJR655386:QJR655387 QTN655386:QTN655387 RDJ655386:RDJ655387 RNF655386:RNF655387 RXB655386:RXB655387 SGX655386:SGX655387 SQT655386:SQT655387 TAP655386:TAP655387 TKL655386:TKL655387 TUH655386:TUH655387 UED655386:UED655387 UNZ655386:UNZ655387 UXV655386:UXV655387 VHR655386:VHR655387 VRN655386:VRN655387 WBJ655386:WBJ655387 WLF655386:WLF655387 WVB655386:WVB655387 IP720922:IP720923 SL720922:SL720923 ACH720922:ACH720923 AMD720922:AMD720923 AVZ720922:AVZ720923 BFV720922:BFV720923 BPR720922:BPR720923 BZN720922:BZN720923 CJJ720922:CJJ720923 CTF720922:CTF720923 DDB720922:DDB720923 DMX720922:DMX720923 DWT720922:DWT720923 EGP720922:EGP720923 EQL720922:EQL720923 FAH720922:FAH720923 FKD720922:FKD720923 FTZ720922:FTZ720923 GDV720922:GDV720923 GNR720922:GNR720923 GXN720922:GXN720923 HHJ720922:HHJ720923 HRF720922:HRF720923 IBB720922:IBB720923 IKX720922:IKX720923 IUT720922:IUT720923 JEP720922:JEP720923 JOL720922:JOL720923 JYH720922:JYH720923 KID720922:KID720923 KRZ720922:KRZ720923 LBV720922:LBV720923 LLR720922:LLR720923 LVN720922:LVN720923 MFJ720922:MFJ720923 MPF720922:MPF720923 MZB720922:MZB720923 NIX720922:NIX720923 NST720922:NST720923 OCP720922:OCP720923 OML720922:OML720923 OWH720922:OWH720923 PGD720922:PGD720923 PPZ720922:PPZ720923 PZV720922:PZV720923 QJR720922:QJR720923 QTN720922:QTN720923 RDJ720922:RDJ720923 RNF720922:RNF720923 RXB720922:RXB720923 SGX720922:SGX720923 SQT720922:SQT720923 TAP720922:TAP720923 TKL720922:TKL720923 TUH720922:TUH720923 UED720922:UED720923 UNZ720922:UNZ720923 UXV720922:UXV720923 VHR720922:VHR720923 VRN720922:VRN720923 WBJ720922:WBJ720923 WLF720922:WLF720923 WVB720922:WVB720923 IP786458:IP786459 SL786458:SL786459 ACH786458:ACH786459 AMD786458:AMD786459 AVZ786458:AVZ786459 BFV786458:BFV786459 BPR786458:BPR786459 BZN786458:BZN786459 CJJ786458:CJJ786459 CTF786458:CTF786459 DDB786458:DDB786459 DMX786458:DMX786459 DWT786458:DWT786459 EGP786458:EGP786459 EQL786458:EQL786459 FAH786458:FAH786459 FKD786458:FKD786459 FTZ786458:FTZ786459 GDV786458:GDV786459 GNR786458:GNR786459 GXN786458:GXN786459 HHJ786458:HHJ786459 HRF786458:HRF786459 IBB786458:IBB786459 IKX786458:IKX786459 IUT786458:IUT786459 JEP786458:JEP786459 JOL786458:JOL786459 JYH786458:JYH786459 KID786458:KID786459 KRZ786458:KRZ786459 LBV786458:LBV786459 LLR786458:LLR786459 LVN786458:LVN786459 MFJ786458:MFJ786459 MPF786458:MPF786459 MZB786458:MZB786459 NIX786458:NIX786459 NST786458:NST786459 OCP786458:OCP786459 OML786458:OML786459 OWH786458:OWH786459 PGD786458:PGD786459 PPZ786458:PPZ786459 PZV786458:PZV786459 QJR786458:QJR786459 QTN786458:QTN786459 RDJ786458:RDJ786459 RNF786458:RNF786459 RXB786458:RXB786459 SGX786458:SGX786459 SQT786458:SQT786459 TAP786458:TAP786459 TKL786458:TKL786459 TUH786458:TUH786459 UED786458:UED786459 UNZ786458:UNZ786459 UXV786458:UXV786459 VHR786458:VHR786459 VRN786458:VRN786459 WBJ786458:WBJ786459 WLF786458:WLF786459 WVB786458:WVB786459 IP851994:IP851995 SL851994:SL851995 ACH851994:ACH851995 AMD851994:AMD851995 AVZ851994:AVZ851995 BFV851994:BFV851995 BPR851994:BPR851995 BZN851994:BZN851995 CJJ851994:CJJ851995 CTF851994:CTF851995 DDB851994:DDB851995 DMX851994:DMX851995 DWT851994:DWT851995 EGP851994:EGP851995 EQL851994:EQL851995 FAH851994:FAH851995 FKD851994:FKD851995 FTZ851994:FTZ851995 GDV851994:GDV851995 GNR851994:GNR851995 GXN851994:GXN851995 HHJ851994:HHJ851995 HRF851994:HRF851995 IBB851994:IBB851995 IKX851994:IKX851995 IUT851994:IUT851995 JEP851994:JEP851995 JOL851994:JOL851995 JYH851994:JYH851995 KID851994:KID851995 KRZ851994:KRZ851995 LBV851994:LBV851995 LLR851994:LLR851995 LVN851994:LVN851995 MFJ851994:MFJ851995 MPF851994:MPF851995 MZB851994:MZB851995 NIX851994:NIX851995 NST851994:NST851995 OCP851994:OCP851995 OML851994:OML851995 OWH851994:OWH851995 PGD851994:PGD851995 PPZ851994:PPZ851995 PZV851994:PZV851995 QJR851994:QJR851995 QTN851994:QTN851995 RDJ851994:RDJ851995 RNF851994:RNF851995 RXB851994:RXB851995 SGX851994:SGX851995 SQT851994:SQT851995 TAP851994:TAP851995 TKL851994:TKL851995 TUH851994:TUH851995 UED851994:UED851995 UNZ851994:UNZ851995 UXV851994:UXV851995 VHR851994:VHR851995 VRN851994:VRN851995 WBJ851994:WBJ851995 WLF851994:WLF851995 WVB851994:WVB851995 IP917530:IP917531 SL917530:SL917531 ACH917530:ACH917531 AMD917530:AMD917531 AVZ917530:AVZ917531 BFV917530:BFV917531 BPR917530:BPR917531 BZN917530:BZN917531 CJJ917530:CJJ917531 CTF917530:CTF917531 DDB917530:DDB917531 DMX917530:DMX917531 DWT917530:DWT917531 EGP917530:EGP917531 EQL917530:EQL917531 FAH917530:FAH917531 FKD917530:FKD917531 FTZ917530:FTZ917531 GDV917530:GDV917531 GNR917530:GNR917531 GXN917530:GXN917531 HHJ917530:HHJ917531 HRF917530:HRF917531 IBB917530:IBB917531 IKX917530:IKX917531 IUT917530:IUT917531 JEP917530:JEP917531 JOL917530:JOL917531 JYH917530:JYH917531 KID917530:KID917531 KRZ917530:KRZ917531 LBV917530:LBV917531 LLR917530:LLR917531 LVN917530:LVN917531 MFJ917530:MFJ917531 MPF917530:MPF917531 MZB917530:MZB917531 NIX917530:NIX917531 NST917530:NST917531 OCP917530:OCP917531 OML917530:OML917531 OWH917530:OWH917531 PGD917530:PGD917531 PPZ917530:PPZ917531 PZV917530:PZV917531 QJR917530:QJR917531 QTN917530:QTN917531 RDJ917530:RDJ917531 RNF917530:RNF917531 RXB917530:RXB917531 SGX917530:SGX917531 SQT917530:SQT917531 TAP917530:TAP917531 TKL917530:TKL917531 TUH917530:TUH917531 UED917530:UED917531 UNZ917530:UNZ917531 UXV917530:UXV917531 VHR917530:VHR917531 VRN917530:VRN917531 WBJ917530:WBJ917531 WLF917530:WLF917531 WVB917530:WVB917531 IP983066:IP983067 SL983066:SL983067 ACH983066:ACH983067 AMD983066:AMD983067 AVZ983066:AVZ983067 BFV983066:BFV983067 BPR983066:BPR983067 BZN983066:BZN983067 CJJ983066:CJJ983067 CTF983066:CTF983067 DDB983066:DDB983067 DMX983066:DMX983067 DWT983066:DWT983067 EGP983066:EGP983067 EQL983066:EQL983067 FAH983066:FAH983067 FKD983066:FKD983067 FTZ983066:FTZ983067 GDV983066:GDV983067 GNR983066:GNR983067 GXN983066:GXN983067 HHJ983066:HHJ983067 HRF983066:HRF983067 IBB983066:IBB983067 IKX983066:IKX983067 IUT983066:IUT983067 JEP983066:JEP983067 JOL983066:JOL983067 JYH983066:JYH983067 KID983066:KID983067 KRZ983066:KRZ983067 LBV983066:LBV983067 LLR983066:LLR983067 LVN983066:LVN983067 MFJ983066:MFJ983067 MPF983066:MPF983067 MZB983066:MZB983067 NIX983066:NIX983067 NST983066:NST983067 OCP983066:OCP983067 OML983066:OML983067 OWH983066:OWH983067 PGD983066:PGD983067 PPZ983066:PPZ983067 PZV983066:PZV983067 QJR983066:QJR983067 QTN983066:QTN983067 RDJ983066:RDJ983067 RNF983066:RNF983067 RXB983066:RXB983067 SGX983066:SGX983067 SQT983066:SQT983067 TAP983066:TAP983067 TKL983066:TKL983067 TUH983066:TUH983067 UED983066:UED983067 UNZ983066:UNZ983067 UXV983066:UXV983067 VHR983066:VHR983067 VRN983066:VRN983067 WBJ983066:WBJ983067 WLF983066:WLF983067 WVB983066:WVB983067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IH65549 SD65549 ABZ65549 ALV65549 AVR65549 BFN65549 BPJ65549 BZF65549 CJB65549 CSX65549 DCT65549 DMP65549 DWL65549 EGH65549 EQD65549 EZZ65549 FJV65549 FTR65549 GDN65549 GNJ65549 GXF65549 HHB65549 HQX65549 IAT65549 IKP65549 IUL65549 JEH65549 JOD65549 JXZ65549 KHV65549 KRR65549 LBN65549 LLJ65549 LVF65549 MFB65549 MOX65549 MYT65549 NIP65549 NSL65549 OCH65549 OMD65549 OVZ65549 PFV65549 PPR65549 PZN65549 QJJ65549 QTF65549 RDB65549 RMX65549 RWT65549 SGP65549 SQL65549 TAH65549 TKD65549 TTZ65549 UDV65549 UNR65549 UXN65549 VHJ65549 VRF65549 WBB65549 WKX65549 WUT65549 IH131085 SD131085 ABZ131085 ALV131085 AVR131085 BFN131085 BPJ131085 BZF131085 CJB131085 CSX131085 DCT131085 DMP131085 DWL131085 EGH131085 EQD131085 EZZ131085 FJV131085 FTR131085 GDN131085 GNJ131085 GXF131085 HHB131085 HQX131085 IAT131085 IKP131085 IUL131085 JEH131085 JOD131085 JXZ131085 KHV131085 KRR131085 LBN131085 LLJ131085 LVF131085 MFB131085 MOX131085 MYT131085 NIP131085 NSL131085 OCH131085 OMD131085 OVZ131085 PFV131085 PPR131085 PZN131085 QJJ131085 QTF131085 RDB131085 RMX131085 RWT131085 SGP131085 SQL131085 TAH131085 TKD131085 TTZ131085 UDV131085 UNR131085 UXN131085 VHJ131085 VRF131085 WBB131085 WKX131085 WUT131085 IH196621 SD196621 ABZ196621 ALV196621 AVR196621 BFN196621 BPJ196621 BZF196621 CJB196621 CSX196621 DCT196621 DMP196621 DWL196621 EGH196621 EQD196621 EZZ196621 FJV196621 FTR196621 GDN196621 GNJ196621 GXF196621 HHB196621 HQX196621 IAT196621 IKP196621 IUL196621 JEH196621 JOD196621 JXZ196621 KHV196621 KRR196621 LBN196621 LLJ196621 LVF196621 MFB196621 MOX196621 MYT196621 NIP196621 NSL196621 OCH196621 OMD196621 OVZ196621 PFV196621 PPR196621 PZN196621 QJJ196621 QTF196621 RDB196621 RMX196621 RWT196621 SGP196621 SQL196621 TAH196621 TKD196621 TTZ196621 UDV196621 UNR196621 UXN196621 VHJ196621 VRF196621 WBB196621 WKX196621 WUT196621 IH262157 SD262157 ABZ262157 ALV262157 AVR262157 BFN262157 BPJ262157 BZF262157 CJB262157 CSX262157 DCT262157 DMP262157 DWL262157 EGH262157 EQD262157 EZZ262157 FJV262157 FTR262157 GDN262157 GNJ262157 GXF262157 HHB262157 HQX262157 IAT262157 IKP262157 IUL262157 JEH262157 JOD262157 JXZ262157 KHV262157 KRR262157 LBN262157 LLJ262157 LVF262157 MFB262157 MOX262157 MYT262157 NIP262157 NSL262157 OCH262157 OMD262157 OVZ262157 PFV262157 PPR262157 PZN262157 QJJ262157 QTF262157 RDB262157 RMX262157 RWT262157 SGP262157 SQL262157 TAH262157 TKD262157 TTZ262157 UDV262157 UNR262157 UXN262157 VHJ262157 VRF262157 WBB262157 WKX262157 WUT262157 IH327693 SD327693 ABZ327693 ALV327693 AVR327693 BFN327693 BPJ327693 BZF327693 CJB327693 CSX327693 DCT327693 DMP327693 DWL327693 EGH327693 EQD327693 EZZ327693 FJV327693 FTR327693 GDN327693 GNJ327693 GXF327693 HHB327693 HQX327693 IAT327693 IKP327693 IUL327693 JEH327693 JOD327693 JXZ327693 KHV327693 KRR327693 LBN327693 LLJ327693 LVF327693 MFB327693 MOX327693 MYT327693 NIP327693 NSL327693 OCH327693 OMD327693 OVZ327693 PFV327693 PPR327693 PZN327693 QJJ327693 QTF327693 RDB327693 RMX327693 RWT327693 SGP327693 SQL327693 TAH327693 TKD327693 TTZ327693 UDV327693 UNR327693 UXN327693 VHJ327693 VRF327693 WBB327693 WKX327693 WUT327693 IH393229 SD393229 ABZ393229 ALV393229 AVR393229 BFN393229 BPJ393229 BZF393229 CJB393229 CSX393229 DCT393229 DMP393229 DWL393229 EGH393229 EQD393229 EZZ393229 FJV393229 FTR393229 GDN393229 GNJ393229 GXF393229 HHB393229 HQX393229 IAT393229 IKP393229 IUL393229 JEH393229 JOD393229 JXZ393229 KHV393229 KRR393229 LBN393229 LLJ393229 LVF393229 MFB393229 MOX393229 MYT393229 NIP393229 NSL393229 OCH393229 OMD393229 OVZ393229 PFV393229 PPR393229 PZN393229 QJJ393229 QTF393229 RDB393229 RMX393229 RWT393229 SGP393229 SQL393229 TAH393229 TKD393229 TTZ393229 UDV393229 UNR393229 UXN393229 VHJ393229 VRF393229 WBB393229 WKX393229 WUT393229 IH458765 SD458765 ABZ458765 ALV458765 AVR458765 BFN458765 BPJ458765 BZF458765 CJB458765 CSX458765 DCT458765 DMP458765 DWL458765 EGH458765 EQD458765 EZZ458765 FJV458765 FTR458765 GDN458765 GNJ458765 GXF458765 HHB458765 HQX458765 IAT458765 IKP458765 IUL458765 JEH458765 JOD458765 JXZ458765 KHV458765 KRR458765 LBN458765 LLJ458765 LVF458765 MFB458765 MOX458765 MYT458765 NIP458765 NSL458765 OCH458765 OMD458765 OVZ458765 PFV458765 PPR458765 PZN458765 QJJ458765 QTF458765 RDB458765 RMX458765 RWT458765 SGP458765 SQL458765 TAH458765 TKD458765 TTZ458765 UDV458765 UNR458765 UXN458765 VHJ458765 VRF458765 WBB458765 WKX458765 WUT458765 IH524301 SD524301 ABZ524301 ALV524301 AVR524301 BFN524301 BPJ524301 BZF524301 CJB524301 CSX524301 DCT524301 DMP524301 DWL524301 EGH524301 EQD524301 EZZ524301 FJV524301 FTR524301 GDN524301 GNJ524301 GXF524301 HHB524301 HQX524301 IAT524301 IKP524301 IUL524301 JEH524301 JOD524301 JXZ524301 KHV524301 KRR524301 LBN524301 LLJ524301 LVF524301 MFB524301 MOX524301 MYT524301 NIP524301 NSL524301 OCH524301 OMD524301 OVZ524301 PFV524301 PPR524301 PZN524301 QJJ524301 QTF524301 RDB524301 RMX524301 RWT524301 SGP524301 SQL524301 TAH524301 TKD524301 TTZ524301 UDV524301 UNR524301 UXN524301 VHJ524301 VRF524301 WBB524301 WKX524301 WUT524301 IH589837 SD589837 ABZ589837 ALV589837 AVR589837 BFN589837 BPJ589837 BZF589837 CJB589837 CSX589837 DCT589837 DMP589837 DWL589837 EGH589837 EQD589837 EZZ589837 FJV589837 FTR589837 GDN589837 GNJ589837 GXF589837 HHB589837 HQX589837 IAT589837 IKP589837 IUL589837 JEH589837 JOD589837 JXZ589837 KHV589837 KRR589837 LBN589837 LLJ589837 LVF589837 MFB589837 MOX589837 MYT589837 NIP589837 NSL589837 OCH589837 OMD589837 OVZ589837 PFV589837 PPR589837 PZN589837 QJJ589837 QTF589837 RDB589837 RMX589837 RWT589837 SGP589837 SQL589837 TAH589837 TKD589837 TTZ589837 UDV589837 UNR589837 UXN589837 VHJ589837 VRF589837 WBB589837 WKX589837 WUT589837 IH655373 SD655373 ABZ655373 ALV655373 AVR655373 BFN655373 BPJ655373 BZF655373 CJB655373 CSX655373 DCT655373 DMP655373 DWL655373 EGH655373 EQD655373 EZZ655373 FJV655373 FTR655373 GDN655373 GNJ655373 GXF655373 HHB655373 HQX655373 IAT655373 IKP655373 IUL655373 JEH655373 JOD655373 JXZ655373 KHV655373 KRR655373 LBN655373 LLJ655373 LVF655373 MFB655373 MOX655373 MYT655373 NIP655373 NSL655373 OCH655373 OMD655373 OVZ655373 PFV655373 PPR655373 PZN655373 QJJ655373 QTF655373 RDB655373 RMX655373 RWT655373 SGP655373 SQL655373 TAH655373 TKD655373 TTZ655373 UDV655373 UNR655373 UXN655373 VHJ655373 VRF655373 WBB655373 WKX655373 WUT655373 IH720909 SD720909 ABZ720909 ALV720909 AVR720909 BFN720909 BPJ720909 BZF720909 CJB720909 CSX720909 DCT720909 DMP720909 DWL720909 EGH720909 EQD720909 EZZ720909 FJV720909 FTR720909 GDN720909 GNJ720909 GXF720909 HHB720909 HQX720909 IAT720909 IKP720909 IUL720909 JEH720909 JOD720909 JXZ720909 KHV720909 KRR720909 LBN720909 LLJ720909 LVF720909 MFB720909 MOX720909 MYT720909 NIP720909 NSL720909 OCH720909 OMD720909 OVZ720909 PFV720909 PPR720909 PZN720909 QJJ720909 QTF720909 RDB720909 RMX720909 RWT720909 SGP720909 SQL720909 TAH720909 TKD720909 TTZ720909 UDV720909 UNR720909 UXN720909 VHJ720909 VRF720909 WBB720909 WKX720909 WUT720909 IH786445 SD786445 ABZ786445 ALV786445 AVR786445 BFN786445 BPJ786445 BZF786445 CJB786445 CSX786445 DCT786445 DMP786445 DWL786445 EGH786445 EQD786445 EZZ786445 FJV786445 FTR786445 GDN786445 GNJ786445 GXF786445 HHB786445 HQX786445 IAT786445 IKP786445 IUL786445 JEH786445 JOD786445 JXZ786445 KHV786445 KRR786445 LBN786445 LLJ786445 LVF786445 MFB786445 MOX786445 MYT786445 NIP786445 NSL786445 OCH786445 OMD786445 OVZ786445 PFV786445 PPR786445 PZN786445 QJJ786445 QTF786445 RDB786445 RMX786445 RWT786445 SGP786445 SQL786445 TAH786445 TKD786445 TTZ786445 UDV786445 UNR786445 UXN786445 VHJ786445 VRF786445 WBB786445 WKX786445 WUT786445 IH851981 SD851981 ABZ851981 ALV851981 AVR851981 BFN851981 BPJ851981 BZF851981 CJB851981 CSX851981 DCT851981 DMP851981 DWL851981 EGH851981 EQD851981 EZZ851981 FJV851981 FTR851981 GDN851981 GNJ851981 GXF851981 HHB851981 HQX851981 IAT851981 IKP851981 IUL851981 JEH851981 JOD851981 JXZ851981 KHV851981 KRR851981 LBN851981 LLJ851981 LVF851981 MFB851981 MOX851981 MYT851981 NIP851981 NSL851981 OCH851981 OMD851981 OVZ851981 PFV851981 PPR851981 PZN851981 QJJ851981 QTF851981 RDB851981 RMX851981 RWT851981 SGP851981 SQL851981 TAH851981 TKD851981 TTZ851981 UDV851981 UNR851981 UXN851981 VHJ851981 VRF851981 WBB851981 WKX851981 WUT851981 IH917517 SD917517 ABZ917517 ALV917517 AVR917517 BFN917517 BPJ917517 BZF917517 CJB917517 CSX917517 DCT917517 DMP917517 DWL917517 EGH917517 EQD917517 EZZ917517 FJV917517 FTR917517 GDN917517 GNJ917517 GXF917517 HHB917517 HQX917517 IAT917517 IKP917517 IUL917517 JEH917517 JOD917517 JXZ917517 KHV917517 KRR917517 LBN917517 LLJ917517 LVF917517 MFB917517 MOX917517 MYT917517 NIP917517 NSL917517 OCH917517 OMD917517 OVZ917517 PFV917517 PPR917517 PZN917517 QJJ917517 QTF917517 RDB917517 RMX917517 RWT917517 SGP917517 SQL917517 TAH917517 TKD917517 TTZ917517 UDV917517 UNR917517 UXN917517 VHJ917517 VRF917517 WBB917517 WKX917517 WUT917517 IH983053 SD983053 ABZ983053 ALV983053 AVR983053 BFN983053 BPJ983053 BZF983053 CJB983053 CSX983053 DCT983053 DMP983053 DWL983053 EGH983053 EQD983053 EZZ983053 FJV983053 FTR983053 GDN983053 GNJ983053 GXF983053 HHB983053 HQX983053 IAT983053 IKP983053 IUL983053 JEH983053 JOD983053 JXZ983053 KHV983053 KRR983053 LBN983053 LLJ983053 LVF983053 MFB983053 MOX983053 MYT983053 NIP983053 NSL983053 OCH983053 OMD983053 OVZ983053 PFV983053 PPR983053 PZN983053 QJJ983053 QTF983053 RDB983053 RMX983053 RWT983053 SGP983053 SQL983053 TAH983053 TKD983053 TTZ983053 UDV983053 UNR983053 UXN983053 VHJ983053 VRF983053 WBB983053 WKX983053 WUT983053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IK65566:IM65566 SG65566:SI65566 ACC65566:ACE65566 ALY65566:AMA65566 AVU65566:AVW65566 BFQ65566:BFS65566 BPM65566:BPO65566 BZI65566:BZK65566 CJE65566:CJG65566 CTA65566:CTC65566 DCW65566:DCY65566 DMS65566:DMU65566 DWO65566:DWQ65566 EGK65566:EGM65566 EQG65566:EQI65566 FAC65566:FAE65566 FJY65566:FKA65566 FTU65566:FTW65566 GDQ65566:GDS65566 GNM65566:GNO65566 GXI65566:GXK65566 HHE65566:HHG65566 HRA65566:HRC65566 IAW65566:IAY65566 IKS65566:IKU65566 IUO65566:IUQ65566 JEK65566:JEM65566 JOG65566:JOI65566 JYC65566:JYE65566 KHY65566:KIA65566 KRU65566:KRW65566 LBQ65566:LBS65566 LLM65566:LLO65566 LVI65566:LVK65566 MFE65566:MFG65566 MPA65566:MPC65566 MYW65566:MYY65566 NIS65566:NIU65566 NSO65566:NSQ65566 OCK65566:OCM65566 OMG65566:OMI65566 OWC65566:OWE65566 PFY65566:PGA65566 PPU65566:PPW65566 PZQ65566:PZS65566 QJM65566:QJO65566 QTI65566:QTK65566 RDE65566:RDG65566 RNA65566:RNC65566 RWW65566:RWY65566 SGS65566:SGU65566 SQO65566:SQQ65566 TAK65566:TAM65566 TKG65566:TKI65566 TUC65566:TUE65566 UDY65566:UEA65566 UNU65566:UNW65566 UXQ65566:UXS65566 VHM65566:VHO65566 VRI65566:VRK65566 WBE65566:WBG65566 WLA65566:WLC65566 WUW65566:WUY65566 IK131102:IM131102 SG131102:SI131102 ACC131102:ACE131102 ALY131102:AMA131102 AVU131102:AVW131102 BFQ131102:BFS131102 BPM131102:BPO131102 BZI131102:BZK131102 CJE131102:CJG131102 CTA131102:CTC131102 DCW131102:DCY131102 DMS131102:DMU131102 DWO131102:DWQ131102 EGK131102:EGM131102 EQG131102:EQI131102 FAC131102:FAE131102 FJY131102:FKA131102 FTU131102:FTW131102 GDQ131102:GDS131102 GNM131102:GNO131102 GXI131102:GXK131102 HHE131102:HHG131102 HRA131102:HRC131102 IAW131102:IAY131102 IKS131102:IKU131102 IUO131102:IUQ131102 JEK131102:JEM131102 JOG131102:JOI131102 JYC131102:JYE131102 KHY131102:KIA131102 KRU131102:KRW131102 LBQ131102:LBS131102 LLM131102:LLO131102 LVI131102:LVK131102 MFE131102:MFG131102 MPA131102:MPC131102 MYW131102:MYY131102 NIS131102:NIU131102 NSO131102:NSQ131102 OCK131102:OCM131102 OMG131102:OMI131102 OWC131102:OWE131102 PFY131102:PGA131102 PPU131102:PPW131102 PZQ131102:PZS131102 QJM131102:QJO131102 QTI131102:QTK131102 RDE131102:RDG131102 RNA131102:RNC131102 RWW131102:RWY131102 SGS131102:SGU131102 SQO131102:SQQ131102 TAK131102:TAM131102 TKG131102:TKI131102 TUC131102:TUE131102 UDY131102:UEA131102 UNU131102:UNW131102 UXQ131102:UXS131102 VHM131102:VHO131102 VRI131102:VRK131102 WBE131102:WBG131102 WLA131102:WLC131102 WUW131102:WUY131102 IK196638:IM196638 SG196638:SI196638 ACC196638:ACE196638 ALY196638:AMA196638 AVU196638:AVW196638 BFQ196638:BFS196638 BPM196638:BPO196638 BZI196638:BZK196638 CJE196638:CJG196638 CTA196638:CTC196638 DCW196638:DCY196638 DMS196638:DMU196638 DWO196638:DWQ196638 EGK196638:EGM196638 EQG196638:EQI196638 FAC196638:FAE196638 FJY196638:FKA196638 FTU196638:FTW196638 GDQ196638:GDS196638 GNM196638:GNO196638 GXI196638:GXK196638 HHE196638:HHG196638 HRA196638:HRC196638 IAW196638:IAY196638 IKS196638:IKU196638 IUO196638:IUQ196638 JEK196638:JEM196638 JOG196638:JOI196638 JYC196638:JYE196638 KHY196638:KIA196638 KRU196638:KRW196638 LBQ196638:LBS196638 LLM196638:LLO196638 LVI196638:LVK196638 MFE196638:MFG196638 MPA196638:MPC196638 MYW196638:MYY196638 NIS196638:NIU196638 NSO196638:NSQ196638 OCK196638:OCM196638 OMG196638:OMI196638 OWC196638:OWE196638 PFY196638:PGA196638 PPU196638:PPW196638 PZQ196638:PZS196638 QJM196638:QJO196638 QTI196638:QTK196638 RDE196638:RDG196638 RNA196638:RNC196638 RWW196638:RWY196638 SGS196638:SGU196638 SQO196638:SQQ196638 TAK196638:TAM196638 TKG196638:TKI196638 TUC196638:TUE196638 UDY196638:UEA196638 UNU196638:UNW196638 UXQ196638:UXS196638 VHM196638:VHO196638 VRI196638:VRK196638 WBE196638:WBG196638 WLA196638:WLC196638 WUW196638:WUY196638 IK262174:IM262174 SG262174:SI262174 ACC262174:ACE262174 ALY262174:AMA262174 AVU262174:AVW262174 BFQ262174:BFS262174 BPM262174:BPO262174 BZI262174:BZK262174 CJE262174:CJG262174 CTA262174:CTC262174 DCW262174:DCY262174 DMS262174:DMU262174 DWO262174:DWQ262174 EGK262174:EGM262174 EQG262174:EQI262174 FAC262174:FAE262174 FJY262174:FKA262174 FTU262174:FTW262174 GDQ262174:GDS262174 GNM262174:GNO262174 GXI262174:GXK262174 HHE262174:HHG262174 HRA262174:HRC262174 IAW262174:IAY262174 IKS262174:IKU262174 IUO262174:IUQ262174 JEK262174:JEM262174 JOG262174:JOI262174 JYC262174:JYE262174 KHY262174:KIA262174 KRU262174:KRW262174 LBQ262174:LBS262174 LLM262174:LLO262174 LVI262174:LVK262174 MFE262174:MFG262174 MPA262174:MPC262174 MYW262174:MYY262174 NIS262174:NIU262174 NSO262174:NSQ262174 OCK262174:OCM262174 OMG262174:OMI262174 OWC262174:OWE262174 PFY262174:PGA262174 PPU262174:PPW262174 PZQ262174:PZS262174 QJM262174:QJO262174 QTI262174:QTK262174 RDE262174:RDG262174 RNA262174:RNC262174 RWW262174:RWY262174 SGS262174:SGU262174 SQO262174:SQQ262174 TAK262174:TAM262174 TKG262174:TKI262174 TUC262174:TUE262174 UDY262174:UEA262174 UNU262174:UNW262174 UXQ262174:UXS262174 VHM262174:VHO262174 VRI262174:VRK262174 WBE262174:WBG262174 WLA262174:WLC262174 WUW262174:WUY262174 IK327710:IM327710 SG327710:SI327710 ACC327710:ACE327710 ALY327710:AMA327710 AVU327710:AVW327710 BFQ327710:BFS327710 BPM327710:BPO327710 BZI327710:BZK327710 CJE327710:CJG327710 CTA327710:CTC327710 DCW327710:DCY327710 DMS327710:DMU327710 DWO327710:DWQ327710 EGK327710:EGM327710 EQG327710:EQI327710 FAC327710:FAE327710 FJY327710:FKA327710 FTU327710:FTW327710 GDQ327710:GDS327710 GNM327710:GNO327710 GXI327710:GXK327710 HHE327710:HHG327710 HRA327710:HRC327710 IAW327710:IAY327710 IKS327710:IKU327710 IUO327710:IUQ327710 JEK327710:JEM327710 JOG327710:JOI327710 JYC327710:JYE327710 KHY327710:KIA327710 KRU327710:KRW327710 LBQ327710:LBS327710 LLM327710:LLO327710 LVI327710:LVK327710 MFE327710:MFG327710 MPA327710:MPC327710 MYW327710:MYY327710 NIS327710:NIU327710 NSO327710:NSQ327710 OCK327710:OCM327710 OMG327710:OMI327710 OWC327710:OWE327710 PFY327710:PGA327710 PPU327710:PPW327710 PZQ327710:PZS327710 QJM327710:QJO327710 QTI327710:QTK327710 RDE327710:RDG327710 RNA327710:RNC327710 RWW327710:RWY327710 SGS327710:SGU327710 SQO327710:SQQ327710 TAK327710:TAM327710 TKG327710:TKI327710 TUC327710:TUE327710 UDY327710:UEA327710 UNU327710:UNW327710 UXQ327710:UXS327710 VHM327710:VHO327710 VRI327710:VRK327710 WBE327710:WBG327710 WLA327710:WLC327710 WUW327710:WUY327710 IK393246:IM393246 SG393246:SI393246 ACC393246:ACE393246 ALY393246:AMA393246 AVU393246:AVW393246 BFQ393246:BFS393246 BPM393246:BPO393246 BZI393246:BZK393246 CJE393246:CJG393246 CTA393246:CTC393246 DCW393246:DCY393246 DMS393246:DMU393246 DWO393246:DWQ393246 EGK393246:EGM393246 EQG393246:EQI393246 FAC393246:FAE393246 FJY393246:FKA393246 FTU393246:FTW393246 GDQ393246:GDS393246 GNM393246:GNO393246 GXI393246:GXK393246 HHE393246:HHG393246 HRA393246:HRC393246 IAW393246:IAY393246 IKS393246:IKU393246 IUO393246:IUQ393246 JEK393246:JEM393246 JOG393246:JOI393246 JYC393246:JYE393246 KHY393246:KIA393246 KRU393246:KRW393246 LBQ393246:LBS393246 LLM393246:LLO393246 LVI393246:LVK393246 MFE393246:MFG393246 MPA393246:MPC393246 MYW393246:MYY393246 NIS393246:NIU393246 NSO393246:NSQ393246 OCK393246:OCM393246 OMG393246:OMI393246 OWC393246:OWE393246 PFY393246:PGA393246 PPU393246:PPW393246 PZQ393246:PZS393246 QJM393246:QJO393246 QTI393246:QTK393246 RDE393246:RDG393246 RNA393246:RNC393246 RWW393246:RWY393246 SGS393246:SGU393246 SQO393246:SQQ393246 TAK393246:TAM393246 TKG393246:TKI393246 TUC393246:TUE393246 UDY393246:UEA393246 UNU393246:UNW393246 UXQ393246:UXS393246 VHM393246:VHO393246 VRI393246:VRK393246 WBE393246:WBG393246 WLA393246:WLC393246 WUW393246:WUY393246 IK458782:IM458782 SG458782:SI458782 ACC458782:ACE458782 ALY458782:AMA458782 AVU458782:AVW458782 BFQ458782:BFS458782 BPM458782:BPO458782 BZI458782:BZK458782 CJE458782:CJG458782 CTA458782:CTC458782 DCW458782:DCY458782 DMS458782:DMU458782 DWO458782:DWQ458782 EGK458782:EGM458782 EQG458782:EQI458782 FAC458782:FAE458782 FJY458782:FKA458782 FTU458782:FTW458782 GDQ458782:GDS458782 GNM458782:GNO458782 GXI458782:GXK458782 HHE458782:HHG458782 HRA458782:HRC458782 IAW458782:IAY458782 IKS458782:IKU458782 IUO458782:IUQ458782 JEK458782:JEM458782 JOG458782:JOI458782 JYC458782:JYE458782 KHY458782:KIA458782 KRU458782:KRW458782 LBQ458782:LBS458782 LLM458782:LLO458782 LVI458782:LVK458782 MFE458782:MFG458782 MPA458782:MPC458782 MYW458782:MYY458782 NIS458782:NIU458782 NSO458782:NSQ458782 OCK458782:OCM458782 OMG458782:OMI458782 OWC458782:OWE458782 PFY458782:PGA458782 PPU458782:PPW458782 PZQ458782:PZS458782 QJM458782:QJO458782 QTI458782:QTK458782 RDE458782:RDG458782 RNA458782:RNC458782 RWW458782:RWY458782 SGS458782:SGU458782 SQO458782:SQQ458782 TAK458782:TAM458782 TKG458782:TKI458782 TUC458782:TUE458782 UDY458782:UEA458782 UNU458782:UNW458782 UXQ458782:UXS458782 VHM458782:VHO458782 VRI458782:VRK458782 WBE458782:WBG458782 WLA458782:WLC458782 WUW458782:WUY458782 IK524318:IM524318 SG524318:SI524318 ACC524318:ACE524318 ALY524318:AMA524318 AVU524318:AVW524318 BFQ524318:BFS524318 BPM524318:BPO524318 BZI524318:BZK524318 CJE524318:CJG524318 CTA524318:CTC524318 DCW524318:DCY524318 DMS524318:DMU524318 DWO524318:DWQ524318 EGK524318:EGM524318 EQG524318:EQI524318 FAC524318:FAE524318 FJY524318:FKA524318 FTU524318:FTW524318 GDQ524318:GDS524318 GNM524318:GNO524318 GXI524318:GXK524318 HHE524318:HHG524318 HRA524318:HRC524318 IAW524318:IAY524318 IKS524318:IKU524318 IUO524318:IUQ524318 JEK524318:JEM524318 JOG524318:JOI524318 JYC524318:JYE524318 KHY524318:KIA524318 KRU524318:KRW524318 LBQ524318:LBS524318 LLM524318:LLO524318 LVI524318:LVK524318 MFE524318:MFG524318 MPA524318:MPC524318 MYW524318:MYY524318 NIS524318:NIU524318 NSO524318:NSQ524318 OCK524318:OCM524318 OMG524318:OMI524318 OWC524318:OWE524318 PFY524318:PGA524318 PPU524318:PPW524318 PZQ524318:PZS524318 QJM524318:QJO524318 QTI524318:QTK524318 RDE524318:RDG524318 RNA524318:RNC524318 RWW524318:RWY524318 SGS524318:SGU524318 SQO524318:SQQ524318 TAK524318:TAM524318 TKG524318:TKI524318 TUC524318:TUE524318 UDY524318:UEA524318 UNU524318:UNW524318 UXQ524318:UXS524318 VHM524318:VHO524318 VRI524318:VRK524318 WBE524318:WBG524318 WLA524318:WLC524318 WUW524318:WUY524318 IK589854:IM589854 SG589854:SI589854 ACC589854:ACE589854 ALY589854:AMA589854 AVU589854:AVW589854 BFQ589854:BFS589854 BPM589854:BPO589854 BZI589854:BZK589854 CJE589854:CJG589854 CTA589854:CTC589854 DCW589854:DCY589854 DMS589854:DMU589854 DWO589854:DWQ589854 EGK589854:EGM589854 EQG589854:EQI589854 FAC589854:FAE589854 FJY589854:FKA589854 FTU589854:FTW589854 GDQ589854:GDS589854 GNM589854:GNO589854 GXI589854:GXK589854 HHE589854:HHG589854 HRA589854:HRC589854 IAW589854:IAY589854 IKS589854:IKU589854 IUO589854:IUQ589854 JEK589854:JEM589854 JOG589854:JOI589854 JYC589854:JYE589854 KHY589854:KIA589854 KRU589854:KRW589854 LBQ589854:LBS589854 LLM589854:LLO589854 LVI589854:LVK589854 MFE589854:MFG589854 MPA589854:MPC589854 MYW589854:MYY589854 NIS589854:NIU589854 NSO589854:NSQ589854 OCK589854:OCM589854 OMG589854:OMI589854 OWC589854:OWE589854 PFY589854:PGA589854 PPU589854:PPW589854 PZQ589854:PZS589854 QJM589854:QJO589854 QTI589854:QTK589854 RDE589854:RDG589854 RNA589854:RNC589854 RWW589854:RWY589854 SGS589854:SGU589854 SQO589854:SQQ589854 TAK589854:TAM589854 TKG589854:TKI589854 TUC589854:TUE589854 UDY589854:UEA589854 UNU589854:UNW589854 UXQ589854:UXS589854 VHM589854:VHO589854 VRI589854:VRK589854 WBE589854:WBG589854 WLA589854:WLC589854 WUW589854:WUY589854 IK655390:IM655390 SG655390:SI655390 ACC655390:ACE655390 ALY655390:AMA655390 AVU655390:AVW655390 BFQ655390:BFS655390 BPM655390:BPO655390 BZI655390:BZK655390 CJE655390:CJG655390 CTA655390:CTC655390 DCW655390:DCY655390 DMS655390:DMU655390 DWO655390:DWQ655390 EGK655390:EGM655390 EQG655390:EQI655390 FAC655390:FAE655390 FJY655390:FKA655390 FTU655390:FTW655390 GDQ655390:GDS655390 GNM655390:GNO655390 GXI655390:GXK655390 HHE655390:HHG655390 HRA655390:HRC655390 IAW655390:IAY655390 IKS655390:IKU655390 IUO655390:IUQ655390 JEK655390:JEM655390 JOG655390:JOI655390 JYC655390:JYE655390 KHY655390:KIA655390 KRU655390:KRW655390 LBQ655390:LBS655390 LLM655390:LLO655390 LVI655390:LVK655390 MFE655390:MFG655390 MPA655390:MPC655390 MYW655390:MYY655390 NIS655390:NIU655390 NSO655390:NSQ655390 OCK655390:OCM655390 OMG655390:OMI655390 OWC655390:OWE655390 PFY655390:PGA655390 PPU655390:PPW655390 PZQ655390:PZS655390 QJM655390:QJO655390 QTI655390:QTK655390 RDE655390:RDG655390 RNA655390:RNC655390 RWW655390:RWY655390 SGS655390:SGU655390 SQO655390:SQQ655390 TAK655390:TAM655390 TKG655390:TKI655390 TUC655390:TUE655390 UDY655390:UEA655390 UNU655390:UNW655390 UXQ655390:UXS655390 VHM655390:VHO655390 VRI655390:VRK655390 WBE655390:WBG655390 WLA655390:WLC655390 WUW655390:WUY655390 IK720926:IM720926 SG720926:SI720926 ACC720926:ACE720926 ALY720926:AMA720926 AVU720926:AVW720926 BFQ720926:BFS720926 BPM720926:BPO720926 BZI720926:BZK720926 CJE720926:CJG720926 CTA720926:CTC720926 DCW720926:DCY720926 DMS720926:DMU720926 DWO720926:DWQ720926 EGK720926:EGM720926 EQG720926:EQI720926 FAC720926:FAE720926 FJY720926:FKA720926 FTU720926:FTW720926 GDQ720926:GDS720926 GNM720926:GNO720926 GXI720926:GXK720926 HHE720926:HHG720926 HRA720926:HRC720926 IAW720926:IAY720926 IKS720926:IKU720926 IUO720926:IUQ720926 JEK720926:JEM720926 JOG720926:JOI720926 JYC720926:JYE720926 KHY720926:KIA720926 KRU720926:KRW720926 LBQ720926:LBS720926 LLM720926:LLO720926 LVI720926:LVK720926 MFE720926:MFG720926 MPA720926:MPC720926 MYW720926:MYY720926 NIS720926:NIU720926 NSO720926:NSQ720926 OCK720926:OCM720926 OMG720926:OMI720926 OWC720926:OWE720926 PFY720926:PGA720926 PPU720926:PPW720926 PZQ720926:PZS720926 QJM720926:QJO720926 QTI720926:QTK720926 RDE720926:RDG720926 RNA720926:RNC720926 RWW720926:RWY720926 SGS720926:SGU720926 SQO720926:SQQ720926 TAK720926:TAM720926 TKG720926:TKI720926 TUC720926:TUE720926 UDY720926:UEA720926 UNU720926:UNW720926 UXQ720926:UXS720926 VHM720926:VHO720926 VRI720926:VRK720926 WBE720926:WBG720926 WLA720926:WLC720926 WUW720926:WUY720926 IK786462:IM786462 SG786462:SI786462 ACC786462:ACE786462 ALY786462:AMA786462 AVU786462:AVW786462 BFQ786462:BFS786462 BPM786462:BPO786462 BZI786462:BZK786462 CJE786462:CJG786462 CTA786462:CTC786462 DCW786462:DCY786462 DMS786462:DMU786462 DWO786462:DWQ786462 EGK786462:EGM786462 EQG786462:EQI786462 FAC786462:FAE786462 FJY786462:FKA786462 FTU786462:FTW786462 GDQ786462:GDS786462 GNM786462:GNO786462 GXI786462:GXK786462 HHE786462:HHG786462 HRA786462:HRC786462 IAW786462:IAY786462 IKS786462:IKU786462 IUO786462:IUQ786462 JEK786462:JEM786462 JOG786462:JOI786462 JYC786462:JYE786462 KHY786462:KIA786462 KRU786462:KRW786462 LBQ786462:LBS786462 LLM786462:LLO786462 LVI786462:LVK786462 MFE786462:MFG786462 MPA786462:MPC786462 MYW786462:MYY786462 NIS786462:NIU786462 NSO786462:NSQ786462 OCK786462:OCM786462 OMG786462:OMI786462 OWC786462:OWE786462 PFY786462:PGA786462 PPU786462:PPW786462 PZQ786462:PZS786462 QJM786462:QJO786462 QTI786462:QTK786462 RDE786462:RDG786462 RNA786462:RNC786462 RWW786462:RWY786462 SGS786462:SGU786462 SQO786462:SQQ786462 TAK786462:TAM786462 TKG786462:TKI786462 TUC786462:TUE786462 UDY786462:UEA786462 UNU786462:UNW786462 UXQ786462:UXS786462 VHM786462:VHO786462 VRI786462:VRK786462 WBE786462:WBG786462 WLA786462:WLC786462 WUW786462:WUY786462 IK851998:IM851998 SG851998:SI851998 ACC851998:ACE851998 ALY851998:AMA851998 AVU851998:AVW851998 BFQ851998:BFS851998 BPM851998:BPO851998 BZI851998:BZK851998 CJE851998:CJG851998 CTA851998:CTC851998 DCW851998:DCY851998 DMS851998:DMU851998 DWO851998:DWQ851998 EGK851998:EGM851998 EQG851998:EQI851998 FAC851998:FAE851998 FJY851998:FKA851998 FTU851998:FTW851998 GDQ851998:GDS851998 GNM851998:GNO851998 GXI851998:GXK851998 HHE851998:HHG851998 HRA851998:HRC851998 IAW851998:IAY851998 IKS851998:IKU851998 IUO851998:IUQ851998 JEK851998:JEM851998 JOG851998:JOI851998 JYC851998:JYE851998 KHY851998:KIA851998 KRU851998:KRW851998 LBQ851998:LBS851998 LLM851998:LLO851998 LVI851998:LVK851998 MFE851998:MFG851998 MPA851998:MPC851998 MYW851998:MYY851998 NIS851998:NIU851998 NSO851998:NSQ851998 OCK851998:OCM851998 OMG851998:OMI851998 OWC851998:OWE851998 PFY851998:PGA851998 PPU851998:PPW851998 PZQ851998:PZS851998 QJM851998:QJO851998 QTI851998:QTK851998 RDE851998:RDG851998 RNA851998:RNC851998 RWW851998:RWY851998 SGS851998:SGU851998 SQO851998:SQQ851998 TAK851998:TAM851998 TKG851998:TKI851998 TUC851998:TUE851998 UDY851998:UEA851998 UNU851998:UNW851998 UXQ851998:UXS851998 VHM851998:VHO851998 VRI851998:VRK851998 WBE851998:WBG851998 WLA851998:WLC851998 WUW851998:WUY851998 IK917534:IM917534 SG917534:SI917534 ACC917534:ACE917534 ALY917534:AMA917534 AVU917534:AVW917534 BFQ917534:BFS917534 BPM917534:BPO917534 BZI917534:BZK917534 CJE917534:CJG917534 CTA917534:CTC917534 DCW917534:DCY917534 DMS917534:DMU917534 DWO917534:DWQ917534 EGK917534:EGM917534 EQG917534:EQI917534 FAC917534:FAE917534 FJY917534:FKA917534 FTU917534:FTW917534 GDQ917534:GDS917534 GNM917534:GNO917534 GXI917534:GXK917534 HHE917534:HHG917534 HRA917534:HRC917534 IAW917534:IAY917534 IKS917534:IKU917534 IUO917534:IUQ917534 JEK917534:JEM917534 JOG917534:JOI917534 JYC917534:JYE917534 KHY917534:KIA917534 KRU917534:KRW917534 LBQ917534:LBS917534 LLM917534:LLO917534 LVI917534:LVK917534 MFE917534:MFG917534 MPA917534:MPC917534 MYW917534:MYY917534 NIS917534:NIU917534 NSO917534:NSQ917534 OCK917534:OCM917534 OMG917534:OMI917534 OWC917534:OWE917534 PFY917534:PGA917534 PPU917534:PPW917534 PZQ917534:PZS917534 QJM917534:QJO917534 QTI917534:QTK917534 RDE917534:RDG917534 RNA917534:RNC917534 RWW917534:RWY917534 SGS917534:SGU917534 SQO917534:SQQ917534 TAK917534:TAM917534 TKG917534:TKI917534 TUC917534:TUE917534 UDY917534:UEA917534 UNU917534:UNW917534 UXQ917534:UXS917534 VHM917534:VHO917534 VRI917534:VRK917534 WBE917534:WBG917534 WLA917534:WLC917534 WUW917534:WUY917534 IK983070:IM983070 SG983070:SI983070 ACC983070:ACE983070 ALY983070:AMA983070 AVU983070:AVW983070 BFQ983070:BFS983070 BPM983070:BPO983070 BZI983070:BZK983070 CJE983070:CJG983070 CTA983070:CTC983070 DCW983070:DCY983070 DMS983070:DMU983070 DWO983070:DWQ983070 EGK983070:EGM983070 EQG983070:EQI983070 FAC983070:FAE983070 FJY983070:FKA983070 FTU983070:FTW983070 GDQ983070:GDS983070 GNM983070:GNO983070 GXI983070:GXK983070 HHE983070:HHG983070 HRA983070:HRC983070 IAW983070:IAY983070 IKS983070:IKU983070 IUO983070:IUQ983070 JEK983070:JEM983070 JOG983070:JOI983070 JYC983070:JYE983070 KHY983070:KIA983070 KRU983070:KRW983070 LBQ983070:LBS983070 LLM983070:LLO983070 LVI983070:LVK983070 MFE983070:MFG983070 MPA983070:MPC983070 MYW983070:MYY983070 NIS983070:NIU983070 NSO983070:NSQ983070 OCK983070:OCM983070 OMG983070:OMI983070 OWC983070:OWE983070 PFY983070:PGA983070 PPU983070:PPW983070 PZQ983070:PZS983070 QJM983070:QJO983070 QTI983070:QTK983070 RDE983070:RDG983070 RNA983070:RNC983070 RWW983070:RWY983070 SGS983070:SGU983070 SQO983070:SQQ983070 TAK983070:TAM983070 TKG983070:TKI983070 TUC983070:TUE983070 UDY983070:UEA983070 UNU983070:UNW983070 UXQ983070:UXS983070 VHM983070:VHO983070 VRI983070:VRK983070 WBE983070:WBG983070 WLA983070:WLC983070 WUW983070:WUY983070 IP65564:IR65565 SL65564:SN65565 ACH65564:ACJ65565 AMD65564:AMF65565 AVZ65564:AWB65565 BFV65564:BFX65565 BPR65564:BPT65565 BZN65564:BZP65565 CJJ65564:CJL65565 CTF65564:CTH65565 DDB65564:DDD65565 DMX65564:DMZ65565 DWT65564:DWV65565 EGP65564:EGR65565 EQL65564:EQN65565 FAH65564:FAJ65565 FKD65564:FKF65565 FTZ65564:FUB65565 GDV65564:GDX65565 GNR65564:GNT65565 GXN65564:GXP65565 HHJ65564:HHL65565 HRF65564:HRH65565 IBB65564:IBD65565 IKX65564:IKZ65565 IUT65564:IUV65565 JEP65564:JER65565 JOL65564:JON65565 JYH65564:JYJ65565 KID65564:KIF65565 KRZ65564:KSB65565 LBV65564:LBX65565 LLR65564:LLT65565 LVN65564:LVP65565 MFJ65564:MFL65565 MPF65564:MPH65565 MZB65564:MZD65565 NIX65564:NIZ65565 NST65564:NSV65565 OCP65564:OCR65565 OML65564:OMN65565 OWH65564:OWJ65565 PGD65564:PGF65565 PPZ65564:PQB65565 PZV65564:PZX65565 QJR65564:QJT65565 QTN65564:QTP65565 RDJ65564:RDL65565 RNF65564:RNH65565 RXB65564:RXD65565 SGX65564:SGZ65565 SQT65564:SQV65565 TAP65564:TAR65565 TKL65564:TKN65565 TUH65564:TUJ65565 UED65564:UEF65565 UNZ65564:UOB65565 UXV65564:UXX65565 VHR65564:VHT65565 VRN65564:VRP65565 WBJ65564:WBL65565 WLF65564:WLH65565 WVB65564:WVD65565 IP131100:IR131101 SL131100:SN131101 ACH131100:ACJ131101 AMD131100:AMF131101 AVZ131100:AWB131101 BFV131100:BFX131101 BPR131100:BPT131101 BZN131100:BZP131101 CJJ131100:CJL131101 CTF131100:CTH131101 DDB131100:DDD131101 DMX131100:DMZ131101 DWT131100:DWV131101 EGP131100:EGR131101 EQL131100:EQN131101 FAH131100:FAJ131101 FKD131100:FKF131101 FTZ131100:FUB131101 GDV131100:GDX131101 GNR131100:GNT131101 GXN131100:GXP131101 HHJ131100:HHL131101 HRF131100:HRH131101 IBB131100:IBD131101 IKX131100:IKZ131101 IUT131100:IUV131101 JEP131100:JER131101 JOL131100:JON131101 JYH131100:JYJ131101 KID131100:KIF131101 KRZ131100:KSB131101 LBV131100:LBX131101 LLR131100:LLT131101 LVN131100:LVP131101 MFJ131100:MFL131101 MPF131100:MPH131101 MZB131100:MZD131101 NIX131100:NIZ131101 NST131100:NSV131101 OCP131100:OCR131101 OML131100:OMN131101 OWH131100:OWJ131101 PGD131100:PGF131101 PPZ131100:PQB131101 PZV131100:PZX131101 QJR131100:QJT131101 QTN131100:QTP131101 RDJ131100:RDL131101 RNF131100:RNH131101 RXB131100:RXD131101 SGX131100:SGZ131101 SQT131100:SQV131101 TAP131100:TAR131101 TKL131100:TKN131101 TUH131100:TUJ131101 UED131100:UEF131101 UNZ131100:UOB131101 UXV131100:UXX131101 VHR131100:VHT131101 VRN131100:VRP131101 WBJ131100:WBL131101 WLF131100:WLH131101 WVB131100:WVD131101 IP196636:IR196637 SL196636:SN196637 ACH196636:ACJ196637 AMD196636:AMF196637 AVZ196636:AWB196637 BFV196636:BFX196637 BPR196636:BPT196637 BZN196636:BZP196637 CJJ196636:CJL196637 CTF196636:CTH196637 DDB196636:DDD196637 DMX196636:DMZ196637 DWT196636:DWV196637 EGP196636:EGR196637 EQL196636:EQN196637 FAH196636:FAJ196637 FKD196636:FKF196637 FTZ196636:FUB196637 GDV196636:GDX196637 GNR196636:GNT196637 GXN196636:GXP196637 HHJ196636:HHL196637 HRF196636:HRH196637 IBB196636:IBD196637 IKX196636:IKZ196637 IUT196636:IUV196637 JEP196636:JER196637 JOL196636:JON196637 JYH196636:JYJ196637 KID196636:KIF196637 KRZ196636:KSB196637 LBV196636:LBX196637 LLR196636:LLT196637 LVN196636:LVP196637 MFJ196636:MFL196637 MPF196636:MPH196637 MZB196636:MZD196637 NIX196636:NIZ196637 NST196636:NSV196637 OCP196636:OCR196637 OML196636:OMN196637 OWH196636:OWJ196637 PGD196636:PGF196637 PPZ196636:PQB196637 PZV196636:PZX196637 QJR196636:QJT196637 QTN196636:QTP196637 RDJ196636:RDL196637 RNF196636:RNH196637 RXB196636:RXD196637 SGX196636:SGZ196637 SQT196636:SQV196637 TAP196636:TAR196637 TKL196636:TKN196637 TUH196636:TUJ196637 UED196636:UEF196637 UNZ196636:UOB196637 UXV196636:UXX196637 VHR196636:VHT196637 VRN196636:VRP196637 WBJ196636:WBL196637 WLF196636:WLH196637 WVB196636:WVD196637 IP262172:IR262173 SL262172:SN262173 ACH262172:ACJ262173 AMD262172:AMF262173 AVZ262172:AWB262173 BFV262172:BFX262173 BPR262172:BPT262173 BZN262172:BZP262173 CJJ262172:CJL262173 CTF262172:CTH262173 DDB262172:DDD262173 DMX262172:DMZ262173 DWT262172:DWV262173 EGP262172:EGR262173 EQL262172:EQN262173 FAH262172:FAJ262173 FKD262172:FKF262173 FTZ262172:FUB262173 GDV262172:GDX262173 GNR262172:GNT262173 GXN262172:GXP262173 HHJ262172:HHL262173 HRF262172:HRH262173 IBB262172:IBD262173 IKX262172:IKZ262173 IUT262172:IUV262173 JEP262172:JER262173 JOL262172:JON262173 JYH262172:JYJ262173 KID262172:KIF262173 KRZ262172:KSB262173 LBV262172:LBX262173 LLR262172:LLT262173 LVN262172:LVP262173 MFJ262172:MFL262173 MPF262172:MPH262173 MZB262172:MZD262173 NIX262172:NIZ262173 NST262172:NSV262173 OCP262172:OCR262173 OML262172:OMN262173 OWH262172:OWJ262173 PGD262172:PGF262173 PPZ262172:PQB262173 PZV262172:PZX262173 QJR262172:QJT262173 QTN262172:QTP262173 RDJ262172:RDL262173 RNF262172:RNH262173 RXB262172:RXD262173 SGX262172:SGZ262173 SQT262172:SQV262173 TAP262172:TAR262173 TKL262172:TKN262173 TUH262172:TUJ262173 UED262172:UEF262173 UNZ262172:UOB262173 UXV262172:UXX262173 VHR262172:VHT262173 VRN262172:VRP262173 WBJ262172:WBL262173 WLF262172:WLH262173 WVB262172:WVD262173 IP327708:IR327709 SL327708:SN327709 ACH327708:ACJ327709 AMD327708:AMF327709 AVZ327708:AWB327709 BFV327708:BFX327709 BPR327708:BPT327709 BZN327708:BZP327709 CJJ327708:CJL327709 CTF327708:CTH327709 DDB327708:DDD327709 DMX327708:DMZ327709 DWT327708:DWV327709 EGP327708:EGR327709 EQL327708:EQN327709 FAH327708:FAJ327709 FKD327708:FKF327709 FTZ327708:FUB327709 GDV327708:GDX327709 GNR327708:GNT327709 GXN327708:GXP327709 HHJ327708:HHL327709 HRF327708:HRH327709 IBB327708:IBD327709 IKX327708:IKZ327709 IUT327708:IUV327709 JEP327708:JER327709 JOL327708:JON327709 JYH327708:JYJ327709 KID327708:KIF327709 KRZ327708:KSB327709 LBV327708:LBX327709 LLR327708:LLT327709 LVN327708:LVP327709 MFJ327708:MFL327709 MPF327708:MPH327709 MZB327708:MZD327709 NIX327708:NIZ327709 NST327708:NSV327709 OCP327708:OCR327709 OML327708:OMN327709 OWH327708:OWJ327709 PGD327708:PGF327709 PPZ327708:PQB327709 PZV327708:PZX327709 QJR327708:QJT327709 QTN327708:QTP327709 RDJ327708:RDL327709 RNF327708:RNH327709 RXB327708:RXD327709 SGX327708:SGZ327709 SQT327708:SQV327709 TAP327708:TAR327709 TKL327708:TKN327709 TUH327708:TUJ327709 UED327708:UEF327709 UNZ327708:UOB327709 UXV327708:UXX327709 VHR327708:VHT327709 VRN327708:VRP327709 WBJ327708:WBL327709 WLF327708:WLH327709 WVB327708:WVD327709 IP393244:IR393245 SL393244:SN393245 ACH393244:ACJ393245 AMD393244:AMF393245 AVZ393244:AWB393245 BFV393244:BFX393245 BPR393244:BPT393245 BZN393244:BZP393245 CJJ393244:CJL393245 CTF393244:CTH393245 DDB393244:DDD393245 DMX393244:DMZ393245 DWT393244:DWV393245 EGP393244:EGR393245 EQL393244:EQN393245 FAH393244:FAJ393245 FKD393244:FKF393245 FTZ393244:FUB393245 GDV393244:GDX393245 GNR393244:GNT393245 GXN393244:GXP393245 HHJ393244:HHL393245 HRF393244:HRH393245 IBB393244:IBD393245 IKX393244:IKZ393245 IUT393244:IUV393245 JEP393244:JER393245 JOL393244:JON393245 JYH393244:JYJ393245 KID393244:KIF393245 KRZ393244:KSB393245 LBV393244:LBX393245 LLR393244:LLT393245 LVN393244:LVP393245 MFJ393244:MFL393245 MPF393244:MPH393245 MZB393244:MZD393245 NIX393244:NIZ393245 NST393244:NSV393245 OCP393244:OCR393245 OML393244:OMN393245 OWH393244:OWJ393245 PGD393244:PGF393245 PPZ393244:PQB393245 PZV393244:PZX393245 QJR393244:QJT393245 QTN393244:QTP393245 RDJ393244:RDL393245 RNF393244:RNH393245 RXB393244:RXD393245 SGX393244:SGZ393245 SQT393244:SQV393245 TAP393244:TAR393245 TKL393244:TKN393245 TUH393244:TUJ393245 UED393244:UEF393245 UNZ393244:UOB393245 UXV393244:UXX393245 VHR393244:VHT393245 VRN393244:VRP393245 WBJ393244:WBL393245 WLF393244:WLH393245 WVB393244:WVD393245 IP458780:IR458781 SL458780:SN458781 ACH458780:ACJ458781 AMD458780:AMF458781 AVZ458780:AWB458781 BFV458780:BFX458781 BPR458780:BPT458781 BZN458780:BZP458781 CJJ458780:CJL458781 CTF458780:CTH458781 DDB458780:DDD458781 DMX458780:DMZ458781 DWT458780:DWV458781 EGP458780:EGR458781 EQL458780:EQN458781 FAH458780:FAJ458781 FKD458780:FKF458781 FTZ458780:FUB458781 GDV458780:GDX458781 GNR458780:GNT458781 GXN458780:GXP458781 HHJ458780:HHL458781 HRF458780:HRH458781 IBB458780:IBD458781 IKX458780:IKZ458781 IUT458780:IUV458781 JEP458780:JER458781 JOL458780:JON458781 JYH458780:JYJ458781 KID458780:KIF458781 KRZ458780:KSB458781 LBV458780:LBX458781 LLR458780:LLT458781 LVN458780:LVP458781 MFJ458780:MFL458781 MPF458780:MPH458781 MZB458780:MZD458781 NIX458780:NIZ458781 NST458780:NSV458781 OCP458780:OCR458781 OML458780:OMN458781 OWH458780:OWJ458781 PGD458780:PGF458781 PPZ458780:PQB458781 PZV458780:PZX458781 QJR458780:QJT458781 QTN458780:QTP458781 RDJ458780:RDL458781 RNF458780:RNH458781 RXB458780:RXD458781 SGX458780:SGZ458781 SQT458780:SQV458781 TAP458780:TAR458781 TKL458780:TKN458781 TUH458780:TUJ458781 UED458780:UEF458781 UNZ458780:UOB458781 UXV458780:UXX458781 VHR458780:VHT458781 VRN458780:VRP458781 WBJ458780:WBL458781 WLF458780:WLH458781 WVB458780:WVD458781 IP524316:IR524317 SL524316:SN524317 ACH524316:ACJ524317 AMD524316:AMF524317 AVZ524316:AWB524317 BFV524316:BFX524317 BPR524316:BPT524317 BZN524316:BZP524317 CJJ524316:CJL524317 CTF524316:CTH524317 DDB524316:DDD524317 DMX524316:DMZ524317 DWT524316:DWV524317 EGP524316:EGR524317 EQL524316:EQN524317 FAH524316:FAJ524317 FKD524316:FKF524317 FTZ524316:FUB524317 GDV524316:GDX524317 GNR524316:GNT524317 GXN524316:GXP524317 HHJ524316:HHL524317 HRF524316:HRH524317 IBB524316:IBD524317 IKX524316:IKZ524317 IUT524316:IUV524317 JEP524316:JER524317 JOL524316:JON524317 JYH524316:JYJ524317 KID524316:KIF524317 KRZ524316:KSB524317 LBV524316:LBX524317 LLR524316:LLT524317 LVN524316:LVP524317 MFJ524316:MFL524317 MPF524316:MPH524317 MZB524316:MZD524317 NIX524316:NIZ524317 NST524316:NSV524317 OCP524316:OCR524317 OML524316:OMN524317 OWH524316:OWJ524317 PGD524316:PGF524317 PPZ524316:PQB524317 PZV524316:PZX524317 QJR524316:QJT524317 QTN524316:QTP524317 RDJ524316:RDL524317 RNF524316:RNH524317 RXB524316:RXD524317 SGX524316:SGZ524317 SQT524316:SQV524317 TAP524316:TAR524317 TKL524316:TKN524317 TUH524316:TUJ524317 UED524316:UEF524317 UNZ524316:UOB524317 UXV524316:UXX524317 VHR524316:VHT524317 VRN524316:VRP524317 WBJ524316:WBL524317 WLF524316:WLH524317 WVB524316:WVD524317 IP589852:IR589853 SL589852:SN589853 ACH589852:ACJ589853 AMD589852:AMF589853 AVZ589852:AWB589853 BFV589852:BFX589853 BPR589852:BPT589853 BZN589852:BZP589853 CJJ589852:CJL589853 CTF589852:CTH589853 DDB589852:DDD589853 DMX589852:DMZ589853 DWT589852:DWV589853 EGP589852:EGR589853 EQL589852:EQN589853 FAH589852:FAJ589853 FKD589852:FKF589853 FTZ589852:FUB589853 GDV589852:GDX589853 GNR589852:GNT589853 GXN589852:GXP589853 HHJ589852:HHL589853 HRF589852:HRH589853 IBB589852:IBD589853 IKX589852:IKZ589853 IUT589852:IUV589853 JEP589852:JER589853 JOL589852:JON589853 JYH589852:JYJ589853 KID589852:KIF589853 KRZ589852:KSB589853 LBV589852:LBX589853 LLR589852:LLT589853 LVN589852:LVP589853 MFJ589852:MFL589853 MPF589852:MPH589853 MZB589852:MZD589853 NIX589852:NIZ589853 NST589852:NSV589853 OCP589852:OCR589853 OML589852:OMN589853 OWH589852:OWJ589853 PGD589852:PGF589853 PPZ589852:PQB589853 PZV589852:PZX589853 QJR589852:QJT589853 QTN589852:QTP589853 RDJ589852:RDL589853 RNF589852:RNH589853 RXB589852:RXD589853 SGX589852:SGZ589853 SQT589852:SQV589853 TAP589852:TAR589853 TKL589852:TKN589853 TUH589852:TUJ589853 UED589852:UEF589853 UNZ589852:UOB589853 UXV589852:UXX589853 VHR589852:VHT589853 VRN589852:VRP589853 WBJ589852:WBL589853 WLF589852:WLH589853 WVB589852:WVD589853 IP655388:IR655389 SL655388:SN655389 ACH655388:ACJ655389 AMD655388:AMF655389 AVZ655388:AWB655389 BFV655388:BFX655389 BPR655388:BPT655389 BZN655388:BZP655389 CJJ655388:CJL655389 CTF655388:CTH655389 DDB655388:DDD655389 DMX655388:DMZ655389 DWT655388:DWV655389 EGP655388:EGR655389 EQL655388:EQN655389 FAH655388:FAJ655389 FKD655388:FKF655389 FTZ655388:FUB655389 GDV655388:GDX655389 GNR655388:GNT655389 GXN655388:GXP655389 HHJ655388:HHL655389 HRF655388:HRH655389 IBB655388:IBD655389 IKX655388:IKZ655389 IUT655388:IUV655389 JEP655388:JER655389 JOL655388:JON655389 JYH655388:JYJ655389 KID655388:KIF655389 KRZ655388:KSB655389 LBV655388:LBX655389 LLR655388:LLT655389 LVN655388:LVP655389 MFJ655388:MFL655389 MPF655388:MPH655389 MZB655388:MZD655389 NIX655388:NIZ655389 NST655388:NSV655389 OCP655388:OCR655389 OML655388:OMN655389 OWH655388:OWJ655389 PGD655388:PGF655389 PPZ655388:PQB655389 PZV655388:PZX655389 QJR655388:QJT655389 QTN655388:QTP655389 RDJ655388:RDL655389 RNF655388:RNH655389 RXB655388:RXD655389 SGX655388:SGZ655389 SQT655388:SQV655389 TAP655388:TAR655389 TKL655388:TKN655389 TUH655388:TUJ655389 UED655388:UEF655389 UNZ655388:UOB655389 UXV655388:UXX655389 VHR655388:VHT655389 VRN655388:VRP655389 WBJ655388:WBL655389 WLF655388:WLH655389 WVB655388:WVD655389 IP720924:IR720925 SL720924:SN720925 ACH720924:ACJ720925 AMD720924:AMF720925 AVZ720924:AWB720925 BFV720924:BFX720925 BPR720924:BPT720925 BZN720924:BZP720925 CJJ720924:CJL720925 CTF720924:CTH720925 DDB720924:DDD720925 DMX720924:DMZ720925 DWT720924:DWV720925 EGP720924:EGR720925 EQL720924:EQN720925 FAH720924:FAJ720925 FKD720924:FKF720925 FTZ720924:FUB720925 GDV720924:GDX720925 GNR720924:GNT720925 GXN720924:GXP720925 HHJ720924:HHL720925 HRF720924:HRH720925 IBB720924:IBD720925 IKX720924:IKZ720925 IUT720924:IUV720925 JEP720924:JER720925 JOL720924:JON720925 JYH720924:JYJ720925 KID720924:KIF720925 KRZ720924:KSB720925 LBV720924:LBX720925 LLR720924:LLT720925 LVN720924:LVP720925 MFJ720924:MFL720925 MPF720924:MPH720925 MZB720924:MZD720925 NIX720924:NIZ720925 NST720924:NSV720925 OCP720924:OCR720925 OML720924:OMN720925 OWH720924:OWJ720925 PGD720924:PGF720925 PPZ720924:PQB720925 PZV720924:PZX720925 QJR720924:QJT720925 QTN720924:QTP720925 RDJ720924:RDL720925 RNF720924:RNH720925 RXB720924:RXD720925 SGX720924:SGZ720925 SQT720924:SQV720925 TAP720924:TAR720925 TKL720924:TKN720925 TUH720924:TUJ720925 UED720924:UEF720925 UNZ720924:UOB720925 UXV720924:UXX720925 VHR720924:VHT720925 VRN720924:VRP720925 WBJ720924:WBL720925 WLF720924:WLH720925 WVB720924:WVD720925 IP786460:IR786461 SL786460:SN786461 ACH786460:ACJ786461 AMD786460:AMF786461 AVZ786460:AWB786461 BFV786460:BFX786461 BPR786460:BPT786461 BZN786460:BZP786461 CJJ786460:CJL786461 CTF786460:CTH786461 DDB786460:DDD786461 DMX786460:DMZ786461 DWT786460:DWV786461 EGP786460:EGR786461 EQL786460:EQN786461 FAH786460:FAJ786461 FKD786460:FKF786461 FTZ786460:FUB786461 GDV786460:GDX786461 GNR786460:GNT786461 GXN786460:GXP786461 HHJ786460:HHL786461 HRF786460:HRH786461 IBB786460:IBD786461 IKX786460:IKZ786461 IUT786460:IUV786461 JEP786460:JER786461 JOL786460:JON786461 JYH786460:JYJ786461 KID786460:KIF786461 KRZ786460:KSB786461 LBV786460:LBX786461 LLR786460:LLT786461 LVN786460:LVP786461 MFJ786460:MFL786461 MPF786460:MPH786461 MZB786460:MZD786461 NIX786460:NIZ786461 NST786460:NSV786461 OCP786460:OCR786461 OML786460:OMN786461 OWH786460:OWJ786461 PGD786460:PGF786461 PPZ786460:PQB786461 PZV786460:PZX786461 QJR786460:QJT786461 QTN786460:QTP786461 RDJ786460:RDL786461 RNF786460:RNH786461 RXB786460:RXD786461 SGX786460:SGZ786461 SQT786460:SQV786461 TAP786460:TAR786461 TKL786460:TKN786461 TUH786460:TUJ786461 UED786460:UEF786461 UNZ786460:UOB786461 UXV786460:UXX786461 VHR786460:VHT786461 VRN786460:VRP786461 WBJ786460:WBL786461 WLF786460:WLH786461 WVB786460:WVD786461 IP851996:IR851997 SL851996:SN851997 ACH851996:ACJ851997 AMD851996:AMF851997 AVZ851996:AWB851997 BFV851996:BFX851997 BPR851996:BPT851997 BZN851996:BZP851997 CJJ851996:CJL851997 CTF851996:CTH851997 DDB851996:DDD851997 DMX851996:DMZ851997 DWT851996:DWV851997 EGP851996:EGR851997 EQL851996:EQN851997 FAH851996:FAJ851997 FKD851996:FKF851997 FTZ851996:FUB851997 GDV851996:GDX851997 GNR851996:GNT851997 GXN851996:GXP851997 HHJ851996:HHL851997 HRF851996:HRH851997 IBB851996:IBD851997 IKX851996:IKZ851997 IUT851996:IUV851997 JEP851996:JER851997 JOL851996:JON851997 JYH851996:JYJ851997 KID851996:KIF851997 KRZ851996:KSB851997 LBV851996:LBX851997 LLR851996:LLT851997 LVN851996:LVP851997 MFJ851996:MFL851997 MPF851996:MPH851997 MZB851996:MZD851997 NIX851996:NIZ851997 NST851996:NSV851997 OCP851996:OCR851997 OML851996:OMN851997 OWH851996:OWJ851997 PGD851996:PGF851997 PPZ851996:PQB851997 PZV851996:PZX851997 QJR851996:QJT851997 QTN851996:QTP851997 RDJ851996:RDL851997 RNF851996:RNH851997 RXB851996:RXD851997 SGX851996:SGZ851997 SQT851996:SQV851997 TAP851996:TAR851997 TKL851996:TKN851997 TUH851996:TUJ851997 UED851996:UEF851997 UNZ851996:UOB851997 UXV851996:UXX851997 VHR851996:VHT851997 VRN851996:VRP851997 WBJ851996:WBL851997 WLF851996:WLH851997 WVB851996:WVD851997 IP917532:IR917533 SL917532:SN917533 ACH917532:ACJ917533 AMD917532:AMF917533 AVZ917532:AWB917533 BFV917532:BFX917533 BPR917532:BPT917533 BZN917532:BZP917533 CJJ917532:CJL917533 CTF917532:CTH917533 DDB917532:DDD917533 DMX917532:DMZ917533 DWT917532:DWV917533 EGP917532:EGR917533 EQL917532:EQN917533 FAH917532:FAJ917533 FKD917532:FKF917533 FTZ917532:FUB917533 GDV917532:GDX917533 GNR917532:GNT917533 GXN917532:GXP917533 HHJ917532:HHL917533 HRF917532:HRH917533 IBB917532:IBD917533 IKX917532:IKZ917533 IUT917532:IUV917533 JEP917532:JER917533 JOL917532:JON917533 JYH917532:JYJ917533 KID917532:KIF917533 KRZ917532:KSB917533 LBV917532:LBX917533 LLR917532:LLT917533 LVN917532:LVP917533 MFJ917532:MFL917533 MPF917532:MPH917533 MZB917532:MZD917533 NIX917532:NIZ917533 NST917532:NSV917533 OCP917532:OCR917533 OML917532:OMN917533 OWH917532:OWJ917533 PGD917532:PGF917533 PPZ917532:PQB917533 PZV917532:PZX917533 QJR917532:QJT917533 QTN917532:QTP917533 RDJ917532:RDL917533 RNF917532:RNH917533 RXB917532:RXD917533 SGX917532:SGZ917533 SQT917532:SQV917533 TAP917532:TAR917533 TKL917532:TKN917533 TUH917532:TUJ917533 UED917532:UEF917533 UNZ917532:UOB917533 UXV917532:UXX917533 VHR917532:VHT917533 VRN917532:VRP917533 WBJ917532:WBL917533 WLF917532:WLH917533 WVB917532:WVD917533 IP983068:IR983069 SL983068:SN983069 ACH983068:ACJ983069 AMD983068:AMF983069 AVZ983068:AWB983069 BFV983068:BFX983069 BPR983068:BPT983069 BZN983068:BZP983069 CJJ983068:CJL983069 CTF983068:CTH983069 DDB983068:DDD983069 DMX983068:DMZ983069 DWT983068:DWV983069 EGP983068:EGR983069 EQL983068:EQN983069 FAH983068:FAJ983069 FKD983068:FKF983069 FTZ983068:FUB983069 GDV983068:GDX983069 GNR983068:GNT983069 GXN983068:GXP983069 HHJ983068:HHL983069 HRF983068:HRH983069 IBB983068:IBD983069 IKX983068:IKZ983069 IUT983068:IUV983069 JEP983068:JER983069 JOL983068:JON983069 JYH983068:JYJ983069 KID983068:KIF983069 KRZ983068:KSB983069 LBV983068:LBX983069 LLR983068:LLT983069 LVN983068:LVP983069 MFJ983068:MFL983069 MPF983068:MPH983069 MZB983068:MZD983069 NIX983068:NIZ983069 NST983068:NSV983069 OCP983068:OCR983069 OML983068:OMN983069 OWH983068:OWJ983069 PGD983068:PGF983069 PPZ983068:PQB983069 PZV983068:PZX983069 QJR983068:QJT983069 QTN983068:QTP983069 RDJ983068:RDL983069 RNF983068:RNH983069 RXB983068:RXD983069 SGX983068:SGZ983069 SQT983068:SQV983069 TAP983068:TAR983069 TKL983068:TKN983069 TUH983068:TUJ983069 UED983068:UEF983069 UNZ983068:UOB983069 UXV983068:UXX983069 VHR983068:VHT983069 VRN983068:VRP983069 WBJ983068:WBL983069 WLF983068:WLH983069 WVB983068:WVD983069 P65529 HV65527 RR65527 ABN65527 ALJ65527 AVF65527 BFB65527 BOX65527 BYT65527 CIP65527 CSL65527 DCH65527 DMD65527 DVZ65527 EFV65527 EPR65527 EZN65527 FJJ65527 FTF65527 GDB65527 GMX65527 GWT65527 HGP65527 HQL65527 IAH65527 IKD65527 ITZ65527 JDV65527 JNR65527 JXN65527 KHJ65527 KRF65527 LBB65527 LKX65527 LUT65527 MEP65527 MOL65527 MYH65527 NID65527 NRZ65527 OBV65527 OLR65527 OVN65527 PFJ65527 PPF65527 PZB65527 QIX65527 QST65527 RCP65527 RML65527 RWH65527 SGD65527 SPZ65527 SZV65527 TJR65527 TTN65527 UDJ65527 UNF65527 UXB65527 VGX65527 VQT65527 WAP65527 WKL65527 WUH65527 P131065 HV131063 RR131063 ABN131063 ALJ131063 AVF131063 BFB131063 BOX131063 BYT131063 CIP131063 CSL131063 DCH131063 DMD131063 DVZ131063 EFV131063 EPR131063 EZN131063 FJJ131063 FTF131063 GDB131063 GMX131063 GWT131063 HGP131063 HQL131063 IAH131063 IKD131063 ITZ131063 JDV131063 JNR131063 JXN131063 KHJ131063 KRF131063 LBB131063 LKX131063 LUT131063 MEP131063 MOL131063 MYH131063 NID131063 NRZ131063 OBV131063 OLR131063 OVN131063 PFJ131063 PPF131063 PZB131063 QIX131063 QST131063 RCP131063 RML131063 RWH131063 SGD131063 SPZ131063 SZV131063 TJR131063 TTN131063 UDJ131063 UNF131063 UXB131063 VGX131063 VQT131063 WAP131063 WKL131063 WUH131063 P196601 HV196599 RR196599 ABN196599 ALJ196599 AVF196599 BFB196599 BOX196599 BYT196599 CIP196599 CSL196599 DCH196599 DMD196599 DVZ196599 EFV196599 EPR196599 EZN196599 FJJ196599 FTF196599 GDB196599 GMX196599 GWT196599 HGP196599 HQL196599 IAH196599 IKD196599 ITZ196599 JDV196599 JNR196599 JXN196599 KHJ196599 KRF196599 LBB196599 LKX196599 LUT196599 MEP196599 MOL196599 MYH196599 NID196599 NRZ196599 OBV196599 OLR196599 OVN196599 PFJ196599 PPF196599 PZB196599 QIX196599 QST196599 RCP196599 RML196599 RWH196599 SGD196599 SPZ196599 SZV196599 TJR196599 TTN196599 UDJ196599 UNF196599 UXB196599 VGX196599 VQT196599 WAP196599 WKL196599 WUH196599 P262137 HV262135 RR262135 ABN262135 ALJ262135 AVF262135 BFB262135 BOX262135 BYT262135 CIP262135 CSL262135 DCH262135 DMD262135 DVZ262135 EFV262135 EPR262135 EZN262135 FJJ262135 FTF262135 GDB262135 GMX262135 GWT262135 HGP262135 HQL262135 IAH262135 IKD262135 ITZ262135 JDV262135 JNR262135 JXN262135 KHJ262135 KRF262135 LBB262135 LKX262135 LUT262135 MEP262135 MOL262135 MYH262135 NID262135 NRZ262135 OBV262135 OLR262135 OVN262135 PFJ262135 PPF262135 PZB262135 QIX262135 QST262135 RCP262135 RML262135 RWH262135 SGD262135 SPZ262135 SZV262135 TJR262135 TTN262135 UDJ262135 UNF262135 UXB262135 VGX262135 VQT262135 WAP262135 WKL262135 WUH262135 P327673 HV327671 RR327671 ABN327671 ALJ327671 AVF327671 BFB327671 BOX327671 BYT327671 CIP327671 CSL327671 DCH327671 DMD327671 DVZ327671 EFV327671 EPR327671 EZN327671 FJJ327671 FTF327671 GDB327671 GMX327671 GWT327671 HGP327671 HQL327671 IAH327671 IKD327671 ITZ327671 JDV327671 JNR327671 JXN327671 KHJ327671 KRF327671 LBB327671 LKX327671 LUT327671 MEP327671 MOL327671 MYH327671 NID327671 NRZ327671 OBV327671 OLR327671 OVN327671 PFJ327671 PPF327671 PZB327671 QIX327671 QST327671 RCP327671 RML327671 RWH327671 SGD327671 SPZ327671 SZV327671 TJR327671 TTN327671 UDJ327671 UNF327671 UXB327671 VGX327671 VQT327671 WAP327671 WKL327671 WUH327671 P393209 HV393207 RR393207 ABN393207 ALJ393207 AVF393207 BFB393207 BOX393207 BYT393207 CIP393207 CSL393207 DCH393207 DMD393207 DVZ393207 EFV393207 EPR393207 EZN393207 FJJ393207 FTF393207 GDB393207 GMX393207 GWT393207 HGP393207 HQL393207 IAH393207 IKD393207 ITZ393207 JDV393207 JNR393207 JXN393207 KHJ393207 KRF393207 LBB393207 LKX393207 LUT393207 MEP393207 MOL393207 MYH393207 NID393207 NRZ393207 OBV393207 OLR393207 OVN393207 PFJ393207 PPF393207 PZB393207 QIX393207 QST393207 RCP393207 RML393207 RWH393207 SGD393207 SPZ393207 SZV393207 TJR393207 TTN393207 UDJ393207 UNF393207 UXB393207 VGX393207 VQT393207 WAP393207 WKL393207 WUH393207 P458745 HV458743 RR458743 ABN458743 ALJ458743 AVF458743 BFB458743 BOX458743 BYT458743 CIP458743 CSL458743 DCH458743 DMD458743 DVZ458743 EFV458743 EPR458743 EZN458743 FJJ458743 FTF458743 GDB458743 GMX458743 GWT458743 HGP458743 HQL458743 IAH458743 IKD458743 ITZ458743 JDV458743 JNR458743 JXN458743 KHJ458743 KRF458743 LBB458743 LKX458743 LUT458743 MEP458743 MOL458743 MYH458743 NID458743 NRZ458743 OBV458743 OLR458743 OVN458743 PFJ458743 PPF458743 PZB458743 QIX458743 QST458743 RCP458743 RML458743 RWH458743 SGD458743 SPZ458743 SZV458743 TJR458743 TTN458743 UDJ458743 UNF458743 UXB458743 VGX458743 VQT458743 WAP458743 WKL458743 WUH458743 P524281 HV524279 RR524279 ABN524279 ALJ524279 AVF524279 BFB524279 BOX524279 BYT524279 CIP524279 CSL524279 DCH524279 DMD524279 DVZ524279 EFV524279 EPR524279 EZN524279 FJJ524279 FTF524279 GDB524279 GMX524279 GWT524279 HGP524279 HQL524279 IAH524279 IKD524279 ITZ524279 JDV524279 JNR524279 JXN524279 KHJ524279 KRF524279 LBB524279 LKX524279 LUT524279 MEP524279 MOL524279 MYH524279 NID524279 NRZ524279 OBV524279 OLR524279 OVN524279 PFJ524279 PPF524279 PZB524279 QIX524279 QST524279 RCP524279 RML524279 RWH524279 SGD524279 SPZ524279 SZV524279 TJR524279 TTN524279 UDJ524279 UNF524279 UXB524279 VGX524279 VQT524279 WAP524279 WKL524279 WUH524279 P589817 HV589815 RR589815 ABN589815 ALJ589815 AVF589815 BFB589815 BOX589815 BYT589815 CIP589815 CSL589815 DCH589815 DMD589815 DVZ589815 EFV589815 EPR589815 EZN589815 FJJ589815 FTF589815 GDB589815 GMX589815 GWT589815 HGP589815 HQL589815 IAH589815 IKD589815 ITZ589815 JDV589815 JNR589815 JXN589815 KHJ589815 KRF589815 LBB589815 LKX589815 LUT589815 MEP589815 MOL589815 MYH589815 NID589815 NRZ589815 OBV589815 OLR589815 OVN589815 PFJ589815 PPF589815 PZB589815 QIX589815 QST589815 RCP589815 RML589815 RWH589815 SGD589815 SPZ589815 SZV589815 TJR589815 TTN589815 UDJ589815 UNF589815 UXB589815 VGX589815 VQT589815 WAP589815 WKL589815 WUH589815 P655353 HV655351 RR655351 ABN655351 ALJ655351 AVF655351 BFB655351 BOX655351 BYT655351 CIP655351 CSL655351 DCH655351 DMD655351 DVZ655351 EFV655351 EPR655351 EZN655351 FJJ655351 FTF655351 GDB655351 GMX655351 GWT655351 HGP655351 HQL655351 IAH655351 IKD655351 ITZ655351 JDV655351 JNR655351 JXN655351 KHJ655351 KRF655351 LBB655351 LKX655351 LUT655351 MEP655351 MOL655351 MYH655351 NID655351 NRZ655351 OBV655351 OLR655351 OVN655351 PFJ655351 PPF655351 PZB655351 QIX655351 QST655351 RCP655351 RML655351 RWH655351 SGD655351 SPZ655351 SZV655351 TJR655351 TTN655351 UDJ655351 UNF655351 UXB655351 VGX655351 VQT655351 WAP655351 WKL655351 WUH655351 P720889 HV720887 RR720887 ABN720887 ALJ720887 AVF720887 BFB720887 BOX720887 BYT720887 CIP720887 CSL720887 DCH720887 DMD720887 DVZ720887 EFV720887 EPR720887 EZN720887 FJJ720887 FTF720887 GDB720887 GMX720887 GWT720887 HGP720887 HQL720887 IAH720887 IKD720887 ITZ720887 JDV720887 JNR720887 JXN720887 KHJ720887 KRF720887 LBB720887 LKX720887 LUT720887 MEP720887 MOL720887 MYH720887 NID720887 NRZ720887 OBV720887 OLR720887 OVN720887 PFJ720887 PPF720887 PZB720887 QIX720887 QST720887 RCP720887 RML720887 RWH720887 SGD720887 SPZ720887 SZV720887 TJR720887 TTN720887 UDJ720887 UNF720887 UXB720887 VGX720887 VQT720887 WAP720887 WKL720887 WUH720887 P786425 HV786423 RR786423 ABN786423 ALJ786423 AVF786423 BFB786423 BOX786423 BYT786423 CIP786423 CSL786423 DCH786423 DMD786423 DVZ786423 EFV786423 EPR786423 EZN786423 FJJ786423 FTF786423 GDB786423 GMX786423 GWT786423 HGP786423 HQL786423 IAH786423 IKD786423 ITZ786423 JDV786423 JNR786423 JXN786423 KHJ786423 KRF786423 LBB786423 LKX786423 LUT786423 MEP786423 MOL786423 MYH786423 NID786423 NRZ786423 OBV786423 OLR786423 OVN786423 PFJ786423 PPF786423 PZB786423 QIX786423 QST786423 RCP786423 RML786423 RWH786423 SGD786423 SPZ786423 SZV786423 TJR786423 TTN786423 UDJ786423 UNF786423 UXB786423 VGX786423 VQT786423 WAP786423 WKL786423 WUH786423 P851961 HV851959 RR851959 ABN851959 ALJ851959 AVF851959 BFB851959 BOX851959 BYT851959 CIP851959 CSL851959 DCH851959 DMD851959 DVZ851959 EFV851959 EPR851959 EZN851959 FJJ851959 FTF851959 GDB851959 GMX851959 GWT851959 HGP851959 HQL851959 IAH851959 IKD851959 ITZ851959 JDV851959 JNR851959 JXN851959 KHJ851959 KRF851959 LBB851959 LKX851959 LUT851959 MEP851959 MOL851959 MYH851959 NID851959 NRZ851959 OBV851959 OLR851959 OVN851959 PFJ851959 PPF851959 PZB851959 QIX851959 QST851959 RCP851959 RML851959 RWH851959 SGD851959 SPZ851959 SZV851959 TJR851959 TTN851959 UDJ851959 UNF851959 UXB851959 VGX851959 VQT851959 WAP851959 WKL851959 WUH851959 P917497 HV917495 RR917495 ABN917495 ALJ917495 AVF917495 BFB917495 BOX917495 BYT917495 CIP917495 CSL917495 DCH917495 DMD917495 DVZ917495 EFV917495 EPR917495 EZN917495 FJJ917495 FTF917495 GDB917495 GMX917495 GWT917495 HGP917495 HQL917495 IAH917495 IKD917495 ITZ917495 JDV917495 JNR917495 JXN917495 KHJ917495 KRF917495 LBB917495 LKX917495 LUT917495 MEP917495 MOL917495 MYH917495 NID917495 NRZ917495 OBV917495 OLR917495 OVN917495 PFJ917495 PPF917495 PZB917495 QIX917495 QST917495 RCP917495 RML917495 RWH917495 SGD917495 SPZ917495 SZV917495 TJR917495 TTN917495 UDJ917495 UNF917495 UXB917495 VGX917495 VQT917495 WAP917495 WKL917495 WUH917495 P983033 HV983031 RR983031 ABN983031 ALJ983031 AVF983031 BFB983031 BOX983031 BYT983031 CIP983031 CSL983031 DCH983031 DMD983031 DVZ983031 EFV983031 EPR983031 EZN983031 FJJ983031 FTF983031 GDB983031 GMX983031 GWT983031 HGP983031 HQL983031 IAH983031 IKD983031 ITZ983031 JDV983031 JNR983031 JXN983031 KHJ983031 KRF983031 LBB983031 LKX983031 LUT983031 MEP983031 MOL983031 MYH983031 NID983031 NRZ983031 OBV983031 OLR983031 OVN983031 PFJ983031 PPF983031 PZB983031 QIX983031 QST983031 RCP983031 RML983031 RWH983031 SGD983031 SPZ983031 SZV983031 TJR983031 TTN983031 UDJ983031 UNF983031 UXB983031 VGX983031 VQT983031 WAP983031 WKL983031 WUH983031 IP65555:IR65556 SL65555:SN65556 ACH65555:ACJ65556 AMD65555:AMF65556 AVZ65555:AWB65556 BFV65555:BFX65556 BPR65555:BPT65556 BZN65555:BZP65556 CJJ65555:CJL65556 CTF65555:CTH65556 DDB65555:DDD65556 DMX65555:DMZ65556 DWT65555:DWV65556 EGP65555:EGR65556 EQL65555:EQN65556 FAH65555:FAJ65556 FKD65555:FKF65556 FTZ65555:FUB65556 GDV65555:GDX65556 GNR65555:GNT65556 GXN65555:GXP65556 HHJ65555:HHL65556 HRF65555:HRH65556 IBB65555:IBD65556 IKX65555:IKZ65556 IUT65555:IUV65556 JEP65555:JER65556 JOL65555:JON65556 JYH65555:JYJ65556 KID65555:KIF65556 KRZ65555:KSB65556 LBV65555:LBX65556 LLR65555:LLT65556 LVN65555:LVP65556 MFJ65555:MFL65556 MPF65555:MPH65556 MZB65555:MZD65556 NIX65555:NIZ65556 NST65555:NSV65556 OCP65555:OCR65556 OML65555:OMN65556 OWH65555:OWJ65556 PGD65555:PGF65556 PPZ65555:PQB65556 PZV65555:PZX65556 QJR65555:QJT65556 QTN65555:QTP65556 RDJ65555:RDL65556 RNF65555:RNH65556 RXB65555:RXD65556 SGX65555:SGZ65556 SQT65555:SQV65556 TAP65555:TAR65556 TKL65555:TKN65556 TUH65555:TUJ65556 UED65555:UEF65556 UNZ65555:UOB65556 UXV65555:UXX65556 VHR65555:VHT65556 VRN65555:VRP65556 WBJ65555:WBL65556 WLF65555:WLH65556 WVB65555:WVD65556 IP131091:IR131092 SL131091:SN131092 ACH131091:ACJ131092 AMD131091:AMF131092 AVZ131091:AWB131092 BFV131091:BFX131092 BPR131091:BPT131092 BZN131091:BZP131092 CJJ131091:CJL131092 CTF131091:CTH131092 DDB131091:DDD131092 DMX131091:DMZ131092 DWT131091:DWV131092 EGP131091:EGR131092 EQL131091:EQN131092 FAH131091:FAJ131092 FKD131091:FKF131092 FTZ131091:FUB131092 GDV131091:GDX131092 GNR131091:GNT131092 GXN131091:GXP131092 HHJ131091:HHL131092 HRF131091:HRH131092 IBB131091:IBD131092 IKX131091:IKZ131092 IUT131091:IUV131092 JEP131091:JER131092 JOL131091:JON131092 JYH131091:JYJ131092 KID131091:KIF131092 KRZ131091:KSB131092 LBV131091:LBX131092 LLR131091:LLT131092 LVN131091:LVP131092 MFJ131091:MFL131092 MPF131091:MPH131092 MZB131091:MZD131092 NIX131091:NIZ131092 NST131091:NSV131092 OCP131091:OCR131092 OML131091:OMN131092 OWH131091:OWJ131092 PGD131091:PGF131092 PPZ131091:PQB131092 PZV131091:PZX131092 QJR131091:QJT131092 QTN131091:QTP131092 RDJ131091:RDL131092 RNF131091:RNH131092 RXB131091:RXD131092 SGX131091:SGZ131092 SQT131091:SQV131092 TAP131091:TAR131092 TKL131091:TKN131092 TUH131091:TUJ131092 UED131091:UEF131092 UNZ131091:UOB131092 UXV131091:UXX131092 VHR131091:VHT131092 VRN131091:VRP131092 WBJ131091:WBL131092 WLF131091:WLH131092 WVB131091:WVD131092 IP196627:IR196628 SL196627:SN196628 ACH196627:ACJ196628 AMD196627:AMF196628 AVZ196627:AWB196628 BFV196627:BFX196628 BPR196627:BPT196628 BZN196627:BZP196628 CJJ196627:CJL196628 CTF196627:CTH196628 DDB196627:DDD196628 DMX196627:DMZ196628 DWT196627:DWV196628 EGP196627:EGR196628 EQL196627:EQN196628 FAH196627:FAJ196628 FKD196627:FKF196628 FTZ196627:FUB196628 GDV196627:GDX196628 GNR196627:GNT196628 GXN196627:GXP196628 HHJ196627:HHL196628 HRF196627:HRH196628 IBB196627:IBD196628 IKX196627:IKZ196628 IUT196627:IUV196628 JEP196627:JER196628 JOL196627:JON196628 JYH196627:JYJ196628 KID196627:KIF196628 KRZ196627:KSB196628 LBV196627:LBX196628 LLR196627:LLT196628 LVN196627:LVP196628 MFJ196627:MFL196628 MPF196627:MPH196628 MZB196627:MZD196628 NIX196627:NIZ196628 NST196627:NSV196628 OCP196627:OCR196628 OML196627:OMN196628 OWH196627:OWJ196628 PGD196627:PGF196628 PPZ196627:PQB196628 PZV196627:PZX196628 QJR196627:QJT196628 QTN196627:QTP196628 RDJ196627:RDL196628 RNF196627:RNH196628 RXB196627:RXD196628 SGX196627:SGZ196628 SQT196627:SQV196628 TAP196627:TAR196628 TKL196627:TKN196628 TUH196627:TUJ196628 UED196627:UEF196628 UNZ196627:UOB196628 UXV196627:UXX196628 VHR196627:VHT196628 VRN196627:VRP196628 WBJ196627:WBL196628 WLF196627:WLH196628 WVB196627:WVD196628 IP262163:IR262164 SL262163:SN262164 ACH262163:ACJ262164 AMD262163:AMF262164 AVZ262163:AWB262164 BFV262163:BFX262164 BPR262163:BPT262164 BZN262163:BZP262164 CJJ262163:CJL262164 CTF262163:CTH262164 DDB262163:DDD262164 DMX262163:DMZ262164 DWT262163:DWV262164 EGP262163:EGR262164 EQL262163:EQN262164 FAH262163:FAJ262164 FKD262163:FKF262164 FTZ262163:FUB262164 GDV262163:GDX262164 GNR262163:GNT262164 GXN262163:GXP262164 HHJ262163:HHL262164 HRF262163:HRH262164 IBB262163:IBD262164 IKX262163:IKZ262164 IUT262163:IUV262164 JEP262163:JER262164 JOL262163:JON262164 JYH262163:JYJ262164 KID262163:KIF262164 KRZ262163:KSB262164 LBV262163:LBX262164 LLR262163:LLT262164 LVN262163:LVP262164 MFJ262163:MFL262164 MPF262163:MPH262164 MZB262163:MZD262164 NIX262163:NIZ262164 NST262163:NSV262164 OCP262163:OCR262164 OML262163:OMN262164 OWH262163:OWJ262164 PGD262163:PGF262164 PPZ262163:PQB262164 PZV262163:PZX262164 QJR262163:QJT262164 QTN262163:QTP262164 RDJ262163:RDL262164 RNF262163:RNH262164 RXB262163:RXD262164 SGX262163:SGZ262164 SQT262163:SQV262164 TAP262163:TAR262164 TKL262163:TKN262164 TUH262163:TUJ262164 UED262163:UEF262164 UNZ262163:UOB262164 UXV262163:UXX262164 VHR262163:VHT262164 VRN262163:VRP262164 WBJ262163:WBL262164 WLF262163:WLH262164 WVB262163:WVD262164 IP327699:IR327700 SL327699:SN327700 ACH327699:ACJ327700 AMD327699:AMF327700 AVZ327699:AWB327700 BFV327699:BFX327700 BPR327699:BPT327700 BZN327699:BZP327700 CJJ327699:CJL327700 CTF327699:CTH327700 DDB327699:DDD327700 DMX327699:DMZ327700 DWT327699:DWV327700 EGP327699:EGR327700 EQL327699:EQN327700 FAH327699:FAJ327700 FKD327699:FKF327700 FTZ327699:FUB327700 GDV327699:GDX327700 GNR327699:GNT327700 GXN327699:GXP327700 HHJ327699:HHL327700 HRF327699:HRH327700 IBB327699:IBD327700 IKX327699:IKZ327700 IUT327699:IUV327700 JEP327699:JER327700 JOL327699:JON327700 JYH327699:JYJ327700 KID327699:KIF327700 KRZ327699:KSB327700 LBV327699:LBX327700 LLR327699:LLT327700 LVN327699:LVP327700 MFJ327699:MFL327700 MPF327699:MPH327700 MZB327699:MZD327700 NIX327699:NIZ327700 NST327699:NSV327700 OCP327699:OCR327700 OML327699:OMN327700 OWH327699:OWJ327700 PGD327699:PGF327700 PPZ327699:PQB327700 PZV327699:PZX327700 QJR327699:QJT327700 QTN327699:QTP327700 RDJ327699:RDL327700 RNF327699:RNH327700 RXB327699:RXD327700 SGX327699:SGZ327700 SQT327699:SQV327700 TAP327699:TAR327700 TKL327699:TKN327700 TUH327699:TUJ327700 UED327699:UEF327700 UNZ327699:UOB327700 UXV327699:UXX327700 VHR327699:VHT327700 VRN327699:VRP327700 WBJ327699:WBL327700 WLF327699:WLH327700 WVB327699:WVD327700 IP393235:IR393236 SL393235:SN393236 ACH393235:ACJ393236 AMD393235:AMF393236 AVZ393235:AWB393236 BFV393235:BFX393236 BPR393235:BPT393236 BZN393235:BZP393236 CJJ393235:CJL393236 CTF393235:CTH393236 DDB393235:DDD393236 DMX393235:DMZ393236 DWT393235:DWV393236 EGP393235:EGR393236 EQL393235:EQN393236 FAH393235:FAJ393236 FKD393235:FKF393236 FTZ393235:FUB393236 GDV393235:GDX393236 GNR393235:GNT393236 GXN393235:GXP393236 HHJ393235:HHL393236 HRF393235:HRH393236 IBB393235:IBD393236 IKX393235:IKZ393236 IUT393235:IUV393236 JEP393235:JER393236 JOL393235:JON393236 JYH393235:JYJ393236 KID393235:KIF393236 KRZ393235:KSB393236 LBV393235:LBX393236 LLR393235:LLT393236 LVN393235:LVP393236 MFJ393235:MFL393236 MPF393235:MPH393236 MZB393235:MZD393236 NIX393235:NIZ393236 NST393235:NSV393236 OCP393235:OCR393236 OML393235:OMN393236 OWH393235:OWJ393236 PGD393235:PGF393236 PPZ393235:PQB393236 PZV393235:PZX393236 QJR393235:QJT393236 QTN393235:QTP393236 RDJ393235:RDL393236 RNF393235:RNH393236 RXB393235:RXD393236 SGX393235:SGZ393236 SQT393235:SQV393236 TAP393235:TAR393236 TKL393235:TKN393236 TUH393235:TUJ393236 UED393235:UEF393236 UNZ393235:UOB393236 UXV393235:UXX393236 VHR393235:VHT393236 VRN393235:VRP393236 WBJ393235:WBL393236 WLF393235:WLH393236 WVB393235:WVD393236 IP458771:IR458772 SL458771:SN458772 ACH458771:ACJ458772 AMD458771:AMF458772 AVZ458771:AWB458772 BFV458771:BFX458772 BPR458771:BPT458772 BZN458771:BZP458772 CJJ458771:CJL458772 CTF458771:CTH458772 DDB458771:DDD458772 DMX458771:DMZ458772 DWT458771:DWV458772 EGP458771:EGR458772 EQL458771:EQN458772 FAH458771:FAJ458772 FKD458771:FKF458772 FTZ458771:FUB458772 GDV458771:GDX458772 GNR458771:GNT458772 GXN458771:GXP458772 HHJ458771:HHL458772 HRF458771:HRH458772 IBB458771:IBD458772 IKX458771:IKZ458772 IUT458771:IUV458772 JEP458771:JER458772 JOL458771:JON458772 JYH458771:JYJ458772 KID458771:KIF458772 KRZ458771:KSB458772 LBV458771:LBX458772 LLR458771:LLT458772 LVN458771:LVP458772 MFJ458771:MFL458772 MPF458771:MPH458772 MZB458771:MZD458772 NIX458771:NIZ458772 NST458771:NSV458772 OCP458771:OCR458772 OML458771:OMN458772 OWH458771:OWJ458772 PGD458771:PGF458772 PPZ458771:PQB458772 PZV458771:PZX458772 QJR458771:QJT458772 QTN458771:QTP458772 RDJ458771:RDL458772 RNF458771:RNH458772 RXB458771:RXD458772 SGX458771:SGZ458772 SQT458771:SQV458772 TAP458771:TAR458772 TKL458771:TKN458772 TUH458771:TUJ458772 UED458771:UEF458772 UNZ458771:UOB458772 UXV458771:UXX458772 VHR458771:VHT458772 VRN458771:VRP458772 WBJ458771:WBL458772 WLF458771:WLH458772 WVB458771:WVD458772 IP524307:IR524308 SL524307:SN524308 ACH524307:ACJ524308 AMD524307:AMF524308 AVZ524307:AWB524308 BFV524307:BFX524308 BPR524307:BPT524308 BZN524307:BZP524308 CJJ524307:CJL524308 CTF524307:CTH524308 DDB524307:DDD524308 DMX524307:DMZ524308 DWT524307:DWV524308 EGP524307:EGR524308 EQL524307:EQN524308 FAH524307:FAJ524308 FKD524307:FKF524308 FTZ524307:FUB524308 GDV524307:GDX524308 GNR524307:GNT524308 GXN524307:GXP524308 HHJ524307:HHL524308 HRF524307:HRH524308 IBB524307:IBD524308 IKX524307:IKZ524308 IUT524307:IUV524308 JEP524307:JER524308 JOL524307:JON524308 JYH524307:JYJ524308 KID524307:KIF524308 KRZ524307:KSB524308 LBV524307:LBX524308 LLR524307:LLT524308 LVN524307:LVP524308 MFJ524307:MFL524308 MPF524307:MPH524308 MZB524307:MZD524308 NIX524307:NIZ524308 NST524307:NSV524308 OCP524307:OCR524308 OML524307:OMN524308 OWH524307:OWJ524308 PGD524307:PGF524308 PPZ524307:PQB524308 PZV524307:PZX524308 QJR524307:QJT524308 QTN524307:QTP524308 RDJ524307:RDL524308 RNF524307:RNH524308 RXB524307:RXD524308 SGX524307:SGZ524308 SQT524307:SQV524308 TAP524307:TAR524308 TKL524307:TKN524308 TUH524307:TUJ524308 UED524307:UEF524308 UNZ524307:UOB524308 UXV524307:UXX524308 VHR524307:VHT524308 VRN524307:VRP524308 WBJ524307:WBL524308 WLF524307:WLH524308 WVB524307:WVD524308 IP589843:IR589844 SL589843:SN589844 ACH589843:ACJ589844 AMD589843:AMF589844 AVZ589843:AWB589844 BFV589843:BFX589844 BPR589843:BPT589844 BZN589843:BZP589844 CJJ589843:CJL589844 CTF589843:CTH589844 DDB589843:DDD589844 DMX589843:DMZ589844 DWT589843:DWV589844 EGP589843:EGR589844 EQL589843:EQN589844 FAH589843:FAJ589844 FKD589843:FKF589844 FTZ589843:FUB589844 GDV589843:GDX589844 GNR589843:GNT589844 GXN589843:GXP589844 HHJ589843:HHL589844 HRF589843:HRH589844 IBB589843:IBD589844 IKX589843:IKZ589844 IUT589843:IUV589844 JEP589843:JER589844 JOL589843:JON589844 JYH589843:JYJ589844 KID589843:KIF589844 KRZ589843:KSB589844 LBV589843:LBX589844 LLR589843:LLT589844 LVN589843:LVP589844 MFJ589843:MFL589844 MPF589843:MPH589844 MZB589843:MZD589844 NIX589843:NIZ589844 NST589843:NSV589844 OCP589843:OCR589844 OML589843:OMN589844 OWH589843:OWJ589844 PGD589843:PGF589844 PPZ589843:PQB589844 PZV589843:PZX589844 QJR589843:QJT589844 QTN589843:QTP589844 RDJ589843:RDL589844 RNF589843:RNH589844 RXB589843:RXD589844 SGX589843:SGZ589844 SQT589843:SQV589844 TAP589843:TAR589844 TKL589843:TKN589844 TUH589843:TUJ589844 UED589843:UEF589844 UNZ589843:UOB589844 UXV589843:UXX589844 VHR589843:VHT589844 VRN589843:VRP589844 WBJ589843:WBL589844 WLF589843:WLH589844 WVB589843:WVD589844 IP655379:IR655380 SL655379:SN655380 ACH655379:ACJ655380 AMD655379:AMF655380 AVZ655379:AWB655380 BFV655379:BFX655380 BPR655379:BPT655380 BZN655379:BZP655380 CJJ655379:CJL655380 CTF655379:CTH655380 DDB655379:DDD655380 DMX655379:DMZ655380 DWT655379:DWV655380 EGP655379:EGR655380 EQL655379:EQN655380 FAH655379:FAJ655380 FKD655379:FKF655380 FTZ655379:FUB655380 GDV655379:GDX655380 GNR655379:GNT655380 GXN655379:GXP655380 HHJ655379:HHL655380 HRF655379:HRH655380 IBB655379:IBD655380 IKX655379:IKZ655380 IUT655379:IUV655380 JEP655379:JER655380 JOL655379:JON655380 JYH655379:JYJ655380 KID655379:KIF655380 KRZ655379:KSB655380 LBV655379:LBX655380 LLR655379:LLT655380 LVN655379:LVP655380 MFJ655379:MFL655380 MPF655379:MPH655380 MZB655379:MZD655380 NIX655379:NIZ655380 NST655379:NSV655380 OCP655379:OCR655380 OML655379:OMN655380 OWH655379:OWJ655380 PGD655379:PGF655380 PPZ655379:PQB655380 PZV655379:PZX655380 QJR655379:QJT655380 QTN655379:QTP655380 RDJ655379:RDL655380 RNF655379:RNH655380 RXB655379:RXD655380 SGX655379:SGZ655380 SQT655379:SQV655380 TAP655379:TAR655380 TKL655379:TKN655380 TUH655379:TUJ655380 UED655379:UEF655380 UNZ655379:UOB655380 UXV655379:UXX655380 VHR655379:VHT655380 VRN655379:VRP655380 WBJ655379:WBL655380 WLF655379:WLH655380 WVB655379:WVD655380 IP720915:IR720916 SL720915:SN720916 ACH720915:ACJ720916 AMD720915:AMF720916 AVZ720915:AWB720916 BFV720915:BFX720916 BPR720915:BPT720916 BZN720915:BZP720916 CJJ720915:CJL720916 CTF720915:CTH720916 DDB720915:DDD720916 DMX720915:DMZ720916 DWT720915:DWV720916 EGP720915:EGR720916 EQL720915:EQN720916 FAH720915:FAJ720916 FKD720915:FKF720916 FTZ720915:FUB720916 GDV720915:GDX720916 GNR720915:GNT720916 GXN720915:GXP720916 HHJ720915:HHL720916 HRF720915:HRH720916 IBB720915:IBD720916 IKX720915:IKZ720916 IUT720915:IUV720916 JEP720915:JER720916 JOL720915:JON720916 JYH720915:JYJ720916 KID720915:KIF720916 KRZ720915:KSB720916 LBV720915:LBX720916 LLR720915:LLT720916 LVN720915:LVP720916 MFJ720915:MFL720916 MPF720915:MPH720916 MZB720915:MZD720916 NIX720915:NIZ720916 NST720915:NSV720916 OCP720915:OCR720916 OML720915:OMN720916 OWH720915:OWJ720916 PGD720915:PGF720916 PPZ720915:PQB720916 PZV720915:PZX720916 QJR720915:QJT720916 QTN720915:QTP720916 RDJ720915:RDL720916 RNF720915:RNH720916 RXB720915:RXD720916 SGX720915:SGZ720916 SQT720915:SQV720916 TAP720915:TAR720916 TKL720915:TKN720916 TUH720915:TUJ720916 UED720915:UEF720916 UNZ720915:UOB720916 UXV720915:UXX720916 VHR720915:VHT720916 VRN720915:VRP720916 WBJ720915:WBL720916 WLF720915:WLH720916 WVB720915:WVD720916 IP786451:IR786452 SL786451:SN786452 ACH786451:ACJ786452 AMD786451:AMF786452 AVZ786451:AWB786452 BFV786451:BFX786452 BPR786451:BPT786452 BZN786451:BZP786452 CJJ786451:CJL786452 CTF786451:CTH786452 DDB786451:DDD786452 DMX786451:DMZ786452 DWT786451:DWV786452 EGP786451:EGR786452 EQL786451:EQN786452 FAH786451:FAJ786452 FKD786451:FKF786452 FTZ786451:FUB786452 GDV786451:GDX786452 GNR786451:GNT786452 GXN786451:GXP786452 HHJ786451:HHL786452 HRF786451:HRH786452 IBB786451:IBD786452 IKX786451:IKZ786452 IUT786451:IUV786452 JEP786451:JER786452 JOL786451:JON786452 JYH786451:JYJ786452 KID786451:KIF786452 KRZ786451:KSB786452 LBV786451:LBX786452 LLR786451:LLT786452 LVN786451:LVP786452 MFJ786451:MFL786452 MPF786451:MPH786452 MZB786451:MZD786452 NIX786451:NIZ786452 NST786451:NSV786452 OCP786451:OCR786452 OML786451:OMN786452 OWH786451:OWJ786452 PGD786451:PGF786452 PPZ786451:PQB786452 PZV786451:PZX786452 QJR786451:QJT786452 QTN786451:QTP786452 RDJ786451:RDL786452 RNF786451:RNH786452 RXB786451:RXD786452 SGX786451:SGZ786452 SQT786451:SQV786452 TAP786451:TAR786452 TKL786451:TKN786452 TUH786451:TUJ786452 UED786451:UEF786452 UNZ786451:UOB786452 UXV786451:UXX786452 VHR786451:VHT786452 VRN786451:VRP786452 WBJ786451:WBL786452 WLF786451:WLH786452 WVB786451:WVD786452 IP851987:IR851988 SL851987:SN851988 ACH851987:ACJ851988 AMD851987:AMF851988 AVZ851987:AWB851988 BFV851987:BFX851988 BPR851987:BPT851988 BZN851987:BZP851988 CJJ851987:CJL851988 CTF851987:CTH851988 DDB851987:DDD851988 DMX851987:DMZ851988 DWT851987:DWV851988 EGP851987:EGR851988 EQL851987:EQN851988 FAH851987:FAJ851988 FKD851987:FKF851988 FTZ851987:FUB851988 GDV851987:GDX851988 GNR851987:GNT851988 GXN851987:GXP851988 HHJ851987:HHL851988 HRF851987:HRH851988 IBB851987:IBD851988 IKX851987:IKZ851988 IUT851987:IUV851988 JEP851987:JER851988 JOL851987:JON851988 JYH851987:JYJ851988 KID851987:KIF851988 KRZ851987:KSB851988 LBV851987:LBX851988 LLR851987:LLT851988 LVN851987:LVP851988 MFJ851987:MFL851988 MPF851987:MPH851988 MZB851987:MZD851988 NIX851987:NIZ851988 NST851987:NSV851988 OCP851987:OCR851988 OML851987:OMN851988 OWH851987:OWJ851988 PGD851987:PGF851988 PPZ851987:PQB851988 PZV851987:PZX851988 QJR851987:QJT851988 QTN851987:QTP851988 RDJ851987:RDL851988 RNF851987:RNH851988 RXB851987:RXD851988 SGX851987:SGZ851988 SQT851987:SQV851988 TAP851987:TAR851988 TKL851987:TKN851988 TUH851987:TUJ851988 UED851987:UEF851988 UNZ851987:UOB851988 UXV851987:UXX851988 VHR851987:VHT851988 VRN851987:VRP851988 WBJ851987:WBL851988 WLF851987:WLH851988 WVB851987:WVD851988 IP917523:IR917524 SL917523:SN917524 ACH917523:ACJ917524 AMD917523:AMF917524 AVZ917523:AWB917524 BFV917523:BFX917524 BPR917523:BPT917524 BZN917523:BZP917524 CJJ917523:CJL917524 CTF917523:CTH917524 DDB917523:DDD917524 DMX917523:DMZ917524 DWT917523:DWV917524 EGP917523:EGR917524 EQL917523:EQN917524 FAH917523:FAJ917524 FKD917523:FKF917524 FTZ917523:FUB917524 GDV917523:GDX917524 GNR917523:GNT917524 GXN917523:GXP917524 HHJ917523:HHL917524 HRF917523:HRH917524 IBB917523:IBD917524 IKX917523:IKZ917524 IUT917523:IUV917524 JEP917523:JER917524 JOL917523:JON917524 JYH917523:JYJ917524 KID917523:KIF917524 KRZ917523:KSB917524 LBV917523:LBX917524 LLR917523:LLT917524 LVN917523:LVP917524 MFJ917523:MFL917524 MPF917523:MPH917524 MZB917523:MZD917524 NIX917523:NIZ917524 NST917523:NSV917524 OCP917523:OCR917524 OML917523:OMN917524 OWH917523:OWJ917524 PGD917523:PGF917524 PPZ917523:PQB917524 PZV917523:PZX917524 QJR917523:QJT917524 QTN917523:QTP917524 RDJ917523:RDL917524 RNF917523:RNH917524 RXB917523:RXD917524 SGX917523:SGZ917524 SQT917523:SQV917524 TAP917523:TAR917524 TKL917523:TKN917524 TUH917523:TUJ917524 UED917523:UEF917524 UNZ917523:UOB917524 UXV917523:UXX917524 VHR917523:VHT917524 VRN917523:VRP917524 WBJ917523:WBL917524 WLF917523:WLH917524 WVB917523:WVD917524 IP983059:IR983060 SL983059:SN983060 ACH983059:ACJ983060 AMD983059:AMF983060 AVZ983059:AWB983060 BFV983059:BFX983060 BPR983059:BPT983060 BZN983059:BZP983060 CJJ983059:CJL983060 CTF983059:CTH983060 DDB983059:DDD983060 DMX983059:DMZ983060 DWT983059:DWV983060 EGP983059:EGR983060 EQL983059:EQN983060 FAH983059:FAJ983060 FKD983059:FKF983060 FTZ983059:FUB983060 GDV983059:GDX983060 GNR983059:GNT983060 GXN983059:GXP983060 HHJ983059:HHL983060 HRF983059:HRH983060 IBB983059:IBD983060 IKX983059:IKZ983060 IUT983059:IUV983060 JEP983059:JER983060 JOL983059:JON983060 JYH983059:JYJ983060 KID983059:KIF983060 KRZ983059:KSB983060 LBV983059:LBX983060 LLR983059:LLT983060 LVN983059:LVP983060 MFJ983059:MFL983060 MPF983059:MPH983060 MZB983059:MZD983060 NIX983059:NIZ983060 NST983059:NSV983060 OCP983059:OCR983060 OML983059:OMN983060 OWH983059:OWJ983060 PGD983059:PGF983060 PPZ983059:PQB983060 PZV983059:PZX983060 QJR983059:QJT983060 QTN983059:QTP983060 RDJ983059:RDL983060 RNF983059:RNH983060 RXB983059:RXD983060 SGX983059:SGZ983060 SQT983059:SQV983060 TAP983059:TAR983060 TKL983059:TKN983060 TUH983059:TUJ983060 UED983059:UEF983060 UNZ983059:UOB983060 UXV983059:UXX983060 VHR983059:VHT983060 VRN983059:VRP983060 WBJ983059:WBL983060 WLF983059:WLH983060 WVB983059:WVD983060 IP65560:IR65560 SL65560:SN65560 ACH65560:ACJ65560 AMD65560:AMF65560 AVZ65560:AWB65560 BFV65560:BFX65560 BPR65560:BPT65560 BZN65560:BZP65560 CJJ65560:CJL65560 CTF65560:CTH65560 DDB65560:DDD65560 DMX65560:DMZ65560 DWT65560:DWV65560 EGP65560:EGR65560 EQL65560:EQN65560 FAH65560:FAJ65560 FKD65560:FKF65560 FTZ65560:FUB65560 GDV65560:GDX65560 GNR65560:GNT65560 GXN65560:GXP65560 HHJ65560:HHL65560 HRF65560:HRH65560 IBB65560:IBD65560 IKX65560:IKZ65560 IUT65560:IUV65560 JEP65560:JER65560 JOL65560:JON65560 JYH65560:JYJ65560 KID65560:KIF65560 KRZ65560:KSB65560 LBV65560:LBX65560 LLR65560:LLT65560 LVN65560:LVP65560 MFJ65560:MFL65560 MPF65560:MPH65560 MZB65560:MZD65560 NIX65560:NIZ65560 NST65560:NSV65560 OCP65560:OCR65560 OML65560:OMN65560 OWH65560:OWJ65560 PGD65560:PGF65560 PPZ65560:PQB65560 PZV65560:PZX65560 QJR65560:QJT65560 QTN65560:QTP65560 RDJ65560:RDL65560 RNF65560:RNH65560 RXB65560:RXD65560 SGX65560:SGZ65560 SQT65560:SQV65560 TAP65560:TAR65560 TKL65560:TKN65560 TUH65560:TUJ65560 UED65560:UEF65560 UNZ65560:UOB65560 UXV65560:UXX65560 VHR65560:VHT65560 VRN65560:VRP65560 WBJ65560:WBL65560 WLF65560:WLH65560 WVB65560:WVD65560 IP131096:IR131096 SL131096:SN131096 ACH131096:ACJ131096 AMD131096:AMF131096 AVZ131096:AWB131096 BFV131096:BFX131096 BPR131096:BPT131096 BZN131096:BZP131096 CJJ131096:CJL131096 CTF131096:CTH131096 DDB131096:DDD131096 DMX131096:DMZ131096 DWT131096:DWV131096 EGP131096:EGR131096 EQL131096:EQN131096 FAH131096:FAJ131096 FKD131096:FKF131096 FTZ131096:FUB131096 GDV131096:GDX131096 GNR131096:GNT131096 GXN131096:GXP131096 HHJ131096:HHL131096 HRF131096:HRH131096 IBB131096:IBD131096 IKX131096:IKZ131096 IUT131096:IUV131096 JEP131096:JER131096 JOL131096:JON131096 JYH131096:JYJ131096 KID131096:KIF131096 KRZ131096:KSB131096 LBV131096:LBX131096 LLR131096:LLT131096 LVN131096:LVP131096 MFJ131096:MFL131096 MPF131096:MPH131096 MZB131096:MZD131096 NIX131096:NIZ131096 NST131096:NSV131096 OCP131096:OCR131096 OML131096:OMN131096 OWH131096:OWJ131096 PGD131096:PGF131096 PPZ131096:PQB131096 PZV131096:PZX131096 QJR131096:QJT131096 QTN131096:QTP131096 RDJ131096:RDL131096 RNF131096:RNH131096 RXB131096:RXD131096 SGX131096:SGZ131096 SQT131096:SQV131096 TAP131096:TAR131096 TKL131096:TKN131096 TUH131096:TUJ131096 UED131096:UEF131096 UNZ131096:UOB131096 UXV131096:UXX131096 VHR131096:VHT131096 VRN131096:VRP131096 WBJ131096:WBL131096 WLF131096:WLH131096 WVB131096:WVD131096 IP196632:IR196632 SL196632:SN196632 ACH196632:ACJ196632 AMD196632:AMF196632 AVZ196632:AWB196632 BFV196632:BFX196632 BPR196632:BPT196632 BZN196632:BZP196632 CJJ196632:CJL196632 CTF196632:CTH196632 DDB196632:DDD196632 DMX196632:DMZ196632 DWT196632:DWV196632 EGP196632:EGR196632 EQL196632:EQN196632 FAH196632:FAJ196632 FKD196632:FKF196632 FTZ196632:FUB196632 GDV196632:GDX196632 GNR196632:GNT196632 GXN196632:GXP196632 HHJ196632:HHL196632 HRF196632:HRH196632 IBB196632:IBD196632 IKX196632:IKZ196632 IUT196632:IUV196632 JEP196632:JER196632 JOL196632:JON196632 JYH196632:JYJ196632 KID196632:KIF196632 KRZ196632:KSB196632 LBV196632:LBX196632 LLR196632:LLT196632 LVN196632:LVP196632 MFJ196632:MFL196632 MPF196632:MPH196632 MZB196632:MZD196632 NIX196632:NIZ196632 NST196632:NSV196632 OCP196632:OCR196632 OML196632:OMN196632 OWH196632:OWJ196632 PGD196632:PGF196632 PPZ196632:PQB196632 PZV196632:PZX196632 QJR196632:QJT196632 QTN196632:QTP196632 RDJ196632:RDL196632 RNF196632:RNH196632 RXB196632:RXD196632 SGX196632:SGZ196632 SQT196632:SQV196632 TAP196632:TAR196632 TKL196632:TKN196632 TUH196632:TUJ196632 UED196632:UEF196632 UNZ196632:UOB196632 UXV196632:UXX196632 VHR196632:VHT196632 VRN196632:VRP196632 WBJ196632:WBL196632 WLF196632:WLH196632 WVB196632:WVD196632 IP262168:IR262168 SL262168:SN262168 ACH262168:ACJ262168 AMD262168:AMF262168 AVZ262168:AWB262168 BFV262168:BFX262168 BPR262168:BPT262168 BZN262168:BZP262168 CJJ262168:CJL262168 CTF262168:CTH262168 DDB262168:DDD262168 DMX262168:DMZ262168 DWT262168:DWV262168 EGP262168:EGR262168 EQL262168:EQN262168 FAH262168:FAJ262168 FKD262168:FKF262168 FTZ262168:FUB262168 GDV262168:GDX262168 GNR262168:GNT262168 GXN262168:GXP262168 HHJ262168:HHL262168 HRF262168:HRH262168 IBB262168:IBD262168 IKX262168:IKZ262168 IUT262168:IUV262168 JEP262168:JER262168 JOL262168:JON262168 JYH262168:JYJ262168 KID262168:KIF262168 KRZ262168:KSB262168 LBV262168:LBX262168 LLR262168:LLT262168 LVN262168:LVP262168 MFJ262168:MFL262168 MPF262168:MPH262168 MZB262168:MZD262168 NIX262168:NIZ262168 NST262168:NSV262168 OCP262168:OCR262168 OML262168:OMN262168 OWH262168:OWJ262168 PGD262168:PGF262168 PPZ262168:PQB262168 PZV262168:PZX262168 QJR262168:QJT262168 QTN262168:QTP262168 RDJ262168:RDL262168 RNF262168:RNH262168 RXB262168:RXD262168 SGX262168:SGZ262168 SQT262168:SQV262168 TAP262168:TAR262168 TKL262168:TKN262168 TUH262168:TUJ262168 UED262168:UEF262168 UNZ262168:UOB262168 UXV262168:UXX262168 VHR262168:VHT262168 VRN262168:VRP262168 WBJ262168:WBL262168 WLF262168:WLH262168 WVB262168:WVD262168 IP327704:IR327704 SL327704:SN327704 ACH327704:ACJ327704 AMD327704:AMF327704 AVZ327704:AWB327704 BFV327704:BFX327704 BPR327704:BPT327704 BZN327704:BZP327704 CJJ327704:CJL327704 CTF327704:CTH327704 DDB327704:DDD327704 DMX327704:DMZ327704 DWT327704:DWV327704 EGP327704:EGR327704 EQL327704:EQN327704 FAH327704:FAJ327704 FKD327704:FKF327704 FTZ327704:FUB327704 GDV327704:GDX327704 GNR327704:GNT327704 GXN327704:GXP327704 HHJ327704:HHL327704 HRF327704:HRH327704 IBB327704:IBD327704 IKX327704:IKZ327704 IUT327704:IUV327704 JEP327704:JER327704 JOL327704:JON327704 JYH327704:JYJ327704 KID327704:KIF327704 KRZ327704:KSB327704 LBV327704:LBX327704 LLR327704:LLT327704 LVN327704:LVP327704 MFJ327704:MFL327704 MPF327704:MPH327704 MZB327704:MZD327704 NIX327704:NIZ327704 NST327704:NSV327704 OCP327704:OCR327704 OML327704:OMN327704 OWH327704:OWJ327704 PGD327704:PGF327704 PPZ327704:PQB327704 PZV327704:PZX327704 QJR327704:QJT327704 QTN327704:QTP327704 RDJ327704:RDL327704 RNF327704:RNH327704 RXB327704:RXD327704 SGX327704:SGZ327704 SQT327704:SQV327704 TAP327704:TAR327704 TKL327704:TKN327704 TUH327704:TUJ327704 UED327704:UEF327704 UNZ327704:UOB327704 UXV327704:UXX327704 VHR327704:VHT327704 VRN327704:VRP327704 WBJ327704:WBL327704 WLF327704:WLH327704 WVB327704:WVD327704 IP393240:IR393240 SL393240:SN393240 ACH393240:ACJ393240 AMD393240:AMF393240 AVZ393240:AWB393240 BFV393240:BFX393240 BPR393240:BPT393240 BZN393240:BZP393240 CJJ393240:CJL393240 CTF393240:CTH393240 DDB393240:DDD393240 DMX393240:DMZ393240 DWT393240:DWV393240 EGP393240:EGR393240 EQL393240:EQN393240 FAH393240:FAJ393240 FKD393240:FKF393240 FTZ393240:FUB393240 GDV393240:GDX393240 GNR393240:GNT393240 GXN393240:GXP393240 HHJ393240:HHL393240 HRF393240:HRH393240 IBB393240:IBD393240 IKX393240:IKZ393240 IUT393240:IUV393240 JEP393240:JER393240 JOL393240:JON393240 JYH393240:JYJ393240 KID393240:KIF393240 KRZ393240:KSB393240 LBV393240:LBX393240 LLR393240:LLT393240 LVN393240:LVP393240 MFJ393240:MFL393240 MPF393240:MPH393240 MZB393240:MZD393240 NIX393240:NIZ393240 NST393240:NSV393240 OCP393240:OCR393240 OML393240:OMN393240 OWH393240:OWJ393240 PGD393240:PGF393240 PPZ393240:PQB393240 PZV393240:PZX393240 QJR393240:QJT393240 QTN393240:QTP393240 RDJ393240:RDL393240 RNF393240:RNH393240 RXB393240:RXD393240 SGX393240:SGZ393240 SQT393240:SQV393240 TAP393240:TAR393240 TKL393240:TKN393240 TUH393240:TUJ393240 UED393240:UEF393240 UNZ393240:UOB393240 UXV393240:UXX393240 VHR393240:VHT393240 VRN393240:VRP393240 WBJ393240:WBL393240 WLF393240:WLH393240 WVB393240:WVD393240 IP458776:IR458776 SL458776:SN458776 ACH458776:ACJ458776 AMD458776:AMF458776 AVZ458776:AWB458776 BFV458776:BFX458776 BPR458776:BPT458776 BZN458776:BZP458776 CJJ458776:CJL458776 CTF458776:CTH458776 DDB458776:DDD458776 DMX458776:DMZ458776 DWT458776:DWV458776 EGP458776:EGR458776 EQL458776:EQN458776 FAH458776:FAJ458776 FKD458776:FKF458776 FTZ458776:FUB458776 GDV458776:GDX458776 GNR458776:GNT458776 GXN458776:GXP458776 HHJ458776:HHL458776 HRF458776:HRH458776 IBB458776:IBD458776 IKX458776:IKZ458776 IUT458776:IUV458776 JEP458776:JER458776 JOL458776:JON458776 JYH458776:JYJ458776 KID458776:KIF458776 KRZ458776:KSB458776 LBV458776:LBX458776 LLR458776:LLT458776 LVN458776:LVP458776 MFJ458776:MFL458776 MPF458776:MPH458776 MZB458776:MZD458776 NIX458776:NIZ458776 NST458776:NSV458776 OCP458776:OCR458776 OML458776:OMN458776 OWH458776:OWJ458776 PGD458776:PGF458776 PPZ458776:PQB458776 PZV458776:PZX458776 QJR458776:QJT458776 QTN458776:QTP458776 RDJ458776:RDL458776 RNF458776:RNH458776 RXB458776:RXD458776 SGX458776:SGZ458776 SQT458776:SQV458776 TAP458776:TAR458776 TKL458776:TKN458776 TUH458776:TUJ458776 UED458776:UEF458776 UNZ458776:UOB458776 UXV458776:UXX458776 VHR458776:VHT458776 VRN458776:VRP458776 WBJ458776:WBL458776 WLF458776:WLH458776 WVB458776:WVD458776 IP524312:IR524312 SL524312:SN524312 ACH524312:ACJ524312 AMD524312:AMF524312 AVZ524312:AWB524312 BFV524312:BFX524312 BPR524312:BPT524312 BZN524312:BZP524312 CJJ524312:CJL524312 CTF524312:CTH524312 DDB524312:DDD524312 DMX524312:DMZ524312 DWT524312:DWV524312 EGP524312:EGR524312 EQL524312:EQN524312 FAH524312:FAJ524312 FKD524312:FKF524312 FTZ524312:FUB524312 GDV524312:GDX524312 GNR524312:GNT524312 GXN524312:GXP524312 HHJ524312:HHL524312 HRF524312:HRH524312 IBB524312:IBD524312 IKX524312:IKZ524312 IUT524312:IUV524312 JEP524312:JER524312 JOL524312:JON524312 JYH524312:JYJ524312 KID524312:KIF524312 KRZ524312:KSB524312 LBV524312:LBX524312 LLR524312:LLT524312 LVN524312:LVP524312 MFJ524312:MFL524312 MPF524312:MPH524312 MZB524312:MZD524312 NIX524312:NIZ524312 NST524312:NSV524312 OCP524312:OCR524312 OML524312:OMN524312 OWH524312:OWJ524312 PGD524312:PGF524312 PPZ524312:PQB524312 PZV524312:PZX524312 QJR524312:QJT524312 QTN524312:QTP524312 RDJ524312:RDL524312 RNF524312:RNH524312 RXB524312:RXD524312 SGX524312:SGZ524312 SQT524312:SQV524312 TAP524312:TAR524312 TKL524312:TKN524312 TUH524312:TUJ524312 UED524312:UEF524312 UNZ524312:UOB524312 UXV524312:UXX524312 VHR524312:VHT524312 VRN524312:VRP524312 WBJ524312:WBL524312 WLF524312:WLH524312 WVB524312:WVD524312 IP589848:IR589848 SL589848:SN589848 ACH589848:ACJ589848 AMD589848:AMF589848 AVZ589848:AWB589848 BFV589848:BFX589848 BPR589848:BPT589848 BZN589848:BZP589848 CJJ589848:CJL589848 CTF589848:CTH589848 DDB589848:DDD589848 DMX589848:DMZ589848 DWT589848:DWV589848 EGP589848:EGR589848 EQL589848:EQN589848 FAH589848:FAJ589848 FKD589848:FKF589848 FTZ589848:FUB589848 GDV589848:GDX589848 GNR589848:GNT589848 GXN589848:GXP589848 HHJ589848:HHL589848 HRF589848:HRH589848 IBB589848:IBD589848 IKX589848:IKZ589848 IUT589848:IUV589848 JEP589848:JER589848 JOL589848:JON589848 JYH589848:JYJ589848 KID589848:KIF589848 KRZ589848:KSB589848 LBV589848:LBX589848 LLR589848:LLT589848 LVN589848:LVP589848 MFJ589848:MFL589848 MPF589848:MPH589848 MZB589848:MZD589848 NIX589848:NIZ589848 NST589848:NSV589848 OCP589848:OCR589848 OML589848:OMN589848 OWH589848:OWJ589848 PGD589848:PGF589848 PPZ589848:PQB589848 PZV589848:PZX589848 QJR589848:QJT589848 QTN589848:QTP589848 RDJ589848:RDL589848 RNF589848:RNH589848 RXB589848:RXD589848 SGX589848:SGZ589848 SQT589848:SQV589848 TAP589848:TAR589848 TKL589848:TKN589848 TUH589848:TUJ589848 UED589848:UEF589848 UNZ589848:UOB589848 UXV589848:UXX589848 VHR589848:VHT589848 VRN589848:VRP589848 WBJ589848:WBL589848 WLF589848:WLH589848 WVB589848:WVD589848 IP655384:IR655384 SL655384:SN655384 ACH655384:ACJ655384 AMD655384:AMF655384 AVZ655384:AWB655384 BFV655384:BFX655384 BPR655384:BPT655384 BZN655384:BZP655384 CJJ655384:CJL655384 CTF655384:CTH655384 DDB655384:DDD655384 DMX655384:DMZ655384 DWT655384:DWV655384 EGP655384:EGR655384 EQL655384:EQN655384 FAH655384:FAJ655384 FKD655384:FKF655384 FTZ655384:FUB655384 GDV655384:GDX655384 GNR655384:GNT655384 GXN655384:GXP655384 HHJ655384:HHL655384 HRF655384:HRH655384 IBB655384:IBD655384 IKX655384:IKZ655384 IUT655384:IUV655384 JEP655384:JER655384 JOL655384:JON655384 JYH655384:JYJ655384 KID655384:KIF655384 KRZ655384:KSB655384 LBV655384:LBX655384 LLR655384:LLT655384 LVN655384:LVP655384 MFJ655384:MFL655384 MPF655384:MPH655384 MZB655384:MZD655384 NIX655384:NIZ655384 NST655384:NSV655384 OCP655384:OCR655384 OML655384:OMN655384 OWH655384:OWJ655384 PGD655384:PGF655384 PPZ655384:PQB655384 PZV655384:PZX655384 QJR655384:QJT655384 QTN655384:QTP655384 RDJ655384:RDL655384 RNF655384:RNH655384 RXB655384:RXD655384 SGX655384:SGZ655384 SQT655384:SQV655384 TAP655384:TAR655384 TKL655384:TKN655384 TUH655384:TUJ655384 UED655384:UEF655384 UNZ655384:UOB655384 UXV655384:UXX655384 VHR655384:VHT655384 VRN655384:VRP655384 WBJ655384:WBL655384 WLF655384:WLH655384 WVB655384:WVD655384 IP720920:IR720920 SL720920:SN720920 ACH720920:ACJ720920 AMD720920:AMF720920 AVZ720920:AWB720920 BFV720920:BFX720920 BPR720920:BPT720920 BZN720920:BZP720920 CJJ720920:CJL720920 CTF720920:CTH720920 DDB720920:DDD720920 DMX720920:DMZ720920 DWT720920:DWV720920 EGP720920:EGR720920 EQL720920:EQN720920 FAH720920:FAJ720920 FKD720920:FKF720920 FTZ720920:FUB720920 GDV720920:GDX720920 GNR720920:GNT720920 GXN720920:GXP720920 HHJ720920:HHL720920 HRF720920:HRH720920 IBB720920:IBD720920 IKX720920:IKZ720920 IUT720920:IUV720920 JEP720920:JER720920 JOL720920:JON720920 JYH720920:JYJ720920 KID720920:KIF720920 KRZ720920:KSB720920 LBV720920:LBX720920 LLR720920:LLT720920 LVN720920:LVP720920 MFJ720920:MFL720920 MPF720920:MPH720920 MZB720920:MZD720920 NIX720920:NIZ720920 NST720920:NSV720920 OCP720920:OCR720920 OML720920:OMN720920 OWH720920:OWJ720920 PGD720920:PGF720920 PPZ720920:PQB720920 PZV720920:PZX720920 QJR720920:QJT720920 QTN720920:QTP720920 RDJ720920:RDL720920 RNF720920:RNH720920 RXB720920:RXD720920 SGX720920:SGZ720920 SQT720920:SQV720920 TAP720920:TAR720920 TKL720920:TKN720920 TUH720920:TUJ720920 UED720920:UEF720920 UNZ720920:UOB720920 UXV720920:UXX720920 VHR720920:VHT720920 VRN720920:VRP720920 WBJ720920:WBL720920 WLF720920:WLH720920 WVB720920:WVD720920 IP786456:IR786456 SL786456:SN786456 ACH786456:ACJ786456 AMD786456:AMF786456 AVZ786456:AWB786456 BFV786456:BFX786456 BPR786456:BPT786456 BZN786456:BZP786456 CJJ786456:CJL786456 CTF786456:CTH786456 DDB786456:DDD786456 DMX786456:DMZ786456 DWT786456:DWV786456 EGP786456:EGR786456 EQL786456:EQN786456 FAH786456:FAJ786456 FKD786456:FKF786456 FTZ786456:FUB786456 GDV786456:GDX786456 GNR786456:GNT786456 GXN786456:GXP786456 HHJ786456:HHL786456 HRF786456:HRH786456 IBB786456:IBD786456 IKX786456:IKZ786456 IUT786456:IUV786456 JEP786456:JER786456 JOL786456:JON786456 JYH786456:JYJ786456 KID786456:KIF786456 KRZ786456:KSB786456 LBV786456:LBX786456 LLR786456:LLT786456 LVN786456:LVP786456 MFJ786456:MFL786456 MPF786456:MPH786456 MZB786456:MZD786456 NIX786456:NIZ786456 NST786456:NSV786456 OCP786456:OCR786456 OML786456:OMN786456 OWH786456:OWJ786456 PGD786456:PGF786456 PPZ786456:PQB786456 PZV786456:PZX786456 QJR786456:QJT786456 QTN786456:QTP786456 RDJ786456:RDL786456 RNF786456:RNH786456 RXB786456:RXD786456 SGX786456:SGZ786456 SQT786456:SQV786456 TAP786456:TAR786456 TKL786456:TKN786456 TUH786456:TUJ786456 UED786456:UEF786456 UNZ786456:UOB786456 UXV786456:UXX786456 VHR786456:VHT786456 VRN786456:VRP786456 WBJ786456:WBL786456 WLF786456:WLH786456 WVB786456:WVD786456 IP851992:IR851992 SL851992:SN851992 ACH851992:ACJ851992 AMD851992:AMF851992 AVZ851992:AWB851992 BFV851992:BFX851992 BPR851992:BPT851992 BZN851992:BZP851992 CJJ851992:CJL851992 CTF851992:CTH851992 DDB851992:DDD851992 DMX851992:DMZ851992 DWT851992:DWV851992 EGP851992:EGR851992 EQL851992:EQN851992 FAH851992:FAJ851992 FKD851992:FKF851992 FTZ851992:FUB851992 GDV851992:GDX851992 GNR851992:GNT851992 GXN851992:GXP851992 HHJ851992:HHL851992 HRF851992:HRH851992 IBB851992:IBD851992 IKX851992:IKZ851992 IUT851992:IUV851992 JEP851992:JER851992 JOL851992:JON851992 JYH851992:JYJ851992 KID851992:KIF851992 KRZ851992:KSB851992 LBV851992:LBX851992 LLR851992:LLT851992 LVN851992:LVP851992 MFJ851992:MFL851992 MPF851992:MPH851992 MZB851992:MZD851992 NIX851992:NIZ851992 NST851992:NSV851992 OCP851992:OCR851992 OML851992:OMN851992 OWH851992:OWJ851992 PGD851992:PGF851992 PPZ851992:PQB851992 PZV851992:PZX851992 QJR851992:QJT851992 QTN851992:QTP851992 RDJ851992:RDL851992 RNF851992:RNH851992 RXB851992:RXD851992 SGX851992:SGZ851992 SQT851992:SQV851992 TAP851992:TAR851992 TKL851992:TKN851992 TUH851992:TUJ851992 UED851992:UEF851992 UNZ851992:UOB851992 UXV851992:UXX851992 VHR851992:VHT851992 VRN851992:VRP851992 WBJ851992:WBL851992 WLF851992:WLH851992 WVB851992:WVD851992 IP917528:IR917528 SL917528:SN917528 ACH917528:ACJ917528 AMD917528:AMF917528 AVZ917528:AWB917528 BFV917528:BFX917528 BPR917528:BPT917528 BZN917528:BZP917528 CJJ917528:CJL917528 CTF917528:CTH917528 DDB917528:DDD917528 DMX917528:DMZ917528 DWT917528:DWV917528 EGP917528:EGR917528 EQL917528:EQN917528 FAH917528:FAJ917528 FKD917528:FKF917528 FTZ917528:FUB917528 GDV917528:GDX917528 GNR917528:GNT917528 GXN917528:GXP917528 HHJ917528:HHL917528 HRF917528:HRH917528 IBB917528:IBD917528 IKX917528:IKZ917528 IUT917528:IUV917528 JEP917528:JER917528 JOL917528:JON917528 JYH917528:JYJ917528 KID917528:KIF917528 KRZ917528:KSB917528 LBV917528:LBX917528 LLR917528:LLT917528 LVN917528:LVP917528 MFJ917528:MFL917528 MPF917528:MPH917528 MZB917528:MZD917528 NIX917528:NIZ917528 NST917528:NSV917528 OCP917528:OCR917528 OML917528:OMN917528 OWH917528:OWJ917528 PGD917528:PGF917528 PPZ917528:PQB917528 PZV917528:PZX917528 QJR917528:QJT917528 QTN917528:QTP917528 RDJ917528:RDL917528 RNF917528:RNH917528 RXB917528:RXD917528 SGX917528:SGZ917528 SQT917528:SQV917528 TAP917528:TAR917528 TKL917528:TKN917528 TUH917528:TUJ917528 UED917528:UEF917528 UNZ917528:UOB917528 UXV917528:UXX917528 VHR917528:VHT917528 VRN917528:VRP917528 WBJ917528:WBL917528 WLF917528:WLH917528 WVB917528:WVD917528 IP983064:IR983064 SL983064:SN983064 ACH983064:ACJ983064 AMD983064:AMF983064 AVZ983064:AWB983064 BFV983064:BFX983064 BPR983064:BPT983064 BZN983064:BZP983064 CJJ983064:CJL983064 CTF983064:CTH983064 DDB983064:DDD983064 DMX983064:DMZ983064 DWT983064:DWV983064 EGP983064:EGR983064 EQL983064:EQN983064 FAH983064:FAJ983064 FKD983064:FKF983064 FTZ983064:FUB983064 GDV983064:GDX983064 GNR983064:GNT983064 GXN983064:GXP983064 HHJ983064:HHL983064 HRF983064:HRH983064 IBB983064:IBD983064 IKX983064:IKZ983064 IUT983064:IUV983064 JEP983064:JER983064 JOL983064:JON983064 JYH983064:JYJ983064 KID983064:KIF983064 KRZ983064:KSB983064 LBV983064:LBX983064 LLR983064:LLT983064 LVN983064:LVP983064 MFJ983064:MFL983064 MPF983064:MPH983064 MZB983064:MZD983064 NIX983064:NIZ983064 NST983064:NSV983064 OCP983064:OCR983064 OML983064:OMN983064 OWH983064:OWJ983064 PGD983064:PGF983064 PPZ983064:PQB983064 PZV983064:PZX983064 QJR983064:QJT983064 QTN983064:QTP983064 RDJ983064:RDL983064 RNF983064:RNH983064 RXB983064:RXD983064 SGX983064:SGZ983064 SQT983064:SQV983064 TAP983064:TAR983064 TKL983064:TKN983064 TUH983064:TUJ983064 UED983064:UEF983064 UNZ983064:UOB983064 UXV983064:UXX983064 VHR983064:VHT983064 VRN983064:VRP983064 WBJ983064:WBL983064 WLF983064:WLH983064 WVB983064:WVD983064 IP65554 SL65554 ACH65554 AMD65554 AVZ65554 BFV65554 BPR65554 BZN65554 CJJ65554 CTF65554 DDB65554 DMX65554 DWT65554 EGP65554 EQL65554 FAH65554 FKD65554 FTZ65554 GDV65554 GNR65554 GXN65554 HHJ65554 HRF65554 IBB65554 IKX65554 IUT65554 JEP65554 JOL65554 JYH65554 KID65554 KRZ65554 LBV65554 LLR65554 LVN65554 MFJ65554 MPF65554 MZB65554 NIX65554 NST65554 OCP65554 OML65554 OWH65554 PGD65554 PPZ65554 PZV65554 QJR65554 QTN65554 RDJ65554 RNF65554 RXB65554 SGX65554 SQT65554 TAP65554 TKL65554 TUH65554 UED65554 UNZ65554 UXV65554 VHR65554 VRN65554 WBJ65554 WLF65554 WVB65554 IP131090 SL131090 ACH131090 AMD131090 AVZ131090 BFV131090 BPR131090 BZN131090 CJJ131090 CTF131090 DDB131090 DMX131090 DWT131090 EGP131090 EQL131090 FAH131090 FKD131090 FTZ131090 GDV131090 GNR131090 GXN131090 HHJ131090 HRF131090 IBB131090 IKX131090 IUT131090 JEP131090 JOL131090 JYH131090 KID131090 KRZ131090 LBV131090 LLR131090 LVN131090 MFJ131090 MPF131090 MZB131090 NIX131090 NST131090 OCP131090 OML131090 OWH131090 PGD131090 PPZ131090 PZV131090 QJR131090 QTN131090 RDJ131090 RNF131090 RXB131090 SGX131090 SQT131090 TAP131090 TKL131090 TUH131090 UED131090 UNZ131090 UXV131090 VHR131090 VRN131090 WBJ131090 WLF131090 WVB131090 IP196626 SL196626 ACH196626 AMD196626 AVZ196626 BFV196626 BPR196626 BZN196626 CJJ196626 CTF196626 DDB196626 DMX196626 DWT196626 EGP196626 EQL196626 FAH196626 FKD196626 FTZ196626 GDV196626 GNR196626 GXN196626 HHJ196626 HRF196626 IBB196626 IKX196626 IUT196626 JEP196626 JOL196626 JYH196626 KID196626 KRZ196626 LBV196626 LLR196626 LVN196626 MFJ196626 MPF196626 MZB196626 NIX196626 NST196626 OCP196626 OML196626 OWH196626 PGD196626 PPZ196626 PZV196626 QJR196626 QTN196626 RDJ196626 RNF196626 RXB196626 SGX196626 SQT196626 TAP196626 TKL196626 TUH196626 UED196626 UNZ196626 UXV196626 VHR196626 VRN196626 WBJ196626 WLF196626 WVB196626 IP262162 SL262162 ACH262162 AMD262162 AVZ262162 BFV262162 BPR262162 BZN262162 CJJ262162 CTF262162 DDB262162 DMX262162 DWT262162 EGP262162 EQL262162 FAH262162 FKD262162 FTZ262162 GDV262162 GNR262162 GXN262162 HHJ262162 HRF262162 IBB262162 IKX262162 IUT262162 JEP262162 JOL262162 JYH262162 KID262162 KRZ262162 LBV262162 LLR262162 LVN262162 MFJ262162 MPF262162 MZB262162 NIX262162 NST262162 OCP262162 OML262162 OWH262162 PGD262162 PPZ262162 PZV262162 QJR262162 QTN262162 RDJ262162 RNF262162 RXB262162 SGX262162 SQT262162 TAP262162 TKL262162 TUH262162 UED262162 UNZ262162 UXV262162 VHR262162 VRN262162 WBJ262162 WLF262162 WVB262162 IP327698 SL327698 ACH327698 AMD327698 AVZ327698 BFV327698 BPR327698 BZN327698 CJJ327698 CTF327698 DDB327698 DMX327698 DWT327698 EGP327698 EQL327698 FAH327698 FKD327698 FTZ327698 GDV327698 GNR327698 GXN327698 HHJ327698 HRF327698 IBB327698 IKX327698 IUT327698 JEP327698 JOL327698 JYH327698 KID327698 KRZ327698 LBV327698 LLR327698 LVN327698 MFJ327698 MPF327698 MZB327698 NIX327698 NST327698 OCP327698 OML327698 OWH327698 PGD327698 PPZ327698 PZV327698 QJR327698 QTN327698 RDJ327698 RNF327698 RXB327698 SGX327698 SQT327698 TAP327698 TKL327698 TUH327698 UED327698 UNZ327698 UXV327698 VHR327698 VRN327698 WBJ327698 WLF327698 WVB327698 IP393234 SL393234 ACH393234 AMD393234 AVZ393234 BFV393234 BPR393234 BZN393234 CJJ393234 CTF393234 DDB393234 DMX393234 DWT393234 EGP393234 EQL393234 FAH393234 FKD393234 FTZ393234 GDV393234 GNR393234 GXN393234 HHJ393234 HRF393234 IBB393234 IKX393234 IUT393234 JEP393234 JOL393234 JYH393234 KID393234 KRZ393234 LBV393234 LLR393234 LVN393234 MFJ393234 MPF393234 MZB393234 NIX393234 NST393234 OCP393234 OML393234 OWH393234 PGD393234 PPZ393234 PZV393234 QJR393234 QTN393234 RDJ393234 RNF393234 RXB393234 SGX393234 SQT393234 TAP393234 TKL393234 TUH393234 UED393234 UNZ393234 UXV393234 VHR393234 VRN393234 WBJ393234 WLF393234 WVB393234 IP458770 SL458770 ACH458770 AMD458770 AVZ458770 BFV458770 BPR458770 BZN458770 CJJ458770 CTF458770 DDB458770 DMX458770 DWT458770 EGP458770 EQL458770 FAH458770 FKD458770 FTZ458770 GDV458770 GNR458770 GXN458770 HHJ458770 HRF458770 IBB458770 IKX458770 IUT458770 JEP458770 JOL458770 JYH458770 KID458770 KRZ458770 LBV458770 LLR458770 LVN458770 MFJ458770 MPF458770 MZB458770 NIX458770 NST458770 OCP458770 OML458770 OWH458770 PGD458770 PPZ458770 PZV458770 QJR458770 QTN458770 RDJ458770 RNF458770 RXB458770 SGX458770 SQT458770 TAP458770 TKL458770 TUH458770 UED458770 UNZ458770 UXV458770 VHR458770 VRN458770 WBJ458770 WLF458770 WVB458770 IP524306 SL524306 ACH524306 AMD524306 AVZ524306 BFV524306 BPR524306 BZN524306 CJJ524306 CTF524306 DDB524306 DMX524306 DWT524306 EGP524306 EQL524306 FAH524306 FKD524306 FTZ524306 GDV524306 GNR524306 GXN524306 HHJ524306 HRF524306 IBB524306 IKX524306 IUT524306 JEP524306 JOL524306 JYH524306 KID524306 KRZ524306 LBV524306 LLR524306 LVN524306 MFJ524306 MPF524306 MZB524306 NIX524306 NST524306 OCP524306 OML524306 OWH524306 PGD524306 PPZ524306 PZV524306 QJR524306 QTN524306 RDJ524306 RNF524306 RXB524306 SGX524306 SQT524306 TAP524306 TKL524306 TUH524306 UED524306 UNZ524306 UXV524306 VHR524306 VRN524306 WBJ524306 WLF524306 WVB524306 IP589842 SL589842 ACH589842 AMD589842 AVZ589842 BFV589842 BPR589842 BZN589842 CJJ589842 CTF589842 DDB589842 DMX589842 DWT589842 EGP589842 EQL589842 FAH589842 FKD589842 FTZ589842 GDV589842 GNR589842 GXN589842 HHJ589842 HRF589842 IBB589842 IKX589842 IUT589842 JEP589842 JOL589842 JYH589842 KID589842 KRZ589842 LBV589842 LLR589842 LVN589842 MFJ589842 MPF589842 MZB589842 NIX589842 NST589842 OCP589842 OML589842 OWH589842 PGD589842 PPZ589842 PZV589842 QJR589842 QTN589842 RDJ589842 RNF589842 RXB589842 SGX589842 SQT589842 TAP589842 TKL589842 TUH589842 UED589842 UNZ589842 UXV589842 VHR589842 VRN589842 WBJ589842 WLF589842 WVB589842 IP655378 SL655378 ACH655378 AMD655378 AVZ655378 BFV655378 BPR655378 BZN655378 CJJ655378 CTF655378 DDB655378 DMX655378 DWT655378 EGP655378 EQL655378 FAH655378 FKD655378 FTZ655378 GDV655378 GNR655378 GXN655378 HHJ655378 HRF655378 IBB655378 IKX655378 IUT655378 JEP655378 JOL655378 JYH655378 KID655378 KRZ655378 LBV655378 LLR655378 LVN655378 MFJ655378 MPF655378 MZB655378 NIX655378 NST655378 OCP655378 OML655378 OWH655378 PGD655378 PPZ655378 PZV655378 QJR655378 QTN655378 RDJ655378 RNF655378 RXB655378 SGX655378 SQT655378 TAP655378 TKL655378 TUH655378 UED655378 UNZ655378 UXV655378 VHR655378 VRN655378 WBJ655378 WLF655378 WVB655378 IP720914 SL720914 ACH720914 AMD720914 AVZ720914 BFV720914 BPR720914 BZN720914 CJJ720914 CTF720914 DDB720914 DMX720914 DWT720914 EGP720914 EQL720914 FAH720914 FKD720914 FTZ720914 GDV720914 GNR720914 GXN720914 HHJ720914 HRF720914 IBB720914 IKX720914 IUT720914 JEP720914 JOL720914 JYH720914 KID720914 KRZ720914 LBV720914 LLR720914 LVN720914 MFJ720914 MPF720914 MZB720914 NIX720914 NST720914 OCP720914 OML720914 OWH720914 PGD720914 PPZ720914 PZV720914 QJR720914 QTN720914 RDJ720914 RNF720914 RXB720914 SGX720914 SQT720914 TAP720914 TKL720914 TUH720914 UED720914 UNZ720914 UXV720914 VHR720914 VRN720914 WBJ720914 WLF720914 WVB720914 IP786450 SL786450 ACH786450 AMD786450 AVZ786450 BFV786450 BPR786450 BZN786450 CJJ786450 CTF786450 DDB786450 DMX786450 DWT786450 EGP786450 EQL786450 FAH786450 FKD786450 FTZ786450 GDV786450 GNR786450 GXN786450 HHJ786450 HRF786450 IBB786450 IKX786450 IUT786450 JEP786450 JOL786450 JYH786450 KID786450 KRZ786450 LBV786450 LLR786450 LVN786450 MFJ786450 MPF786450 MZB786450 NIX786450 NST786450 OCP786450 OML786450 OWH786450 PGD786450 PPZ786450 PZV786450 QJR786450 QTN786450 RDJ786450 RNF786450 RXB786450 SGX786450 SQT786450 TAP786450 TKL786450 TUH786450 UED786450 UNZ786450 UXV786450 VHR786450 VRN786450 WBJ786450 WLF786450 WVB786450 IP851986 SL851986 ACH851986 AMD851986 AVZ851986 BFV851986 BPR851986 BZN851986 CJJ851986 CTF851986 DDB851986 DMX851986 DWT851986 EGP851986 EQL851986 FAH851986 FKD851986 FTZ851986 GDV851986 GNR851986 GXN851986 HHJ851986 HRF851986 IBB851986 IKX851986 IUT851986 JEP851986 JOL851986 JYH851986 KID851986 KRZ851986 LBV851986 LLR851986 LVN851986 MFJ851986 MPF851986 MZB851986 NIX851986 NST851986 OCP851986 OML851986 OWH851986 PGD851986 PPZ851986 PZV851986 QJR851986 QTN851986 RDJ851986 RNF851986 RXB851986 SGX851986 SQT851986 TAP851986 TKL851986 TUH851986 UED851986 UNZ851986 UXV851986 VHR851986 VRN851986 WBJ851986 WLF851986 WVB851986 IP917522 SL917522 ACH917522 AMD917522 AVZ917522 BFV917522 BPR917522 BZN917522 CJJ917522 CTF917522 DDB917522 DMX917522 DWT917522 EGP917522 EQL917522 FAH917522 FKD917522 FTZ917522 GDV917522 GNR917522 GXN917522 HHJ917522 HRF917522 IBB917522 IKX917522 IUT917522 JEP917522 JOL917522 JYH917522 KID917522 KRZ917522 LBV917522 LLR917522 LVN917522 MFJ917522 MPF917522 MZB917522 NIX917522 NST917522 OCP917522 OML917522 OWH917522 PGD917522 PPZ917522 PZV917522 QJR917522 QTN917522 RDJ917522 RNF917522 RXB917522 SGX917522 SQT917522 TAP917522 TKL917522 TUH917522 UED917522 UNZ917522 UXV917522 VHR917522 VRN917522 WBJ917522 WLF917522 WVB917522 IP983058 SL983058 ACH983058 AMD983058 AVZ983058 BFV983058 BPR983058 BZN983058 CJJ983058 CTF983058 DDB983058 DMX983058 DWT983058 EGP983058 EQL983058 FAH983058 FKD983058 FTZ983058 GDV983058 GNR983058 GXN983058 HHJ983058 HRF983058 IBB983058 IKX983058 IUT983058 JEP983058 JOL983058 JYH983058 KID983058 KRZ983058 LBV983058 LLR983058 LVN983058 MFJ983058 MPF983058 MZB983058 NIX983058 NST983058 OCP983058 OML983058 OWH983058 PGD983058 PPZ983058 PZV983058 QJR983058 QTN983058 RDJ983058 RNF983058 RXB983058 SGX983058 SQT983058 TAP983058 TKL983058 TUH983058 UED983058 UNZ983058 UXV983058 VHR983058 VRN983058 WBJ983058 WLF983058 WVB983058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IO65533 SK65533 ACG65533 AMC65533 AVY65533 BFU65533 BPQ65533 BZM65533 CJI65533 CTE65533 DDA65533 DMW65533 DWS65533 EGO65533 EQK65533 FAG65533 FKC65533 FTY65533 GDU65533 GNQ65533 GXM65533 HHI65533 HRE65533 IBA65533 IKW65533 IUS65533 JEO65533 JOK65533 JYG65533 KIC65533 KRY65533 LBU65533 LLQ65533 LVM65533 MFI65533 MPE65533 MZA65533 NIW65533 NSS65533 OCO65533 OMK65533 OWG65533 PGC65533 PPY65533 PZU65533 QJQ65533 QTM65533 RDI65533 RNE65533 RXA65533 SGW65533 SQS65533 TAO65533 TKK65533 TUG65533 UEC65533 UNY65533 UXU65533 VHQ65533 VRM65533 WBI65533 WLE65533 WVA65533 IO131069 SK131069 ACG131069 AMC131069 AVY131069 BFU131069 BPQ131069 BZM131069 CJI131069 CTE131069 DDA131069 DMW131069 DWS131069 EGO131069 EQK131069 FAG131069 FKC131069 FTY131069 GDU131069 GNQ131069 GXM131069 HHI131069 HRE131069 IBA131069 IKW131069 IUS131069 JEO131069 JOK131069 JYG131069 KIC131069 KRY131069 LBU131069 LLQ131069 LVM131069 MFI131069 MPE131069 MZA131069 NIW131069 NSS131069 OCO131069 OMK131069 OWG131069 PGC131069 PPY131069 PZU131069 QJQ131069 QTM131069 RDI131069 RNE131069 RXA131069 SGW131069 SQS131069 TAO131069 TKK131069 TUG131069 UEC131069 UNY131069 UXU131069 VHQ131069 VRM131069 WBI131069 WLE131069 WVA131069 IO196605 SK196605 ACG196605 AMC196605 AVY196605 BFU196605 BPQ196605 BZM196605 CJI196605 CTE196605 DDA196605 DMW196605 DWS196605 EGO196605 EQK196605 FAG196605 FKC196605 FTY196605 GDU196605 GNQ196605 GXM196605 HHI196605 HRE196605 IBA196605 IKW196605 IUS196605 JEO196605 JOK196605 JYG196605 KIC196605 KRY196605 LBU196605 LLQ196605 LVM196605 MFI196605 MPE196605 MZA196605 NIW196605 NSS196605 OCO196605 OMK196605 OWG196605 PGC196605 PPY196605 PZU196605 QJQ196605 QTM196605 RDI196605 RNE196605 RXA196605 SGW196605 SQS196605 TAO196605 TKK196605 TUG196605 UEC196605 UNY196605 UXU196605 VHQ196605 VRM196605 WBI196605 WLE196605 WVA196605 IO262141 SK262141 ACG262141 AMC262141 AVY262141 BFU262141 BPQ262141 BZM262141 CJI262141 CTE262141 DDA262141 DMW262141 DWS262141 EGO262141 EQK262141 FAG262141 FKC262141 FTY262141 GDU262141 GNQ262141 GXM262141 HHI262141 HRE262141 IBA262141 IKW262141 IUS262141 JEO262141 JOK262141 JYG262141 KIC262141 KRY262141 LBU262141 LLQ262141 LVM262141 MFI262141 MPE262141 MZA262141 NIW262141 NSS262141 OCO262141 OMK262141 OWG262141 PGC262141 PPY262141 PZU262141 QJQ262141 QTM262141 RDI262141 RNE262141 RXA262141 SGW262141 SQS262141 TAO262141 TKK262141 TUG262141 UEC262141 UNY262141 UXU262141 VHQ262141 VRM262141 WBI262141 WLE262141 WVA262141 IO327677 SK327677 ACG327677 AMC327677 AVY327677 BFU327677 BPQ327677 BZM327677 CJI327677 CTE327677 DDA327677 DMW327677 DWS327677 EGO327677 EQK327677 FAG327677 FKC327677 FTY327677 GDU327677 GNQ327677 GXM327677 HHI327677 HRE327677 IBA327677 IKW327677 IUS327677 JEO327677 JOK327677 JYG327677 KIC327677 KRY327677 LBU327677 LLQ327677 LVM327677 MFI327677 MPE327677 MZA327677 NIW327677 NSS327677 OCO327677 OMK327677 OWG327677 PGC327677 PPY327677 PZU327677 QJQ327677 QTM327677 RDI327677 RNE327677 RXA327677 SGW327677 SQS327677 TAO327677 TKK327677 TUG327677 UEC327677 UNY327677 UXU327677 VHQ327677 VRM327677 WBI327677 WLE327677 WVA327677 IO393213 SK393213 ACG393213 AMC393213 AVY393213 BFU393213 BPQ393213 BZM393213 CJI393213 CTE393213 DDA393213 DMW393213 DWS393213 EGO393213 EQK393213 FAG393213 FKC393213 FTY393213 GDU393213 GNQ393213 GXM393213 HHI393213 HRE393213 IBA393213 IKW393213 IUS393213 JEO393213 JOK393213 JYG393213 KIC393213 KRY393213 LBU393213 LLQ393213 LVM393213 MFI393213 MPE393213 MZA393213 NIW393213 NSS393213 OCO393213 OMK393213 OWG393213 PGC393213 PPY393213 PZU393213 QJQ393213 QTM393213 RDI393213 RNE393213 RXA393213 SGW393213 SQS393213 TAO393213 TKK393213 TUG393213 UEC393213 UNY393213 UXU393213 VHQ393213 VRM393213 WBI393213 WLE393213 WVA393213 IO458749 SK458749 ACG458749 AMC458749 AVY458749 BFU458749 BPQ458749 BZM458749 CJI458749 CTE458749 DDA458749 DMW458749 DWS458749 EGO458749 EQK458749 FAG458749 FKC458749 FTY458749 GDU458749 GNQ458749 GXM458749 HHI458749 HRE458749 IBA458749 IKW458749 IUS458749 JEO458749 JOK458749 JYG458749 KIC458749 KRY458749 LBU458749 LLQ458749 LVM458749 MFI458749 MPE458749 MZA458749 NIW458749 NSS458749 OCO458749 OMK458749 OWG458749 PGC458749 PPY458749 PZU458749 QJQ458749 QTM458749 RDI458749 RNE458749 RXA458749 SGW458749 SQS458749 TAO458749 TKK458749 TUG458749 UEC458749 UNY458749 UXU458749 VHQ458749 VRM458749 WBI458749 WLE458749 WVA458749 IO524285 SK524285 ACG524285 AMC524285 AVY524285 BFU524285 BPQ524285 BZM524285 CJI524285 CTE524285 DDA524285 DMW524285 DWS524285 EGO524285 EQK524285 FAG524285 FKC524285 FTY524285 GDU524285 GNQ524285 GXM524285 HHI524285 HRE524285 IBA524285 IKW524285 IUS524285 JEO524285 JOK524285 JYG524285 KIC524285 KRY524285 LBU524285 LLQ524285 LVM524285 MFI524285 MPE524285 MZA524285 NIW524285 NSS524285 OCO524285 OMK524285 OWG524285 PGC524285 PPY524285 PZU524285 QJQ524285 QTM524285 RDI524285 RNE524285 RXA524285 SGW524285 SQS524285 TAO524285 TKK524285 TUG524285 UEC524285 UNY524285 UXU524285 VHQ524285 VRM524285 WBI524285 WLE524285 WVA524285 IO589821 SK589821 ACG589821 AMC589821 AVY589821 BFU589821 BPQ589821 BZM589821 CJI589821 CTE589821 DDA589821 DMW589821 DWS589821 EGO589821 EQK589821 FAG589821 FKC589821 FTY589821 GDU589821 GNQ589821 GXM589821 HHI589821 HRE589821 IBA589821 IKW589821 IUS589821 JEO589821 JOK589821 JYG589821 KIC589821 KRY589821 LBU589821 LLQ589821 LVM589821 MFI589821 MPE589821 MZA589821 NIW589821 NSS589821 OCO589821 OMK589821 OWG589821 PGC589821 PPY589821 PZU589821 QJQ589821 QTM589821 RDI589821 RNE589821 RXA589821 SGW589821 SQS589821 TAO589821 TKK589821 TUG589821 UEC589821 UNY589821 UXU589821 VHQ589821 VRM589821 WBI589821 WLE589821 WVA589821 IO655357 SK655357 ACG655357 AMC655357 AVY655357 BFU655357 BPQ655357 BZM655357 CJI655357 CTE655357 DDA655357 DMW655357 DWS655357 EGO655357 EQK655357 FAG655357 FKC655357 FTY655357 GDU655357 GNQ655357 GXM655357 HHI655357 HRE655357 IBA655357 IKW655357 IUS655357 JEO655357 JOK655357 JYG655357 KIC655357 KRY655357 LBU655357 LLQ655357 LVM655357 MFI655357 MPE655357 MZA655357 NIW655357 NSS655357 OCO655357 OMK655357 OWG655357 PGC655357 PPY655357 PZU655357 QJQ655357 QTM655357 RDI655357 RNE655357 RXA655357 SGW655357 SQS655357 TAO655357 TKK655357 TUG655357 UEC655357 UNY655357 UXU655357 VHQ655357 VRM655357 WBI655357 WLE655357 WVA655357 IO720893 SK720893 ACG720893 AMC720893 AVY720893 BFU720893 BPQ720893 BZM720893 CJI720893 CTE720893 DDA720893 DMW720893 DWS720893 EGO720893 EQK720893 FAG720893 FKC720893 FTY720893 GDU720893 GNQ720893 GXM720893 HHI720893 HRE720893 IBA720893 IKW720893 IUS720893 JEO720893 JOK720893 JYG720893 KIC720893 KRY720893 LBU720893 LLQ720893 LVM720893 MFI720893 MPE720893 MZA720893 NIW720893 NSS720893 OCO720893 OMK720893 OWG720893 PGC720893 PPY720893 PZU720893 QJQ720893 QTM720893 RDI720893 RNE720893 RXA720893 SGW720893 SQS720893 TAO720893 TKK720893 TUG720893 UEC720893 UNY720893 UXU720893 VHQ720893 VRM720893 WBI720893 WLE720893 WVA720893 IO786429 SK786429 ACG786429 AMC786429 AVY786429 BFU786429 BPQ786429 BZM786429 CJI786429 CTE786429 DDA786429 DMW786429 DWS786429 EGO786429 EQK786429 FAG786429 FKC786429 FTY786429 GDU786429 GNQ786429 GXM786429 HHI786429 HRE786429 IBA786429 IKW786429 IUS786429 JEO786429 JOK786429 JYG786429 KIC786429 KRY786429 LBU786429 LLQ786429 LVM786429 MFI786429 MPE786429 MZA786429 NIW786429 NSS786429 OCO786429 OMK786429 OWG786429 PGC786429 PPY786429 PZU786429 QJQ786429 QTM786429 RDI786429 RNE786429 RXA786429 SGW786429 SQS786429 TAO786429 TKK786429 TUG786429 UEC786429 UNY786429 UXU786429 VHQ786429 VRM786429 WBI786429 WLE786429 WVA786429 IO851965 SK851965 ACG851965 AMC851965 AVY851965 BFU851965 BPQ851965 BZM851965 CJI851965 CTE851965 DDA851965 DMW851965 DWS851965 EGO851965 EQK851965 FAG851965 FKC851965 FTY851965 GDU851965 GNQ851965 GXM851965 HHI851965 HRE851965 IBA851965 IKW851965 IUS851965 JEO851965 JOK851965 JYG851965 KIC851965 KRY851965 LBU851965 LLQ851965 LVM851965 MFI851965 MPE851965 MZA851965 NIW851965 NSS851965 OCO851965 OMK851965 OWG851965 PGC851965 PPY851965 PZU851965 QJQ851965 QTM851965 RDI851965 RNE851965 RXA851965 SGW851965 SQS851965 TAO851965 TKK851965 TUG851965 UEC851965 UNY851965 UXU851965 VHQ851965 VRM851965 WBI851965 WLE851965 WVA851965 IO917501 SK917501 ACG917501 AMC917501 AVY917501 BFU917501 BPQ917501 BZM917501 CJI917501 CTE917501 DDA917501 DMW917501 DWS917501 EGO917501 EQK917501 FAG917501 FKC917501 FTY917501 GDU917501 GNQ917501 GXM917501 HHI917501 HRE917501 IBA917501 IKW917501 IUS917501 JEO917501 JOK917501 JYG917501 KIC917501 KRY917501 LBU917501 LLQ917501 LVM917501 MFI917501 MPE917501 MZA917501 NIW917501 NSS917501 OCO917501 OMK917501 OWG917501 PGC917501 PPY917501 PZU917501 QJQ917501 QTM917501 RDI917501 RNE917501 RXA917501 SGW917501 SQS917501 TAO917501 TKK917501 TUG917501 UEC917501 UNY917501 UXU917501 VHQ917501 VRM917501 WBI917501 WLE917501 WVA917501 IO983037 SK983037 ACG983037 AMC983037 AVY983037 BFU983037 BPQ983037 BZM983037 CJI983037 CTE983037 DDA983037 DMW983037 DWS983037 EGO983037 EQK983037 FAG983037 FKC983037 FTY983037 GDU983037 GNQ983037 GXM983037 HHI983037 HRE983037 IBA983037 IKW983037 IUS983037 JEO983037 JOK983037 JYG983037 KIC983037 KRY983037 LBU983037 LLQ983037 LVM983037 MFI983037 MPE983037 MZA983037 NIW983037 NSS983037 OCO983037 OMK983037 OWG983037 PGC983037 PPY983037 PZU983037 QJQ983037 QTM983037 RDI983037 RNE983037 RXA983037 SGW983037 SQS983037 TAO983037 TKK983037 TUG983037 UEC983037 UNY983037 UXU983037 VHQ983037 VRM983037 WBI983037 WLE983037 WVA983037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RNA983031 RWW983031 SGS983031 SQO983031 TAK983031 TKG983031 TUC983031 UDY983031 UNU983031 UXQ983031 VHM983031 VRI983031 WBE983031 WLA983031 WUW983031</xm:sqref>
        </x14:dataValidation>
        <x14:dataValidation imeMode="hiragana" allowBlank="1" showInputMessage="1" showErrorMessage="1" xr:uid="{5A712EC1-73A4-4B7E-8F9B-627CB1865966}">
          <xm:sqref>L65547:Z65548 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L131083:Z131084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L196619:Z196620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L262155:Z262156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L327691:Z327692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L393227:Z393228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L458763:Z458764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L524299:Z524300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L589835:Z589836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L655371:Z655372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L720907:Z720908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L786443:Z786444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L851979:Z851980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L917515:Z917516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L983051:Z983052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H65562:Z65562 HN65560:IJ65560 RJ65560:SF65560 ABF65560:ACB65560 ALB65560:ALX65560 AUX65560:AVT65560 BET65560:BFP65560 BOP65560:BPL65560 BYL65560:BZH65560 CIH65560:CJD65560 CSD65560:CSZ65560 DBZ65560:DCV65560 DLV65560:DMR65560 DVR65560:DWN65560 EFN65560:EGJ65560 EPJ65560:EQF65560 EZF65560:FAB65560 FJB65560:FJX65560 FSX65560:FTT65560 GCT65560:GDP65560 GMP65560:GNL65560 GWL65560:GXH65560 HGH65560:HHD65560 HQD65560:HQZ65560 HZZ65560:IAV65560 IJV65560:IKR65560 ITR65560:IUN65560 JDN65560:JEJ65560 JNJ65560:JOF65560 JXF65560:JYB65560 KHB65560:KHX65560 KQX65560:KRT65560 LAT65560:LBP65560 LKP65560:LLL65560 LUL65560:LVH65560 MEH65560:MFD65560 MOD65560:MOZ65560 MXZ65560:MYV65560 NHV65560:NIR65560 NRR65560:NSN65560 OBN65560:OCJ65560 OLJ65560:OMF65560 OVF65560:OWB65560 PFB65560:PFX65560 POX65560:PPT65560 PYT65560:PZP65560 QIP65560:QJL65560 QSL65560:QTH65560 RCH65560:RDD65560 RMD65560:RMZ65560 RVZ65560:RWV65560 SFV65560:SGR65560 SPR65560:SQN65560 SZN65560:TAJ65560 TJJ65560:TKF65560 TTF65560:TUB65560 UDB65560:UDX65560 UMX65560:UNT65560 UWT65560:UXP65560 VGP65560:VHL65560 VQL65560:VRH65560 WAH65560:WBD65560 WKD65560:WKZ65560 WTZ65560:WUV65560 H131098:Z131098 HN131096:IJ131096 RJ131096:SF131096 ABF131096:ACB131096 ALB131096:ALX131096 AUX131096:AVT131096 BET131096:BFP131096 BOP131096:BPL131096 BYL131096:BZH131096 CIH131096:CJD131096 CSD131096:CSZ131096 DBZ131096:DCV131096 DLV131096:DMR131096 DVR131096:DWN131096 EFN131096:EGJ131096 EPJ131096:EQF131096 EZF131096:FAB131096 FJB131096:FJX131096 FSX131096:FTT131096 GCT131096:GDP131096 GMP131096:GNL131096 GWL131096:GXH131096 HGH131096:HHD131096 HQD131096:HQZ131096 HZZ131096:IAV131096 IJV131096:IKR131096 ITR131096:IUN131096 JDN131096:JEJ131096 JNJ131096:JOF131096 JXF131096:JYB131096 KHB131096:KHX131096 KQX131096:KRT131096 LAT131096:LBP131096 LKP131096:LLL131096 LUL131096:LVH131096 MEH131096:MFD131096 MOD131096:MOZ131096 MXZ131096:MYV131096 NHV131096:NIR131096 NRR131096:NSN131096 OBN131096:OCJ131096 OLJ131096:OMF131096 OVF131096:OWB131096 PFB131096:PFX131096 POX131096:PPT131096 PYT131096:PZP131096 QIP131096:QJL131096 QSL131096:QTH131096 RCH131096:RDD131096 RMD131096:RMZ131096 RVZ131096:RWV131096 SFV131096:SGR131096 SPR131096:SQN131096 SZN131096:TAJ131096 TJJ131096:TKF131096 TTF131096:TUB131096 UDB131096:UDX131096 UMX131096:UNT131096 UWT131096:UXP131096 VGP131096:VHL131096 VQL131096:VRH131096 WAH131096:WBD131096 WKD131096:WKZ131096 WTZ131096:WUV131096 H196634:Z196634 HN196632:IJ196632 RJ196632:SF196632 ABF196632:ACB196632 ALB196632:ALX196632 AUX196632:AVT196632 BET196632:BFP196632 BOP196632:BPL196632 BYL196632:BZH196632 CIH196632:CJD196632 CSD196632:CSZ196632 DBZ196632:DCV196632 DLV196632:DMR196632 DVR196632:DWN196632 EFN196632:EGJ196632 EPJ196632:EQF196632 EZF196632:FAB196632 FJB196632:FJX196632 FSX196632:FTT196632 GCT196632:GDP196632 GMP196632:GNL196632 GWL196632:GXH196632 HGH196632:HHD196632 HQD196632:HQZ196632 HZZ196632:IAV196632 IJV196632:IKR196632 ITR196632:IUN196632 JDN196632:JEJ196632 JNJ196632:JOF196632 JXF196632:JYB196632 KHB196632:KHX196632 KQX196632:KRT196632 LAT196632:LBP196632 LKP196632:LLL196632 LUL196632:LVH196632 MEH196632:MFD196632 MOD196632:MOZ196632 MXZ196632:MYV196632 NHV196632:NIR196632 NRR196632:NSN196632 OBN196632:OCJ196632 OLJ196632:OMF196632 OVF196632:OWB196632 PFB196632:PFX196632 POX196632:PPT196632 PYT196632:PZP196632 QIP196632:QJL196632 QSL196632:QTH196632 RCH196632:RDD196632 RMD196632:RMZ196632 RVZ196632:RWV196632 SFV196632:SGR196632 SPR196632:SQN196632 SZN196632:TAJ196632 TJJ196632:TKF196632 TTF196632:TUB196632 UDB196632:UDX196632 UMX196632:UNT196632 UWT196632:UXP196632 VGP196632:VHL196632 VQL196632:VRH196632 WAH196632:WBD196632 WKD196632:WKZ196632 WTZ196632:WUV196632 H262170:Z262170 HN262168:IJ262168 RJ262168:SF262168 ABF262168:ACB262168 ALB262168:ALX262168 AUX262168:AVT262168 BET262168:BFP262168 BOP262168:BPL262168 BYL262168:BZH262168 CIH262168:CJD262168 CSD262168:CSZ262168 DBZ262168:DCV262168 DLV262168:DMR262168 DVR262168:DWN262168 EFN262168:EGJ262168 EPJ262168:EQF262168 EZF262168:FAB262168 FJB262168:FJX262168 FSX262168:FTT262168 GCT262168:GDP262168 GMP262168:GNL262168 GWL262168:GXH262168 HGH262168:HHD262168 HQD262168:HQZ262168 HZZ262168:IAV262168 IJV262168:IKR262168 ITR262168:IUN262168 JDN262168:JEJ262168 JNJ262168:JOF262168 JXF262168:JYB262168 KHB262168:KHX262168 KQX262168:KRT262168 LAT262168:LBP262168 LKP262168:LLL262168 LUL262168:LVH262168 MEH262168:MFD262168 MOD262168:MOZ262168 MXZ262168:MYV262168 NHV262168:NIR262168 NRR262168:NSN262168 OBN262168:OCJ262168 OLJ262168:OMF262168 OVF262168:OWB262168 PFB262168:PFX262168 POX262168:PPT262168 PYT262168:PZP262168 QIP262168:QJL262168 QSL262168:QTH262168 RCH262168:RDD262168 RMD262168:RMZ262168 RVZ262168:RWV262168 SFV262168:SGR262168 SPR262168:SQN262168 SZN262168:TAJ262168 TJJ262168:TKF262168 TTF262168:TUB262168 UDB262168:UDX262168 UMX262168:UNT262168 UWT262168:UXP262168 VGP262168:VHL262168 VQL262168:VRH262168 WAH262168:WBD262168 WKD262168:WKZ262168 WTZ262168:WUV262168 H327706:Z327706 HN327704:IJ327704 RJ327704:SF327704 ABF327704:ACB327704 ALB327704:ALX327704 AUX327704:AVT327704 BET327704:BFP327704 BOP327704:BPL327704 BYL327704:BZH327704 CIH327704:CJD327704 CSD327704:CSZ327704 DBZ327704:DCV327704 DLV327704:DMR327704 DVR327704:DWN327704 EFN327704:EGJ327704 EPJ327704:EQF327704 EZF327704:FAB327704 FJB327704:FJX327704 FSX327704:FTT327704 GCT327704:GDP327704 GMP327704:GNL327704 GWL327704:GXH327704 HGH327704:HHD327704 HQD327704:HQZ327704 HZZ327704:IAV327704 IJV327704:IKR327704 ITR327704:IUN327704 JDN327704:JEJ327704 JNJ327704:JOF327704 JXF327704:JYB327704 KHB327704:KHX327704 KQX327704:KRT327704 LAT327704:LBP327704 LKP327704:LLL327704 LUL327704:LVH327704 MEH327704:MFD327704 MOD327704:MOZ327704 MXZ327704:MYV327704 NHV327704:NIR327704 NRR327704:NSN327704 OBN327704:OCJ327704 OLJ327704:OMF327704 OVF327704:OWB327704 PFB327704:PFX327704 POX327704:PPT327704 PYT327704:PZP327704 QIP327704:QJL327704 QSL327704:QTH327704 RCH327704:RDD327704 RMD327704:RMZ327704 RVZ327704:RWV327704 SFV327704:SGR327704 SPR327704:SQN327704 SZN327704:TAJ327704 TJJ327704:TKF327704 TTF327704:TUB327704 UDB327704:UDX327704 UMX327704:UNT327704 UWT327704:UXP327704 VGP327704:VHL327704 VQL327704:VRH327704 WAH327704:WBD327704 WKD327704:WKZ327704 WTZ327704:WUV327704 H393242:Z393242 HN393240:IJ393240 RJ393240:SF393240 ABF393240:ACB393240 ALB393240:ALX393240 AUX393240:AVT393240 BET393240:BFP393240 BOP393240:BPL393240 BYL393240:BZH393240 CIH393240:CJD393240 CSD393240:CSZ393240 DBZ393240:DCV393240 DLV393240:DMR393240 DVR393240:DWN393240 EFN393240:EGJ393240 EPJ393240:EQF393240 EZF393240:FAB393240 FJB393240:FJX393240 FSX393240:FTT393240 GCT393240:GDP393240 GMP393240:GNL393240 GWL393240:GXH393240 HGH393240:HHD393240 HQD393240:HQZ393240 HZZ393240:IAV393240 IJV393240:IKR393240 ITR393240:IUN393240 JDN393240:JEJ393240 JNJ393240:JOF393240 JXF393240:JYB393240 KHB393240:KHX393240 KQX393240:KRT393240 LAT393240:LBP393240 LKP393240:LLL393240 LUL393240:LVH393240 MEH393240:MFD393240 MOD393240:MOZ393240 MXZ393240:MYV393240 NHV393240:NIR393240 NRR393240:NSN393240 OBN393240:OCJ393240 OLJ393240:OMF393240 OVF393240:OWB393240 PFB393240:PFX393240 POX393240:PPT393240 PYT393240:PZP393240 QIP393240:QJL393240 QSL393240:QTH393240 RCH393240:RDD393240 RMD393240:RMZ393240 RVZ393240:RWV393240 SFV393240:SGR393240 SPR393240:SQN393240 SZN393240:TAJ393240 TJJ393240:TKF393240 TTF393240:TUB393240 UDB393240:UDX393240 UMX393240:UNT393240 UWT393240:UXP393240 VGP393240:VHL393240 VQL393240:VRH393240 WAH393240:WBD393240 WKD393240:WKZ393240 WTZ393240:WUV393240 H458778:Z458778 HN458776:IJ458776 RJ458776:SF458776 ABF458776:ACB458776 ALB458776:ALX458776 AUX458776:AVT458776 BET458776:BFP458776 BOP458776:BPL458776 BYL458776:BZH458776 CIH458776:CJD458776 CSD458776:CSZ458776 DBZ458776:DCV458776 DLV458776:DMR458776 DVR458776:DWN458776 EFN458776:EGJ458776 EPJ458776:EQF458776 EZF458776:FAB458776 FJB458776:FJX458776 FSX458776:FTT458776 GCT458776:GDP458776 GMP458776:GNL458776 GWL458776:GXH458776 HGH458776:HHD458776 HQD458776:HQZ458776 HZZ458776:IAV458776 IJV458776:IKR458776 ITR458776:IUN458776 JDN458776:JEJ458776 JNJ458776:JOF458776 JXF458776:JYB458776 KHB458776:KHX458776 KQX458776:KRT458776 LAT458776:LBP458776 LKP458776:LLL458776 LUL458776:LVH458776 MEH458776:MFD458776 MOD458776:MOZ458776 MXZ458776:MYV458776 NHV458776:NIR458776 NRR458776:NSN458776 OBN458776:OCJ458776 OLJ458776:OMF458776 OVF458776:OWB458776 PFB458776:PFX458776 POX458776:PPT458776 PYT458776:PZP458776 QIP458776:QJL458776 QSL458776:QTH458776 RCH458776:RDD458776 RMD458776:RMZ458776 RVZ458776:RWV458776 SFV458776:SGR458776 SPR458776:SQN458776 SZN458776:TAJ458776 TJJ458776:TKF458776 TTF458776:TUB458776 UDB458776:UDX458776 UMX458776:UNT458776 UWT458776:UXP458776 VGP458776:VHL458776 VQL458776:VRH458776 WAH458776:WBD458776 WKD458776:WKZ458776 WTZ458776:WUV458776 H524314:Z524314 HN524312:IJ524312 RJ524312:SF524312 ABF524312:ACB524312 ALB524312:ALX524312 AUX524312:AVT524312 BET524312:BFP524312 BOP524312:BPL524312 BYL524312:BZH524312 CIH524312:CJD524312 CSD524312:CSZ524312 DBZ524312:DCV524312 DLV524312:DMR524312 DVR524312:DWN524312 EFN524312:EGJ524312 EPJ524312:EQF524312 EZF524312:FAB524312 FJB524312:FJX524312 FSX524312:FTT524312 GCT524312:GDP524312 GMP524312:GNL524312 GWL524312:GXH524312 HGH524312:HHD524312 HQD524312:HQZ524312 HZZ524312:IAV524312 IJV524312:IKR524312 ITR524312:IUN524312 JDN524312:JEJ524312 JNJ524312:JOF524312 JXF524312:JYB524312 KHB524312:KHX524312 KQX524312:KRT524312 LAT524312:LBP524312 LKP524312:LLL524312 LUL524312:LVH524312 MEH524312:MFD524312 MOD524312:MOZ524312 MXZ524312:MYV524312 NHV524312:NIR524312 NRR524312:NSN524312 OBN524312:OCJ524312 OLJ524312:OMF524312 OVF524312:OWB524312 PFB524312:PFX524312 POX524312:PPT524312 PYT524312:PZP524312 QIP524312:QJL524312 QSL524312:QTH524312 RCH524312:RDD524312 RMD524312:RMZ524312 RVZ524312:RWV524312 SFV524312:SGR524312 SPR524312:SQN524312 SZN524312:TAJ524312 TJJ524312:TKF524312 TTF524312:TUB524312 UDB524312:UDX524312 UMX524312:UNT524312 UWT524312:UXP524312 VGP524312:VHL524312 VQL524312:VRH524312 WAH524312:WBD524312 WKD524312:WKZ524312 WTZ524312:WUV524312 H589850:Z589850 HN589848:IJ589848 RJ589848:SF589848 ABF589848:ACB589848 ALB589848:ALX589848 AUX589848:AVT589848 BET589848:BFP589848 BOP589848:BPL589848 BYL589848:BZH589848 CIH589848:CJD589848 CSD589848:CSZ589848 DBZ589848:DCV589848 DLV589848:DMR589848 DVR589848:DWN589848 EFN589848:EGJ589848 EPJ589848:EQF589848 EZF589848:FAB589848 FJB589848:FJX589848 FSX589848:FTT589848 GCT589848:GDP589848 GMP589848:GNL589848 GWL589848:GXH589848 HGH589848:HHD589848 HQD589848:HQZ589848 HZZ589848:IAV589848 IJV589848:IKR589848 ITR589848:IUN589848 JDN589848:JEJ589848 JNJ589848:JOF589848 JXF589848:JYB589848 KHB589848:KHX589848 KQX589848:KRT589848 LAT589848:LBP589848 LKP589848:LLL589848 LUL589848:LVH589848 MEH589848:MFD589848 MOD589848:MOZ589848 MXZ589848:MYV589848 NHV589848:NIR589848 NRR589848:NSN589848 OBN589848:OCJ589848 OLJ589848:OMF589848 OVF589848:OWB589848 PFB589848:PFX589848 POX589848:PPT589848 PYT589848:PZP589848 QIP589848:QJL589848 QSL589848:QTH589848 RCH589848:RDD589848 RMD589848:RMZ589848 RVZ589848:RWV589848 SFV589848:SGR589848 SPR589848:SQN589848 SZN589848:TAJ589848 TJJ589848:TKF589848 TTF589848:TUB589848 UDB589848:UDX589848 UMX589848:UNT589848 UWT589848:UXP589848 VGP589848:VHL589848 VQL589848:VRH589848 WAH589848:WBD589848 WKD589848:WKZ589848 WTZ589848:WUV589848 H655386:Z655386 HN655384:IJ655384 RJ655384:SF655384 ABF655384:ACB655384 ALB655384:ALX655384 AUX655384:AVT655384 BET655384:BFP655384 BOP655384:BPL655384 BYL655384:BZH655384 CIH655384:CJD655384 CSD655384:CSZ655384 DBZ655384:DCV655384 DLV655384:DMR655384 DVR655384:DWN655384 EFN655384:EGJ655384 EPJ655384:EQF655384 EZF655384:FAB655384 FJB655384:FJX655384 FSX655384:FTT655384 GCT655384:GDP655384 GMP655384:GNL655384 GWL655384:GXH655384 HGH655384:HHD655384 HQD655384:HQZ655384 HZZ655384:IAV655384 IJV655384:IKR655384 ITR655384:IUN655384 JDN655384:JEJ655384 JNJ655384:JOF655384 JXF655384:JYB655384 KHB655384:KHX655384 KQX655384:KRT655384 LAT655384:LBP655384 LKP655384:LLL655384 LUL655384:LVH655384 MEH655384:MFD655384 MOD655384:MOZ655384 MXZ655384:MYV655384 NHV655384:NIR655384 NRR655384:NSN655384 OBN655384:OCJ655384 OLJ655384:OMF655384 OVF655384:OWB655384 PFB655384:PFX655384 POX655384:PPT655384 PYT655384:PZP655384 QIP655384:QJL655384 QSL655384:QTH655384 RCH655384:RDD655384 RMD655384:RMZ655384 RVZ655384:RWV655384 SFV655384:SGR655384 SPR655384:SQN655384 SZN655384:TAJ655384 TJJ655384:TKF655384 TTF655384:TUB655384 UDB655384:UDX655384 UMX655384:UNT655384 UWT655384:UXP655384 VGP655384:VHL655384 VQL655384:VRH655384 WAH655384:WBD655384 WKD655384:WKZ655384 WTZ655384:WUV655384 H720922:Z720922 HN720920:IJ720920 RJ720920:SF720920 ABF720920:ACB720920 ALB720920:ALX720920 AUX720920:AVT720920 BET720920:BFP720920 BOP720920:BPL720920 BYL720920:BZH720920 CIH720920:CJD720920 CSD720920:CSZ720920 DBZ720920:DCV720920 DLV720920:DMR720920 DVR720920:DWN720920 EFN720920:EGJ720920 EPJ720920:EQF720920 EZF720920:FAB720920 FJB720920:FJX720920 FSX720920:FTT720920 GCT720920:GDP720920 GMP720920:GNL720920 GWL720920:GXH720920 HGH720920:HHD720920 HQD720920:HQZ720920 HZZ720920:IAV720920 IJV720920:IKR720920 ITR720920:IUN720920 JDN720920:JEJ720920 JNJ720920:JOF720920 JXF720920:JYB720920 KHB720920:KHX720920 KQX720920:KRT720920 LAT720920:LBP720920 LKP720920:LLL720920 LUL720920:LVH720920 MEH720920:MFD720920 MOD720920:MOZ720920 MXZ720920:MYV720920 NHV720920:NIR720920 NRR720920:NSN720920 OBN720920:OCJ720920 OLJ720920:OMF720920 OVF720920:OWB720920 PFB720920:PFX720920 POX720920:PPT720920 PYT720920:PZP720920 QIP720920:QJL720920 QSL720920:QTH720920 RCH720920:RDD720920 RMD720920:RMZ720920 RVZ720920:RWV720920 SFV720920:SGR720920 SPR720920:SQN720920 SZN720920:TAJ720920 TJJ720920:TKF720920 TTF720920:TUB720920 UDB720920:UDX720920 UMX720920:UNT720920 UWT720920:UXP720920 VGP720920:VHL720920 VQL720920:VRH720920 WAH720920:WBD720920 WKD720920:WKZ720920 WTZ720920:WUV720920 H786458:Z786458 HN786456:IJ786456 RJ786456:SF786456 ABF786456:ACB786456 ALB786456:ALX786456 AUX786456:AVT786456 BET786456:BFP786456 BOP786456:BPL786456 BYL786456:BZH786456 CIH786456:CJD786456 CSD786456:CSZ786456 DBZ786456:DCV786456 DLV786456:DMR786456 DVR786456:DWN786456 EFN786456:EGJ786456 EPJ786456:EQF786456 EZF786456:FAB786456 FJB786456:FJX786456 FSX786456:FTT786456 GCT786456:GDP786456 GMP786456:GNL786456 GWL786456:GXH786456 HGH786456:HHD786456 HQD786456:HQZ786456 HZZ786456:IAV786456 IJV786456:IKR786456 ITR786456:IUN786456 JDN786456:JEJ786456 JNJ786456:JOF786456 JXF786456:JYB786456 KHB786456:KHX786456 KQX786456:KRT786456 LAT786456:LBP786456 LKP786456:LLL786456 LUL786456:LVH786456 MEH786456:MFD786456 MOD786456:MOZ786456 MXZ786456:MYV786456 NHV786456:NIR786456 NRR786456:NSN786456 OBN786456:OCJ786456 OLJ786456:OMF786456 OVF786456:OWB786456 PFB786456:PFX786456 POX786456:PPT786456 PYT786456:PZP786456 QIP786456:QJL786456 QSL786456:QTH786456 RCH786456:RDD786456 RMD786456:RMZ786456 RVZ786456:RWV786456 SFV786456:SGR786456 SPR786456:SQN786456 SZN786456:TAJ786456 TJJ786456:TKF786456 TTF786456:TUB786456 UDB786456:UDX786456 UMX786456:UNT786456 UWT786456:UXP786456 VGP786456:VHL786456 VQL786456:VRH786456 WAH786456:WBD786456 WKD786456:WKZ786456 WTZ786456:WUV786456 H851994:Z851994 HN851992:IJ851992 RJ851992:SF851992 ABF851992:ACB851992 ALB851992:ALX851992 AUX851992:AVT851992 BET851992:BFP851992 BOP851992:BPL851992 BYL851992:BZH851992 CIH851992:CJD851992 CSD851992:CSZ851992 DBZ851992:DCV851992 DLV851992:DMR851992 DVR851992:DWN851992 EFN851992:EGJ851992 EPJ851992:EQF851992 EZF851992:FAB851992 FJB851992:FJX851992 FSX851992:FTT851992 GCT851992:GDP851992 GMP851992:GNL851992 GWL851992:GXH851992 HGH851992:HHD851992 HQD851992:HQZ851992 HZZ851992:IAV851992 IJV851992:IKR851992 ITR851992:IUN851992 JDN851992:JEJ851992 JNJ851992:JOF851992 JXF851992:JYB851992 KHB851992:KHX851992 KQX851992:KRT851992 LAT851992:LBP851992 LKP851992:LLL851992 LUL851992:LVH851992 MEH851992:MFD851992 MOD851992:MOZ851992 MXZ851992:MYV851992 NHV851992:NIR851992 NRR851992:NSN851992 OBN851992:OCJ851992 OLJ851992:OMF851992 OVF851992:OWB851992 PFB851992:PFX851992 POX851992:PPT851992 PYT851992:PZP851992 QIP851992:QJL851992 QSL851992:QTH851992 RCH851992:RDD851992 RMD851992:RMZ851992 RVZ851992:RWV851992 SFV851992:SGR851992 SPR851992:SQN851992 SZN851992:TAJ851992 TJJ851992:TKF851992 TTF851992:TUB851992 UDB851992:UDX851992 UMX851992:UNT851992 UWT851992:UXP851992 VGP851992:VHL851992 VQL851992:VRH851992 WAH851992:WBD851992 WKD851992:WKZ851992 WTZ851992:WUV851992 H917530:Z917530 HN917528:IJ917528 RJ917528:SF917528 ABF917528:ACB917528 ALB917528:ALX917528 AUX917528:AVT917528 BET917528:BFP917528 BOP917528:BPL917528 BYL917528:BZH917528 CIH917528:CJD917528 CSD917528:CSZ917528 DBZ917528:DCV917528 DLV917528:DMR917528 DVR917528:DWN917528 EFN917528:EGJ917528 EPJ917528:EQF917528 EZF917528:FAB917528 FJB917528:FJX917528 FSX917528:FTT917528 GCT917528:GDP917528 GMP917528:GNL917528 GWL917528:GXH917528 HGH917528:HHD917528 HQD917528:HQZ917528 HZZ917528:IAV917528 IJV917528:IKR917528 ITR917528:IUN917528 JDN917528:JEJ917528 JNJ917528:JOF917528 JXF917528:JYB917528 KHB917528:KHX917528 KQX917528:KRT917528 LAT917528:LBP917528 LKP917528:LLL917528 LUL917528:LVH917528 MEH917528:MFD917528 MOD917528:MOZ917528 MXZ917528:MYV917528 NHV917528:NIR917528 NRR917528:NSN917528 OBN917528:OCJ917528 OLJ917528:OMF917528 OVF917528:OWB917528 PFB917528:PFX917528 POX917528:PPT917528 PYT917528:PZP917528 QIP917528:QJL917528 QSL917528:QTH917528 RCH917528:RDD917528 RMD917528:RMZ917528 RVZ917528:RWV917528 SFV917528:SGR917528 SPR917528:SQN917528 SZN917528:TAJ917528 TJJ917528:TKF917528 TTF917528:TUB917528 UDB917528:UDX917528 UMX917528:UNT917528 UWT917528:UXP917528 VGP917528:VHL917528 VQL917528:VRH917528 WAH917528:WBD917528 WKD917528:WKZ917528 WTZ917528:WUV917528 H983066:Z983066 HN983064:IJ983064 RJ983064:SF983064 ABF983064:ACB983064 ALB983064:ALX983064 AUX983064:AVT983064 BET983064:BFP983064 BOP983064:BPL983064 BYL983064:BZH983064 CIH983064:CJD983064 CSD983064:CSZ983064 DBZ983064:DCV983064 DLV983064:DMR983064 DVR983064:DWN983064 EFN983064:EGJ983064 EPJ983064:EQF983064 EZF983064:FAB983064 FJB983064:FJX983064 FSX983064:FTT983064 GCT983064:GDP983064 GMP983064:GNL983064 GWL983064:GXH983064 HGH983064:HHD983064 HQD983064:HQZ983064 HZZ983064:IAV983064 IJV983064:IKR983064 ITR983064:IUN983064 JDN983064:JEJ983064 JNJ983064:JOF983064 JXF983064:JYB983064 KHB983064:KHX983064 KQX983064:KRT983064 LAT983064:LBP983064 LKP983064:LLL983064 LUL983064:LVH983064 MEH983064:MFD983064 MOD983064:MOZ983064 MXZ983064:MYV983064 NHV983064:NIR983064 NRR983064:NSN983064 OBN983064:OCJ983064 OLJ983064:OMF983064 OVF983064:OWB983064 PFB983064:PFX983064 POX983064:PPT983064 PYT983064:PZP983064 QIP983064:QJL983064 QSL983064:QTH983064 RCH983064:RDD983064 RMD983064:RMZ983064 RVZ983064:RWV983064 SFV983064:SGR983064 SPR983064:SQN983064 SZN983064:TAJ983064 TJJ983064:TKF983064 TTF983064:TUB983064 UDB983064:UDX983064 UMX983064:UNT983064 UWT983064:UXP983064 VGP983064:VHL983064 VQL983064:VRH983064 WAH983064:WBD983064 WKD983064:WKZ983064 WTZ983064:WUV983064 L65557:Z65558 HR65555:IJ65556 RN65555:SF65556 ABJ65555:ACB65556 ALF65555:ALX65556 AVB65555:AVT65556 BEX65555:BFP65556 BOT65555:BPL65556 BYP65555:BZH65556 CIL65555:CJD65556 CSH65555:CSZ65556 DCD65555:DCV65556 DLZ65555:DMR65556 DVV65555:DWN65556 EFR65555:EGJ65556 EPN65555:EQF65556 EZJ65555:FAB65556 FJF65555:FJX65556 FTB65555:FTT65556 GCX65555:GDP65556 GMT65555:GNL65556 GWP65555:GXH65556 HGL65555:HHD65556 HQH65555:HQZ65556 IAD65555:IAV65556 IJZ65555:IKR65556 ITV65555:IUN65556 JDR65555:JEJ65556 JNN65555:JOF65556 JXJ65555:JYB65556 KHF65555:KHX65556 KRB65555:KRT65556 LAX65555:LBP65556 LKT65555:LLL65556 LUP65555:LVH65556 MEL65555:MFD65556 MOH65555:MOZ65556 MYD65555:MYV65556 NHZ65555:NIR65556 NRV65555:NSN65556 OBR65555:OCJ65556 OLN65555:OMF65556 OVJ65555:OWB65556 PFF65555:PFX65556 PPB65555:PPT65556 PYX65555:PZP65556 QIT65555:QJL65556 QSP65555:QTH65556 RCL65555:RDD65556 RMH65555:RMZ65556 RWD65555:RWV65556 SFZ65555:SGR65556 SPV65555:SQN65556 SZR65555:TAJ65556 TJN65555:TKF65556 TTJ65555:TUB65556 UDF65555:UDX65556 UNB65555:UNT65556 UWX65555:UXP65556 VGT65555:VHL65556 VQP65555:VRH65556 WAL65555:WBD65556 WKH65555:WKZ65556 WUD65555:WUV65556 L131093:Z131094 HR131091:IJ131092 RN131091:SF131092 ABJ131091:ACB131092 ALF131091:ALX131092 AVB131091:AVT131092 BEX131091:BFP131092 BOT131091:BPL131092 BYP131091:BZH131092 CIL131091:CJD131092 CSH131091:CSZ131092 DCD131091:DCV131092 DLZ131091:DMR131092 DVV131091:DWN131092 EFR131091:EGJ131092 EPN131091:EQF131092 EZJ131091:FAB131092 FJF131091:FJX131092 FTB131091:FTT131092 GCX131091:GDP131092 GMT131091:GNL131092 GWP131091:GXH131092 HGL131091:HHD131092 HQH131091:HQZ131092 IAD131091:IAV131092 IJZ131091:IKR131092 ITV131091:IUN131092 JDR131091:JEJ131092 JNN131091:JOF131092 JXJ131091:JYB131092 KHF131091:KHX131092 KRB131091:KRT131092 LAX131091:LBP131092 LKT131091:LLL131092 LUP131091:LVH131092 MEL131091:MFD131092 MOH131091:MOZ131092 MYD131091:MYV131092 NHZ131091:NIR131092 NRV131091:NSN131092 OBR131091:OCJ131092 OLN131091:OMF131092 OVJ131091:OWB131092 PFF131091:PFX131092 PPB131091:PPT131092 PYX131091:PZP131092 QIT131091:QJL131092 QSP131091:QTH131092 RCL131091:RDD131092 RMH131091:RMZ131092 RWD131091:RWV131092 SFZ131091:SGR131092 SPV131091:SQN131092 SZR131091:TAJ131092 TJN131091:TKF131092 TTJ131091:TUB131092 UDF131091:UDX131092 UNB131091:UNT131092 UWX131091:UXP131092 VGT131091:VHL131092 VQP131091:VRH131092 WAL131091:WBD131092 WKH131091:WKZ131092 WUD131091:WUV131092 L196629:Z196630 HR196627:IJ196628 RN196627:SF196628 ABJ196627:ACB196628 ALF196627:ALX196628 AVB196627:AVT196628 BEX196627:BFP196628 BOT196627:BPL196628 BYP196627:BZH196628 CIL196627:CJD196628 CSH196627:CSZ196628 DCD196627:DCV196628 DLZ196627:DMR196628 DVV196627:DWN196628 EFR196627:EGJ196628 EPN196627:EQF196628 EZJ196627:FAB196628 FJF196627:FJX196628 FTB196627:FTT196628 GCX196627:GDP196628 GMT196627:GNL196628 GWP196627:GXH196628 HGL196627:HHD196628 HQH196627:HQZ196628 IAD196627:IAV196628 IJZ196627:IKR196628 ITV196627:IUN196628 JDR196627:JEJ196628 JNN196627:JOF196628 JXJ196627:JYB196628 KHF196627:KHX196628 KRB196627:KRT196628 LAX196627:LBP196628 LKT196627:LLL196628 LUP196627:LVH196628 MEL196627:MFD196628 MOH196627:MOZ196628 MYD196627:MYV196628 NHZ196627:NIR196628 NRV196627:NSN196628 OBR196627:OCJ196628 OLN196627:OMF196628 OVJ196627:OWB196628 PFF196627:PFX196628 PPB196627:PPT196628 PYX196627:PZP196628 QIT196627:QJL196628 QSP196627:QTH196628 RCL196627:RDD196628 RMH196627:RMZ196628 RWD196627:RWV196628 SFZ196627:SGR196628 SPV196627:SQN196628 SZR196627:TAJ196628 TJN196627:TKF196628 TTJ196627:TUB196628 UDF196627:UDX196628 UNB196627:UNT196628 UWX196627:UXP196628 VGT196627:VHL196628 VQP196627:VRH196628 WAL196627:WBD196628 WKH196627:WKZ196628 WUD196627:WUV196628 L262165:Z262166 HR262163:IJ262164 RN262163:SF262164 ABJ262163:ACB262164 ALF262163:ALX262164 AVB262163:AVT262164 BEX262163:BFP262164 BOT262163:BPL262164 BYP262163:BZH262164 CIL262163:CJD262164 CSH262163:CSZ262164 DCD262163:DCV262164 DLZ262163:DMR262164 DVV262163:DWN262164 EFR262163:EGJ262164 EPN262163:EQF262164 EZJ262163:FAB262164 FJF262163:FJX262164 FTB262163:FTT262164 GCX262163:GDP262164 GMT262163:GNL262164 GWP262163:GXH262164 HGL262163:HHD262164 HQH262163:HQZ262164 IAD262163:IAV262164 IJZ262163:IKR262164 ITV262163:IUN262164 JDR262163:JEJ262164 JNN262163:JOF262164 JXJ262163:JYB262164 KHF262163:KHX262164 KRB262163:KRT262164 LAX262163:LBP262164 LKT262163:LLL262164 LUP262163:LVH262164 MEL262163:MFD262164 MOH262163:MOZ262164 MYD262163:MYV262164 NHZ262163:NIR262164 NRV262163:NSN262164 OBR262163:OCJ262164 OLN262163:OMF262164 OVJ262163:OWB262164 PFF262163:PFX262164 PPB262163:PPT262164 PYX262163:PZP262164 QIT262163:QJL262164 QSP262163:QTH262164 RCL262163:RDD262164 RMH262163:RMZ262164 RWD262163:RWV262164 SFZ262163:SGR262164 SPV262163:SQN262164 SZR262163:TAJ262164 TJN262163:TKF262164 TTJ262163:TUB262164 UDF262163:UDX262164 UNB262163:UNT262164 UWX262163:UXP262164 VGT262163:VHL262164 VQP262163:VRH262164 WAL262163:WBD262164 WKH262163:WKZ262164 WUD262163:WUV262164 L327701:Z327702 HR327699:IJ327700 RN327699:SF327700 ABJ327699:ACB327700 ALF327699:ALX327700 AVB327699:AVT327700 BEX327699:BFP327700 BOT327699:BPL327700 BYP327699:BZH327700 CIL327699:CJD327700 CSH327699:CSZ327700 DCD327699:DCV327700 DLZ327699:DMR327700 DVV327699:DWN327700 EFR327699:EGJ327700 EPN327699:EQF327700 EZJ327699:FAB327700 FJF327699:FJX327700 FTB327699:FTT327700 GCX327699:GDP327700 GMT327699:GNL327700 GWP327699:GXH327700 HGL327699:HHD327700 HQH327699:HQZ327700 IAD327699:IAV327700 IJZ327699:IKR327700 ITV327699:IUN327700 JDR327699:JEJ327700 JNN327699:JOF327700 JXJ327699:JYB327700 KHF327699:KHX327700 KRB327699:KRT327700 LAX327699:LBP327700 LKT327699:LLL327700 LUP327699:LVH327700 MEL327699:MFD327700 MOH327699:MOZ327700 MYD327699:MYV327700 NHZ327699:NIR327700 NRV327699:NSN327700 OBR327699:OCJ327700 OLN327699:OMF327700 OVJ327699:OWB327700 PFF327699:PFX327700 PPB327699:PPT327700 PYX327699:PZP327700 QIT327699:QJL327700 QSP327699:QTH327700 RCL327699:RDD327700 RMH327699:RMZ327700 RWD327699:RWV327700 SFZ327699:SGR327700 SPV327699:SQN327700 SZR327699:TAJ327700 TJN327699:TKF327700 TTJ327699:TUB327700 UDF327699:UDX327700 UNB327699:UNT327700 UWX327699:UXP327700 VGT327699:VHL327700 VQP327699:VRH327700 WAL327699:WBD327700 WKH327699:WKZ327700 WUD327699:WUV327700 L393237:Z393238 HR393235:IJ393236 RN393235:SF393236 ABJ393235:ACB393236 ALF393235:ALX393236 AVB393235:AVT393236 BEX393235:BFP393236 BOT393235:BPL393236 BYP393235:BZH393236 CIL393235:CJD393236 CSH393235:CSZ393236 DCD393235:DCV393236 DLZ393235:DMR393236 DVV393235:DWN393236 EFR393235:EGJ393236 EPN393235:EQF393236 EZJ393235:FAB393236 FJF393235:FJX393236 FTB393235:FTT393236 GCX393235:GDP393236 GMT393235:GNL393236 GWP393235:GXH393236 HGL393235:HHD393236 HQH393235:HQZ393236 IAD393235:IAV393236 IJZ393235:IKR393236 ITV393235:IUN393236 JDR393235:JEJ393236 JNN393235:JOF393236 JXJ393235:JYB393236 KHF393235:KHX393236 KRB393235:KRT393236 LAX393235:LBP393236 LKT393235:LLL393236 LUP393235:LVH393236 MEL393235:MFD393236 MOH393235:MOZ393236 MYD393235:MYV393236 NHZ393235:NIR393236 NRV393235:NSN393236 OBR393235:OCJ393236 OLN393235:OMF393236 OVJ393235:OWB393236 PFF393235:PFX393236 PPB393235:PPT393236 PYX393235:PZP393236 QIT393235:QJL393236 QSP393235:QTH393236 RCL393235:RDD393236 RMH393235:RMZ393236 RWD393235:RWV393236 SFZ393235:SGR393236 SPV393235:SQN393236 SZR393235:TAJ393236 TJN393235:TKF393236 TTJ393235:TUB393236 UDF393235:UDX393236 UNB393235:UNT393236 UWX393235:UXP393236 VGT393235:VHL393236 VQP393235:VRH393236 WAL393235:WBD393236 WKH393235:WKZ393236 WUD393235:WUV393236 L458773:Z458774 HR458771:IJ458772 RN458771:SF458772 ABJ458771:ACB458772 ALF458771:ALX458772 AVB458771:AVT458772 BEX458771:BFP458772 BOT458771:BPL458772 BYP458771:BZH458772 CIL458771:CJD458772 CSH458771:CSZ458772 DCD458771:DCV458772 DLZ458771:DMR458772 DVV458771:DWN458772 EFR458771:EGJ458772 EPN458771:EQF458772 EZJ458771:FAB458772 FJF458771:FJX458772 FTB458771:FTT458772 GCX458771:GDP458772 GMT458771:GNL458772 GWP458771:GXH458772 HGL458771:HHD458772 HQH458771:HQZ458772 IAD458771:IAV458772 IJZ458771:IKR458772 ITV458771:IUN458772 JDR458771:JEJ458772 JNN458771:JOF458772 JXJ458771:JYB458772 KHF458771:KHX458772 KRB458771:KRT458772 LAX458771:LBP458772 LKT458771:LLL458772 LUP458771:LVH458772 MEL458771:MFD458772 MOH458771:MOZ458772 MYD458771:MYV458772 NHZ458771:NIR458772 NRV458771:NSN458772 OBR458771:OCJ458772 OLN458771:OMF458772 OVJ458771:OWB458772 PFF458771:PFX458772 PPB458771:PPT458772 PYX458771:PZP458772 QIT458771:QJL458772 QSP458771:QTH458772 RCL458771:RDD458772 RMH458771:RMZ458772 RWD458771:RWV458772 SFZ458771:SGR458772 SPV458771:SQN458772 SZR458771:TAJ458772 TJN458771:TKF458772 TTJ458771:TUB458772 UDF458771:UDX458772 UNB458771:UNT458772 UWX458771:UXP458772 VGT458771:VHL458772 VQP458771:VRH458772 WAL458771:WBD458772 WKH458771:WKZ458772 WUD458771:WUV458772 L524309:Z524310 HR524307:IJ524308 RN524307:SF524308 ABJ524307:ACB524308 ALF524307:ALX524308 AVB524307:AVT524308 BEX524307:BFP524308 BOT524307:BPL524308 BYP524307:BZH524308 CIL524307:CJD524308 CSH524307:CSZ524308 DCD524307:DCV524308 DLZ524307:DMR524308 DVV524307:DWN524308 EFR524307:EGJ524308 EPN524307:EQF524308 EZJ524307:FAB524308 FJF524307:FJX524308 FTB524307:FTT524308 GCX524307:GDP524308 GMT524307:GNL524308 GWP524307:GXH524308 HGL524307:HHD524308 HQH524307:HQZ524308 IAD524307:IAV524308 IJZ524307:IKR524308 ITV524307:IUN524308 JDR524307:JEJ524308 JNN524307:JOF524308 JXJ524307:JYB524308 KHF524307:KHX524308 KRB524307:KRT524308 LAX524307:LBP524308 LKT524307:LLL524308 LUP524307:LVH524308 MEL524307:MFD524308 MOH524307:MOZ524308 MYD524307:MYV524308 NHZ524307:NIR524308 NRV524307:NSN524308 OBR524307:OCJ524308 OLN524307:OMF524308 OVJ524307:OWB524308 PFF524307:PFX524308 PPB524307:PPT524308 PYX524307:PZP524308 QIT524307:QJL524308 QSP524307:QTH524308 RCL524307:RDD524308 RMH524307:RMZ524308 RWD524307:RWV524308 SFZ524307:SGR524308 SPV524307:SQN524308 SZR524307:TAJ524308 TJN524307:TKF524308 TTJ524307:TUB524308 UDF524307:UDX524308 UNB524307:UNT524308 UWX524307:UXP524308 VGT524307:VHL524308 VQP524307:VRH524308 WAL524307:WBD524308 WKH524307:WKZ524308 WUD524307:WUV524308 L589845:Z589846 HR589843:IJ589844 RN589843:SF589844 ABJ589843:ACB589844 ALF589843:ALX589844 AVB589843:AVT589844 BEX589843:BFP589844 BOT589843:BPL589844 BYP589843:BZH589844 CIL589843:CJD589844 CSH589843:CSZ589844 DCD589843:DCV589844 DLZ589843:DMR589844 DVV589843:DWN589844 EFR589843:EGJ589844 EPN589843:EQF589844 EZJ589843:FAB589844 FJF589843:FJX589844 FTB589843:FTT589844 GCX589843:GDP589844 GMT589843:GNL589844 GWP589843:GXH589844 HGL589843:HHD589844 HQH589843:HQZ589844 IAD589843:IAV589844 IJZ589843:IKR589844 ITV589843:IUN589844 JDR589843:JEJ589844 JNN589843:JOF589844 JXJ589843:JYB589844 KHF589843:KHX589844 KRB589843:KRT589844 LAX589843:LBP589844 LKT589843:LLL589844 LUP589843:LVH589844 MEL589843:MFD589844 MOH589843:MOZ589844 MYD589843:MYV589844 NHZ589843:NIR589844 NRV589843:NSN589844 OBR589843:OCJ589844 OLN589843:OMF589844 OVJ589843:OWB589844 PFF589843:PFX589844 PPB589843:PPT589844 PYX589843:PZP589844 QIT589843:QJL589844 QSP589843:QTH589844 RCL589843:RDD589844 RMH589843:RMZ589844 RWD589843:RWV589844 SFZ589843:SGR589844 SPV589843:SQN589844 SZR589843:TAJ589844 TJN589843:TKF589844 TTJ589843:TUB589844 UDF589843:UDX589844 UNB589843:UNT589844 UWX589843:UXP589844 VGT589843:VHL589844 VQP589843:VRH589844 WAL589843:WBD589844 WKH589843:WKZ589844 WUD589843:WUV589844 L655381:Z655382 HR655379:IJ655380 RN655379:SF655380 ABJ655379:ACB655380 ALF655379:ALX655380 AVB655379:AVT655380 BEX655379:BFP655380 BOT655379:BPL655380 BYP655379:BZH655380 CIL655379:CJD655380 CSH655379:CSZ655380 DCD655379:DCV655380 DLZ655379:DMR655380 DVV655379:DWN655380 EFR655379:EGJ655380 EPN655379:EQF655380 EZJ655379:FAB655380 FJF655379:FJX655380 FTB655379:FTT655380 GCX655379:GDP655380 GMT655379:GNL655380 GWP655379:GXH655380 HGL655379:HHD655380 HQH655379:HQZ655380 IAD655379:IAV655380 IJZ655379:IKR655380 ITV655379:IUN655380 JDR655379:JEJ655380 JNN655379:JOF655380 JXJ655379:JYB655380 KHF655379:KHX655380 KRB655379:KRT655380 LAX655379:LBP655380 LKT655379:LLL655380 LUP655379:LVH655380 MEL655379:MFD655380 MOH655379:MOZ655380 MYD655379:MYV655380 NHZ655379:NIR655380 NRV655379:NSN655380 OBR655379:OCJ655380 OLN655379:OMF655380 OVJ655379:OWB655380 PFF655379:PFX655380 PPB655379:PPT655380 PYX655379:PZP655380 QIT655379:QJL655380 QSP655379:QTH655380 RCL655379:RDD655380 RMH655379:RMZ655380 RWD655379:RWV655380 SFZ655379:SGR655380 SPV655379:SQN655380 SZR655379:TAJ655380 TJN655379:TKF655380 TTJ655379:TUB655380 UDF655379:UDX655380 UNB655379:UNT655380 UWX655379:UXP655380 VGT655379:VHL655380 VQP655379:VRH655380 WAL655379:WBD655380 WKH655379:WKZ655380 WUD655379:WUV655380 L720917:Z720918 HR720915:IJ720916 RN720915:SF720916 ABJ720915:ACB720916 ALF720915:ALX720916 AVB720915:AVT720916 BEX720915:BFP720916 BOT720915:BPL720916 BYP720915:BZH720916 CIL720915:CJD720916 CSH720915:CSZ720916 DCD720915:DCV720916 DLZ720915:DMR720916 DVV720915:DWN720916 EFR720915:EGJ720916 EPN720915:EQF720916 EZJ720915:FAB720916 FJF720915:FJX720916 FTB720915:FTT720916 GCX720915:GDP720916 GMT720915:GNL720916 GWP720915:GXH720916 HGL720915:HHD720916 HQH720915:HQZ720916 IAD720915:IAV720916 IJZ720915:IKR720916 ITV720915:IUN720916 JDR720915:JEJ720916 JNN720915:JOF720916 JXJ720915:JYB720916 KHF720915:KHX720916 KRB720915:KRT720916 LAX720915:LBP720916 LKT720915:LLL720916 LUP720915:LVH720916 MEL720915:MFD720916 MOH720915:MOZ720916 MYD720915:MYV720916 NHZ720915:NIR720916 NRV720915:NSN720916 OBR720915:OCJ720916 OLN720915:OMF720916 OVJ720915:OWB720916 PFF720915:PFX720916 PPB720915:PPT720916 PYX720915:PZP720916 QIT720915:QJL720916 QSP720915:QTH720916 RCL720915:RDD720916 RMH720915:RMZ720916 RWD720915:RWV720916 SFZ720915:SGR720916 SPV720915:SQN720916 SZR720915:TAJ720916 TJN720915:TKF720916 TTJ720915:TUB720916 UDF720915:UDX720916 UNB720915:UNT720916 UWX720915:UXP720916 VGT720915:VHL720916 VQP720915:VRH720916 WAL720915:WBD720916 WKH720915:WKZ720916 WUD720915:WUV720916 L786453:Z786454 HR786451:IJ786452 RN786451:SF786452 ABJ786451:ACB786452 ALF786451:ALX786452 AVB786451:AVT786452 BEX786451:BFP786452 BOT786451:BPL786452 BYP786451:BZH786452 CIL786451:CJD786452 CSH786451:CSZ786452 DCD786451:DCV786452 DLZ786451:DMR786452 DVV786451:DWN786452 EFR786451:EGJ786452 EPN786451:EQF786452 EZJ786451:FAB786452 FJF786451:FJX786452 FTB786451:FTT786452 GCX786451:GDP786452 GMT786451:GNL786452 GWP786451:GXH786452 HGL786451:HHD786452 HQH786451:HQZ786452 IAD786451:IAV786452 IJZ786451:IKR786452 ITV786451:IUN786452 JDR786451:JEJ786452 JNN786451:JOF786452 JXJ786451:JYB786452 KHF786451:KHX786452 KRB786451:KRT786452 LAX786451:LBP786452 LKT786451:LLL786452 LUP786451:LVH786452 MEL786451:MFD786452 MOH786451:MOZ786452 MYD786451:MYV786452 NHZ786451:NIR786452 NRV786451:NSN786452 OBR786451:OCJ786452 OLN786451:OMF786452 OVJ786451:OWB786452 PFF786451:PFX786452 PPB786451:PPT786452 PYX786451:PZP786452 QIT786451:QJL786452 QSP786451:QTH786452 RCL786451:RDD786452 RMH786451:RMZ786452 RWD786451:RWV786452 SFZ786451:SGR786452 SPV786451:SQN786452 SZR786451:TAJ786452 TJN786451:TKF786452 TTJ786451:TUB786452 UDF786451:UDX786452 UNB786451:UNT786452 UWX786451:UXP786452 VGT786451:VHL786452 VQP786451:VRH786452 WAL786451:WBD786452 WKH786451:WKZ786452 WUD786451:WUV786452 L851989:Z851990 HR851987:IJ851988 RN851987:SF851988 ABJ851987:ACB851988 ALF851987:ALX851988 AVB851987:AVT851988 BEX851987:BFP851988 BOT851987:BPL851988 BYP851987:BZH851988 CIL851987:CJD851988 CSH851987:CSZ851988 DCD851987:DCV851988 DLZ851987:DMR851988 DVV851987:DWN851988 EFR851987:EGJ851988 EPN851987:EQF851988 EZJ851987:FAB851988 FJF851987:FJX851988 FTB851987:FTT851988 GCX851987:GDP851988 GMT851987:GNL851988 GWP851987:GXH851988 HGL851987:HHD851988 HQH851987:HQZ851988 IAD851987:IAV851988 IJZ851987:IKR851988 ITV851987:IUN851988 JDR851987:JEJ851988 JNN851987:JOF851988 JXJ851987:JYB851988 KHF851987:KHX851988 KRB851987:KRT851988 LAX851987:LBP851988 LKT851987:LLL851988 LUP851987:LVH851988 MEL851987:MFD851988 MOH851987:MOZ851988 MYD851987:MYV851988 NHZ851987:NIR851988 NRV851987:NSN851988 OBR851987:OCJ851988 OLN851987:OMF851988 OVJ851987:OWB851988 PFF851987:PFX851988 PPB851987:PPT851988 PYX851987:PZP851988 QIT851987:QJL851988 QSP851987:QTH851988 RCL851987:RDD851988 RMH851987:RMZ851988 RWD851987:RWV851988 SFZ851987:SGR851988 SPV851987:SQN851988 SZR851987:TAJ851988 TJN851987:TKF851988 TTJ851987:TUB851988 UDF851987:UDX851988 UNB851987:UNT851988 UWX851987:UXP851988 VGT851987:VHL851988 VQP851987:VRH851988 WAL851987:WBD851988 WKH851987:WKZ851988 WUD851987:WUV851988 L917525:Z917526 HR917523:IJ917524 RN917523:SF917524 ABJ917523:ACB917524 ALF917523:ALX917524 AVB917523:AVT917524 BEX917523:BFP917524 BOT917523:BPL917524 BYP917523:BZH917524 CIL917523:CJD917524 CSH917523:CSZ917524 DCD917523:DCV917524 DLZ917523:DMR917524 DVV917523:DWN917524 EFR917523:EGJ917524 EPN917523:EQF917524 EZJ917523:FAB917524 FJF917523:FJX917524 FTB917523:FTT917524 GCX917523:GDP917524 GMT917523:GNL917524 GWP917523:GXH917524 HGL917523:HHD917524 HQH917523:HQZ917524 IAD917523:IAV917524 IJZ917523:IKR917524 ITV917523:IUN917524 JDR917523:JEJ917524 JNN917523:JOF917524 JXJ917523:JYB917524 KHF917523:KHX917524 KRB917523:KRT917524 LAX917523:LBP917524 LKT917523:LLL917524 LUP917523:LVH917524 MEL917523:MFD917524 MOH917523:MOZ917524 MYD917523:MYV917524 NHZ917523:NIR917524 NRV917523:NSN917524 OBR917523:OCJ917524 OLN917523:OMF917524 OVJ917523:OWB917524 PFF917523:PFX917524 PPB917523:PPT917524 PYX917523:PZP917524 QIT917523:QJL917524 QSP917523:QTH917524 RCL917523:RDD917524 RMH917523:RMZ917524 RWD917523:RWV917524 SFZ917523:SGR917524 SPV917523:SQN917524 SZR917523:TAJ917524 TJN917523:TKF917524 TTJ917523:TUB917524 UDF917523:UDX917524 UNB917523:UNT917524 UWX917523:UXP917524 VGT917523:VHL917524 VQP917523:VRH917524 WAL917523:WBD917524 WKH917523:WKZ917524 WUD917523:WUV917524 L983061:Z983062 HR983059:IJ983060 RN983059:SF983060 ABJ983059:ACB983060 ALF983059:ALX983060 AVB983059:AVT983060 BEX983059:BFP983060 BOT983059:BPL983060 BYP983059:BZH983060 CIL983059:CJD983060 CSH983059:CSZ983060 DCD983059:DCV983060 DLZ983059:DMR983060 DVV983059:DWN983060 EFR983059:EGJ983060 EPN983059:EQF983060 EZJ983059:FAB983060 FJF983059:FJX983060 FTB983059:FTT983060 GCX983059:GDP983060 GMT983059:GNL983060 GWP983059:GXH983060 HGL983059:HHD983060 HQH983059:HQZ983060 IAD983059:IAV983060 IJZ983059:IKR983060 ITV983059:IUN983060 JDR983059:JEJ983060 JNN983059:JOF983060 JXJ983059:JYB983060 KHF983059:KHX983060 KRB983059:KRT983060 LAX983059:LBP983060 LKT983059:LLL983060 LUP983059:LVH983060 MEL983059:MFD983060 MOH983059:MOZ983060 MYD983059:MYV983060 NHZ983059:NIR983060 NRV983059:NSN983060 OBR983059:OCJ983060 OLN983059:OMF983060 OVJ983059:OWB983060 PFF983059:PFX983060 PPB983059:PPT983060 PYX983059:PZP983060 QIT983059:QJL983060 QSP983059:QTH983060 RCL983059:RDD983060 RMH983059:RMZ983060 RWD983059:RWV983060 SFZ983059:SGR983060 SPV983059:SQN983060 SZR983059:TAJ983060 TJN983059:TKF983060 TTJ983059:TUB983060 UDF983059:UDX983060 UNB983059:UNT983060 UWX983059:UXP983060 VGT983059:VHL983060 VQP983059:VRH983060 WAL983059:WBD983060 WKH983059:WKZ983060 WUD983059:WUV983060 O65552:O65555 HU65550:HU65553 RQ65550:RQ65553 ABM65550:ABM65553 ALI65550:ALI65553 AVE65550:AVE65553 BFA65550:BFA65553 BOW65550:BOW65553 BYS65550:BYS65553 CIO65550:CIO65553 CSK65550:CSK65553 DCG65550:DCG65553 DMC65550:DMC65553 DVY65550:DVY65553 EFU65550:EFU65553 EPQ65550:EPQ65553 EZM65550:EZM65553 FJI65550:FJI65553 FTE65550:FTE65553 GDA65550:GDA65553 GMW65550:GMW65553 GWS65550:GWS65553 HGO65550:HGO65553 HQK65550:HQK65553 IAG65550:IAG65553 IKC65550:IKC65553 ITY65550:ITY65553 JDU65550:JDU65553 JNQ65550:JNQ65553 JXM65550:JXM65553 KHI65550:KHI65553 KRE65550:KRE65553 LBA65550:LBA65553 LKW65550:LKW65553 LUS65550:LUS65553 MEO65550:MEO65553 MOK65550:MOK65553 MYG65550:MYG65553 NIC65550:NIC65553 NRY65550:NRY65553 OBU65550:OBU65553 OLQ65550:OLQ65553 OVM65550:OVM65553 PFI65550:PFI65553 PPE65550:PPE65553 PZA65550:PZA65553 QIW65550:QIW65553 QSS65550:QSS65553 RCO65550:RCO65553 RMK65550:RMK65553 RWG65550:RWG65553 SGC65550:SGC65553 SPY65550:SPY65553 SZU65550:SZU65553 TJQ65550:TJQ65553 TTM65550:TTM65553 UDI65550:UDI65553 UNE65550:UNE65553 UXA65550:UXA65553 VGW65550:VGW65553 VQS65550:VQS65553 WAO65550:WAO65553 WKK65550:WKK65553 WUG65550:WUG65553 O131088:O131091 HU131086:HU131089 RQ131086:RQ131089 ABM131086:ABM131089 ALI131086:ALI131089 AVE131086:AVE131089 BFA131086:BFA131089 BOW131086:BOW131089 BYS131086:BYS131089 CIO131086:CIO131089 CSK131086:CSK131089 DCG131086:DCG131089 DMC131086:DMC131089 DVY131086:DVY131089 EFU131086:EFU131089 EPQ131086:EPQ131089 EZM131086:EZM131089 FJI131086:FJI131089 FTE131086:FTE131089 GDA131086:GDA131089 GMW131086:GMW131089 GWS131086:GWS131089 HGO131086:HGO131089 HQK131086:HQK131089 IAG131086:IAG131089 IKC131086:IKC131089 ITY131086:ITY131089 JDU131086:JDU131089 JNQ131086:JNQ131089 JXM131086:JXM131089 KHI131086:KHI131089 KRE131086:KRE131089 LBA131086:LBA131089 LKW131086:LKW131089 LUS131086:LUS131089 MEO131086:MEO131089 MOK131086:MOK131089 MYG131086:MYG131089 NIC131086:NIC131089 NRY131086:NRY131089 OBU131086:OBU131089 OLQ131086:OLQ131089 OVM131086:OVM131089 PFI131086:PFI131089 PPE131086:PPE131089 PZA131086:PZA131089 QIW131086:QIW131089 QSS131086:QSS131089 RCO131086:RCO131089 RMK131086:RMK131089 RWG131086:RWG131089 SGC131086:SGC131089 SPY131086:SPY131089 SZU131086:SZU131089 TJQ131086:TJQ131089 TTM131086:TTM131089 UDI131086:UDI131089 UNE131086:UNE131089 UXA131086:UXA131089 VGW131086:VGW131089 VQS131086:VQS131089 WAO131086:WAO131089 WKK131086:WKK131089 WUG131086:WUG131089 O196624:O196627 HU196622:HU196625 RQ196622:RQ196625 ABM196622:ABM196625 ALI196622:ALI196625 AVE196622:AVE196625 BFA196622:BFA196625 BOW196622:BOW196625 BYS196622:BYS196625 CIO196622:CIO196625 CSK196622:CSK196625 DCG196622:DCG196625 DMC196622:DMC196625 DVY196622:DVY196625 EFU196622:EFU196625 EPQ196622:EPQ196625 EZM196622:EZM196625 FJI196622:FJI196625 FTE196622:FTE196625 GDA196622:GDA196625 GMW196622:GMW196625 GWS196622:GWS196625 HGO196622:HGO196625 HQK196622:HQK196625 IAG196622:IAG196625 IKC196622:IKC196625 ITY196622:ITY196625 JDU196622:JDU196625 JNQ196622:JNQ196625 JXM196622:JXM196625 KHI196622:KHI196625 KRE196622:KRE196625 LBA196622:LBA196625 LKW196622:LKW196625 LUS196622:LUS196625 MEO196622:MEO196625 MOK196622:MOK196625 MYG196622:MYG196625 NIC196622:NIC196625 NRY196622:NRY196625 OBU196622:OBU196625 OLQ196622:OLQ196625 OVM196622:OVM196625 PFI196622:PFI196625 PPE196622:PPE196625 PZA196622:PZA196625 QIW196622:QIW196625 QSS196622:QSS196625 RCO196622:RCO196625 RMK196622:RMK196625 RWG196622:RWG196625 SGC196622:SGC196625 SPY196622:SPY196625 SZU196622:SZU196625 TJQ196622:TJQ196625 TTM196622:TTM196625 UDI196622:UDI196625 UNE196622:UNE196625 UXA196622:UXA196625 VGW196622:VGW196625 VQS196622:VQS196625 WAO196622:WAO196625 WKK196622:WKK196625 WUG196622:WUG196625 O262160:O262163 HU262158:HU262161 RQ262158:RQ262161 ABM262158:ABM262161 ALI262158:ALI262161 AVE262158:AVE262161 BFA262158:BFA262161 BOW262158:BOW262161 BYS262158:BYS262161 CIO262158:CIO262161 CSK262158:CSK262161 DCG262158:DCG262161 DMC262158:DMC262161 DVY262158:DVY262161 EFU262158:EFU262161 EPQ262158:EPQ262161 EZM262158:EZM262161 FJI262158:FJI262161 FTE262158:FTE262161 GDA262158:GDA262161 GMW262158:GMW262161 GWS262158:GWS262161 HGO262158:HGO262161 HQK262158:HQK262161 IAG262158:IAG262161 IKC262158:IKC262161 ITY262158:ITY262161 JDU262158:JDU262161 JNQ262158:JNQ262161 JXM262158:JXM262161 KHI262158:KHI262161 KRE262158:KRE262161 LBA262158:LBA262161 LKW262158:LKW262161 LUS262158:LUS262161 MEO262158:MEO262161 MOK262158:MOK262161 MYG262158:MYG262161 NIC262158:NIC262161 NRY262158:NRY262161 OBU262158:OBU262161 OLQ262158:OLQ262161 OVM262158:OVM262161 PFI262158:PFI262161 PPE262158:PPE262161 PZA262158:PZA262161 QIW262158:QIW262161 QSS262158:QSS262161 RCO262158:RCO262161 RMK262158:RMK262161 RWG262158:RWG262161 SGC262158:SGC262161 SPY262158:SPY262161 SZU262158:SZU262161 TJQ262158:TJQ262161 TTM262158:TTM262161 UDI262158:UDI262161 UNE262158:UNE262161 UXA262158:UXA262161 VGW262158:VGW262161 VQS262158:VQS262161 WAO262158:WAO262161 WKK262158:WKK262161 WUG262158:WUG262161 O327696:O327699 HU327694:HU327697 RQ327694:RQ327697 ABM327694:ABM327697 ALI327694:ALI327697 AVE327694:AVE327697 BFA327694:BFA327697 BOW327694:BOW327697 BYS327694:BYS327697 CIO327694:CIO327697 CSK327694:CSK327697 DCG327694:DCG327697 DMC327694:DMC327697 DVY327694:DVY327697 EFU327694:EFU327697 EPQ327694:EPQ327697 EZM327694:EZM327697 FJI327694:FJI327697 FTE327694:FTE327697 GDA327694:GDA327697 GMW327694:GMW327697 GWS327694:GWS327697 HGO327694:HGO327697 HQK327694:HQK327697 IAG327694:IAG327697 IKC327694:IKC327697 ITY327694:ITY327697 JDU327694:JDU327697 JNQ327694:JNQ327697 JXM327694:JXM327697 KHI327694:KHI327697 KRE327694:KRE327697 LBA327694:LBA327697 LKW327694:LKW327697 LUS327694:LUS327697 MEO327694:MEO327697 MOK327694:MOK327697 MYG327694:MYG327697 NIC327694:NIC327697 NRY327694:NRY327697 OBU327694:OBU327697 OLQ327694:OLQ327697 OVM327694:OVM327697 PFI327694:PFI327697 PPE327694:PPE327697 PZA327694:PZA327697 QIW327694:QIW327697 QSS327694:QSS327697 RCO327694:RCO327697 RMK327694:RMK327697 RWG327694:RWG327697 SGC327694:SGC327697 SPY327694:SPY327697 SZU327694:SZU327697 TJQ327694:TJQ327697 TTM327694:TTM327697 UDI327694:UDI327697 UNE327694:UNE327697 UXA327694:UXA327697 VGW327694:VGW327697 VQS327694:VQS327697 WAO327694:WAO327697 WKK327694:WKK327697 WUG327694:WUG327697 O393232:O393235 HU393230:HU393233 RQ393230:RQ393233 ABM393230:ABM393233 ALI393230:ALI393233 AVE393230:AVE393233 BFA393230:BFA393233 BOW393230:BOW393233 BYS393230:BYS393233 CIO393230:CIO393233 CSK393230:CSK393233 DCG393230:DCG393233 DMC393230:DMC393233 DVY393230:DVY393233 EFU393230:EFU393233 EPQ393230:EPQ393233 EZM393230:EZM393233 FJI393230:FJI393233 FTE393230:FTE393233 GDA393230:GDA393233 GMW393230:GMW393233 GWS393230:GWS393233 HGO393230:HGO393233 HQK393230:HQK393233 IAG393230:IAG393233 IKC393230:IKC393233 ITY393230:ITY393233 JDU393230:JDU393233 JNQ393230:JNQ393233 JXM393230:JXM393233 KHI393230:KHI393233 KRE393230:KRE393233 LBA393230:LBA393233 LKW393230:LKW393233 LUS393230:LUS393233 MEO393230:MEO393233 MOK393230:MOK393233 MYG393230:MYG393233 NIC393230:NIC393233 NRY393230:NRY393233 OBU393230:OBU393233 OLQ393230:OLQ393233 OVM393230:OVM393233 PFI393230:PFI393233 PPE393230:PPE393233 PZA393230:PZA393233 QIW393230:QIW393233 QSS393230:QSS393233 RCO393230:RCO393233 RMK393230:RMK393233 RWG393230:RWG393233 SGC393230:SGC393233 SPY393230:SPY393233 SZU393230:SZU393233 TJQ393230:TJQ393233 TTM393230:TTM393233 UDI393230:UDI393233 UNE393230:UNE393233 UXA393230:UXA393233 VGW393230:VGW393233 VQS393230:VQS393233 WAO393230:WAO393233 WKK393230:WKK393233 WUG393230:WUG393233 O458768:O458771 HU458766:HU458769 RQ458766:RQ458769 ABM458766:ABM458769 ALI458766:ALI458769 AVE458766:AVE458769 BFA458766:BFA458769 BOW458766:BOW458769 BYS458766:BYS458769 CIO458766:CIO458769 CSK458766:CSK458769 DCG458766:DCG458769 DMC458766:DMC458769 DVY458766:DVY458769 EFU458766:EFU458769 EPQ458766:EPQ458769 EZM458766:EZM458769 FJI458766:FJI458769 FTE458766:FTE458769 GDA458766:GDA458769 GMW458766:GMW458769 GWS458766:GWS458769 HGO458766:HGO458769 HQK458766:HQK458769 IAG458766:IAG458769 IKC458766:IKC458769 ITY458766:ITY458769 JDU458766:JDU458769 JNQ458766:JNQ458769 JXM458766:JXM458769 KHI458766:KHI458769 KRE458766:KRE458769 LBA458766:LBA458769 LKW458766:LKW458769 LUS458766:LUS458769 MEO458766:MEO458769 MOK458766:MOK458769 MYG458766:MYG458769 NIC458766:NIC458769 NRY458766:NRY458769 OBU458766:OBU458769 OLQ458766:OLQ458769 OVM458766:OVM458769 PFI458766:PFI458769 PPE458766:PPE458769 PZA458766:PZA458769 QIW458766:QIW458769 QSS458766:QSS458769 RCO458766:RCO458769 RMK458766:RMK458769 RWG458766:RWG458769 SGC458766:SGC458769 SPY458766:SPY458769 SZU458766:SZU458769 TJQ458766:TJQ458769 TTM458766:TTM458769 UDI458766:UDI458769 UNE458766:UNE458769 UXA458766:UXA458769 VGW458766:VGW458769 VQS458766:VQS458769 WAO458766:WAO458769 WKK458766:WKK458769 WUG458766:WUG458769 O524304:O524307 HU524302:HU524305 RQ524302:RQ524305 ABM524302:ABM524305 ALI524302:ALI524305 AVE524302:AVE524305 BFA524302:BFA524305 BOW524302:BOW524305 BYS524302:BYS524305 CIO524302:CIO524305 CSK524302:CSK524305 DCG524302:DCG524305 DMC524302:DMC524305 DVY524302:DVY524305 EFU524302:EFU524305 EPQ524302:EPQ524305 EZM524302:EZM524305 FJI524302:FJI524305 FTE524302:FTE524305 GDA524302:GDA524305 GMW524302:GMW524305 GWS524302:GWS524305 HGO524302:HGO524305 HQK524302:HQK524305 IAG524302:IAG524305 IKC524302:IKC524305 ITY524302:ITY524305 JDU524302:JDU524305 JNQ524302:JNQ524305 JXM524302:JXM524305 KHI524302:KHI524305 KRE524302:KRE524305 LBA524302:LBA524305 LKW524302:LKW524305 LUS524302:LUS524305 MEO524302:MEO524305 MOK524302:MOK524305 MYG524302:MYG524305 NIC524302:NIC524305 NRY524302:NRY524305 OBU524302:OBU524305 OLQ524302:OLQ524305 OVM524302:OVM524305 PFI524302:PFI524305 PPE524302:PPE524305 PZA524302:PZA524305 QIW524302:QIW524305 QSS524302:QSS524305 RCO524302:RCO524305 RMK524302:RMK524305 RWG524302:RWG524305 SGC524302:SGC524305 SPY524302:SPY524305 SZU524302:SZU524305 TJQ524302:TJQ524305 TTM524302:TTM524305 UDI524302:UDI524305 UNE524302:UNE524305 UXA524302:UXA524305 VGW524302:VGW524305 VQS524302:VQS524305 WAO524302:WAO524305 WKK524302:WKK524305 WUG524302:WUG524305 O589840:O589843 HU589838:HU589841 RQ589838:RQ589841 ABM589838:ABM589841 ALI589838:ALI589841 AVE589838:AVE589841 BFA589838:BFA589841 BOW589838:BOW589841 BYS589838:BYS589841 CIO589838:CIO589841 CSK589838:CSK589841 DCG589838:DCG589841 DMC589838:DMC589841 DVY589838:DVY589841 EFU589838:EFU589841 EPQ589838:EPQ589841 EZM589838:EZM589841 FJI589838:FJI589841 FTE589838:FTE589841 GDA589838:GDA589841 GMW589838:GMW589841 GWS589838:GWS589841 HGO589838:HGO589841 HQK589838:HQK589841 IAG589838:IAG589841 IKC589838:IKC589841 ITY589838:ITY589841 JDU589838:JDU589841 JNQ589838:JNQ589841 JXM589838:JXM589841 KHI589838:KHI589841 KRE589838:KRE589841 LBA589838:LBA589841 LKW589838:LKW589841 LUS589838:LUS589841 MEO589838:MEO589841 MOK589838:MOK589841 MYG589838:MYG589841 NIC589838:NIC589841 NRY589838:NRY589841 OBU589838:OBU589841 OLQ589838:OLQ589841 OVM589838:OVM589841 PFI589838:PFI589841 PPE589838:PPE589841 PZA589838:PZA589841 QIW589838:QIW589841 QSS589838:QSS589841 RCO589838:RCO589841 RMK589838:RMK589841 RWG589838:RWG589841 SGC589838:SGC589841 SPY589838:SPY589841 SZU589838:SZU589841 TJQ589838:TJQ589841 TTM589838:TTM589841 UDI589838:UDI589841 UNE589838:UNE589841 UXA589838:UXA589841 VGW589838:VGW589841 VQS589838:VQS589841 WAO589838:WAO589841 WKK589838:WKK589841 WUG589838:WUG589841 O655376:O655379 HU655374:HU655377 RQ655374:RQ655377 ABM655374:ABM655377 ALI655374:ALI655377 AVE655374:AVE655377 BFA655374:BFA655377 BOW655374:BOW655377 BYS655374:BYS655377 CIO655374:CIO655377 CSK655374:CSK655377 DCG655374:DCG655377 DMC655374:DMC655377 DVY655374:DVY655377 EFU655374:EFU655377 EPQ655374:EPQ655377 EZM655374:EZM655377 FJI655374:FJI655377 FTE655374:FTE655377 GDA655374:GDA655377 GMW655374:GMW655377 GWS655374:GWS655377 HGO655374:HGO655377 HQK655374:HQK655377 IAG655374:IAG655377 IKC655374:IKC655377 ITY655374:ITY655377 JDU655374:JDU655377 JNQ655374:JNQ655377 JXM655374:JXM655377 KHI655374:KHI655377 KRE655374:KRE655377 LBA655374:LBA655377 LKW655374:LKW655377 LUS655374:LUS655377 MEO655374:MEO655377 MOK655374:MOK655377 MYG655374:MYG655377 NIC655374:NIC655377 NRY655374:NRY655377 OBU655374:OBU655377 OLQ655374:OLQ655377 OVM655374:OVM655377 PFI655374:PFI655377 PPE655374:PPE655377 PZA655374:PZA655377 QIW655374:QIW655377 QSS655374:QSS655377 RCO655374:RCO655377 RMK655374:RMK655377 RWG655374:RWG655377 SGC655374:SGC655377 SPY655374:SPY655377 SZU655374:SZU655377 TJQ655374:TJQ655377 TTM655374:TTM655377 UDI655374:UDI655377 UNE655374:UNE655377 UXA655374:UXA655377 VGW655374:VGW655377 VQS655374:VQS655377 WAO655374:WAO655377 WKK655374:WKK655377 WUG655374:WUG655377 O720912:O720915 HU720910:HU720913 RQ720910:RQ720913 ABM720910:ABM720913 ALI720910:ALI720913 AVE720910:AVE720913 BFA720910:BFA720913 BOW720910:BOW720913 BYS720910:BYS720913 CIO720910:CIO720913 CSK720910:CSK720913 DCG720910:DCG720913 DMC720910:DMC720913 DVY720910:DVY720913 EFU720910:EFU720913 EPQ720910:EPQ720913 EZM720910:EZM720913 FJI720910:FJI720913 FTE720910:FTE720913 GDA720910:GDA720913 GMW720910:GMW720913 GWS720910:GWS720913 HGO720910:HGO720913 HQK720910:HQK720913 IAG720910:IAG720913 IKC720910:IKC720913 ITY720910:ITY720913 JDU720910:JDU720913 JNQ720910:JNQ720913 JXM720910:JXM720913 KHI720910:KHI720913 KRE720910:KRE720913 LBA720910:LBA720913 LKW720910:LKW720913 LUS720910:LUS720913 MEO720910:MEO720913 MOK720910:MOK720913 MYG720910:MYG720913 NIC720910:NIC720913 NRY720910:NRY720913 OBU720910:OBU720913 OLQ720910:OLQ720913 OVM720910:OVM720913 PFI720910:PFI720913 PPE720910:PPE720913 PZA720910:PZA720913 QIW720910:QIW720913 QSS720910:QSS720913 RCO720910:RCO720913 RMK720910:RMK720913 RWG720910:RWG720913 SGC720910:SGC720913 SPY720910:SPY720913 SZU720910:SZU720913 TJQ720910:TJQ720913 TTM720910:TTM720913 UDI720910:UDI720913 UNE720910:UNE720913 UXA720910:UXA720913 VGW720910:VGW720913 VQS720910:VQS720913 WAO720910:WAO720913 WKK720910:WKK720913 WUG720910:WUG720913 O786448:O786451 HU786446:HU786449 RQ786446:RQ786449 ABM786446:ABM786449 ALI786446:ALI786449 AVE786446:AVE786449 BFA786446:BFA786449 BOW786446:BOW786449 BYS786446:BYS786449 CIO786446:CIO786449 CSK786446:CSK786449 DCG786446:DCG786449 DMC786446:DMC786449 DVY786446:DVY786449 EFU786446:EFU786449 EPQ786446:EPQ786449 EZM786446:EZM786449 FJI786446:FJI786449 FTE786446:FTE786449 GDA786446:GDA786449 GMW786446:GMW786449 GWS786446:GWS786449 HGO786446:HGO786449 HQK786446:HQK786449 IAG786446:IAG786449 IKC786446:IKC786449 ITY786446:ITY786449 JDU786446:JDU786449 JNQ786446:JNQ786449 JXM786446:JXM786449 KHI786446:KHI786449 KRE786446:KRE786449 LBA786446:LBA786449 LKW786446:LKW786449 LUS786446:LUS786449 MEO786446:MEO786449 MOK786446:MOK786449 MYG786446:MYG786449 NIC786446:NIC786449 NRY786446:NRY786449 OBU786446:OBU786449 OLQ786446:OLQ786449 OVM786446:OVM786449 PFI786446:PFI786449 PPE786446:PPE786449 PZA786446:PZA786449 QIW786446:QIW786449 QSS786446:QSS786449 RCO786446:RCO786449 RMK786446:RMK786449 RWG786446:RWG786449 SGC786446:SGC786449 SPY786446:SPY786449 SZU786446:SZU786449 TJQ786446:TJQ786449 TTM786446:TTM786449 UDI786446:UDI786449 UNE786446:UNE786449 UXA786446:UXA786449 VGW786446:VGW786449 VQS786446:VQS786449 WAO786446:WAO786449 WKK786446:WKK786449 WUG786446:WUG786449 O851984:O851987 HU851982:HU851985 RQ851982:RQ851985 ABM851982:ABM851985 ALI851982:ALI851985 AVE851982:AVE851985 BFA851982:BFA851985 BOW851982:BOW851985 BYS851982:BYS851985 CIO851982:CIO851985 CSK851982:CSK851985 DCG851982:DCG851985 DMC851982:DMC851985 DVY851982:DVY851985 EFU851982:EFU851985 EPQ851982:EPQ851985 EZM851982:EZM851985 FJI851982:FJI851985 FTE851982:FTE851985 GDA851982:GDA851985 GMW851982:GMW851985 GWS851982:GWS851985 HGO851982:HGO851985 HQK851982:HQK851985 IAG851982:IAG851985 IKC851982:IKC851985 ITY851982:ITY851985 JDU851982:JDU851985 JNQ851982:JNQ851985 JXM851982:JXM851985 KHI851982:KHI851985 KRE851982:KRE851985 LBA851982:LBA851985 LKW851982:LKW851985 LUS851982:LUS851985 MEO851982:MEO851985 MOK851982:MOK851985 MYG851982:MYG851985 NIC851982:NIC851985 NRY851982:NRY851985 OBU851982:OBU851985 OLQ851982:OLQ851985 OVM851982:OVM851985 PFI851982:PFI851985 PPE851982:PPE851985 PZA851982:PZA851985 QIW851982:QIW851985 QSS851982:QSS851985 RCO851982:RCO851985 RMK851982:RMK851985 RWG851982:RWG851985 SGC851982:SGC851985 SPY851982:SPY851985 SZU851982:SZU851985 TJQ851982:TJQ851985 TTM851982:TTM851985 UDI851982:UDI851985 UNE851982:UNE851985 UXA851982:UXA851985 VGW851982:VGW851985 VQS851982:VQS851985 WAO851982:WAO851985 WKK851982:WKK851985 WUG851982:WUG851985 O917520:O917523 HU917518:HU917521 RQ917518:RQ917521 ABM917518:ABM917521 ALI917518:ALI917521 AVE917518:AVE917521 BFA917518:BFA917521 BOW917518:BOW917521 BYS917518:BYS917521 CIO917518:CIO917521 CSK917518:CSK917521 DCG917518:DCG917521 DMC917518:DMC917521 DVY917518:DVY917521 EFU917518:EFU917521 EPQ917518:EPQ917521 EZM917518:EZM917521 FJI917518:FJI917521 FTE917518:FTE917521 GDA917518:GDA917521 GMW917518:GMW917521 GWS917518:GWS917521 HGO917518:HGO917521 HQK917518:HQK917521 IAG917518:IAG917521 IKC917518:IKC917521 ITY917518:ITY917521 JDU917518:JDU917521 JNQ917518:JNQ917521 JXM917518:JXM917521 KHI917518:KHI917521 KRE917518:KRE917521 LBA917518:LBA917521 LKW917518:LKW917521 LUS917518:LUS917521 MEO917518:MEO917521 MOK917518:MOK917521 MYG917518:MYG917521 NIC917518:NIC917521 NRY917518:NRY917521 OBU917518:OBU917521 OLQ917518:OLQ917521 OVM917518:OVM917521 PFI917518:PFI917521 PPE917518:PPE917521 PZA917518:PZA917521 QIW917518:QIW917521 QSS917518:QSS917521 RCO917518:RCO917521 RMK917518:RMK917521 RWG917518:RWG917521 SGC917518:SGC917521 SPY917518:SPY917521 SZU917518:SZU917521 TJQ917518:TJQ917521 TTM917518:TTM917521 UDI917518:UDI917521 UNE917518:UNE917521 UXA917518:UXA917521 VGW917518:VGW917521 VQS917518:VQS917521 WAO917518:WAO917521 WKK917518:WKK917521 WUG917518:WUG917521 O983056:O983059 HU983054:HU983057 RQ983054:RQ983057 ABM983054:ABM983057 ALI983054:ALI983057 AVE983054:AVE983057 BFA983054:BFA983057 BOW983054:BOW983057 BYS983054:BYS983057 CIO983054:CIO983057 CSK983054:CSK983057 DCG983054:DCG983057 DMC983054:DMC983057 DVY983054:DVY983057 EFU983054:EFU983057 EPQ983054:EPQ983057 EZM983054:EZM983057 FJI983054:FJI983057 FTE983054:FTE983057 GDA983054:GDA983057 GMW983054:GMW983057 GWS983054:GWS983057 HGO983054:HGO983057 HQK983054:HQK983057 IAG983054:IAG983057 IKC983054:IKC983057 ITY983054:ITY983057 JDU983054:JDU983057 JNQ983054:JNQ983057 JXM983054:JXM983057 KHI983054:KHI983057 KRE983054:KRE983057 LBA983054:LBA983057 LKW983054:LKW983057 LUS983054:LUS983057 MEO983054:MEO983057 MOK983054:MOK983057 MYG983054:MYG983057 NIC983054:NIC983057 NRY983054:NRY983057 OBU983054:OBU983057 OLQ983054:OLQ983057 OVM983054:OVM983057 PFI983054:PFI983057 PPE983054:PPE983057 PZA983054:PZA983057 QIW983054:QIW983057 QSS983054:QSS983057 RCO983054:RCO983057 RMK983054:RMK983057 RWG983054:RWG983057 SGC983054:SGC983057 SPY983054:SPY983057 SZU983054:SZU983057 TJQ983054:TJQ983057 TTM983054:TTM983057 UDI983054:UDI983057 UNE983054:UNE983057 UXA983054:UXA983057 VGW983054:VGW983057 VQS983054:VQS983057 WAO983054:WAO983057 WKK983054:WKK983057 WUG983054:WUG983057 H65566:Z65568 HN65564:IJ65566 RJ65564:SF65566 ABF65564:ACB65566 ALB65564:ALX65566 AUX65564:AVT65566 BET65564:BFP65566 BOP65564:BPL65566 BYL65564:BZH65566 CIH65564:CJD65566 CSD65564:CSZ65566 DBZ65564:DCV65566 DLV65564:DMR65566 DVR65564:DWN65566 EFN65564:EGJ65566 EPJ65564:EQF65566 EZF65564:FAB65566 FJB65564:FJX65566 FSX65564:FTT65566 GCT65564:GDP65566 GMP65564:GNL65566 GWL65564:GXH65566 HGH65564:HHD65566 HQD65564:HQZ65566 HZZ65564:IAV65566 IJV65564:IKR65566 ITR65564:IUN65566 JDN65564:JEJ65566 JNJ65564:JOF65566 JXF65564:JYB65566 KHB65564:KHX65566 KQX65564:KRT65566 LAT65564:LBP65566 LKP65564:LLL65566 LUL65564:LVH65566 MEH65564:MFD65566 MOD65564:MOZ65566 MXZ65564:MYV65566 NHV65564:NIR65566 NRR65564:NSN65566 OBN65564:OCJ65566 OLJ65564:OMF65566 OVF65564:OWB65566 PFB65564:PFX65566 POX65564:PPT65566 PYT65564:PZP65566 QIP65564:QJL65566 QSL65564:QTH65566 RCH65564:RDD65566 RMD65564:RMZ65566 RVZ65564:RWV65566 SFV65564:SGR65566 SPR65564:SQN65566 SZN65564:TAJ65566 TJJ65564:TKF65566 TTF65564:TUB65566 UDB65564:UDX65566 UMX65564:UNT65566 UWT65564:UXP65566 VGP65564:VHL65566 VQL65564:VRH65566 WAH65564:WBD65566 WKD65564:WKZ65566 WTZ65564:WUV65566 H131102:Z131104 HN131100:IJ131102 RJ131100:SF131102 ABF131100:ACB131102 ALB131100:ALX131102 AUX131100:AVT131102 BET131100:BFP131102 BOP131100:BPL131102 BYL131100:BZH131102 CIH131100:CJD131102 CSD131100:CSZ131102 DBZ131100:DCV131102 DLV131100:DMR131102 DVR131100:DWN131102 EFN131100:EGJ131102 EPJ131100:EQF131102 EZF131100:FAB131102 FJB131100:FJX131102 FSX131100:FTT131102 GCT131100:GDP131102 GMP131100:GNL131102 GWL131100:GXH131102 HGH131100:HHD131102 HQD131100:HQZ131102 HZZ131100:IAV131102 IJV131100:IKR131102 ITR131100:IUN131102 JDN131100:JEJ131102 JNJ131100:JOF131102 JXF131100:JYB131102 KHB131100:KHX131102 KQX131100:KRT131102 LAT131100:LBP131102 LKP131100:LLL131102 LUL131100:LVH131102 MEH131100:MFD131102 MOD131100:MOZ131102 MXZ131100:MYV131102 NHV131100:NIR131102 NRR131100:NSN131102 OBN131100:OCJ131102 OLJ131100:OMF131102 OVF131100:OWB131102 PFB131100:PFX131102 POX131100:PPT131102 PYT131100:PZP131102 QIP131100:QJL131102 QSL131100:QTH131102 RCH131100:RDD131102 RMD131100:RMZ131102 RVZ131100:RWV131102 SFV131100:SGR131102 SPR131100:SQN131102 SZN131100:TAJ131102 TJJ131100:TKF131102 TTF131100:TUB131102 UDB131100:UDX131102 UMX131100:UNT131102 UWT131100:UXP131102 VGP131100:VHL131102 VQL131100:VRH131102 WAH131100:WBD131102 WKD131100:WKZ131102 WTZ131100:WUV131102 H196638:Z196640 HN196636:IJ196638 RJ196636:SF196638 ABF196636:ACB196638 ALB196636:ALX196638 AUX196636:AVT196638 BET196636:BFP196638 BOP196636:BPL196638 BYL196636:BZH196638 CIH196636:CJD196638 CSD196636:CSZ196638 DBZ196636:DCV196638 DLV196636:DMR196638 DVR196636:DWN196638 EFN196636:EGJ196638 EPJ196636:EQF196638 EZF196636:FAB196638 FJB196636:FJX196638 FSX196636:FTT196638 GCT196636:GDP196638 GMP196636:GNL196638 GWL196636:GXH196638 HGH196636:HHD196638 HQD196636:HQZ196638 HZZ196636:IAV196638 IJV196636:IKR196638 ITR196636:IUN196638 JDN196636:JEJ196638 JNJ196636:JOF196638 JXF196636:JYB196638 KHB196636:KHX196638 KQX196636:KRT196638 LAT196636:LBP196638 LKP196636:LLL196638 LUL196636:LVH196638 MEH196636:MFD196638 MOD196636:MOZ196638 MXZ196636:MYV196638 NHV196636:NIR196638 NRR196636:NSN196638 OBN196636:OCJ196638 OLJ196636:OMF196638 OVF196636:OWB196638 PFB196636:PFX196638 POX196636:PPT196638 PYT196636:PZP196638 QIP196636:QJL196638 QSL196636:QTH196638 RCH196636:RDD196638 RMD196636:RMZ196638 RVZ196636:RWV196638 SFV196636:SGR196638 SPR196636:SQN196638 SZN196636:TAJ196638 TJJ196636:TKF196638 TTF196636:TUB196638 UDB196636:UDX196638 UMX196636:UNT196638 UWT196636:UXP196638 VGP196636:VHL196638 VQL196636:VRH196638 WAH196636:WBD196638 WKD196636:WKZ196638 WTZ196636:WUV196638 H262174:Z262176 HN262172:IJ262174 RJ262172:SF262174 ABF262172:ACB262174 ALB262172:ALX262174 AUX262172:AVT262174 BET262172:BFP262174 BOP262172:BPL262174 BYL262172:BZH262174 CIH262172:CJD262174 CSD262172:CSZ262174 DBZ262172:DCV262174 DLV262172:DMR262174 DVR262172:DWN262174 EFN262172:EGJ262174 EPJ262172:EQF262174 EZF262172:FAB262174 FJB262172:FJX262174 FSX262172:FTT262174 GCT262172:GDP262174 GMP262172:GNL262174 GWL262172:GXH262174 HGH262172:HHD262174 HQD262172:HQZ262174 HZZ262172:IAV262174 IJV262172:IKR262174 ITR262172:IUN262174 JDN262172:JEJ262174 JNJ262172:JOF262174 JXF262172:JYB262174 KHB262172:KHX262174 KQX262172:KRT262174 LAT262172:LBP262174 LKP262172:LLL262174 LUL262172:LVH262174 MEH262172:MFD262174 MOD262172:MOZ262174 MXZ262172:MYV262174 NHV262172:NIR262174 NRR262172:NSN262174 OBN262172:OCJ262174 OLJ262172:OMF262174 OVF262172:OWB262174 PFB262172:PFX262174 POX262172:PPT262174 PYT262172:PZP262174 QIP262172:QJL262174 QSL262172:QTH262174 RCH262172:RDD262174 RMD262172:RMZ262174 RVZ262172:RWV262174 SFV262172:SGR262174 SPR262172:SQN262174 SZN262172:TAJ262174 TJJ262172:TKF262174 TTF262172:TUB262174 UDB262172:UDX262174 UMX262172:UNT262174 UWT262172:UXP262174 VGP262172:VHL262174 VQL262172:VRH262174 WAH262172:WBD262174 WKD262172:WKZ262174 WTZ262172:WUV262174 H327710:Z327712 HN327708:IJ327710 RJ327708:SF327710 ABF327708:ACB327710 ALB327708:ALX327710 AUX327708:AVT327710 BET327708:BFP327710 BOP327708:BPL327710 BYL327708:BZH327710 CIH327708:CJD327710 CSD327708:CSZ327710 DBZ327708:DCV327710 DLV327708:DMR327710 DVR327708:DWN327710 EFN327708:EGJ327710 EPJ327708:EQF327710 EZF327708:FAB327710 FJB327708:FJX327710 FSX327708:FTT327710 GCT327708:GDP327710 GMP327708:GNL327710 GWL327708:GXH327710 HGH327708:HHD327710 HQD327708:HQZ327710 HZZ327708:IAV327710 IJV327708:IKR327710 ITR327708:IUN327710 JDN327708:JEJ327710 JNJ327708:JOF327710 JXF327708:JYB327710 KHB327708:KHX327710 KQX327708:KRT327710 LAT327708:LBP327710 LKP327708:LLL327710 LUL327708:LVH327710 MEH327708:MFD327710 MOD327708:MOZ327710 MXZ327708:MYV327710 NHV327708:NIR327710 NRR327708:NSN327710 OBN327708:OCJ327710 OLJ327708:OMF327710 OVF327708:OWB327710 PFB327708:PFX327710 POX327708:PPT327710 PYT327708:PZP327710 QIP327708:QJL327710 QSL327708:QTH327710 RCH327708:RDD327710 RMD327708:RMZ327710 RVZ327708:RWV327710 SFV327708:SGR327710 SPR327708:SQN327710 SZN327708:TAJ327710 TJJ327708:TKF327710 TTF327708:TUB327710 UDB327708:UDX327710 UMX327708:UNT327710 UWT327708:UXP327710 VGP327708:VHL327710 VQL327708:VRH327710 WAH327708:WBD327710 WKD327708:WKZ327710 WTZ327708:WUV327710 H393246:Z393248 HN393244:IJ393246 RJ393244:SF393246 ABF393244:ACB393246 ALB393244:ALX393246 AUX393244:AVT393246 BET393244:BFP393246 BOP393244:BPL393246 BYL393244:BZH393246 CIH393244:CJD393246 CSD393244:CSZ393246 DBZ393244:DCV393246 DLV393244:DMR393246 DVR393244:DWN393246 EFN393244:EGJ393246 EPJ393244:EQF393246 EZF393244:FAB393246 FJB393244:FJX393246 FSX393244:FTT393246 GCT393244:GDP393246 GMP393244:GNL393246 GWL393244:GXH393246 HGH393244:HHD393246 HQD393244:HQZ393246 HZZ393244:IAV393246 IJV393244:IKR393246 ITR393244:IUN393246 JDN393244:JEJ393246 JNJ393244:JOF393246 JXF393244:JYB393246 KHB393244:KHX393246 KQX393244:KRT393246 LAT393244:LBP393246 LKP393244:LLL393246 LUL393244:LVH393246 MEH393244:MFD393246 MOD393244:MOZ393246 MXZ393244:MYV393246 NHV393244:NIR393246 NRR393244:NSN393246 OBN393244:OCJ393246 OLJ393244:OMF393246 OVF393244:OWB393246 PFB393244:PFX393246 POX393244:PPT393246 PYT393244:PZP393246 QIP393244:QJL393246 QSL393244:QTH393246 RCH393244:RDD393246 RMD393244:RMZ393246 RVZ393244:RWV393246 SFV393244:SGR393246 SPR393244:SQN393246 SZN393244:TAJ393246 TJJ393244:TKF393246 TTF393244:TUB393246 UDB393244:UDX393246 UMX393244:UNT393246 UWT393244:UXP393246 VGP393244:VHL393246 VQL393244:VRH393246 WAH393244:WBD393246 WKD393244:WKZ393246 WTZ393244:WUV393246 H458782:Z458784 HN458780:IJ458782 RJ458780:SF458782 ABF458780:ACB458782 ALB458780:ALX458782 AUX458780:AVT458782 BET458780:BFP458782 BOP458780:BPL458782 BYL458780:BZH458782 CIH458780:CJD458782 CSD458780:CSZ458782 DBZ458780:DCV458782 DLV458780:DMR458782 DVR458780:DWN458782 EFN458780:EGJ458782 EPJ458780:EQF458782 EZF458780:FAB458782 FJB458780:FJX458782 FSX458780:FTT458782 GCT458780:GDP458782 GMP458780:GNL458782 GWL458780:GXH458782 HGH458780:HHD458782 HQD458780:HQZ458782 HZZ458780:IAV458782 IJV458780:IKR458782 ITR458780:IUN458782 JDN458780:JEJ458782 JNJ458780:JOF458782 JXF458780:JYB458782 KHB458780:KHX458782 KQX458780:KRT458782 LAT458780:LBP458782 LKP458780:LLL458782 LUL458780:LVH458782 MEH458780:MFD458782 MOD458780:MOZ458782 MXZ458780:MYV458782 NHV458780:NIR458782 NRR458780:NSN458782 OBN458780:OCJ458782 OLJ458780:OMF458782 OVF458780:OWB458782 PFB458780:PFX458782 POX458780:PPT458782 PYT458780:PZP458782 QIP458780:QJL458782 QSL458780:QTH458782 RCH458780:RDD458782 RMD458780:RMZ458782 RVZ458780:RWV458782 SFV458780:SGR458782 SPR458780:SQN458782 SZN458780:TAJ458782 TJJ458780:TKF458782 TTF458780:TUB458782 UDB458780:UDX458782 UMX458780:UNT458782 UWT458780:UXP458782 VGP458780:VHL458782 VQL458780:VRH458782 WAH458780:WBD458782 WKD458780:WKZ458782 WTZ458780:WUV458782 H524318:Z524320 HN524316:IJ524318 RJ524316:SF524318 ABF524316:ACB524318 ALB524316:ALX524318 AUX524316:AVT524318 BET524316:BFP524318 BOP524316:BPL524318 BYL524316:BZH524318 CIH524316:CJD524318 CSD524316:CSZ524318 DBZ524316:DCV524318 DLV524316:DMR524318 DVR524316:DWN524318 EFN524316:EGJ524318 EPJ524316:EQF524318 EZF524316:FAB524318 FJB524316:FJX524318 FSX524316:FTT524318 GCT524316:GDP524318 GMP524316:GNL524318 GWL524316:GXH524318 HGH524316:HHD524318 HQD524316:HQZ524318 HZZ524316:IAV524318 IJV524316:IKR524318 ITR524316:IUN524318 JDN524316:JEJ524318 JNJ524316:JOF524318 JXF524316:JYB524318 KHB524316:KHX524318 KQX524316:KRT524318 LAT524316:LBP524318 LKP524316:LLL524318 LUL524316:LVH524318 MEH524316:MFD524318 MOD524316:MOZ524318 MXZ524316:MYV524318 NHV524316:NIR524318 NRR524316:NSN524318 OBN524316:OCJ524318 OLJ524316:OMF524318 OVF524316:OWB524318 PFB524316:PFX524318 POX524316:PPT524318 PYT524316:PZP524318 QIP524316:QJL524318 QSL524316:QTH524318 RCH524316:RDD524318 RMD524316:RMZ524318 RVZ524316:RWV524318 SFV524316:SGR524318 SPR524316:SQN524318 SZN524316:TAJ524318 TJJ524316:TKF524318 TTF524316:TUB524318 UDB524316:UDX524318 UMX524316:UNT524318 UWT524316:UXP524318 VGP524316:VHL524318 VQL524316:VRH524318 WAH524316:WBD524318 WKD524316:WKZ524318 WTZ524316:WUV524318 H589854:Z589856 HN589852:IJ589854 RJ589852:SF589854 ABF589852:ACB589854 ALB589852:ALX589854 AUX589852:AVT589854 BET589852:BFP589854 BOP589852:BPL589854 BYL589852:BZH589854 CIH589852:CJD589854 CSD589852:CSZ589854 DBZ589852:DCV589854 DLV589852:DMR589854 DVR589852:DWN589854 EFN589852:EGJ589854 EPJ589852:EQF589854 EZF589852:FAB589854 FJB589852:FJX589854 FSX589852:FTT589854 GCT589852:GDP589854 GMP589852:GNL589854 GWL589852:GXH589854 HGH589852:HHD589854 HQD589852:HQZ589854 HZZ589852:IAV589854 IJV589852:IKR589854 ITR589852:IUN589854 JDN589852:JEJ589854 JNJ589852:JOF589854 JXF589852:JYB589854 KHB589852:KHX589854 KQX589852:KRT589854 LAT589852:LBP589854 LKP589852:LLL589854 LUL589852:LVH589854 MEH589852:MFD589854 MOD589852:MOZ589854 MXZ589852:MYV589854 NHV589852:NIR589854 NRR589852:NSN589854 OBN589852:OCJ589854 OLJ589852:OMF589854 OVF589852:OWB589854 PFB589852:PFX589854 POX589852:PPT589854 PYT589852:PZP589854 QIP589852:QJL589854 QSL589852:QTH589854 RCH589852:RDD589854 RMD589852:RMZ589854 RVZ589852:RWV589854 SFV589852:SGR589854 SPR589852:SQN589854 SZN589852:TAJ589854 TJJ589852:TKF589854 TTF589852:TUB589854 UDB589852:UDX589854 UMX589852:UNT589854 UWT589852:UXP589854 VGP589852:VHL589854 VQL589852:VRH589854 WAH589852:WBD589854 WKD589852:WKZ589854 WTZ589852:WUV589854 H655390:Z655392 HN655388:IJ655390 RJ655388:SF655390 ABF655388:ACB655390 ALB655388:ALX655390 AUX655388:AVT655390 BET655388:BFP655390 BOP655388:BPL655390 BYL655388:BZH655390 CIH655388:CJD655390 CSD655388:CSZ655390 DBZ655388:DCV655390 DLV655388:DMR655390 DVR655388:DWN655390 EFN655388:EGJ655390 EPJ655388:EQF655390 EZF655388:FAB655390 FJB655388:FJX655390 FSX655388:FTT655390 GCT655388:GDP655390 GMP655388:GNL655390 GWL655388:GXH655390 HGH655388:HHD655390 HQD655388:HQZ655390 HZZ655388:IAV655390 IJV655388:IKR655390 ITR655388:IUN655390 JDN655388:JEJ655390 JNJ655388:JOF655390 JXF655388:JYB655390 KHB655388:KHX655390 KQX655388:KRT655390 LAT655388:LBP655390 LKP655388:LLL655390 LUL655388:LVH655390 MEH655388:MFD655390 MOD655388:MOZ655390 MXZ655388:MYV655390 NHV655388:NIR655390 NRR655388:NSN655390 OBN655388:OCJ655390 OLJ655388:OMF655390 OVF655388:OWB655390 PFB655388:PFX655390 POX655388:PPT655390 PYT655388:PZP655390 QIP655388:QJL655390 QSL655388:QTH655390 RCH655388:RDD655390 RMD655388:RMZ655390 RVZ655388:RWV655390 SFV655388:SGR655390 SPR655388:SQN655390 SZN655388:TAJ655390 TJJ655388:TKF655390 TTF655388:TUB655390 UDB655388:UDX655390 UMX655388:UNT655390 UWT655388:UXP655390 VGP655388:VHL655390 VQL655388:VRH655390 WAH655388:WBD655390 WKD655388:WKZ655390 WTZ655388:WUV655390 H720926:Z720928 HN720924:IJ720926 RJ720924:SF720926 ABF720924:ACB720926 ALB720924:ALX720926 AUX720924:AVT720926 BET720924:BFP720926 BOP720924:BPL720926 BYL720924:BZH720926 CIH720924:CJD720926 CSD720924:CSZ720926 DBZ720924:DCV720926 DLV720924:DMR720926 DVR720924:DWN720926 EFN720924:EGJ720926 EPJ720924:EQF720926 EZF720924:FAB720926 FJB720924:FJX720926 FSX720924:FTT720926 GCT720924:GDP720926 GMP720924:GNL720926 GWL720924:GXH720926 HGH720924:HHD720926 HQD720924:HQZ720926 HZZ720924:IAV720926 IJV720924:IKR720926 ITR720924:IUN720926 JDN720924:JEJ720926 JNJ720924:JOF720926 JXF720924:JYB720926 KHB720924:KHX720926 KQX720924:KRT720926 LAT720924:LBP720926 LKP720924:LLL720926 LUL720924:LVH720926 MEH720924:MFD720926 MOD720924:MOZ720926 MXZ720924:MYV720926 NHV720924:NIR720926 NRR720924:NSN720926 OBN720924:OCJ720926 OLJ720924:OMF720926 OVF720924:OWB720926 PFB720924:PFX720926 POX720924:PPT720926 PYT720924:PZP720926 QIP720924:QJL720926 QSL720924:QTH720926 RCH720924:RDD720926 RMD720924:RMZ720926 RVZ720924:RWV720926 SFV720924:SGR720926 SPR720924:SQN720926 SZN720924:TAJ720926 TJJ720924:TKF720926 TTF720924:TUB720926 UDB720924:UDX720926 UMX720924:UNT720926 UWT720924:UXP720926 VGP720924:VHL720926 VQL720924:VRH720926 WAH720924:WBD720926 WKD720924:WKZ720926 WTZ720924:WUV720926 H786462:Z786464 HN786460:IJ786462 RJ786460:SF786462 ABF786460:ACB786462 ALB786460:ALX786462 AUX786460:AVT786462 BET786460:BFP786462 BOP786460:BPL786462 BYL786460:BZH786462 CIH786460:CJD786462 CSD786460:CSZ786462 DBZ786460:DCV786462 DLV786460:DMR786462 DVR786460:DWN786462 EFN786460:EGJ786462 EPJ786460:EQF786462 EZF786460:FAB786462 FJB786460:FJX786462 FSX786460:FTT786462 GCT786460:GDP786462 GMP786460:GNL786462 GWL786460:GXH786462 HGH786460:HHD786462 HQD786460:HQZ786462 HZZ786460:IAV786462 IJV786460:IKR786462 ITR786460:IUN786462 JDN786460:JEJ786462 JNJ786460:JOF786462 JXF786460:JYB786462 KHB786460:KHX786462 KQX786460:KRT786462 LAT786460:LBP786462 LKP786460:LLL786462 LUL786460:LVH786462 MEH786460:MFD786462 MOD786460:MOZ786462 MXZ786460:MYV786462 NHV786460:NIR786462 NRR786460:NSN786462 OBN786460:OCJ786462 OLJ786460:OMF786462 OVF786460:OWB786462 PFB786460:PFX786462 POX786460:PPT786462 PYT786460:PZP786462 QIP786460:QJL786462 QSL786460:QTH786462 RCH786460:RDD786462 RMD786460:RMZ786462 RVZ786460:RWV786462 SFV786460:SGR786462 SPR786460:SQN786462 SZN786460:TAJ786462 TJJ786460:TKF786462 TTF786460:TUB786462 UDB786460:UDX786462 UMX786460:UNT786462 UWT786460:UXP786462 VGP786460:VHL786462 VQL786460:VRH786462 WAH786460:WBD786462 WKD786460:WKZ786462 WTZ786460:WUV786462 H851998:Z852000 HN851996:IJ851998 RJ851996:SF851998 ABF851996:ACB851998 ALB851996:ALX851998 AUX851996:AVT851998 BET851996:BFP851998 BOP851996:BPL851998 BYL851996:BZH851998 CIH851996:CJD851998 CSD851996:CSZ851998 DBZ851996:DCV851998 DLV851996:DMR851998 DVR851996:DWN851998 EFN851996:EGJ851998 EPJ851996:EQF851998 EZF851996:FAB851998 FJB851996:FJX851998 FSX851996:FTT851998 GCT851996:GDP851998 GMP851996:GNL851998 GWL851996:GXH851998 HGH851996:HHD851998 HQD851996:HQZ851998 HZZ851996:IAV851998 IJV851996:IKR851998 ITR851996:IUN851998 JDN851996:JEJ851998 JNJ851996:JOF851998 JXF851996:JYB851998 KHB851996:KHX851998 KQX851996:KRT851998 LAT851996:LBP851998 LKP851996:LLL851998 LUL851996:LVH851998 MEH851996:MFD851998 MOD851996:MOZ851998 MXZ851996:MYV851998 NHV851996:NIR851998 NRR851996:NSN851998 OBN851996:OCJ851998 OLJ851996:OMF851998 OVF851996:OWB851998 PFB851996:PFX851998 POX851996:PPT851998 PYT851996:PZP851998 QIP851996:QJL851998 QSL851996:QTH851998 RCH851996:RDD851998 RMD851996:RMZ851998 RVZ851996:RWV851998 SFV851996:SGR851998 SPR851996:SQN851998 SZN851996:TAJ851998 TJJ851996:TKF851998 TTF851996:TUB851998 UDB851996:UDX851998 UMX851996:UNT851998 UWT851996:UXP851998 VGP851996:VHL851998 VQL851996:VRH851998 WAH851996:WBD851998 WKD851996:WKZ851998 WTZ851996:WUV851998 H917534:Z917536 HN917532:IJ917534 RJ917532:SF917534 ABF917532:ACB917534 ALB917532:ALX917534 AUX917532:AVT917534 BET917532:BFP917534 BOP917532:BPL917534 BYL917532:BZH917534 CIH917532:CJD917534 CSD917532:CSZ917534 DBZ917532:DCV917534 DLV917532:DMR917534 DVR917532:DWN917534 EFN917532:EGJ917534 EPJ917532:EQF917534 EZF917532:FAB917534 FJB917532:FJX917534 FSX917532:FTT917534 GCT917532:GDP917534 GMP917532:GNL917534 GWL917532:GXH917534 HGH917532:HHD917534 HQD917532:HQZ917534 HZZ917532:IAV917534 IJV917532:IKR917534 ITR917532:IUN917534 JDN917532:JEJ917534 JNJ917532:JOF917534 JXF917532:JYB917534 KHB917532:KHX917534 KQX917532:KRT917534 LAT917532:LBP917534 LKP917532:LLL917534 LUL917532:LVH917534 MEH917532:MFD917534 MOD917532:MOZ917534 MXZ917532:MYV917534 NHV917532:NIR917534 NRR917532:NSN917534 OBN917532:OCJ917534 OLJ917532:OMF917534 OVF917532:OWB917534 PFB917532:PFX917534 POX917532:PPT917534 PYT917532:PZP917534 QIP917532:QJL917534 QSL917532:QTH917534 RCH917532:RDD917534 RMD917532:RMZ917534 RVZ917532:RWV917534 SFV917532:SGR917534 SPR917532:SQN917534 SZN917532:TAJ917534 TJJ917532:TKF917534 TTF917532:TUB917534 UDB917532:UDX917534 UMX917532:UNT917534 UWT917532:UXP917534 VGP917532:VHL917534 VQL917532:VRH917534 WAH917532:WBD917534 WKD917532:WKZ917534 WTZ917532:WUV917534 H983070:Z983072 HN983068:IJ983070 RJ983068:SF983070 ABF983068:ACB983070 ALB983068:ALX983070 AUX983068:AVT983070 BET983068:BFP983070 BOP983068:BPL983070 BYL983068:BZH983070 CIH983068:CJD983070 CSD983068:CSZ983070 DBZ983068:DCV983070 DLV983068:DMR983070 DVR983068:DWN983070 EFN983068:EGJ983070 EPJ983068:EQF983070 EZF983068:FAB983070 FJB983068:FJX983070 FSX983068:FTT983070 GCT983068:GDP983070 GMP983068:GNL983070 GWL983068:GXH983070 HGH983068:HHD983070 HQD983068:HQZ983070 HZZ983068:IAV983070 IJV983068:IKR983070 ITR983068:IUN983070 JDN983068:JEJ983070 JNJ983068:JOF983070 JXF983068:JYB983070 KHB983068:KHX983070 KQX983068:KRT983070 LAT983068:LBP983070 LKP983068:LLL983070 LUL983068:LVH983070 MEH983068:MFD983070 MOD983068:MOZ983070 MXZ983068:MYV983070 NHV983068:NIR983070 NRR983068:NSN983070 OBN983068:OCJ983070 OLJ983068:OMF983070 OVF983068:OWB983070 PFB983068:PFX983070 POX983068:PPT983070 PYT983068:PZP983070 QIP983068:QJL983070 QSL983068:QTH983070 RCH983068:RDD983070 RMD983068:RMZ983070 RVZ983068:RWV983070 SFV983068:SGR983070 SPR983068:SQN983070 SZN983068:TAJ983070 TJJ983068:TKF983070 TTF983068:TUB983070 UDB983068:UDX983070 UMX983068:UNT983070 UWT983068:UXP983070 VGP983068:VHL983070 VQL983068:VRH983070 WAH983068:WBD983070 WKD983068:WKZ983070 WTZ983068:WUV983070 O65549:O65550 HU65547:HU65548 RQ65547:RQ65548 ABM65547:ABM65548 ALI65547:ALI65548 AVE65547:AVE65548 BFA65547:BFA65548 BOW65547:BOW65548 BYS65547:BYS65548 CIO65547:CIO65548 CSK65547:CSK65548 DCG65547:DCG65548 DMC65547:DMC65548 DVY65547:DVY65548 EFU65547:EFU65548 EPQ65547:EPQ65548 EZM65547:EZM65548 FJI65547:FJI65548 FTE65547:FTE65548 GDA65547:GDA65548 GMW65547:GMW65548 GWS65547:GWS65548 HGO65547:HGO65548 HQK65547:HQK65548 IAG65547:IAG65548 IKC65547:IKC65548 ITY65547:ITY65548 JDU65547:JDU65548 JNQ65547:JNQ65548 JXM65547:JXM65548 KHI65547:KHI65548 KRE65547:KRE65548 LBA65547:LBA65548 LKW65547:LKW65548 LUS65547:LUS65548 MEO65547:MEO65548 MOK65547:MOK65548 MYG65547:MYG65548 NIC65547:NIC65548 NRY65547:NRY65548 OBU65547:OBU65548 OLQ65547:OLQ65548 OVM65547:OVM65548 PFI65547:PFI65548 PPE65547:PPE65548 PZA65547:PZA65548 QIW65547:QIW65548 QSS65547:QSS65548 RCO65547:RCO65548 RMK65547:RMK65548 RWG65547:RWG65548 SGC65547:SGC65548 SPY65547:SPY65548 SZU65547:SZU65548 TJQ65547:TJQ65548 TTM65547:TTM65548 UDI65547:UDI65548 UNE65547:UNE65548 UXA65547:UXA65548 VGW65547:VGW65548 VQS65547:VQS65548 WAO65547:WAO65548 WKK65547:WKK65548 WUG65547:WUG65548 O131085:O131086 HU131083:HU131084 RQ131083:RQ131084 ABM131083:ABM131084 ALI131083:ALI131084 AVE131083:AVE131084 BFA131083:BFA131084 BOW131083:BOW131084 BYS131083:BYS131084 CIO131083:CIO131084 CSK131083:CSK131084 DCG131083:DCG131084 DMC131083:DMC131084 DVY131083:DVY131084 EFU131083:EFU131084 EPQ131083:EPQ131084 EZM131083:EZM131084 FJI131083:FJI131084 FTE131083:FTE131084 GDA131083:GDA131084 GMW131083:GMW131084 GWS131083:GWS131084 HGO131083:HGO131084 HQK131083:HQK131084 IAG131083:IAG131084 IKC131083:IKC131084 ITY131083:ITY131084 JDU131083:JDU131084 JNQ131083:JNQ131084 JXM131083:JXM131084 KHI131083:KHI131084 KRE131083:KRE131084 LBA131083:LBA131084 LKW131083:LKW131084 LUS131083:LUS131084 MEO131083:MEO131084 MOK131083:MOK131084 MYG131083:MYG131084 NIC131083:NIC131084 NRY131083:NRY131084 OBU131083:OBU131084 OLQ131083:OLQ131084 OVM131083:OVM131084 PFI131083:PFI131084 PPE131083:PPE131084 PZA131083:PZA131084 QIW131083:QIW131084 QSS131083:QSS131084 RCO131083:RCO131084 RMK131083:RMK131084 RWG131083:RWG131084 SGC131083:SGC131084 SPY131083:SPY131084 SZU131083:SZU131084 TJQ131083:TJQ131084 TTM131083:TTM131084 UDI131083:UDI131084 UNE131083:UNE131084 UXA131083:UXA131084 VGW131083:VGW131084 VQS131083:VQS131084 WAO131083:WAO131084 WKK131083:WKK131084 WUG131083:WUG131084 O196621:O196622 HU196619:HU196620 RQ196619:RQ196620 ABM196619:ABM196620 ALI196619:ALI196620 AVE196619:AVE196620 BFA196619:BFA196620 BOW196619:BOW196620 BYS196619:BYS196620 CIO196619:CIO196620 CSK196619:CSK196620 DCG196619:DCG196620 DMC196619:DMC196620 DVY196619:DVY196620 EFU196619:EFU196620 EPQ196619:EPQ196620 EZM196619:EZM196620 FJI196619:FJI196620 FTE196619:FTE196620 GDA196619:GDA196620 GMW196619:GMW196620 GWS196619:GWS196620 HGO196619:HGO196620 HQK196619:HQK196620 IAG196619:IAG196620 IKC196619:IKC196620 ITY196619:ITY196620 JDU196619:JDU196620 JNQ196619:JNQ196620 JXM196619:JXM196620 KHI196619:KHI196620 KRE196619:KRE196620 LBA196619:LBA196620 LKW196619:LKW196620 LUS196619:LUS196620 MEO196619:MEO196620 MOK196619:MOK196620 MYG196619:MYG196620 NIC196619:NIC196620 NRY196619:NRY196620 OBU196619:OBU196620 OLQ196619:OLQ196620 OVM196619:OVM196620 PFI196619:PFI196620 PPE196619:PPE196620 PZA196619:PZA196620 QIW196619:QIW196620 QSS196619:QSS196620 RCO196619:RCO196620 RMK196619:RMK196620 RWG196619:RWG196620 SGC196619:SGC196620 SPY196619:SPY196620 SZU196619:SZU196620 TJQ196619:TJQ196620 TTM196619:TTM196620 UDI196619:UDI196620 UNE196619:UNE196620 UXA196619:UXA196620 VGW196619:VGW196620 VQS196619:VQS196620 WAO196619:WAO196620 WKK196619:WKK196620 WUG196619:WUG196620 O262157:O262158 HU262155:HU262156 RQ262155:RQ262156 ABM262155:ABM262156 ALI262155:ALI262156 AVE262155:AVE262156 BFA262155:BFA262156 BOW262155:BOW262156 BYS262155:BYS262156 CIO262155:CIO262156 CSK262155:CSK262156 DCG262155:DCG262156 DMC262155:DMC262156 DVY262155:DVY262156 EFU262155:EFU262156 EPQ262155:EPQ262156 EZM262155:EZM262156 FJI262155:FJI262156 FTE262155:FTE262156 GDA262155:GDA262156 GMW262155:GMW262156 GWS262155:GWS262156 HGO262155:HGO262156 HQK262155:HQK262156 IAG262155:IAG262156 IKC262155:IKC262156 ITY262155:ITY262156 JDU262155:JDU262156 JNQ262155:JNQ262156 JXM262155:JXM262156 KHI262155:KHI262156 KRE262155:KRE262156 LBA262155:LBA262156 LKW262155:LKW262156 LUS262155:LUS262156 MEO262155:MEO262156 MOK262155:MOK262156 MYG262155:MYG262156 NIC262155:NIC262156 NRY262155:NRY262156 OBU262155:OBU262156 OLQ262155:OLQ262156 OVM262155:OVM262156 PFI262155:PFI262156 PPE262155:PPE262156 PZA262155:PZA262156 QIW262155:QIW262156 QSS262155:QSS262156 RCO262155:RCO262156 RMK262155:RMK262156 RWG262155:RWG262156 SGC262155:SGC262156 SPY262155:SPY262156 SZU262155:SZU262156 TJQ262155:TJQ262156 TTM262155:TTM262156 UDI262155:UDI262156 UNE262155:UNE262156 UXA262155:UXA262156 VGW262155:VGW262156 VQS262155:VQS262156 WAO262155:WAO262156 WKK262155:WKK262156 WUG262155:WUG262156 O327693:O327694 HU327691:HU327692 RQ327691:RQ327692 ABM327691:ABM327692 ALI327691:ALI327692 AVE327691:AVE327692 BFA327691:BFA327692 BOW327691:BOW327692 BYS327691:BYS327692 CIO327691:CIO327692 CSK327691:CSK327692 DCG327691:DCG327692 DMC327691:DMC327692 DVY327691:DVY327692 EFU327691:EFU327692 EPQ327691:EPQ327692 EZM327691:EZM327692 FJI327691:FJI327692 FTE327691:FTE327692 GDA327691:GDA327692 GMW327691:GMW327692 GWS327691:GWS327692 HGO327691:HGO327692 HQK327691:HQK327692 IAG327691:IAG327692 IKC327691:IKC327692 ITY327691:ITY327692 JDU327691:JDU327692 JNQ327691:JNQ327692 JXM327691:JXM327692 KHI327691:KHI327692 KRE327691:KRE327692 LBA327691:LBA327692 LKW327691:LKW327692 LUS327691:LUS327692 MEO327691:MEO327692 MOK327691:MOK327692 MYG327691:MYG327692 NIC327691:NIC327692 NRY327691:NRY327692 OBU327691:OBU327692 OLQ327691:OLQ327692 OVM327691:OVM327692 PFI327691:PFI327692 PPE327691:PPE327692 PZA327691:PZA327692 QIW327691:QIW327692 QSS327691:QSS327692 RCO327691:RCO327692 RMK327691:RMK327692 RWG327691:RWG327692 SGC327691:SGC327692 SPY327691:SPY327692 SZU327691:SZU327692 TJQ327691:TJQ327692 TTM327691:TTM327692 UDI327691:UDI327692 UNE327691:UNE327692 UXA327691:UXA327692 VGW327691:VGW327692 VQS327691:VQS327692 WAO327691:WAO327692 WKK327691:WKK327692 WUG327691:WUG327692 O393229:O393230 HU393227:HU393228 RQ393227:RQ393228 ABM393227:ABM393228 ALI393227:ALI393228 AVE393227:AVE393228 BFA393227:BFA393228 BOW393227:BOW393228 BYS393227:BYS393228 CIO393227:CIO393228 CSK393227:CSK393228 DCG393227:DCG393228 DMC393227:DMC393228 DVY393227:DVY393228 EFU393227:EFU393228 EPQ393227:EPQ393228 EZM393227:EZM393228 FJI393227:FJI393228 FTE393227:FTE393228 GDA393227:GDA393228 GMW393227:GMW393228 GWS393227:GWS393228 HGO393227:HGO393228 HQK393227:HQK393228 IAG393227:IAG393228 IKC393227:IKC393228 ITY393227:ITY393228 JDU393227:JDU393228 JNQ393227:JNQ393228 JXM393227:JXM393228 KHI393227:KHI393228 KRE393227:KRE393228 LBA393227:LBA393228 LKW393227:LKW393228 LUS393227:LUS393228 MEO393227:MEO393228 MOK393227:MOK393228 MYG393227:MYG393228 NIC393227:NIC393228 NRY393227:NRY393228 OBU393227:OBU393228 OLQ393227:OLQ393228 OVM393227:OVM393228 PFI393227:PFI393228 PPE393227:PPE393228 PZA393227:PZA393228 QIW393227:QIW393228 QSS393227:QSS393228 RCO393227:RCO393228 RMK393227:RMK393228 RWG393227:RWG393228 SGC393227:SGC393228 SPY393227:SPY393228 SZU393227:SZU393228 TJQ393227:TJQ393228 TTM393227:TTM393228 UDI393227:UDI393228 UNE393227:UNE393228 UXA393227:UXA393228 VGW393227:VGW393228 VQS393227:VQS393228 WAO393227:WAO393228 WKK393227:WKK393228 WUG393227:WUG393228 O458765:O458766 HU458763:HU458764 RQ458763:RQ458764 ABM458763:ABM458764 ALI458763:ALI458764 AVE458763:AVE458764 BFA458763:BFA458764 BOW458763:BOW458764 BYS458763:BYS458764 CIO458763:CIO458764 CSK458763:CSK458764 DCG458763:DCG458764 DMC458763:DMC458764 DVY458763:DVY458764 EFU458763:EFU458764 EPQ458763:EPQ458764 EZM458763:EZM458764 FJI458763:FJI458764 FTE458763:FTE458764 GDA458763:GDA458764 GMW458763:GMW458764 GWS458763:GWS458764 HGO458763:HGO458764 HQK458763:HQK458764 IAG458763:IAG458764 IKC458763:IKC458764 ITY458763:ITY458764 JDU458763:JDU458764 JNQ458763:JNQ458764 JXM458763:JXM458764 KHI458763:KHI458764 KRE458763:KRE458764 LBA458763:LBA458764 LKW458763:LKW458764 LUS458763:LUS458764 MEO458763:MEO458764 MOK458763:MOK458764 MYG458763:MYG458764 NIC458763:NIC458764 NRY458763:NRY458764 OBU458763:OBU458764 OLQ458763:OLQ458764 OVM458763:OVM458764 PFI458763:PFI458764 PPE458763:PPE458764 PZA458763:PZA458764 QIW458763:QIW458764 QSS458763:QSS458764 RCO458763:RCO458764 RMK458763:RMK458764 RWG458763:RWG458764 SGC458763:SGC458764 SPY458763:SPY458764 SZU458763:SZU458764 TJQ458763:TJQ458764 TTM458763:TTM458764 UDI458763:UDI458764 UNE458763:UNE458764 UXA458763:UXA458764 VGW458763:VGW458764 VQS458763:VQS458764 WAO458763:WAO458764 WKK458763:WKK458764 WUG458763:WUG458764 O524301:O524302 HU524299:HU524300 RQ524299:RQ524300 ABM524299:ABM524300 ALI524299:ALI524300 AVE524299:AVE524300 BFA524299:BFA524300 BOW524299:BOW524300 BYS524299:BYS524300 CIO524299:CIO524300 CSK524299:CSK524300 DCG524299:DCG524300 DMC524299:DMC524300 DVY524299:DVY524300 EFU524299:EFU524300 EPQ524299:EPQ524300 EZM524299:EZM524300 FJI524299:FJI524300 FTE524299:FTE524300 GDA524299:GDA524300 GMW524299:GMW524300 GWS524299:GWS524300 HGO524299:HGO524300 HQK524299:HQK524300 IAG524299:IAG524300 IKC524299:IKC524300 ITY524299:ITY524300 JDU524299:JDU524300 JNQ524299:JNQ524300 JXM524299:JXM524300 KHI524299:KHI524300 KRE524299:KRE524300 LBA524299:LBA524300 LKW524299:LKW524300 LUS524299:LUS524300 MEO524299:MEO524300 MOK524299:MOK524300 MYG524299:MYG524300 NIC524299:NIC524300 NRY524299:NRY524300 OBU524299:OBU524300 OLQ524299:OLQ524300 OVM524299:OVM524300 PFI524299:PFI524300 PPE524299:PPE524300 PZA524299:PZA524300 QIW524299:QIW524300 QSS524299:QSS524300 RCO524299:RCO524300 RMK524299:RMK524300 RWG524299:RWG524300 SGC524299:SGC524300 SPY524299:SPY524300 SZU524299:SZU524300 TJQ524299:TJQ524300 TTM524299:TTM524300 UDI524299:UDI524300 UNE524299:UNE524300 UXA524299:UXA524300 VGW524299:VGW524300 VQS524299:VQS524300 WAO524299:WAO524300 WKK524299:WKK524300 WUG524299:WUG524300 O589837:O589838 HU589835:HU589836 RQ589835:RQ589836 ABM589835:ABM589836 ALI589835:ALI589836 AVE589835:AVE589836 BFA589835:BFA589836 BOW589835:BOW589836 BYS589835:BYS589836 CIO589835:CIO589836 CSK589835:CSK589836 DCG589835:DCG589836 DMC589835:DMC589836 DVY589835:DVY589836 EFU589835:EFU589836 EPQ589835:EPQ589836 EZM589835:EZM589836 FJI589835:FJI589836 FTE589835:FTE589836 GDA589835:GDA589836 GMW589835:GMW589836 GWS589835:GWS589836 HGO589835:HGO589836 HQK589835:HQK589836 IAG589835:IAG589836 IKC589835:IKC589836 ITY589835:ITY589836 JDU589835:JDU589836 JNQ589835:JNQ589836 JXM589835:JXM589836 KHI589835:KHI589836 KRE589835:KRE589836 LBA589835:LBA589836 LKW589835:LKW589836 LUS589835:LUS589836 MEO589835:MEO589836 MOK589835:MOK589836 MYG589835:MYG589836 NIC589835:NIC589836 NRY589835:NRY589836 OBU589835:OBU589836 OLQ589835:OLQ589836 OVM589835:OVM589836 PFI589835:PFI589836 PPE589835:PPE589836 PZA589835:PZA589836 QIW589835:QIW589836 QSS589835:QSS589836 RCO589835:RCO589836 RMK589835:RMK589836 RWG589835:RWG589836 SGC589835:SGC589836 SPY589835:SPY589836 SZU589835:SZU589836 TJQ589835:TJQ589836 TTM589835:TTM589836 UDI589835:UDI589836 UNE589835:UNE589836 UXA589835:UXA589836 VGW589835:VGW589836 VQS589835:VQS589836 WAO589835:WAO589836 WKK589835:WKK589836 WUG589835:WUG589836 O655373:O655374 HU655371:HU655372 RQ655371:RQ655372 ABM655371:ABM655372 ALI655371:ALI655372 AVE655371:AVE655372 BFA655371:BFA655372 BOW655371:BOW655372 BYS655371:BYS655372 CIO655371:CIO655372 CSK655371:CSK655372 DCG655371:DCG655372 DMC655371:DMC655372 DVY655371:DVY655372 EFU655371:EFU655372 EPQ655371:EPQ655372 EZM655371:EZM655372 FJI655371:FJI655372 FTE655371:FTE655372 GDA655371:GDA655372 GMW655371:GMW655372 GWS655371:GWS655372 HGO655371:HGO655372 HQK655371:HQK655372 IAG655371:IAG655372 IKC655371:IKC655372 ITY655371:ITY655372 JDU655371:JDU655372 JNQ655371:JNQ655372 JXM655371:JXM655372 KHI655371:KHI655372 KRE655371:KRE655372 LBA655371:LBA655372 LKW655371:LKW655372 LUS655371:LUS655372 MEO655371:MEO655372 MOK655371:MOK655372 MYG655371:MYG655372 NIC655371:NIC655372 NRY655371:NRY655372 OBU655371:OBU655372 OLQ655371:OLQ655372 OVM655371:OVM655372 PFI655371:PFI655372 PPE655371:PPE655372 PZA655371:PZA655372 QIW655371:QIW655372 QSS655371:QSS655372 RCO655371:RCO655372 RMK655371:RMK655372 RWG655371:RWG655372 SGC655371:SGC655372 SPY655371:SPY655372 SZU655371:SZU655372 TJQ655371:TJQ655372 TTM655371:TTM655372 UDI655371:UDI655372 UNE655371:UNE655372 UXA655371:UXA655372 VGW655371:VGW655372 VQS655371:VQS655372 WAO655371:WAO655372 WKK655371:WKK655372 WUG655371:WUG655372 O720909:O720910 HU720907:HU720908 RQ720907:RQ720908 ABM720907:ABM720908 ALI720907:ALI720908 AVE720907:AVE720908 BFA720907:BFA720908 BOW720907:BOW720908 BYS720907:BYS720908 CIO720907:CIO720908 CSK720907:CSK720908 DCG720907:DCG720908 DMC720907:DMC720908 DVY720907:DVY720908 EFU720907:EFU720908 EPQ720907:EPQ720908 EZM720907:EZM720908 FJI720907:FJI720908 FTE720907:FTE720908 GDA720907:GDA720908 GMW720907:GMW720908 GWS720907:GWS720908 HGO720907:HGO720908 HQK720907:HQK720908 IAG720907:IAG720908 IKC720907:IKC720908 ITY720907:ITY720908 JDU720907:JDU720908 JNQ720907:JNQ720908 JXM720907:JXM720908 KHI720907:KHI720908 KRE720907:KRE720908 LBA720907:LBA720908 LKW720907:LKW720908 LUS720907:LUS720908 MEO720907:MEO720908 MOK720907:MOK720908 MYG720907:MYG720908 NIC720907:NIC720908 NRY720907:NRY720908 OBU720907:OBU720908 OLQ720907:OLQ720908 OVM720907:OVM720908 PFI720907:PFI720908 PPE720907:PPE720908 PZA720907:PZA720908 QIW720907:QIW720908 QSS720907:QSS720908 RCO720907:RCO720908 RMK720907:RMK720908 RWG720907:RWG720908 SGC720907:SGC720908 SPY720907:SPY720908 SZU720907:SZU720908 TJQ720907:TJQ720908 TTM720907:TTM720908 UDI720907:UDI720908 UNE720907:UNE720908 UXA720907:UXA720908 VGW720907:VGW720908 VQS720907:VQS720908 WAO720907:WAO720908 WKK720907:WKK720908 WUG720907:WUG720908 O786445:O786446 HU786443:HU786444 RQ786443:RQ786444 ABM786443:ABM786444 ALI786443:ALI786444 AVE786443:AVE786444 BFA786443:BFA786444 BOW786443:BOW786444 BYS786443:BYS786444 CIO786443:CIO786444 CSK786443:CSK786444 DCG786443:DCG786444 DMC786443:DMC786444 DVY786443:DVY786444 EFU786443:EFU786444 EPQ786443:EPQ786444 EZM786443:EZM786444 FJI786443:FJI786444 FTE786443:FTE786444 GDA786443:GDA786444 GMW786443:GMW786444 GWS786443:GWS786444 HGO786443:HGO786444 HQK786443:HQK786444 IAG786443:IAG786444 IKC786443:IKC786444 ITY786443:ITY786444 JDU786443:JDU786444 JNQ786443:JNQ786444 JXM786443:JXM786444 KHI786443:KHI786444 KRE786443:KRE786444 LBA786443:LBA786444 LKW786443:LKW786444 LUS786443:LUS786444 MEO786443:MEO786444 MOK786443:MOK786444 MYG786443:MYG786444 NIC786443:NIC786444 NRY786443:NRY786444 OBU786443:OBU786444 OLQ786443:OLQ786444 OVM786443:OVM786444 PFI786443:PFI786444 PPE786443:PPE786444 PZA786443:PZA786444 QIW786443:QIW786444 QSS786443:QSS786444 RCO786443:RCO786444 RMK786443:RMK786444 RWG786443:RWG786444 SGC786443:SGC786444 SPY786443:SPY786444 SZU786443:SZU786444 TJQ786443:TJQ786444 TTM786443:TTM786444 UDI786443:UDI786444 UNE786443:UNE786444 UXA786443:UXA786444 VGW786443:VGW786444 VQS786443:VQS786444 WAO786443:WAO786444 WKK786443:WKK786444 WUG786443:WUG786444 O851981:O851982 HU851979:HU851980 RQ851979:RQ851980 ABM851979:ABM851980 ALI851979:ALI851980 AVE851979:AVE851980 BFA851979:BFA851980 BOW851979:BOW851980 BYS851979:BYS851980 CIO851979:CIO851980 CSK851979:CSK851980 DCG851979:DCG851980 DMC851979:DMC851980 DVY851979:DVY851980 EFU851979:EFU851980 EPQ851979:EPQ851980 EZM851979:EZM851980 FJI851979:FJI851980 FTE851979:FTE851980 GDA851979:GDA851980 GMW851979:GMW851980 GWS851979:GWS851980 HGO851979:HGO851980 HQK851979:HQK851980 IAG851979:IAG851980 IKC851979:IKC851980 ITY851979:ITY851980 JDU851979:JDU851980 JNQ851979:JNQ851980 JXM851979:JXM851980 KHI851979:KHI851980 KRE851979:KRE851980 LBA851979:LBA851980 LKW851979:LKW851980 LUS851979:LUS851980 MEO851979:MEO851980 MOK851979:MOK851980 MYG851979:MYG851980 NIC851979:NIC851980 NRY851979:NRY851980 OBU851979:OBU851980 OLQ851979:OLQ851980 OVM851979:OVM851980 PFI851979:PFI851980 PPE851979:PPE851980 PZA851979:PZA851980 QIW851979:QIW851980 QSS851979:QSS851980 RCO851979:RCO851980 RMK851979:RMK851980 RWG851979:RWG851980 SGC851979:SGC851980 SPY851979:SPY851980 SZU851979:SZU851980 TJQ851979:TJQ851980 TTM851979:TTM851980 UDI851979:UDI851980 UNE851979:UNE851980 UXA851979:UXA851980 VGW851979:VGW851980 VQS851979:VQS851980 WAO851979:WAO851980 WKK851979:WKK851980 WUG851979:WUG851980 O917517:O917518 HU917515:HU917516 RQ917515:RQ917516 ABM917515:ABM917516 ALI917515:ALI917516 AVE917515:AVE917516 BFA917515:BFA917516 BOW917515:BOW917516 BYS917515:BYS917516 CIO917515:CIO917516 CSK917515:CSK917516 DCG917515:DCG917516 DMC917515:DMC917516 DVY917515:DVY917516 EFU917515:EFU917516 EPQ917515:EPQ917516 EZM917515:EZM917516 FJI917515:FJI917516 FTE917515:FTE917516 GDA917515:GDA917516 GMW917515:GMW917516 GWS917515:GWS917516 HGO917515:HGO917516 HQK917515:HQK917516 IAG917515:IAG917516 IKC917515:IKC917516 ITY917515:ITY917516 JDU917515:JDU917516 JNQ917515:JNQ917516 JXM917515:JXM917516 KHI917515:KHI917516 KRE917515:KRE917516 LBA917515:LBA917516 LKW917515:LKW917516 LUS917515:LUS917516 MEO917515:MEO917516 MOK917515:MOK917516 MYG917515:MYG917516 NIC917515:NIC917516 NRY917515:NRY917516 OBU917515:OBU917516 OLQ917515:OLQ917516 OVM917515:OVM917516 PFI917515:PFI917516 PPE917515:PPE917516 PZA917515:PZA917516 QIW917515:QIW917516 QSS917515:QSS917516 RCO917515:RCO917516 RMK917515:RMK917516 RWG917515:RWG917516 SGC917515:SGC917516 SPY917515:SPY917516 SZU917515:SZU917516 TJQ917515:TJQ917516 TTM917515:TTM917516 UDI917515:UDI917516 UNE917515:UNE917516 UXA917515:UXA917516 VGW917515:VGW917516 VQS917515:VQS917516 WAO917515:WAO917516 WKK917515:WKK917516 WUG917515:WUG917516 O983053:O983054 HU983051:HU983052 RQ983051:RQ983052 ABM983051:ABM983052 ALI983051:ALI983052 AVE983051:AVE983052 BFA983051:BFA983052 BOW983051:BOW983052 BYS983051:BYS983052 CIO983051:CIO983052 CSK983051:CSK983052 DCG983051:DCG983052 DMC983051:DMC983052 DVY983051:DVY983052 EFU983051:EFU983052 EPQ983051:EPQ983052 EZM983051:EZM983052 FJI983051:FJI983052 FTE983051:FTE983052 GDA983051:GDA983052 GMW983051:GMW983052 GWS983051:GWS983052 HGO983051:HGO983052 HQK983051:HQK983052 IAG983051:IAG983052 IKC983051:IKC983052 ITY983051:ITY983052 JDU983051:JDU983052 JNQ983051:JNQ983052 JXM983051:JXM983052 KHI983051:KHI983052 KRE983051:KRE983052 LBA983051:LBA983052 LKW983051:LKW983052 LUS983051:LUS983052 MEO983051:MEO983052 MOK983051:MOK983052 MYG983051:MYG983052 NIC983051:NIC983052 NRY983051:NRY983052 OBU983051:OBU983052 OLQ983051:OLQ983052 OVM983051:OVM983052 PFI983051:PFI983052 PPE983051:PPE983052 PZA983051:PZA983052 QIW983051:QIW983052 QSS983051:QSS983052 RCO983051:RCO983052 RMK983051:RMK983052 RWG983051:RWG983052 SGC983051:SGC983052 SPY983051:SPY983052 SZU983051:SZU983052 TJQ983051:TJQ983052 TTM983051:TTM983052 UDI983051:UDI983052 UNE983051:UNE983052 UXA983051:UXA983052 VGW983051:VGW983052 VQS983051:VQS983052 WAO983051:WAO983052 WKK983051:WKK983052 WUG983051:WUG983052 L65543:L65545 HR65541:HR65543 RN65541:RN65543 ABJ65541:ABJ65543 ALF65541:ALF65543 AVB65541:AVB65543 BEX65541:BEX65543 BOT65541:BOT65543 BYP65541:BYP65543 CIL65541:CIL65543 CSH65541:CSH65543 DCD65541:DCD65543 DLZ65541:DLZ65543 DVV65541:DVV65543 EFR65541:EFR65543 EPN65541:EPN65543 EZJ65541:EZJ65543 FJF65541:FJF65543 FTB65541:FTB65543 GCX65541:GCX65543 GMT65541:GMT65543 GWP65541:GWP65543 HGL65541:HGL65543 HQH65541:HQH65543 IAD65541:IAD65543 IJZ65541:IJZ65543 ITV65541:ITV65543 JDR65541:JDR65543 JNN65541:JNN65543 JXJ65541:JXJ65543 KHF65541:KHF65543 KRB65541:KRB65543 LAX65541:LAX65543 LKT65541:LKT65543 LUP65541:LUP65543 MEL65541:MEL65543 MOH65541:MOH65543 MYD65541:MYD65543 NHZ65541:NHZ65543 NRV65541:NRV65543 OBR65541:OBR65543 OLN65541:OLN65543 OVJ65541:OVJ65543 PFF65541:PFF65543 PPB65541:PPB65543 PYX65541:PYX65543 QIT65541:QIT65543 QSP65541:QSP65543 RCL65541:RCL65543 RMH65541:RMH65543 RWD65541:RWD65543 SFZ65541:SFZ65543 SPV65541:SPV65543 SZR65541:SZR65543 TJN65541:TJN65543 TTJ65541:TTJ65543 UDF65541:UDF65543 UNB65541:UNB65543 UWX65541:UWX65543 VGT65541:VGT65543 VQP65541:VQP65543 WAL65541:WAL65543 WKH65541:WKH65543 WUD65541:WUD65543 L131079:L131081 HR131077:HR131079 RN131077:RN131079 ABJ131077:ABJ131079 ALF131077:ALF131079 AVB131077:AVB131079 BEX131077:BEX131079 BOT131077:BOT131079 BYP131077:BYP131079 CIL131077:CIL131079 CSH131077:CSH131079 DCD131077:DCD131079 DLZ131077:DLZ131079 DVV131077:DVV131079 EFR131077:EFR131079 EPN131077:EPN131079 EZJ131077:EZJ131079 FJF131077:FJF131079 FTB131077:FTB131079 GCX131077:GCX131079 GMT131077:GMT131079 GWP131077:GWP131079 HGL131077:HGL131079 HQH131077:HQH131079 IAD131077:IAD131079 IJZ131077:IJZ131079 ITV131077:ITV131079 JDR131077:JDR131079 JNN131077:JNN131079 JXJ131077:JXJ131079 KHF131077:KHF131079 KRB131077:KRB131079 LAX131077:LAX131079 LKT131077:LKT131079 LUP131077:LUP131079 MEL131077:MEL131079 MOH131077:MOH131079 MYD131077:MYD131079 NHZ131077:NHZ131079 NRV131077:NRV131079 OBR131077:OBR131079 OLN131077:OLN131079 OVJ131077:OVJ131079 PFF131077:PFF131079 PPB131077:PPB131079 PYX131077:PYX131079 QIT131077:QIT131079 QSP131077:QSP131079 RCL131077:RCL131079 RMH131077:RMH131079 RWD131077:RWD131079 SFZ131077:SFZ131079 SPV131077:SPV131079 SZR131077:SZR131079 TJN131077:TJN131079 TTJ131077:TTJ131079 UDF131077:UDF131079 UNB131077:UNB131079 UWX131077:UWX131079 VGT131077:VGT131079 VQP131077:VQP131079 WAL131077:WAL131079 WKH131077:WKH131079 WUD131077:WUD131079 L196615:L196617 HR196613:HR196615 RN196613:RN196615 ABJ196613:ABJ196615 ALF196613:ALF196615 AVB196613:AVB196615 BEX196613:BEX196615 BOT196613:BOT196615 BYP196613:BYP196615 CIL196613:CIL196615 CSH196613:CSH196615 DCD196613:DCD196615 DLZ196613:DLZ196615 DVV196613:DVV196615 EFR196613:EFR196615 EPN196613:EPN196615 EZJ196613:EZJ196615 FJF196613:FJF196615 FTB196613:FTB196615 GCX196613:GCX196615 GMT196613:GMT196615 GWP196613:GWP196615 HGL196613:HGL196615 HQH196613:HQH196615 IAD196613:IAD196615 IJZ196613:IJZ196615 ITV196613:ITV196615 JDR196613:JDR196615 JNN196613:JNN196615 JXJ196613:JXJ196615 KHF196613:KHF196615 KRB196613:KRB196615 LAX196613:LAX196615 LKT196613:LKT196615 LUP196613:LUP196615 MEL196613:MEL196615 MOH196613:MOH196615 MYD196613:MYD196615 NHZ196613:NHZ196615 NRV196613:NRV196615 OBR196613:OBR196615 OLN196613:OLN196615 OVJ196613:OVJ196615 PFF196613:PFF196615 PPB196613:PPB196615 PYX196613:PYX196615 QIT196613:QIT196615 QSP196613:QSP196615 RCL196613:RCL196615 RMH196613:RMH196615 RWD196613:RWD196615 SFZ196613:SFZ196615 SPV196613:SPV196615 SZR196613:SZR196615 TJN196613:TJN196615 TTJ196613:TTJ196615 UDF196613:UDF196615 UNB196613:UNB196615 UWX196613:UWX196615 VGT196613:VGT196615 VQP196613:VQP196615 WAL196613:WAL196615 WKH196613:WKH196615 WUD196613:WUD196615 L262151:L262153 HR262149:HR262151 RN262149:RN262151 ABJ262149:ABJ262151 ALF262149:ALF262151 AVB262149:AVB262151 BEX262149:BEX262151 BOT262149:BOT262151 BYP262149:BYP262151 CIL262149:CIL262151 CSH262149:CSH262151 DCD262149:DCD262151 DLZ262149:DLZ262151 DVV262149:DVV262151 EFR262149:EFR262151 EPN262149:EPN262151 EZJ262149:EZJ262151 FJF262149:FJF262151 FTB262149:FTB262151 GCX262149:GCX262151 GMT262149:GMT262151 GWP262149:GWP262151 HGL262149:HGL262151 HQH262149:HQH262151 IAD262149:IAD262151 IJZ262149:IJZ262151 ITV262149:ITV262151 JDR262149:JDR262151 JNN262149:JNN262151 JXJ262149:JXJ262151 KHF262149:KHF262151 KRB262149:KRB262151 LAX262149:LAX262151 LKT262149:LKT262151 LUP262149:LUP262151 MEL262149:MEL262151 MOH262149:MOH262151 MYD262149:MYD262151 NHZ262149:NHZ262151 NRV262149:NRV262151 OBR262149:OBR262151 OLN262149:OLN262151 OVJ262149:OVJ262151 PFF262149:PFF262151 PPB262149:PPB262151 PYX262149:PYX262151 QIT262149:QIT262151 QSP262149:QSP262151 RCL262149:RCL262151 RMH262149:RMH262151 RWD262149:RWD262151 SFZ262149:SFZ262151 SPV262149:SPV262151 SZR262149:SZR262151 TJN262149:TJN262151 TTJ262149:TTJ262151 UDF262149:UDF262151 UNB262149:UNB262151 UWX262149:UWX262151 VGT262149:VGT262151 VQP262149:VQP262151 WAL262149:WAL262151 WKH262149:WKH262151 WUD262149:WUD262151 L327687:L327689 HR327685:HR327687 RN327685:RN327687 ABJ327685:ABJ327687 ALF327685:ALF327687 AVB327685:AVB327687 BEX327685:BEX327687 BOT327685:BOT327687 BYP327685:BYP327687 CIL327685:CIL327687 CSH327685:CSH327687 DCD327685:DCD327687 DLZ327685:DLZ327687 DVV327685:DVV327687 EFR327685:EFR327687 EPN327685:EPN327687 EZJ327685:EZJ327687 FJF327685:FJF327687 FTB327685:FTB327687 GCX327685:GCX327687 GMT327685:GMT327687 GWP327685:GWP327687 HGL327685:HGL327687 HQH327685:HQH327687 IAD327685:IAD327687 IJZ327685:IJZ327687 ITV327685:ITV327687 JDR327685:JDR327687 JNN327685:JNN327687 JXJ327685:JXJ327687 KHF327685:KHF327687 KRB327685:KRB327687 LAX327685:LAX327687 LKT327685:LKT327687 LUP327685:LUP327687 MEL327685:MEL327687 MOH327685:MOH327687 MYD327685:MYD327687 NHZ327685:NHZ327687 NRV327685:NRV327687 OBR327685:OBR327687 OLN327685:OLN327687 OVJ327685:OVJ327687 PFF327685:PFF327687 PPB327685:PPB327687 PYX327685:PYX327687 QIT327685:QIT327687 QSP327685:QSP327687 RCL327685:RCL327687 RMH327685:RMH327687 RWD327685:RWD327687 SFZ327685:SFZ327687 SPV327685:SPV327687 SZR327685:SZR327687 TJN327685:TJN327687 TTJ327685:TTJ327687 UDF327685:UDF327687 UNB327685:UNB327687 UWX327685:UWX327687 VGT327685:VGT327687 VQP327685:VQP327687 WAL327685:WAL327687 WKH327685:WKH327687 WUD327685:WUD327687 L393223:L393225 HR393221:HR393223 RN393221:RN393223 ABJ393221:ABJ393223 ALF393221:ALF393223 AVB393221:AVB393223 BEX393221:BEX393223 BOT393221:BOT393223 BYP393221:BYP393223 CIL393221:CIL393223 CSH393221:CSH393223 DCD393221:DCD393223 DLZ393221:DLZ393223 DVV393221:DVV393223 EFR393221:EFR393223 EPN393221:EPN393223 EZJ393221:EZJ393223 FJF393221:FJF393223 FTB393221:FTB393223 GCX393221:GCX393223 GMT393221:GMT393223 GWP393221:GWP393223 HGL393221:HGL393223 HQH393221:HQH393223 IAD393221:IAD393223 IJZ393221:IJZ393223 ITV393221:ITV393223 JDR393221:JDR393223 JNN393221:JNN393223 JXJ393221:JXJ393223 KHF393221:KHF393223 KRB393221:KRB393223 LAX393221:LAX393223 LKT393221:LKT393223 LUP393221:LUP393223 MEL393221:MEL393223 MOH393221:MOH393223 MYD393221:MYD393223 NHZ393221:NHZ393223 NRV393221:NRV393223 OBR393221:OBR393223 OLN393221:OLN393223 OVJ393221:OVJ393223 PFF393221:PFF393223 PPB393221:PPB393223 PYX393221:PYX393223 QIT393221:QIT393223 QSP393221:QSP393223 RCL393221:RCL393223 RMH393221:RMH393223 RWD393221:RWD393223 SFZ393221:SFZ393223 SPV393221:SPV393223 SZR393221:SZR393223 TJN393221:TJN393223 TTJ393221:TTJ393223 UDF393221:UDF393223 UNB393221:UNB393223 UWX393221:UWX393223 VGT393221:VGT393223 VQP393221:VQP393223 WAL393221:WAL393223 WKH393221:WKH393223 WUD393221:WUD393223 L458759:L458761 HR458757:HR458759 RN458757:RN458759 ABJ458757:ABJ458759 ALF458757:ALF458759 AVB458757:AVB458759 BEX458757:BEX458759 BOT458757:BOT458759 BYP458757:BYP458759 CIL458757:CIL458759 CSH458757:CSH458759 DCD458757:DCD458759 DLZ458757:DLZ458759 DVV458757:DVV458759 EFR458757:EFR458759 EPN458757:EPN458759 EZJ458757:EZJ458759 FJF458757:FJF458759 FTB458757:FTB458759 GCX458757:GCX458759 GMT458757:GMT458759 GWP458757:GWP458759 HGL458757:HGL458759 HQH458757:HQH458759 IAD458757:IAD458759 IJZ458757:IJZ458759 ITV458757:ITV458759 JDR458757:JDR458759 JNN458757:JNN458759 JXJ458757:JXJ458759 KHF458757:KHF458759 KRB458757:KRB458759 LAX458757:LAX458759 LKT458757:LKT458759 LUP458757:LUP458759 MEL458757:MEL458759 MOH458757:MOH458759 MYD458757:MYD458759 NHZ458757:NHZ458759 NRV458757:NRV458759 OBR458757:OBR458759 OLN458757:OLN458759 OVJ458757:OVJ458759 PFF458757:PFF458759 PPB458757:PPB458759 PYX458757:PYX458759 QIT458757:QIT458759 QSP458757:QSP458759 RCL458757:RCL458759 RMH458757:RMH458759 RWD458757:RWD458759 SFZ458757:SFZ458759 SPV458757:SPV458759 SZR458757:SZR458759 TJN458757:TJN458759 TTJ458757:TTJ458759 UDF458757:UDF458759 UNB458757:UNB458759 UWX458757:UWX458759 VGT458757:VGT458759 VQP458757:VQP458759 WAL458757:WAL458759 WKH458757:WKH458759 WUD458757:WUD458759 L524295:L524297 HR524293:HR524295 RN524293:RN524295 ABJ524293:ABJ524295 ALF524293:ALF524295 AVB524293:AVB524295 BEX524293:BEX524295 BOT524293:BOT524295 BYP524293:BYP524295 CIL524293:CIL524295 CSH524293:CSH524295 DCD524293:DCD524295 DLZ524293:DLZ524295 DVV524293:DVV524295 EFR524293:EFR524295 EPN524293:EPN524295 EZJ524293:EZJ524295 FJF524293:FJF524295 FTB524293:FTB524295 GCX524293:GCX524295 GMT524293:GMT524295 GWP524293:GWP524295 HGL524293:HGL524295 HQH524293:HQH524295 IAD524293:IAD524295 IJZ524293:IJZ524295 ITV524293:ITV524295 JDR524293:JDR524295 JNN524293:JNN524295 JXJ524293:JXJ524295 KHF524293:KHF524295 KRB524293:KRB524295 LAX524293:LAX524295 LKT524293:LKT524295 LUP524293:LUP524295 MEL524293:MEL524295 MOH524293:MOH524295 MYD524293:MYD524295 NHZ524293:NHZ524295 NRV524293:NRV524295 OBR524293:OBR524295 OLN524293:OLN524295 OVJ524293:OVJ524295 PFF524293:PFF524295 PPB524293:PPB524295 PYX524293:PYX524295 QIT524293:QIT524295 QSP524293:QSP524295 RCL524293:RCL524295 RMH524293:RMH524295 RWD524293:RWD524295 SFZ524293:SFZ524295 SPV524293:SPV524295 SZR524293:SZR524295 TJN524293:TJN524295 TTJ524293:TTJ524295 UDF524293:UDF524295 UNB524293:UNB524295 UWX524293:UWX524295 VGT524293:VGT524295 VQP524293:VQP524295 WAL524293:WAL524295 WKH524293:WKH524295 WUD524293:WUD524295 L589831:L589833 HR589829:HR589831 RN589829:RN589831 ABJ589829:ABJ589831 ALF589829:ALF589831 AVB589829:AVB589831 BEX589829:BEX589831 BOT589829:BOT589831 BYP589829:BYP589831 CIL589829:CIL589831 CSH589829:CSH589831 DCD589829:DCD589831 DLZ589829:DLZ589831 DVV589829:DVV589831 EFR589829:EFR589831 EPN589829:EPN589831 EZJ589829:EZJ589831 FJF589829:FJF589831 FTB589829:FTB589831 GCX589829:GCX589831 GMT589829:GMT589831 GWP589829:GWP589831 HGL589829:HGL589831 HQH589829:HQH589831 IAD589829:IAD589831 IJZ589829:IJZ589831 ITV589829:ITV589831 JDR589829:JDR589831 JNN589829:JNN589831 JXJ589829:JXJ589831 KHF589829:KHF589831 KRB589829:KRB589831 LAX589829:LAX589831 LKT589829:LKT589831 LUP589829:LUP589831 MEL589829:MEL589831 MOH589829:MOH589831 MYD589829:MYD589831 NHZ589829:NHZ589831 NRV589829:NRV589831 OBR589829:OBR589831 OLN589829:OLN589831 OVJ589829:OVJ589831 PFF589829:PFF589831 PPB589829:PPB589831 PYX589829:PYX589831 QIT589829:QIT589831 QSP589829:QSP589831 RCL589829:RCL589831 RMH589829:RMH589831 RWD589829:RWD589831 SFZ589829:SFZ589831 SPV589829:SPV589831 SZR589829:SZR589831 TJN589829:TJN589831 TTJ589829:TTJ589831 UDF589829:UDF589831 UNB589829:UNB589831 UWX589829:UWX589831 VGT589829:VGT589831 VQP589829:VQP589831 WAL589829:WAL589831 WKH589829:WKH589831 WUD589829:WUD589831 L655367:L655369 HR655365:HR655367 RN655365:RN655367 ABJ655365:ABJ655367 ALF655365:ALF655367 AVB655365:AVB655367 BEX655365:BEX655367 BOT655365:BOT655367 BYP655365:BYP655367 CIL655365:CIL655367 CSH655365:CSH655367 DCD655365:DCD655367 DLZ655365:DLZ655367 DVV655365:DVV655367 EFR655365:EFR655367 EPN655365:EPN655367 EZJ655365:EZJ655367 FJF655365:FJF655367 FTB655365:FTB655367 GCX655365:GCX655367 GMT655365:GMT655367 GWP655365:GWP655367 HGL655365:HGL655367 HQH655365:HQH655367 IAD655365:IAD655367 IJZ655365:IJZ655367 ITV655365:ITV655367 JDR655365:JDR655367 JNN655365:JNN655367 JXJ655365:JXJ655367 KHF655365:KHF655367 KRB655365:KRB655367 LAX655365:LAX655367 LKT655365:LKT655367 LUP655365:LUP655367 MEL655365:MEL655367 MOH655365:MOH655367 MYD655365:MYD655367 NHZ655365:NHZ655367 NRV655365:NRV655367 OBR655365:OBR655367 OLN655365:OLN655367 OVJ655365:OVJ655367 PFF655365:PFF655367 PPB655365:PPB655367 PYX655365:PYX655367 QIT655365:QIT655367 QSP655365:QSP655367 RCL655365:RCL655367 RMH655365:RMH655367 RWD655365:RWD655367 SFZ655365:SFZ655367 SPV655365:SPV655367 SZR655365:SZR655367 TJN655365:TJN655367 TTJ655365:TTJ655367 UDF655365:UDF655367 UNB655365:UNB655367 UWX655365:UWX655367 VGT655365:VGT655367 VQP655365:VQP655367 WAL655365:WAL655367 WKH655365:WKH655367 WUD655365:WUD655367 L720903:L720905 HR720901:HR720903 RN720901:RN720903 ABJ720901:ABJ720903 ALF720901:ALF720903 AVB720901:AVB720903 BEX720901:BEX720903 BOT720901:BOT720903 BYP720901:BYP720903 CIL720901:CIL720903 CSH720901:CSH720903 DCD720901:DCD720903 DLZ720901:DLZ720903 DVV720901:DVV720903 EFR720901:EFR720903 EPN720901:EPN720903 EZJ720901:EZJ720903 FJF720901:FJF720903 FTB720901:FTB720903 GCX720901:GCX720903 GMT720901:GMT720903 GWP720901:GWP720903 HGL720901:HGL720903 HQH720901:HQH720903 IAD720901:IAD720903 IJZ720901:IJZ720903 ITV720901:ITV720903 JDR720901:JDR720903 JNN720901:JNN720903 JXJ720901:JXJ720903 KHF720901:KHF720903 KRB720901:KRB720903 LAX720901:LAX720903 LKT720901:LKT720903 LUP720901:LUP720903 MEL720901:MEL720903 MOH720901:MOH720903 MYD720901:MYD720903 NHZ720901:NHZ720903 NRV720901:NRV720903 OBR720901:OBR720903 OLN720901:OLN720903 OVJ720901:OVJ720903 PFF720901:PFF720903 PPB720901:PPB720903 PYX720901:PYX720903 QIT720901:QIT720903 QSP720901:QSP720903 RCL720901:RCL720903 RMH720901:RMH720903 RWD720901:RWD720903 SFZ720901:SFZ720903 SPV720901:SPV720903 SZR720901:SZR720903 TJN720901:TJN720903 TTJ720901:TTJ720903 UDF720901:UDF720903 UNB720901:UNB720903 UWX720901:UWX720903 VGT720901:VGT720903 VQP720901:VQP720903 WAL720901:WAL720903 WKH720901:WKH720903 WUD720901:WUD720903 L786439:L786441 HR786437:HR786439 RN786437:RN786439 ABJ786437:ABJ786439 ALF786437:ALF786439 AVB786437:AVB786439 BEX786437:BEX786439 BOT786437:BOT786439 BYP786437:BYP786439 CIL786437:CIL786439 CSH786437:CSH786439 DCD786437:DCD786439 DLZ786437:DLZ786439 DVV786437:DVV786439 EFR786437:EFR786439 EPN786437:EPN786439 EZJ786437:EZJ786439 FJF786437:FJF786439 FTB786437:FTB786439 GCX786437:GCX786439 GMT786437:GMT786439 GWP786437:GWP786439 HGL786437:HGL786439 HQH786437:HQH786439 IAD786437:IAD786439 IJZ786437:IJZ786439 ITV786437:ITV786439 JDR786437:JDR786439 JNN786437:JNN786439 JXJ786437:JXJ786439 KHF786437:KHF786439 KRB786437:KRB786439 LAX786437:LAX786439 LKT786437:LKT786439 LUP786437:LUP786439 MEL786437:MEL786439 MOH786437:MOH786439 MYD786437:MYD786439 NHZ786437:NHZ786439 NRV786437:NRV786439 OBR786437:OBR786439 OLN786437:OLN786439 OVJ786437:OVJ786439 PFF786437:PFF786439 PPB786437:PPB786439 PYX786437:PYX786439 QIT786437:QIT786439 QSP786437:QSP786439 RCL786437:RCL786439 RMH786437:RMH786439 RWD786437:RWD786439 SFZ786437:SFZ786439 SPV786437:SPV786439 SZR786437:SZR786439 TJN786437:TJN786439 TTJ786437:TTJ786439 UDF786437:UDF786439 UNB786437:UNB786439 UWX786437:UWX786439 VGT786437:VGT786439 VQP786437:VQP786439 WAL786437:WAL786439 WKH786437:WKH786439 WUD786437:WUD786439 L851975:L851977 HR851973:HR851975 RN851973:RN851975 ABJ851973:ABJ851975 ALF851973:ALF851975 AVB851973:AVB851975 BEX851973:BEX851975 BOT851973:BOT851975 BYP851973:BYP851975 CIL851973:CIL851975 CSH851973:CSH851975 DCD851973:DCD851975 DLZ851973:DLZ851975 DVV851973:DVV851975 EFR851973:EFR851975 EPN851973:EPN851975 EZJ851973:EZJ851975 FJF851973:FJF851975 FTB851973:FTB851975 GCX851973:GCX851975 GMT851973:GMT851975 GWP851973:GWP851975 HGL851973:HGL851975 HQH851973:HQH851975 IAD851973:IAD851975 IJZ851973:IJZ851975 ITV851973:ITV851975 JDR851973:JDR851975 JNN851973:JNN851975 JXJ851973:JXJ851975 KHF851973:KHF851975 KRB851973:KRB851975 LAX851973:LAX851975 LKT851973:LKT851975 LUP851973:LUP851975 MEL851973:MEL851975 MOH851973:MOH851975 MYD851973:MYD851975 NHZ851973:NHZ851975 NRV851973:NRV851975 OBR851973:OBR851975 OLN851973:OLN851975 OVJ851973:OVJ851975 PFF851973:PFF851975 PPB851973:PPB851975 PYX851973:PYX851975 QIT851973:QIT851975 QSP851973:QSP851975 RCL851973:RCL851975 RMH851973:RMH851975 RWD851973:RWD851975 SFZ851973:SFZ851975 SPV851973:SPV851975 SZR851973:SZR851975 TJN851973:TJN851975 TTJ851973:TTJ851975 UDF851973:UDF851975 UNB851973:UNB851975 UWX851973:UWX851975 VGT851973:VGT851975 VQP851973:VQP851975 WAL851973:WAL851975 WKH851973:WKH851975 WUD851973:WUD851975 L917511:L917513 HR917509:HR917511 RN917509:RN917511 ABJ917509:ABJ917511 ALF917509:ALF917511 AVB917509:AVB917511 BEX917509:BEX917511 BOT917509:BOT917511 BYP917509:BYP917511 CIL917509:CIL917511 CSH917509:CSH917511 DCD917509:DCD917511 DLZ917509:DLZ917511 DVV917509:DVV917511 EFR917509:EFR917511 EPN917509:EPN917511 EZJ917509:EZJ917511 FJF917509:FJF917511 FTB917509:FTB917511 GCX917509:GCX917511 GMT917509:GMT917511 GWP917509:GWP917511 HGL917509:HGL917511 HQH917509:HQH917511 IAD917509:IAD917511 IJZ917509:IJZ917511 ITV917509:ITV917511 JDR917509:JDR917511 JNN917509:JNN917511 JXJ917509:JXJ917511 KHF917509:KHF917511 KRB917509:KRB917511 LAX917509:LAX917511 LKT917509:LKT917511 LUP917509:LUP917511 MEL917509:MEL917511 MOH917509:MOH917511 MYD917509:MYD917511 NHZ917509:NHZ917511 NRV917509:NRV917511 OBR917509:OBR917511 OLN917509:OLN917511 OVJ917509:OVJ917511 PFF917509:PFF917511 PPB917509:PPB917511 PYX917509:PYX917511 QIT917509:QIT917511 QSP917509:QSP917511 RCL917509:RCL917511 RMH917509:RMH917511 RWD917509:RWD917511 SFZ917509:SFZ917511 SPV917509:SPV917511 SZR917509:SZR917511 TJN917509:TJN917511 TTJ917509:TTJ917511 UDF917509:UDF917511 UNB917509:UNB917511 UWX917509:UWX917511 VGT917509:VGT917511 VQP917509:VQP917511 WAL917509:WAL917511 WKH917509:WKH917511 WUD917509:WUD917511 L983047:L983049 HR983045:HR983047 RN983045:RN983047 ABJ983045:ABJ983047 ALF983045:ALF983047 AVB983045:AVB983047 BEX983045:BEX983047 BOT983045:BOT983047 BYP983045:BYP983047 CIL983045:CIL983047 CSH983045:CSH983047 DCD983045:DCD983047 DLZ983045:DLZ983047 DVV983045:DVV983047 EFR983045:EFR983047 EPN983045:EPN983047 EZJ983045:EZJ983047 FJF983045:FJF983047 FTB983045:FTB983047 GCX983045:GCX983047 GMT983045:GMT983047 GWP983045:GWP983047 HGL983045:HGL983047 HQH983045:HQH983047 IAD983045:IAD983047 IJZ983045:IJZ983047 ITV983045:ITV983047 JDR983045:JDR983047 JNN983045:JNN983047 JXJ983045:JXJ983047 KHF983045:KHF983047 KRB983045:KRB983047 LAX983045:LAX983047 LKT983045:LKT983047 LUP983045:LUP983047 MEL983045:MEL983047 MOH983045:MOH983047 MYD983045:MYD983047 NHZ983045:NHZ983047 NRV983045:NRV983047 OBR983045:OBR983047 OLN983045:OLN983047 OVJ983045:OVJ983047 PFF983045:PFF983047 PPB983045:PPB983047 PYX983045:PYX983047 QIT983045:QIT983047 QSP983045:QSP983047 RCL983045:RCL983047 RMH983045:RMH983047 RWD983045:RWD983047 SFZ983045:SFZ983047 SPV983045:SPV983047 SZR983045:SZR983047 TJN983045:TJN983047 TTJ983045:TTJ983047 UDF983045:UDF983047 UNB983045:UNB983047 UWX983045:UWX983047 VGT983045:VGT983047 VQP983045:VQP983047 WAL983045:WAL983047 WKH983045:WKH983047 WUD983045:WUD983047 M65544:N65545 HS65542:HT65543 RO65542:RP65543 ABK65542:ABL65543 ALG65542:ALH65543 AVC65542:AVD65543 BEY65542:BEZ65543 BOU65542:BOV65543 BYQ65542:BYR65543 CIM65542:CIN65543 CSI65542:CSJ65543 DCE65542:DCF65543 DMA65542:DMB65543 DVW65542:DVX65543 EFS65542:EFT65543 EPO65542:EPP65543 EZK65542:EZL65543 FJG65542:FJH65543 FTC65542:FTD65543 GCY65542:GCZ65543 GMU65542:GMV65543 GWQ65542:GWR65543 HGM65542:HGN65543 HQI65542:HQJ65543 IAE65542:IAF65543 IKA65542:IKB65543 ITW65542:ITX65543 JDS65542:JDT65543 JNO65542:JNP65543 JXK65542:JXL65543 KHG65542:KHH65543 KRC65542:KRD65543 LAY65542:LAZ65543 LKU65542:LKV65543 LUQ65542:LUR65543 MEM65542:MEN65543 MOI65542:MOJ65543 MYE65542:MYF65543 NIA65542:NIB65543 NRW65542:NRX65543 OBS65542:OBT65543 OLO65542:OLP65543 OVK65542:OVL65543 PFG65542:PFH65543 PPC65542:PPD65543 PYY65542:PYZ65543 QIU65542:QIV65543 QSQ65542:QSR65543 RCM65542:RCN65543 RMI65542:RMJ65543 RWE65542:RWF65543 SGA65542:SGB65543 SPW65542:SPX65543 SZS65542:SZT65543 TJO65542:TJP65543 TTK65542:TTL65543 UDG65542:UDH65543 UNC65542:UND65543 UWY65542:UWZ65543 VGU65542:VGV65543 VQQ65542:VQR65543 WAM65542:WAN65543 WKI65542:WKJ65543 WUE65542:WUF65543 M131080:N131081 HS131078:HT131079 RO131078:RP131079 ABK131078:ABL131079 ALG131078:ALH131079 AVC131078:AVD131079 BEY131078:BEZ131079 BOU131078:BOV131079 BYQ131078:BYR131079 CIM131078:CIN131079 CSI131078:CSJ131079 DCE131078:DCF131079 DMA131078:DMB131079 DVW131078:DVX131079 EFS131078:EFT131079 EPO131078:EPP131079 EZK131078:EZL131079 FJG131078:FJH131079 FTC131078:FTD131079 GCY131078:GCZ131079 GMU131078:GMV131079 GWQ131078:GWR131079 HGM131078:HGN131079 HQI131078:HQJ131079 IAE131078:IAF131079 IKA131078:IKB131079 ITW131078:ITX131079 JDS131078:JDT131079 JNO131078:JNP131079 JXK131078:JXL131079 KHG131078:KHH131079 KRC131078:KRD131079 LAY131078:LAZ131079 LKU131078:LKV131079 LUQ131078:LUR131079 MEM131078:MEN131079 MOI131078:MOJ131079 MYE131078:MYF131079 NIA131078:NIB131079 NRW131078:NRX131079 OBS131078:OBT131079 OLO131078:OLP131079 OVK131078:OVL131079 PFG131078:PFH131079 PPC131078:PPD131079 PYY131078:PYZ131079 QIU131078:QIV131079 QSQ131078:QSR131079 RCM131078:RCN131079 RMI131078:RMJ131079 RWE131078:RWF131079 SGA131078:SGB131079 SPW131078:SPX131079 SZS131078:SZT131079 TJO131078:TJP131079 TTK131078:TTL131079 UDG131078:UDH131079 UNC131078:UND131079 UWY131078:UWZ131079 VGU131078:VGV131079 VQQ131078:VQR131079 WAM131078:WAN131079 WKI131078:WKJ131079 WUE131078:WUF131079 M196616:N196617 HS196614:HT196615 RO196614:RP196615 ABK196614:ABL196615 ALG196614:ALH196615 AVC196614:AVD196615 BEY196614:BEZ196615 BOU196614:BOV196615 BYQ196614:BYR196615 CIM196614:CIN196615 CSI196614:CSJ196615 DCE196614:DCF196615 DMA196614:DMB196615 DVW196614:DVX196615 EFS196614:EFT196615 EPO196614:EPP196615 EZK196614:EZL196615 FJG196614:FJH196615 FTC196614:FTD196615 GCY196614:GCZ196615 GMU196614:GMV196615 GWQ196614:GWR196615 HGM196614:HGN196615 HQI196614:HQJ196615 IAE196614:IAF196615 IKA196614:IKB196615 ITW196614:ITX196615 JDS196614:JDT196615 JNO196614:JNP196615 JXK196614:JXL196615 KHG196614:KHH196615 KRC196614:KRD196615 LAY196614:LAZ196615 LKU196614:LKV196615 LUQ196614:LUR196615 MEM196614:MEN196615 MOI196614:MOJ196615 MYE196614:MYF196615 NIA196614:NIB196615 NRW196614:NRX196615 OBS196614:OBT196615 OLO196614:OLP196615 OVK196614:OVL196615 PFG196614:PFH196615 PPC196614:PPD196615 PYY196614:PYZ196615 QIU196614:QIV196615 QSQ196614:QSR196615 RCM196614:RCN196615 RMI196614:RMJ196615 RWE196614:RWF196615 SGA196614:SGB196615 SPW196614:SPX196615 SZS196614:SZT196615 TJO196614:TJP196615 TTK196614:TTL196615 UDG196614:UDH196615 UNC196614:UND196615 UWY196614:UWZ196615 VGU196614:VGV196615 VQQ196614:VQR196615 WAM196614:WAN196615 WKI196614:WKJ196615 WUE196614:WUF196615 M262152:N262153 HS262150:HT262151 RO262150:RP262151 ABK262150:ABL262151 ALG262150:ALH262151 AVC262150:AVD262151 BEY262150:BEZ262151 BOU262150:BOV262151 BYQ262150:BYR262151 CIM262150:CIN262151 CSI262150:CSJ262151 DCE262150:DCF262151 DMA262150:DMB262151 DVW262150:DVX262151 EFS262150:EFT262151 EPO262150:EPP262151 EZK262150:EZL262151 FJG262150:FJH262151 FTC262150:FTD262151 GCY262150:GCZ262151 GMU262150:GMV262151 GWQ262150:GWR262151 HGM262150:HGN262151 HQI262150:HQJ262151 IAE262150:IAF262151 IKA262150:IKB262151 ITW262150:ITX262151 JDS262150:JDT262151 JNO262150:JNP262151 JXK262150:JXL262151 KHG262150:KHH262151 KRC262150:KRD262151 LAY262150:LAZ262151 LKU262150:LKV262151 LUQ262150:LUR262151 MEM262150:MEN262151 MOI262150:MOJ262151 MYE262150:MYF262151 NIA262150:NIB262151 NRW262150:NRX262151 OBS262150:OBT262151 OLO262150:OLP262151 OVK262150:OVL262151 PFG262150:PFH262151 PPC262150:PPD262151 PYY262150:PYZ262151 QIU262150:QIV262151 QSQ262150:QSR262151 RCM262150:RCN262151 RMI262150:RMJ262151 RWE262150:RWF262151 SGA262150:SGB262151 SPW262150:SPX262151 SZS262150:SZT262151 TJO262150:TJP262151 TTK262150:TTL262151 UDG262150:UDH262151 UNC262150:UND262151 UWY262150:UWZ262151 VGU262150:VGV262151 VQQ262150:VQR262151 WAM262150:WAN262151 WKI262150:WKJ262151 WUE262150:WUF262151 M327688:N327689 HS327686:HT327687 RO327686:RP327687 ABK327686:ABL327687 ALG327686:ALH327687 AVC327686:AVD327687 BEY327686:BEZ327687 BOU327686:BOV327687 BYQ327686:BYR327687 CIM327686:CIN327687 CSI327686:CSJ327687 DCE327686:DCF327687 DMA327686:DMB327687 DVW327686:DVX327687 EFS327686:EFT327687 EPO327686:EPP327687 EZK327686:EZL327687 FJG327686:FJH327687 FTC327686:FTD327687 GCY327686:GCZ327687 GMU327686:GMV327687 GWQ327686:GWR327687 HGM327686:HGN327687 HQI327686:HQJ327687 IAE327686:IAF327687 IKA327686:IKB327687 ITW327686:ITX327687 JDS327686:JDT327687 JNO327686:JNP327687 JXK327686:JXL327687 KHG327686:KHH327687 KRC327686:KRD327687 LAY327686:LAZ327687 LKU327686:LKV327687 LUQ327686:LUR327687 MEM327686:MEN327687 MOI327686:MOJ327687 MYE327686:MYF327687 NIA327686:NIB327687 NRW327686:NRX327687 OBS327686:OBT327687 OLO327686:OLP327687 OVK327686:OVL327687 PFG327686:PFH327687 PPC327686:PPD327687 PYY327686:PYZ327687 QIU327686:QIV327687 QSQ327686:QSR327687 RCM327686:RCN327687 RMI327686:RMJ327687 RWE327686:RWF327687 SGA327686:SGB327687 SPW327686:SPX327687 SZS327686:SZT327687 TJO327686:TJP327687 TTK327686:TTL327687 UDG327686:UDH327687 UNC327686:UND327687 UWY327686:UWZ327687 VGU327686:VGV327687 VQQ327686:VQR327687 WAM327686:WAN327687 WKI327686:WKJ327687 WUE327686:WUF327687 M393224:N393225 HS393222:HT393223 RO393222:RP393223 ABK393222:ABL393223 ALG393222:ALH393223 AVC393222:AVD393223 BEY393222:BEZ393223 BOU393222:BOV393223 BYQ393222:BYR393223 CIM393222:CIN393223 CSI393222:CSJ393223 DCE393222:DCF393223 DMA393222:DMB393223 DVW393222:DVX393223 EFS393222:EFT393223 EPO393222:EPP393223 EZK393222:EZL393223 FJG393222:FJH393223 FTC393222:FTD393223 GCY393222:GCZ393223 GMU393222:GMV393223 GWQ393222:GWR393223 HGM393222:HGN393223 HQI393222:HQJ393223 IAE393222:IAF393223 IKA393222:IKB393223 ITW393222:ITX393223 JDS393222:JDT393223 JNO393222:JNP393223 JXK393222:JXL393223 KHG393222:KHH393223 KRC393222:KRD393223 LAY393222:LAZ393223 LKU393222:LKV393223 LUQ393222:LUR393223 MEM393222:MEN393223 MOI393222:MOJ393223 MYE393222:MYF393223 NIA393222:NIB393223 NRW393222:NRX393223 OBS393222:OBT393223 OLO393222:OLP393223 OVK393222:OVL393223 PFG393222:PFH393223 PPC393222:PPD393223 PYY393222:PYZ393223 QIU393222:QIV393223 QSQ393222:QSR393223 RCM393222:RCN393223 RMI393222:RMJ393223 RWE393222:RWF393223 SGA393222:SGB393223 SPW393222:SPX393223 SZS393222:SZT393223 TJO393222:TJP393223 TTK393222:TTL393223 UDG393222:UDH393223 UNC393222:UND393223 UWY393222:UWZ393223 VGU393222:VGV393223 VQQ393222:VQR393223 WAM393222:WAN393223 WKI393222:WKJ393223 WUE393222:WUF393223 M458760:N458761 HS458758:HT458759 RO458758:RP458759 ABK458758:ABL458759 ALG458758:ALH458759 AVC458758:AVD458759 BEY458758:BEZ458759 BOU458758:BOV458759 BYQ458758:BYR458759 CIM458758:CIN458759 CSI458758:CSJ458759 DCE458758:DCF458759 DMA458758:DMB458759 DVW458758:DVX458759 EFS458758:EFT458759 EPO458758:EPP458759 EZK458758:EZL458759 FJG458758:FJH458759 FTC458758:FTD458759 GCY458758:GCZ458759 GMU458758:GMV458759 GWQ458758:GWR458759 HGM458758:HGN458759 HQI458758:HQJ458759 IAE458758:IAF458759 IKA458758:IKB458759 ITW458758:ITX458759 JDS458758:JDT458759 JNO458758:JNP458759 JXK458758:JXL458759 KHG458758:KHH458759 KRC458758:KRD458759 LAY458758:LAZ458759 LKU458758:LKV458759 LUQ458758:LUR458759 MEM458758:MEN458759 MOI458758:MOJ458759 MYE458758:MYF458759 NIA458758:NIB458759 NRW458758:NRX458759 OBS458758:OBT458759 OLO458758:OLP458759 OVK458758:OVL458759 PFG458758:PFH458759 PPC458758:PPD458759 PYY458758:PYZ458759 QIU458758:QIV458759 QSQ458758:QSR458759 RCM458758:RCN458759 RMI458758:RMJ458759 RWE458758:RWF458759 SGA458758:SGB458759 SPW458758:SPX458759 SZS458758:SZT458759 TJO458758:TJP458759 TTK458758:TTL458759 UDG458758:UDH458759 UNC458758:UND458759 UWY458758:UWZ458759 VGU458758:VGV458759 VQQ458758:VQR458759 WAM458758:WAN458759 WKI458758:WKJ458759 WUE458758:WUF458759 M524296:N524297 HS524294:HT524295 RO524294:RP524295 ABK524294:ABL524295 ALG524294:ALH524295 AVC524294:AVD524295 BEY524294:BEZ524295 BOU524294:BOV524295 BYQ524294:BYR524295 CIM524294:CIN524295 CSI524294:CSJ524295 DCE524294:DCF524295 DMA524294:DMB524295 DVW524294:DVX524295 EFS524294:EFT524295 EPO524294:EPP524295 EZK524294:EZL524295 FJG524294:FJH524295 FTC524294:FTD524295 GCY524294:GCZ524295 GMU524294:GMV524295 GWQ524294:GWR524295 HGM524294:HGN524295 HQI524294:HQJ524295 IAE524294:IAF524295 IKA524294:IKB524295 ITW524294:ITX524295 JDS524294:JDT524295 JNO524294:JNP524295 JXK524294:JXL524295 KHG524294:KHH524295 KRC524294:KRD524295 LAY524294:LAZ524295 LKU524294:LKV524295 LUQ524294:LUR524295 MEM524294:MEN524295 MOI524294:MOJ524295 MYE524294:MYF524295 NIA524294:NIB524295 NRW524294:NRX524295 OBS524294:OBT524295 OLO524294:OLP524295 OVK524294:OVL524295 PFG524294:PFH524295 PPC524294:PPD524295 PYY524294:PYZ524295 QIU524294:QIV524295 QSQ524294:QSR524295 RCM524294:RCN524295 RMI524294:RMJ524295 RWE524294:RWF524295 SGA524294:SGB524295 SPW524294:SPX524295 SZS524294:SZT524295 TJO524294:TJP524295 TTK524294:TTL524295 UDG524294:UDH524295 UNC524294:UND524295 UWY524294:UWZ524295 VGU524294:VGV524295 VQQ524294:VQR524295 WAM524294:WAN524295 WKI524294:WKJ524295 WUE524294:WUF524295 M589832:N589833 HS589830:HT589831 RO589830:RP589831 ABK589830:ABL589831 ALG589830:ALH589831 AVC589830:AVD589831 BEY589830:BEZ589831 BOU589830:BOV589831 BYQ589830:BYR589831 CIM589830:CIN589831 CSI589830:CSJ589831 DCE589830:DCF589831 DMA589830:DMB589831 DVW589830:DVX589831 EFS589830:EFT589831 EPO589830:EPP589831 EZK589830:EZL589831 FJG589830:FJH589831 FTC589830:FTD589831 GCY589830:GCZ589831 GMU589830:GMV589831 GWQ589830:GWR589831 HGM589830:HGN589831 HQI589830:HQJ589831 IAE589830:IAF589831 IKA589830:IKB589831 ITW589830:ITX589831 JDS589830:JDT589831 JNO589830:JNP589831 JXK589830:JXL589831 KHG589830:KHH589831 KRC589830:KRD589831 LAY589830:LAZ589831 LKU589830:LKV589831 LUQ589830:LUR589831 MEM589830:MEN589831 MOI589830:MOJ589831 MYE589830:MYF589831 NIA589830:NIB589831 NRW589830:NRX589831 OBS589830:OBT589831 OLO589830:OLP589831 OVK589830:OVL589831 PFG589830:PFH589831 PPC589830:PPD589831 PYY589830:PYZ589831 QIU589830:QIV589831 QSQ589830:QSR589831 RCM589830:RCN589831 RMI589830:RMJ589831 RWE589830:RWF589831 SGA589830:SGB589831 SPW589830:SPX589831 SZS589830:SZT589831 TJO589830:TJP589831 TTK589830:TTL589831 UDG589830:UDH589831 UNC589830:UND589831 UWY589830:UWZ589831 VGU589830:VGV589831 VQQ589830:VQR589831 WAM589830:WAN589831 WKI589830:WKJ589831 WUE589830:WUF589831 M655368:N655369 HS655366:HT655367 RO655366:RP655367 ABK655366:ABL655367 ALG655366:ALH655367 AVC655366:AVD655367 BEY655366:BEZ655367 BOU655366:BOV655367 BYQ655366:BYR655367 CIM655366:CIN655367 CSI655366:CSJ655367 DCE655366:DCF655367 DMA655366:DMB655367 DVW655366:DVX655367 EFS655366:EFT655367 EPO655366:EPP655367 EZK655366:EZL655367 FJG655366:FJH655367 FTC655366:FTD655367 GCY655366:GCZ655367 GMU655366:GMV655367 GWQ655366:GWR655367 HGM655366:HGN655367 HQI655366:HQJ655367 IAE655366:IAF655367 IKA655366:IKB655367 ITW655366:ITX655367 JDS655366:JDT655367 JNO655366:JNP655367 JXK655366:JXL655367 KHG655366:KHH655367 KRC655366:KRD655367 LAY655366:LAZ655367 LKU655366:LKV655367 LUQ655366:LUR655367 MEM655366:MEN655367 MOI655366:MOJ655367 MYE655366:MYF655367 NIA655366:NIB655367 NRW655366:NRX655367 OBS655366:OBT655367 OLO655366:OLP655367 OVK655366:OVL655367 PFG655366:PFH655367 PPC655366:PPD655367 PYY655366:PYZ655367 QIU655366:QIV655367 QSQ655366:QSR655367 RCM655366:RCN655367 RMI655366:RMJ655367 RWE655366:RWF655367 SGA655366:SGB655367 SPW655366:SPX655367 SZS655366:SZT655367 TJO655366:TJP655367 TTK655366:TTL655367 UDG655366:UDH655367 UNC655366:UND655367 UWY655366:UWZ655367 VGU655366:VGV655367 VQQ655366:VQR655367 WAM655366:WAN655367 WKI655366:WKJ655367 WUE655366:WUF655367 M720904:N720905 HS720902:HT720903 RO720902:RP720903 ABK720902:ABL720903 ALG720902:ALH720903 AVC720902:AVD720903 BEY720902:BEZ720903 BOU720902:BOV720903 BYQ720902:BYR720903 CIM720902:CIN720903 CSI720902:CSJ720903 DCE720902:DCF720903 DMA720902:DMB720903 DVW720902:DVX720903 EFS720902:EFT720903 EPO720902:EPP720903 EZK720902:EZL720903 FJG720902:FJH720903 FTC720902:FTD720903 GCY720902:GCZ720903 GMU720902:GMV720903 GWQ720902:GWR720903 HGM720902:HGN720903 HQI720902:HQJ720903 IAE720902:IAF720903 IKA720902:IKB720903 ITW720902:ITX720903 JDS720902:JDT720903 JNO720902:JNP720903 JXK720902:JXL720903 KHG720902:KHH720903 KRC720902:KRD720903 LAY720902:LAZ720903 LKU720902:LKV720903 LUQ720902:LUR720903 MEM720902:MEN720903 MOI720902:MOJ720903 MYE720902:MYF720903 NIA720902:NIB720903 NRW720902:NRX720903 OBS720902:OBT720903 OLO720902:OLP720903 OVK720902:OVL720903 PFG720902:PFH720903 PPC720902:PPD720903 PYY720902:PYZ720903 QIU720902:QIV720903 QSQ720902:QSR720903 RCM720902:RCN720903 RMI720902:RMJ720903 RWE720902:RWF720903 SGA720902:SGB720903 SPW720902:SPX720903 SZS720902:SZT720903 TJO720902:TJP720903 TTK720902:TTL720903 UDG720902:UDH720903 UNC720902:UND720903 UWY720902:UWZ720903 VGU720902:VGV720903 VQQ720902:VQR720903 WAM720902:WAN720903 WKI720902:WKJ720903 WUE720902:WUF720903 M786440:N786441 HS786438:HT786439 RO786438:RP786439 ABK786438:ABL786439 ALG786438:ALH786439 AVC786438:AVD786439 BEY786438:BEZ786439 BOU786438:BOV786439 BYQ786438:BYR786439 CIM786438:CIN786439 CSI786438:CSJ786439 DCE786438:DCF786439 DMA786438:DMB786439 DVW786438:DVX786439 EFS786438:EFT786439 EPO786438:EPP786439 EZK786438:EZL786439 FJG786438:FJH786439 FTC786438:FTD786439 GCY786438:GCZ786439 GMU786438:GMV786439 GWQ786438:GWR786439 HGM786438:HGN786439 HQI786438:HQJ786439 IAE786438:IAF786439 IKA786438:IKB786439 ITW786438:ITX786439 JDS786438:JDT786439 JNO786438:JNP786439 JXK786438:JXL786439 KHG786438:KHH786439 KRC786438:KRD786439 LAY786438:LAZ786439 LKU786438:LKV786439 LUQ786438:LUR786439 MEM786438:MEN786439 MOI786438:MOJ786439 MYE786438:MYF786439 NIA786438:NIB786439 NRW786438:NRX786439 OBS786438:OBT786439 OLO786438:OLP786439 OVK786438:OVL786439 PFG786438:PFH786439 PPC786438:PPD786439 PYY786438:PYZ786439 QIU786438:QIV786439 QSQ786438:QSR786439 RCM786438:RCN786439 RMI786438:RMJ786439 RWE786438:RWF786439 SGA786438:SGB786439 SPW786438:SPX786439 SZS786438:SZT786439 TJO786438:TJP786439 TTK786438:TTL786439 UDG786438:UDH786439 UNC786438:UND786439 UWY786438:UWZ786439 VGU786438:VGV786439 VQQ786438:VQR786439 WAM786438:WAN786439 WKI786438:WKJ786439 WUE786438:WUF786439 M851976:N851977 HS851974:HT851975 RO851974:RP851975 ABK851974:ABL851975 ALG851974:ALH851975 AVC851974:AVD851975 BEY851974:BEZ851975 BOU851974:BOV851975 BYQ851974:BYR851975 CIM851974:CIN851975 CSI851974:CSJ851975 DCE851974:DCF851975 DMA851974:DMB851975 DVW851974:DVX851975 EFS851974:EFT851975 EPO851974:EPP851975 EZK851974:EZL851975 FJG851974:FJH851975 FTC851974:FTD851975 GCY851974:GCZ851975 GMU851974:GMV851975 GWQ851974:GWR851975 HGM851974:HGN851975 HQI851974:HQJ851975 IAE851974:IAF851975 IKA851974:IKB851975 ITW851974:ITX851975 JDS851974:JDT851975 JNO851974:JNP851975 JXK851974:JXL851975 KHG851974:KHH851975 KRC851974:KRD851975 LAY851974:LAZ851975 LKU851974:LKV851975 LUQ851974:LUR851975 MEM851974:MEN851975 MOI851974:MOJ851975 MYE851974:MYF851975 NIA851974:NIB851975 NRW851974:NRX851975 OBS851974:OBT851975 OLO851974:OLP851975 OVK851974:OVL851975 PFG851974:PFH851975 PPC851974:PPD851975 PYY851974:PYZ851975 QIU851974:QIV851975 QSQ851974:QSR851975 RCM851974:RCN851975 RMI851974:RMJ851975 RWE851974:RWF851975 SGA851974:SGB851975 SPW851974:SPX851975 SZS851974:SZT851975 TJO851974:TJP851975 TTK851974:TTL851975 UDG851974:UDH851975 UNC851974:UND851975 UWY851974:UWZ851975 VGU851974:VGV851975 VQQ851974:VQR851975 WAM851974:WAN851975 WKI851974:WKJ851975 WUE851974:WUF851975 M917512:N917513 HS917510:HT917511 RO917510:RP917511 ABK917510:ABL917511 ALG917510:ALH917511 AVC917510:AVD917511 BEY917510:BEZ917511 BOU917510:BOV917511 BYQ917510:BYR917511 CIM917510:CIN917511 CSI917510:CSJ917511 DCE917510:DCF917511 DMA917510:DMB917511 DVW917510:DVX917511 EFS917510:EFT917511 EPO917510:EPP917511 EZK917510:EZL917511 FJG917510:FJH917511 FTC917510:FTD917511 GCY917510:GCZ917511 GMU917510:GMV917511 GWQ917510:GWR917511 HGM917510:HGN917511 HQI917510:HQJ917511 IAE917510:IAF917511 IKA917510:IKB917511 ITW917510:ITX917511 JDS917510:JDT917511 JNO917510:JNP917511 JXK917510:JXL917511 KHG917510:KHH917511 KRC917510:KRD917511 LAY917510:LAZ917511 LKU917510:LKV917511 LUQ917510:LUR917511 MEM917510:MEN917511 MOI917510:MOJ917511 MYE917510:MYF917511 NIA917510:NIB917511 NRW917510:NRX917511 OBS917510:OBT917511 OLO917510:OLP917511 OVK917510:OVL917511 PFG917510:PFH917511 PPC917510:PPD917511 PYY917510:PYZ917511 QIU917510:QIV917511 QSQ917510:QSR917511 RCM917510:RCN917511 RMI917510:RMJ917511 RWE917510:RWF917511 SGA917510:SGB917511 SPW917510:SPX917511 SZS917510:SZT917511 TJO917510:TJP917511 TTK917510:TTL917511 UDG917510:UDH917511 UNC917510:UND917511 UWY917510:UWZ917511 VGU917510:VGV917511 VQQ917510:VQR917511 WAM917510:WAN917511 WKI917510:WKJ917511 WUE917510:WUF917511 M983048:N983049 HS983046:HT983047 RO983046:RP983047 ABK983046:ABL983047 ALG983046:ALH983047 AVC983046:AVD983047 BEY983046:BEZ983047 BOU983046:BOV983047 BYQ983046:BYR983047 CIM983046:CIN983047 CSI983046:CSJ983047 DCE983046:DCF983047 DMA983046:DMB983047 DVW983046:DVX983047 EFS983046:EFT983047 EPO983046:EPP983047 EZK983046:EZL983047 FJG983046:FJH983047 FTC983046:FTD983047 GCY983046:GCZ983047 GMU983046:GMV983047 GWQ983046:GWR983047 HGM983046:HGN983047 HQI983046:HQJ983047 IAE983046:IAF983047 IKA983046:IKB983047 ITW983046:ITX983047 JDS983046:JDT983047 JNO983046:JNP983047 JXK983046:JXL983047 KHG983046:KHH983047 KRC983046:KRD983047 LAY983046:LAZ983047 LKU983046:LKV983047 LUQ983046:LUR983047 MEM983046:MEN983047 MOI983046:MOJ983047 MYE983046:MYF983047 NIA983046:NIB983047 NRW983046:NRX983047 OBS983046:OBT983047 OLO983046:OLP983047 OVK983046:OVL983047 PFG983046:PFH983047 PPC983046:PPD983047 PYY983046:PYZ983047 QIU983046:QIV983047 QSQ983046:QSR983047 RCM983046:RCN983047 RMI983046:RMJ983047 RWE983046:RWF983047 SGA983046:SGB983047 SPW983046:SPX983047 SZS983046:SZT983047 TJO983046:TJP983047 TTK983046:TTL983047 UDG983046:UDH983047 UNC983046:UND983047 UWY983046:UWZ983047 VGU983046:VGV983047 VQQ983046:VQR983047 WAM983046:WAN983047 WKI983046:WKJ983047 WUE983046:WUF983047 L65541 HR65539 RN65539 ABJ65539 ALF65539 AVB65539 BEX65539 BOT65539 BYP65539 CIL65539 CSH65539 DCD65539 DLZ65539 DVV65539 EFR65539 EPN65539 EZJ65539 FJF65539 FTB65539 GCX65539 GMT65539 GWP65539 HGL65539 HQH65539 IAD65539 IJZ65539 ITV65539 JDR65539 JNN65539 JXJ65539 KHF65539 KRB65539 LAX65539 LKT65539 LUP65539 MEL65539 MOH65539 MYD65539 NHZ65539 NRV65539 OBR65539 OLN65539 OVJ65539 PFF65539 PPB65539 PYX65539 QIT65539 QSP65539 RCL65539 RMH65539 RWD65539 SFZ65539 SPV65539 SZR65539 TJN65539 TTJ65539 UDF65539 UNB65539 UWX65539 VGT65539 VQP65539 WAL65539 WKH65539 WUD65539 L131077 HR131075 RN131075 ABJ131075 ALF131075 AVB131075 BEX131075 BOT131075 BYP131075 CIL131075 CSH131075 DCD131075 DLZ131075 DVV131075 EFR131075 EPN131075 EZJ131075 FJF131075 FTB131075 GCX131075 GMT131075 GWP131075 HGL131075 HQH131075 IAD131075 IJZ131075 ITV131075 JDR131075 JNN131075 JXJ131075 KHF131075 KRB131075 LAX131075 LKT131075 LUP131075 MEL131075 MOH131075 MYD131075 NHZ131075 NRV131075 OBR131075 OLN131075 OVJ131075 PFF131075 PPB131075 PYX131075 QIT131075 QSP131075 RCL131075 RMH131075 RWD131075 SFZ131075 SPV131075 SZR131075 TJN131075 TTJ131075 UDF131075 UNB131075 UWX131075 VGT131075 VQP131075 WAL131075 WKH131075 WUD131075 L196613 HR196611 RN196611 ABJ196611 ALF196611 AVB196611 BEX196611 BOT196611 BYP196611 CIL196611 CSH196611 DCD196611 DLZ196611 DVV196611 EFR196611 EPN196611 EZJ196611 FJF196611 FTB196611 GCX196611 GMT196611 GWP196611 HGL196611 HQH196611 IAD196611 IJZ196611 ITV196611 JDR196611 JNN196611 JXJ196611 KHF196611 KRB196611 LAX196611 LKT196611 LUP196611 MEL196611 MOH196611 MYD196611 NHZ196611 NRV196611 OBR196611 OLN196611 OVJ196611 PFF196611 PPB196611 PYX196611 QIT196611 QSP196611 RCL196611 RMH196611 RWD196611 SFZ196611 SPV196611 SZR196611 TJN196611 TTJ196611 UDF196611 UNB196611 UWX196611 VGT196611 VQP196611 WAL196611 WKH196611 WUD196611 L262149 HR262147 RN262147 ABJ262147 ALF262147 AVB262147 BEX262147 BOT262147 BYP262147 CIL262147 CSH262147 DCD262147 DLZ262147 DVV262147 EFR262147 EPN262147 EZJ262147 FJF262147 FTB262147 GCX262147 GMT262147 GWP262147 HGL262147 HQH262147 IAD262147 IJZ262147 ITV262147 JDR262147 JNN262147 JXJ262147 KHF262147 KRB262147 LAX262147 LKT262147 LUP262147 MEL262147 MOH262147 MYD262147 NHZ262147 NRV262147 OBR262147 OLN262147 OVJ262147 PFF262147 PPB262147 PYX262147 QIT262147 QSP262147 RCL262147 RMH262147 RWD262147 SFZ262147 SPV262147 SZR262147 TJN262147 TTJ262147 UDF262147 UNB262147 UWX262147 VGT262147 VQP262147 WAL262147 WKH262147 WUD262147 L327685 HR327683 RN327683 ABJ327683 ALF327683 AVB327683 BEX327683 BOT327683 BYP327683 CIL327683 CSH327683 DCD327683 DLZ327683 DVV327683 EFR327683 EPN327683 EZJ327683 FJF327683 FTB327683 GCX327683 GMT327683 GWP327683 HGL327683 HQH327683 IAD327683 IJZ327683 ITV327683 JDR327683 JNN327683 JXJ327683 KHF327683 KRB327683 LAX327683 LKT327683 LUP327683 MEL327683 MOH327683 MYD327683 NHZ327683 NRV327683 OBR327683 OLN327683 OVJ327683 PFF327683 PPB327683 PYX327683 QIT327683 QSP327683 RCL327683 RMH327683 RWD327683 SFZ327683 SPV327683 SZR327683 TJN327683 TTJ327683 UDF327683 UNB327683 UWX327683 VGT327683 VQP327683 WAL327683 WKH327683 WUD327683 L393221 HR393219 RN393219 ABJ393219 ALF393219 AVB393219 BEX393219 BOT393219 BYP393219 CIL393219 CSH393219 DCD393219 DLZ393219 DVV393219 EFR393219 EPN393219 EZJ393219 FJF393219 FTB393219 GCX393219 GMT393219 GWP393219 HGL393219 HQH393219 IAD393219 IJZ393219 ITV393219 JDR393219 JNN393219 JXJ393219 KHF393219 KRB393219 LAX393219 LKT393219 LUP393219 MEL393219 MOH393219 MYD393219 NHZ393219 NRV393219 OBR393219 OLN393219 OVJ393219 PFF393219 PPB393219 PYX393219 QIT393219 QSP393219 RCL393219 RMH393219 RWD393219 SFZ393219 SPV393219 SZR393219 TJN393219 TTJ393219 UDF393219 UNB393219 UWX393219 VGT393219 VQP393219 WAL393219 WKH393219 WUD393219 L458757 HR458755 RN458755 ABJ458755 ALF458755 AVB458755 BEX458755 BOT458755 BYP458755 CIL458755 CSH458755 DCD458755 DLZ458755 DVV458755 EFR458755 EPN458755 EZJ458755 FJF458755 FTB458755 GCX458755 GMT458755 GWP458755 HGL458755 HQH458755 IAD458755 IJZ458755 ITV458755 JDR458755 JNN458755 JXJ458755 KHF458755 KRB458755 LAX458755 LKT458755 LUP458755 MEL458755 MOH458755 MYD458755 NHZ458755 NRV458755 OBR458755 OLN458755 OVJ458755 PFF458755 PPB458755 PYX458755 QIT458755 QSP458755 RCL458755 RMH458755 RWD458755 SFZ458755 SPV458755 SZR458755 TJN458755 TTJ458755 UDF458755 UNB458755 UWX458755 VGT458755 VQP458755 WAL458755 WKH458755 WUD458755 L524293 HR524291 RN524291 ABJ524291 ALF524291 AVB524291 BEX524291 BOT524291 BYP524291 CIL524291 CSH524291 DCD524291 DLZ524291 DVV524291 EFR524291 EPN524291 EZJ524291 FJF524291 FTB524291 GCX524291 GMT524291 GWP524291 HGL524291 HQH524291 IAD524291 IJZ524291 ITV524291 JDR524291 JNN524291 JXJ524291 KHF524291 KRB524291 LAX524291 LKT524291 LUP524291 MEL524291 MOH524291 MYD524291 NHZ524291 NRV524291 OBR524291 OLN524291 OVJ524291 PFF524291 PPB524291 PYX524291 QIT524291 QSP524291 RCL524291 RMH524291 RWD524291 SFZ524291 SPV524291 SZR524291 TJN524291 TTJ524291 UDF524291 UNB524291 UWX524291 VGT524291 VQP524291 WAL524291 WKH524291 WUD524291 L589829 HR589827 RN589827 ABJ589827 ALF589827 AVB589827 BEX589827 BOT589827 BYP589827 CIL589827 CSH589827 DCD589827 DLZ589827 DVV589827 EFR589827 EPN589827 EZJ589827 FJF589827 FTB589827 GCX589827 GMT589827 GWP589827 HGL589827 HQH589827 IAD589827 IJZ589827 ITV589827 JDR589827 JNN589827 JXJ589827 KHF589827 KRB589827 LAX589827 LKT589827 LUP589827 MEL589827 MOH589827 MYD589827 NHZ589827 NRV589827 OBR589827 OLN589827 OVJ589827 PFF589827 PPB589827 PYX589827 QIT589827 QSP589827 RCL589827 RMH589827 RWD589827 SFZ589827 SPV589827 SZR589827 TJN589827 TTJ589827 UDF589827 UNB589827 UWX589827 VGT589827 VQP589827 WAL589827 WKH589827 WUD589827 L655365 HR655363 RN655363 ABJ655363 ALF655363 AVB655363 BEX655363 BOT655363 BYP655363 CIL655363 CSH655363 DCD655363 DLZ655363 DVV655363 EFR655363 EPN655363 EZJ655363 FJF655363 FTB655363 GCX655363 GMT655363 GWP655363 HGL655363 HQH655363 IAD655363 IJZ655363 ITV655363 JDR655363 JNN655363 JXJ655363 KHF655363 KRB655363 LAX655363 LKT655363 LUP655363 MEL655363 MOH655363 MYD655363 NHZ655363 NRV655363 OBR655363 OLN655363 OVJ655363 PFF655363 PPB655363 PYX655363 QIT655363 QSP655363 RCL655363 RMH655363 RWD655363 SFZ655363 SPV655363 SZR655363 TJN655363 TTJ655363 UDF655363 UNB655363 UWX655363 VGT655363 VQP655363 WAL655363 WKH655363 WUD655363 L720901 HR720899 RN720899 ABJ720899 ALF720899 AVB720899 BEX720899 BOT720899 BYP720899 CIL720899 CSH720899 DCD720899 DLZ720899 DVV720899 EFR720899 EPN720899 EZJ720899 FJF720899 FTB720899 GCX720899 GMT720899 GWP720899 HGL720899 HQH720899 IAD720899 IJZ720899 ITV720899 JDR720899 JNN720899 JXJ720899 KHF720899 KRB720899 LAX720899 LKT720899 LUP720899 MEL720899 MOH720899 MYD720899 NHZ720899 NRV720899 OBR720899 OLN720899 OVJ720899 PFF720899 PPB720899 PYX720899 QIT720899 QSP720899 RCL720899 RMH720899 RWD720899 SFZ720899 SPV720899 SZR720899 TJN720899 TTJ720899 UDF720899 UNB720899 UWX720899 VGT720899 VQP720899 WAL720899 WKH720899 WUD720899 L786437 HR786435 RN786435 ABJ786435 ALF786435 AVB786435 BEX786435 BOT786435 BYP786435 CIL786435 CSH786435 DCD786435 DLZ786435 DVV786435 EFR786435 EPN786435 EZJ786435 FJF786435 FTB786435 GCX786435 GMT786435 GWP786435 HGL786435 HQH786435 IAD786435 IJZ786435 ITV786435 JDR786435 JNN786435 JXJ786435 KHF786435 KRB786435 LAX786435 LKT786435 LUP786435 MEL786435 MOH786435 MYD786435 NHZ786435 NRV786435 OBR786435 OLN786435 OVJ786435 PFF786435 PPB786435 PYX786435 QIT786435 QSP786435 RCL786435 RMH786435 RWD786435 SFZ786435 SPV786435 SZR786435 TJN786435 TTJ786435 UDF786435 UNB786435 UWX786435 VGT786435 VQP786435 WAL786435 WKH786435 WUD786435 L851973 HR851971 RN851971 ABJ851971 ALF851971 AVB851971 BEX851971 BOT851971 BYP851971 CIL851971 CSH851971 DCD851971 DLZ851971 DVV851971 EFR851971 EPN851971 EZJ851971 FJF851971 FTB851971 GCX851971 GMT851971 GWP851971 HGL851971 HQH851971 IAD851971 IJZ851971 ITV851971 JDR851971 JNN851971 JXJ851971 KHF851971 KRB851971 LAX851971 LKT851971 LUP851971 MEL851971 MOH851971 MYD851971 NHZ851971 NRV851971 OBR851971 OLN851971 OVJ851971 PFF851971 PPB851971 PYX851971 QIT851971 QSP851971 RCL851971 RMH851971 RWD851971 SFZ851971 SPV851971 SZR851971 TJN851971 TTJ851971 UDF851971 UNB851971 UWX851971 VGT851971 VQP851971 WAL851971 WKH851971 WUD851971 L917509 HR917507 RN917507 ABJ917507 ALF917507 AVB917507 BEX917507 BOT917507 BYP917507 CIL917507 CSH917507 DCD917507 DLZ917507 DVV917507 EFR917507 EPN917507 EZJ917507 FJF917507 FTB917507 GCX917507 GMT917507 GWP917507 HGL917507 HQH917507 IAD917507 IJZ917507 ITV917507 JDR917507 JNN917507 JXJ917507 KHF917507 KRB917507 LAX917507 LKT917507 LUP917507 MEL917507 MOH917507 MYD917507 NHZ917507 NRV917507 OBR917507 OLN917507 OVJ917507 PFF917507 PPB917507 PYX917507 QIT917507 QSP917507 RCL917507 RMH917507 RWD917507 SFZ917507 SPV917507 SZR917507 TJN917507 TTJ917507 UDF917507 UNB917507 UWX917507 VGT917507 VQP917507 WAL917507 WKH917507 WUD917507 L983045 HR983043 RN983043 ABJ983043 ALF983043 AVB983043 BEX983043 BOT983043 BYP983043 CIL983043 CSH983043 DCD983043 DLZ983043 DVV983043 EFR983043 EPN983043 EZJ983043 FJF983043 FTB983043 GCX983043 GMT983043 GWP983043 HGL983043 HQH983043 IAD983043 IJZ983043 ITV983043 JDR983043 JNN983043 JXJ983043 KHF983043 KRB983043 LAX983043 LKT983043 LUP983043 MEL983043 MOH983043 MYD983043 NHZ983043 NRV983043 OBR983043 OLN983043 OVJ983043 PFF983043 PPB983043 PYX983043 QIT983043 QSP983043 RCL983043 RMH983043 RWD983043 SFZ983043 SPV983043 SZR983043 TJN983043 TTJ983043 UDF983043 UNB983043 UWX983043 VGT983043 VQP983043 WAL983043 WKH983043 WUD983043 O65541:O65545 HU65539:HU65543 RQ65539:RQ65543 ABM65539:ABM65543 ALI65539:ALI65543 AVE65539:AVE65543 BFA65539:BFA65543 BOW65539:BOW65543 BYS65539:BYS65543 CIO65539:CIO65543 CSK65539:CSK65543 DCG65539:DCG65543 DMC65539:DMC65543 DVY65539:DVY65543 EFU65539:EFU65543 EPQ65539:EPQ65543 EZM65539:EZM65543 FJI65539:FJI65543 FTE65539:FTE65543 GDA65539:GDA65543 GMW65539:GMW65543 GWS65539:GWS65543 HGO65539:HGO65543 HQK65539:HQK65543 IAG65539:IAG65543 IKC65539:IKC65543 ITY65539:ITY65543 JDU65539:JDU65543 JNQ65539:JNQ65543 JXM65539:JXM65543 KHI65539:KHI65543 KRE65539:KRE65543 LBA65539:LBA65543 LKW65539:LKW65543 LUS65539:LUS65543 MEO65539:MEO65543 MOK65539:MOK65543 MYG65539:MYG65543 NIC65539:NIC65543 NRY65539:NRY65543 OBU65539:OBU65543 OLQ65539:OLQ65543 OVM65539:OVM65543 PFI65539:PFI65543 PPE65539:PPE65543 PZA65539:PZA65543 QIW65539:QIW65543 QSS65539:QSS65543 RCO65539:RCO65543 RMK65539:RMK65543 RWG65539:RWG65543 SGC65539:SGC65543 SPY65539:SPY65543 SZU65539:SZU65543 TJQ65539:TJQ65543 TTM65539:TTM65543 UDI65539:UDI65543 UNE65539:UNE65543 UXA65539:UXA65543 VGW65539:VGW65543 VQS65539:VQS65543 WAO65539:WAO65543 WKK65539:WKK65543 WUG65539:WUG65543 O131077:O131081 HU131075:HU131079 RQ131075:RQ131079 ABM131075:ABM131079 ALI131075:ALI131079 AVE131075:AVE131079 BFA131075:BFA131079 BOW131075:BOW131079 BYS131075:BYS131079 CIO131075:CIO131079 CSK131075:CSK131079 DCG131075:DCG131079 DMC131075:DMC131079 DVY131075:DVY131079 EFU131075:EFU131079 EPQ131075:EPQ131079 EZM131075:EZM131079 FJI131075:FJI131079 FTE131075:FTE131079 GDA131075:GDA131079 GMW131075:GMW131079 GWS131075:GWS131079 HGO131075:HGO131079 HQK131075:HQK131079 IAG131075:IAG131079 IKC131075:IKC131079 ITY131075:ITY131079 JDU131075:JDU131079 JNQ131075:JNQ131079 JXM131075:JXM131079 KHI131075:KHI131079 KRE131075:KRE131079 LBA131075:LBA131079 LKW131075:LKW131079 LUS131075:LUS131079 MEO131075:MEO131079 MOK131075:MOK131079 MYG131075:MYG131079 NIC131075:NIC131079 NRY131075:NRY131079 OBU131075:OBU131079 OLQ131075:OLQ131079 OVM131075:OVM131079 PFI131075:PFI131079 PPE131075:PPE131079 PZA131075:PZA131079 QIW131075:QIW131079 QSS131075:QSS131079 RCO131075:RCO131079 RMK131075:RMK131079 RWG131075:RWG131079 SGC131075:SGC131079 SPY131075:SPY131079 SZU131075:SZU131079 TJQ131075:TJQ131079 TTM131075:TTM131079 UDI131075:UDI131079 UNE131075:UNE131079 UXA131075:UXA131079 VGW131075:VGW131079 VQS131075:VQS131079 WAO131075:WAO131079 WKK131075:WKK131079 WUG131075:WUG131079 O196613:O196617 HU196611:HU196615 RQ196611:RQ196615 ABM196611:ABM196615 ALI196611:ALI196615 AVE196611:AVE196615 BFA196611:BFA196615 BOW196611:BOW196615 BYS196611:BYS196615 CIO196611:CIO196615 CSK196611:CSK196615 DCG196611:DCG196615 DMC196611:DMC196615 DVY196611:DVY196615 EFU196611:EFU196615 EPQ196611:EPQ196615 EZM196611:EZM196615 FJI196611:FJI196615 FTE196611:FTE196615 GDA196611:GDA196615 GMW196611:GMW196615 GWS196611:GWS196615 HGO196611:HGO196615 HQK196611:HQK196615 IAG196611:IAG196615 IKC196611:IKC196615 ITY196611:ITY196615 JDU196611:JDU196615 JNQ196611:JNQ196615 JXM196611:JXM196615 KHI196611:KHI196615 KRE196611:KRE196615 LBA196611:LBA196615 LKW196611:LKW196615 LUS196611:LUS196615 MEO196611:MEO196615 MOK196611:MOK196615 MYG196611:MYG196615 NIC196611:NIC196615 NRY196611:NRY196615 OBU196611:OBU196615 OLQ196611:OLQ196615 OVM196611:OVM196615 PFI196611:PFI196615 PPE196611:PPE196615 PZA196611:PZA196615 QIW196611:QIW196615 QSS196611:QSS196615 RCO196611:RCO196615 RMK196611:RMK196615 RWG196611:RWG196615 SGC196611:SGC196615 SPY196611:SPY196615 SZU196611:SZU196615 TJQ196611:TJQ196615 TTM196611:TTM196615 UDI196611:UDI196615 UNE196611:UNE196615 UXA196611:UXA196615 VGW196611:VGW196615 VQS196611:VQS196615 WAO196611:WAO196615 WKK196611:WKK196615 WUG196611:WUG196615 O262149:O262153 HU262147:HU262151 RQ262147:RQ262151 ABM262147:ABM262151 ALI262147:ALI262151 AVE262147:AVE262151 BFA262147:BFA262151 BOW262147:BOW262151 BYS262147:BYS262151 CIO262147:CIO262151 CSK262147:CSK262151 DCG262147:DCG262151 DMC262147:DMC262151 DVY262147:DVY262151 EFU262147:EFU262151 EPQ262147:EPQ262151 EZM262147:EZM262151 FJI262147:FJI262151 FTE262147:FTE262151 GDA262147:GDA262151 GMW262147:GMW262151 GWS262147:GWS262151 HGO262147:HGO262151 HQK262147:HQK262151 IAG262147:IAG262151 IKC262147:IKC262151 ITY262147:ITY262151 JDU262147:JDU262151 JNQ262147:JNQ262151 JXM262147:JXM262151 KHI262147:KHI262151 KRE262147:KRE262151 LBA262147:LBA262151 LKW262147:LKW262151 LUS262147:LUS262151 MEO262147:MEO262151 MOK262147:MOK262151 MYG262147:MYG262151 NIC262147:NIC262151 NRY262147:NRY262151 OBU262147:OBU262151 OLQ262147:OLQ262151 OVM262147:OVM262151 PFI262147:PFI262151 PPE262147:PPE262151 PZA262147:PZA262151 QIW262147:QIW262151 QSS262147:QSS262151 RCO262147:RCO262151 RMK262147:RMK262151 RWG262147:RWG262151 SGC262147:SGC262151 SPY262147:SPY262151 SZU262147:SZU262151 TJQ262147:TJQ262151 TTM262147:TTM262151 UDI262147:UDI262151 UNE262147:UNE262151 UXA262147:UXA262151 VGW262147:VGW262151 VQS262147:VQS262151 WAO262147:WAO262151 WKK262147:WKK262151 WUG262147:WUG262151 O327685:O327689 HU327683:HU327687 RQ327683:RQ327687 ABM327683:ABM327687 ALI327683:ALI327687 AVE327683:AVE327687 BFA327683:BFA327687 BOW327683:BOW327687 BYS327683:BYS327687 CIO327683:CIO327687 CSK327683:CSK327687 DCG327683:DCG327687 DMC327683:DMC327687 DVY327683:DVY327687 EFU327683:EFU327687 EPQ327683:EPQ327687 EZM327683:EZM327687 FJI327683:FJI327687 FTE327683:FTE327687 GDA327683:GDA327687 GMW327683:GMW327687 GWS327683:GWS327687 HGO327683:HGO327687 HQK327683:HQK327687 IAG327683:IAG327687 IKC327683:IKC327687 ITY327683:ITY327687 JDU327683:JDU327687 JNQ327683:JNQ327687 JXM327683:JXM327687 KHI327683:KHI327687 KRE327683:KRE327687 LBA327683:LBA327687 LKW327683:LKW327687 LUS327683:LUS327687 MEO327683:MEO327687 MOK327683:MOK327687 MYG327683:MYG327687 NIC327683:NIC327687 NRY327683:NRY327687 OBU327683:OBU327687 OLQ327683:OLQ327687 OVM327683:OVM327687 PFI327683:PFI327687 PPE327683:PPE327687 PZA327683:PZA327687 QIW327683:QIW327687 QSS327683:QSS327687 RCO327683:RCO327687 RMK327683:RMK327687 RWG327683:RWG327687 SGC327683:SGC327687 SPY327683:SPY327687 SZU327683:SZU327687 TJQ327683:TJQ327687 TTM327683:TTM327687 UDI327683:UDI327687 UNE327683:UNE327687 UXA327683:UXA327687 VGW327683:VGW327687 VQS327683:VQS327687 WAO327683:WAO327687 WKK327683:WKK327687 WUG327683:WUG327687 O393221:O393225 HU393219:HU393223 RQ393219:RQ393223 ABM393219:ABM393223 ALI393219:ALI393223 AVE393219:AVE393223 BFA393219:BFA393223 BOW393219:BOW393223 BYS393219:BYS393223 CIO393219:CIO393223 CSK393219:CSK393223 DCG393219:DCG393223 DMC393219:DMC393223 DVY393219:DVY393223 EFU393219:EFU393223 EPQ393219:EPQ393223 EZM393219:EZM393223 FJI393219:FJI393223 FTE393219:FTE393223 GDA393219:GDA393223 GMW393219:GMW393223 GWS393219:GWS393223 HGO393219:HGO393223 HQK393219:HQK393223 IAG393219:IAG393223 IKC393219:IKC393223 ITY393219:ITY393223 JDU393219:JDU393223 JNQ393219:JNQ393223 JXM393219:JXM393223 KHI393219:KHI393223 KRE393219:KRE393223 LBA393219:LBA393223 LKW393219:LKW393223 LUS393219:LUS393223 MEO393219:MEO393223 MOK393219:MOK393223 MYG393219:MYG393223 NIC393219:NIC393223 NRY393219:NRY393223 OBU393219:OBU393223 OLQ393219:OLQ393223 OVM393219:OVM393223 PFI393219:PFI393223 PPE393219:PPE393223 PZA393219:PZA393223 QIW393219:QIW393223 QSS393219:QSS393223 RCO393219:RCO393223 RMK393219:RMK393223 RWG393219:RWG393223 SGC393219:SGC393223 SPY393219:SPY393223 SZU393219:SZU393223 TJQ393219:TJQ393223 TTM393219:TTM393223 UDI393219:UDI393223 UNE393219:UNE393223 UXA393219:UXA393223 VGW393219:VGW393223 VQS393219:VQS393223 WAO393219:WAO393223 WKK393219:WKK393223 WUG393219:WUG393223 O458757:O458761 HU458755:HU458759 RQ458755:RQ458759 ABM458755:ABM458759 ALI458755:ALI458759 AVE458755:AVE458759 BFA458755:BFA458759 BOW458755:BOW458759 BYS458755:BYS458759 CIO458755:CIO458759 CSK458755:CSK458759 DCG458755:DCG458759 DMC458755:DMC458759 DVY458755:DVY458759 EFU458755:EFU458759 EPQ458755:EPQ458759 EZM458755:EZM458759 FJI458755:FJI458759 FTE458755:FTE458759 GDA458755:GDA458759 GMW458755:GMW458759 GWS458755:GWS458759 HGO458755:HGO458759 HQK458755:HQK458759 IAG458755:IAG458759 IKC458755:IKC458759 ITY458755:ITY458759 JDU458755:JDU458759 JNQ458755:JNQ458759 JXM458755:JXM458759 KHI458755:KHI458759 KRE458755:KRE458759 LBA458755:LBA458759 LKW458755:LKW458759 LUS458755:LUS458759 MEO458755:MEO458759 MOK458755:MOK458759 MYG458755:MYG458759 NIC458755:NIC458759 NRY458755:NRY458759 OBU458755:OBU458759 OLQ458755:OLQ458759 OVM458755:OVM458759 PFI458755:PFI458759 PPE458755:PPE458759 PZA458755:PZA458759 QIW458755:QIW458759 QSS458755:QSS458759 RCO458755:RCO458759 RMK458755:RMK458759 RWG458755:RWG458759 SGC458755:SGC458759 SPY458755:SPY458759 SZU458755:SZU458759 TJQ458755:TJQ458759 TTM458755:TTM458759 UDI458755:UDI458759 UNE458755:UNE458759 UXA458755:UXA458759 VGW458755:VGW458759 VQS458755:VQS458759 WAO458755:WAO458759 WKK458755:WKK458759 WUG458755:WUG458759 O524293:O524297 HU524291:HU524295 RQ524291:RQ524295 ABM524291:ABM524295 ALI524291:ALI524295 AVE524291:AVE524295 BFA524291:BFA524295 BOW524291:BOW524295 BYS524291:BYS524295 CIO524291:CIO524295 CSK524291:CSK524295 DCG524291:DCG524295 DMC524291:DMC524295 DVY524291:DVY524295 EFU524291:EFU524295 EPQ524291:EPQ524295 EZM524291:EZM524295 FJI524291:FJI524295 FTE524291:FTE524295 GDA524291:GDA524295 GMW524291:GMW524295 GWS524291:GWS524295 HGO524291:HGO524295 HQK524291:HQK524295 IAG524291:IAG524295 IKC524291:IKC524295 ITY524291:ITY524295 JDU524291:JDU524295 JNQ524291:JNQ524295 JXM524291:JXM524295 KHI524291:KHI524295 KRE524291:KRE524295 LBA524291:LBA524295 LKW524291:LKW524295 LUS524291:LUS524295 MEO524291:MEO524295 MOK524291:MOK524295 MYG524291:MYG524295 NIC524291:NIC524295 NRY524291:NRY524295 OBU524291:OBU524295 OLQ524291:OLQ524295 OVM524291:OVM524295 PFI524291:PFI524295 PPE524291:PPE524295 PZA524291:PZA524295 QIW524291:QIW524295 QSS524291:QSS524295 RCO524291:RCO524295 RMK524291:RMK524295 RWG524291:RWG524295 SGC524291:SGC524295 SPY524291:SPY524295 SZU524291:SZU524295 TJQ524291:TJQ524295 TTM524291:TTM524295 UDI524291:UDI524295 UNE524291:UNE524295 UXA524291:UXA524295 VGW524291:VGW524295 VQS524291:VQS524295 WAO524291:WAO524295 WKK524291:WKK524295 WUG524291:WUG524295 O589829:O589833 HU589827:HU589831 RQ589827:RQ589831 ABM589827:ABM589831 ALI589827:ALI589831 AVE589827:AVE589831 BFA589827:BFA589831 BOW589827:BOW589831 BYS589827:BYS589831 CIO589827:CIO589831 CSK589827:CSK589831 DCG589827:DCG589831 DMC589827:DMC589831 DVY589827:DVY589831 EFU589827:EFU589831 EPQ589827:EPQ589831 EZM589827:EZM589831 FJI589827:FJI589831 FTE589827:FTE589831 GDA589827:GDA589831 GMW589827:GMW589831 GWS589827:GWS589831 HGO589827:HGO589831 HQK589827:HQK589831 IAG589827:IAG589831 IKC589827:IKC589831 ITY589827:ITY589831 JDU589827:JDU589831 JNQ589827:JNQ589831 JXM589827:JXM589831 KHI589827:KHI589831 KRE589827:KRE589831 LBA589827:LBA589831 LKW589827:LKW589831 LUS589827:LUS589831 MEO589827:MEO589831 MOK589827:MOK589831 MYG589827:MYG589831 NIC589827:NIC589831 NRY589827:NRY589831 OBU589827:OBU589831 OLQ589827:OLQ589831 OVM589827:OVM589831 PFI589827:PFI589831 PPE589827:PPE589831 PZA589827:PZA589831 QIW589827:QIW589831 QSS589827:QSS589831 RCO589827:RCO589831 RMK589827:RMK589831 RWG589827:RWG589831 SGC589827:SGC589831 SPY589827:SPY589831 SZU589827:SZU589831 TJQ589827:TJQ589831 TTM589827:TTM589831 UDI589827:UDI589831 UNE589827:UNE589831 UXA589827:UXA589831 VGW589827:VGW589831 VQS589827:VQS589831 WAO589827:WAO589831 WKK589827:WKK589831 WUG589827:WUG589831 O655365:O655369 HU655363:HU655367 RQ655363:RQ655367 ABM655363:ABM655367 ALI655363:ALI655367 AVE655363:AVE655367 BFA655363:BFA655367 BOW655363:BOW655367 BYS655363:BYS655367 CIO655363:CIO655367 CSK655363:CSK655367 DCG655363:DCG655367 DMC655363:DMC655367 DVY655363:DVY655367 EFU655363:EFU655367 EPQ655363:EPQ655367 EZM655363:EZM655367 FJI655363:FJI655367 FTE655363:FTE655367 GDA655363:GDA655367 GMW655363:GMW655367 GWS655363:GWS655367 HGO655363:HGO655367 HQK655363:HQK655367 IAG655363:IAG655367 IKC655363:IKC655367 ITY655363:ITY655367 JDU655363:JDU655367 JNQ655363:JNQ655367 JXM655363:JXM655367 KHI655363:KHI655367 KRE655363:KRE655367 LBA655363:LBA655367 LKW655363:LKW655367 LUS655363:LUS655367 MEO655363:MEO655367 MOK655363:MOK655367 MYG655363:MYG655367 NIC655363:NIC655367 NRY655363:NRY655367 OBU655363:OBU655367 OLQ655363:OLQ655367 OVM655363:OVM655367 PFI655363:PFI655367 PPE655363:PPE655367 PZA655363:PZA655367 QIW655363:QIW655367 QSS655363:QSS655367 RCO655363:RCO655367 RMK655363:RMK655367 RWG655363:RWG655367 SGC655363:SGC655367 SPY655363:SPY655367 SZU655363:SZU655367 TJQ655363:TJQ655367 TTM655363:TTM655367 UDI655363:UDI655367 UNE655363:UNE655367 UXA655363:UXA655367 VGW655363:VGW655367 VQS655363:VQS655367 WAO655363:WAO655367 WKK655363:WKK655367 WUG655363:WUG655367 O720901:O720905 HU720899:HU720903 RQ720899:RQ720903 ABM720899:ABM720903 ALI720899:ALI720903 AVE720899:AVE720903 BFA720899:BFA720903 BOW720899:BOW720903 BYS720899:BYS720903 CIO720899:CIO720903 CSK720899:CSK720903 DCG720899:DCG720903 DMC720899:DMC720903 DVY720899:DVY720903 EFU720899:EFU720903 EPQ720899:EPQ720903 EZM720899:EZM720903 FJI720899:FJI720903 FTE720899:FTE720903 GDA720899:GDA720903 GMW720899:GMW720903 GWS720899:GWS720903 HGO720899:HGO720903 HQK720899:HQK720903 IAG720899:IAG720903 IKC720899:IKC720903 ITY720899:ITY720903 JDU720899:JDU720903 JNQ720899:JNQ720903 JXM720899:JXM720903 KHI720899:KHI720903 KRE720899:KRE720903 LBA720899:LBA720903 LKW720899:LKW720903 LUS720899:LUS720903 MEO720899:MEO720903 MOK720899:MOK720903 MYG720899:MYG720903 NIC720899:NIC720903 NRY720899:NRY720903 OBU720899:OBU720903 OLQ720899:OLQ720903 OVM720899:OVM720903 PFI720899:PFI720903 PPE720899:PPE720903 PZA720899:PZA720903 QIW720899:QIW720903 QSS720899:QSS720903 RCO720899:RCO720903 RMK720899:RMK720903 RWG720899:RWG720903 SGC720899:SGC720903 SPY720899:SPY720903 SZU720899:SZU720903 TJQ720899:TJQ720903 TTM720899:TTM720903 UDI720899:UDI720903 UNE720899:UNE720903 UXA720899:UXA720903 VGW720899:VGW720903 VQS720899:VQS720903 WAO720899:WAO720903 WKK720899:WKK720903 WUG720899:WUG720903 O786437:O786441 HU786435:HU786439 RQ786435:RQ786439 ABM786435:ABM786439 ALI786435:ALI786439 AVE786435:AVE786439 BFA786435:BFA786439 BOW786435:BOW786439 BYS786435:BYS786439 CIO786435:CIO786439 CSK786435:CSK786439 DCG786435:DCG786439 DMC786435:DMC786439 DVY786435:DVY786439 EFU786435:EFU786439 EPQ786435:EPQ786439 EZM786435:EZM786439 FJI786435:FJI786439 FTE786435:FTE786439 GDA786435:GDA786439 GMW786435:GMW786439 GWS786435:GWS786439 HGO786435:HGO786439 HQK786435:HQK786439 IAG786435:IAG786439 IKC786435:IKC786439 ITY786435:ITY786439 JDU786435:JDU786439 JNQ786435:JNQ786439 JXM786435:JXM786439 KHI786435:KHI786439 KRE786435:KRE786439 LBA786435:LBA786439 LKW786435:LKW786439 LUS786435:LUS786439 MEO786435:MEO786439 MOK786435:MOK786439 MYG786435:MYG786439 NIC786435:NIC786439 NRY786435:NRY786439 OBU786435:OBU786439 OLQ786435:OLQ786439 OVM786435:OVM786439 PFI786435:PFI786439 PPE786435:PPE786439 PZA786435:PZA786439 QIW786435:QIW786439 QSS786435:QSS786439 RCO786435:RCO786439 RMK786435:RMK786439 RWG786435:RWG786439 SGC786435:SGC786439 SPY786435:SPY786439 SZU786435:SZU786439 TJQ786435:TJQ786439 TTM786435:TTM786439 UDI786435:UDI786439 UNE786435:UNE786439 UXA786435:UXA786439 VGW786435:VGW786439 VQS786435:VQS786439 WAO786435:WAO786439 WKK786435:WKK786439 WUG786435:WUG786439 O851973:O851977 HU851971:HU851975 RQ851971:RQ851975 ABM851971:ABM851975 ALI851971:ALI851975 AVE851971:AVE851975 BFA851971:BFA851975 BOW851971:BOW851975 BYS851971:BYS851975 CIO851971:CIO851975 CSK851971:CSK851975 DCG851971:DCG851975 DMC851971:DMC851975 DVY851971:DVY851975 EFU851971:EFU851975 EPQ851971:EPQ851975 EZM851971:EZM851975 FJI851971:FJI851975 FTE851971:FTE851975 GDA851971:GDA851975 GMW851971:GMW851975 GWS851971:GWS851975 HGO851971:HGO851975 HQK851971:HQK851975 IAG851971:IAG851975 IKC851971:IKC851975 ITY851971:ITY851975 JDU851971:JDU851975 JNQ851971:JNQ851975 JXM851971:JXM851975 KHI851971:KHI851975 KRE851971:KRE851975 LBA851971:LBA851975 LKW851971:LKW851975 LUS851971:LUS851975 MEO851971:MEO851975 MOK851971:MOK851975 MYG851971:MYG851975 NIC851971:NIC851975 NRY851971:NRY851975 OBU851971:OBU851975 OLQ851971:OLQ851975 OVM851971:OVM851975 PFI851971:PFI851975 PPE851971:PPE851975 PZA851971:PZA851975 QIW851971:QIW851975 QSS851971:QSS851975 RCO851971:RCO851975 RMK851971:RMK851975 RWG851971:RWG851975 SGC851971:SGC851975 SPY851971:SPY851975 SZU851971:SZU851975 TJQ851971:TJQ851975 TTM851971:TTM851975 UDI851971:UDI851975 UNE851971:UNE851975 UXA851971:UXA851975 VGW851971:VGW851975 VQS851971:VQS851975 WAO851971:WAO851975 WKK851971:WKK851975 WUG851971:WUG851975 O917509:O917513 HU917507:HU917511 RQ917507:RQ917511 ABM917507:ABM917511 ALI917507:ALI917511 AVE917507:AVE917511 BFA917507:BFA917511 BOW917507:BOW917511 BYS917507:BYS917511 CIO917507:CIO917511 CSK917507:CSK917511 DCG917507:DCG917511 DMC917507:DMC917511 DVY917507:DVY917511 EFU917507:EFU917511 EPQ917507:EPQ917511 EZM917507:EZM917511 FJI917507:FJI917511 FTE917507:FTE917511 GDA917507:GDA917511 GMW917507:GMW917511 GWS917507:GWS917511 HGO917507:HGO917511 HQK917507:HQK917511 IAG917507:IAG917511 IKC917507:IKC917511 ITY917507:ITY917511 JDU917507:JDU917511 JNQ917507:JNQ917511 JXM917507:JXM917511 KHI917507:KHI917511 KRE917507:KRE917511 LBA917507:LBA917511 LKW917507:LKW917511 LUS917507:LUS917511 MEO917507:MEO917511 MOK917507:MOK917511 MYG917507:MYG917511 NIC917507:NIC917511 NRY917507:NRY917511 OBU917507:OBU917511 OLQ917507:OLQ917511 OVM917507:OVM917511 PFI917507:PFI917511 PPE917507:PPE917511 PZA917507:PZA917511 QIW917507:QIW917511 QSS917507:QSS917511 RCO917507:RCO917511 RMK917507:RMK917511 RWG917507:RWG917511 SGC917507:SGC917511 SPY917507:SPY917511 SZU917507:SZU917511 TJQ917507:TJQ917511 TTM917507:TTM917511 UDI917507:UDI917511 UNE917507:UNE917511 UXA917507:UXA917511 VGW917507:VGW917511 VQS917507:VQS917511 WAO917507:WAO917511 WKK917507:WKK917511 WUG917507:WUG917511 O983045:O983049 HU983043:HU983047 RQ983043:RQ983047 ABM983043:ABM983047 ALI983043:ALI983047 AVE983043:AVE983047 BFA983043:BFA983047 BOW983043:BOW983047 BYS983043:BYS983047 CIO983043:CIO983047 CSK983043:CSK983047 DCG983043:DCG983047 DMC983043:DMC983047 DVY983043:DVY983047 EFU983043:EFU983047 EPQ983043:EPQ983047 EZM983043:EZM983047 FJI983043:FJI983047 FTE983043:FTE983047 GDA983043:GDA983047 GMW983043:GMW983047 GWS983043:GWS983047 HGO983043:HGO983047 HQK983043:HQK983047 IAG983043:IAG983047 IKC983043:IKC983047 ITY983043:ITY983047 JDU983043:JDU983047 JNQ983043:JNQ983047 JXM983043:JXM983047 KHI983043:KHI983047 KRE983043:KRE983047 LBA983043:LBA983047 LKW983043:LKW983047 LUS983043:LUS983047 MEO983043:MEO983047 MOK983043:MOK983047 MYG983043:MYG983047 NIC983043:NIC983047 NRY983043:NRY983047 OBU983043:OBU983047 OLQ983043:OLQ983047 OVM983043:OVM983047 PFI983043:PFI983047 PPE983043:PPE983047 PZA983043:PZA983047 QIW983043:QIW983047 QSS983043:QSS983047 RCO983043:RCO983047 RMK983043:RMK983047 RWG983043:RWG983047 SGC983043:SGC983047 SPY983043:SPY983047 SZU983043:SZU983047 TJQ983043:TJQ983047 TTM983043:TTM983047 UDI983043:UDI983047 UNE983043:UNE983047 UXA983043:UXA983047 VGW983043:VGW983047 VQS983043:VQS983047 WAO983043:WAO983047 WKK983043:WKK983047 WUG983043:WUG983047 P65544:Z65545 HV65542:IJ65543 RR65542:SF65543 ABN65542:ACB65543 ALJ65542:ALX65543 AVF65542:AVT65543 BFB65542:BFP65543 BOX65542:BPL65543 BYT65542:BZH65543 CIP65542:CJD65543 CSL65542:CSZ65543 DCH65542:DCV65543 DMD65542:DMR65543 DVZ65542:DWN65543 EFV65542:EGJ65543 EPR65542:EQF65543 EZN65542:FAB65543 FJJ65542:FJX65543 FTF65542:FTT65543 GDB65542:GDP65543 GMX65542:GNL65543 GWT65542:GXH65543 HGP65542:HHD65543 HQL65542:HQZ65543 IAH65542:IAV65543 IKD65542:IKR65543 ITZ65542:IUN65543 JDV65542:JEJ65543 JNR65542:JOF65543 JXN65542:JYB65543 KHJ65542:KHX65543 KRF65542:KRT65543 LBB65542:LBP65543 LKX65542:LLL65543 LUT65542:LVH65543 MEP65542:MFD65543 MOL65542:MOZ65543 MYH65542:MYV65543 NID65542:NIR65543 NRZ65542:NSN65543 OBV65542:OCJ65543 OLR65542:OMF65543 OVN65542:OWB65543 PFJ65542:PFX65543 PPF65542:PPT65543 PZB65542:PZP65543 QIX65542:QJL65543 QST65542:QTH65543 RCP65542:RDD65543 RML65542:RMZ65543 RWH65542:RWV65543 SGD65542:SGR65543 SPZ65542:SQN65543 SZV65542:TAJ65543 TJR65542:TKF65543 TTN65542:TUB65543 UDJ65542:UDX65543 UNF65542:UNT65543 UXB65542:UXP65543 VGX65542:VHL65543 VQT65542:VRH65543 WAP65542:WBD65543 WKL65542:WKZ65543 WUH65542:WUV65543 P131080:Z131081 HV131078:IJ131079 RR131078:SF131079 ABN131078:ACB131079 ALJ131078:ALX131079 AVF131078:AVT131079 BFB131078:BFP131079 BOX131078:BPL131079 BYT131078:BZH131079 CIP131078:CJD131079 CSL131078:CSZ131079 DCH131078:DCV131079 DMD131078:DMR131079 DVZ131078:DWN131079 EFV131078:EGJ131079 EPR131078:EQF131079 EZN131078:FAB131079 FJJ131078:FJX131079 FTF131078:FTT131079 GDB131078:GDP131079 GMX131078:GNL131079 GWT131078:GXH131079 HGP131078:HHD131079 HQL131078:HQZ131079 IAH131078:IAV131079 IKD131078:IKR131079 ITZ131078:IUN131079 JDV131078:JEJ131079 JNR131078:JOF131079 JXN131078:JYB131079 KHJ131078:KHX131079 KRF131078:KRT131079 LBB131078:LBP131079 LKX131078:LLL131079 LUT131078:LVH131079 MEP131078:MFD131079 MOL131078:MOZ131079 MYH131078:MYV131079 NID131078:NIR131079 NRZ131078:NSN131079 OBV131078:OCJ131079 OLR131078:OMF131079 OVN131078:OWB131079 PFJ131078:PFX131079 PPF131078:PPT131079 PZB131078:PZP131079 QIX131078:QJL131079 QST131078:QTH131079 RCP131078:RDD131079 RML131078:RMZ131079 RWH131078:RWV131079 SGD131078:SGR131079 SPZ131078:SQN131079 SZV131078:TAJ131079 TJR131078:TKF131079 TTN131078:TUB131079 UDJ131078:UDX131079 UNF131078:UNT131079 UXB131078:UXP131079 VGX131078:VHL131079 VQT131078:VRH131079 WAP131078:WBD131079 WKL131078:WKZ131079 WUH131078:WUV131079 P196616:Z196617 HV196614:IJ196615 RR196614:SF196615 ABN196614:ACB196615 ALJ196614:ALX196615 AVF196614:AVT196615 BFB196614:BFP196615 BOX196614:BPL196615 BYT196614:BZH196615 CIP196614:CJD196615 CSL196614:CSZ196615 DCH196614:DCV196615 DMD196614:DMR196615 DVZ196614:DWN196615 EFV196614:EGJ196615 EPR196614:EQF196615 EZN196614:FAB196615 FJJ196614:FJX196615 FTF196614:FTT196615 GDB196614:GDP196615 GMX196614:GNL196615 GWT196614:GXH196615 HGP196614:HHD196615 HQL196614:HQZ196615 IAH196614:IAV196615 IKD196614:IKR196615 ITZ196614:IUN196615 JDV196614:JEJ196615 JNR196614:JOF196615 JXN196614:JYB196615 KHJ196614:KHX196615 KRF196614:KRT196615 LBB196614:LBP196615 LKX196614:LLL196615 LUT196614:LVH196615 MEP196614:MFD196615 MOL196614:MOZ196615 MYH196614:MYV196615 NID196614:NIR196615 NRZ196614:NSN196615 OBV196614:OCJ196615 OLR196614:OMF196615 OVN196614:OWB196615 PFJ196614:PFX196615 PPF196614:PPT196615 PZB196614:PZP196615 QIX196614:QJL196615 QST196614:QTH196615 RCP196614:RDD196615 RML196614:RMZ196615 RWH196614:RWV196615 SGD196614:SGR196615 SPZ196614:SQN196615 SZV196614:TAJ196615 TJR196614:TKF196615 TTN196614:TUB196615 UDJ196614:UDX196615 UNF196614:UNT196615 UXB196614:UXP196615 VGX196614:VHL196615 VQT196614:VRH196615 WAP196614:WBD196615 WKL196614:WKZ196615 WUH196614:WUV196615 P262152:Z262153 HV262150:IJ262151 RR262150:SF262151 ABN262150:ACB262151 ALJ262150:ALX262151 AVF262150:AVT262151 BFB262150:BFP262151 BOX262150:BPL262151 BYT262150:BZH262151 CIP262150:CJD262151 CSL262150:CSZ262151 DCH262150:DCV262151 DMD262150:DMR262151 DVZ262150:DWN262151 EFV262150:EGJ262151 EPR262150:EQF262151 EZN262150:FAB262151 FJJ262150:FJX262151 FTF262150:FTT262151 GDB262150:GDP262151 GMX262150:GNL262151 GWT262150:GXH262151 HGP262150:HHD262151 HQL262150:HQZ262151 IAH262150:IAV262151 IKD262150:IKR262151 ITZ262150:IUN262151 JDV262150:JEJ262151 JNR262150:JOF262151 JXN262150:JYB262151 KHJ262150:KHX262151 KRF262150:KRT262151 LBB262150:LBP262151 LKX262150:LLL262151 LUT262150:LVH262151 MEP262150:MFD262151 MOL262150:MOZ262151 MYH262150:MYV262151 NID262150:NIR262151 NRZ262150:NSN262151 OBV262150:OCJ262151 OLR262150:OMF262151 OVN262150:OWB262151 PFJ262150:PFX262151 PPF262150:PPT262151 PZB262150:PZP262151 QIX262150:QJL262151 QST262150:QTH262151 RCP262150:RDD262151 RML262150:RMZ262151 RWH262150:RWV262151 SGD262150:SGR262151 SPZ262150:SQN262151 SZV262150:TAJ262151 TJR262150:TKF262151 TTN262150:TUB262151 UDJ262150:UDX262151 UNF262150:UNT262151 UXB262150:UXP262151 VGX262150:VHL262151 VQT262150:VRH262151 WAP262150:WBD262151 WKL262150:WKZ262151 WUH262150:WUV262151 P327688:Z327689 HV327686:IJ327687 RR327686:SF327687 ABN327686:ACB327687 ALJ327686:ALX327687 AVF327686:AVT327687 BFB327686:BFP327687 BOX327686:BPL327687 BYT327686:BZH327687 CIP327686:CJD327687 CSL327686:CSZ327687 DCH327686:DCV327687 DMD327686:DMR327687 DVZ327686:DWN327687 EFV327686:EGJ327687 EPR327686:EQF327687 EZN327686:FAB327687 FJJ327686:FJX327687 FTF327686:FTT327687 GDB327686:GDP327687 GMX327686:GNL327687 GWT327686:GXH327687 HGP327686:HHD327687 HQL327686:HQZ327687 IAH327686:IAV327687 IKD327686:IKR327687 ITZ327686:IUN327687 JDV327686:JEJ327687 JNR327686:JOF327687 JXN327686:JYB327687 KHJ327686:KHX327687 KRF327686:KRT327687 LBB327686:LBP327687 LKX327686:LLL327687 LUT327686:LVH327687 MEP327686:MFD327687 MOL327686:MOZ327687 MYH327686:MYV327687 NID327686:NIR327687 NRZ327686:NSN327687 OBV327686:OCJ327687 OLR327686:OMF327687 OVN327686:OWB327687 PFJ327686:PFX327687 PPF327686:PPT327687 PZB327686:PZP327687 QIX327686:QJL327687 QST327686:QTH327687 RCP327686:RDD327687 RML327686:RMZ327687 RWH327686:RWV327687 SGD327686:SGR327687 SPZ327686:SQN327687 SZV327686:TAJ327687 TJR327686:TKF327687 TTN327686:TUB327687 UDJ327686:UDX327687 UNF327686:UNT327687 UXB327686:UXP327687 VGX327686:VHL327687 VQT327686:VRH327687 WAP327686:WBD327687 WKL327686:WKZ327687 WUH327686:WUV327687 P393224:Z393225 HV393222:IJ393223 RR393222:SF393223 ABN393222:ACB393223 ALJ393222:ALX393223 AVF393222:AVT393223 BFB393222:BFP393223 BOX393222:BPL393223 BYT393222:BZH393223 CIP393222:CJD393223 CSL393222:CSZ393223 DCH393222:DCV393223 DMD393222:DMR393223 DVZ393222:DWN393223 EFV393222:EGJ393223 EPR393222:EQF393223 EZN393222:FAB393223 FJJ393222:FJX393223 FTF393222:FTT393223 GDB393222:GDP393223 GMX393222:GNL393223 GWT393222:GXH393223 HGP393222:HHD393223 HQL393222:HQZ393223 IAH393222:IAV393223 IKD393222:IKR393223 ITZ393222:IUN393223 JDV393222:JEJ393223 JNR393222:JOF393223 JXN393222:JYB393223 KHJ393222:KHX393223 KRF393222:KRT393223 LBB393222:LBP393223 LKX393222:LLL393223 LUT393222:LVH393223 MEP393222:MFD393223 MOL393222:MOZ393223 MYH393222:MYV393223 NID393222:NIR393223 NRZ393222:NSN393223 OBV393222:OCJ393223 OLR393222:OMF393223 OVN393222:OWB393223 PFJ393222:PFX393223 PPF393222:PPT393223 PZB393222:PZP393223 QIX393222:QJL393223 QST393222:QTH393223 RCP393222:RDD393223 RML393222:RMZ393223 RWH393222:RWV393223 SGD393222:SGR393223 SPZ393222:SQN393223 SZV393222:TAJ393223 TJR393222:TKF393223 TTN393222:TUB393223 UDJ393222:UDX393223 UNF393222:UNT393223 UXB393222:UXP393223 VGX393222:VHL393223 VQT393222:VRH393223 WAP393222:WBD393223 WKL393222:WKZ393223 WUH393222:WUV393223 P458760:Z458761 HV458758:IJ458759 RR458758:SF458759 ABN458758:ACB458759 ALJ458758:ALX458759 AVF458758:AVT458759 BFB458758:BFP458759 BOX458758:BPL458759 BYT458758:BZH458759 CIP458758:CJD458759 CSL458758:CSZ458759 DCH458758:DCV458759 DMD458758:DMR458759 DVZ458758:DWN458759 EFV458758:EGJ458759 EPR458758:EQF458759 EZN458758:FAB458759 FJJ458758:FJX458759 FTF458758:FTT458759 GDB458758:GDP458759 GMX458758:GNL458759 GWT458758:GXH458759 HGP458758:HHD458759 HQL458758:HQZ458759 IAH458758:IAV458759 IKD458758:IKR458759 ITZ458758:IUN458759 JDV458758:JEJ458759 JNR458758:JOF458759 JXN458758:JYB458759 KHJ458758:KHX458759 KRF458758:KRT458759 LBB458758:LBP458759 LKX458758:LLL458759 LUT458758:LVH458759 MEP458758:MFD458759 MOL458758:MOZ458759 MYH458758:MYV458759 NID458758:NIR458759 NRZ458758:NSN458759 OBV458758:OCJ458759 OLR458758:OMF458759 OVN458758:OWB458759 PFJ458758:PFX458759 PPF458758:PPT458759 PZB458758:PZP458759 QIX458758:QJL458759 QST458758:QTH458759 RCP458758:RDD458759 RML458758:RMZ458759 RWH458758:RWV458759 SGD458758:SGR458759 SPZ458758:SQN458759 SZV458758:TAJ458759 TJR458758:TKF458759 TTN458758:TUB458759 UDJ458758:UDX458759 UNF458758:UNT458759 UXB458758:UXP458759 VGX458758:VHL458759 VQT458758:VRH458759 WAP458758:WBD458759 WKL458758:WKZ458759 WUH458758:WUV458759 P524296:Z524297 HV524294:IJ524295 RR524294:SF524295 ABN524294:ACB524295 ALJ524294:ALX524295 AVF524294:AVT524295 BFB524294:BFP524295 BOX524294:BPL524295 BYT524294:BZH524295 CIP524294:CJD524295 CSL524294:CSZ524295 DCH524294:DCV524295 DMD524294:DMR524295 DVZ524294:DWN524295 EFV524294:EGJ524295 EPR524294:EQF524295 EZN524294:FAB524295 FJJ524294:FJX524295 FTF524294:FTT524295 GDB524294:GDP524295 GMX524294:GNL524295 GWT524294:GXH524295 HGP524294:HHD524295 HQL524294:HQZ524295 IAH524294:IAV524295 IKD524294:IKR524295 ITZ524294:IUN524295 JDV524294:JEJ524295 JNR524294:JOF524295 JXN524294:JYB524295 KHJ524294:KHX524295 KRF524294:KRT524295 LBB524294:LBP524295 LKX524294:LLL524295 LUT524294:LVH524295 MEP524294:MFD524295 MOL524294:MOZ524295 MYH524294:MYV524295 NID524294:NIR524295 NRZ524294:NSN524295 OBV524294:OCJ524295 OLR524294:OMF524295 OVN524294:OWB524295 PFJ524294:PFX524295 PPF524294:PPT524295 PZB524294:PZP524295 QIX524294:QJL524295 QST524294:QTH524295 RCP524294:RDD524295 RML524294:RMZ524295 RWH524294:RWV524295 SGD524294:SGR524295 SPZ524294:SQN524295 SZV524294:TAJ524295 TJR524294:TKF524295 TTN524294:TUB524295 UDJ524294:UDX524295 UNF524294:UNT524295 UXB524294:UXP524295 VGX524294:VHL524295 VQT524294:VRH524295 WAP524294:WBD524295 WKL524294:WKZ524295 WUH524294:WUV524295 P589832:Z589833 HV589830:IJ589831 RR589830:SF589831 ABN589830:ACB589831 ALJ589830:ALX589831 AVF589830:AVT589831 BFB589830:BFP589831 BOX589830:BPL589831 BYT589830:BZH589831 CIP589830:CJD589831 CSL589830:CSZ589831 DCH589830:DCV589831 DMD589830:DMR589831 DVZ589830:DWN589831 EFV589830:EGJ589831 EPR589830:EQF589831 EZN589830:FAB589831 FJJ589830:FJX589831 FTF589830:FTT589831 GDB589830:GDP589831 GMX589830:GNL589831 GWT589830:GXH589831 HGP589830:HHD589831 HQL589830:HQZ589831 IAH589830:IAV589831 IKD589830:IKR589831 ITZ589830:IUN589831 JDV589830:JEJ589831 JNR589830:JOF589831 JXN589830:JYB589831 KHJ589830:KHX589831 KRF589830:KRT589831 LBB589830:LBP589831 LKX589830:LLL589831 LUT589830:LVH589831 MEP589830:MFD589831 MOL589830:MOZ589831 MYH589830:MYV589831 NID589830:NIR589831 NRZ589830:NSN589831 OBV589830:OCJ589831 OLR589830:OMF589831 OVN589830:OWB589831 PFJ589830:PFX589831 PPF589830:PPT589831 PZB589830:PZP589831 QIX589830:QJL589831 QST589830:QTH589831 RCP589830:RDD589831 RML589830:RMZ589831 RWH589830:RWV589831 SGD589830:SGR589831 SPZ589830:SQN589831 SZV589830:TAJ589831 TJR589830:TKF589831 TTN589830:TUB589831 UDJ589830:UDX589831 UNF589830:UNT589831 UXB589830:UXP589831 VGX589830:VHL589831 VQT589830:VRH589831 WAP589830:WBD589831 WKL589830:WKZ589831 WUH589830:WUV589831 P655368:Z655369 HV655366:IJ655367 RR655366:SF655367 ABN655366:ACB655367 ALJ655366:ALX655367 AVF655366:AVT655367 BFB655366:BFP655367 BOX655366:BPL655367 BYT655366:BZH655367 CIP655366:CJD655367 CSL655366:CSZ655367 DCH655366:DCV655367 DMD655366:DMR655367 DVZ655366:DWN655367 EFV655366:EGJ655367 EPR655366:EQF655367 EZN655366:FAB655367 FJJ655366:FJX655367 FTF655366:FTT655367 GDB655366:GDP655367 GMX655366:GNL655367 GWT655366:GXH655367 HGP655366:HHD655367 HQL655366:HQZ655367 IAH655366:IAV655367 IKD655366:IKR655367 ITZ655366:IUN655367 JDV655366:JEJ655367 JNR655366:JOF655367 JXN655366:JYB655367 KHJ655366:KHX655367 KRF655366:KRT655367 LBB655366:LBP655367 LKX655366:LLL655367 LUT655366:LVH655367 MEP655366:MFD655367 MOL655366:MOZ655367 MYH655366:MYV655367 NID655366:NIR655367 NRZ655366:NSN655367 OBV655366:OCJ655367 OLR655366:OMF655367 OVN655366:OWB655367 PFJ655366:PFX655367 PPF655366:PPT655367 PZB655366:PZP655367 QIX655366:QJL655367 QST655366:QTH655367 RCP655366:RDD655367 RML655366:RMZ655367 RWH655366:RWV655367 SGD655366:SGR655367 SPZ655366:SQN655367 SZV655366:TAJ655367 TJR655366:TKF655367 TTN655366:TUB655367 UDJ655366:UDX655367 UNF655366:UNT655367 UXB655366:UXP655367 VGX655366:VHL655367 VQT655366:VRH655367 WAP655366:WBD655367 WKL655366:WKZ655367 WUH655366:WUV655367 P720904:Z720905 HV720902:IJ720903 RR720902:SF720903 ABN720902:ACB720903 ALJ720902:ALX720903 AVF720902:AVT720903 BFB720902:BFP720903 BOX720902:BPL720903 BYT720902:BZH720903 CIP720902:CJD720903 CSL720902:CSZ720903 DCH720902:DCV720903 DMD720902:DMR720903 DVZ720902:DWN720903 EFV720902:EGJ720903 EPR720902:EQF720903 EZN720902:FAB720903 FJJ720902:FJX720903 FTF720902:FTT720903 GDB720902:GDP720903 GMX720902:GNL720903 GWT720902:GXH720903 HGP720902:HHD720903 HQL720902:HQZ720903 IAH720902:IAV720903 IKD720902:IKR720903 ITZ720902:IUN720903 JDV720902:JEJ720903 JNR720902:JOF720903 JXN720902:JYB720903 KHJ720902:KHX720903 KRF720902:KRT720903 LBB720902:LBP720903 LKX720902:LLL720903 LUT720902:LVH720903 MEP720902:MFD720903 MOL720902:MOZ720903 MYH720902:MYV720903 NID720902:NIR720903 NRZ720902:NSN720903 OBV720902:OCJ720903 OLR720902:OMF720903 OVN720902:OWB720903 PFJ720902:PFX720903 PPF720902:PPT720903 PZB720902:PZP720903 QIX720902:QJL720903 QST720902:QTH720903 RCP720902:RDD720903 RML720902:RMZ720903 RWH720902:RWV720903 SGD720902:SGR720903 SPZ720902:SQN720903 SZV720902:TAJ720903 TJR720902:TKF720903 TTN720902:TUB720903 UDJ720902:UDX720903 UNF720902:UNT720903 UXB720902:UXP720903 VGX720902:VHL720903 VQT720902:VRH720903 WAP720902:WBD720903 WKL720902:WKZ720903 WUH720902:WUV720903 P786440:Z786441 HV786438:IJ786439 RR786438:SF786439 ABN786438:ACB786439 ALJ786438:ALX786439 AVF786438:AVT786439 BFB786438:BFP786439 BOX786438:BPL786439 BYT786438:BZH786439 CIP786438:CJD786439 CSL786438:CSZ786439 DCH786438:DCV786439 DMD786438:DMR786439 DVZ786438:DWN786439 EFV786438:EGJ786439 EPR786438:EQF786439 EZN786438:FAB786439 FJJ786438:FJX786439 FTF786438:FTT786439 GDB786438:GDP786439 GMX786438:GNL786439 GWT786438:GXH786439 HGP786438:HHD786439 HQL786438:HQZ786439 IAH786438:IAV786439 IKD786438:IKR786439 ITZ786438:IUN786439 JDV786438:JEJ786439 JNR786438:JOF786439 JXN786438:JYB786439 KHJ786438:KHX786439 KRF786438:KRT786439 LBB786438:LBP786439 LKX786438:LLL786439 LUT786438:LVH786439 MEP786438:MFD786439 MOL786438:MOZ786439 MYH786438:MYV786439 NID786438:NIR786439 NRZ786438:NSN786439 OBV786438:OCJ786439 OLR786438:OMF786439 OVN786438:OWB786439 PFJ786438:PFX786439 PPF786438:PPT786439 PZB786438:PZP786439 QIX786438:QJL786439 QST786438:QTH786439 RCP786438:RDD786439 RML786438:RMZ786439 RWH786438:RWV786439 SGD786438:SGR786439 SPZ786438:SQN786439 SZV786438:TAJ786439 TJR786438:TKF786439 TTN786438:TUB786439 UDJ786438:UDX786439 UNF786438:UNT786439 UXB786438:UXP786439 VGX786438:VHL786439 VQT786438:VRH786439 WAP786438:WBD786439 WKL786438:WKZ786439 WUH786438:WUV786439 P851976:Z851977 HV851974:IJ851975 RR851974:SF851975 ABN851974:ACB851975 ALJ851974:ALX851975 AVF851974:AVT851975 BFB851974:BFP851975 BOX851974:BPL851975 BYT851974:BZH851975 CIP851974:CJD851975 CSL851974:CSZ851975 DCH851974:DCV851975 DMD851974:DMR851975 DVZ851974:DWN851975 EFV851974:EGJ851975 EPR851974:EQF851975 EZN851974:FAB851975 FJJ851974:FJX851975 FTF851974:FTT851975 GDB851974:GDP851975 GMX851974:GNL851975 GWT851974:GXH851975 HGP851974:HHD851975 HQL851974:HQZ851975 IAH851974:IAV851975 IKD851974:IKR851975 ITZ851974:IUN851975 JDV851974:JEJ851975 JNR851974:JOF851975 JXN851974:JYB851975 KHJ851974:KHX851975 KRF851974:KRT851975 LBB851974:LBP851975 LKX851974:LLL851975 LUT851974:LVH851975 MEP851974:MFD851975 MOL851974:MOZ851975 MYH851974:MYV851975 NID851974:NIR851975 NRZ851974:NSN851975 OBV851974:OCJ851975 OLR851974:OMF851975 OVN851974:OWB851975 PFJ851974:PFX851975 PPF851974:PPT851975 PZB851974:PZP851975 QIX851974:QJL851975 QST851974:QTH851975 RCP851974:RDD851975 RML851974:RMZ851975 RWH851974:RWV851975 SGD851974:SGR851975 SPZ851974:SQN851975 SZV851974:TAJ851975 TJR851974:TKF851975 TTN851974:TUB851975 UDJ851974:UDX851975 UNF851974:UNT851975 UXB851974:UXP851975 VGX851974:VHL851975 VQT851974:VRH851975 WAP851974:WBD851975 WKL851974:WKZ851975 WUH851974:WUV851975 P917512:Z917513 HV917510:IJ917511 RR917510:SF917511 ABN917510:ACB917511 ALJ917510:ALX917511 AVF917510:AVT917511 BFB917510:BFP917511 BOX917510:BPL917511 BYT917510:BZH917511 CIP917510:CJD917511 CSL917510:CSZ917511 DCH917510:DCV917511 DMD917510:DMR917511 DVZ917510:DWN917511 EFV917510:EGJ917511 EPR917510:EQF917511 EZN917510:FAB917511 FJJ917510:FJX917511 FTF917510:FTT917511 GDB917510:GDP917511 GMX917510:GNL917511 GWT917510:GXH917511 HGP917510:HHD917511 HQL917510:HQZ917511 IAH917510:IAV917511 IKD917510:IKR917511 ITZ917510:IUN917511 JDV917510:JEJ917511 JNR917510:JOF917511 JXN917510:JYB917511 KHJ917510:KHX917511 KRF917510:KRT917511 LBB917510:LBP917511 LKX917510:LLL917511 LUT917510:LVH917511 MEP917510:MFD917511 MOL917510:MOZ917511 MYH917510:MYV917511 NID917510:NIR917511 NRZ917510:NSN917511 OBV917510:OCJ917511 OLR917510:OMF917511 OVN917510:OWB917511 PFJ917510:PFX917511 PPF917510:PPT917511 PZB917510:PZP917511 QIX917510:QJL917511 QST917510:QTH917511 RCP917510:RDD917511 RML917510:RMZ917511 RWH917510:RWV917511 SGD917510:SGR917511 SPZ917510:SQN917511 SZV917510:TAJ917511 TJR917510:TKF917511 TTN917510:TUB917511 UDJ917510:UDX917511 UNF917510:UNT917511 UXB917510:UXP917511 VGX917510:VHL917511 VQT917510:VRH917511 WAP917510:WBD917511 WKL917510:WKZ917511 WUH917510:WUV917511 P983048:Z983049 HV983046:IJ983047 RR983046:SF983047 ABN983046:ACB983047 ALJ983046:ALX983047 AVF983046:AVT983047 BFB983046:BFP983047 BOX983046:BPL983047 BYT983046:BZH983047 CIP983046:CJD983047 CSL983046:CSZ983047 DCH983046:DCV983047 DMD983046:DMR983047 DVZ983046:DWN983047 EFV983046:EGJ983047 EPR983046:EQF983047 EZN983046:FAB983047 FJJ983046:FJX983047 FTF983046:FTT983047 GDB983046:GDP983047 GMX983046:GNL983047 GWT983046:GXH983047 HGP983046:HHD983047 HQL983046:HQZ983047 IAH983046:IAV983047 IKD983046:IKR983047 ITZ983046:IUN983047 JDV983046:JEJ983047 JNR983046:JOF983047 JXN983046:JYB983047 KHJ983046:KHX983047 KRF983046:KRT983047 LBB983046:LBP983047 LKX983046:LLL983047 LUT983046:LVH983047 MEP983046:MFD983047 MOL983046:MOZ983047 MYH983046:MYV983047 NID983046:NIR983047 NRZ983046:NSN983047 OBV983046:OCJ983047 OLR983046:OMF983047 OVN983046:OWB983047 PFJ983046:PFX983047 PPF983046:PPT983047 PZB983046:PZP983047 QIX983046:QJL983047 QST983046:QTH983047 RCP983046:RDD983047 RML983046:RMZ983047 RWH983046:RWV983047 SGD983046:SGR983047 SPZ983046:SQN983047 SZV983046:TAJ983047 TJR983046:TKF983047 TTN983046:TUB983047 UDJ983046:UDX983047 UNF983046:UNT983047 UXB983046:UXP983047 VGX983046:VHL983047 VQT983046:VRH983047 WAP983046:WBD983047 WKL983046:WKZ983047 WUH983046:WUV983047 O65536:Z65539 HU65534:IJ65537 RQ65534:SF65537 ABM65534:ACB65537 ALI65534:ALX65537 AVE65534:AVT65537 BFA65534:BFP65537 BOW65534:BPL65537 BYS65534:BZH65537 CIO65534:CJD65537 CSK65534:CSZ65537 DCG65534:DCV65537 DMC65534:DMR65537 DVY65534:DWN65537 EFU65534:EGJ65537 EPQ65534:EQF65537 EZM65534:FAB65537 FJI65534:FJX65537 FTE65534:FTT65537 GDA65534:GDP65537 GMW65534:GNL65537 GWS65534:GXH65537 HGO65534:HHD65537 HQK65534:HQZ65537 IAG65534:IAV65537 IKC65534:IKR65537 ITY65534:IUN65537 JDU65534:JEJ65537 JNQ65534:JOF65537 JXM65534:JYB65537 KHI65534:KHX65537 KRE65534:KRT65537 LBA65534:LBP65537 LKW65534:LLL65537 LUS65534:LVH65537 MEO65534:MFD65537 MOK65534:MOZ65537 MYG65534:MYV65537 NIC65534:NIR65537 NRY65534:NSN65537 OBU65534:OCJ65537 OLQ65534:OMF65537 OVM65534:OWB65537 PFI65534:PFX65537 PPE65534:PPT65537 PZA65534:PZP65537 QIW65534:QJL65537 QSS65534:QTH65537 RCO65534:RDD65537 RMK65534:RMZ65537 RWG65534:RWV65537 SGC65534:SGR65537 SPY65534:SQN65537 SZU65534:TAJ65537 TJQ65534:TKF65537 TTM65534:TUB65537 UDI65534:UDX65537 UNE65534:UNT65537 UXA65534:UXP65537 VGW65534:VHL65537 VQS65534:VRH65537 WAO65534:WBD65537 WKK65534:WKZ65537 WUG65534:WUV65537 O131072:Z131075 HU131070:IJ131073 RQ131070:SF131073 ABM131070:ACB131073 ALI131070:ALX131073 AVE131070:AVT131073 BFA131070:BFP131073 BOW131070:BPL131073 BYS131070:BZH131073 CIO131070:CJD131073 CSK131070:CSZ131073 DCG131070:DCV131073 DMC131070:DMR131073 DVY131070:DWN131073 EFU131070:EGJ131073 EPQ131070:EQF131073 EZM131070:FAB131073 FJI131070:FJX131073 FTE131070:FTT131073 GDA131070:GDP131073 GMW131070:GNL131073 GWS131070:GXH131073 HGO131070:HHD131073 HQK131070:HQZ131073 IAG131070:IAV131073 IKC131070:IKR131073 ITY131070:IUN131073 JDU131070:JEJ131073 JNQ131070:JOF131073 JXM131070:JYB131073 KHI131070:KHX131073 KRE131070:KRT131073 LBA131070:LBP131073 LKW131070:LLL131073 LUS131070:LVH131073 MEO131070:MFD131073 MOK131070:MOZ131073 MYG131070:MYV131073 NIC131070:NIR131073 NRY131070:NSN131073 OBU131070:OCJ131073 OLQ131070:OMF131073 OVM131070:OWB131073 PFI131070:PFX131073 PPE131070:PPT131073 PZA131070:PZP131073 QIW131070:QJL131073 QSS131070:QTH131073 RCO131070:RDD131073 RMK131070:RMZ131073 RWG131070:RWV131073 SGC131070:SGR131073 SPY131070:SQN131073 SZU131070:TAJ131073 TJQ131070:TKF131073 TTM131070:TUB131073 UDI131070:UDX131073 UNE131070:UNT131073 UXA131070:UXP131073 VGW131070:VHL131073 VQS131070:VRH131073 WAO131070:WBD131073 WKK131070:WKZ131073 WUG131070:WUV131073 O196608:Z196611 HU196606:IJ196609 RQ196606:SF196609 ABM196606:ACB196609 ALI196606:ALX196609 AVE196606:AVT196609 BFA196606:BFP196609 BOW196606:BPL196609 BYS196606:BZH196609 CIO196606:CJD196609 CSK196606:CSZ196609 DCG196606:DCV196609 DMC196606:DMR196609 DVY196606:DWN196609 EFU196606:EGJ196609 EPQ196606:EQF196609 EZM196606:FAB196609 FJI196606:FJX196609 FTE196606:FTT196609 GDA196606:GDP196609 GMW196606:GNL196609 GWS196606:GXH196609 HGO196606:HHD196609 HQK196606:HQZ196609 IAG196606:IAV196609 IKC196606:IKR196609 ITY196606:IUN196609 JDU196606:JEJ196609 JNQ196606:JOF196609 JXM196606:JYB196609 KHI196606:KHX196609 KRE196606:KRT196609 LBA196606:LBP196609 LKW196606:LLL196609 LUS196606:LVH196609 MEO196606:MFD196609 MOK196606:MOZ196609 MYG196606:MYV196609 NIC196606:NIR196609 NRY196606:NSN196609 OBU196606:OCJ196609 OLQ196606:OMF196609 OVM196606:OWB196609 PFI196606:PFX196609 PPE196606:PPT196609 PZA196606:PZP196609 QIW196606:QJL196609 QSS196606:QTH196609 RCO196606:RDD196609 RMK196606:RMZ196609 RWG196606:RWV196609 SGC196606:SGR196609 SPY196606:SQN196609 SZU196606:TAJ196609 TJQ196606:TKF196609 TTM196606:TUB196609 UDI196606:UDX196609 UNE196606:UNT196609 UXA196606:UXP196609 VGW196606:VHL196609 VQS196606:VRH196609 WAO196606:WBD196609 WKK196606:WKZ196609 WUG196606:WUV196609 O262144:Z262147 HU262142:IJ262145 RQ262142:SF262145 ABM262142:ACB262145 ALI262142:ALX262145 AVE262142:AVT262145 BFA262142:BFP262145 BOW262142:BPL262145 BYS262142:BZH262145 CIO262142:CJD262145 CSK262142:CSZ262145 DCG262142:DCV262145 DMC262142:DMR262145 DVY262142:DWN262145 EFU262142:EGJ262145 EPQ262142:EQF262145 EZM262142:FAB262145 FJI262142:FJX262145 FTE262142:FTT262145 GDA262142:GDP262145 GMW262142:GNL262145 GWS262142:GXH262145 HGO262142:HHD262145 HQK262142:HQZ262145 IAG262142:IAV262145 IKC262142:IKR262145 ITY262142:IUN262145 JDU262142:JEJ262145 JNQ262142:JOF262145 JXM262142:JYB262145 KHI262142:KHX262145 KRE262142:KRT262145 LBA262142:LBP262145 LKW262142:LLL262145 LUS262142:LVH262145 MEO262142:MFD262145 MOK262142:MOZ262145 MYG262142:MYV262145 NIC262142:NIR262145 NRY262142:NSN262145 OBU262142:OCJ262145 OLQ262142:OMF262145 OVM262142:OWB262145 PFI262142:PFX262145 PPE262142:PPT262145 PZA262142:PZP262145 QIW262142:QJL262145 QSS262142:QTH262145 RCO262142:RDD262145 RMK262142:RMZ262145 RWG262142:RWV262145 SGC262142:SGR262145 SPY262142:SQN262145 SZU262142:TAJ262145 TJQ262142:TKF262145 TTM262142:TUB262145 UDI262142:UDX262145 UNE262142:UNT262145 UXA262142:UXP262145 VGW262142:VHL262145 VQS262142:VRH262145 WAO262142:WBD262145 WKK262142:WKZ262145 WUG262142:WUV262145 O327680:Z327683 HU327678:IJ327681 RQ327678:SF327681 ABM327678:ACB327681 ALI327678:ALX327681 AVE327678:AVT327681 BFA327678:BFP327681 BOW327678:BPL327681 BYS327678:BZH327681 CIO327678:CJD327681 CSK327678:CSZ327681 DCG327678:DCV327681 DMC327678:DMR327681 DVY327678:DWN327681 EFU327678:EGJ327681 EPQ327678:EQF327681 EZM327678:FAB327681 FJI327678:FJX327681 FTE327678:FTT327681 GDA327678:GDP327681 GMW327678:GNL327681 GWS327678:GXH327681 HGO327678:HHD327681 HQK327678:HQZ327681 IAG327678:IAV327681 IKC327678:IKR327681 ITY327678:IUN327681 JDU327678:JEJ327681 JNQ327678:JOF327681 JXM327678:JYB327681 KHI327678:KHX327681 KRE327678:KRT327681 LBA327678:LBP327681 LKW327678:LLL327681 LUS327678:LVH327681 MEO327678:MFD327681 MOK327678:MOZ327681 MYG327678:MYV327681 NIC327678:NIR327681 NRY327678:NSN327681 OBU327678:OCJ327681 OLQ327678:OMF327681 OVM327678:OWB327681 PFI327678:PFX327681 PPE327678:PPT327681 PZA327678:PZP327681 QIW327678:QJL327681 QSS327678:QTH327681 RCO327678:RDD327681 RMK327678:RMZ327681 RWG327678:RWV327681 SGC327678:SGR327681 SPY327678:SQN327681 SZU327678:TAJ327681 TJQ327678:TKF327681 TTM327678:TUB327681 UDI327678:UDX327681 UNE327678:UNT327681 UXA327678:UXP327681 VGW327678:VHL327681 VQS327678:VRH327681 WAO327678:WBD327681 WKK327678:WKZ327681 WUG327678:WUV327681 O393216:Z393219 HU393214:IJ393217 RQ393214:SF393217 ABM393214:ACB393217 ALI393214:ALX393217 AVE393214:AVT393217 BFA393214:BFP393217 BOW393214:BPL393217 BYS393214:BZH393217 CIO393214:CJD393217 CSK393214:CSZ393217 DCG393214:DCV393217 DMC393214:DMR393217 DVY393214:DWN393217 EFU393214:EGJ393217 EPQ393214:EQF393217 EZM393214:FAB393217 FJI393214:FJX393217 FTE393214:FTT393217 GDA393214:GDP393217 GMW393214:GNL393217 GWS393214:GXH393217 HGO393214:HHD393217 HQK393214:HQZ393217 IAG393214:IAV393217 IKC393214:IKR393217 ITY393214:IUN393217 JDU393214:JEJ393217 JNQ393214:JOF393217 JXM393214:JYB393217 KHI393214:KHX393217 KRE393214:KRT393217 LBA393214:LBP393217 LKW393214:LLL393217 LUS393214:LVH393217 MEO393214:MFD393217 MOK393214:MOZ393217 MYG393214:MYV393217 NIC393214:NIR393217 NRY393214:NSN393217 OBU393214:OCJ393217 OLQ393214:OMF393217 OVM393214:OWB393217 PFI393214:PFX393217 PPE393214:PPT393217 PZA393214:PZP393217 QIW393214:QJL393217 QSS393214:QTH393217 RCO393214:RDD393217 RMK393214:RMZ393217 RWG393214:RWV393217 SGC393214:SGR393217 SPY393214:SQN393217 SZU393214:TAJ393217 TJQ393214:TKF393217 TTM393214:TUB393217 UDI393214:UDX393217 UNE393214:UNT393217 UXA393214:UXP393217 VGW393214:VHL393217 VQS393214:VRH393217 WAO393214:WBD393217 WKK393214:WKZ393217 WUG393214:WUV393217 O458752:Z458755 HU458750:IJ458753 RQ458750:SF458753 ABM458750:ACB458753 ALI458750:ALX458753 AVE458750:AVT458753 BFA458750:BFP458753 BOW458750:BPL458753 BYS458750:BZH458753 CIO458750:CJD458753 CSK458750:CSZ458753 DCG458750:DCV458753 DMC458750:DMR458753 DVY458750:DWN458753 EFU458750:EGJ458753 EPQ458750:EQF458753 EZM458750:FAB458753 FJI458750:FJX458753 FTE458750:FTT458753 GDA458750:GDP458753 GMW458750:GNL458753 GWS458750:GXH458753 HGO458750:HHD458753 HQK458750:HQZ458753 IAG458750:IAV458753 IKC458750:IKR458753 ITY458750:IUN458753 JDU458750:JEJ458753 JNQ458750:JOF458753 JXM458750:JYB458753 KHI458750:KHX458753 KRE458750:KRT458753 LBA458750:LBP458753 LKW458750:LLL458753 LUS458750:LVH458753 MEO458750:MFD458753 MOK458750:MOZ458753 MYG458750:MYV458753 NIC458750:NIR458753 NRY458750:NSN458753 OBU458750:OCJ458753 OLQ458750:OMF458753 OVM458750:OWB458753 PFI458750:PFX458753 PPE458750:PPT458753 PZA458750:PZP458753 QIW458750:QJL458753 QSS458750:QTH458753 RCO458750:RDD458753 RMK458750:RMZ458753 RWG458750:RWV458753 SGC458750:SGR458753 SPY458750:SQN458753 SZU458750:TAJ458753 TJQ458750:TKF458753 TTM458750:TUB458753 UDI458750:UDX458753 UNE458750:UNT458753 UXA458750:UXP458753 VGW458750:VHL458753 VQS458750:VRH458753 WAO458750:WBD458753 WKK458750:WKZ458753 WUG458750:WUV458753 O524288:Z524291 HU524286:IJ524289 RQ524286:SF524289 ABM524286:ACB524289 ALI524286:ALX524289 AVE524286:AVT524289 BFA524286:BFP524289 BOW524286:BPL524289 BYS524286:BZH524289 CIO524286:CJD524289 CSK524286:CSZ524289 DCG524286:DCV524289 DMC524286:DMR524289 DVY524286:DWN524289 EFU524286:EGJ524289 EPQ524286:EQF524289 EZM524286:FAB524289 FJI524286:FJX524289 FTE524286:FTT524289 GDA524286:GDP524289 GMW524286:GNL524289 GWS524286:GXH524289 HGO524286:HHD524289 HQK524286:HQZ524289 IAG524286:IAV524289 IKC524286:IKR524289 ITY524286:IUN524289 JDU524286:JEJ524289 JNQ524286:JOF524289 JXM524286:JYB524289 KHI524286:KHX524289 KRE524286:KRT524289 LBA524286:LBP524289 LKW524286:LLL524289 LUS524286:LVH524289 MEO524286:MFD524289 MOK524286:MOZ524289 MYG524286:MYV524289 NIC524286:NIR524289 NRY524286:NSN524289 OBU524286:OCJ524289 OLQ524286:OMF524289 OVM524286:OWB524289 PFI524286:PFX524289 PPE524286:PPT524289 PZA524286:PZP524289 QIW524286:QJL524289 QSS524286:QTH524289 RCO524286:RDD524289 RMK524286:RMZ524289 RWG524286:RWV524289 SGC524286:SGR524289 SPY524286:SQN524289 SZU524286:TAJ524289 TJQ524286:TKF524289 TTM524286:TUB524289 UDI524286:UDX524289 UNE524286:UNT524289 UXA524286:UXP524289 VGW524286:VHL524289 VQS524286:VRH524289 WAO524286:WBD524289 WKK524286:WKZ524289 WUG524286:WUV524289 O589824:Z589827 HU589822:IJ589825 RQ589822:SF589825 ABM589822:ACB589825 ALI589822:ALX589825 AVE589822:AVT589825 BFA589822:BFP589825 BOW589822:BPL589825 BYS589822:BZH589825 CIO589822:CJD589825 CSK589822:CSZ589825 DCG589822:DCV589825 DMC589822:DMR589825 DVY589822:DWN589825 EFU589822:EGJ589825 EPQ589822:EQF589825 EZM589822:FAB589825 FJI589822:FJX589825 FTE589822:FTT589825 GDA589822:GDP589825 GMW589822:GNL589825 GWS589822:GXH589825 HGO589822:HHD589825 HQK589822:HQZ589825 IAG589822:IAV589825 IKC589822:IKR589825 ITY589822:IUN589825 JDU589822:JEJ589825 JNQ589822:JOF589825 JXM589822:JYB589825 KHI589822:KHX589825 KRE589822:KRT589825 LBA589822:LBP589825 LKW589822:LLL589825 LUS589822:LVH589825 MEO589822:MFD589825 MOK589822:MOZ589825 MYG589822:MYV589825 NIC589822:NIR589825 NRY589822:NSN589825 OBU589822:OCJ589825 OLQ589822:OMF589825 OVM589822:OWB589825 PFI589822:PFX589825 PPE589822:PPT589825 PZA589822:PZP589825 QIW589822:QJL589825 QSS589822:QTH589825 RCO589822:RDD589825 RMK589822:RMZ589825 RWG589822:RWV589825 SGC589822:SGR589825 SPY589822:SQN589825 SZU589822:TAJ589825 TJQ589822:TKF589825 TTM589822:TUB589825 UDI589822:UDX589825 UNE589822:UNT589825 UXA589822:UXP589825 VGW589822:VHL589825 VQS589822:VRH589825 WAO589822:WBD589825 WKK589822:WKZ589825 WUG589822:WUV589825 O655360:Z655363 HU655358:IJ655361 RQ655358:SF655361 ABM655358:ACB655361 ALI655358:ALX655361 AVE655358:AVT655361 BFA655358:BFP655361 BOW655358:BPL655361 BYS655358:BZH655361 CIO655358:CJD655361 CSK655358:CSZ655361 DCG655358:DCV655361 DMC655358:DMR655361 DVY655358:DWN655361 EFU655358:EGJ655361 EPQ655358:EQF655361 EZM655358:FAB655361 FJI655358:FJX655361 FTE655358:FTT655361 GDA655358:GDP655361 GMW655358:GNL655361 GWS655358:GXH655361 HGO655358:HHD655361 HQK655358:HQZ655361 IAG655358:IAV655361 IKC655358:IKR655361 ITY655358:IUN655361 JDU655358:JEJ655361 JNQ655358:JOF655361 JXM655358:JYB655361 KHI655358:KHX655361 KRE655358:KRT655361 LBA655358:LBP655361 LKW655358:LLL655361 LUS655358:LVH655361 MEO655358:MFD655361 MOK655358:MOZ655361 MYG655358:MYV655361 NIC655358:NIR655361 NRY655358:NSN655361 OBU655358:OCJ655361 OLQ655358:OMF655361 OVM655358:OWB655361 PFI655358:PFX655361 PPE655358:PPT655361 PZA655358:PZP655361 QIW655358:QJL655361 QSS655358:QTH655361 RCO655358:RDD655361 RMK655358:RMZ655361 RWG655358:RWV655361 SGC655358:SGR655361 SPY655358:SQN655361 SZU655358:TAJ655361 TJQ655358:TKF655361 TTM655358:TUB655361 UDI655358:UDX655361 UNE655358:UNT655361 UXA655358:UXP655361 VGW655358:VHL655361 VQS655358:VRH655361 WAO655358:WBD655361 WKK655358:WKZ655361 WUG655358:WUV655361 O720896:Z720899 HU720894:IJ720897 RQ720894:SF720897 ABM720894:ACB720897 ALI720894:ALX720897 AVE720894:AVT720897 BFA720894:BFP720897 BOW720894:BPL720897 BYS720894:BZH720897 CIO720894:CJD720897 CSK720894:CSZ720897 DCG720894:DCV720897 DMC720894:DMR720897 DVY720894:DWN720897 EFU720894:EGJ720897 EPQ720894:EQF720897 EZM720894:FAB720897 FJI720894:FJX720897 FTE720894:FTT720897 GDA720894:GDP720897 GMW720894:GNL720897 GWS720894:GXH720897 HGO720894:HHD720897 HQK720894:HQZ720897 IAG720894:IAV720897 IKC720894:IKR720897 ITY720894:IUN720897 JDU720894:JEJ720897 JNQ720894:JOF720897 JXM720894:JYB720897 KHI720894:KHX720897 KRE720894:KRT720897 LBA720894:LBP720897 LKW720894:LLL720897 LUS720894:LVH720897 MEO720894:MFD720897 MOK720894:MOZ720897 MYG720894:MYV720897 NIC720894:NIR720897 NRY720894:NSN720897 OBU720894:OCJ720897 OLQ720894:OMF720897 OVM720894:OWB720897 PFI720894:PFX720897 PPE720894:PPT720897 PZA720894:PZP720897 QIW720894:QJL720897 QSS720894:QTH720897 RCO720894:RDD720897 RMK720894:RMZ720897 RWG720894:RWV720897 SGC720894:SGR720897 SPY720894:SQN720897 SZU720894:TAJ720897 TJQ720894:TKF720897 TTM720894:TUB720897 UDI720894:UDX720897 UNE720894:UNT720897 UXA720894:UXP720897 VGW720894:VHL720897 VQS720894:VRH720897 WAO720894:WBD720897 WKK720894:WKZ720897 WUG720894:WUV720897 O786432:Z786435 HU786430:IJ786433 RQ786430:SF786433 ABM786430:ACB786433 ALI786430:ALX786433 AVE786430:AVT786433 BFA786430:BFP786433 BOW786430:BPL786433 BYS786430:BZH786433 CIO786430:CJD786433 CSK786430:CSZ786433 DCG786430:DCV786433 DMC786430:DMR786433 DVY786430:DWN786433 EFU786430:EGJ786433 EPQ786430:EQF786433 EZM786430:FAB786433 FJI786430:FJX786433 FTE786430:FTT786433 GDA786430:GDP786433 GMW786430:GNL786433 GWS786430:GXH786433 HGO786430:HHD786433 HQK786430:HQZ786433 IAG786430:IAV786433 IKC786430:IKR786433 ITY786430:IUN786433 JDU786430:JEJ786433 JNQ786430:JOF786433 JXM786430:JYB786433 KHI786430:KHX786433 KRE786430:KRT786433 LBA786430:LBP786433 LKW786430:LLL786433 LUS786430:LVH786433 MEO786430:MFD786433 MOK786430:MOZ786433 MYG786430:MYV786433 NIC786430:NIR786433 NRY786430:NSN786433 OBU786430:OCJ786433 OLQ786430:OMF786433 OVM786430:OWB786433 PFI786430:PFX786433 PPE786430:PPT786433 PZA786430:PZP786433 QIW786430:QJL786433 QSS786430:QTH786433 RCO786430:RDD786433 RMK786430:RMZ786433 RWG786430:RWV786433 SGC786430:SGR786433 SPY786430:SQN786433 SZU786430:TAJ786433 TJQ786430:TKF786433 TTM786430:TUB786433 UDI786430:UDX786433 UNE786430:UNT786433 UXA786430:UXP786433 VGW786430:VHL786433 VQS786430:VRH786433 WAO786430:WBD786433 WKK786430:WKZ786433 WUG786430:WUV786433 O851968:Z851971 HU851966:IJ851969 RQ851966:SF851969 ABM851966:ACB851969 ALI851966:ALX851969 AVE851966:AVT851969 BFA851966:BFP851969 BOW851966:BPL851969 BYS851966:BZH851969 CIO851966:CJD851969 CSK851966:CSZ851969 DCG851966:DCV851969 DMC851966:DMR851969 DVY851966:DWN851969 EFU851966:EGJ851969 EPQ851966:EQF851969 EZM851966:FAB851969 FJI851966:FJX851969 FTE851966:FTT851969 GDA851966:GDP851969 GMW851966:GNL851969 GWS851966:GXH851969 HGO851966:HHD851969 HQK851966:HQZ851969 IAG851966:IAV851969 IKC851966:IKR851969 ITY851966:IUN851969 JDU851966:JEJ851969 JNQ851966:JOF851969 JXM851966:JYB851969 KHI851966:KHX851969 KRE851966:KRT851969 LBA851966:LBP851969 LKW851966:LLL851969 LUS851966:LVH851969 MEO851966:MFD851969 MOK851966:MOZ851969 MYG851966:MYV851969 NIC851966:NIR851969 NRY851966:NSN851969 OBU851966:OCJ851969 OLQ851966:OMF851969 OVM851966:OWB851969 PFI851966:PFX851969 PPE851966:PPT851969 PZA851966:PZP851969 QIW851966:QJL851969 QSS851966:QTH851969 RCO851966:RDD851969 RMK851966:RMZ851969 RWG851966:RWV851969 SGC851966:SGR851969 SPY851966:SQN851969 SZU851966:TAJ851969 TJQ851966:TKF851969 TTM851966:TUB851969 UDI851966:UDX851969 UNE851966:UNT851969 UXA851966:UXP851969 VGW851966:VHL851969 VQS851966:VRH851969 WAO851966:WBD851969 WKK851966:WKZ851969 WUG851966:WUV851969 O917504:Z917507 HU917502:IJ917505 RQ917502:SF917505 ABM917502:ACB917505 ALI917502:ALX917505 AVE917502:AVT917505 BFA917502:BFP917505 BOW917502:BPL917505 BYS917502:BZH917505 CIO917502:CJD917505 CSK917502:CSZ917505 DCG917502:DCV917505 DMC917502:DMR917505 DVY917502:DWN917505 EFU917502:EGJ917505 EPQ917502:EQF917505 EZM917502:FAB917505 FJI917502:FJX917505 FTE917502:FTT917505 GDA917502:GDP917505 GMW917502:GNL917505 GWS917502:GXH917505 HGO917502:HHD917505 HQK917502:HQZ917505 IAG917502:IAV917505 IKC917502:IKR917505 ITY917502:IUN917505 JDU917502:JEJ917505 JNQ917502:JOF917505 JXM917502:JYB917505 KHI917502:KHX917505 KRE917502:KRT917505 LBA917502:LBP917505 LKW917502:LLL917505 LUS917502:LVH917505 MEO917502:MFD917505 MOK917502:MOZ917505 MYG917502:MYV917505 NIC917502:NIR917505 NRY917502:NSN917505 OBU917502:OCJ917505 OLQ917502:OMF917505 OVM917502:OWB917505 PFI917502:PFX917505 PPE917502:PPT917505 PZA917502:PZP917505 QIW917502:QJL917505 QSS917502:QTH917505 RCO917502:RDD917505 RMK917502:RMZ917505 RWG917502:RWV917505 SGC917502:SGR917505 SPY917502:SQN917505 SZU917502:TAJ917505 TJQ917502:TKF917505 TTM917502:TUB917505 UDI917502:UDX917505 UNE917502:UNT917505 UXA917502:UXP917505 VGW917502:VHL917505 VQS917502:VRH917505 WAO917502:WBD917505 WKK917502:WKZ917505 WUG917502:WUV917505 O983040:Z983043 HU983038:IJ983041 RQ983038:SF983041 ABM983038:ACB983041 ALI983038:ALX983041 AVE983038:AVT983041 BFA983038:BFP983041 BOW983038:BPL983041 BYS983038:BZH983041 CIO983038:CJD983041 CSK983038:CSZ983041 DCG983038:DCV983041 DMC983038:DMR983041 DVY983038:DWN983041 EFU983038:EGJ983041 EPQ983038:EQF983041 EZM983038:FAB983041 FJI983038:FJX983041 FTE983038:FTT983041 GDA983038:GDP983041 GMW983038:GNL983041 GWS983038:GXH983041 HGO983038:HHD983041 HQK983038:HQZ983041 IAG983038:IAV983041 IKC983038:IKR983041 ITY983038:IUN983041 JDU983038:JEJ983041 JNQ983038:JOF983041 JXM983038:JYB983041 KHI983038:KHX983041 KRE983038:KRT983041 LBA983038:LBP983041 LKW983038:LLL983041 LUS983038:LVH983041 MEO983038:MFD983041 MOK983038:MOZ983041 MYG983038:MYV983041 NIC983038:NIR983041 NRY983038:NSN983041 OBU983038:OCJ983041 OLQ983038:OMF983041 OVM983038:OWB983041 PFI983038:PFX983041 PPE983038:PPT983041 PZA983038:PZP983041 QIW983038:QJL983041 QSS983038:QTH983041 RCO983038:RDD983041 RMK983038:RMZ983041 RWG983038:RWV983041 SGC983038:SGR983041 SPY983038:SQN983041 SZU983038:TAJ983041 TJQ983038:TKF983041 TTM983038:TUB983041 UDI983038:UDX983041 UNE983038:UNT983041 UXA983038:UXP983041 VGW983038:VHL983041 VQS983038:VRH983041 WAO983038:WBD983041 WKK983038:WKZ983041 WUG983038:WUV983041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FF230-4AB3-45E9-9898-75BFA4EB4B75}">
  <dimension ref="A1:AR188"/>
  <sheetViews>
    <sheetView showGridLines="0" view="pageBreakPreview" topLeftCell="B1" zoomScale="110" zoomScaleNormal="100" zoomScaleSheetLayoutView="110" workbookViewId="0">
      <selection activeCell="J10" sqref="J10:V10"/>
    </sheetView>
  </sheetViews>
  <sheetFormatPr defaultRowHeight="20.149999999999999" customHeight="1"/>
  <cols>
    <col min="1" max="1" width="1.08203125" style="280" hidden="1" customWidth="1"/>
    <col min="2" max="2" width="1.5" style="280" customWidth="1"/>
    <col min="3" max="3" width="2.5" style="280" customWidth="1"/>
    <col min="4" max="22" width="3.83203125" style="280" customWidth="1"/>
    <col min="23" max="23" width="1.58203125" style="280" customWidth="1"/>
    <col min="24" max="26" width="9" style="280" customWidth="1"/>
    <col min="27" max="27" width="9" style="230" customWidth="1"/>
    <col min="28" max="28" width="9" style="363" customWidth="1"/>
    <col min="29" max="29" width="9" style="364" customWidth="1"/>
    <col min="30" max="31" width="9" style="280" customWidth="1"/>
    <col min="32" max="42" width="8.58203125" style="280"/>
    <col min="43" max="43" width="16.83203125" style="280" bestFit="1" customWidth="1"/>
    <col min="44" max="44" width="13.33203125" style="280" customWidth="1"/>
    <col min="45" max="216" width="8.58203125" style="280"/>
    <col min="217" max="240" width="3.58203125" style="280" customWidth="1"/>
    <col min="241" max="249" width="9" style="280" customWidth="1"/>
    <col min="250" max="250" width="2" style="280" customWidth="1"/>
    <col min="251" max="472" width="8.58203125" style="280"/>
    <col min="473" max="496" width="3.58203125" style="280" customWidth="1"/>
    <col min="497" max="505" width="9" style="280" customWidth="1"/>
    <col min="506" max="506" width="2" style="280" customWidth="1"/>
    <col min="507" max="728" width="8.58203125" style="280"/>
    <col min="729" max="752" width="3.58203125" style="280" customWidth="1"/>
    <col min="753" max="761" width="9" style="280" customWidth="1"/>
    <col min="762" max="762" width="2" style="280" customWidth="1"/>
    <col min="763" max="984" width="8.58203125" style="280"/>
    <col min="985" max="1008" width="3.58203125" style="280" customWidth="1"/>
    <col min="1009" max="1017" width="9" style="280" customWidth="1"/>
    <col min="1018" max="1018" width="2" style="280" customWidth="1"/>
    <col min="1019" max="1240" width="8.58203125" style="280"/>
    <col min="1241" max="1264" width="3.58203125" style="280" customWidth="1"/>
    <col min="1265" max="1273" width="9" style="280" customWidth="1"/>
    <col min="1274" max="1274" width="2" style="280" customWidth="1"/>
    <col min="1275" max="1496" width="8.58203125" style="280"/>
    <col min="1497" max="1520" width="3.58203125" style="280" customWidth="1"/>
    <col min="1521" max="1529" width="9" style="280" customWidth="1"/>
    <col min="1530" max="1530" width="2" style="280" customWidth="1"/>
    <col min="1531" max="1752" width="8.58203125" style="280"/>
    <col min="1753" max="1776" width="3.58203125" style="280" customWidth="1"/>
    <col min="1777" max="1785" width="9" style="280" customWidth="1"/>
    <col min="1786" max="1786" width="2" style="280" customWidth="1"/>
    <col min="1787" max="2008" width="8.58203125" style="280"/>
    <col min="2009" max="2032" width="3.58203125" style="280" customWidth="1"/>
    <col min="2033" max="2041" width="9" style="280" customWidth="1"/>
    <col min="2042" max="2042" width="2" style="280" customWidth="1"/>
    <col min="2043" max="2264" width="8.58203125" style="280"/>
    <col min="2265" max="2288" width="3.58203125" style="280" customWidth="1"/>
    <col min="2289" max="2297" width="9" style="280" customWidth="1"/>
    <col min="2298" max="2298" width="2" style="280" customWidth="1"/>
    <col min="2299" max="2520" width="8.58203125" style="280"/>
    <col min="2521" max="2544" width="3.58203125" style="280" customWidth="1"/>
    <col min="2545" max="2553" width="9" style="280" customWidth="1"/>
    <col min="2554" max="2554" width="2" style="280" customWidth="1"/>
    <col min="2555" max="2776" width="8.58203125" style="280"/>
    <col min="2777" max="2800" width="3.58203125" style="280" customWidth="1"/>
    <col min="2801" max="2809" width="9" style="280" customWidth="1"/>
    <col min="2810" max="2810" width="2" style="280" customWidth="1"/>
    <col min="2811" max="3032" width="8.58203125" style="280"/>
    <col min="3033" max="3056" width="3.58203125" style="280" customWidth="1"/>
    <col min="3057" max="3065" width="9" style="280" customWidth="1"/>
    <col min="3066" max="3066" width="2" style="280" customWidth="1"/>
    <col min="3067" max="3288" width="8.58203125" style="280"/>
    <col min="3289" max="3312" width="3.58203125" style="280" customWidth="1"/>
    <col min="3313" max="3321" width="9" style="280" customWidth="1"/>
    <col min="3322" max="3322" width="2" style="280" customWidth="1"/>
    <col min="3323" max="3544" width="8.58203125" style="280"/>
    <col min="3545" max="3568" width="3.58203125" style="280" customWidth="1"/>
    <col min="3569" max="3577" width="9" style="280" customWidth="1"/>
    <col min="3578" max="3578" width="2" style="280" customWidth="1"/>
    <col min="3579" max="3800" width="8.58203125" style="280"/>
    <col min="3801" max="3824" width="3.58203125" style="280" customWidth="1"/>
    <col min="3825" max="3833" width="9" style="280" customWidth="1"/>
    <col min="3834" max="3834" width="2" style="280" customWidth="1"/>
    <col min="3835" max="4056" width="8.58203125" style="280"/>
    <col min="4057" max="4080" width="3.58203125" style="280" customWidth="1"/>
    <col min="4081" max="4089" width="9" style="280" customWidth="1"/>
    <col min="4090" max="4090" width="2" style="280" customWidth="1"/>
    <col min="4091" max="4312" width="8.58203125" style="280"/>
    <col min="4313" max="4336" width="3.58203125" style="280" customWidth="1"/>
    <col min="4337" max="4345" width="9" style="280" customWidth="1"/>
    <col min="4346" max="4346" width="2" style="280" customWidth="1"/>
    <col min="4347" max="4568" width="8.58203125" style="280"/>
    <col min="4569" max="4592" width="3.58203125" style="280" customWidth="1"/>
    <col min="4593" max="4601" width="9" style="280" customWidth="1"/>
    <col min="4602" max="4602" width="2" style="280" customWidth="1"/>
    <col min="4603" max="4824" width="8.58203125" style="280"/>
    <col min="4825" max="4848" width="3.58203125" style="280" customWidth="1"/>
    <col min="4849" max="4857" width="9" style="280" customWidth="1"/>
    <col min="4858" max="4858" width="2" style="280" customWidth="1"/>
    <col min="4859" max="5080" width="8.58203125" style="280"/>
    <col min="5081" max="5104" width="3.58203125" style="280" customWidth="1"/>
    <col min="5105" max="5113" width="9" style="280" customWidth="1"/>
    <col min="5114" max="5114" width="2" style="280" customWidth="1"/>
    <col min="5115" max="5336" width="8.58203125" style="280"/>
    <col min="5337" max="5360" width="3.58203125" style="280" customWidth="1"/>
    <col min="5361" max="5369" width="9" style="280" customWidth="1"/>
    <col min="5370" max="5370" width="2" style="280" customWidth="1"/>
    <col min="5371" max="5592" width="8.58203125" style="280"/>
    <col min="5593" max="5616" width="3.58203125" style="280" customWidth="1"/>
    <col min="5617" max="5625" width="9" style="280" customWidth="1"/>
    <col min="5626" max="5626" width="2" style="280" customWidth="1"/>
    <col min="5627" max="5848" width="8.58203125" style="280"/>
    <col min="5849" max="5872" width="3.58203125" style="280" customWidth="1"/>
    <col min="5873" max="5881" width="9" style="280" customWidth="1"/>
    <col min="5882" max="5882" width="2" style="280" customWidth="1"/>
    <col min="5883" max="6104" width="8.58203125" style="280"/>
    <col min="6105" max="6128" width="3.58203125" style="280" customWidth="1"/>
    <col min="6129" max="6137" width="9" style="280" customWidth="1"/>
    <col min="6138" max="6138" width="2" style="280" customWidth="1"/>
    <col min="6139" max="6360" width="8.58203125" style="280"/>
    <col min="6361" max="6384" width="3.58203125" style="280" customWidth="1"/>
    <col min="6385" max="6393" width="9" style="280" customWidth="1"/>
    <col min="6394" max="6394" width="2" style="280" customWidth="1"/>
    <col min="6395" max="6616" width="8.58203125" style="280"/>
    <col min="6617" max="6640" width="3.58203125" style="280" customWidth="1"/>
    <col min="6641" max="6649" width="9" style="280" customWidth="1"/>
    <col min="6650" max="6650" width="2" style="280" customWidth="1"/>
    <col min="6651" max="6872" width="8.58203125" style="280"/>
    <col min="6873" max="6896" width="3.58203125" style="280" customWidth="1"/>
    <col min="6897" max="6905" width="9" style="280" customWidth="1"/>
    <col min="6906" max="6906" width="2" style="280" customWidth="1"/>
    <col min="6907" max="7128" width="8.58203125" style="280"/>
    <col min="7129" max="7152" width="3.58203125" style="280" customWidth="1"/>
    <col min="7153" max="7161" width="9" style="280" customWidth="1"/>
    <col min="7162" max="7162" width="2" style="280" customWidth="1"/>
    <col min="7163" max="7384" width="8.58203125" style="280"/>
    <col min="7385" max="7408" width="3.58203125" style="280" customWidth="1"/>
    <col min="7409" max="7417" width="9" style="280" customWidth="1"/>
    <col min="7418" max="7418" width="2" style="280" customWidth="1"/>
    <col min="7419" max="7640" width="8.58203125" style="280"/>
    <col min="7641" max="7664" width="3.58203125" style="280" customWidth="1"/>
    <col min="7665" max="7673" width="9" style="280" customWidth="1"/>
    <col min="7674" max="7674" width="2" style="280" customWidth="1"/>
    <col min="7675" max="7896" width="8.58203125" style="280"/>
    <col min="7897" max="7920" width="3.58203125" style="280" customWidth="1"/>
    <col min="7921" max="7929" width="9" style="280" customWidth="1"/>
    <col min="7930" max="7930" width="2" style="280" customWidth="1"/>
    <col min="7931" max="8152" width="8.58203125" style="280"/>
    <col min="8153" max="8176" width="3.58203125" style="280" customWidth="1"/>
    <col min="8177" max="8185" width="9" style="280" customWidth="1"/>
    <col min="8186" max="8186" width="2" style="280" customWidth="1"/>
    <col min="8187" max="8408" width="8.58203125" style="280"/>
    <col min="8409" max="8432" width="3.58203125" style="280" customWidth="1"/>
    <col min="8433" max="8441" width="9" style="280" customWidth="1"/>
    <col min="8442" max="8442" width="2" style="280" customWidth="1"/>
    <col min="8443" max="8664" width="8.58203125" style="280"/>
    <col min="8665" max="8688" width="3.58203125" style="280" customWidth="1"/>
    <col min="8689" max="8697" width="9" style="280" customWidth="1"/>
    <col min="8698" max="8698" width="2" style="280" customWidth="1"/>
    <col min="8699" max="8920" width="8.58203125" style="280"/>
    <col min="8921" max="8944" width="3.58203125" style="280" customWidth="1"/>
    <col min="8945" max="8953" width="9" style="280" customWidth="1"/>
    <col min="8954" max="8954" width="2" style="280" customWidth="1"/>
    <col min="8955" max="9176" width="8.58203125" style="280"/>
    <col min="9177" max="9200" width="3.58203125" style="280" customWidth="1"/>
    <col min="9201" max="9209" width="9" style="280" customWidth="1"/>
    <col min="9210" max="9210" width="2" style="280" customWidth="1"/>
    <col min="9211" max="9432" width="8.58203125" style="280"/>
    <col min="9433" max="9456" width="3.58203125" style="280" customWidth="1"/>
    <col min="9457" max="9465" width="9" style="280" customWidth="1"/>
    <col min="9466" max="9466" width="2" style="280" customWidth="1"/>
    <col min="9467" max="9688" width="8.58203125" style="280"/>
    <col min="9689" max="9712" width="3.58203125" style="280" customWidth="1"/>
    <col min="9713" max="9721" width="9" style="280" customWidth="1"/>
    <col min="9722" max="9722" width="2" style="280" customWidth="1"/>
    <col min="9723" max="9944" width="8.58203125" style="280"/>
    <col min="9945" max="9968" width="3.58203125" style="280" customWidth="1"/>
    <col min="9969" max="9977" width="9" style="280" customWidth="1"/>
    <col min="9978" max="9978" width="2" style="280" customWidth="1"/>
    <col min="9979" max="10200" width="8.58203125" style="280"/>
    <col min="10201" max="10224" width="3.58203125" style="280" customWidth="1"/>
    <col min="10225" max="10233" width="9" style="280" customWidth="1"/>
    <col min="10234" max="10234" width="2" style="280" customWidth="1"/>
    <col min="10235" max="10456" width="8.58203125" style="280"/>
    <col min="10457" max="10480" width="3.58203125" style="280" customWidth="1"/>
    <col min="10481" max="10489" width="9" style="280" customWidth="1"/>
    <col min="10490" max="10490" width="2" style="280" customWidth="1"/>
    <col min="10491" max="10712" width="8.58203125" style="280"/>
    <col min="10713" max="10736" width="3.58203125" style="280" customWidth="1"/>
    <col min="10737" max="10745" width="9" style="280" customWidth="1"/>
    <col min="10746" max="10746" width="2" style="280" customWidth="1"/>
    <col min="10747" max="10968" width="8.58203125" style="280"/>
    <col min="10969" max="10992" width="3.58203125" style="280" customWidth="1"/>
    <col min="10993" max="11001" width="9" style="280" customWidth="1"/>
    <col min="11002" max="11002" width="2" style="280" customWidth="1"/>
    <col min="11003" max="11224" width="8.58203125" style="280"/>
    <col min="11225" max="11248" width="3.58203125" style="280" customWidth="1"/>
    <col min="11249" max="11257" width="9" style="280" customWidth="1"/>
    <col min="11258" max="11258" width="2" style="280" customWidth="1"/>
    <col min="11259" max="11480" width="8.58203125" style="280"/>
    <col min="11481" max="11504" width="3.58203125" style="280" customWidth="1"/>
    <col min="11505" max="11513" width="9" style="280" customWidth="1"/>
    <col min="11514" max="11514" width="2" style="280" customWidth="1"/>
    <col min="11515" max="11736" width="8.58203125" style="280"/>
    <col min="11737" max="11760" width="3.58203125" style="280" customWidth="1"/>
    <col min="11761" max="11769" width="9" style="280" customWidth="1"/>
    <col min="11770" max="11770" width="2" style="280" customWidth="1"/>
    <col min="11771" max="11992" width="8.58203125" style="280"/>
    <col min="11993" max="12016" width="3.58203125" style="280" customWidth="1"/>
    <col min="12017" max="12025" width="9" style="280" customWidth="1"/>
    <col min="12026" max="12026" width="2" style="280" customWidth="1"/>
    <col min="12027" max="12248" width="8.58203125" style="280"/>
    <col min="12249" max="12272" width="3.58203125" style="280" customWidth="1"/>
    <col min="12273" max="12281" width="9" style="280" customWidth="1"/>
    <col min="12282" max="12282" width="2" style="280" customWidth="1"/>
    <col min="12283" max="12504" width="8.58203125" style="280"/>
    <col min="12505" max="12528" width="3.58203125" style="280" customWidth="1"/>
    <col min="12529" max="12537" width="9" style="280" customWidth="1"/>
    <col min="12538" max="12538" width="2" style="280" customWidth="1"/>
    <col min="12539" max="12760" width="8.58203125" style="280"/>
    <col min="12761" max="12784" width="3.58203125" style="280" customWidth="1"/>
    <col min="12785" max="12793" width="9" style="280" customWidth="1"/>
    <col min="12794" max="12794" width="2" style="280" customWidth="1"/>
    <col min="12795" max="13016" width="8.58203125" style="280"/>
    <col min="13017" max="13040" width="3.58203125" style="280" customWidth="1"/>
    <col min="13041" max="13049" width="9" style="280" customWidth="1"/>
    <col min="13050" max="13050" width="2" style="280" customWidth="1"/>
    <col min="13051" max="13272" width="8.58203125" style="280"/>
    <col min="13273" max="13296" width="3.58203125" style="280" customWidth="1"/>
    <col min="13297" max="13305" width="9" style="280" customWidth="1"/>
    <col min="13306" max="13306" width="2" style="280" customWidth="1"/>
    <col min="13307" max="13528" width="8.58203125" style="280"/>
    <col min="13529" max="13552" width="3.58203125" style="280" customWidth="1"/>
    <col min="13553" max="13561" width="9" style="280" customWidth="1"/>
    <col min="13562" max="13562" width="2" style="280" customWidth="1"/>
    <col min="13563" max="13784" width="8.58203125" style="280"/>
    <col min="13785" max="13808" width="3.58203125" style="280" customWidth="1"/>
    <col min="13809" max="13817" width="9" style="280" customWidth="1"/>
    <col min="13818" max="13818" width="2" style="280" customWidth="1"/>
    <col min="13819" max="14040" width="8.58203125" style="280"/>
    <col min="14041" max="14064" width="3.58203125" style="280" customWidth="1"/>
    <col min="14065" max="14073" width="9" style="280" customWidth="1"/>
    <col min="14074" max="14074" width="2" style="280" customWidth="1"/>
    <col min="14075" max="14296" width="8.58203125" style="280"/>
    <col min="14297" max="14320" width="3.58203125" style="280" customWidth="1"/>
    <col min="14321" max="14329" width="9" style="280" customWidth="1"/>
    <col min="14330" max="14330" width="2" style="280" customWidth="1"/>
    <col min="14331" max="14552" width="8.58203125" style="280"/>
    <col min="14553" max="14576" width="3.58203125" style="280" customWidth="1"/>
    <col min="14577" max="14585" width="9" style="280" customWidth="1"/>
    <col min="14586" max="14586" width="2" style="280" customWidth="1"/>
    <col min="14587" max="14808" width="8.58203125" style="280"/>
    <col min="14809" max="14832" width="3.58203125" style="280" customWidth="1"/>
    <col min="14833" max="14841" width="9" style="280" customWidth="1"/>
    <col min="14842" max="14842" width="2" style="280" customWidth="1"/>
    <col min="14843" max="15064" width="8.58203125" style="280"/>
    <col min="15065" max="15088" width="3.58203125" style="280" customWidth="1"/>
    <col min="15089" max="15097" width="9" style="280" customWidth="1"/>
    <col min="15098" max="15098" width="2" style="280" customWidth="1"/>
    <col min="15099" max="15320" width="8.58203125" style="280"/>
    <col min="15321" max="15344" width="3.58203125" style="280" customWidth="1"/>
    <col min="15345" max="15353" width="9" style="280" customWidth="1"/>
    <col min="15354" max="15354" width="2" style="280" customWidth="1"/>
    <col min="15355" max="15576" width="8.58203125" style="280"/>
    <col min="15577" max="15600" width="3.58203125" style="280" customWidth="1"/>
    <col min="15601" max="15609" width="9" style="280" customWidth="1"/>
    <col min="15610" max="15610" width="2" style="280" customWidth="1"/>
    <col min="15611" max="15832" width="8.58203125" style="280"/>
    <col min="15833" max="15856" width="3.58203125" style="280" customWidth="1"/>
    <col min="15857" max="15865" width="9" style="280" customWidth="1"/>
    <col min="15866" max="15866" width="2" style="280" customWidth="1"/>
    <col min="15867" max="16088" width="8.58203125" style="280"/>
    <col min="16089" max="16112" width="3.58203125" style="280" customWidth="1"/>
    <col min="16113" max="16121" width="9" style="280" customWidth="1"/>
    <col min="16122" max="16122" width="2" style="280" customWidth="1"/>
    <col min="16123" max="16384" width="8.58203125" style="280"/>
  </cols>
  <sheetData>
    <row r="1" spans="2:44" ht="20.149999999999999" customHeight="1">
      <c r="B1" s="722" t="s">
        <v>1294</v>
      </c>
    </row>
    <row r="2" spans="2:44" ht="20.149999999999999" customHeight="1">
      <c r="B2" s="722" t="s">
        <v>583</v>
      </c>
    </row>
    <row r="3" spans="2:44" ht="7.5" customHeight="1">
      <c r="Q3" s="281"/>
      <c r="Y3" s="281"/>
      <c r="Z3" s="282"/>
    </row>
    <row r="4" spans="2:44" ht="19.5" customHeight="1">
      <c r="B4" s="283" t="s">
        <v>1054</v>
      </c>
      <c r="D4" s="284"/>
      <c r="E4" s="284"/>
      <c r="F4" s="284"/>
      <c r="G4" s="284"/>
      <c r="H4" s="284"/>
      <c r="I4" s="284"/>
      <c r="J4" s="284"/>
      <c r="K4" s="284"/>
      <c r="L4" s="284"/>
      <c r="M4" s="284"/>
      <c r="N4" s="284"/>
      <c r="O4" s="284"/>
      <c r="P4" s="284"/>
      <c r="Q4" s="284"/>
      <c r="R4" s="284"/>
      <c r="S4" s="284"/>
      <c r="T4" s="284"/>
      <c r="U4" s="284"/>
      <c r="V4" s="284"/>
      <c r="W4" s="284"/>
      <c r="X4" s="284"/>
      <c r="Y4" s="284"/>
      <c r="Z4" s="285" t="s">
        <v>370</v>
      </c>
    </row>
    <row r="5" spans="2:44" ht="15.75" customHeight="1">
      <c r="C5" s="286"/>
      <c r="D5" s="287"/>
      <c r="E5" s="287"/>
      <c r="F5" s="287"/>
      <c r="G5" s="287"/>
      <c r="H5" s="287"/>
      <c r="I5" s="284"/>
      <c r="J5" s="284"/>
      <c r="K5" s="284"/>
      <c r="L5" s="284"/>
      <c r="M5" s="284"/>
      <c r="N5" s="284"/>
      <c r="O5" s="284"/>
      <c r="P5" s="284"/>
      <c r="Q5" s="284"/>
      <c r="R5" s="284"/>
      <c r="S5" s="284"/>
      <c r="T5" s="284"/>
      <c r="U5" s="284"/>
      <c r="V5" s="284"/>
      <c r="W5" s="284"/>
      <c r="X5" s="284"/>
      <c r="Y5" s="284"/>
    </row>
    <row r="6" spans="2:44" s="288" customFormat="1" ht="15" customHeight="1">
      <c r="C6" s="289" t="s">
        <v>438</v>
      </c>
      <c r="D6" s="290"/>
      <c r="E6" s="291"/>
      <c r="F6" s="291"/>
      <c r="G6" s="291"/>
      <c r="H6" s="291"/>
      <c r="I6" s="291"/>
      <c r="J6" s="291"/>
      <c r="K6" s="291"/>
      <c r="L6" s="291"/>
      <c r="M6" s="291"/>
      <c r="N6" s="291"/>
      <c r="O6" s="291"/>
      <c r="P6" s="291"/>
      <c r="Q6" s="291"/>
      <c r="R6" s="291"/>
      <c r="S6" s="291"/>
      <c r="T6" s="291"/>
      <c r="U6" s="292"/>
      <c r="V6" s="291"/>
      <c r="W6" s="291"/>
      <c r="X6" s="291"/>
      <c r="Y6" s="291"/>
      <c r="AA6" s="231"/>
      <c r="AB6" s="363"/>
      <c r="AC6" s="364"/>
      <c r="AQ6" s="364"/>
      <c r="AR6" s="365"/>
    </row>
    <row r="7" spans="2:44" s="295" customFormat="1" ht="21.75" customHeight="1">
      <c r="C7" s="286"/>
      <c r="D7" s="2150" t="s">
        <v>439</v>
      </c>
      <c r="E7" s="2151"/>
      <c r="F7" s="2151"/>
      <c r="G7" s="2151"/>
      <c r="H7" s="2151"/>
      <c r="I7" s="2152"/>
      <c r="J7" s="2244" t="str">
        <f>IF(入力シート!F11="","",入力シート!F11)&amp;"中層ＺＥＨ-Ｍ支援事業"</f>
        <v>中層ＺＥＨ-Ｍ支援事業</v>
      </c>
      <c r="K7" s="2244"/>
      <c r="L7" s="2244"/>
      <c r="M7" s="2244"/>
      <c r="N7" s="2244"/>
      <c r="O7" s="2244"/>
      <c r="P7" s="2244"/>
      <c r="Q7" s="2244"/>
      <c r="R7" s="2244"/>
      <c r="S7" s="2244"/>
      <c r="T7" s="2244"/>
      <c r="U7" s="2244"/>
      <c r="V7" s="2245"/>
      <c r="W7" s="279"/>
      <c r="X7" s="279"/>
      <c r="Y7" s="279"/>
      <c r="AA7" s="348"/>
      <c r="AB7" s="363"/>
      <c r="AC7" s="364"/>
    </row>
    <row r="8" spans="2:44" s="295" customFormat="1" ht="21.75" customHeight="1">
      <c r="C8" s="286"/>
      <c r="D8" s="343"/>
      <c r="E8" s="343"/>
      <c r="F8" s="343"/>
      <c r="G8" s="343"/>
      <c r="H8" s="343"/>
      <c r="I8" s="343"/>
      <c r="J8" s="1110"/>
      <c r="K8" s="1110"/>
      <c r="L8" s="1110"/>
      <c r="M8" s="1110"/>
      <c r="N8" s="1110"/>
      <c r="O8" s="1110"/>
      <c r="P8" s="1110"/>
      <c r="Q8" s="1110"/>
      <c r="R8" s="1110"/>
      <c r="S8" s="1110"/>
      <c r="T8" s="1110"/>
      <c r="U8" s="1110"/>
      <c r="V8" s="1110"/>
      <c r="W8" s="279"/>
      <c r="X8" s="279"/>
      <c r="Y8" s="279"/>
      <c r="AA8" s="348"/>
      <c r="AB8" s="363"/>
      <c r="AC8" s="364"/>
    </row>
    <row r="9" spans="2:44" s="288" customFormat="1" ht="15.5">
      <c r="C9" s="289" t="s">
        <v>411</v>
      </c>
      <c r="D9" s="290"/>
      <c r="E9" s="291"/>
      <c r="F9" s="291"/>
      <c r="G9" s="291"/>
      <c r="H9" s="291"/>
      <c r="I9" s="291"/>
      <c r="J9" s="291"/>
      <c r="K9" s="291"/>
      <c r="L9" s="291"/>
      <c r="M9" s="291"/>
      <c r="N9" s="291"/>
      <c r="O9" s="291"/>
      <c r="P9" s="291"/>
      <c r="Q9" s="291"/>
      <c r="R9" s="291"/>
      <c r="S9" s="291"/>
      <c r="T9" s="291"/>
      <c r="U9" s="292"/>
      <c r="V9" s="291"/>
      <c r="W9" s="291"/>
      <c r="X9" s="291"/>
      <c r="Y9" s="291"/>
      <c r="AA9" s="231"/>
      <c r="AB9" s="363"/>
      <c r="AC9" s="364"/>
    </row>
    <row r="10" spans="2:44" s="295" customFormat="1" ht="18" customHeight="1">
      <c r="C10" s="286"/>
      <c r="D10" s="2150" t="s">
        <v>278</v>
      </c>
      <c r="E10" s="2151"/>
      <c r="F10" s="2151"/>
      <c r="G10" s="2151"/>
      <c r="H10" s="2151"/>
      <c r="I10" s="2152"/>
      <c r="J10" s="2425"/>
      <c r="K10" s="2426"/>
      <c r="L10" s="2426"/>
      <c r="M10" s="2426"/>
      <c r="N10" s="2426"/>
      <c r="O10" s="2426"/>
      <c r="P10" s="2426"/>
      <c r="Q10" s="2426"/>
      <c r="R10" s="2426"/>
      <c r="S10" s="2426"/>
      <c r="T10" s="2426"/>
      <c r="U10" s="2426"/>
      <c r="V10" s="2427"/>
      <c r="W10" s="302"/>
      <c r="X10" s="279"/>
      <c r="Y10" s="279"/>
      <c r="AA10" s="348"/>
      <c r="AB10" s="363"/>
      <c r="AC10" s="364"/>
    </row>
    <row r="11" spans="2:44" s="295" customFormat="1" ht="24.75" customHeight="1">
      <c r="C11" s="286"/>
      <c r="D11" s="2237" t="s">
        <v>475</v>
      </c>
      <c r="E11" s="2151"/>
      <c r="F11" s="2151"/>
      <c r="G11" s="2151"/>
      <c r="H11" s="2151"/>
      <c r="I11" s="2152"/>
      <c r="J11" s="2423"/>
      <c r="K11" s="2424"/>
      <c r="L11" s="2424"/>
      <c r="M11" s="2424"/>
      <c r="N11" s="2424"/>
      <c r="O11" s="2424"/>
      <c r="P11" s="2424"/>
      <c r="Q11" s="2424"/>
      <c r="R11" s="2424"/>
      <c r="S11" s="2424"/>
      <c r="T11" s="2424"/>
      <c r="U11" s="2424"/>
      <c r="V11" s="2428"/>
      <c r="W11" s="302"/>
      <c r="X11" s="279"/>
      <c r="Y11" s="279"/>
      <c r="AA11" s="348"/>
      <c r="AB11" s="363"/>
      <c r="AC11" s="364"/>
    </row>
    <row r="12" spans="2:44" s="295" customFormat="1" ht="18" customHeight="1">
      <c r="C12" s="286"/>
      <c r="D12" s="2150" t="s">
        <v>414</v>
      </c>
      <c r="E12" s="2151"/>
      <c r="F12" s="2151"/>
      <c r="G12" s="2151"/>
      <c r="H12" s="2151"/>
      <c r="I12" s="2152"/>
      <c r="J12" s="320" t="s">
        <v>231</v>
      </c>
      <c r="K12" s="351" t="s">
        <v>486</v>
      </c>
      <c r="L12" s="321"/>
      <c r="M12" s="298"/>
      <c r="N12" s="298"/>
      <c r="O12" s="322" t="s">
        <v>231</v>
      </c>
      <c r="P12" s="351" t="s">
        <v>487</v>
      </c>
      <c r="Q12" s="298"/>
      <c r="R12" s="298"/>
      <c r="S12" s="298"/>
      <c r="T12" s="298"/>
      <c r="U12" s="298"/>
      <c r="V12" s="324"/>
      <c r="W12" s="279"/>
      <c r="X12" s="279"/>
      <c r="Y12" s="279"/>
      <c r="AA12" s="348"/>
      <c r="AB12" s="366"/>
      <c r="AC12" s="364"/>
    </row>
    <row r="13" spans="2:44" s="295" customFormat="1" ht="6" customHeight="1">
      <c r="C13" s="286"/>
      <c r="D13" s="303"/>
      <c r="E13" s="303"/>
      <c r="F13" s="304"/>
      <c r="G13" s="305"/>
      <c r="H13" s="305"/>
      <c r="I13" s="305"/>
      <c r="J13" s="305"/>
      <c r="K13" s="305"/>
      <c r="L13" s="239"/>
      <c r="M13" s="239"/>
      <c r="N13" s="239"/>
      <c r="O13" s="239"/>
      <c r="P13" s="239"/>
      <c r="Q13" s="239"/>
      <c r="R13" s="239"/>
      <c r="S13" s="239"/>
      <c r="T13" s="239"/>
      <c r="U13" s="239"/>
      <c r="V13" s="239"/>
      <c r="W13" s="239"/>
      <c r="X13" s="239"/>
      <c r="Y13" s="239"/>
      <c r="AA13" s="348"/>
      <c r="AB13" s="363"/>
      <c r="AC13" s="364"/>
    </row>
    <row r="14" spans="2:44" s="295" customFormat="1" ht="18" customHeight="1">
      <c r="C14" s="286"/>
      <c r="D14" s="2150" t="s">
        <v>478</v>
      </c>
      <c r="E14" s="2151"/>
      <c r="F14" s="2151"/>
      <c r="G14" s="2151"/>
      <c r="H14" s="2151"/>
      <c r="I14" s="2152"/>
      <c r="J14" s="2150" t="s">
        <v>479</v>
      </c>
      <c r="K14" s="2152"/>
      <c r="L14" s="2424"/>
      <c r="M14" s="2424"/>
      <c r="N14" s="2424"/>
      <c r="O14" s="2424"/>
      <c r="P14" s="2424"/>
      <c r="Q14" s="2424"/>
      <c r="R14" s="2150" t="s">
        <v>480</v>
      </c>
      <c r="S14" s="2152"/>
      <c r="T14" s="2405"/>
      <c r="U14" s="2405"/>
      <c r="V14" s="349" t="s">
        <v>481</v>
      </c>
      <c r="W14" s="302"/>
      <c r="X14" s="279"/>
      <c r="Y14" s="279"/>
      <c r="AA14" s="348"/>
      <c r="AB14" s="363"/>
      <c r="AC14" s="364"/>
    </row>
    <row r="15" spans="2:44" s="295" customFormat="1" ht="18" customHeight="1">
      <c r="C15" s="286"/>
      <c r="D15" s="2150" t="s">
        <v>482</v>
      </c>
      <c r="E15" s="2151"/>
      <c r="F15" s="2151"/>
      <c r="G15" s="2151"/>
      <c r="H15" s="2151"/>
      <c r="I15" s="2152"/>
      <c r="J15" s="2150" t="s">
        <v>479</v>
      </c>
      <c r="K15" s="2152"/>
      <c r="L15" s="2424"/>
      <c r="M15" s="2424"/>
      <c r="N15" s="2424"/>
      <c r="O15" s="2424"/>
      <c r="P15" s="2424"/>
      <c r="Q15" s="2424"/>
      <c r="R15" s="2150" t="s">
        <v>480</v>
      </c>
      <c r="S15" s="2152"/>
      <c r="T15" s="2405"/>
      <c r="U15" s="2405"/>
      <c r="V15" s="349" t="s">
        <v>481</v>
      </c>
      <c r="W15" s="302"/>
      <c r="X15" s="279"/>
      <c r="Y15" s="279"/>
      <c r="AA15" s="348"/>
      <c r="AB15" s="363"/>
      <c r="AC15" s="364"/>
    </row>
    <row r="16" spans="2:44" s="295" customFormat="1" ht="18" customHeight="1">
      <c r="C16" s="286"/>
      <c r="D16" s="2150" t="s">
        <v>483</v>
      </c>
      <c r="E16" s="2151"/>
      <c r="F16" s="2151"/>
      <c r="G16" s="2151"/>
      <c r="H16" s="2151"/>
      <c r="I16" s="2152"/>
      <c r="J16" s="2150" t="s">
        <v>479</v>
      </c>
      <c r="K16" s="2152"/>
      <c r="L16" s="2424"/>
      <c r="M16" s="2424"/>
      <c r="N16" s="2424"/>
      <c r="O16" s="2424"/>
      <c r="P16" s="2424"/>
      <c r="Q16" s="2424"/>
      <c r="R16" s="2150" t="s">
        <v>480</v>
      </c>
      <c r="S16" s="2152"/>
      <c r="T16" s="2405"/>
      <c r="U16" s="2405"/>
      <c r="V16" s="349" t="s">
        <v>481</v>
      </c>
      <c r="W16" s="302"/>
      <c r="X16" s="279"/>
      <c r="Y16" s="279"/>
      <c r="AA16" s="348"/>
      <c r="AB16" s="363"/>
      <c r="AC16" s="364"/>
    </row>
    <row r="17" spans="2:44" s="295" customFormat="1" ht="18" customHeight="1">
      <c r="C17" s="286"/>
      <c r="D17" s="2237" t="s">
        <v>484</v>
      </c>
      <c r="E17" s="2151"/>
      <c r="F17" s="2151"/>
      <c r="G17" s="2151"/>
      <c r="H17" s="2151"/>
      <c r="I17" s="2152"/>
      <c r="J17" s="2418"/>
      <c r="K17" s="2419"/>
      <c r="L17" s="2419"/>
      <c r="M17" s="2419"/>
      <c r="N17" s="2419"/>
      <c r="O17" s="2419"/>
      <c r="P17" s="2419"/>
      <c r="Q17" s="2419"/>
      <c r="R17" s="2419"/>
      <c r="S17" s="2419"/>
      <c r="T17" s="2404"/>
      <c r="U17" s="2405"/>
      <c r="V17" s="300" t="s">
        <v>485</v>
      </c>
      <c r="W17" s="302"/>
      <c r="X17" s="279"/>
      <c r="Y17" s="279"/>
      <c r="AA17" s="348"/>
      <c r="AB17" s="363"/>
      <c r="AC17" s="364"/>
    </row>
    <row r="18" spans="2:44" s="295" customFormat="1" ht="6" customHeight="1">
      <c r="C18" s="286"/>
      <c r="D18" s="303"/>
      <c r="E18" s="303"/>
      <c r="F18" s="304"/>
      <c r="G18" s="305"/>
      <c r="H18" s="305"/>
      <c r="I18" s="305"/>
      <c r="J18" s="305"/>
      <c r="K18" s="305"/>
      <c r="L18" s="239"/>
      <c r="M18" s="239"/>
      <c r="N18" s="239"/>
      <c r="O18" s="239"/>
      <c r="P18" s="239"/>
      <c r="Q18" s="239"/>
      <c r="R18" s="239"/>
      <c r="S18" s="239"/>
      <c r="T18" s="239"/>
      <c r="U18" s="239"/>
      <c r="V18" s="239"/>
      <c r="W18" s="239"/>
      <c r="X18" s="239"/>
      <c r="Y18" s="239"/>
      <c r="AA18" s="348"/>
      <c r="AB18" s="363"/>
      <c r="AC18" s="364"/>
    </row>
    <row r="19" spans="2:44" s="295" customFormat="1" ht="18" customHeight="1">
      <c r="C19" s="286"/>
      <c r="D19" s="2237" t="s">
        <v>426</v>
      </c>
      <c r="E19" s="2151"/>
      <c r="F19" s="2151"/>
      <c r="G19" s="2151"/>
      <c r="H19" s="2151"/>
      <c r="I19" s="2152"/>
      <c r="J19" s="2423"/>
      <c r="K19" s="2424"/>
      <c r="L19" s="2424"/>
      <c r="M19" s="2424"/>
      <c r="N19" s="2424"/>
      <c r="O19" s="2424"/>
      <c r="P19" s="2424"/>
      <c r="Q19" s="2424"/>
      <c r="R19" s="2424"/>
      <c r="S19" s="2424"/>
      <c r="T19" s="2424"/>
      <c r="U19" s="2424"/>
      <c r="V19" s="300"/>
      <c r="W19" s="302"/>
      <c r="X19" s="279"/>
      <c r="Y19" s="279"/>
      <c r="AA19" s="348"/>
      <c r="AB19" s="363"/>
      <c r="AC19" s="364"/>
    </row>
    <row r="20" spans="2:44" s="295" customFormat="1" ht="15" customHeight="1">
      <c r="C20" s="286"/>
      <c r="D20" s="303"/>
      <c r="E20" s="303"/>
      <c r="F20" s="304"/>
      <c r="G20" s="305"/>
      <c r="H20" s="305"/>
      <c r="I20" s="305"/>
      <c r="J20" s="305"/>
      <c r="K20" s="305"/>
      <c r="L20" s="239"/>
      <c r="M20" s="239"/>
      <c r="N20" s="239"/>
      <c r="O20" s="239"/>
      <c r="P20" s="239"/>
      <c r="Q20" s="239"/>
      <c r="R20" s="239"/>
      <c r="S20" s="239"/>
      <c r="T20" s="239"/>
      <c r="U20" s="239"/>
      <c r="V20" s="239"/>
      <c r="W20" s="239"/>
      <c r="X20" s="239"/>
      <c r="Y20" s="239"/>
      <c r="AA20" s="348"/>
      <c r="AB20" s="363"/>
      <c r="AC20" s="364"/>
    </row>
    <row r="21" spans="2:44" s="329" customFormat="1" ht="15" customHeight="1">
      <c r="B21" s="254"/>
      <c r="C21" s="325" t="s">
        <v>446</v>
      </c>
      <c r="D21" s="276"/>
      <c r="E21" s="276"/>
      <c r="F21" s="276"/>
      <c r="G21" s="276"/>
      <c r="H21" s="262"/>
      <c r="I21" s="256"/>
      <c r="J21" s="257"/>
      <c r="K21" s="262"/>
      <c r="L21" s="256"/>
      <c r="M21" s="262"/>
      <c r="N21" s="257"/>
      <c r="O21" s="258"/>
      <c r="P21" s="257"/>
      <c r="Q21" s="263"/>
      <c r="R21" s="264"/>
      <c r="S21" s="264"/>
      <c r="T21" s="264"/>
      <c r="U21" s="326"/>
      <c r="V21" s="326"/>
      <c r="W21" s="326"/>
      <c r="X21" s="326"/>
      <c r="Y21" s="326"/>
      <c r="Z21" s="326"/>
      <c r="AA21" s="327"/>
      <c r="AB21" s="327"/>
      <c r="AC21" s="326"/>
      <c r="AD21" s="326"/>
      <c r="AE21" s="1106"/>
      <c r="AF21" s="265"/>
      <c r="AG21" s="265"/>
      <c r="AH21" s="265"/>
      <c r="AI21" s="328"/>
      <c r="AJ21" s="328"/>
      <c r="AK21" s="328"/>
      <c r="AL21" s="328"/>
      <c r="AM21" s="328"/>
      <c r="AN21" s="328"/>
      <c r="AO21" s="328"/>
      <c r="AP21" s="259"/>
      <c r="AQ21" s="259"/>
      <c r="AR21" s="253"/>
    </row>
    <row r="22" spans="2:44" s="329" customFormat="1" ht="18" customHeight="1">
      <c r="B22" s="254"/>
      <c r="C22" s="330"/>
      <c r="D22" s="2374" t="s">
        <v>1293</v>
      </c>
      <c r="E22" s="2375"/>
      <c r="F22" s="2375"/>
      <c r="G22" s="2375"/>
      <c r="H22" s="2375"/>
      <c r="I22" s="2376"/>
      <c r="J22" s="2377" t="s">
        <v>427</v>
      </c>
      <c r="K22" s="2378"/>
      <c r="L22" s="2378"/>
      <c r="M22" s="2378"/>
      <c r="N22" s="2420"/>
      <c r="O22" s="2379" t="s">
        <v>420</v>
      </c>
      <c r="P22" s="2380"/>
      <c r="Q22" s="2380"/>
      <c r="R22" s="2380"/>
      <c r="S22" s="2381"/>
      <c r="T22" s="2422"/>
      <c r="U22" s="2422"/>
      <c r="V22" s="2422"/>
      <c r="W22" s="2422"/>
      <c r="X22" s="2422"/>
      <c r="Y22" s="331"/>
      <c r="Z22" s="331"/>
      <c r="AA22" s="332"/>
      <c r="AB22" s="332"/>
      <c r="AC22" s="331"/>
      <c r="AD22" s="328"/>
      <c r="AE22" s="259"/>
      <c r="AF22" s="259"/>
      <c r="AG22" s="253"/>
    </row>
    <row r="23" spans="2:44" s="329" customFormat="1" ht="18" customHeight="1">
      <c r="B23" s="254"/>
      <c r="C23" s="330"/>
      <c r="D23" s="2409"/>
      <c r="E23" s="2410"/>
      <c r="F23" s="2410"/>
      <c r="G23" s="2410"/>
      <c r="H23" s="2410"/>
      <c r="I23" s="2411"/>
      <c r="J23" s="2412">
        <f>T17</f>
        <v>0</v>
      </c>
      <c r="K23" s="2413"/>
      <c r="L23" s="2413"/>
      <c r="M23" s="2413"/>
      <c r="N23" s="333" t="s">
        <v>47</v>
      </c>
      <c r="O23" s="2414">
        <f>IF(AND(J23&gt;=4,J23&lt;6),120000,IF(J23&gt;=6,150000,0))</f>
        <v>0</v>
      </c>
      <c r="P23" s="2415"/>
      <c r="Q23" s="2415"/>
      <c r="R23" s="2415"/>
      <c r="S23" s="334" t="s">
        <v>422</v>
      </c>
      <c r="T23" s="2417"/>
      <c r="U23" s="2417"/>
      <c r="V23" s="2417"/>
      <c r="W23" s="2417"/>
      <c r="X23" s="336"/>
      <c r="Y23" s="1107"/>
      <c r="Z23" s="1107"/>
      <c r="AA23" s="1108"/>
      <c r="AB23" s="335"/>
      <c r="AC23" s="336"/>
      <c r="AD23" s="328"/>
      <c r="AE23" s="259"/>
      <c r="AF23" s="259"/>
      <c r="AG23" s="253"/>
    </row>
    <row r="24" spans="2:44" s="329" customFormat="1" ht="15" customHeight="1">
      <c r="B24" s="254"/>
      <c r="D24" s="1109"/>
      <c r="E24" s="252"/>
      <c r="F24" s="252"/>
      <c r="G24" s="252"/>
      <c r="H24" s="255"/>
      <c r="I24" s="255"/>
      <c r="J24" s="256"/>
      <c r="K24" s="257"/>
      <c r="L24" s="255"/>
      <c r="M24" s="255"/>
      <c r="N24" s="256"/>
      <c r="O24" s="256"/>
      <c r="P24" s="255"/>
      <c r="Q24" s="255"/>
      <c r="R24" s="258"/>
      <c r="S24" s="256"/>
      <c r="T24" s="256"/>
      <c r="U24" s="256"/>
      <c r="V24" s="256"/>
      <c r="W24" s="256"/>
      <c r="X24" s="256"/>
      <c r="Y24" s="259"/>
      <c r="Z24" s="259"/>
      <c r="AA24" s="337"/>
      <c r="AB24" s="337"/>
      <c r="AC24" s="259"/>
      <c r="AD24" s="260"/>
      <c r="AE24" s="1106"/>
      <c r="AF24" s="260"/>
      <c r="AG24" s="260"/>
      <c r="AH24" s="260"/>
      <c r="AI24" s="260"/>
      <c r="AJ24" s="260"/>
      <c r="AK24" s="260"/>
      <c r="AL24" s="260"/>
      <c r="AM24" s="260"/>
      <c r="AN24" s="261"/>
      <c r="AO24" s="261"/>
      <c r="AP24" s="261"/>
      <c r="AQ24" s="261"/>
      <c r="AR24" s="253"/>
    </row>
    <row r="25" spans="2:44" s="288" customFormat="1" ht="15.5">
      <c r="C25" s="289"/>
      <c r="D25" s="290"/>
      <c r="E25" s="291"/>
      <c r="F25" s="291"/>
      <c r="G25" s="291"/>
      <c r="H25" s="291"/>
      <c r="I25" s="291"/>
      <c r="J25" s="291"/>
      <c r="K25" s="291"/>
      <c r="L25" s="291"/>
      <c r="M25" s="291"/>
      <c r="N25" s="291"/>
      <c r="O25" s="291"/>
      <c r="P25" s="291"/>
      <c r="Q25" s="291"/>
      <c r="R25" s="291"/>
      <c r="S25" s="291"/>
      <c r="T25" s="291"/>
      <c r="U25" s="292"/>
      <c r="V25" s="291"/>
      <c r="W25" s="291"/>
      <c r="X25" s="291"/>
      <c r="Y25" s="291"/>
      <c r="AA25" s="231"/>
      <c r="AB25" s="363"/>
      <c r="AC25" s="364"/>
    </row>
    <row r="26" spans="2:44" s="288" customFormat="1" ht="15.5">
      <c r="C26" s="289"/>
      <c r="D26" s="290"/>
      <c r="E26" s="291"/>
      <c r="F26" s="291"/>
      <c r="G26" s="291"/>
      <c r="H26" s="291"/>
      <c r="I26" s="291"/>
      <c r="J26" s="291"/>
      <c r="K26" s="291"/>
      <c r="L26" s="291"/>
      <c r="M26" s="291"/>
      <c r="N26" s="291"/>
      <c r="O26" s="291"/>
      <c r="P26" s="291"/>
      <c r="Q26" s="291"/>
      <c r="R26" s="291"/>
      <c r="S26" s="291"/>
      <c r="T26" s="291"/>
      <c r="U26" s="292"/>
      <c r="V26" s="291"/>
      <c r="W26" s="291"/>
      <c r="X26" s="291"/>
      <c r="Y26" s="291"/>
      <c r="AA26" s="231"/>
      <c r="AB26" s="363"/>
      <c r="AC26" s="364"/>
    </row>
    <row r="27" spans="2:44" s="288" customFormat="1" ht="15.5">
      <c r="C27" s="289"/>
      <c r="D27" s="290"/>
      <c r="E27" s="291"/>
      <c r="F27" s="291"/>
      <c r="G27" s="291"/>
      <c r="H27" s="291"/>
      <c r="I27" s="291"/>
      <c r="J27" s="291"/>
      <c r="K27" s="291"/>
      <c r="L27" s="291"/>
      <c r="M27" s="291"/>
      <c r="N27" s="291"/>
      <c r="O27" s="291"/>
      <c r="P27" s="291"/>
      <c r="Q27" s="291"/>
      <c r="R27" s="291"/>
      <c r="S27" s="291"/>
      <c r="T27" s="291"/>
      <c r="U27" s="292"/>
      <c r="V27" s="291"/>
      <c r="W27" s="291"/>
      <c r="X27" s="291"/>
      <c r="Y27" s="291"/>
      <c r="AA27" s="231"/>
      <c r="AB27" s="363"/>
      <c r="AC27" s="364"/>
    </row>
    <row r="28" spans="2:44" s="288" customFormat="1" ht="15.5">
      <c r="C28" s="289"/>
      <c r="D28" s="290"/>
      <c r="E28" s="291"/>
      <c r="F28" s="291"/>
      <c r="G28" s="291"/>
      <c r="H28" s="291"/>
      <c r="I28" s="291"/>
      <c r="J28" s="291"/>
      <c r="K28" s="291"/>
      <c r="L28" s="291"/>
      <c r="M28" s="291"/>
      <c r="N28" s="291"/>
      <c r="O28" s="291"/>
      <c r="P28" s="291"/>
      <c r="Q28" s="291"/>
      <c r="R28" s="291"/>
      <c r="S28" s="291"/>
      <c r="T28" s="291"/>
      <c r="U28" s="292"/>
      <c r="V28" s="291"/>
      <c r="W28" s="291"/>
      <c r="X28" s="291"/>
      <c r="Y28" s="291"/>
      <c r="AA28" s="231"/>
      <c r="AB28" s="363"/>
      <c r="AC28" s="364"/>
    </row>
    <row r="29" spans="2:44" s="288" customFormat="1" ht="15.5">
      <c r="C29" s="289"/>
      <c r="D29" s="290"/>
      <c r="E29" s="291"/>
      <c r="F29" s="291"/>
      <c r="G29" s="291"/>
      <c r="H29" s="291"/>
      <c r="I29" s="291"/>
      <c r="J29" s="291"/>
      <c r="K29" s="291"/>
      <c r="L29" s="291"/>
      <c r="M29" s="291"/>
      <c r="N29" s="291"/>
      <c r="O29" s="291"/>
      <c r="P29" s="291"/>
      <c r="Q29" s="291"/>
      <c r="R29" s="291"/>
      <c r="S29" s="291"/>
      <c r="T29" s="291"/>
      <c r="U29" s="292"/>
      <c r="V29" s="291"/>
      <c r="W29" s="291"/>
      <c r="X29" s="291"/>
      <c r="Y29" s="291"/>
      <c r="AA29" s="231"/>
      <c r="AB29" s="363"/>
      <c r="AC29" s="364"/>
    </row>
    <row r="30" spans="2:44" s="288" customFormat="1" ht="15.5">
      <c r="C30" s="289"/>
      <c r="D30" s="290"/>
      <c r="E30" s="291"/>
      <c r="F30" s="291"/>
      <c r="G30" s="291"/>
      <c r="H30" s="291"/>
      <c r="I30" s="291"/>
      <c r="J30" s="291"/>
      <c r="K30" s="291"/>
      <c r="L30" s="291"/>
      <c r="M30" s="291"/>
      <c r="N30" s="291"/>
      <c r="O30" s="291"/>
      <c r="P30" s="291"/>
      <c r="Q30" s="291"/>
      <c r="R30" s="291"/>
      <c r="S30" s="291"/>
      <c r="T30" s="291"/>
      <c r="U30" s="292"/>
      <c r="V30" s="291"/>
      <c r="W30" s="291"/>
      <c r="X30" s="291"/>
      <c r="Y30" s="291"/>
      <c r="AA30" s="231"/>
      <c r="AB30" s="363"/>
      <c r="AC30" s="364"/>
    </row>
    <row r="31" spans="2:44" s="288" customFormat="1" ht="15.5">
      <c r="C31" s="289"/>
      <c r="D31" s="290"/>
      <c r="E31" s="291"/>
      <c r="F31" s="291"/>
      <c r="G31" s="291"/>
      <c r="H31" s="291"/>
      <c r="I31" s="291"/>
      <c r="J31" s="291"/>
      <c r="K31" s="291"/>
      <c r="L31" s="291"/>
      <c r="M31" s="291"/>
      <c r="N31" s="291"/>
      <c r="O31" s="291"/>
      <c r="P31" s="291"/>
      <c r="Q31" s="291"/>
      <c r="R31" s="291"/>
      <c r="S31" s="291"/>
      <c r="T31" s="291"/>
      <c r="U31" s="292"/>
      <c r="V31" s="291"/>
      <c r="W31" s="291"/>
      <c r="X31" s="291"/>
      <c r="Y31" s="291"/>
      <c r="AA31" s="231"/>
      <c r="AB31" s="363"/>
      <c r="AC31" s="364"/>
    </row>
    <row r="32" spans="2:44" s="288" customFormat="1" ht="15.5">
      <c r="C32" s="289"/>
      <c r="D32" s="290"/>
      <c r="E32" s="291"/>
      <c r="F32" s="291"/>
      <c r="G32" s="291"/>
      <c r="H32" s="291"/>
      <c r="I32" s="291"/>
      <c r="J32" s="291"/>
      <c r="K32" s="291"/>
      <c r="L32" s="291"/>
      <c r="M32" s="291"/>
      <c r="N32" s="291"/>
      <c r="O32" s="291"/>
      <c r="P32" s="291"/>
      <c r="Q32" s="291"/>
      <c r="R32" s="291"/>
      <c r="S32" s="291"/>
      <c r="T32" s="291"/>
      <c r="U32" s="292"/>
      <c r="V32" s="291"/>
      <c r="W32" s="291"/>
      <c r="X32" s="291"/>
      <c r="Y32" s="291"/>
      <c r="AA32" s="231"/>
      <c r="AB32" s="363"/>
      <c r="AC32" s="364"/>
    </row>
    <row r="33" spans="3:30" s="288" customFormat="1" ht="15.5">
      <c r="C33" s="289"/>
      <c r="D33" s="290"/>
      <c r="E33" s="291"/>
      <c r="F33" s="291"/>
      <c r="G33" s="291"/>
      <c r="H33" s="291"/>
      <c r="I33" s="291"/>
      <c r="J33" s="291"/>
      <c r="K33" s="291"/>
      <c r="L33" s="291"/>
      <c r="M33" s="291"/>
      <c r="N33" s="291"/>
      <c r="O33" s="291"/>
      <c r="P33" s="291"/>
      <c r="Q33" s="291"/>
      <c r="R33" s="291"/>
      <c r="S33" s="291"/>
      <c r="T33" s="291"/>
      <c r="U33" s="292"/>
      <c r="V33" s="291"/>
      <c r="W33" s="291"/>
      <c r="X33" s="291"/>
      <c r="Y33" s="291"/>
      <c r="AA33" s="231"/>
      <c r="AB33" s="363"/>
      <c r="AC33" s="364"/>
    </row>
    <row r="34" spans="3:30" s="288" customFormat="1" ht="15.5">
      <c r="C34" s="289"/>
      <c r="D34" s="290"/>
      <c r="E34" s="291"/>
      <c r="F34" s="291"/>
      <c r="G34" s="291"/>
      <c r="H34" s="291"/>
      <c r="I34" s="291"/>
      <c r="J34" s="291"/>
      <c r="K34" s="291"/>
      <c r="L34" s="291"/>
      <c r="M34" s="291"/>
      <c r="N34" s="291"/>
      <c r="O34" s="291"/>
      <c r="P34" s="291"/>
      <c r="Q34" s="291"/>
      <c r="R34" s="291"/>
      <c r="S34" s="291"/>
      <c r="T34" s="291"/>
      <c r="U34" s="292"/>
      <c r="V34" s="291"/>
      <c r="W34" s="291"/>
      <c r="X34" s="291"/>
      <c r="Y34" s="291"/>
      <c r="AA34" s="231"/>
      <c r="AB34" s="363"/>
      <c r="AC34" s="364"/>
    </row>
    <row r="35" spans="3:30" s="288" customFormat="1" ht="15.5">
      <c r="C35" s="289"/>
      <c r="D35" s="290"/>
      <c r="E35" s="291"/>
      <c r="F35" s="291"/>
      <c r="G35" s="291"/>
      <c r="H35" s="291"/>
      <c r="I35" s="291"/>
      <c r="J35" s="291"/>
      <c r="K35" s="291"/>
      <c r="L35" s="291"/>
      <c r="M35" s="291"/>
      <c r="N35" s="291"/>
      <c r="O35" s="291"/>
      <c r="P35" s="291"/>
      <c r="Q35" s="291"/>
      <c r="R35" s="291"/>
      <c r="S35" s="291"/>
      <c r="T35" s="291"/>
      <c r="U35" s="292"/>
      <c r="V35" s="291"/>
      <c r="W35" s="291"/>
      <c r="X35" s="291"/>
      <c r="Y35" s="291"/>
      <c r="AA35" s="231"/>
      <c r="AB35" s="367"/>
      <c r="AC35" s="257"/>
    </row>
    <row r="36" spans="3:30" s="288" customFormat="1" ht="15.5">
      <c r="C36" s="289"/>
      <c r="D36" s="290"/>
      <c r="E36" s="291"/>
      <c r="F36" s="291"/>
      <c r="G36" s="291"/>
      <c r="H36" s="291"/>
      <c r="I36" s="291"/>
      <c r="J36" s="291"/>
      <c r="K36" s="291"/>
      <c r="L36" s="291"/>
      <c r="M36" s="291"/>
      <c r="N36" s="291"/>
      <c r="O36" s="291"/>
      <c r="P36" s="291"/>
      <c r="Q36" s="291"/>
      <c r="R36" s="291"/>
      <c r="S36" s="291"/>
      <c r="T36" s="291"/>
      <c r="U36" s="292"/>
      <c r="V36" s="291"/>
      <c r="W36" s="291"/>
      <c r="X36" s="291"/>
      <c r="Y36" s="291"/>
      <c r="AA36" s="231"/>
      <c r="AB36" s="367"/>
      <c r="AC36" s="257"/>
    </row>
    <row r="37" spans="3:30" s="288" customFormat="1" ht="15.5">
      <c r="C37" s="289"/>
      <c r="D37" s="290"/>
      <c r="E37" s="291"/>
      <c r="F37" s="291"/>
      <c r="G37" s="291"/>
      <c r="H37" s="291"/>
      <c r="I37" s="291"/>
      <c r="J37" s="291"/>
      <c r="K37" s="291"/>
      <c r="L37" s="291"/>
      <c r="M37" s="291"/>
      <c r="N37" s="291"/>
      <c r="O37" s="291"/>
      <c r="P37" s="291"/>
      <c r="Q37" s="291"/>
      <c r="R37" s="291"/>
      <c r="S37" s="291"/>
      <c r="T37" s="291"/>
      <c r="U37" s="292"/>
      <c r="V37" s="291"/>
      <c r="W37" s="291"/>
      <c r="X37" s="291"/>
      <c r="Y37" s="291"/>
      <c r="AA37" s="231"/>
      <c r="AB37" s="367"/>
      <c r="AC37" s="257"/>
    </row>
    <row r="38" spans="3:30" s="288" customFormat="1" ht="15.5">
      <c r="C38" s="289"/>
      <c r="D38" s="290"/>
      <c r="E38" s="291"/>
      <c r="F38" s="291"/>
      <c r="G38" s="291"/>
      <c r="H38" s="291"/>
      <c r="I38" s="291"/>
      <c r="J38" s="291"/>
      <c r="K38" s="291"/>
      <c r="L38" s="291"/>
      <c r="M38" s="291"/>
      <c r="N38" s="291"/>
      <c r="O38" s="291"/>
      <c r="P38" s="291"/>
      <c r="Q38" s="291"/>
      <c r="R38" s="291"/>
      <c r="S38" s="291"/>
      <c r="T38" s="291"/>
      <c r="U38" s="292"/>
      <c r="V38" s="291"/>
      <c r="W38" s="291"/>
      <c r="X38" s="291"/>
      <c r="Y38" s="291"/>
      <c r="AA38" s="231"/>
      <c r="AB38" s="367"/>
      <c r="AC38" s="257"/>
    </row>
    <row r="39" spans="3:30" s="288" customFormat="1" ht="15.5">
      <c r="C39" s="289"/>
      <c r="D39" s="290"/>
      <c r="E39" s="291"/>
      <c r="F39" s="291"/>
      <c r="G39" s="291"/>
      <c r="H39" s="291"/>
      <c r="I39" s="291"/>
      <c r="J39" s="291"/>
      <c r="K39" s="291"/>
      <c r="L39" s="291"/>
      <c r="M39" s="291"/>
      <c r="N39" s="291"/>
      <c r="O39" s="291"/>
      <c r="P39" s="291"/>
      <c r="Q39" s="291"/>
      <c r="R39" s="291"/>
      <c r="S39" s="291"/>
      <c r="T39" s="291"/>
      <c r="U39" s="292"/>
      <c r="V39" s="291"/>
      <c r="W39" s="291"/>
      <c r="X39" s="291"/>
      <c r="Y39" s="291"/>
      <c r="AA39" s="231"/>
      <c r="AB39" s="367"/>
      <c r="AC39" s="257"/>
    </row>
    <row r="40" spans="3:30" s="288" customFormat="1" ht="15.5">
      <c r="C40" s="289"/>
      <c r="D40" s="290"/>
      <c r="E40" s="291"/>
      <c r="F40" s="291"/>
      <c r="G40" s="291"/>
      <c r="H40" s="291"/>
      <c r="I40" s="291"/>
      <c r="J40" s="291"/>
      <c r="K40" s="291"/>
      <c r="L40" s="291"/>
      <c r="M40" s="291"/>
      <c r="N40" s="291"/>
      <c r="O40" s="291"/>
      <c r="P40" s="291"/>
      <c r="Q40" s="291"/>
      <c r="R40" s="291"/>
      <c r="S40" s="291"/>
      <c r="T40" s="291"/>
      <c r="U40" s="292"/>
      <c r="V40" s="291"/>
      <c r="W40" s="291"/>
      <c r="X40" s="291"/>
      <c r="Y40" s="291"/>
      <c r="AA40" s="231"/>
      <c r="AB40" s="367"/>
      <c r="AC40" s="257"/>
    </row>
    <row r="41" spans="3:30" s="288" customFormat="1" ht="15.5">
      <c r="C41" s="289"/>
      <c r="D41" s="290"/>
      <c r="E41" s="291"/>
      <c r="F41" s="291"/>
      <c r="G41" s="291"/>
      <c r="H41" s="291"/>
      <c r="I41" s="291"/>
      <c r="J41" s="291"/>
      <c r="K41" s="291"/>
      <c r="L41" s="291"/>
      <c r="M41" s="291"/>
      <c r="N41" s="291"/>
      <c r="O41" s="291"/>
      <c r="P41" s="291"/>
      <c r="Q41" s="291"/>
      <c r="R41" s="291"/>
      <c r="S41" s="291"/>
      <c r="T41" s="291"/>
      <c r="U41" s="292"/>
      <c r="V41" s="291"/>
      <c r="W41" s="291"/>
      <c r="X41" s="291"/>
      <c r="Y41" s="291"/>
      <c r="AA41" s="231"/>
      <c r="AB41" s="367"/>
      <c r="AC41" s="257"/>
    </row>
    <row r="42" spans="3:30" s="288" customFormat="1" ht="15.5">
      <c r="C42" s="289"/>
      <c r="D42" s="290"/>
      <c r="E42" s="291"/>
      <c r="F42" s="291"/>
      <c r="G42" s="291"/>
      <c r="H42" s="291"/>
      <c r="I42" s="291"/>
      <c r="J42" s="291"/>
      <c r="K42" s="291"/>
      <c r="L42" s="291"/>
      <c r="M42" s="291"/>
      <c r="N42" s="291"/>
      <c r="O42" s="291"/>
      <c r="P42" s="291"/>
      <c r="Q42" s="291"/>
      <c r="R42" s="291"/>
      <c r="S42" s="291"/>
      <c r="T42" s="291"/>
      <c r="U42" s="292"/>
      <c r="V42" s="291"/>
      <c r="W42" s="291"/>
      <c r="X42" s="291"/>
      <c r="Y42" s="291"/>
      <c r="AA42" s="231"/>
      <c r="AB42" s="367"/>
      <c r="AC42" s="257"/>
    </row>
    <row r="43" spans="3:30" ht="12.75" customHeight="1">
      <c r="AB43" s="367"/>
      <c r="AC43" s="257"/>
    </row>
    <row r="44" spans="3:30" ht="20.149999999999999" customHeight="1">
      <c r="AB44" s="367"/>
      <c r="AC44" s="257"/>
    </row>
    <row r="45" spans="3:30" ht="20.149999999999999" customHeight="1">
      <c r="AB45" s="367"/>
      <c r="AC45" s="257"/>
    </row>
    <row r="46" spans="3:30" ht="20.149999999999999" customHeight="1">
      <c r="AB46" s="367"/>
      <c r="AC46" s="257"/>
    </row>
    <row r="47" spans="3:30" ht="20.149999999999999" customHeight="1">
      <c r="AB47" s="367"/>
      <c r="AC47" s="257"/>
    </row>
    <row r="48" spans="3:30" ht="20.149999999999999" customHeight="1">
      <c r="AB48" s="367"/>
      <c r="AC48" s="257"/>
      <c r="AD48" s="368"/>
    </row>
    <row r="49" spans="28:29" ht="20.149999999999999" customHeight="1">
      <c r="AB49" s="367"/>
      <c r="AC49" s="257"/>
    </row>
    <row r="50" spans="28:29" ht="20.149999999999999" customHeight="1">
      <c r="AB50" s="367"/>
      <c r="AC50" s="257"/>
    </row>
    <row r="51" spans="28:29" ht="20.149999999999999" customHeight="1">
      <c r="AB51" s="367"/>
      <c r="AC51" s="257"/>
    </row>
    <row r="52" spans="28:29" ht="20.149999999999999" customHeight="1">
      <c r="AB52" s="367"/>
      <c r="AC52" s="257"/>
    </row>
    <row r="53" spans="28:29" ht="20.149999999999999" customHeight="1">
      <c r="AB53" s="367"/>
      <c r="AC53" s="257"/>
    </row>
    <row r="54" spans="28:29" ht="20.149999999999999" customHeight="1">
      <c r="AB54" s="367"/>
      <c r="AC54" s="257"/>
    </row>
    <row r="55" spans="28:29" ht="20.149999999999999" customHeight="1">
      <c r="AB55" s="367"/>
      <c r="AC55" s="257"/>
    </row>
    <row r="56" spans="28:29" ht="20.149999999999999" customHeight="1">
      <c r="AB56" s="367"/>
      <c r="AC56" s="257"/>
    </row>
    <row r="57" spans="28:29" ht="20.149999999999999" customHeight="1">
      <c r="AB57" s="367"/>
      <c r="AC57" s="257"/>
    </row>
    <row r="58" spans="28:29" ht="20.149999999999999" customHeight="1">
      <c r="AB58" s="367"/>
      <c r="AC58" s="257"/>
    </row>
    <row r="59" spans="28:29" ht="20.149999999999999" customHeight="1">
      <c r="AB59" s="367"/>
      <c r="AC59" s="257"/>
    </row>
    <row r="60" spans="28:29" ht="20.149999999999999" customHeight="1">
      <c r="AB60" s="369"/>
      <c r="AC60" s="370"/>
    </row>
    <row r="61" spans="28:29" ht="20.149999999999999" customHeight="1">
      <c r="AB61" s="367"/>
      <c r="AC61" s="257"/>
    </row>
    <row r="62" spans="28:29" ht="20.149999999999999" customHeight="1">
      <c r="AB62" s="367"/>
      <c r="AC62" s="257"/>
    </row>
    <row r="63" spans="28:29" ht="20.149999999999999" customHeight="1">
      <c r="AB63" s="367"/>
      <c r="AC63" s="257"/>
    </row>
    <row r="64" spans="28:29" ht="20.149999999999999" customHeight="1">
      <c r="AB64" s="367"/>
      <c r="AC64" s="257"/>
    </row>
    <row r="65" spans="28:29" ht="20.149999999999999" customHeight="1">
      <c r="AB65" s="367"/>
      <c r="AC65" s="257"/>
    </row>
    <row r="66" spans="28:29" ht="20.149999999999999" customHeight="1">
      <c r="AB66" s="367"/>
      <c r="AC66" s="257"/>
    </row>
    <row r="67" spans="28:29" ht="20.149999999999999" customHeight="1">
      <c r="AB67" s="367"/>
      <c r="AC67" s="257"/>
    </row>
    <row r="68" spans="28:29" ht="20.149999999999999" customHeight="1">
      <c r="AB68" s="367"/>
      <c r="AC68" s="257"/>
    </row>
    <row r="69" spans="28:29" ht="20.149999999999999" customHeight="1">
      <c r="AB69" s="367"/>
      <c r="AC69" s="257"/>
    </row>
    <row r="77" spans="28:29" ht="20.149999999999999" customHeight="1">
      <c r="AC77" s="371"/>
    </row>
    <row r="78" spans="28:29" ht="20.149999999999999" customHeight="1">
      <c r="AC78" s="372"/>
    </row>
    <row r="142" spans="28:29" ht="20.149999999999999" customHeight="1">
      <c r="AB142" s="373"/>
      <c r="AC142" s="374"/>
    </row>
    <row r="143" spans="28:29" ht="20.149999999999999" customHeight="1">
      <c r="AB143" s="373"/>
      <c r="AC143" s="374"/>
    </row>
    <row r="144" spans="28:29" ht="20.149999999999999" customHeight="1">
      <c r="AB144" s="373"/>
      <c r="AC144" s="374"/>
    </row>
    <row r="145" spans="28:29" ht="20.149999999999999" customHeight="1">
      <c r="AB145" s="373"/>
      <c r="AC145" s="374"/>
    </row>
    <row r="146" spans="28:29" ht="20.149999999999999" customHeight="1">
      <c r="AB146" s="373"/>
      <c r="AC146" s="374"/>
    </row>
    <row r="147" spans="28:29" ht="20.149999999999999" customHeight="1">
      <c r="AB147" s="373"/>
      <c r="AC147" s="374"/>
    </row>
    <row r="148" spans="28:29" ht="20.149999999999999" customHeight="1">
      <c r="AB148" s="373"/>
      <c r="AC148" s="374"/>
    </row>
    <row r="149" spans="28:29" ht="20.149999999999999" customHeight="1">
      <c r="AB149" s="373"/>
      <c r="AC149" s="374"/>
    </row>
    <row r="150" spans="28:29" ht="20.149999999999999" customHeight="1">
      <c r="AB150" s="373"/>
      <c r="AC150" s="374"/>
    </row>
    <row r="151" spans="28:29" ht="20.149999999999999" customHeight="1">
      <c r="AB151" s="373"/>
      <c r="AC151" s="374"/>
    </row>
    <row r="152" spans="28:29" ht="20.149999999999999" customHeight="1">
      <c r="AB152" s="373"/>
      <c r="AC152" s="374"/>
    </row>
    <row r="153" spans="28:29" ht="20.149999999999999" customHeight="1">
      <c r="AB153" s="373"/>
      <c r="AC153" s="374"/>
    </row>
    <row r="154" spans="28:29" ht="20.149999999999999" customHeight="1">
      <c r="AB154" s="373"/>
      <c r="AC154" s="374"/>
    </row>
    <row r="155" spans="28:29" ht="20.149999999999999" customHeight="1">
      <c r="AB155" s="373"/>
      <c r="AC155" s="374"/>
    </row>
    <row r="156" spans="28:29" ht="20.149999999999999" customHeight="1">
      <c r="AB156" s="373"/>
      <c r="AC156" s="374"/>
    </row>
    <row r="157" spans="28:29" ht="20.149999999999999" customHeight="1">
      <c r="AB157" s="373"/>
      <c r="AC157" s="374"/>
    </row>
    <row r="158" spans="28:29" ht="20.149999999999999" customHeight="1">
      <c r="AB158" s="373"/>
      <c r="AC158" s="374"/>
    </row>
    <row r="159" spans="28:29" ht="20.149999999999999" customHeight="1">
      <c r="AB159" s="373"/>
      <c r="AC159" s="374"/>
    </row>
    <row r="160" spans="28:29" ht="20.149999999999999" customHeight="1">
      <c r="AB160" s="373"/>
      <c r="AC160" s="374"/>
    </row>
    <row r="161" spans="28:29" ht="20.149999999999999" customHeight="1">
      <c r="AB161" s="373"/>
      <c r="AC161" s="374"/>
    </row>
    <row r="162" spans="28:29" ht="20.149999999999999" customHeight="1">
      <c r="AB162" s="373"/>
      <c r="AC162" s="374"/>
    </row>
    <row r="163" spans="28:29" ht="20.149999999999999" customHeight="1">
      <c r="AB163" s="373"/>
      <c r="AC163" s="374"/>
    </row>
    <row r="164" spans="28:29" ht="20.149999999999999" customHeight="1">
      <c r="AB164" s="373"/>
      <c r="AC164" s="374"/>
    </row>
    <row r="165" spans="28:29" ht="20.149999999999999" customHeight="1">
      <c r="AB165" s="373"/>
      <c r="AC165" s="374"/>
    </row>
    <row r="166" spans="28:29" ht="20.149999999999999" customHeight="1">
      <c r="AB166" s="373"/>
      <c r="AC166" s="374"/>
    </row>
    <row r="167" spans="28:29" ht="20.149999999999999" customHeight="1">
      <c r="AB167" s="373"/>
      <c r="AC167" s="374"/>
    </row>
    <row r="168" spans="28:29" ht="20.149999999999999" customHeight="1">
      <c r="AB168" s="373"/>
      <c r="AC168" s="374"/>
    </row>
    <row r="169" spans="28:29" ht="20.149999999999999" customHeight="1">
      <c r="AB169" s="373"/>
      <c r="AC169" s="374"/>
    </row>
    <row r="170" spans="28:29" ht="20.149999999999999" customHeight="1">
      <c r="AB170" s="373"/>
      <c r="AC170" s="374"/>
    </row>
    <row r="171" spans="28:29" ht="20.149999999999999" customHeight="1">
      <c r="AB171" s="373"/>
      <c r="AC171" s="374"/>
    </row>
    <row r="172" spans="28:29" ht="20.149999999999999" customHeight="1">
      <c r="AB172" s="373"/>
      <c r="AC172" s="374"/>
    </row>
    <row r="173" spans="28:29" ht="20.149999999999999" customHeight="1">
      <c r="AB173" s="373"/>
      <c r="AC173" s="374"/>
    </row>
    <row r="174" spans="28:29" ht="20.149999999999999" customHeight="1">
      <c r="AB174" s="373"/>
      <c r="AC174" s="374"/>
    </row>
    <row r="175" spans="28:29" ht="20.149999999999999" customHeight="1">
      <c r="AB175" s="373"/>
      <c r="AC175" s="374"/>
    </row>
    <row r="176" spans="28:29" ht="20.149999999999999" customHeight="1">
      <c r="AB176" s="373"/>
      <c r="AC176" s="374"/>
    </row>
    <row r="177" spans="28:29" ht="20.149999999999999" customHeight="1">
      <c r="AB177" s="373"/>
      <c r="AC177" s="374"/>
    </row>
    <row r="178" spans="28:29" ht="20.149999999999999" customHeight="1">
      <c r="AB178" s="373"/>
      <c r="AC178" s="374"/>
    </row>
    <row r="179" spans="28:29" ht="20.149999999999999" customHeight="1">
      <c r="AB179" s="373"/>
      <c r="AC179" s="374"/>
    </row>
    <row r="180" spans="28:29" ht="20.149999999999999" customHeight="1">
      <c r="AB180" s="373"/>
      <c r="AC180" s="374"/>
    </row>
    <row r="181" spans="28:29" ht="20.149999999999999" customHeight="1">
      <c r="AB181" s="373"/>
      <c r="AC181" s="374"/>
    </row>
    <row r="182" spans="28:29" ht="20.149999999999999" customHeight="1">
      <c r="AB182" s="373"/>
      <c r="AC182" s="374"/>
    </row>
    <row r="183" spans="28:29" ht="20.149999999999999" customHeight="1">
      <c r="AB183" s="375"/>
      <c r="AC183" s="376"/>
    </row>
    <row r="184" spans="28:29" ht="20.149999999999999" customHeight="1">
      <c r="AB184" s="375"/>
      <c r="AC184" s="376"/>
    </row>
    <row r="185" spans="28:29" ht="20.149999999999999" customHeight="1">
      <c r="AB185" s="377"/>
      <c r="AC185" s="378"/>
    </row>
    <row r="186" spans="28:29" ht="20.149999999999999" customHeight="1">
      <c r="AB186" s="377"/>
      <c r="AC186" s="378"/>
    </row>
    <row r="187" spans="28:29" ht="20.149999999999999" customHeight="1">
      <c r="AB187" s="377"/>
      <c r="AC187" s="378"/>
    </row>
    <row r="188" spans="28:29" ht="20.149999999999999" customHeight="1">
      <c r="AB188" s="377"/>
      <c r="AC188" s="378"/>
    </row>
  </sheetData>
  <sheetProtection algorithmName="SHA-512" hashValue="rvJ3nLWm6+Mjlgod6NunhB+LK30XoFMwvYzzgor+OypN+fbal12QHICASXakYZR+FTxRMzbuhkMf6VVMySG8QA==" saltValue="cToF3uHFqItqprQWqu6puQ==" spinCount="100000" sheet="1" formatCells="0" formatRows="0" insertRows="0" deleteRows="0" selectLockedCells="1" autoFilter="0" pivotTables="0"/>
  <mergeCells count="35">
    <mergeCell ref="D14:I14"/>
    <mergeCell ref="J14:K14"/>
    <mergeCell ref="L14:Q14"/>
    <mergeCell ref="R14:S14"/>
    <mergeCell ref="T14:U14"/>
    <mergeCell ref="D10:I10"/>
    <mergeCell ref="J10:V10"/>
    <mergeCell ref="D11:I11"/>
    <mergeCell ref="J11:V11"/>
    <mergeCell ref="D12:I12"/>
    <mergeCell ref="J15:K15"/>
    <mergeCell ref="L15:Q15"/>
    <mergeCell ref="R15:S15"/>
    <mergeCell ref="T15:U15"/>
    <mergeCell ref="D16:I16"/>
    <mergeCell ref="J16:K16"/>
    <mergeCell ref="L16:Q16"/>
    <mergeCell ref="R16:S16"/>
    <mergeCell ref="T16:U16"/>
    <mergeCell ref="D23:I23"/>
    <mergeCell ref="J23:M23"/>
    <mergeCell ref="O23:R23"/>
    <mergeCell ref="T23:W23"/>
    <mergeCell ref="D7:I7"/>
    <mergeCell ref="J7:V7"/>
    <mergeCell ref="D17:I17"/>
    <mergeCell ref="J17:S17"/>
    <mergeCell ref="T17:U17"/>
    <mergeCell ref="D19:I19"/>
    <mergeCell ref="J19:U19"/>
    <mergeCell ref="D22:I22"/>
    <mergeCell ref="J22:N22"/>
    <mergeCell ref="O22:S22"/>
    <mergeCell ref="T22:X22"/>
    <mergeCell ref="D15:I15"/>
  </mergeCells>
  <phoneticPr fontId="22"/>
  <conditionalFormatting sqref="B1:B2">
    <cfRule type="expression" dxfId="10" priority="11">
      <formula>_xlfn.ISFORMULA(B1)=TRUE</formula>
    </cfRule>
  </conditionalFormatting>
  <conditionalFormatting sqref="B2 L14:Q14 T14:U14 J19:U19">
    <cfRule type="containsBlanks" dxfId="9" priority="5">
      <formula>LEN(TRIM(B2))=0</formula>
    </cfRule>
  </conditionalFormatting>
  <conditionalFormatting sqref="D23:I23">
    <cfRule type="containsBlanks" dxfId="8" priority="1">
      <formula>LEN(TRIM(D23))=0</formula>
    </cfRule>
  </conditionalFormatting>
  <conditionalFormatting sqref="J12 O12">
    <cfRule type="expression" dxfId="7" priority="3">
      <formula>$O$12="■"</formula>
    </cfRule>
    <cfRule type="expression" dxfId="6" priority="4">
      <formula>$J$12="■"</formula>
    </cfRule>
  </conditionalFormatting>
  <conditionalFormatting sqref="J10:V10">
    <cfRule type="containsBlanks" dxfId="5" priority="6">
      <formula>LEN(TRIM(J10))=0</formula>
    </cfRule>
  </conditionalFormatting>
  <conditionalFormatting sqref="N23">
    <cfRule type="notContainsBlanks" dxfId="4" priority="7">
      <formula>LEN(TRIM(N23))&gt;0</formula>
    </cfRule>
    <cfRule type="expression" dxfId="3" priority="8">
      <formula>$N$14="■"</formula>
    </cfRule>
    <cfRule type="expression" dxfId="2" priority="9">
      <formula>$K$14="■"</formula>
    </cfRule>
    <cfRule type="expression" dxfId="1" priority="10">
      <formula>$H$14="■"</formula>
    </cfRule>
  </conditionalFormatting>
  <conditionalFormatting sqref="T17:U17">
    <cfRule type="containsBlanks" dxfId="0" priority="2">
      <formula>LEN(TRIM(T17))=0</formula>
    </cfRule>
  </conditionalFormatting>
  <conditionalFormatting sqref="AC77:AC78 AB142:AC188">
    <cfRule type="expression" priority="12">
      <formula>CELL("protect",AB77)=0</formula>
    </cfRule>
  </conditionalFormatting>
  <dataValidations count="8">
    <dataValidation type="list" allowBlank="1" showInputMessage="1" showErrorMessage="1" sqref="D23:I23" xr:uid="{61146310-868B-42BD-993A-ABE7E99E5BF1}">
      <formula1>"１年目,２年目,３年目,４年目"</formula1>
    </dataValidation>
    <dataValidation imeMode="on" allowBlank="1" showInputMessage="1" showErrorMessage="1" sqref="T22 O22 U21" xr:uid="{164CF370-996C-414E-B9F4-C8E939E94427}"/>
    <dataValidation type="custom" imeMode="disabled" allowBlank="1" showInputMessage="1" showErrorMessage="1" error="小数点第二位まで、三位以下四捨五入で入力して下さい。" sqref="X23 S23:T23 O23 AB23 AD22:AD23 AI21:AO21 J23" xr:uid="{43FCEC22-959C-4992-8C6B-2BC6D2068EC4}">
      <formula1>J21-ROUNDDOWN(J21,2)=0</formula1>
    </dataValidation>
    <dataValidation type="custom" imeMode="disabled" allowBlank="1" showInputMessage="1" showErrorMessage="1" error="整数で入力してください。" sqref="WVG983061:WVJ983061 L65492:R65492 HR65490:HX65490 RN65490:RT65490 ABJ65490:ABP65490 ALF65490:ALL65490 AVB65490:AVH65490 BEX65490:BFD65490 BOT65490:BOZ65490 BYP65490:BYV65490 CIL65490:CIR65490 CSH65490:CSN65490 DCD65490:DCJ65490 DLZ65490:DMF65490 DVV65490:DWB65490 EFR65490:EFX65490 EPN65490:EPT65490 EZJ65490:EZP65490 FJF65490:FJL65490 FTB65490:FTH65490 GCX65490:GDD65490 GMT65490:GMZ65490 GWP65490:GWV65490 HGL65490:HGR65490 HQH65490:HQN65490 IAD65490:IAJ65490 IJZ65490:IKF65490 ITV65490:IUB65490 JDR65490:JDX65490 JNN65490:JNT65490 JXJ65490:JXP65490 KHF65490:KHL65490 KRB65490:KRH65490 LAX65490:LBD65490 LKT65490:LKZ65490 LUP65490:LUV65490 MEL65490:MER65490 MOH65490:MON65490 MYD65490:MYJ65490 NHZ65490:NIF65490 NRV65490:NSB65490 OBR65490:OBX65490 OLN65490:OLT65490 OVJ65490:OVP65490 PFF65490:PFL65490 PPB65490:PPH65490 PYX65490:PZD65490 QIT65490:QIZ65490 QSP65490:QSV65490 RCL65490:RCR65490 RMH65490:RMN65490 RWD65490:RWJ65490 SFZ65490:SGF65490 SPV65490:SQB65490 SZR65490:SZX65490 TJN65490:TJT65490 TTJ65490:TTP65490 UDF65490:UDL65490 UNB65490:UNH65490 UWX65490:UXD65490 VGT65490:VGZ65490 VQP65490:VQV65490 WAL65490:WAR65490 WKH65490:WKN65490 WUD65490:WUJ65490 L131028:R131028 HR131026:HX131026 RN131026:RT131026 ABJ131026:ABP131026 ALF131026:ALL131026 AVB131026:AVH131026 BEX131026:BFD131026 BOT131026:BOZ131026 BYP131026:BYV131026 CIL131026:CIR131026 CSH131026:CSN131026 DCD131026:DCJ131026 DLZ131026:DMF131026 DVV131026:DWB131026 EFR131026:EFX131026 EPN131026:EPT131026 EZJ131026:EZP131026 FJF131026:FJL131026 FTB131026:FTH131026 GCX131026:GDD131026 GMT131026:GMZ131026 GWP131026:GWV131026 HGL131026:HGR131026 HQH131026:HQN131026 IAD131026:IAJ131026 IJZ131026:IKF131026 ITV131026:IUB131026 JDR131026:JDX131026 JNN131026:JNT131026 JXJ131026:JXP131026 KHF131026:KHL131026 KRB131026:KRH131026 LAX131026:LBD131026 LKT131026:LKZ131026 LUP131026:LUV131026 MEL131026:MER131026 MOH131026:MON131026 MYD131026:MYJ131026 NHZ131026:NIF131026 NRV131026:NSB131026 OBR131026:OBX131026 OLN131026:OLT131026 OVJ131026:OVP131026 PFF131026:PFL131026 PPB131026:PPH131026 PYX131026:PZD131026 QIT131026:QIZ131026 QSP131026:QSV131026 RCL131026:RCR131026 RMH131026:RMN131026 RWD131026:RWJ131026 SFZ131026:SGF131026 SPV131026:SQB131026 SZR131026:SZX131026 TJN131026:TJT131026 TTJ131026:TTP131026 UDF131026:UDL131026 UNB131026:UNH131026 UWX131026:UXD131026 VGT131026:VGZ131026 VQP131026:VQV131026 WAL131026:WAR131026 WKH131026:WKN131026 WUD131026:WUJ131026 L196564:R196564 HR196562:HX196562 RN196562:RT196562 ABJ196562:ABP196562 ALF196562:ALL196562 AVB196562:AVH196562 BEX196562:BFD196562 BOT196562:BOZ196562 BYP196562:BYV196562 CIL196562:CIR196562 CSH196562:CSN196562 DCD196562:DCJ196562 DLZ196562:DMF196562 DVV196562:DWB196562 EFR196562:EFX196562 EPN196562:EPT196562 EZJ196562:EZP196562 FJF196562:FJL196562 FTB196562:FTH196562 GCX196562:GDD196562 GMT196562:GMZ196562 GWP196562:GWV196562 HGL196562:HGR196562 HQH196562:HQN196562 IAD196562:IAJ196562 IJZ196562:IKF196562 ITV196562:IUB196562 JDR196562:JDX196562 JNN196562:JNT196562 JXJ196562:JXP196562 KHF196562:KHL196562 KRB196562:KRH196562 LAX196562:LBD196562 LKT196562:LKZ196562 LUP196562:LUV196562 MEL196562:MER196562 MOH196562:MON196562 MYD196562:MYJ196562 NHZ196562:NIF196562 NRV196562:NSB196562 OBR196562:OBX196562 OLN196562:OLT196562 OVJ196562:OVP196562 PFF196562:PFL196562 PPB196562:PPH196562 PYX196562:PZD196562 QIT196562:QIZ196562 QSP196562:QSV196562 RCL196562:RCR196562 RMH196562:RMN196562 RWD196562:RWJ196562 SFZ196562:SGF196562 SPV196562:SQB196562 SZR196562:SZX196562 TJN196562:TJT196562 TTJ196562:TTP196562 UDF196562:UDL196562 UNB196562:UNH196562 UWX196562:UXD196562 VGT196562:VGZ196562 VQP196562:VQV196562 WAL196562:WAR196562 WKH196562:WKN196562 WUD196562:WUJ196562 L262100:R262100 HR262098:HX262098 RN262098:RT262098 ABJ262098:ABP262098 ALF262098:ALL262098 AVB262098:AVH262098 BEX262098:BFD262098 BOT262098:BOZ262098 BYP262098:BYV262098 CIL262098:CIR262098 CSH262098:CSN262098 DCD262098:DCJ262098 DLZ262098:DMF262098 DVV262098:DWB262098 EFR262098:EFX262098 EPN262098:EPT262098 EZJ262098:EZP262098 FJF262098:FJL262098 FTB262098:FTH262098 GCX262098:GDD262098 GMT262098:GMZ262098 GWP262098:GWV262098 HGL262098:HGR262098 HQH262098:HQN262098 IAD262098:IAJ262098 IJZ262098:IKF262098 ITV262098:IUB262098 JDR262098:JDX262098 JNN262098:JNT262098 JXJ262098:JXP262098 KHF262098:KHL262098 KRB262098:KRH262098 LAX262098:LBD262098 LKT262098:LKZ262098 LUP262098:LUV262098 MEL262098:MER262098 MOH262098:MON262098 MYD262098:MYJ262098 NHZ262098:NIF262098 NRV262098:NSB262098 OBR262098:OBX262098 OLN262098:OLT262098 OVJ262098:OVP262098 PFF262098:PFL262098 PPB262098:PPH262098 PYX262098:PZD262098 QIT262098:QIZ262098 QSP262098:QSV262098 RCL262098:RCR262098 RMH262098:RMN262098 RWD262098:RWJ262098 SFZ262098:SGF262098 SPV262098:SQB262098 SZR262098:SZX262098 TJN262098:TJT262098 TTJ262098:TTP262098 UDF262098:UDL262098 UNB262098:UNH262098 UWX262098:UXD262098 VGT262098:VGZ262098 VQP262098:VQV262098 WAL262098:WAR262098 WKH262098:WKN262098 WUD262098:WUJ262098 L327636:R327636 HR327634:HX327634 RN327634:RT327634 ABJ327634:ABP327634 ALF327634:ALL327634 AVB327634:AVH327634 BEX327634:BFD327634 BOT327634:BOZ327634 BYP327634:BYV327634 CIL327634:CIR327634 CSH327634:CSN327634 DCD327634:DCJ327634 DLZ327634:DMF327634 DVV327634:DWB327634 EFR327634:EFX327634 EPN327634:EPT327634 EZJ327634:EZP327634 FJF327634:FJL327634 FTB327634:FTH327634 GCX327634:GDD327634 GMT327634:GMZ327634 GWP327634:GWV327634 HGL327634:HGR327634 HQH327634:HQN327634 IAD327634:IAJ327634 IJZ327634:IKF327634 ITV327634:IUB327634 JDR327634:JDX327634 JNN327634:JNT327634 JXJ327634:JXP327634 KHF327634:KHL327634 KRB327634:KRH327634 LAX327634:LBD327634 LKT327634:LKZ327634 LUP327634:LUV327634 MEL327634:MER327634 MOH327634:MON327634 MYD327634:MYJ327634 NHZ327634:NIF327634 NRV327634:NSB327634 OBR327634:OBX327634 OLN327634:OLT327634 OVJ327634:OVP327634 PFF327634:PFL327634 PPB327634:PPH327634 PYX327634:PZD327634 QIT327634:QIZ327634 QSP327634:QSV327634 RCL327634:RCR327634 RMH327634:RMN327634 RWD327634:RWJ327634 SFZ327634:SGF327634 SPV327634:SQB327634 SZR327634:SZX327634 TJN327634:TJT327634 TTJ327634:TTP327634 UDF327634:UDL327634 UNB327634:UNH327634 UWX327634:UXD327634 VGT327634:VGZ327634 VQP327634:VQV327634 WAL327634:WAR327634 WKH327634:WKN327634 WUD327634:WUJ327634 L393172:R393172 HR393170:HX393170 RN393170:RT393170 ABJ393170:ABP393170 ALF393170:ALL393170 AVB393170:AVH393170 BEX393170:BFD393170 BOT393170:BOZ393170 BYP393170:BYV393170 CIL393170:CIR393170 CSH393170:CSN393170 DCD393170:DCJ393170 DLZ393170:DMF393170 DVV393170:DWB393170 EFR393170:EFX393170 EPN393170:EPT393170 EZJ393170:EZP393170 FJF393170:FJL393170 FTB393170:FTH393170 GCX393170:GDD393170 GMT393170:GMZ393170 GWP393170:GWV393170 HGL393170:HGR393170 HQH393170:HQN393170 IAD393170:IAJ393170 IJZ393170:IKF393170 ITV393170:IUB393170 JDR393170:JDX393170 JNN393170:JNT393170 JXJ393170:JXP393170 KHF393170:KHL393170 KRB393170:KRH393170 LAX393170:LBD393170 LKT393170:LKZ393170 LUP393170:LUV393170 MEL393170:MER393170 MOH393170:MON393170 MYD393170:MYJ393170 NHZ393170:NIF393170 NRV393170:NSB393170 OBR393170:OBX393170 OLN393170:OLT393170 OVJ393170:OVP393170 PFF393170:PFL393170 PPB393170:PPH393170 PYX393170:PZD393170 QIT393170:QIZ393170 QSP393170:QSV393170 RCL393170:RCR393170 RMH393170:RMN393170 RWD393170:RWJ393170 SFZ393170:SGF393170 SPV393170:SQB393170 SZR393170:SZX393170 TJN393170:TJT393170 TTJ393170:TTP393170 UDF393170:UDL393170 UNB393170:UNH393170 UWX393170:UXD393170 VGT393170:VGZ393170 VQP393170:VQV393170 WAL393170:WAR393170 WKH393170:WKN393170 WUD393170:WUJ393170 L458708:R458708 HR458706:HX458706 RN458706:RT458706 ABJ458706:ABP458706 ALF458706:ALL458706 AVB458706:AVH458706 BEX458706:BFD458706 BOT458706:BOZ458706 BYP458706:BYV458706 CIL458706:CIR458706 CSH458706:CSN458706 DCD458706:DCJ458706 DLZ458706:DMF458706 DVV458706:DWB458706 EFR458706:EFX458706 EPN458706:EPT458706 EZJ458706:EZP458706 FJF458706:FJL458706 FTB458706:FTH458706 GCX458706:GDD458706 GMT458706:GMZ458706 GWP458706:GWV458706 HGL458706:HGR458706 HQH458706:HQN458706 IAD458706:IAJ458706 IJZ458706:IKF458706 ITV458706:IUB458706 JDR458706:JDX458706 JNN458706:JNT458706 JXJ458706:JXP458706 KHF458706:KHL458706 KRB458706:KRH458706 LAX458706:LBD458706 LKT458706:LKZ458706 LUP458706:LUV458706 MEL458706:MER458706 MOH458706:MON458706 MYD458706:MYJ458706 NHZ458706:NIF458706 NRV458706:NSB458706 OBR458706:OBX458706 OLN458706:OLT458706 OVJ458706:OVP458706 PFF458706:PFL458706 PPB458706:PPH458706 PYX458706:PZD458706 QIT458706:QIZ458706 QSP458706:QSV458706 RCL458706:RCR458706 RMH458706:RMN458706 RWD458706:RWJ458706 SFZ458706:SGF458706 SPV458706:SQB458706 SZR458706:SZX458706 TJN458706:TJT458706 TTJ458706:TTP458706 UDF458706:UDL458706 UNB458706:UNH458706 UWX458706:UXD458706 VGT458706:VGZ458706 VQP458706:VQV458706 WAL458706:WAR458706 WKH458706:WKN458706 WUD458706:WUJ458706 L524244:R524244 HR524242:HX524242 RN524242:RT524242 ABJ524242:ABP524242 ALF524242:ALL524242 AVB524242:AVH524242 BEX524242:BFD524242 BOT524242:BOZ524242 BYP524242:BYV524242 CIL524242:CIR524242 CSH524242:CSN524242 DCD524242:DCJ524242 DLZ524242:DMF524242 DVV524242:DWB524242 EFR524242:EFX524242 EPN524242:EPT524242 EZJ524242:EZP524242 FJF524242:FJL524242 FTB524242:FTH524242 GCX524242:GDD524242 GMT524242:GMZ524242 GWP524242:GWV524242 HGL524242:HGR524242 HQH524242:HQN524242 IAD524242:IAJ524242 IJZ524242:IKF524242 ITV524242:IUB524242 JDR524242:JDX524242 JNN524242:JNT524242 JXJ524242:JXP524242 KHF524242:KHL524242 KRB524242:KRH524242 LAX524242:LBD524242 LKT524242:LKZ524242 LUP524242:LUV524242 MEL524242:MER524242 MOH524242:MON524242 MYD524242:MYJ524242 NHZ524242:NIF524242 NRV524242:NSB524242 OBR524242:OBX524242 OLN524242:OLT524242 OVJ524242:OVP524242 PFF524242:PFL524242 PPB524242:PPH524242 PYX524242:PZD524242 QIT524242:QIZ524242 QSP524242:QSV524242 RCL524242:RCR524242 RMH524242:RMN524242 RWD524242:RWJ524242 SFZ524242:SGF524242 SPV524242:SQB524242 SZR524242:SZX524242 TJN524242:TJT524242 TTJ524242:TTP524242 UDF524242:UDL524242 UNB524242:UNH524242 UWX524242:UXD524242 VGT524242:VGZ524242 VQP524242:VQV524242 WAL524242:WAR524242 WKH524242:WKN524242 WUD524242:WUJ524242 L589780:R589780 HR589778:HX589778 RN589778:RT589778 ABJ589778:ABP589778 ALF589778:ALL589778 AVB589778:AVH589778 BEX589778:BFD589778 BOT589778:BOZ589778 BYP589778:BYV589778 CIL589778:CIR589778 CSH589778:CSN589778 DCD589778:DCJ589778 DLZ589778:DMF589778 DVV589778:DWB589778 EFR589778:EFX589778 EPN589778:EPT589778 EZJ589778:EZP589778 FJF589778:FJL589778 FTB589778:FTH589778 GCX589778:GDD589778 GMT589778:GMZ589778 GWP589778:GWV589778 HGL589778:HGR589778 HQH589778:HQN589778 IAD589778:IAJ589778 IJZ589778:IKF589778 ITV589778:IUB589778 JDR589778:JDX589778 JNN589778:JNT589778 JXJ589778:JXP589778 KHF589778:KHL589778 KRB589778:KRH589778 LAX589778:LBD589778 LKT589778:LKZ589778 LUP589778:LUV589778 MEL589778:MER589778 MOH589778:MON589778 MYD589778:MYJ589778 NHZ589778:NIF589778 NRV589778:NSB589778 OBR589778:OBX589778 OLN589778:OLT589778 OVJ589778:OVP589778 PFF589778:PFL589778 PPB589778:PPH589778 PYX589778:PZD589778 QIT589778:QIZ589778 QSP589778:QSV589778 RCL589778:RCR589778 RMH589778:RMN589778 RWD589778:RWJ589778 SFZ589778:SGF589778 SPV589778:SQB589778 SZR589778:SZX589778 TJN589778:TJT589778 TTJ589778:TTP589778 UDF589778:UDL589778 UNB589778:UNH589778 UWX589778:UXD589778 VGT589778:VGZ589778 VQP589778:VQV589778 WAL589778:WAR589778 WKH589778:WKN589778 WUD589778:WUJ589778 L655316:R655316 HR655314:HX655314 RN655314:RT655314 ABJ655314:ABP655314 ALF655314:ALL655314 AVB655314:AVH655314 BEX655314:BFD655314 BOT655314:BOZ655314 BYP655314:BYV655314 CIL655314:CIR655314 CSH655314:CSN655314 DCD655314:DCJ655314 DLZ655314:DMF655314 DVV655314:DWB655314 EFR655314:EFX655314 EPN655314:EPT655314 EZJ655314:EZP655314 FJF655314:FJL655314 FTB655314:FTH655314 GCX655314:GDD655314 GMT655314:GMZ655314 GWP655314:GWV655314 HGL655314:HGR655314 HQH655314:HQN655314 IAD655314:IAJ655314 IJZ655314:IKF655314 ITV655314:IUB655314 JDR655314:JDX655314 JNN655314:JNT655314 JXJ655314:JXP655314 KHF655314:KHL655314 KRB655314:KRH655314 LAX655314:LBD655314 LKT655314:LKZ655314 LUP655314:LUV655314 MEL655314:MER655314 MOH655314:MON655314 MYD655314:MYJ655314 NHZ655314:NIF655314 NRV655314:NSB655314 OBR655314:OBX655314 OLN655314:OLT655314 OVJ655314:OVP655314 PFF655314:PFL655314 PPB655314:PPH655314 PYX655314:PZD655314 QIT655314:QIZ655314 QSP655314:QSV655314 RCL655314:RCR655314 RMH655314:RMN655314 RWD655314:RWJ655314 SFZ655314:SGF655314 SPV655314:SQB655314 SZR655314:SZX655314 TJN655314:TJT655314 TTJ655314:TTP655314 UDF655314:UDL655314 UNB655314:UNH655314 UWX655314:UXD655314 VGT655314:VGZ655314 VQP655314:VQV655314 WAL655314:WAR655314 WKH655314:WKN655314 WUD655314:WUJ655314 L720852:R720852 HR720850:HX720850 RN720850:RT720850 ABJ720850:ABP720850 ALF720850:ALL720850 AVB720850:AVH720850 BEX720850:BFD720850 BOT720850:BOZ720850 BYP720850:BYV720850 CIL720850:CIR720850 CSH720850:CSN720850 DCD720850:DCJ720850 DLZ720850:DMF720850 DVV720850:DWB720850 EFR720850:EFX720850 EPN720850:EPT720850 EZJ720850:EZP720850 FJF720850:FJL720850 FTB720850:FTH720850 GCX720850:GDD720850 GMT720850:GMZ720850 GWP720850:GWV720850 HGL720850:HGR720850 HQH720850:HQN720850 IAD720850:IAJ720850 IJZ720850:IKF720850 ITV720850:IUB720850 JDR720850:JDX720850 JNN720850:JNT720850 JXJ720850:JXP720850 KHF720850:KHL720850 KRB720850:KRH720850 LAX720850:LBD720850 LKT720850:LKZ720850 LUP720850:LUV720850 MEL720850:MER720850 MOH720850:MON720850 MYD720850:MYJ720850 NHZ720850:NIF720850 NRV720850:NSB720850 OBR720850:OBX720850 OLN720850:OLT720850 OVJ720850:OVP720850 PFF720850:PFL720850 PPB720850:PPH720850 PYX720850:PZD720850 QIT720850:QIZ720850 QSP720850:QSV720850 RCL720850:RCR720850 RMH720850:RMN720850 RWD720850:RWJ720850 SFZ720850:SGF720850 SPV720850:SQB720850 SZR720850:SZX720850 TJN720850:TJT720850 TTJ720850:TTP720850 UDF720850:UDL720850 UNB720850:UNH720850 UWX720850:UXD720850 VGT720850:VGZ720850 VQP720850:VQV720850 WAL720850:WAR720850 WKH720850:WKN720850 WUD720850:WUJ720850 L786388:R786388 HR786386:HX786386 RN786386:RT786386 ABJ786386:ABP786386 ALF786386:ALL786386 AVB786386:AVH786386 BEX786386:BFD786386 BOT786386:BOZ786386 BYP786386:BYV786386 CIL786386:CIR786386 CSH786386:CSN786386 DCD786386:DCJ786386 DLZ786386:DMF786386 DVV786386:DWB786386 EFR786386:EFX786386 EPN786386:EPT786386 EZJ786386:EZP786386 FJF786386:FJL786386 FTB786386:FTH786386 GCX786386:GDD786386 GMT786386:GMZ786386 GWP786386:GWV786386 HGL786386:HGR786386 HQH786386:HQN786386 IAD786386:IAJ786386 IJZ786386:IKF786386 ITV786386:IUB786386 JDR786386:JDX786386 JNN786386:JNT786386 JXJ786386:JXP786386 KHF786386:KHL786386 KRB786386:KRH786386 LAX786386:LBD786386 LKT786386:LKZ786386 LUP786386:LUV786386 MEL786386:MER786386 MOH786386:MON786386 MYD786386:MYJ786386 NHZ786386:NIF786386 NRV786386:NSB786386 OBR786386:OBX786386 OLN786386:OLT786386 OVJ786386:OVP786386 PFF786386:PFL786386 PPB786386:PPH786386 PYX786386:PZD786386 QIT786386:QIZ786386 QSP786386:QSV786386 RCL786386:RCR786386 RMH786386:RMN786386 RWD786386:RWJ786386 SFZ786386:SGF786386 SPV786386:SQB786386 SZR786386:SZX786386 TJN786386:TJT786386 TTJ786386:TTP786386 UDF786386:UDL786386 UNB786386:UNH786386 UWX786386:UXD786386 VGT786386:VGZ786386 VQP786386:VQV786386 WAL786386:WAR786386 WKH786386:WKN786386 WUD786386:WUJ786386 L851924:R851924 HR851922:HX851922 RN851922:RT851922 ABJ851922:ABP851922 ALF851922:ALL851922 AVB851922:AVH851922 BEX851922:BFD851922 BOT851922:BOZ851922 BYP851922:BYV851922 CIL851922:CIR851922 CSH851922:CSN851922 DCD851922:DCJ851922 DLZ851922:DMF851922 DVV851922:DWB851922 EFR851922:EFX851922 EPN851922:EPT851922 EZJ851922:EZP851922 FJF851922:FJL851922 FTB851922:FTH851922 GCX851922:GDD851922 GMT851922:GMZ851922 GWP851922:GWV851922 HGL851922:HGR851922 HQH851922:HQN851922 IAD851922:IAJ851922 IJZ851922:IKF851922 ITV851922:IUB851922 JDR851922:JDX851922 JNN851922:JNT851922 JXJ851922:JXP851922 KHF851922:KHL851922 KRB851922:KRH851922 LAX851922:LBD851922 LKT851922:LKZ851922 LUP851922:LUV851922 MEL851922:MER851922 MOH851922:MON851922 MYD851922:MYJ851922 NHZ851922:NIF851922 NRV851922:NSB851922 OBR851922:OBX851922 OLN851922:OLT851922 OVJ851922:OVP851922 PFF851922:PFL851922 PPB851922:PPH851922 PYX851922:PZD851922 QIT851922:QIZ851922 QSP851922:QSV851922 RCL851922:RCR851922 RMH851922:RMN851922 RWD851922:RWJ851922 SFZ851922:SGF851922 SPV851922:SQB851922 SZR851922:SZX851922 TJN851922:TJT851922 TTJ851922:TTP851922 UDF851922:UDL851922 UNB851922:UNH851922 UWX851922:UXD851922 VGT851922:VGZ851922 VQP851922:VQV851922 WAL851922:WAR851922 WKH851922:WKN851922 WUD851922:WUJ851922 L917460:R917460 HR917458:HX917458 RN917458:RT917458 ABJ917458:ABP917458 ALF917458:ALL917458 AVB917458:AVH917458 BEX917458:BFD917458 BOT917458:BOZ917458 BYP917458:BYV917458 CIL917458:CIR917458 CSH917458:CSN917458 DCD917458:DCJ917458 DLZ917458:DMF917458 DVV917458:DWB917458 EFR917458:EFX917458 EPN917458:EPT917458 EZJ917458:EZP917458 FJF917458:FJL917458 FTB917458:FTH917458 GCX917458:GDD917458 GMT917458:GMZ917458 GWP917458:GWV917458 HGL917458:HGR917458 HQH917458:HQN917458 IAD917458:IAJ917458 IJZ917458:IKF917458 ITV917458:IUB917458 JDR917458:JDX917458 JNN917458:JNT917458 JXJ917458:JXP917458 KHF917458:KHL917458 KRB917458:KRH917458 LAX917458:LBD917458 LKT917458:LKZ917458 LUP917458:LUV917458 MEL917458:MER917458 MOH917458:MON917458 MYD917458:MYJ917458 NHZ917458:NIF917458 NRV917458:NSB917458 OBR917458:OBX917458 OLN917458:OLT917458 OVJ917458:OVP917458 PFF917458:PFL917458 PPB917458:PPH917458 PYX917458:PZD917458 QIT917458:QIZ917458 QSP917458:QSV917458 RCL917458:RCR917458 RMH917458:RMN917458 RWD917458:RWJ917458 SFZ917458:SGF917458 SPV917458:SQB917458 SZR917458:SZX917458 TJN917458:TJT917458 TTJ917458:TTP917458 UDF917458:UDL917458 UNB917458:UNH917458 UWX917458:UXD917458 VGT917458:VGZ917458 VQP917458:VQV917458 WAL917458:WAR917458 WKH917458:WKN917458 WUD917458:WUJ917458 L982996:R982996 HR982994:HX982994 RN982994:RT982994 ABJ982994:ABP982994 ALF982994:ALL982994 AVB982994:AVH982994 BEX982994:BFD982994 BOT982994:BOZ982994 BYP982994:BYV982994 CIL982994:CIR982994 CSH982994:CSN982994 DCD982994:DCJ982994 DLZ982994:DMF982994 DVV982994:DWB982994 EFR982994:EFX982994 EPN982994:EPT982994 EZJ982994:EZP982994 FJF982994:FJL982994 FTB982994:FTH982994 GCX982994:GDD982994 GMT982994:GMZ982994 GWP982994:GWV982994 HGL982994:HGR982994 HQH982994:HQN982994 IAD982994:IAJ982994 IJZ982994:IKF982994 ITV982994:IUB982994 JDR982994:JDX982994 JNN982994:JNT982994 JXJ982994:JXP982994 KHF982994:KHL982994 KRB982994:KRH982994 LAX982994:LBD982994 LKT982994:LKZ982994 LUP982994:LUV982994 MEL982994:MER982994 MOH982994:MON982994 MYD982994:MYJ982994 NHZ982994:NIF982994 NRV982994:NSB982994 OBR982994:OBX982994 OLN982994:OLT982994 OVJ982994:OVP982994 PFF982994:PFL982994 PPB982994:PPH982994 PYX982994:PZD982994 QIT982994:QIZ982994 QSP982994:QSV982994 RCL982994:RCR982994 RMH982994:RMN982994 RWD982994:RWJ982994 SFZ982994:SGF982994 SPV982994:SQB982994 SZR982994:SZX982994 TJN982994:TJT982994 TTJ982994:TTP982994 UDF982994:UDL982994 UNB982994:UNH982994 UWX982994:UXD982994 VGT982994:VGZ982994 VQP982994:VQV982994 WAL982994:WAR982994 WKH982994:WKN982994 WUD982994:WUJ982994 IU65549:IX65551 SQ65549:ST65551 ACM65549:ACP65551 AMI65549:AML65551 AWE65549:AWH65551 BGA65549:BGD65551 BPW65549:BPZ65551 BZS65549:BZV65551 CJO65549:CJR65551 CTK65549:CTN65551 DDG65549:DDJ65551 DNC65549:DNF65551 DWY65549:DXB65551 EGU65549:EGX65551 EQQ65549:EQT65551 FAM65549:FAP65551 FKI65549:FKL65551 FUE65549:FUH65551 GEA65549:GED65551 GNW65549:GNZ65551 GXS65549:GXV65551 HHO65549:HHR65551 HRK65549:HRN65551 IBG65549:IBJ65551 ILC65549:ILF65551 IUY65549:IVB65551 JEU65549:JEX65551 JOQ65549:JOT65551 JYM65549:JYP65551 KII65549:KIL65551 KSE65549:KSH65551 LCA65549:LCD65551 LLW65549:LLZ65551 LVS65549:LVV65551 MFO65549:MFR65551 MPK65549:MPN65551 MZG65549:MZJ65551 NJC65549:NJF65551 NSY65549:NTB65551 OCU65549:OCX65551 OMQ65549:OMT65551 OWM65549:OWP65551 PGI65549:PGL65551 PQE65549:PQH65551 QAA65549:QAD65551 QJW65549:QJZ65551 QTS65549:QTV65551 RDO65549:RDR65551 RNK65549:RNN65551 RXG65549:RXJ65551 SHC65549:SHF65551 SQY65549:SRB65551 TAU65549:TAX65551 TKQ65549:TKT65551 TUM65549:TUP65551 UEI65549:UEL65551 UOE65549:UOH65551 UYA65549:UYD65551 VHW65549:VHZ65551 VRS65549:VRV65551 WBO65549:WBR65551 WLK65549:WLN65551 WVG65549:WVJ65551 IU131085:IX131087 SQ131085:ST131087 ACM131085:ACP131087 AMI131085:AML131087 AWE131085:AWH131087 BGA131085:BGD131087 BPW131085:BPZ131087 BZS131085:BZV131087 CJO131085:CJR131087 CTK131085:CTN131087 DDG131085:DDJ131087 DNC131085:DNF131087 DWY131085:DXB131087 EGU131085:EGX131087 EQQ131085:EQT131087 FAM131085:FAP131087 FKI131085:FKL131087 FUE131085:FUH131087 GEA131085:GED131087 GNW131085:GNZ131087 GXS131085:GXV131087 HHO131085:HHR131087 HRK131085:HRN131087 IBG131085:IBJ131087 ILC131085:ILF131087 IUY131085:IVB131087 JEU131085:JEX131087 JOQ131085:JOT131087 JYM131085:JYP131087 KII131085:KIL131087 KSE131085:KSH131087 LCA131085:LCD131087 LLW131085:LLZ131087 LVS131085:LVV131087 MFO131085:MFR131087 MPK131085:MPN131087 MZG131085:MZJ131087 NJC131085:NJF131087 NSY131085:NTB131087 OCU131085:OCX131087 OMQ131085:OMT131087 OWM131085:OWP131087 PGI131085:PGL131087 PQE131085:PQH131087 QAA131085:QAD131087 QJW131085:QJZ131087 QTS131085:QTV131087 RDO131085:RDR131087 RNK131085:RNN131087 RXG131085:RXJ131087 SHC131085:SHF131087 SQY131085:SRB131087 TAU131085:TAX131087 TKQ131085:TKT131087 TUM131085:TUP131087 UEI131085:UEL131087 UOE131085:UOH131087 UYA131085:UYD131087 VHW131085:VHZ131087 VRS131085:VRV131087 WBO131085:WBR131087 WLK131085:WLN131087 WVG131085:WVJ131087 IU196621:IX196623 SQ196621:ST196623 ACM196621:ACP196623 AMI196621:AML196623 AWE196621:AWH196623 BGA196621:BGD196623 BPW196621:BPZ196623 BZS196621:BZV196623 CJO196621:CJR196623 CTK196621:CTN196623 DDG196621:DDJ196623 DNC196621:DNF196623 DWY196621:DXB196623 EGU196621:EGX196623 EQQ196621:EQT196623 FAM196621:FAP196623 FKI196621:FKL196623 FUE196621:FUH196623 GEA196621:GED196623 GNW196621:GNZ196623 GXS196621:GXV196623 HHO196621:HHR196623 HRK196621:HRN196623 IBG196621:IBJ196623 ILC196621:ILF196623 IUY196621:IVB196623 JEU196621:JEX196623 JOQ196621:JOT196623 JYM196621:JYP196623 KII196621:KIL196623 KSE196621:KSH196623 LCA196621:LCD196623 LLW196621:LLZ196623 LVS196621:LVV196623 MFO196621:MFR196623 MPK196621:MPN196623 MZG196621:MZJ196623 NJC196621:NJF196623 NSY196621:NTB196623 OCU196621:OCX196623 OMQ196621:OMT196623 OWM196621:OWP196623 PGI196621:PGL196623 PQE196621:PQH196623 QAA196621:QAD196623 QJW196621:QJZ196623 QTS196621:QTV196623 RDO196621:RDR196623 RNK196621:RNN196623 RXG196621:RXJ196623 SHC196621:SHF196623 SQY196621:SRB196623 TAU196621:TAX196623 TKQ196621:TKT196623 TUM196621:TUP196623 UEI196621:UEL196623 UOE196621:UOH196623 UYA196621:UYD196623 VHW196621:VHZ196623 VRS196621:VRV196623 WBO196621:WBR196623 WLK196621:WLN196623 WVG196621:WVJ196623 IU262157:IX262159 SQ262157:ST262159 ACM262157:ACP262159 AMI262157:AML262159 AWE262157:AWH262159 BGA262157:BGD262159 BPW262157:BPZ262159 BZS262157:BZV262159 CJO262157:CJR262159 CTK262157:CTN262159 DDG262157:DDJ262159 DNC262157:DNF262159 DWY262157:DXB262159 EGU262157:EGX262159 EQQ262157:EQT262159 FAM262157:FAP262159 FKI262157:FKL262159 FUE262157:FUH262159 GEA262157:GED262159 GNW262157:GNZ262159 GXS262157:GXV262159 HHO262157:HHR262159 HRK262157:HRN262159 IBG262157:IBJ262159 ILC262157:ILF262159 IUY262157:IVB262159 JEU262157:JEX262159 JOQ262157:JOT262159 JYM262157:JYP262159 KII262157:KIL262159 KSE262157:KSH262159 LCA262157:LCD262159 LLW262157:LLZ262159 LVS262157:LVV262159 MFO262157:MFR262159 MPK262157:MPN262159 MZG262157:MZJ262159 NJC262157:NJF262159 NSY262157:NTB262159 OCU262157:OCX262159 OMQ262157:OMT262159 OWM262157:OWP262159 PGI262157:PGL262159 PQE262157:PQH262159 QAA262157:QAD262159 QJW262157:QJZ262159 QTS262157:QTV262159 RDO262157:RDR262159 RNK262157:RNN262159 RXG262157:RXJ262159 SHC262157:SHF262159 SQY262157:SRB262159 TAU262157:TAX262159 TKQ262157:TKT262159 TUM262157:TUP262159 UEI262157:UEL262159 UOE262157:UOH262159 UYA262157:UYD262159 VHW262157:VHZ262159 VRS262157:VRV262159 WBO262157:WBR262159 WLK262157:WLN262159 WVG262157:WVJ262159 IU327693:IX327695 SQ327693:ST327695 ACM327693:ACP327695 AMI327693:AML327695 AWE327693:AWH327695 BGA327693:BGD327695 BPW327693:BPZ327695 BZS327693:BZV327695 CJO327693:CJR327695 CTK327693:CTN327695 DDG327693:DDJ327695 DNC327693:DNF327695 DWY327693:DXB327695 EGU327693:EGX327695 EQQ327693:EQT327695 FAM327693:FAP327695 FKI327693:FKL327695 FUE327693:FUH327695 GEA327693:GED327695 GNW327693:GNZ327695 GXS327693:GXV327695 HHO327693:HHR327695 HRK327693:HRN327695 IBG327693:IBJ327695 ILC327693:ILF327695 IUY327693:IVB327695 JEU327693:JEX327695 JOQ327693:JOT327695 JYM327693:JYP327695 KII327693:KIL327695 KSE327693:KSH327695 LCA327693:LCD327695 LLW327693:LLZ327695 LVS327693:LVV327695 MFO327693:MFR327695 MPK327693:MPN327695 MZG327693:MZJ327695 NJC327693:NJF327695 NSY327693:NTB327695 OCU327693:OCX327695 OMQ327693:OMT327695 OWM327693:OWP327695 PGI327693:PGL327695 PQE327693:PQH327695 QAA327693:QAD327695 QJW327693:QJZ327695 QTS327693:QTV327695 RDO327693:RDR327695 RNK327693:RNN327695 RXG327693:RXJ327695 SHC327693:SHF327695 SQY327693:SRB327695 TAU327693:TAX327695 TKQ327693:TKT327695 TUM327693:TUP327695 UEI327693:UEL327695 UOE327693:UOH327695 UYA327693:UYD327695 VHW327693:VHZ327695 VRS327693:VRV327695 WBO327693:WBR327695 WLK327693:WLN327695 WVG327693:WVJ327695 IU393229:IX393231 SQ393229:ST393231 ACM393229:ACP393231 AMI393229:AML393231 AWE393229:AWH393231 BGA393229:BGD393231 BPW393229:BPZ393231 BZS393229:BZV393231 CJO393229:CJR393231 CTK393229:CTN393231 DDG393229:DDJ393231 DNC393229:DNF393231 DWY393229:DXB393231 EGU393229:EGX393231 EQQ393229:EQT393231 FAM393229:FAP393231 FKI393229:FKL393231 FUE393229:FUH393231 GEA393229:GED393231 GNW393229:GNZ393231 GXS393229:GXV393231 HHO393229:HHR393231 HRK393229:HRN393231 IBG393229:IBJ393231 ILC393229:ILF393231 IUY393229:IVB393231 JEU393229:JEX393231 JOQ393229:JOT393231 JYM393229:JYP393231 KII393229:KIL393231 KSE393229:KSH393231 LCA393229:LCD393231 LLW393229:LLZ393231 LVS393229:LVV393231 MFO393229:MFR393231 MPK393229:MPN393231 MZG393229:MZJ393231 NJC393229:NJF393231 NSY393229:NTB393231 OCU393229:OCX393231 OMQ393229:OMT393231 OWM393229:OWP393231 PGI393229:PGL393231 PQE393229:PQH393231 QAA393229:QAD393231 QJW393229:QJZ393231 QTS393229:QTV393231 RDO393229:RDR393231 RNK393229:RNN393231 RXG393229:RXJ393231 SHC393229:SHF393231 SQY393229:SRB393231 TAU393229:TAX393231 TKQ393229:TKT393231 TUM393229:TUP393231 UEI393229:UEL393231 UOE393229:UOH393231 UYA393229:UYD393231 VHW393229:VHZ393231 VRS393229:VRV393231 WBO393229:WBR393231 WLK393229:WLN393231 WVG393229:WVJ393231 IU458765:IX458767 SQ458765:ST458767 ACM458765:ACP458767 AMI458765:AML458767 AWE458765:AWH458767 BGA458765:BGD458767 BPW458765:BPZ458767 BZS458765:BZV458767 CJO458765:CJR458767 CTK458765:CTN458767 DDG458765:DDJ458767 DNC458765:DNF458767 DWY458765:DXB458767 EGU458765:EGX458767 EQQ458765:EQT458767 FAM458765:FAP458767 FKI458765:FKL458767 FUE458765:FUH458767 GEA458765:GED458767 GNW458765:GNZ458767 GXS458765:GXV458767 HHO458765:HHR458767 HRK458765:HRN458767 IBG458765:IBJ458767 ILC458765:ILF458767 IUY458765:IVB458767 JEU458765:JEX458767 JOQ458765:JOT458767 JYM458765:JYP458767 KII458765:KIL458767 KSE458765:KSH458767 LCA458765:LCD458767 LLW458765:LLZ458767 LVS458765:LVV458767 MFO458765:MFR458767 MPK458765:MPN458767 MZG458765:MZJ458767 NJC458765:NJF458767 NSY458765:NTB458767 OCU458765:OCX458767 OMQ458765:OMT458767 OWM458765:OWP458767 PGI458765:PGL458767 PQE458765:PQH458767 QAA458765:QAD458767 QJW458765:QJZ458767 QTS458765:QTV458767 RDO458765:RDR458767 RNK458765:RNN458767 RXG458765:RXJ458767 SHC458765:SHF458767 SQY458765:SRB458767 TAU458765:TAX458767 TKQ458765:TKT458767 TUM458765:TUP458767 UEI458765:UEL458767 UOE458765:UOH458767 UYA458765:UYD458767 VHW458765:VHZ458767 VRS458765:VRV458767 WBO458765:WBR458767 WLK458765:WLN458767 WVG458765:WVJ458767 IU524301:IX524303 SQ524301:ST524303 ACM524301:ACP524303 AMI524301:AML524303 AWE524301:AWH524303 BGA524301:BGD524303 BPW524301:BPZ524303 BZS524301:BZV524303 CJO524301:CJR524303 CTK524301:CTN524303 DDG524301:DDJ524303 DNC524301:DNF524303 DWY524301:DXB524303 EGU524301:EGX524303 EQQ524301:EQT524303 FAM524301:FAP524303 FKI524301:FKL524303 FUE524301:FUH524303 GEA524301:GED524303 GNW524301:GNZ524303 GXS524301:GXV524303 HHO524301:HHR524303 HRK524301:HRN524303 IBG524301:IBJ524303 ILC524301:ILF524303 IUY524301:IVB524303 JEU524301:JEX524303 JOQ524301:JOT524303 JYM524301:JYP524303 KII524301:KIL524303 KSE524301:KSH524303 LCA524301:LCD524303 LLW524301:LLZ524303 LVS524301:LVV524303 MFO524301:MFR524303 MPK524301:MPN524303 MZG524301:MZJ524303 NJC524301:NJF524303 NSY524301:NTB524303 OCU524301:OCX524303 OMQ524301:OMT524303 OWM524301:OWP524303 PGI524301:PGL524303 PQE524301:PQH524303 QAA524301:QAD524303 QJW524301:QJZ524303 QTS524301:QTV524303 RDO524301:RDR524303 RNK524301:RNN524303 RXG524301:RXJ524303 SHC524301:SHF524303 SQY524301:SRB524303 TAU524301:TAX524303 TKQ524301:TKT524303 TUM524301:TUP524303 UEI524301:UEL524303 UOE524301:UOH524303 UYA524301:UYD524303 VHW524301:VHZ524303 VRS524301:VRV524303 WBO524301:WBR524303 WLK524301:WLN524303 WVG524301:WVJ524303 IU589837:IX589839 SQ589837:ST589839 ACM589837:ACP589839 AMI589837:AML589839 AWE589837:AWH589839 BGA589837:BGD589839 BPW589837:BPZ589839 BZS589837:BZV589839 CJO589837:CJR589839 CTK589837:CTN589839 DDG589837:DDJ589839 DNC589837:DNF589839 DWY589837:DXB589839 EGU589837:EGX589839 EQQ589837:EQT589839 FAM589837:FAP589839 FKI589837:FKL589839 FUE589837:FUH589839 GEA589837:GED589839 GNW589837:GNZ589839 GXS589837:GXV589839 HHO589837:HHR589839 HRK589837:HRN589839 IBG589837:IBJ589839 ILC589837:ILF589839 IUY589837:IVB589839 JEU589837:JEX589839 JOQ589837:JOT589839 JYM589837:JYP589839 KII589837:KIL589839 KSE589837:KSH589839 LCA589837:LCD589839 LLW589837:LLZ589839 LVS589837:LVV589839 MFO589837:MFR589839 MPK589837:MPN589839 MZG589837:MZJ589839 NJC589837:NJF589839 NSY589837:NTB589839 OCU589837:OCX589839 OMQ589837:OMT589839 OWM589837:OWP589839 PGI589837:PGL589839 PQE589837:PQH589839 QAA589837:QAD589839 QJW589837:QJZ589839 QTS589837:QTV589839 RDO589837:RDR589839 RNK589837:RNN589839 RXG589837:RXJ589839 SHC589837:SHF589839 SQY589837:SRB589839 TAU589837:TAX589839 TKQ589837:TKT589839 TUM589837:TUP589839 UEI589837:UEL589839 UOE589837:UOH589839 UYA589837:UYD589839 VHW589837:VHZ589839 VRS589837:VRV589839 WBO589837:WBR589839 WLK589837:WLN589839 WVG589837:WVJ589839 IU655373:IX655375 SQ655373:ST655375 ACM655373:ACP655375 AMI655373:AML655375 AWE655373:AWH655375 BGA655373:BGD655375 BPW655373:BPZ655375 BZS655373:BZV655375 CJO655373:CJR655375 CTK655373:CTN655375 DDG655373:DDJ655375 DNC655373:DNF655375 DWY655373:DXB655375 EGU655373:EGX655375 EQQ655373:EQT655375 FAM655373:FAP655375 FKI655373:FKL655375 FUE655373:FUH655375 GEA655373:GED655375 GNW655373:GNZ655375 GXS655373:GXV655375 HHO655373:HHR655375 HRK655373:HRN655375 IBG655373:IBJ655375 ILC655373:ILF655375 IUY655373:IVB655375 JEU655373:JEX655375 JOQ655373:JOT655375 JYM655373:JYP655375 KII655373:KIL655375 KSE655373:KSH655375 LCA655373:LCD655375 LLW655373:LLZ655375 LVS655373:LVV655375 MFO655373:MFR655375 MPK655373:MPN655375 MZG655373:MZJ655375 NJC655373:NJF655375 NSY655373:NTB655375 OCU655373:OCX655375 OMQ655373:OMT655375 OWM655373:OWP655375 PGI655373:PGL655375 PQE655373:PQH655375 QAA655373:QAD655375 QJW655373:QJZ655375 QTS655373:QTV655375 RDO655373:RDR655375 RNK655373:RNN655375 RXG655373:RXJ655375 SHC655373:SHF655375 SQY655373:SRB655375 TAU655373:TAX655375 TKQ655373:TKT655375 TUM655373:TUP655375 UEI655373:UEL655375 UOE655373:UOH655375 UYA655373:UYD655375 VHW655373:VHZ655375 VRS655373:VRV655375 WBO655373:WBR655375 WLK655373:WLN655375 WVG655373:WVJ655375 IU720909:IX720911 SQ720909:ST720911 ACM720909:ACP720911 AMI720909:AML720911 AWE720909:AWH720911 BGA720909:BGD720911 BPW720909:BPZ720911 BZS720909:BZV720911 CJO720909:CJR720911 CTK720909:CTN720911 DDG720909:DDJ720911 DNC720909:DNF720911 DWY720909:DXB720911 EGU720909:EGX720911 EQQ720909:EQT720911 FAM720909:FAP720911 FKI720909:FKL720911 FUE720909:FUH720911 GEA720909:GED720911 GNW720909:GNZ720911 GXS720909:GXV720911 HHO720909:HHR720911 HRK720909:HRN720911 IBG720909:IBJ720911 ILC720909:ILF720911 IUY720909:IVB720911 JEU720909:JEX720911 JOQ720909:JOT720911 JYM720909:JYP720911 KII720909:KIL720911 KSE720909:KSH720911 LCA720909:LCD720911 LLW720909:LLZ720911 LVS720909:LVV720911 MFO720909:MFR720911 MPK720909:MPN720911 MZG720909:MZJ720911 NJC720909:NJF720911 NSY720909:NTB720911 OCU720909:OCX720911 OMQ720909:OMT720911 OWM720909:OWP720911 PGI720909:PGL720911 PQE720909:PQH720911 QAA720909:QAD720911 QJW720909:QJZ720911 QTS720909:QTV720911 RDO720909:RDR720911 RNK720909:RNN720911 RXG720909:RXJ720911 SHC720909:SHF720911 SQY720909:SRB720911 TAU720909:TAX720911 TKQ720909:TKT720911 TUM720909:TUP720911 UEI720909:UEL720911 UOE720909:UOH720911 UYA720909:UYD720911 VHW720909:VHZ720911 VRS720909:VRV720911 WBO720909:WBR720911 WLK720909:WLN720911 WVG720909:WVJ720911 IU786445:IX786447 SQ786445:ST786447 ACM786445:ACP786447 AMI786445:AML786447 AWE786445:AWH786447 BGA786445:BGD786447 BPW786445:BPZ786447 BZS786445:BZV786447 CJO786445:CJR786447 CTK786445:CTN786447 DDG786445:DDJ786447 DNC786445:DNF786447 DWY786445:DXB786447 EGU786445:EGX786447 EQQ786445:EQT786447 FAM786445:FAP786447 FKI786445:FKL786447 FUE786445:FUH786447 GEA786445:GED786447 GNW786445:GNZ786447 GXS786445:GXV786447 HHO786445:HHR786447 HRK786445:HRN786447 IBG786445:IBJ786447 ILC786445:ILF786447 IUY786445:IVB786447 JEU786445:JEX786447 JOQ786445:JOT786447 JYM786445:JYP786447 KII786445:KIL786447 KSE786445:KSH786447 LCA786445:LCD786447 LLW786445:LLZ786447 LVS786445:LVV786447 MFO786445:MFR786447 MPK786445:MPN786447 MZG786445:MZJ786447 NJC786445:NJF786447 NSY786445:NTB786447 OCU786445:OCX786447 OMQ786445:OMT786447 OWM786445:OWP786447 PGI786445:PGL786447 PQE786445:PQH786447 QAA786445:QAD786447 QJW786445:QJZ786447 QTS786445:QTV786447 RDO786445:RDR786447 RNK786445:RNN786447 RXG786445:RXJ786447 SHC786445:SHF786447 SQY786445:SRB786447 TAU786445:TAX786447 TKQ786445:TKT786447 TUM786445:TUP786447 UEI786445:UEL786447 UOE786445:UOH786447 UYA786445:UYD786447 VHW786445:VHZ786447 VRS786445:VRV786447 WBO786445:WBR786447 WLK786445:WLN786447 WVG786445:WVJ786447 IU851981:IX851983 SQ851981:ST851983 ACM851981:ACP851983 AMI851981:AML851983 AWE851981:AWH851983 BGA851981:BGD851983 BPW851981:BPZ851983 BZS851981:BZV851983 CJO851981:CJR851983 CTK851981:CTN851983 DDG851981:DDJ851983 DNC851981:DNF851983 DWY851981:DXB851983 EGU851981:EGX851983 EQQ851981:EQT851983 FAM851981:FAP851983 FKI851981:FKL851983 FUE851981:FUH851983 GEA851981:GED851983 GNW851981:GNZ851983 GXS851981:GXV851983 HHO851981:HHR851983 HRK851981:HRN851983 IBG851981:IBJ851983 ILC851981:ILF851983 IUY851981:IVB851983 JEU851981:JEX851983 JOQ851981:JOT851983 JYM851981:JYP851983 KII851981:KIL851983 KSE851981:KSH851983 LCA851981:LCD851983 LLW851981:LLZ851983 LVS851981:LVV851983 MFO851981:MFR851983 MPK851981:MPN851983 MZG851981:MZJ851983 NJC851981:NJF851983 NSY851981:NTB851983 OCU851981:OCX851983 OMQ851981:OMT851983 OWM851981:OWP851983 PGI851981:PGL851983 PQE851981:PQH851983 QAA851981:QAD851983 QJW851981:QJZ851983 QTS851981:QTV851983 RDO851981:RDR851983 RNK851981:RNN851983 RXG851981:RXJ851983 SHC851981:SHF851983 SQY851981:SRB851983 TAU851981:TAX851983 TKQ851981:TKT851983 TUM851981:TUP851983 UEI851981:UEL851983 UOE851981:UOH851983 UYA851981:UYD851983 VHW851981:VHZ851983 VRS851981:VRV851983 WBO851981:WBR851983 WLK851981:WLN851983 WVG851981:WVJ851983 IU917517:IX917519 SQ917517:ST917519 ACM917517:ACP917519 AMI917517:AML917519 AWE917517:AWH917519 BGA917517:BGD917519 BPW917517:BPZ917519 BZS917517:BZV917519 CJO917517:CJR917519 CTK917517:CTN917519 DDG917517:DDJ917519 DNC917517:DNF917519 DWY917517:DXB917519 EGU917517:EGX917519 EQQ917517:EQT917519 FAM917517:FAP917519 FKI917517:FKL917519 FUE917517:FUH917519 GEA917517:GED917519 GNW917517:GNZ917519 GXS917517:GXV917519 HHO917517:HHR917519 HRK917517:HRN917519 IBG917517:IBJ917519 ILC917517:ILF917519 IUY917517:IVB917519 JEU917517:JEX917519 JOQ917517:JOT917519 JYM917517:JYP917519 KII917517:KIL917519 KSE917517:KSH917519 LCA917517:LCD917519 LLW917517:LLZ917519 LVS917517:LVV917519 MFO917517:MFR917519 MPK917517:MPN917519 MZG917517:MZJ917519 NJC917517:NJF917519 NSY917517:NTB917519 OCU917517:OCX917519 OMQ917517:OMT917519 OWM917517:OWP917519 PGI917517:PGL917519 PQE917517:PQH917519 QAA917517:QAD917519 QJW917517:QJZ917519 QTS917517:QTV917519 RDO917517:RDR917519 RNK917517:RNN917519 RXG917517:RXJ917519 SHC917517:SHF917519 SQY917517:SRB917519 TAU917517:TAX917519 TKQ917517:TKT917519 TUM917517:TUP917519 UEI917517:UEL917519 UOE917517:UOH917519 UYA917517:UYD917519 VHW917517:VHZ917519 VRS917517:VRV917519 WBO917517:WBR917519 WLK917517:WLN917519 WVG917517:WVJ917519 IU983053:IX983055 SQ983053:ST983055 ACM983053:ACP983055 AMI983053:AML983055 AWE983053:AWH983055 BGA983053:BGD983055 BPW983053:BPZ983055 BZS983053:BZV983055 CJO983053:CJR983055 CTK983053:CTN983055 DDG983053:DDJ983055 DNC983053:DNF983055 DWY983053:DXB983055 EGU983053:EGX983055 EQQ983053:EQT983055 FAM983053:FAP983055 FKI983053:FKL983055 FUE983053:FUH983055 GEA983053:GED983055 GNW983053:GNZ983055 GXS983053:GXV983055 HHO983053:HHR983055 HRK983053:HRN983055 IBG983053:IBJ983055 ILC983053:ILF983055 IUY983053:IVB983055 JEU983053:JEX983055 JOQ983053:JOT983055 JYM983053:JYP983055 KII983053:KIL983055 KSE983053:KSH983055 LCA983053:LCD983055 LLW983053:LLZ983055 LVS983053:LVV983055 MFO983053:MFR983055 MPK983053:MPN983055 MZG983053:MZJ983055 NJC983053:NJF983055 NSY983053:NTB983055 OCU983053:OCX983055 OMQ983053:OMT983055 OWM983053:OWP983055 PGI983053:PGL983055 PQE983053:PQH983055 QAA983053:QAD983055 QJW983053:QJZ983055 QTS983053:QTV983055 RDO983053:RDR983055 RNK983053:RNN983055 RXG983053:RXJ983055 SHC983053:SHF983055 SQY983053:SRB983055 TAU983053:TAX983055 TKQ983053:TKT983055 TUM983053:TUP983055 UEI983053:UEL983055 UOE983053:UOH983055 UYA983053:UYD983055 VHW983053:VHZ983055 VRS983053:VRV983055 WBO983053:WBR983055 WLK983053:WLN983055 WVG983053:WVJ983055 IU65557:IX65557 SQ65557:ST65557 ACM65557:ACP65557 AMI65557:AML65557 AWE65557:AWH65557 BGA65557:BGD65557 BPW65557:BPZ65557 BZS65557:BZV65557 CJO65557:CJR65557 CTK65557:CTN65557 DDG65557:DDJ65557 DNC65557:DNF65557 DWY65557:DXB65557 EGU65557:EGX65557 EQQ65557:EQT65557 FAM65557:FAP65557 FKI65557:FKL65557 FUE65557:FUH65557 GEA65557:GED65557 GNW65557:GNZ65557 GXS65557:GXV65557 HHO65557:HHR65557 HRK65557:HRN65557 IBG65557:IBJ65557 ILC65557:ILF65557 IUY65557:IVB65557 JEU65557:JEX65557 JOQ65557:JOT65557 JYM65557:JYP65557 KII65557:KIL65557 KSE65557:KSH65557 LCA65557:LCD65557 LLW65557:LLZ65557 LVS65557:LVV65557 MFO65557:MFR65557 MPK65557:MPN65557 MZG65557:MZJ65557 NJC65557:NJF65557 NSY65557:NTB65557 OCU65557:OCX65557 OMQ65557:OMT65557 OWM65557:OWP65557 PGI65557:PGL65557 PQE65557:PQH65557 QAA65557:QAD65557 QJW65557:QJZ65557 QTS65557:QTV65557 RDO65557:RDR65557 RNK65557:RNN65557 RXG65557:RXJ65557 SHC65557:SHF65557 SQY65557:SRB65557 TAU65557:TAX65557 TKQ65557:TKT65557 TUM65557:TUP65557 UEI65557:UEL65557 UOE65557:UOH65557 UYA65557:UYD65557 VHW65557:VHZ65557 VRS65557:VRV65557 WBO65557:WBR65557 WLK65557:WLN65557 WVG65557:WVJ65557 IU131093:IX131093 SQ131093:ST131093 ACM131093:ACP131093 AMI131093:AML131093 AWE131093:AWH131093 BGA131093:BGD131093 BPW131093:BPZ131093 BZS131093:BZV131093 CJO131093:CJR131093 CTK131093:CTN131093 DDG131093:DDJ131093 DNC131093:DNF131093 DWY131093:DXB131093 EGU131093:EGX131093 EQQ131093:EQT131093 FAM131093:FAP131093 FKI131093:FKL131093 FUE131093:FUH131093 GEA131093:GED131093 GNW131093:GNZ131093 GXS131093:GXV131093 HHO131093:HHR131093 HRK131093:HRN131093 IBG131093:IBJ131093 ILC131093:ILF131093 IUY131093:IVB131093 JEU131093:JEX131093 JOQ131093:JOT131093 JYM131093:JYP131093 KII131093:KIL131093 KSE131093:KSH131093 LCA131093:LCD131093 LLW131093:LLZ131093 LVS131093:LVV131093 MFO131093:MFR131093 MPK131093:MPN131093 MZG131093:MZJ131093 NJC131093:NJF131093 NSY131093:NTB131093 OCU131093:OCX131093 OMQ131093:OMT131093 OWM131093:OWP131093 PGI131093:PGL131093 PQE131093:PQH131093 QAA131093:QAD131093 QJW131093:QJZ131093 QTS131093:QTV131093 RDO131093:RDR131093 RNK131093:RNN131093 RXG131093:RXJ131093 SHC131093:SHF131093 SQY131093:SRB131093 TAU131093:TAX131093 TKQ131093:TKT131093 TUM131093:TUP131093 UEI131093:UEL131093 UOE131093:UOH131093 UYA131093:UYD131093 VHW131093:VHZ131093 VRS131093:VRV131093 WBO131093:WBR131093 WLK131093:WLN131093 WVG131093:WVJ131093 IU196629:IX196629 SQ196629:ST196629 ACM196629:ACP196629 AMI196629:AML196629 AWE196629:AWH196629 BGA196629:BGD196629 BPW196629:BPZ196629 BZS196629:BZV196629 CJO196629:CJR196629 CTK196629:CTN196629 DDG196629:DDJ196629 DNC196629:DNF196629 DWY196629:DXB196629 EGU196629:EGX196629 EQQ196629:EQT196629 FAM196629:FAP196629 FKI196629:FKL196629 FUE196629:FUH196629 GEA196629:GED196629 GNW196629:GNZ196629 GXS196629:GXV196629 HHO196629:HHR196629 HRK196629:HRN196629 IBG196629:IBJ196629 ILC196629:ILF196629 IUY196629:IVB196629 JEU196629:JEX196629 JOQ196629:JOT196629 JYM196629:JYP196629 KII196629:KIL196629 KSE196629:KSH196629 LCA196629:LCD196629 LLW196629:LLZ196629 LVS196629:LVV196629 MFO196629:MFR196629 MPK196629:MPN196629 MZG196629:MZJ196629 NJC196629:NJF196629 NSY196629:NTB196629 OCU196629:OCX196629 OMQ196629:OMT196629 OWM196629:OWP196629 PGI196629:PGL196629 PQE196629:PQH196629 QAA196629:QAD196629 QJW196629:QJZ196629 QTS196629:QTV196629 RDO196629:RDR196629 RNK196629:RNN196629 RXG196629:RXJ196629 SHC196629:SHF196629 SQY196629:SRB196629 TAU196629:TAX196629 TKQ196629:TKT196629 TUM196629:TUP196629 UEI196629:UEL196629 UOE196629:UOH196629 UYA196629:UYD196629 VHW196629:VHZ196629 VRS196629:VRV196629 WBO196629:WBR196629 WLK196629:WLN196629 WVG196629:WVJ196629 IU262165:IX262165 SQ262165:ST262165 ACM262165:ACP262165 AMI262165:AML262165 AWE262165:AWH262165 BGA262165:BGD262165 BPW262165:BPZ262165 BZS262165:BZV262165 CJO262165:CJR262165 CTK262165:CTN262165 DDG262165:DDJ262165 DNC262165:DNF262165 DWY262165:DXB262165 EGU262165:EGX262165 EQQ262165:EQT262165 FAM262165:FAP262165 FKI262165:FKL262165 FUE262165:FUH262165 GEA262165:GED262165 GNW262165:GNZ262165 GXS262165:GXV262165 HHO262165:HHR262165 HRK262165:HRN262165 IBG262165:IBJ262165 ILC262165:ILF262165 IUY262165:IVB262165 JEU262165:JEX262165 JOQ262165:JOT262165 JYM262165:JYP262165 KII262165:KIL262165 KSE262165:KSH262165 LCA262165:LCD262165 LLW262165:LLZ262165 LVS262165:LVV262165 MFO262165:MFR262165 MPK262165:MPN262165 MZG262165:MZJ262165 NJC262165:NJF262165 NSY262165:NTB262165 OCU262165:OCX262165 OMQ262165:OMT262165 OWM262165:OWP262165 PGI262165:PGL262165 PQE262165:PQH262165 QAA262165:QAD262165 QJW262165:QJZ262165 QTS262165:QTV262165 RDO262165:RDR262165 RNK262165:RNN262165 RXG262165:RXJ262165 SHC262165:SHF262165 SQY262165:SRB262165 TAU262165:TAX262165 TKQ262165:TKT262165 TUM262165:TUP262165 UEI262165:UEL262165 UOE262165:UOH262165 UYA262165:UYD262165 VHW262165:VHZ262165 VRS262165:VRV262165 WBO262165:WBR262165 WLK262165:WLN262165 WVG262165:WVJ262165 IU327701:IX327701 SQ327701:ST327701 ACM327701:ACP327701 AMI327701:AML327701 AWE327701:AWH327701 BGA327701:BGD327701 BPW327701:BPZ327701 BZS327701:BZV327701 CJO327701:CJR327701 CTK327701:CTN327701 DDG327701:DDJ327701 DNC327701:DNF327701 DWY327701:DXB327701 EGU327701:EGX327701 EQQ327701:EQT327701 FAM327701:FAP327701 FKI327701:FKL327701 FUE327701:FUH327701 GEA327701:GED327701 GNW327701:GNZ327701 GXS327701:GXV327701 HHO327701:HHR327701 HRK327701:HRN327701 IBG327701:IBJ327701 ILC327701:ILF327701 IUY327701:IVB327701 JEU327701:JEX327701 JOQ327701:JOT327701 JYM327701:JYP327701 KII327701:KIL327701 KSE327701:KSH327701 LCA327701:LCD327701 LLW327701:LLZ327701 LVS327701:LVV327701 MFO327701:MFR327701 MPK327701:MPN327701 MZG327701:MZJ327701 NJC327701:NJF327701 NSY327701:NTB327701 OCU327701:OCX327701 OMQ327701:OMT327701 OWM327701:OWP327701 PGI327701:PGL327701 PQE327701:PQH327701 QAA327701:QAD327701 QJW327701:QJZ327701 QTS327701:QTV327701 RDO327701:RDR327701 RNK327701:RNN327701 RXG327701:RXJ327701 SHC327701:SHF327701 SQY327701:SRB327701 TAU327701:TAX327701 TKQ327701:TKT327701 TUM327701:TUP327701 UEI327701:UEL327701 UOE327701:UOH327701 UYA327701:UYD327701 VHW327701:VHZ327701 VRS327701:VRV327701 WBO327701:WBR327701 WLK327701:WLN327701 WVG327701:WVJ327701 IU393237:IX393237 SQ393237:ST393237 ACM393237:ACP393237 AMI393237:AML393237 AWE393237:AWH393237 BGA393237:BGD393237 BPW393237:BPZ393237 BZS393237:BZV393237 CJO393237:CJR393237 CTK393237:CTN393237 DDG393237:DDJ393237 DNC393237:DNF393237 DWY393237:DXB393237 EGU393237:EGX393237 EQQ393237:EQT393237 FAM393237:FAP393237 FKI393237:FKL393237 FUE393237:FUH393237 GEA393237:GED393237 GNW393237:GNZ393237 GXS393237:GXV393237 HHO393237:HHR393237 HRK393237:HRN393237 IBG393237:IBJ393237 ILC393237:ILF393237 IUY393237:IVB393237 JEU393237:JEX393237 JOQ393237:JOT393237 JYM393237:JYP393237 KII393237:KIL393237 KSE393237:KSH393237 LCA393237:LCD393237 LLW393237:LLZ393237 LVS393237:LVV393237 MFO393237:MFR393237 MPK393237:MPN393237 MZG393237:MZJ393237 NJC393237:NJF393237 NSY393237:NTB393237 OCU393237:OCX393237 OMQ393237:OMT393237 OWM393237:OWP393237 PGI393237:PGL393237 PQE393237:PQH393237 QAA393237:QAD393237 QJW393237:QJZ393237 QTS393237:QTV393237 RDO393237:RDR393237 RNK393237:RNN393237 RXG393237:RXJ393237 SHC393237:SHF393237 SQY393237:SRB393237 TAU393237:TAX393237 TKQ393237:TKT393237 TUM393237:TUP393237 UEI393237:UEL393237 UOE393237:UOH393237 UYA393237:UYD393237 VHW393237:VHZ393237 VRS393237:VRV393237 WBO393237:WBR393237 WLK393237:WLN393237 WVG393237:WVJ393237 IU458773:IX458773 SQ458773:ST458773 ACM458773:ACP458773 AMI458773:AML458773 AWE458773:AWH458773 BGA458773:BGD458773 BPW458773:BPZ458773 BZS458773:BZV458773 CJO458773:CJR458773 CTK458773:CTN458773 DDG458773:DDJ458773 DNC458773:DNF458773 DWY458773:DXB458773 EGU458773:EGX458773 EQQ458773:EQT458773 FAM458773:FAP458773 FKI458773:FKL458773 FUE458773:FUH458773 GEA458773:GED458773 GNW458773:GNZ458773 GXS458773:GXV458773 HHO458773:HHR458773 HRK458773:HRN458773 IBG458773:IBJ458773 ILC458773:ILF458773 IUY458773:IVB458773 JEU458773:JEX458773 JOQ458773:JOT458773 JYM458773:JYP458773 KII458773:KIL458773 KSE458773:KSH458773 LCA458773:LCD458773 LLW458773:LLZ458773 LVS458773:LVV458773 MFO458773:MFR458773 MPK458773:MPN458773 MZG458773:MZJ458773 NJC458773:NJF458773 NSY458773:NTB458773 OCU458773:OCX458773 OMQ458773:OMT458773 OWM458773:OWP458773 PGI458773:PGL458773 PQE458773:PQH458773 QAA458773:QAD458773 QJW458773:QJZ458773 QTS458773:QTV458773 RDO458773:RDR458773 RNK458773:RNN458773 RXG458773:RXJ458773 SHC458773:SHF458773 SQY458773:SRB458773 TAU458773:TAX458773 TKQ458773:TKT458773 TUM458773:TUP458773 UEI458773:UEL458773 UOE458773:UOH458773 UYA458773:UYD458773 VHW458773:VHZ458773 VRS458773:VRV458773 WBO458773:WBR458773 WLK458773:WLN458773 WVG458773:WVJ458773 IU524309:IX524309 SQ524309:ST524309 ACM524309:ACP524309 AMI524309:AML524309 AWE524309:AWH524309 BGA524309:BGD524309 BPW524309:BPZ524309 BZS524309:BZV524309 CJO524309:CJR524309 CTK524309:CTN524309 DDG524309:DDJ524309 DNC524309:DNF524309 DWY524309:DXB524309 EGU524309:EGX524309 EQQ524309:EQT524309 FAM524309:FAP524309 FKI524309:FKL524309 FUE524309:FUH524309 GEA524309:GED524309 GNW524309:GNZ524309 GXS524309:GXV524309 HHO524309:HHR524309 HRK524309:HRN524309 IBG524309:IBJ524309 ILC524309:ILF524309 IUY524309:IVB524309 JEU524309:JEX524309 JOQ524309:JOT524309 JYM524309:JYP524309 KII524309:KIL524309 KSE524309:KSH524309 LCA524309:LCD524309 LLW524309:LLZ524309 LVS524309:LVV524309 MFO524309:MFR524309 MPK524309:MPN524309 MZG524309:MZJ524309 NJC524309:NJF524309 NSY524309:NTB524309 OCU524309:OCX524309 OMQ524309:OMT524309 OWM524309:OWP524309 PGI524309:PGL524309 PQE524309:PQH524309 QAA524309:QAD524309 QJW524309:QJZ524309 QTS524309:QTV524309 RDO524309:RDR524309 RNK524309:RNN524309 RXG524309:RXJ524309 SHC524309:SHF524309 SQY524309:SRB524309 TAU524309:TAX524309 TKQ524309:TKT524309 TUM524309:TUP524309 UEI524309:UEL524309 UOE524309:UOH524309 UYA524309:UYD524309 VHW524309:VHZ524309 VRS524309:VRV524309 WBO524309:WBR524309 WLK524309:WLN524309 WVG524309:WVJ524309 IU589845:IX589845 SQ589845:ST589845 ACM589845:ACP589845 AMI589845:AML589845 AWE589845:AWH589845 BGA589845:BGD589845 BPW589845:BPZ589845 BZS589845:BZV589845 CJO589845:CJR589845 CTK589845:CTN589845 DDG589845:DDJ589845 DNC589845:DNF589845 DWY589845:DXB589845 EGU589845:EGX589845 EQQ589845:EQT589845 FAM589845:FAP589845 FKI589845:FKL589845 FUE589845:FUH589845 GEA589845:GED589845 GNW589845:GNZ589845 GXS589845:GXV589845 HHO589845:HHR589845 HRK589845:HRN589845 IBG589845:IBJ589845 ILC589845:ILF589845 IUY589845:IVB589845 JEU589845:JEX589845 JOQ589845:JOT589845 JYM589845:JYP589845 KII589845:KIL589845 KSE589845:KSH589845 LCA589845:LCD589845 LLW589845:LLZ589845 LVS589845:LVV589845 MFO589845:MFR589845 MPK589845:MPN589845 MZG589845:MZJ589845 NJC589845:NJF589845 NSY589845:NTB589845 OCU589845:OCX589845 OMQ589845:OMT589845 OWM589845:OWP589845 PGI589845:PGL589845 PQE589845:PQH589845 QAA589845:QAD589845 QJW589845:QJZ589845 QTS589845:QTV589845 RDO589845:RDR589845 RNK589845:RNN589845 RXG589845:RXJ589845 SHC589845:SHF589845 SQY589845:SRB589845 TAU589845:TAX589845 TKQ589845:TKT589845 TUM589845:TUP589845 UEI589845:UEL589845 UOE589845:UOH589845 UYA589845:UYD589845 VHW589845:VHZ589845 VRS589845:VRV589845 WBO589845:WBR589845 WLK589845:WLN589845 WVG589845:WVJ589845 IU655381:IX655381 SQ655381:ST655381 ACM655381:ACP655381 AMI655381:AML655381 AWE655381:AWH655381 BGA655381:BGD655381 BPW655381:BPZ655381 BZS655381:BZV655381 CJO655381:CJR655381 CTK655381:CTN655381 DDG655381:DDJ655381 DNC655381:DNF655381 DWY655381:DXB655381 EGU655381:EGX655381 EQQ655381:EQT655381 FAM655381:FAP655381 FKI655381:FKL655381 FUE655381:FUH655381 GEA655381:GED655381 GNW655381:GNZ655381 GXS655381:GXV655381 HHO655381:HHR655381 HRK655381:HRN655381 IBG655381:IBJ655381 ILC655381:ILF655381 IUY655381:IVB655381 JEU655381:JEX655381 JOQ655381:JOT655381 JYM655381:JYP655381 KII655381:KIL655381 KSE655381:KSH655381 LCA655381:LCD655381 LLW655381:LLZ655381 LVS655381:LVV655381 MFO655381:MFR655381 MPK655381:MPN655381 MZG655381:MZJ655381 NJC655381:NJF655381 NSY655381:NTB655381 OCU655381:OCX655381 OMQ655381:OMT655381 OWM655381:OWP655381 PGI655381:PGL655381 PQE655381:PQH655381 QAA655381:QAD655381 QJW655381:QJZ655381 QTS655381:QTV655381 RDO655381:RDR655381 RNK655381:RNN655381 RXG655381:RXJ655381 SHC655381:SHF655381 SQY655381:SRB655381 TAU655381:TAX655381 TKQ655381:TKT655381 TUM655381:TUP655381 UEI655381:UEL655381 UOE655381:UOH655381 UYA655381:UYD655381 VHW655381:VHZ655381 VRS655381:VRV655381 WBO655381:WBR655381 WLK655381:WLN655381 WVG655381:WVJ655381 IU720917:IX720917 SQ720917:ST720917 ACM720917:ACP720917 AMI720917:AML720917 AWE720917:AWH720917 BGA720917:BGD720917 BPW720917:BPZ720917 BZS720917:BZV720917 CJO720917:CJR720917 CTK720917:CTN720917 DDG720917:DDJ720917 DNC720917:DNF720917 DWY720917:DXB720917 EGU720917:EGX720917 EQQ720917:EQT720917 FAM720917:FAP720917 FKI720917:FKL720917 FUE720917:FUH720917 GEA720917:GED720917 GNW720917:GNZ720917 GXS720917:GXV720917 HHO720917:HHR720917 HRK720917:HRN720917 IBG720917:IBJ720917 ILC720917:ILF720917 IUY720917:IVB720917 JEU720917:JEX720917 JOQ720917:JOT720917 JYM720917:JYP720917 KII720917:KIL720917 KSE720917:KSH720917 LCA720917:LCD720917 LLW720917:LLZ720917 LVS720917:LVV720917 MFO720917:MFR720917 MPK720917:MPN720917 MZG720917:MZJ720917 NJC720917:NJF720917 NSY720917:NTB720917 OCU720917:OCX720917 OMQ720917:OMT720917 OWM720917:OWP720917 PGI720917:PGL720917 PQE720917:PQH720917 QAA720917:QAD720917 QJW720917:QJZ720917 QTS720917:QTV720917 RDO720917:RDR720917 RNK720917:RNN720917 RXG720917:RXJ720917 SHC720917:SHF720917 SQY720917:SRB720917 TAU720917:TAX720917 TKQ720917:TKT720917 TUM720917:TUP720917 UEI720917:UEL720917 UOE720917:UOH720917 UYA720917:UYD720917 VHW720917:VHZ720917 VRS720917:VRV720917 WBO720917:WBR720917 WLK720917:WLN720917 WVG720917:WVJ720917 IU786453:IX786453 SQ786453:ST786453 ACM786453:ACP786453 AMI786453:AML786453 AWE786453:AWH786453 BGA786453:BGD786453 BPW786453:BPZ786453 BZS786453:BZV786453 CJO786453:CJR786453 CTK786453:CTN786453 DDG786453:DDJ786453 DNC786453:DNF786453 DWY786453:DXB786453 EGU786453:EGX786453 EQQ786453:EQT786453 FAM786453:FAP786453 FKI786453:FKL786453 FUE786453:FUH786453 GEA786453:GED786453 GNW786453:GNZ786453 GXS786453:GXV786453 HHO786453:HHR786453 HRK786453:HRN786453 IBG786453:IBJ786453 ILC786453:ILF786453 IUY786453:IVB786453 JEU786453:JEX786453 JOQ786453:JOT786453 JYM786453:JYP786453 KII786453:KIL786453 KSE786453:KSH786453 LCA786453:LCD786453 LLW786453:LLZ786453 LVS786453:LVV786453 MFO786453:MFR786453 MPK786453:MPN786453 MZG786453:MZJ786453 NJC786453:NJF786453 NSY786453:NTB786453 OCU786453:OCX786453 OMQ786453:OMT786453 OWM786453:OWP786453 PGI786453:PGL786453 PQE786453:PQH786453 QAA786453:QAD786453 QJW786453:QJZ786453 QTS786453:QTV786453 RDO786453:RDR786453 RNK786453:RNN786453 RXG786453:RXJ786453 SHC786453:SHF786453 SQY786453:SRB786453 TAU786453:TAX786453 TKQ786453:TKT786453 TUM786453:TUP786453 UEI786453:UEL786453 UOE786453:UOH786453 UYA786453:UYD786453 VHW786453:VHZ786453 VRS786453:VRV786453 WBO786453:WBR786453 WLK786453:WLN786453 WVG786453:WVJ786453 IU851989:IX851989 SQ851989:ST851989 ACM851989:ACP851989 AMI851989:AML851989 AWE851989:AWH851989 BGA851989:BGD851989 BPW851989:BPZ851989 BZS851989:BZV851989 CJO851989:CJR851989 CTK851989:CTN851989 DDG851989:DDJ851989 DNC851989:DNF851989 DWY851989:DXB851989 EGU851989:EGX851989 EQQ851989:EQT851989 FAM851989:FAP851989 FKI851989:FKL851989 FUE851989:FUH851989 GEA851989:GED851989 GNW851989:GNZ851989 GXS851989:GXV851989 HHO851989:HHR851989 HRK851989:HRN851989 IBG851989:IBJ851989 ILC851989:ILF851989 IUY851989:IVB851989 JEU851989:JEX851989 JOQ851989:JOT851989 JYM851989:JYP851989 KII851989:KIL851989 KSE851989:KSH851989 LCA851989:LCD851989 LLW851989:LLZ851989 LVS851989:LVV851989 MFO851989:MFR851989 MPK851989:MPN851989 MZG851989:MZJ851989 NJC851989:NJF851989 NSY851989:NTB851989 OCU851989:OCX851989 OMQ851989:OMT851989 OWM851989:OWP851989 PGI851989:PGL851989 PQE851989:PQH851989 QAA851989:QAD851989 QJW851989:QJZ851989 QTS851989:QTV851989 RDO851989:RDR851989 RNK851989:RNN851989 RXG851989:RXJ851989 SHC851989:SHF851989 SQY851989:SRB851989 TAU851989:TAX851989 TKQ851989:TKT851989 TUM851989:TUP851989 UEI851989:UEL851989 UOE851989:UOH851989 UYA851989:UYD851989 VHW851989:VHZ851989 VRS851989:VRV851989 WBO851989:WBR851989 WLK851989:WLN851989 WVG851989:WVJ851989 IU917525:IX917525 SQ917525:ST917525 ACM917525:ACP917525 AMI917525:AML917525 AWE917525:AWH917525 BGA917525:BGD917525 BPW917525:BPZ917525 BZS917525:BZV917525 CJO917525:CJR917525 CTK917525:CTN917525 DDG917525:DDJ917525 DNC917525:DNF917525 DWY917525:DXB917525 EGU917525:EGX917525 EQQ917525:EQT917525 FAM917525:FAP917525 FKI917525:FKL917525 FUE917525:FUH917525 GEA917525:GED917525 GNW917525:GNZ917525 GXS917525:GXV917525 HHO917525:HHR917525 HRK917525:HRN917525 IBG917525:IBJ917525 ILC917525:ILF917525 IUY917525:IVB917525 JEU917525:JEX917525 JOQ917525:JOT917525 JYM917525:JYP917525 KII917525:KIL917525 KSE917525:KSH917525 LCA917525:LCD917525 LLW917525:LLZ917525 LVS917525:LVV917525 MFO917525:MFR917525 MPK917525:MPN917525 MZG917525:MZJ917525 NJC917525:NJF917525 NSY917525:NTB917525 OCU917525:OCX917525 OMQ917525:OMT917525 OWM917525:OWP917525 PGI917525:PGL917525 PQE917525:PQH917525 QAA917525:QAD917525 QJW917525:QJZ917525 QTS917525:QTV917525 RDO917525:RDR917525 RNK917525:RNN917525 RXG917525:RXJ917525 SHC917525:SHF917525 SQY917525:SRB917525 TAU917525:TAX917525 TKQ917525:TKT917525 TUM917525:TUP917525 UEI917525:UEL917525 UOE917525:UOH917525 UYA917525:UYD917525 VHW917525:VHZ917525 VRS917525:VRV917525 WBO917525:WBR917525 WLK917525:WLN917525 WVG917525:WVJ917525 IU983061:IX983061 SQ983061:ST983061 ACM983061:ACP983061 AMI983061:AML983061 AWE983061:AWH983061 BGA983061:BGD983061 BPW983061:BPZ983061 BZS983061:BZV983061 CJO983061:CJR983061 CTK983061:CTN983061 DDG983061:DDJ983061 DNC983061:DNF983061 DWY983061:DXB983061 EGU983061:EGX983061 EQQ983061:EQT983061 FAM983061:FAP983061 FKI983061:FKL983061 FUE983061:FUH983061 GEA983061:GED983061 GNW983061:GNZ983061 GXS983061:GXV983061 HHO983061:HHR983061 HRK983061:HRN983061 IBG983061:IBJ983061 ILC983061:ILF983061 IUY983061:IVB983061 JEU983061:JEX983061 JOQ983061:JOT983061 JYM983061:JYP983061 KII983061:KIL983061 KSE983061:KSH983061 LCA983061:LCD983061 LLW983061:LLZ983061 LVS983061:LVV983061 MFO983061:MFR983061 MPK983061:MPN983061 MZG983061:MZJ983061 NJC983061:NJF983061 NSY983061:NTB983061 OCU983061:OCX983061 OMQ983061:OMT983061 OWM983061:OWP983061 PGI983061:PGL983061 PQE983061:PQH983061 QAA983061:QAD983061 QJW983061:QJZ983061 QTS983061:QTV983061 RDO983061:RDR983061 RNK983061:RNN983061 RXG983061:RXJ983061 SHC983061:SHF983061 SQY983061:SRB983061 TAU983061:TAX983061 TKQ983061:TKT983061 TUM983061:TUP983061 UEI983061:UEL983061 UOE983061:UOH983061 UYA983061:UYD983061 VHW983061:VHZ983061 VRS983061:VRV983061 WBO983061:WBR983061 WLK983061:WLN983061" xr:uid="{AA7B3C93-A7C5-4F56-8366-0430D25456D0}">
      <formula1>L65490-ROUNDDOWN(L65490,0)=0</formula1>
    </dataValidation>
    <dataValidation type="list" allowBlank="1" showInputMessage="1" showErrorMessage="1" sqref="L65481:M65481 HR65479:HS65479 RN65479:RO65479 ABJ65479:ABK65479 ALF65479:ALG65479 AVB65479:AVC65479 BEX65479:BEY65479 BOT65479:BOU65479 BYP65479:BYQ65479 CIL65479:CIM65479 CSH65479:CSI65479 DCD65479:DCE65479 DLZ65479:DMA65479 DVV65479:DVW65479 EFR65479:EFS65479 EPN65479:EPO65479 EZJ65479:EZK65479 FJF65479:FJG65479 FTB65479:FTC65479 GCX65479:GCY65479 GMT65479:GMU65479 GWP65479:GWQ65479 HGL65479:HGM65479 HQH65479:HQI65479 IAD65479:IAE65479 IJZ65479:IKA65479 ITV65479:ITW65479 JDR65479:JDS65479 JNN65479:JNO65479 JXJ65479:JXK65479 KHF65479:KHG65479 KRB65479:KRC65479 LAX65479:LAY65479 LKT65479:LKU65479 LUP65479:LUQ65479 MEL65479:MEM65479 MOH65479:MOI65479 MYD65479:MYE65479 NHZ65479:NIA65479 NRV65479:NRW65479 OBR65479:OBS65479 OLN65479:OLO65479 OVJ65479:OVK65479 PFF65479:PFG65479 PPB65479:PPC65479 PYX65479:PYY65479 QIT65479:QIU65479 QSP65479:QSQ65479 RCL65479:RCM65479 RMH65479:RMI65479 RWD65479:RWE65479 SFZ65479:SGA65479 SPV65479:SPW65479 SZR65479:SZS65479 TJN65479:TJO65479 TTJ65479:TTK65479 UDF65479:UDG65479 UNB65479:UNC65479 UWX65479:UWY65479 VGT65479:VGU65479 VQP65479:VQQ65479 WAL65479:WAM65479 WKH65479:WKI65479 WUD65479:WUE65479 L131017:M131017 HR131015:HS131015 RN131015:RO131015 ABJ131015:ABK131015 ALF131015:ALG131015 AVB131015:AVC131015 BEX131015:BEY131015 BOT131015:BOU131015 BYP131015:BYQ131015 CIL131015:CIM131015 CSH131015:CSI131015 DCD131015:DCE131015 DLZ131015:DMA131015 DVV131015:DVW131015 EFR131015:EFS131015 EPN131015:EPO131015 EZJ131015:EZK131015 FJF131015:FJG131015 FTB131015:FTC131015 GCX131015:GCY131015 GMT131015:GMU131015 GWP131015:GWQ131015 HGL131015:HGM131015 HQH131015:HQI131015 IAD131015:IAE131015 IJZ131015:IKA131015 ITV131015:ITW131015 JDR131015:JDS131015 JNN131015:JNO131015 JXJ131015:JXK131015 KHF131015:KHG131015 KRB131015:KRC131015 LAX131015:LAY131015 LKT131015:LKU131015 LUP131015:LUQ131015 MEL131015:MEM131015 MOH131015:MOI131015 MYD131015:MYE131015 NHZ131015:NIA131015 NRV131015:NRW131015 OBR131015:OBS131015 OLN131015:OLO131015 OVJ131015:OVK131015 PFF131015:PFG131015 PPB131015:PPC131015 PYX131015:PYY131015 QIT131015:QIU131015 QSP131015:QSQ131015 RCL131015:RCM131015 RMH131015:RMI131015 RWD131015:RWE131015 SFZ131015:SGA131015 SPV131015:SPW131015 SZR131015:SZS131015 TJN131015:TJO131015 TTJ131015:TTK131015 UDF131015:UDG131015 UNB131015:UNC131015 UWX131015:UWY131015 VGT131015:VGU131015 VQP131015:VQQ131015 WAL131015:WAM131015 WKH131015:WKI131015 WUD131015:WUE131015 L196553:M196553 HR196551:HS196551 RN196551:RO196551 ABJ196551:ABK196551 ALF196551:ALG196551 AVB196551:AVC196551 BEX196551:BEY196551 BOT196551:BOU196551 BYP196551:BYQ196551 CIL196551:CIM196551 CSH196551:CSI196551 DCD196551:DCE196551 DLZ196551:DMA196551 DVV196551:DVW196551 EFR196551:EFS196551 EPN196551:EPO196551 EZJ196551:EZK196551 FJF196551:FJG196551 FTB196551:FTC196551 GCX196551:GCY196551 GMT196551:GMU196551 GWP196551:GWQ196551 HGL196551:HGM196551 HQH196551:HQI196551 IAD196551:IAE196551 IJZ196551:IKA196551 ITV196551:ITW196551 JDR196551:JDS196551 JNN196551:JNO196551 JXJ196551:JXK196551 KHF196551:KHG196551 KRB196551:KRC196551 LAX196551:LAY196551 LKT196551:LKU196551 LUP196551:LUQ196551 MEL196551:MEM196551 MOH196551:MOI196551 MYD196551:MYE196551 NHZ196551:NIA196551 NRV196551:NRW196551 OBR196551:OBS196551 OLN196551:OLO196551 OVJ196551:OVK196551 PFF196551:PFG196551 PPB196551:PPC196551 PYX196551:PYY196551 QIT196551:QIU196551 QSP196551:QSQ196551 RCL196551:RCM196551 RMH196551:RMI196551 RWD196551:RWE196551 SFZ196551:SGA196551 SPV196551:SPW196551 SZR196551:SZS196551 TJN196551:TJO196551 TTJ196551:TTK196551 UDF196551:UDG196551 UNB196551:UNC196551 UWX196551:UWY196551 VGT196551:VGU196551 VQP196551:VQQ196551 WAL196551:WAM196551 WKH196551:WKI196551 WUD196551:WUE196551 L262089:M262089 HR262087:HS262087 RN262087:RO262087 ABJ262087:ABK262087 ALF262087:ALG262087 AVB262087:AVC262087 BEX262087:BEY262087 BOT262087:BOU262087 BYP262087:BYQ262087 CIL262087:CIM262087 CSH262087:CSI262087 DCD262087:DCE262087 DLZ262087:DMA262087 DVV262087:DVW262087 EFR262087:EFS262087 EPN262087:EPO262087 EZJ262087:EZK262087 FJF262087:FJG262087 FTB262087:FTC262087 GCX262087:GCY262087 GMT262087:GMU262087 GWP262087:GWQ262087 HGL262087:HGM262087 HQH262087:HQI262087 IAD262087:IAE262087 IJZ262087:IKA262087 ITV262087:ITW262087 JDR262087:JDS262087 JNN262087:JNO262087 JXJ262087:JXK262087 KHF262087:KHG262087 KRB262087:KRC262087 LAX262087:LAY262087 LKT262087:LKU262087 LUP262087:LUQ262087 MEL262087:MEM262087 MOH262087:MOI262087 MYD262087:MYE262087 NHZ262087:NIA262087 NRV262087:NRW262087 OBR262087:OBS262087 OLN262087:OLO262087 OVJ262087:OVK262087 PFF262087:PFG262087 PPB262087:PPC262087 PYX262087:PYY262087 QIT262087:QIU262087 QSP262087:QSQ262087 RCL262087:RCM262087 RMH262087:RMI262087 RWD262087:RWE262087 SFZ262087:SGA262087 SPV262087:SPW262087 SZR262087:SZS262087 TJN262087:TJO262087 TTJ262087:TTK262087 UDF262087:UDG262087 UNB262087:UNC262087 UWX262087:UWY262087 VGT262087:VGU262087 VQP262087:VQQ262087 WAL262087:WAM262087 WKH262087:WKI262087 WUD262087:WUE262087 L327625:M327625 HR327623:HS327623 RN327623:RO327623 ABJ327623:ABK327623 ALF327623:ALG327623 AVB327623:AVC327623 BEX327623:BEY327623 BOT327623:BOU327623 BYP327623:BYQ327623 CIL327623:CIM327623 CSH327623:CSI327623 DCD327623:DCE327623 DLZ327623:DMA327623 DVV327623:DVW327623 EFR327623:EFS327623 EPN327623:EPO327623 EZJ327623:EZK327623 FJF327623:FJG327623 FTB327623:FTC327623 GCX327623:GCY327623 GMT327623:GMU327623 GWP327623:GWQ327623 HGL327623:HGM327623 HQH327623:HQI327623 IAD327623:IAE327623 IJZ327623:IKA327623 ITV327623:ITW327623 JDR327623:JDS327623 JNN327623:JNO327623 JXJ327623:JXK327623 KHF327623:KHG327623 KRB327623:KRC327623 LAX327623:LAY327623 LKT327623:LKU327623 LUP327623:LUQ327623 MEL327623:MEM327623 MOH327623:MOI327623 MYD327623:MYE327623 NHZ327623:NIA327623 NRV327623:NRW327623 OBR327623:OBS327623 OLN327623:OLO327623 OVJ327623:OVK327623 PFF327623:PFG327623 PPB327623:PPC327623 PYX327623:PYY327623 QIT327623:QIU327623 QSP327623:QSQ327623 RCL327623:RCM327623 RMH327623:RMI327623 RWD327623:RWE327623 SFZ327623:SGA327623 SPV327623:SPW327623 SZR327623:SZS327623 TJN327623:TJO327623 TTJ327623:TTK327623 UDF327623:UDG327623 UNB327623:UNC327623 UWX327623:UWY327623 VGT327623:VGU327623 VQP327623:VQQ327623 WAL327623:WAM327623 WKH327623:WKI327623 WUD327623:WUE327623 L393161:M393161 HR393159:HS393159 RN393159:RO393159 ABJ393159:ABK393159 ALF393159:ALG393159 AVB393159:AVC393159 BEX393159:BEY393159 BOT393159:BOU393159 BYP393159:BYQ393159 CIL393159:CIM393159 CSH393159:CSI393159 DCD393159:DCE393159 DLZ393159:DMA393159 DVV393159:DVW393159 EFR393159:EFS393159 EPN393159:EPO393159 EZJ393159:EZK393159 FJF393159:FJG393159 FTB393159:FTC393159 GCX393159:GCY393159 GMT393159:GMU393159 GWP393159:GWQ393159 HGL393159:HGM393159 HQH393159:HQI393159 IAD393159:IAE393159 IJZ393159:IKA393159 ITV393159:ITW393159 JDR393159:JDS393159 JNN393159:JNO393159 JXJ393159:JXK393159 KHF393159:KHG393159 KRB393159:KRC393159 LAX393159:LAY393159 LKT393159:LKU393159 LUP393159:LUQ393159 MEL393159:MEM393159 MOH393159:MOI393159 MYD393159:MYE393159 NHZ393159:NIA393159 NRV393159:NRW393159 OBR393159:OBS393159 OLN393159:OLO393159 OVJ393159:OVK393159 PFF393159:PFG393159 PPB393159:PPC393159 PYX393159:PYY393159 QIT393159:QIU393159 QSP393159:QSQ393159 RCL393159:RCM393159 RMH393159:RMI393159 RWD393159:RWE393159 SFZ393159:SGA393159 SPV393159:SPW393159 SZR393159:SZS393159 TJN393159:TJO393159 TTJ393159:TTK393159 UDF393159:UDG393159 UNB393159:UNC393159 UWX393159:UWY393159 VGT393159:VGU393159 VQP393159:VQQ393159 WAL393159:WAM393159 WKH393159:WKI393159 WUD393159:WUE393159 L458697:M458697 HR458695:HS458695 RN458695:RO458695 ABJ458695:ABK458695 ALF458695:ALG458695 AVB458695:AVC458695 BEX458695:BEY458695 BOT458695:BOU458695 BYP458695:BYQ458695 CIL458695:CIM458695 CSH458695:CSI458695 DCD458695:DCE458695 DLZ458695:DMA458695 DVV458695:DVW458695 EFR458695:EFS458695 EPN458695:EPO458695 EZJ458695:EZK458695 FJF458695:FJG458695 FTB458695:FTC458695 GCX458695:GCY458695 GMT458695:GMU458695 GWP458695:GWQ458695 HGL458695:HGM458695 HQH458695:HQI458695 IAD458695:IAE458695 IJZ458695:IKA458695 ITV458695:ITW458695 JDR458695:JDS458695 JNN458695:JNO458695 JXJ458695:JXK458695 KHF458695:KHG458695 KRB458695:KRC458695 LAX458695:LAY458695 LKT458695:LKU458695 LUP458695:LUQ458695 MEL458695:MEM458695 MOH458695:MOI458695 MYD458695:MYE458695 NHZ458695:NIA458695 NRV458695:NRW458695 OBR458695:OBS458695 OLN458695:OLO458695 OVJ458695:OVK458695 PFF458695:PFG458695 PPB458695:PPC458695 PYX458695:PYY458695 QIT458695:QIU458695 QSP458695:QSQ458695 RCL458695:RCM458695 RMH458695:RMI458695 RWD458695:RWE458695 SFZ458695:SGA458695 SPV458695:SPW458695 SZR458695:SZS458695 TJN458695:TJO458695 TTJ458695:TTK458695 UDF458695:UDG458695 UNB458695:UNC458695 UWX458695:UWY458695 VGT458695:VGU458695 VQP458695:VQQ458695 WAL458695:WAM458695 WKH458695:WKI458695 WUD458695:WUE458695 L524233:M524233 HR524231:HS524231 RN524231:RO524231 ABJ524231:ABK524231 ALF524231:ALG524231 AVB524231:AVC524231 BEX524231:BEY524231 BOT524231:BOU524231 BYP524231:BYQ524231 CIL524231:CIM524231 CSH524231:CSI524231 DCD524231:DCE524231 DLZ524231:DMA524231 DVV524231:DVW524231 EFR524231:EFS524231 EPN524231:EPO524231 EZJ524231:EZK524231 FJF524231:FJG524231 FTB524231:FTC524231 GCX524231:GCY524231 GMT524231:GMU524231 GWP524231:GWQ524231 HGL524231:HGM524231 HQH524231:HQI524231 IAD524231:IAE524231 IJZ524231:IKA524231 ITV524231:ITW524231 JDR524231:JDS524231 JNN524231:JNO524231 JXJ524231:JXK524231 KHF524231:KHG524231 KRB524231:KRC524231 LAX524231:LAY524231 LKT524231:LKU524231 LUP524231:LUQ524231 MEL524231:MEM524231 MOH524231:MOI524231 MYD524231:MYE524231 NHZ524231:NIA524231 NRV524231:NRW524231 OBR524231:OBS524231 OLN524231:OLO524231 OVJ524231:OVK524231 PFF524231:PFG524231 PPB524231:PPC524231 PYX524231:PYY524231 QIT524231:QIU524231 QSP524231:QSQ524231 RCL524231:RCM524231 RMH524231:RMI524231 RWD524231:RWE524231 SFZ524231:SGA524231 SPV524231:SPW524231 SZR524231:SZS524231 TJN524231:TJO524231 TTJ524231:TTK524231 UDF524231:UDG524231 UNB524231:UNC524231 UWX524231:UWY524231 VGT524231:VGU524231 VQP524231:VQQ524231 WAL524231:WAM524231 WKH524231:WKI524231 WUD524231:WUE524231 L589769:M589769 HR589767:HS589767 RN589767:RO589767 ABJ589767:ABK589767 ALF589767:ALG589767 AVB589767:AVC589767 BEX589767:BEY589767 BOT589767:BOU589767 BYP589767:BYQ589767 CIL589767:CIM589767 CSH589767:CSI589767 DCD589767:DCE589767 DLZ589767:DMA589767 DVV589767:DVW589767 EFR589767:EFS589767 EPN589767:EPO589767 EZJ589767:EZK589767 FJF589767:FJG589767 FTB589767:FTC589767 GCX589767:GCY589767 GMT589767:GMU589767 GWP589767:GWQ589767 HGL589767:HGM589767 HQH589767:HQI589767 IAD589767:IAE589767 IJZ589767:IKA589767 ITV589767:ITW589767 JDR589767:JDS589767 JNN589767:JNO589767 JXJ589767:JXK589767 KHF589767:KHG589767 KRB589767:KRC589767 LAX589767:LAY589767 LKT589767:LKU589767 LUP589767:LUQ589767 MEL589767:MEM589767 MOH589767:MOI589767 MYD589767:MYE589767 NHZ589767:NIA589767 NRV589767:NRW589767 OBR589767:OBS589767 OLN589767:OLO589767 OVJ589767:OVK589767 PFF589767:PFG589767 PPB589767:PPC589767 PYX589767:PYY589767 QIT589767:QIU589767 QSP589767:QSQ589767 RCL589767:RCM589767 RMH589767:RMI589767 RWD589767:RWE589767 SFZ589767:SGA589767 SPV589767:SPW589767 SZR589767:SZS589767 TJN589767:TJO589767 TTJ589767:TTK589767 UDF589767:UDG589767 UNB589767:UNC589767 UWX589767:UWY589767 VGT589767:VGU589767 VQP589767:VQQ589767 WAL589767:WAM589767 WKH589767:WKI589767 WUD589767:WUE589767 L655305:M655305 HR655303:HS655303 RN655303:RO655303 ABJ655303:ABK655303 ALF655303:ALG655303 AVB655303:AVC655303 BEX655303:BEY655303 BOT655303:BOU655303 BYP655303:BYQ655303 CIL655303:CIM655303 CSH655303:CSI655303 DCD655303:DCE655303 DLZ655303:DMA655303 DVV655303:DVW655303 EFR655303:EFS655303 EPN655303:EPO655303 EZJ655303:EZK655303 FJF655303:FJG655303 FTB655303:FTC655303 GCX655303:GCY655303 GMT655303:GMU655303 GWP655303:GWQ655303 HGL655303:HGM655303 HQH655303:HQI655303 IAD655303:IAE655303 IJZ655303:IKA655303 ITV655303:ITW655303 JDR655303:JDS655303 JNN655303:JNO655303 JXJ655303:JXK655303 KHF655303:KHG655303 KRB655303:KRC655303 LAX655303:LAY655303 LKT655303:LKU655303 LUP655303:LUQ655303 MEL655303:MEM655303 MOH655303:MOI655303 MYD655303:MYE655303 NHZ655303:NIA655303 NRV655303:NRW655303 OBR655303:OBS655303 OLN655303:OLO655303 OVJ655303:OVK655303 PFF655303:PFG655303 PPB655303:PPC655303 PYX655303:PYY655303 QIT655303:QIU655303 QSP655303:QSQ655303 RCL655303:RCM655303 RMH655303:RMI655303 RWD655303:RWE655303 SFZ655303:SGA655303 SPV655303:SPW655303 SZR655303:SZS655303 TJN655303:TJO655303 TTJ655303:TTK655303 UDF655303:UDG655303 UNB655303:UNC655303 UWX655303:UWY655303 VGT655303:VGU655303 VQP655303:VQQ655303 WAL655303:WAM655303 WKH655303:WKI655303 WUD655303:WUE655303 L720841:M720841 HR720839:HS720839 RN720839:RO720839 ABJ720839:ABK720839 ALF720839:ALG720839 AVB720839:AVC720839 BEX720839:BEY720839 BOT720839:BOU720839 BYP720839:BYQ720839 CIL720839:CIM720839 CSH720839:CSI720839 DCD720839:DCE720839 DLZ720839:DMA720839 DVV720839:DVW720839 EFR720839:EFS720839 EPN720839:EPO720839 EZJ720839:EZK720839 FJF720839:FJG720839 FTB720839:FTC720839 GCX720839:GCY720839 GMT720839:GMU720839 GWP720839:GWQ720839 HGL720839:HGM720839 HQH720839:HQI720839 IAD720839:IAE720839 IJZ720839:IKA720839 ITV720839:ITW720839 JDR720839:JDS720839 JNN720839:JNO720839 JXJ720839:JXK720839 KHF720839:KHG720839 KRB720839:KRC720839 LAX720839:LAY720839 LKT720839:LKU720839 LUP720839:LUQ720839 MEL720839:MEM720839 MOH720839:MOI720839 MYD720839:MYE720839 NHZ720839:NIA720839 NRV720839:NRW720839 OBR720839:OBS720839 OLN720839:OLO720839 OVJ720839:OVK720839 PFF720839:PFG720839 PPB720839:PPC720839 PYX720839:PYY720839 QIT720839:QIU720839 QSP720839:QSQ720839 RCL720839:RCM720839 RMH720839:RMI720839 RWD720839:RWE720839 SFZ720839:SGA720839 SPV720839:SPW720839 SZR720839:SZS720839 TJN720839:TJO720839 TTJ720839:TTK720839 UDF720839:UDG720839 UNB720839:UNC720839 UWX720839:UWY720839 VGT720839:VGU720839 VQP720839:VQQ720839 WAL720839:WAM720839 WKH720839:WKI720839 WUD720839:WUE720839 L786377:M786377 HR786375:HS786375 RN786375:RO786375 ABJ786375:ABK786375 ALF786375:ALG786375 AVB786375:AVC786375 BEX786375:BEY786375 BOT786375:BOU786375 BYP786375:BYQ786375 CIL786375:CIM786375 CSH786375:CSI786375 DCD786375:DCE786375 DLZ786375:DMA786375 DVV786375:DVW786375 EFR786375:EFS786375 EPN786375:EPO786375 EZJ786375:EZK786375 FJF786375:FJG786375 FTB786375:FTC786375 GCX786375:GCY786375 GMT786375:GMU786375 GWP786375:GWQ786375 HGL786375:HGM786375 HQH786375:HQI786375 IAD786375:IAE786375 IJZ786375:IKA786375 ITV786375:ITW786375 JDR786375:JDS786375 JNN786375:JNO786375 JXJ786375:JXK786375 KHF786375:KHG786375 KRB786375:KRC786375 LAX786375:LAY786375 LKT786375:LKU786375 LUP786375:LUQ786375 MEL786375:MEM786375 MOH786375:MOI786375 MYD786375:MYE786375 NHZ786375:NIA786375 NRV786375:NRW786375 OBR786375:OBS786375 OLN786375:OLO786375 OVJ786375:OVK786375 PFF786375:PFG786375 PPB786375:PPC786375 PYX786375:PYY786375 QIT786375:QIU786375 QSP786375:QSQ786375 RCL786375:RCM786375 RMH786375:RMI786375 RWD786375:RWE786375 SFZ786375:SGA786375 SPV786375:SPW786375 SZR786375:SZS786375 TJN786375:TJO786375 TTJ786375:TTK786375 UDF786375:UDG786375 UNB786375:UNC786375 UWX786375:UWY786375 VGT786375:VGU786375 VQP786375:VQQ786375 WAL786375:WAM786375 WKH786375:WKI786375 WUD786375:WUE786375 L851913:M851913 HR851911:HS851911 RN851911:RO851911 ABJ851911:ABK851911 ALF851911:ALG851911 AVB851911:AVC851911 BEX851911:BEY851911 BOT851911:BOU851911 BYP851911:BYQ851911 CIL851911:CIM851911 CSH851911:CSI851911 DCD851911:DCE851911 DLZ851911:DMA851911 DVV851911:DVW851911 EFR851911:EFS851911 EPN851911:EPO851911 EZJ851911:EZK851911 FJF851911:FJG851911 FTB851911:FTC851911 GCX851911:GCY851911 GMT851911:GMU851911 GWP851911:GWQ851911 HGL851911:HGM851911 HQH851911:HQI851911 IAD851911:IAE851911 IJZ851911:IKA851911 ITV851911:ITW851911 JDR851911:JDS851911 JNN851911:JNO851911 JXJ851911:JXK851911 KHF851911:KHG851911 KRB851911:KRC851911 LAX851911:LAY851911 LKT851911:LKU851911 LUP851911:LUQ851911 MEL851911:MEM851911 MOH851911:MOI851911 MYD851911:MYE851911 NHZ851911:NIA851911 NRV851911:NRW851911 OBR851911:OBS851911 OLN851911:OLO851911 OVJ851911:OVK851911 PFF851911:PFG851911 PPB851911:PPC851911 PYX851911:PYY851911 QIT851911:QIU851911 QSP851911:QSQ851911 RCL851911:RCM851911 RMH851911:RMI851911 RWD851911:RWE851911 SFZ851911:SGA851911 SPV851911:SPW851911 SZR851911:SZS851911 TJN851911:TJO851911 TTJ851911:TTK851911 UDF851911:UDG851911 UNB851911:UNC851911 UWX851911:UWY851911 VGT851911:VGU851911 VQP851911:VQQ851911 WAL851911:WAM851911 WKH851911:WKI851911 WUD851911:WUE851911 L917449:M917449 HR917447:HS917447 RN917447:RO917447 ABJ917447:ABK917447 ALF917447:ALG917447 AVB917447:AVC917447 BEX917447:BEY917447 BOT917447:BOU917447 BYP917447:BYQ917447 CIL917447:CIM917447 CSH917447:CSI917447 DCD917447:DCE917447 DLZ917447:DMA917447 DVV917447:DVW917447 EFR917447:EFS917447 EPN917447:EPO917447 EZJ917447:EZK917447 FJF917447:FJG917447 FTB917447:FTC917447 GCX917447:GCY917447 GMT917447:GMU917447 GWP917447:GWQ917447 HGL917447:HGM917447 HQH917447:HQI917447 IAD917447:IAE917447 IJZ917447:IKA917447 ITV917447:ITW917447 JDR917447:JDS917447 JNN917447:JNO917447 JXJ917447:JXK917447 KHF917447:KHG917447 KRB917447:KRC917447 LAX917447:LAY917447 LKT917447:LKU917447 LUP917447:LUQ917447 MEL917447:MEM917447 MOH917447:MOI917447 MYD917447:MYE917447 NHZ917447:NIA917447 NRV917447:NRW917447 OBR917447:OBS917447 OLN917447:OLO917447 OVJ917447:OVK917447 PFF917447:PFG917447 PPB917447:PPC917447 PYX917447:PYY917447 QIT917447:QIU917447 QSP917447:QSQ917447 RCL917447:RCM917447 RMH917447:RMI917447 RWD917447:RWE917447 SFZ917447:SGA917447 SPV917447:SPW917447 SZR917447:SZS917447 TJN917447:TJO917447 TTJ917447:TTK917447 UDF917447:UDG917447 UNB917447:UNC917447 UWX917447:UWY917447 VGT917447:VGU917447 VQP917447:VQQ917447 WAL917447:WAM917447 WKH917447:WKI917447 WUD917447:WUE917447 L982985:M982985 HR982983:HS982983 RN982983:RO982983 ABJ982983:ABK982983 ALF982983:ALG982983 AVB982983:AVC982983 BEX982983:BEY982983 BOT982983:BOU982983 BYP982983:BYQ982983 CIL982983:CIM982983 CSH982983:CSI982983 DCD982983:DCE982983 DLZ982983:DMA982983 DVV982983:DVW982983 EFR982983:EFS982983 EPN982983:EPO982983 EZJ982983:EZK982983 FJF982983:FJG982983 FTB982983:FTC982983 GCX982983:GCY982983 GMT982983:GMU982983 GWP982983:GWQ982983 HGL982983:HGM982983 HQH982983:HQI982983 IAD982983:IAE982983 IJZ982983:IKA982983 ITV982983:ITW982983 JDR982983:JDS982983 JNN982983:JNO982983 JXJ982983:JXK982983 KHF982983:KHG982983 KRB982983:KRC982983 LAX982983:LAY982983 LKT982983:LKU982983 LUP982983:LUQ982983 MEL982983:MEM982983 MOH982983:MOI982983 MYD982983:MYE982983 NHZ982983:NIA982983 NRV982983:NRW982983 OBR982983:OBS982983 OLN982983:OLO982983 OVJ982983:OVK982983 PFF982983:PFG982983 PPB982983:PPC982983 PYX982983:PYY982983 QIT982983:QIU982983 QSP982983:QSQ982983 RCL982983:RCM982983 RMH982983:RMI982983 RWD982983:RWE982983 SFZ982983:SGA982983 SPV982983:SPW982983 SZR982983:SZS982983 TJN982983:TJO982983 TTJ982983:TTK982983 UDF982983:UDG982983 UNB982983:UNC982983 UWX982983:UWY982983 VGT982983:VGU982983 VQP982983:VQQ982983 WAL982983:WAM982983 WKH982983:WKI982983 WUD982983:WUE982983 H21 J12 H24 O12 P24 L24 K21" xr:uid="{7809EFD6-11CC-4FB3-AD8A-AE7411F53221}">
      <formula1>"□,■"</formula1>
    </dataValidation>
    <dataValidation type="list" allowBlank="1" showInputMessage="1" showErrorMessage="1" sqref="WUD982989:WUJ982989 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xr:uid="{A8FD39D2-D51E-4011-B6F6-C43877CEA97E}">
      <formula1>"専用,ハイブリット"</formula1>
    </dataValidation>
    <dataValidation type="list" allowBlank="1" showInputMessage="1" showErrorMessage="1" sqref="Z65569 IF65567 SB65567 ABX65567 ALT65567 AVP65567 BFL65567 BPH65567 BZD65567 CIZ65567 CSV65567 DCR65567 DMN65567 DWJ65567 EGF65567 EQB65567 EZX65567 FJT65567 FTP65567 GDL65567 GNH65567 GXD65567 HGZ65567 HQV65567 IAR65567 IKN65567 IUJ65567 JEF65567 JOB65567 JXX65567 KHT65567 KRP65567 LBL65567 LLH65567 LVD65567 MEZ65567 MOV65567 MYR65567 NIN65567 NSJ65567 OCF65567 OMB65567 OVX65567 PFT65567 PPP65567 PZL65567 QJH65567 QTD65567 RCZ65567 RMV65567 RWR65567 SGN65567 SQJ65567 TAF65567 TKB65567 TTX65567 UDT65567 UNP65567 UXL65567 VHH65567 VRD65567 WAZ65567 WKV65567 WUR65567 Z131105 IF131103 SB131103 ABX131103 ALT131103 AVP131103 BFL131103 BPH131103 BZD131103 CIZ131103 CSV131103 DCR131103 DMN131103 DWJ131103 EGF131103 EQB131103 EZX131103 FJT131103 FTP131103 GDL131103 GNH131103 GXD131103 HGZ131103 HQV131103 IAR131103 IKN131103 IUJ131103 JEF131103 JOB131103 JXX131103 KHT131103 KRP131103 LBL131103 LLH131103 LVD131103 MEZ131103 MOV131103 MYR131103 NIN131103 NSJ131103 OCF131103 OMB131103 OVX131103 PFT131103 PPP131103 PZL131103 QJH131103 QTD131103 RCZ131103 RMV131103 RWR131103 SGN131103 SQJ131103 TAF131103 TKB131103 TTX131103 UDT131103 UNP131103 UXL131103 VHH131103 VRD131103 WAZ131103 WKV131103 WUR131103 Z196641 IF196639 SB196639 ABX196639 ALT196639 AVP196639 BFL196639 BPH196639 BZD196639 CIZ196639 CSV196639 DCR196639 DMN196639 DWJ196639 EGF196639 EQB196639 EZX196639 FJT196639 FTP196639 GDL196639 GNH196639 GXD196639 HGZ196639 HQV196639 IAR196639 IKN196639 IUJ196639 JEF196639 JOB196639 JXX196639 KHT196639 KRP196639 LBL196639 LLH196639 LVD196639 MEZ196639 MOV196639 MYR196639 NIN196639 NSJ196639 OCF196639 OMB196639 OVX196639 PFT196639 PPP196639 PZL196639 QJH196639 QTD196639 RCZ196639 RMV196639 RWR196639 SGN196639 SQJ196639 TAF196639 TKB196639 TTX196639 UDT196639 UNP196639 UXL196639 VHH196639 VRD196639 WAZ196639 WKV196639 WUR196639 Z262177 IF262175 SB262175 ABX262175 ALT262175 AVP262175 BFL262175 BPH262175 BZD262175 CIZ262175 CSV262175 DCR262175 DMN262175 DWJ262175 EGF262175 EQB262175 EZX262175 FJT262175 FTP262175 GDL262175 GNH262175 GXD262175 HGZ262175 HQV262175 IAR262175 IKN262175 IUJ262175 JEF262175 JOB262175 JXX262175 KHT262175 KRP262175 LBL262175 LLH262175 LVD262175 MEZ262175 MOV262175 MYR262175 NIN262175 NSJ262175 OCF262175 OMB262175 OVX262175 PFT262175 PPP262175 PZL262175 QJH262175 QTD262175 RCZ262175 RMV262175 RWR262175 SGN262175 SQJ262175 TAF262175 TKB262175 TTX262175 UDT262175 UNP262175 UXL262175 VHH262175 VRD262175 WAZ262175 WKV262175 WUR262175 Z327713 IF327711 SB327711 ABX327711 ALT327711 AVP327711 BFL327711 BPH327711 BZD327711 CIZ327711 CSV327711 DCR327711 DMN327711 DWJ327711 EGF327711 EQB327711 EZX327711 FJT327711 FTP327711 GDL327711 GNH327711 GXD327711 HGZ327711 HQV327711 IAR327711 IKN327711 IUJ327711 JEF327711 JOB327711 JXX327711 KHT327711 KRP327711 LBL327711 LLH327711 LVD327711 MEZ327711 MOV327711 MYR327711 NIN327711 NSJ327711 OCF327711 OMB327711 OVX327711 PFT327711 PPP327711 PZL327711 QJH327711 QTD327711 RCZ327711 RMV327711 RWR327711 SGN327711 SQJ327711 TAF327711 TKB327711 TTX327711 UDT327711 UNP327711 UXL327711 VHH327711 VRD327711 WAZ327711 WKV327711 WUR327711 Z393249 IF393247 SB393247 ABX393247 ALT393247 AVP393247 BFL393247 BPH393247 BZD393247 CIZ393247 CSV393247 DCR393247 DMN393247 DWJ393247 EGF393247 EQB393247 EZX393247 FJT393247 FTP393247 GDL393247 GNH393247 GXD393247 HGZ393247 HQV393247 IAR393247 IKN393247 IUJ393247 JEF393247 JOB393247 JXX393247 KHT393247 KRP393247 LBL393247 LLH393247 LVD393247 MEZ393247 MOV393247 MYR393247 NIN393247 NSJ393247 OCF393247 OMB393247 OVX393247 PFT393247 PPP393247 PZL393247 QJH393247 QTD393247 RCZ393247 RMV393247 RWR393247 SGN393247 SQJ393247 TAF393247 TKB393247 TTX393247 UDT393247 UNP393247 UXL393247 VHH393247 VRD393247 WAZ393247 WKV393247 WUR393247 Z458785 IF458783 SB458783 ABX458783 ALT458783 AVP458783 BFL458783 BPH458783 BZD458783 CIZ458783 CSV458783 DCR458783 DMN458783 DWJ458783 EGF458783 EQB458783 EZX458783 FJT458783 FTP458783 GDL458783 GNH458783 GXD458783 HGZ458783 HQV458783 IAR458783 IKN458783 IUJ458783 JEF458783 JOB458783 JXX458783 KHT458783 KRP458783 LBL458783 LLH458783 LVD458783 MEZ458783 MOV458783 MYR458783 NIN458783 NSJ458783 OCF458783 OMB458783 OVX458783 PFT458783 PPP458783 PZL458783 QJH458783 QTD458783 RCZ458783 RMV458783 RWR458783 SGN458783 SQJ458783 TAF458783 TKB458783 TTX458783 UDT458783 UNP458783 UXL458783 VHH458783 VRD458783 WAZ458783 WKV458783 WUR458783 Z524321 IF524319 SB524319 ABX524319 ALT524319 AVP524319 BFL524319 BPH524319 BZD524319 CIZ524319 CSV524319 DCR524319 DMN524319 DWJ524319 EGF524319 EQB524319 EZX524319 FJT524319 FTP524319 GDL524319 GNH524319 GXD524319 HGZ524319 HQV524319 IAR524319 IKN524319 IUJ524319 JEF524319 JOB524319 JXX524319 KHT524319 KRP524319 LBL524319 LLH524319 LVD524319 MEZ524319 MOV524319 MYR524319 NIN524319 NSJ524319 OCF524319 OMB524319 OVX524319 PFT524319 PPP524319 PZL524319 QJH524319 QTD524319 RCZ524319 RMV524319 RWR524319 SGN524319 SQJ524319 TAF524319 TKB524319 TTX524319 UDT524319 UNP524319 UXL524319 VHH524319 VRD524319 WAZ524319 WKV524319 WUR524319 Z589857 IF589855 SB589855 ABX589855 ALT589855 AVP589855 BFL589855 BPH589855 BZD589855 CIZ589855 CSV589855 DCR589855 DMN589855 DWJ589855 EGF589855 EQB589855 EZX589855 FJT589855 FTP589855 GDL589855 GNH589855 GXD589855 HGZ589855 HQV589855 IAR589855 IKN589855 IUJ589855 JEF589855 JOB589855 JXX589855 KHT589855 KRP589855 LBL589855 LLH589855 LVD589855 MEZ589855 MOV589855 MYR589855 NIN589855 NSJ589855 OCF589855 OMB589855 OVX589855 PFT589855 PPP589855 PZL589855 QJH589855 QTD589855 RCZ589855 RMV589855 RWR589855 SGN589855 SQJ589855 TAF589855 TKB589855 TTX589855 UDT589855 UNP589855 UXL589855 VHH589855 VRD589855 WAZ589855 WKV589855 WUR589855 Z655393 IF655391 SB655391 ABX655391 ALT655391 AVP655391 BFL655391 BPH655391 BZD655391 CIZ655391 CSV655391 DCR655391 DMN655391 DWJ655391 EGF655391 EQB655391 EZX655391 FJT655391 FTP655391 GDL655391 GNH655391 GXD655391 HGZ655391 HQV655391 IAR655391 IKN655391 IUJ655391 JEF655391 JOB655391 JXX655391 KHT655391 KRP655391 LBL655391 LLH655391 LVD655391 MEZ655391 MOV655391 MYR655391 NIN655391 NSJ655391 OCF655391 OMB655391 OVX655391 PFT655391 PPP655391 PZL655391 QJH655391 QTD655391 RCZ655391 RMV655391 RWR655391 SGN655391 SQJ655391 TAF655391 TKB655391 TTX655391 UDT655391 UNP655391 UXL655391 VHH655391 VRD655391 WAZ655391 WKV655391 WUR655391 Z720929 IF720927 SB720927 ABX720927 ALT720927 AVP720927 BFL720927 BPH720927 BZD720927 CIZ720927 CSV720927 DCR720927 DMN720927 DWJ720927 EGF720927 EQB720927 EZX720927 FJT720927 FTP720927 GDL720927 GNH720927 GXD720927 HGZ720927 HQV720927 IAR720927 IKN720927 IUJ720927 JEF720927 JOB720927 JXX720927 KHT720927 KRP720927 LBL720927 LLH720927 LVD720927 MEZ720927 MOV720927 MYR720927 NIN720927 NSJ720927 OCF720927 OMB720927 OVX720927 PFT720927 PPP720927 PZL720927 QJH720927 QTD720927 RCZ720927 RMV720927 RWR720927 SGN720927 SQJ720927 TAF720927 TKB720927 TTX720927 UDT720927 UNP720927 UXL720927 VHH720927 VRD720927 WAZ720927 WKV720927 WUR720927 Z786465 IF786463 SB786463 ABX786463 ALT786463 AVP786463 BFL786463 BPH786463 BZD786463 CIZ786463 CSV786463 DCR786463 DMN786463 DWJ786463 EGF786463 EQB786463 EZX786463 FJT786463 FTP786463 GDL786463 GNH786463 GXD786463 HGZ786463 HQV786463 IAR786463 IKN786463 IUJ786463 JEF786463 JOB786463 JXX786463 KHT786463 KRP786463 LBL786463 LLH786463 LVD786463 MEZ786463 MOV786463 MYR786463 NIN786463 NSJ786463 OCF786463 OMB786463 OVX786463 PFT786463 PPP786463 PZL786463 QJH786463 QTD786463 RCZ786463 RMV786463 RWR786463 SGN786463 SQJ786463 TAF786463 TKB786463 TTX786463 UDT786463 UNP786463 UXL786463 VHH786463 VRD786463 WAZ786463 WKV786463 WUR786463 Z852001 IF851999 SB851999 ABX851999 ALT851999 AVP851999 BFL851999 BPH851999 BZD851999 CIZ851999 CSV851999 DCR851999 DMN851999 DWJ851999 EGF851999 EQB851999 EZX851999 FJT851999 FTP851999 GDL851999 GNH851999 GXD851999 HGZ851999 HQV851999 IAR851999 IKN851999 IUJ851999 JEF851999 JOB851999 JXX851999 KHT851999 KRP851999 LBL851999 LLH851999 LVD851999 MEZ851999 MOV851999 MYR851999 NIN851999 NSJ851999 OCF851999 OMB851999 OVX851999 PFT851999 PPP851999 PZL851999 QJH851999 QTD851999 RCZ851999 RMV851999 RWR851999 SGN851999 SQJ851999 TAF851999 TKB851999 TTX851999 UDT851999 UNP851999 UXL851999 VHH851999 VRD851999 WAZ851999 WKV851999 WUR851999 Z917537 IF917535 SB917535 ABX917535 ALT917535 AVP917535 BFL917535 BPH917535 BZD917535 CIZ917535 CSV917535 DCR917535 DMN917535 DWJ917535 EGF917535 EQB917535 EZX917535 FJT917535 FTP917535 GDL917535 GNH917535 GXD917535 HGZ917535 HQV917535 IAR917535 IKN917535 IUJ917535 JEF917535 JOB917535 JXX917535 KHT917535 KRP917535 LBL917535 LLH917535 LVD917535 MEZ917535 MOV917535 MYR917535 NIN917535 NSJ917535 OCF917535 OMB917535 OVX917535 PFT917535 PPP917535 PZL917535 QJH917535 QTD917535 RCZ917535 RMV917535 RWR917535 SGN917535 SQJ917535 TAF917535 TKB917535 TTX917535 UDT917535 UNP917535 UXL917535 VHH917535 VRD917535 WAZ917535 WKV917535 WUR917535 Z983073 IF983071 SB983071 ABX983071 ALT983071 AVP983071 BFL983071 BPH983071 BZD983071 CIZ983071 CSV983071 DCR983071 DMN983071 DWJ983071 EGF983071 EQB983071 EZX983071 FJT983071 FTP983071 GDL983071 GNH983071 GXD983071 HGZ983071 HQV983071 IAR983071 IKN983071 IUJ983071 JEF983071 JOB983071 JXX983071 KHT983071 KRP983071 LBL983071 LLH983071 LVD983071 MEZ983071 MOV983071 MYR983071 NIN983071 NSJ983071 OCF983071 OMB983071 OVX983071 PFT983071 PPP983071 PZL983071 QJH983071 QTD983071 RCZ983071 RMV983071 RWR983071 SGN983071 SQJ983071 TAF983071 TKB983071 TTX983071 UDT983071 UNP983071 UXL983071 VHH983071 VRD983071 WAZ983071 WKV983071 WUR983071 Z65567 IF65565 SB65565 ABX65565 ALT65565 AVP65565 BFL65565 BPH65565 BZD65565 CIZ65565 CSV65565 DCR65565 DMN65565 DWJ65565 EGF65565 EQB65565 EZX65565 FJT65565 FTP65565 GDL65565 GNH65565 GXD65565 HGZ65565 HQV65565 IAR65565 IKN65565 IUJ65565 JEF65565 JOB65565 JXX65565 KHT65565 KRP65565 LBL65565 LLH65565 LVD65565 MEZ65565 MOV65565 MYR65565 NIN65565 NSJ65565 OCF65565 OMB65565 OVX65565 PFT65565 PPP65565 PZL65565 QJH65565 QTD65565 RCZ65565 RMV65565 RWR65565 SGN65565 SQJ65565 TAF65565 TKB65565 TTX65565 UDT65565 UNP65565 UXL65565 VHH65565 VRD65565 WAZ65565 WKV65565 WUR65565 Z131103 IF131101 SB131101 ABX131101 ALT131101 AVP131101 BFL131101 BPH131101 BZD131101 CIZ131101 CSV131101 DCR131101 DMN131101 DWJ131101 EGF131101 EQB131101 EZX131101 FJT131101 FTP131101 GDL131101 GNH131101 GXD131101 HGZ131101 HQV131101 IAR131101 IKN131101 IUJ131101 JEF131101 JOB131101 JXX131101 KHT131101 KRP131101 LBL131101 LLH131101 LVD131101 MEZ131101 MOV131101 MYR131101 NIN131101 NSJ131101 OCF131101 OMB131101 OVX131101 PFT131101 PPP131101 PZL131101 QJH131101 QTD131101 RCZ131101 RMV131101 RWR131101 SGN131101 SQJ131101 TAF131101 TKB131101 TTX131101 UDT131101 UNP131101 UXL131101 VHH131101 VRD131101 WAZ131101 WKV131101 WUR131101 Z196639 IF196637 SB196637 ABX196637 ALT196637 AVP196637 BFL196637 BPH196637 BZD196637 CIZ196637 CSV196637 DCR196637 DMN196637 DWJ196637 EGF196637 EQB196637 EZX196637 FJT196637 FTP196637 GDL196637 GNH196637 GXD196637 HGZ196637 HQV196637 IAR196637 IKN196637 IUJ196637 JEF196637 JOB196637 JXX196637 KHT196637 KRP196637 LBL196637 LLH196637 LVD196637 MEZ196637 MOV196637 MYR196637 NIN196637 NSJ196637 OCF196637 OMB196637 OVX196637 PFT196637 PPP196637 PZL196637 QJH196637 QTD196637 RCZ196637 RMV196637 RWR196637 SGN196637 SQJ196637 TAF196637 TKB196637 TTX196637 UDT196637 UNP196637 UXL196637 VHH196637 VRD196637 WAZ196637 WKV196637 WUR196637 Z262175 IF262173 SB262173 ABX262173 ALT262173 AVP262173 BFL262173 BPH262173 BZD262173 CIZ262173 CSV262173 DCR262173 DMN262173 DWJ262173 EGF262173 EQB262173 EZX262173 FJT262173 FTP262173 GDL262173 GNH262173 GXD262173 HGZ262173 HQV262173 IAR262173 IKN262173 IUJ262173 JEF262173 JOB262173 JXX262173 KHT262173 KRP262173 LBL262173 LLH262173 LVD262173 MEZ262173 MOV262173 MYR262173 NIN262173 NSJ262173 OCF262173 OMB262173 OVX262173 PFT262173 PPP262173 PZL262173 QJH262173 QTD262173 RCZ262173 RMV262173 RWR262173 SGN262173 SQJ262173 TAF262173 TKB262173 TTX262173 UDT262173 UNP262173 UXL262173 VHH262173 VRD262173 WAZ262173 WKV262173 WUR262173 Z327711 IF327709 SB327709 ABX327709 ALT327709 AVP327709 BFL327709 BPH327709 BZD327709 CIZ327709 CSV327709 DCR327709 DMN327709 DWJ327709 EGF327709 EQB327709 EZX327709 FJT327709 FTP327709 GDL327709 GNH327709 GXD327709 HGZ327709 HQV327709 IAR327709 IKN327709 IUJ327709 JEF327709 JOB327709 JXX327709 KHT327709 KRP327709 LBL327709 LLH327709 LVD327709 MEZ327709 MOV327709 MYR327709 NIN327709 NSJ327709 OCF327709 OMB327709 OVX327709 PFT327709 PPP327709 PZL327709 QJH327709 QTD327709 RCZ327709 RMV327709 RWR327709 SGN327709 SQJ327709 TAF327709 TKB327709 TTX327709 UDT327709 UNP327709 UXL327709 VHH327709 VRD327709 WAZ327709 WKV327709 WUR327709 Z393247 IF393245 SB393245 ABX393245 ALT393245 AVP393245 BFL393245 BPH393245 BZD393245 CIZ393245 CSV393245 DCR393245 DMN393245 DWJ393245 EGF393245 EQB393245 EZX393245 FJT393245 FTP393245 GDL393245 GNH393245 GXD393245 HGZ393245 HQV393245 IAR393245 IKN393245 IUJ393245 JEF393245 JOB393245 JXX393245 KHT393245 KRP393245 LBL393245 LLH393245 LVD393245 MEZ393245 MOV393245 MYR393245 NIN393245 NSJ393245 OCF393245 OMB393245 OVX393245 PFT393245 PPP393245 PZL393245 QJH393245 QTD393245 RCZ393245 RMV393245 RWR393245 SGN393245 SQJ393245 TAF393245 TKB393245 TTX393245 UDT393245 UNP393245 UXL393245 VHH393245 VRD393245 WAZ393245 WKV393245 WUR393245 Z458783 IF458781 SB458781 ABX458781 ALT458781 AVP458781 BFL458781 BPH458781 BZD458781 CIZ458781 CSV458781 DCR458781 DMN458781 DWJ458781 EGF458781 EQB458781 EZX458781 FJT458781 FTP458781 GDL458781 GNH458781 GXD458781 HGZ458781 HQV458781 IAR458781 IKN458781 IUJ458781 JEF458781 JOB458781 JXX458781 KHT458781 KRP458781 LBL458781 LLH458781 LVD458781 MEZ458781 MOV458781 MYR458781 NIN458781 NSJ458781 OCF458781 OMB458781 OVX458781 PFT458781 PPP458781 PZL458781 QJH458781 QTD458781 RCZ458781 RMV458781 RWR458781 SGN458781 SQJ458781 TAF458781 TKB458781 TTX458781 UDT458781 UNP458781 UXL458781 VHH458781 VRD458781 WAZ458781 WKV458781 WUR458781 Z524319 IF524317 SB524317 ABX524317 ALT524317 AVP524317 BFL524317 BPH524317 BZD524317 CIZ524317 CSV524317 DCR524317 DMN524317 DWJ524317 EGF524317 EQB524317 EZX524317 FJT524317 FTP524317 GDL524317 GNH524317 GXD524317 HGZ524317 HQV524317 IAR524317 IKN524317 IUJ524317 JEF524317 JOB524317 JXX524317 KHT524317 KRP524317 LBL524317 LLH524317 LVD524317 MEZ524317 MOV524317 MYR524317 NIN524317 NSJ524317 OCF524317 OMB524317 OVX524317 PFT524317 PPP524317 PZL524317 QJH524317 QTD524317 RCZ524317 RMV524317 RWR524317 SGN524317 SQJ524317 TAF524317 TKB524317 TTX524317 UDT524317 UNP524317 UXL524317 VHH524317 VRD524317 WAZ524317 WKV524317 WUR524317 Z589855 IF589853 SB589853 ABX589853 ALT589853 AVP589853 BFL589853 BPH589853 BZD589853 CIZ589853 CSV589853 DCR589853 DMN589853 DWJ589853 EGF589853 EQB589853 EZX589853 FJT589853 FTP589853 GDL589853 GNH589853 GXD589853 HGZ589853 HQV589853 IAR589853 IKN589853 IUJ589853 JEF589853 JOB589853 JXX589853 KHT589853 KRP589853 LBL589853 LLH589853 LVD589853 MEZ589853 MOV589853 MYR589853 NIN589853 NSJ589853 OCF589853 OMB589853 OVX589853 PFT589853 PPP589853 PZL589853 QJH589853 QTD589853 RCZ589853 RMV589853 RWR589853 SGN589853 SQJ589853 TAF589853 TKB589853 TTX589853 UDT589853 UNP589853 UXL589853 VHH589853 VRD589853 WAZ589853 WKV589853 WUR589853 Z655391 IF655389 SB655389 ABX655389 ALT655389 AVP655389 BFL655389 BPH655389 BZD655389 CIZ655389 CSV655389 DCR655389 DMN655389 DWJ655389 EGF655389 EQB655389 EZX655389 FJT655389 FTP655389 GDL655389 GNH655389 GXD655389 HGZ655389 HQV655389 IAR655389 IKN655389 IUJ655389 JEF655389 JOB655389 JXX655389 KHT655389 KRP655389 LBL655389 LLH655389 LVD655389 MEZ655389 MOV655389 MYR655389 NIN655389 NSJ655389 OCF655389 OMB655389 OVX655389 PFT655389 PPP655389 PZL655389 QJH655389 QTD655389 RCZ655389 RMV655389 RWR655389 SGN655389 SQJ655389 TAF655389 TKB655389 TTX655389 UDT655389 UNP655389 UXL655389 VHH655389 VRD655389 WAZ655389 WKV655389 WUR655389 Z720927 IF720925 SB720925 ABX720925 ALT720925 AVP720925 BFL720925 BPH720925 BZD720925 CIZ720925 CSV720925 DCR720925 DMN720925 DWJ720925 EGF720925 EQB720925 EZX720925 FJT720925 FTP720925 GDL720925 GNH720925 GXD720925 HGZ720925 HQV720925 IAR720925 IKN720925 IUJ720925 JEF720925 JOB720925 JXX720925 KHT720925 KRP720925 LBL720925 LLH720925 LVD720925 MEZ720925 MOV720925 MYR720925 NIN720925 NSJ720925 OCF720925 OMB720925 OVX720925 PFT720925 PPP720925 PZL720925 QJH720925 QTD720925 RCZ720925 RMV720925 RWR720925 SGN720925 SQJ720925 TAF720925 TKB720925 TTX720925 UDT720925 UNP720925 UXL720925 VHH720925 VRD720925 WAZ720925 WKV720925 WUR720925 Z786463 IF786461 SB786461 ABX786461 ALT786461 AVP786461 BFL786461 BPH786461 BZD786461 CIZ786461 CSV786461 DCR786461 DMN786461 DWJ786461 EGF786461 EQB786461 EZX786461 FJT786461 FTP786461 GDL786461 GNH786461 GXD786461 HGZ786461 HQV786461 IAR786461 IKN786461 IUJ786461 JEF786461 JOB786461 JXX786461 KHT786461 KRP786461 LBL786461 LLH786461 LVD786461 MEZ786461 MOV786461 MYR786461 NIN786461 NSJ786461 OCF786461 OMB786461 OVX786461 PFT786461 PPP786461 PZL786461 QJH786461 QTD786461 RCZ786461 RMV786461 RWR786461 SGN786461 SQJ786461 TAF786461 TKB786461 TTX786461 UDT786461 UNP786461 UXL786461 VHH786461 VRD786461 WAZ786461 WKV786461 WUR786461 Z851999 IF851997 SB851997 ABX851997 ALT851997 AVP851997 BFL851997 BPH851997 BZD851997 CIZ851997 CSV851997 DCR851997 DMN851997 DWJ851997 EGF851997 EQB851997 EZX851997 FJT851997 FTP851997 GDL851997 GNH851997 GXD851997 HGZ851997 HQV851997 IAR851997 IKN851997 IUJ851997 JEF851997 JOB851997 JXX851997 KHT851997 KRP851997 LBL851997 LLH851997 LVD851997 MEZ851997 MOV851997 MYR851997 NIN851997 NSJ851997 OCF851997 OMB851997 OVX851997 PFT851997 PPP851997 PZL851997 QJH851997 QTD851997 RCZ851997 RMV851997 RWR851997 SGN851997 SQJ851997 TAF851997 TKB851997 TTX851997 UDT851997 UNP851997 UXL851997 VHH851997 VRD851997 WAZ851997 WKV851997 WUR851997 Z917535 IF917533 SB917533 ABX917533 ALT917533 AVP917533 BFL917533 BPH917533 BZD917533 CIZ917533 CSV917533 DCR917533 DMN917533 DWJ917533 EGF917533 EQB917533 EZX917533 FJT917533 FTP917533 GDL917533 GNH917533 GXD917533 HGZ917533 HQV917533 IAR917533 IKN917533 IUJ917533 JEF917533 JOB917533 JXX917533 KHT917533 KRP917533 LBL917533 LLH917533 LVD917533 MEZ917533 MOV917533 MYR917533 NIN917533 NSJ917533 OCF917533 OMB917533 OVX917533 PFT917533 PPP917533 PZL917533 QJH917533 QTD917533 RCZ917533 RMV917533 RWR917533 SGN917533 SQJ917533 TAF917533 TKB917533 TTX917533 UDT917533 UNP917533 UXL917533 VHH917533 VRD917533 WAZ917533 WKV917533 WUR917533 Z983071 IF983069 SB983069 ABX983069 ALT983069 AVP983069 BFL983069 BPH983069 BZD983069 CIZ983069 CSV983069 DCR983069 DMN983069 DWJ983069 EGF983069 EQB983069 EZX983069 FJT983069 FTP983069 GDL983069 GNH983069 GXD983069 HGZ983069 HQV983069 IAR983069 IKN983069 IUJ983069 JEF983069 JOB983069 JXX983069 KHT983069 KRP983069 LBL983069 LLH983069 LVD983069 MEZ983069 MOV983069 MYR983069 NIN983069 NSJ983069 OCF983069 OMB983069 OVX983069 PFT983069 PPP983069 PZL983069 QJH983069 QTD983069 RCZ983069 RMV983069 RWR983069 SGN983069 SQJ983069 TAF983069 TKB983069 TTX983069 UDT983069 UNP983069 UXL983069 VHH983069 VRD983069 WAZ983069 WKV983069 WUR983069" xr:uid="{16871EEF-1FDF-4DB9-95D4-CDC008920637}">
      <formula1>"無,有"</formula1>
    </dataValidation>
    <dataValidation type="custom" imeMode="disabled" allowBlank="1" showInputMessage="1" showErrorMessage="1" error="小数点以下は第一位まで、二位以下切り捨てで入力して下さい。" sqref="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WUD982986:WUJ982986" xr:uid="{5307689D-BCC7-4B65-85CF-7D39BA48ABA2}">
      <formula1>L65482-ROUNDDOWN(L65482,1)=0</formula1>
    </dataValidation>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明朝,標準"&amp;8&amp;K01+017R6中層ZEH-M_ver.1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69D67D10-32C4-4510-9AE6-D8B227FE7B52}">
          <xm:sqref>L65544:Z65545 HR65542:IJ65543 RN65542:SF65543 ABJ65542:ACB65543 ALF65542:ALX65543 AVB65542:AVT65543 BEX65542:BFP65543 BOT65542:BPL65543 BYP65542:BZH65543 CIL65542:CJD65543 CSH65542:CSZ65543 DCD65542:DCV65543 DLZ65542:DMR65543 DVV65542:DWN65543 EFR65542:EGJ65543 EPN65542:EQF65543 EZJ65542:FAB65543 FJF65542:FJX65543 FTB65542:FTT65543 GCX65542:GDP65543 GMT65542:GNL65543 GWP65542:GXH65543 HGL65542:HHD65543 HQH65542:HQZ65543 IAD65542:IAV65543 IJZ65542:IKR65543 ITV65542:IUN65543 JDR65542:JEJ65543 JNN65542:JOF65543 JXJ65542:JYB65543 KHF65542:KHX65543 KRB65542:KRT65543 LAX65542:LBP65543 LKT65542:LLL65543 LUP65542:LVH65543 MEL65542:MFD65543 MOH65542:MOZ65543 MYD65542:MYV65543 NHZ65542:NIR65543 NRV65542:NSN65543 OBR65542:OCJ65543 OLN65542:OMF65543 OVJ65542:OWB65543 PFF65542:PFX65543 PPB65542:PPT65543 PYX65542:PZP65543 QIT65542:QJL65543 QSP65542:QTH65543 RCL65542:RDD65543 RMH65542:RMZ65543 RWD65542:RWV65543 SFZ65542:SGR65543 SPV65542:SQN65543 SZR65542:TAJ65543 TJN65542:TKF65543 TTJ65542:TUB65543 UDF65542:UDX65543 UNB65542:UNT65543 UWX65542:UXP65543 VGT65542:VHL65543 VQP65542:VRH65543 WAL65542:WBD65543 WKH65542:WKZ65543 WUD65542:WUV65543 L131080:Z131081 HR131078:IJ131079 RN131078:SF131079 ABJ131078:ACB131079 ALF131078:ALX131079 AVB131078:AVT131079 BEX131078:BFP131079 BOT131078:BPL131079 BYP131078:BZH131079 CIL131078:CJD131079 CSH131078:CSZ131079 DCD131078:DCV131079 DLZ131078:DMR131079 DVV131078:DWN131079 EFR131078:EGJ131079 EPN131078:EQF131079 EZJ131078:FAB131079 FJF131078:FJX131079 FTB131078:FTT131079 GCX131078:GDP131079 GMT131078:GNL131079 GWP131078:GXH131079 HGL131078:HHD131079 HQH131078:HQZ131079 IAD131078:IAV131079 IJZ131078:IKR131079 ITV131078:IUN131079 JDR131078:JEJ131079 JNN131078:JOF131079 JXJ131078:JYB131079 KHF131078:KHX131079 KRB131078:KRT131079 LAX131078:LBP131079 LKT131078:LLL131079 LUP131078:LVH131079 MEL131078:MFD131079 MOH131078:MOZ131079 MYD131078:MYV131079 NHZ131078:NIR131079 NRV131078:NSN131079 OBR131078:OCJ131079 OLN131078:OMF131079 OVJ131078:OWB131079 PFF131078:PFX131079 PPB131078:PPT131079 PYX131078:PZP131079 QIT131078:QJL131079 QSP131078:QTH131079 RCL131078:RDD131079 RMH131078:RMZ131079 RWD131078:RWV131079 SFZ131078:SGR131079 SPV131078:SQN131079 SZR131078:TAJ131079 TJN131078:TKF131079 TTJ131078:TUB131079 UDF131078:UDX131079 UNB131078:UNT131079 UWX131078:UXP131079 VGT131078:VHL131079 VQP131078:VRH131079 WAL131078:WBD131079 WKH131078:WKZ131079 WUD131078:WUV131079 L196616:Z196617 HR196614:IJ196615 RN196614:SF196615 ABJ196614:ACB196615 ALF196614:ALX196615 AVB196614:AVT196615 BEX196614:BFP196615 BOT196614:BPL196615 BYP196614:BZH196615 CIL196614:CJD196615 CSH196614:CSZ196615 DCD196614:DCV196615 DLZ196614:DMR196615 DVV196614:DWN196615 EFR196614:EGJ196615 EPN196614:EQF196615 EZJ196614:FAB196615 FJF196614:FJX196615 FTB196614:FTT196615 GCX196614:GDP196615 GMT196614:GNL196615 GWP196614:GXH196615 HGL196614:HHD196615 HQH196614:HQZ196615 IAD196614:IAV196615 IJZ196614:IKR196615 ITV196614:IUN196615 JDR196614:JEJ196615 JNN196614:JOF196615 JXJ196614:JYB196615 KHF196614:KHX196615 KRB196614:KRT196615 LAX196614:LBP196615 LKT196614:LLL196615 LUP196614:LVH196615 MEL196614:MFD196615 MOH196614:MOZ196615 MYD196614:MYV196615 NHZ196614:NIR196615 NRV196614:NSN196615 OBR196614:OCJ196615 OLN196614:OMF196615 OVJ196614:OWB196615 PFF196614:PFX196615 PPB196614:PPT196615 PYX196614:PZP196615 QIT196614:QJL196615 QSP196614:QTH196615 RCL196614:RDD196615 RMH196614:RMZ196615 RWD196614:RWV196615 SFZ196614:SGR196615 SPV196614:SQN196615 SZR196614:TAJ196615 TJN196614:TKF196615 TTJ196614:TUB196615 UDF196614:UDX196615 UNB196614:UNT196615 UWX196614:UXP196615 VGT196614:VHL196615 VQP196614:VRH196615 WAL196614:WBD196615 WKH196614:WKZ196615 WUD196614:WUV196615 L262152:Z262153 HR262150:IJ262151 RN262150:SF262151 ABJ262150:ACB262151 ALF262150:ALX262151 AVB262150:AVT262151 BEX262150:BFP262151 BOT262150:BPL262151 BYP262150:BZH262151 CIL262150:CJD262151 CSH262150:CSZ262151 DCD262150:DCV262151 DLZ262150:DMR262151 DVV262150:DWN262151 EFR262150:EGJ262151 EPN262150:EQF262151 EZJ262150:FAB262151 FJF262150:FJX262151 FTB262150:FTT262151 GCX262150:GDP262151 GMT262150:GNL262151 GWP262150:GXH262151 HGL262150:HHD262151 HQH262150:HQZ262151 IAD262150:IAV262151 IJZ262150:IKR262151 ITV262150:IUN262151 JDR262150:JEJ262151 JNN262150:JOF262151 JXJ262150:JYB262151 KHF262150:KHX262151 KRB262150:KRT262151 LAX262150:LBP262151 LKT262150:LLL262151 LUP262150:LVH262151 MEL262150:MFD262151 MOH262150:MOZ262151 MYD262150:MYV262151 NHZ262150:NIR262151 NRV262150:NSN262151 OBR262150:OCJ262151 OLN262150:OMF262151 OVJ262150:OWB262151 PFF262150:PFX262151 PPB262150:PPT262151 PYX262150:PZP262151 QIT262150:QJL262151 QSP262150:QTH262151 RCL262150:RDD262151 RMH262150:RMZ262151 RWD262150:RWV262151 SFZ262150:SGR262151 SPV262150:SQN262151 SZR262150:TAJ262151 TJN262150:TKF262151 TTJ262150:TUB262151 UDF262150:UDX262151 UNB262150:UNT262151 UWX262150:UXP262151 VGT262150:VHL262151 VQP262150:VRH262151 WAL262150:WBD262151 WKH262150:WKZ262151 WUD262150:WUV262151 L327688:Z327689 HR327686:IJ327687 RN327686:SF327687 ABJ327686:ACB327687 ALF327686:ALX327687 AVB327686:AVT327687 BEX327686:BFP327687 BOT327686:BPL327687 BYP327686:BZH327687 CIL327686:CJD327687 CSH327686:CSZ327687 DCD327686:DCV327687 DLZ327686:DMR327687 DVV327686:DWN327687 EFR327686:EGJ327687 EPN327686:EQF327687 EZJ327686:FAB327687 FJF327686:FJX327687 FTB327686:FTT327687 GCX327686:GDP327687 GMT327686:GNL327687 GWP327686:GXH327687 HGL327686:HHD327687 HQH327686:HQZ327687 IAD327686:IAV327687 IJZ327686:IKR327687 ITV327686:IUN327687 JDR327686:JEJ327687 JNN327686:JOF327687 JXJ327686:JYB327687 KHF327686:KHX327687 KRB327686:KRT327687 LAX327686:LBP327687 LKT327686:LLL327687 LUP327686:LVH327687 MEL327686:MFD327687 MOH327686:MOZ327687 MYD327686:MYV327687 NHZ327686:NIR327687 NRV327686:NSN327687 OBR327686:OCJ327687 OLN327686:OMF327687 OVJ327686:OWB327687 PFF327686:PFX327687 PPB327686:PPT327687 PYX327686:PZP327687 QIT327686:QJL327687 QSP327686:QTH327687 RCL327686:RDD327687 RMH327686:RMZ327687 RWD327686:RWV327687 SFZ327686:SGR327687 SPV327686:SQN327687 SZR327686:TAJ327687 TJN327686:TKF327687 TTJ327686:TUB327687 UDF327686:UDX327687 UNB327686:UNT327687 UWX327686:UXP327687 VGT327686:VHL327687 VQP327686:VRH327687 WAL327686:WBD327687 WKH327686:WKZ327687 WUD327686:WUV327687 L393224:Z393225 HR393222:IJ393223 RN393222:SF393223 ABJ393222:ACB393223 ALF393222:ALX393223 AVB393222:AVT393223 BEX393222:BFP393223 BOT393222:BPL393223 BYP393222:BZH393223 CIL393222:CJD393223 CSH393222:CSZ393223 DCD393222:DCV393223 DLZ393222:DMR393223 DVV393222:DWN393223 EFR393222:EGJ393223 EPN393222:EQF393223 EZJ393222:FAB393223 FJF393222:FJX393223 FTB393222:FTT393223 GCX393222:GDP393223 GMT393222:GNL393223 GWP393222:GXH393223 HGL393222:HHD393223 HQH393222:HQZ393223 IAD393222:IAV393223 IJZ393222:IKR393223 ITV393222:IUN393223 JDR393222:JEJ393223 JNN393222:JOF393223 JXJ393222:JYB393223 KHF393222:KHX393223 KRB393222:KRT393223 LAX393222:LBP393223 LKT393222:LLL393223 LUP393222:LVH393223 MEL393222:MFD393223 MOH393222:MOZ393223 MYD393222:MYV393223 NHZ393222:NIR393223 NRV393222:NSN393223 OBR393222:OCJ393223 OLN393222:OMF393223 OVJ393222:OWB393223 PFF393222:PFX393223 PPB393222:PPT393223 PYX393222:PZP393223 QIT393222:QJL393223 QSP393222:QTH393223 RCL393222:RDD393223 RMH393222:RMZ393223 RWD393222:RWV393223 SFZ393222:SGR393223 SPV393222:SQN393223 SZR393222:TAJ393223 TJN393222:TKF393223 TTJ393222:TUB393223 UDF393222:UDX393223 UNB393222:UNT393223 UWX393222:UXP393223 VGT393222:VHL393223 VQP393222:VRH393223 WAL393222:WBD393223 WKH393222:WKZ393223 WUD393222:WUV393223 L458760:Z458761 HR458758:IJ458759 RN458758:SF458759 ABJ458758:ACB458759 ALF458758:ALX458759 AVB458758:AVT458759 BEX458758:BFP458759 BOT458758:BPL458759 BYP458758:BZH458759 CIL458758:CJD458759 CSH458758:CSZ458759 DCD458758:DCV458759 DLZ458758:DMR458759 DVV458758:DWN458759 EFR458758:EGJ458759 EPN458758:EQF458759 EZJ458758:FAB458759 FJF458758:FJX458759 FTB458758:FTT458759 GCX458758:GDP458759 GMT458758:GNL458759 GWP458758:GXH458759 HGL458758:HHD458759 HQH458758:HQZ458759 IAD458758:IAV458759 IJZ458758:IKR458759 ITV458758:IUN458759 JDR458758:JEJ458759 JNN458758:JOF458759 JXJ458758:JYB458759 KHF458758:KHX458759 KRB458758:KRT458759 LAX458758:LBP458759 LKT458758:LLL458759 LUP458758:LVH458759 MEL458758:MFD458759 MOH458758:MOZ458759 MYD458758:MYV458759 NHZ458758:NIR458759 NRV458758:NSN458759 OBR458758:OCJ458759 OLN458758:OMF458759 OVJ458758:OWB458759 PFF458758:PFX458759 PPB458758:PPT458759 PYX458758:PZP458759 QIT458758:QJL458759 QSP458758:QTH458759 RCL458758:RDD458759 RMH458758:RMZ458759 RWD458758:RWV458759 SFZ458758:SGR458759 SPV458758:SQN458759 SZR458758:TAJ458759 TJN458758:TKF458759 TTJ458758:TUB458759 UDF458758:UDX458759 UNB458758:UNT458759 UWX458758:UXP458759 VGT458758:VHL458759 VQP458758:VRH458759 WAL458758:WBD458759 WKH458758:WKZ458759 WUD458758:WUV458759 L524296:Z524297 HR524294:IJ524295 RN524294:SF524295 ABJ524294:ACB524295 ALF524294:ALX524295 AVB524294:AVT524295 BEX524294:BFP524295 BOT524294:BPL524295 BYP524294:BZH524295 CIL524294:CJD524295 CSH524294:CSZ524295 DCD524294:DCV524295 DLZ524294:DMR524295 DVV524294:DWN524295 EFR524294:EGJ524295 EPN524294:EQF524295 EZJ524294:FAB524295 FJF524294:FJX524295 FTB524294:FTT524295 GCX524294:GDP524295 GMT524294:GNL524295 GWP524294:GXH524295 HGL524294:HHD524295 HQH524294:HQZ524295 IAD524294:IAV524295 IJZ524294:IKR524295 ITV524294:IUN524295 JDR524294:JEJ524295 JNN524294:JOF524295 JXJ524294:JYB524295 KHF524294:KHX524295 KRB524294:KRT524295 LAX524294:LBP524295 LKT524294:LLL524295 LUP524294:LVH524295 MEL524294:MFD524295 MOH524294:MOZ524295 MYD524294:MYV524295 NHZ524294:NIR524295 NRV524294:NSN524295 OBR524294:OCJ524295 OLN524294:OMF524295 OVJ524294:OWB524295 PFF524294:PFX524295 PPB524294:PPT524295 PYX524294:PZP524295 QIT524294:QJL524295 QSP524294:QTH524295 RCL524294:RDD524295 RMH524294:RMZ524295 RWD524294:RWV524295 SFZ524294:SGR524295 SPV524294:SQN524295 SZR524294:TAJ524295 TJN524294:TKF524295 TTJ524294:TUB524295 UDF524294:UDX524295 UNB524294:UNT524295 UWX524294:UXP524295 VGT524294:VHL524295 VQP524294:VRH524295 WAL524294:WBD524295 WKH524294:WKZ524295 WUD524294:WUV524295 L589832:Z589833 HR589830:IJ589831 RN589830:SF589831 ABJ589830:ACB589831 ALF589830:ALX589831 AVB589830:AVT589831 BEX589830:BFP589831 BOT589830:BPL589831 BYP589830:BZH589831 CIL589830:CJD589831 CSH589830:CSZ589831 DCD589830:DCV589831 DLZ589830:DMR589831 DVV589830:DWN589831 EFR589830:EGJ589831 EPN589830:EQF589831 EZJ589830:FAB589831 FJF589830:FJX589831 FTB589830:FTT589831 GCX589830:GDP589831 GMT589830:GNL589831 GWP589830:GXH589831 HGL589830:HHD589831 HQH589830:HQZ589831 IAD589830:IAV589831 IJZ589830:IKR589831 ITV589830:IUN589831 JDR589830:JEJ589831 JNN589830:JOF589831 JXJ589830:JYB589831 KHF589830:KHX589831 KRB589830:KRT589831 LAX589830:LBP589831 LKT589830:LLL589831 LUP589830:LVH589831 MEL589830:MFD589831 MOH589830:MOZ589831 MYD589830:MYV589831 NHZ589830:NIR589831 NRV589830:NSN589831 OBR589830:OCJ589831 OLN589830:OMF589831 OVJ589830:OWB589831 PFF589830:PFX589831 PPB589830:PPT589831 PYX589830:PZP589831 QIT589830:QJL589831 QSP589830:QTH589831 RCL589830:RDD589831 RMH589830:RMZ589831 RWD589830:RWV589831 SFZ589830:SGR589831 SPV589830:SQN589831 SZR589830:TAJ589831 TJN589830:TKF589831 TTJ589830:TUB589831 UDF589830:UDX589831 UNB589830:UNT589831 UWX589830:UXP589831 VGT589830:VHL589831 VQP589830:VRH589831 WAL589830:WBD589831 WKH589830:WKZ589831 WUD589830:WUV589831 L655368:Z655369 HR655366:IJ655367 RN655366:SF655367 ABJ655366:ACB655367 ALF655366:ALX655367 AVB655366:AVT655367 BEX655366:BFP655367 BOT655366:BPL655367 BYP655366:BZH655367 CIL655366:CJD655367 CSH655366:CSZ655367 DCD655366:DCV655367 DLZ655366:DMR655367 DVV655366:DWN655367 EFR655366:EGJ655367 EPN655366:EQF655367 EZJ655366:FAB655367 FJF655366:FJX655367 FTB655366:FTT655367 GCX655366:GDP655367 GMT655366:GNL655367 GWP655366:GXH655367 HGL655366:HHD655367 HQH655366:HQZ655367 IAD655366:IAV655367 IJZ655366:IKR655367 ITV655366:IUN655367 JDR655366:JEJ655367 JNN655366:JOF655367 JXJ655366:JYB655367 KHF655366:KHX655367 KRB655366:KRT655367 LAX655366:LBP655367 LKT655366:LLL655367 LUP655366:LVH655367 MEL655366:MFD655367 MOH655366:MOZ655367 MYD655366:MYV655367 NHZ655366:NIR655367 NRV655366:NSN655367 OBR655366:OCJ655367 OLN655366:OMF655367 OVJ655366:OWB655367 PFF655366:PFX655367 PPB655366:PPT655367 PYX655366:PZP655367 QIT655366:QJL655367 QSP655366:QTH655367 RCL655366:RDD655367 RMH655366:RMZ655367 RWD655366:RWV655367 SFZ655366:SGR655367 SPV655366:SQN655367 SZR655366:TAJ655367 TJN655366:TKF655367 TTJ655366:TUB655367 UDF655366:UDX655367 UNB655366:UNT655367 UWX655366:UXP655367 VGT655366:VHL655367 VQP655366:VRH655367 WAL655366:WBD655367 WKH655366:WKZ655367 WUD655366:WUV655367 L720904:Z720905 HR720902:IJ720903 RN720902:SF720903 ABJ720902:ACB720903 ALF720902:ALX720903 AVB720902:AVT720903 BEX720902:BFP720903 BOT720902:BPL720903 BYP720902:BZH720903 CIL720902:CJD720903 CSH720902:CSZ720903 DCD720902:DCV720903 DLZ720902:DMR720903 DVV720902:DWN720903 EFR720902:EGJ720903 EPN720902:EQF720903 EZJ720902:FAB720903 FJF720902:FJX720903 FTB720902:FTT720903 GCX720902:GDP720903 GMT720902:GNL720903 GWP720902:GXH720903 HGL720902:HHD720903 HQH720902:HQZ720903 IAD720902:IAV720903 IJZ720902:IKR720903 ITV720902:IUN720903 JDR720902:JEJ720903 JNN720902:JOF720903 JXJ720902:JYB720903 KHF720902:KHX720903 KRB720902:KRT720903 LAX720902:LBP720903 LKT720902:LLL720903 LUP720902:LVH720903 MEL720902:MFD720903 MOH720902:MOZ720903 MYD720902:MYV720903 NHZ720902:NIR720903 NRV720902:NSN720903 OBR720902:OCJ720903 OLN720902:OMF720903 OVJ720902:OWB720903 PFF720902:PFX720903 PPB720902:PPT720903 PYX720902:PZP720903 QIT720902:QJL720903 QSP720902:QTH720903 RCL720902:RDD720903 RMH720902:RMZ720903 RWD720902:RWV720903 SFZ720902:SGR720903 SPV720902:SQN720903 SZR720902:TAJ720903 TJN720902:TKF720903 TTJ720902:TUB720903 UDF720902:UDX720903 UNB720902:UNT720903 UWX720902:UXP720903 VGT720902:VHL720903 VQP720902:VRH720903 WAL720902:WBD720903 WKH720902:WKZ720903 WUD720902:WUV720903 L786440:Z786441 HR786438:IJ786439 RN786438:SF786439 ABJ786438:ACB786439 ALF786438:ALX786439 AVB786438:AVT786439 BEX786438:BFP786439 BOT786438:BPL786439 BYP786438:BZH786439 CIL786438:CJD786439 CSH786438:CSZ786439 DCD786438:DCV786439 DLZ786438:DMR786439 DVV786438:DWN786439 EFR786438:EGJ786439 EPN786438:EQF786439 EZJ786438:FAB786439 FJF786438:FJX786439 FTB786438:FTT786439 GCX786438:GDP786439 GMT786438:GNL786439 GWP786438:GXH786439 HGL786438:HHD786439 HQH786438:HQZ786439 IAD786438:IAV786439 IJZ786438:IKR786439 ITV786438:IUN786439 JDR786438:JEJ786439 JNN786438:JOF786439 JXJ786438:JYB786439 KHF786438:KHX786439 KRB786438:KRT786439 LAX786438:LBP786439 LKT786438:LLL786439 LUP786438:LVH786439 MEL786438:MFD786439 MOH786438:MOZ786439 MYD786438:MYV786439 NHZ786438:NIR786439 NRV786438:NSN786439 OBR786438:OCJ786439 OLN786438:OMF786439 OVJ786438:OWB786439 PFF786438:PFX786439 PPB786438:PPT786439 PYX786438:PZP786439 QIT786438:QJL786439 QSP786438:QTH786439 RCL786438:RDD786439 RMH786438:RMZ786439 RWD786438:RWV786439 SFZ786438:SGR786439 SPV786438:SQN786439 SZR786438:TAJ786439 TJN786438:TKF786439 TTJ786438:TUB786439 UDF786438:UDX786439 UNB786438:UNT786439 UWX786438:UXP786439 VGT786438:VHL786439 VQP786438:VRH786439 WAL786438:WBD786439 WKH786438:WKZ786439 WUD786438:WUV786439 L851976:Z851977 HR851974:IJ851975 RN851974:SF851975 ABJ851974:ACB851975 ALF851974:ALX851975 AVB851974:AVT851975 BEX851974:BFP851975 BOT851974:BPL851975 BYP851974:BZH851975 CIL851974:CJD851975 CSH851974:CSZ851975 DCD851974:DCV851975 DLZ851974:DMR851975 DVV851974:DWN851975 EFR851974:EGJ851975 EPN851974:EQF851975 EZJ851974:FAB851975 FJF851974:FJX851975 FTB851974:FTT851975 GCX851974:GDP851975 GMT851974:GNL851975 GWP851974:GXH851975 HGL851974:HHD851975 HQH851974:HQZ851975 IAD851974:IAV851975 IJZ851974:IKR851975 ITV851974:IUN851975 JDR851974:JEJ851975 JNN851974:JOF851975 JXJ851974:JYB851975 KHF851974:KHX851975 KRB851974:KRT851975 LAX851974:LBP851975 LKT851974:LLL851975 LUP851974:LVH851975 MEL851974:MFD851975 MOH851974:MOZ851975 MYD851974:MYV851975 NHZ851974:NIR851975 NRV851974:NSN851975 OBR851974:OCJ851975 OLN851974:OMF851975 OVJ851974:OWB851975 PFF851974:PFX851975 PPB851974:PPT851975 PYX851974:PZP851975 QIT851974:QJL851975 QSP851974:QTH851975 RCL851974:RDD851975 RMH851974:RMZ851975 RWD851974:RWV851975 SFZ851974:SGR851975 SPV851974:SQN851975 SZR851974:TAJ851975 TJN851974:TKF851975 TTJ851974:TUB851975 UDF851974:UDX851975 UNB851974:UNT851975 UWX851974:UXP851975 VGT851974:VHL851975 VQP851974:VRH851975 WAL851974:WBD851975 WKH851974:WKZ851975 WUD851974:WUV851975 L917512:Z917513 HR917510:IJ917511 RN917510:SF917511 ABJ917510:ACB917511 ALF917510:ALX917511 AVB917510:AVT917511 BEX917510:BFP917511 BOT917510:BPL917511 BYP917510:BZH917511 CIL917510:CJD917511 CSH917510:CSZ917511 DCD917510:DCV917511 DLZ917510:DMR917511 DVV917510:DWN917511 EFR917510:EGJ917511 EPN917510:EQF917511 EZJ917510:FAB917511 FJF917510:FJX917511 FTB917510:FTT917511 GCX917510:GDP917511 GMT917510:GNL917511 GWP917510:GXH917511 HGL917510:HHD917511 HQH917510:HQZ917511 IAD917510:IAV917511 IJZ917510:IKR917511 ITV917510:IUN917511 JDR917510:JEJ917511 JNN917510:JOF917511 JXJ917510:JYB917511 KHF917510:KHX917511 KRB917510:KRT917511 LAX917510:LBP917511 LKT917510:LLL917511 LUP917510:LVH917511 MEL917510:MFD917511 MOH917510:MOZ917511 MYD917510:MYV917511 NHZ917510:NIR917511 NRV917510:NSN917511 OBR917510:OCJ917511 OLN917510:OMF917511 OVJ917510:OWB917511 PFF917510:PFX917511 PPB917510:PPT917511 PYX917510:PZP917511 QIT917510:QJL917511 QSP917510:QTH917511 RCL917510:RDD917511 RMH917510:RMZ917511 RWD917510:RWV917511 SFZ917510:SGR917511 SPV917510:SQN917511 SZR917510:TAJ917511 TJN917510:TKF917511 TTJ917510:TUB917511 UDF917510:UDX917511 UNB917510:UNT917511 UWX917510:UXP917511 VGT917510:VHL917511 VQP917510:VRH917511 WAL917510:WBD917511 WKH917510:WKZ917511 WUD917510:WUV917511 L983048:Z983049 HR983046:IJ983047 RN983046:SF983047 ABJ983046:ACB983047 ALF983046:ALX983047 AVB983046:AVT983047 BEX983046:BFP983047 BOT983046:BPL983047 BYP983046:BZH983047 CIL983046:CJD983047 CSH983046:CSZ983047 DCD983046:DCV983047 DLZ983046:DMR983047 DVV983046:DWN983047 EFR983046:EGJ983047 EPN983046:EQF983047 EZJ983046:FAB983047 FJF983046:FJX983047 FTB983046:FTT983047 GCX983046:GDP983047 GMT983046:GNL983047 GWP983046:GXH983047 HGL983046:HHD983047 HQH983046:HQZ983047 IAD983046:IAV983047 IJZ983046:IKR983047 ITV983046:IUN983047 JDR983046:JEJ983047 JNN983046:JOF983047 JXJ983046:JYB983047 KHF983046:KHX983047 KRB983046:KRT983047 LAX983046:LBP983047 LKT983046:LLL983047 LUP983046:LVH983047 MEL983046:MFD983047 MOH983046:MOZ983047 MYD983046:MYV983047 NHZ983046:NIR983047 NRV983046:NSN983047 OBR983046:OCJ983047 OLN983046:OMF983047 OVJ983046:OWB983047 PFF983046:PFX983047 PPB983046:PPT983047 PYX983046:PZP983047 QIT983046:QJL983047 QSP983046:QTH983047 RCL983046:RDD983047 RMH983046:RMZ983047 RWD983046:RWV983047 SFZ983046:SGR983047 SPV983046:SQN983047 SZR983046:TAJ983047 TJN983046:TKF983047 TTJ983046:TUB983047 UDF983046:UDX983047 UNB983046:UNT983047 UWX983046:UXP983047 VGT983046:VHL983047 VQP983046:VRH983047 WAL983046:WBD983047 WKH983046:WKZ983047 WUD983046:WUV983047 H65559:Z65559 HN65557:IJ65557 RJ65557:SF65557 ABF65557:ACB65557 ALB65557:ALX65557 AUX65557:AVT65557 BET65557:BFP65557 BOP65557:BPL65557 BYL65557:BZH65557 CIH65557:CJD65557 CSD65557:CSZ65557 DBZ65557:DCV65557 DLV65557:DMR65557 DVR65557:DWN65557 EFN65557:EGJ65557 EPJ65557:EQF65557 EZF65557:FAB65557 FJB65557:FJX65557 FSX65557:FTT65557 GCT65557:GDP65557 GMP65557:GNL65557 GWL65557:GXH65557 HGH65557:HHD65557 HQD65557:HQZ65557 HZZ65557:IAV65557 IJV65557:IKR65557 ITR65557:IUN65557 JDN65557:JEJ65557 JNJ65557:JOF65557 JXF65557:JYB65557 KHB65557:KHX65557 KQX65557:KRT65557 LAT65557:LBP65557 LKP65557:LLL65557 LUL65557:LVH65557 MEH65557:MFD65557 MOD65557:MOZ65557 MXZ65557:MYV65557 NHV65557:NIR65557 NRR65557:NSN65557 OBN65557:OCJ65557 OLJ65557:OMF65557 OVF65557:OWB65557 PFB65557:PFX65557 POX65557:PPT65557 PYT65557:PZP65557 QIP65557:QJL65557 QSL65557:QTH65557 RCH65557:RDD65557 RMD65557:RMZ65557 RVZ65557:RWV65557 SFV65557:SGR65557 SPR65557:SQN65557 SZN65557:TAJ65557 TJJ65557:TKF65557 TTF65557:TUB65557 UDB65557:UDX65557 UMX65557:UNT65557 UWT65557:UXP65557 VGP65557:VHL65557 VQL65557:VRH65557 WAH65557:WBD65557 WKD65557:WKZ65557 WTZ65557:WUV65557 H131095:Z131095 HN131093:IJ131093 RJ131093:SF131093 ABF131093:ACB131093 ALB131093:ALX131093 AUX131093:AVT131093 BET131093:BFP131093 BOP131093:BPL131093 BYL131093:BZH131093 CIH131093:CJD131093 CSD131093:CSZ131093 DBZ131093:DCV131093 DLV131093:DMR131093 DVR131093:DWN131093 EFN131093:EGJ131093 EPJ131093:EQF131093 EZF131093:FAB131093 FJB131093:FJX131093 FSX131093:FTT131093 GCT131093:GDP131093 GMP131093:GNL131093 GWL131093:GXH131093 HGH131093:HHD131093 HQD131093:HQZ131093 HZZ131093:IAV131093 IJV131093:IKR131093 ITR131093:IUN131093 JDN131093:JEJ131093 JNJ131093:JOF131093 JXF131093:JYB131093 KHB131093:KHX131093 KQX131093:KRT131093 LAT131093:LBP131093 LKP131093:LLL131093 LUL131093:LVH131093 MEH131093:MFD131093 MOD131093:MOZ131093 MXZ131093:MYV131093 NHV131093:NIR131093 NRR131093:NSN131093 OBN131093:OCJ131093 OLJ131093:OMF131093 OVF131093:OWB131093 PFB131093:PFX131093 POX131093:PPT131093 PYT131093:PZP131093 QIP131093:QJL131093 QSL131093:QTH131093 RCH131093:RDD131093 RMD131093:RMZ131093 RVZ131093:RWV131093 SFV131093:SGR131093 SPR131093:SQN131093 SZN131093:TAJ131093 TJJ131093:TKF131093 TTF131093:TUB131093 UDB131093:UDX131093 UMX131093:UNT131093 UWT131093:UXP131093 VGP131093:VHL131093 VQL131093:VRH131093 WAH131093:WBD131093 WKD131093:WKZ131093 WTZ131093:WUV131093 H196631:Z196631 HN196629:IJ196629 RJ196629:SF196629 ABF196629:ACB196629 ALB196629:ALX196629 AUX196629:AVT196629 BET196629:BFP196629 BOP196629:BPL196629 BYL196629:BZH196629 CIH196629:CJD196629 CSD196629:CSZ196629 DBZ196629:DCV196629 DLV196629:DMR196629 DVR196629:DWN196629 EFN196629:EGJ196629 EPJ196629:EQF196629 EZF196629:FAB196629 FJB196629:FJX196629 FSX196629:FTT196629 GCT196629:GDP196629 GMP196629:GNL196629 GWL196629:GXH196629 HGH196629:HHD196629 HQD196629:HQZ196629 HZZ196629:IAV196629 IJV196629:IKR196629 ITR196629:IUN196629 JDN196629:JEJ196629 JNJ196629:JOF196629 JXF196629:JYB196629 KHB196629:KHX196629 KQX196629:KRT196629 LAT196629:LBP196629 LKP196629:LLL196629 LUL196629:LVH196629 MEH196629:MFD196629 MOD196629:MOZ196629 MXZ196629:MYV196629 NHV196629:NIR196629 NRR196629:NSN196629 OBN196629:OCJ196629 OLJ196629:OMF196629 OVF196629:OWB196629 PFB196629:PFX196629 POX196629:PPT196629 PYT196629:PZP196629 QIP196629:QJL196629 QSL196629:QTH196629 RCH196629:RDD196629 RMD196629:RMZ196629 RVZ196629:RWV196629 SFV196629:SGR196629 SPR196629:SQN196629 SZN196629:TAJ196629 TJJ196629:TKF196629 TTF196629:TUB196629 UDB196629:UDX196629 UMX196629:UNT196629 UWT196629:UXP196629 VGP196629:VHL196629 VQL196629:VRH196629 WAH196629:WBD196629 WKD196629:WKZ196629 WTZ196629:WUV196629 H262167:Z262167 HN262165:IJ262165 RJ262165:SF262165 ABF262165:ACB262165 ALB262165:ALX262165 AUX262165:AVT262165 BET262165:BFP262165 BOP262165:BPL262165 BYL262165:BZH262165 CIH262165:CJD262165 CSD262165:CSZ262165 DBZ262165:DCV262165 DLV262165:DMR262165 DVR262165:DWN262165 EFN262165:EGJ262165 EPJ262165:EQF262165 EZF262165:FAB262165 FJB262165:FJX262165 FSX262165:FTT262165 GCT262165:GDP262165 GMP262165:GNL262165 GWL262165:GXH262165 HGH262165:HHD262165 HQD262165:HQZ262165 HZZ262165:IAV262165 IJV262165:IKR262165 ITR262165:IUN262165 JDN262165:JEJ262165 JNJ262165:JOF262165 JXF262165:JYB262165 KHB262165:KHX262165 KQX262165:KRT262165 LAT262165:LBP262165 LKP262165:LLL262165 LUL262165:LVH262165 MEH262165:MFD262165 MOD262165:MOZ262165 MXZ262165:MYV262165 NHV262165:NIR262165 NRR262165:NSN262165 OBN262165:OCJ262165 OLJ262165:OMF262165 OVF262165:OWB262165 PFB262165:PFX262165 POX262165:PPT262165 PYT262165:PZP262165 QIP262165:QJL262165 QSL262165:QTH262165 RCH262165:RDD262165 RMD262165:RMZ262165 RVZ262165:RWV262165 SFV262165:SGR262165 SPR262165:SQN262165 SZN262165:TAJ262165 TJJ262165:TKF262165 TTF262165:TUB262165 UDB262165:UDX262165 UMX262165:UNT262165 UWT262165:UXP262165 VGP262165:VHL262165 VQL262165:VRH262165 WAH262165:WBD262165 WKD262165:WKZ262165 WTZ262165:WUV262165 H327703:Z327703 HN327701:IJ327701 RJ327701:SF327701 ABF327701:ACB327701 ALB327701:ALX327701 AUX327701:AVT327701 BET327701:BFP327701 BOP327701:BPL327701 BYL327701:BZH327701 CIH327701:CJD327701 CSD327701:CSZ327701 DBZ327701:DCV327701 DLV327701:DMR327701 DVR327701:DWN327701 EFN327701:EGJ327701 EPJ327701:EQF327701 EZF327701:FAB327701 FJB327701:FJX327701 FSX327701:FTT327701 GCT327701:GDP327701 GMP327701:GNL327701 GWL327701:GXH327701 HGH327701:HHD327701 HQD327701:HQZ327701 HZZ327701:IAV327701 IJV327701:IKR327701 ITR327701:IUN327701 JDN327701:JEJ327701 JNJ327701:JOF327701 JXF327701:JYB327701 KHB327701:KHX327701 KQX327701:KRT327701 LAT327701:LBP327701 LKP327701:LLL327701 LUL327701:LVH327701 MEH327701:MFD327701 MOD327701:MOZ327701 MXZ327701:MYV327701 NHV327701:NIR327701 NRR327701:NSN327701 OBN327701:OCJ327701 OLJ327701:OMF327701 OVF327701:OWB327701 PFB327701:PFX327701 POX327701:PPT327701 PYT327701:PZP327701 QIP327701:QJL327701 QSL327701:QTH327701 RCH327701:RDD327701 RMD327701:RMZ327701 RVZ327701:RWV327701 SFV327701:SGR327701 SPR327701:SQN327701 SZN327701:TAJ327701 TJJ327701:TKF327701 TTF327701:TUB327701 UDB327701:UDX327701 UMX327701:UNT327701 UWT327701:UXP327701 VGP327701:VHL327701 VQL327701:VRH327701 WAH327701:WBD327701 WKD327701:WKZ327701 WTZ327701:WUV327701 H393239:Z393239 HN393237:IJ393237 RJ393237:SF393237 ABF393237:ACB393237 ALB393237:ALX393237 AUX393237:AVT393237 BET393237:BFP393237 BOP393237:BPL393237 BYL393237:BZH393237 CIH393237:CJD393237 CSD393237:CSZ393237 DBZ393237:DCV393237 DLV393237:DMR393237 DVR393237:DWN393237 EFN393237:EGJ393237 EPJ393237:EQF393237 EZF393237:FAB393237 FJB393237:FJX393237 FSX393237:FTT393237 GCT393237:GDP393237 GMP393237:GNL393237 GWL393237:GXH393237 HGH393237:HHD393237 HQD393237:HQZ393237 HZZ393237:IAV393237 IJV393237:IKR393237 ITR393237:IUN393237 JDN393237:JEJ393237 JNJ393237:JOF393237 JXF393237:JYB393237 KHB393237:KHX393237 KQX393237:KRT393237 LAT393237:LBP393237 LKP393237:LLL393237 LUL393237:LVH393237 MEH393237:MFD393237 MOD393237:MOZ393237 MXZ393237:MYV393237 NHV393237:NIR393237 NRR393237:NSN393237 OBN393237:OCJ393237 OLJ393237:OMF393237 OVF393237:OWB393237 PFB393237:PFX393237 POX393237:PPT393237 PYT393237:PZP393237 QIP393237:QJL393237 QSL393237:QTH393237 RCH393237:RDD393237 RMD393237:RMZ393237 RVZ393237:RWV393237 SFV393237:SGR393237 SPR393237:SQN393237 SZN393237:TAJ393237 TJJ393237:TKF393237 TTF393237:TUB393237 UDB393237:UDX393237 UMX393237:UNT393237 UWT393237:UXP393237 VGP393237:VHL393237 VQL393237:VRH393237 WAH393237:WBD393237 WKD393237:WKZ393237 WTZ393237:WUV393237 H458775:Z458775 HN458773:IJ458773 RJ458773:SF458773 ABF458773:ACB458773 ALB458773:ALX458773 AUX458773:AVT458773 BET458773:BFP458773 BOP458773:BPL458773 BYL458773:BZH458773 CIH458773:CJD458773 CSD458773:CSZ458773 DBZ458773:DCV458773 DLV458773:DMR458773 DVR458773:DWN458773 EFN458773:EGJ458773 EPJ458773:EQF458773 EZF458773:FAB458773 FJB458773:FJX458773 FSX458773:FTT458773 GCT458773:GDP458773 GMP458773:GNL458773 GWL458773:GXH458773 HGH458773:HHD458773 HQD458773:HQZ458773 HZZ458773:IAV458773 IJV458773:IKR458773 ITR458773:IUN458773 JDN458773:JEJ458773 JNJ458773:JOF458773 JXF458773:JYB458773 KHB458773:KHX458773 KQX458773:KRT458773 LAT458773:LBP458773 LKP458773:LLL458773 LUL458773:LVH458773 MEH458773:MFD458773 MOD458773:MOZ458773 MXZ458773:MYV458773 NHV458773:NIR458773 NRR458773:NSN458773 OBN458773:OCJ458773 OLJ458773:OMF458773 OVF458773:OWB458773 PFB458773:PFX458773 POX458773:PPT458773 PYT458773:PZP458773 QIP458773:QJL458773 QSL458773:QTH458773 RCH458773:RDD458773 RMD458773:RMZ458773 RVZ458773:RWV458773 SFV458773:SGR458773 SPR458773:SQN458773 SZN458773:TAJ458773 TJJ458773:TKF458773 TTF458773:TUB458773 UDB458773:UDX458773 UMX458773:UNT458773 UWT458773:UXP458773 VGP458773:VHL458773 VQL458773:VRH458773 WAH458773:WBD458773 WKD458773:WKZ458773 WTZ458773:WUV458773 H524311:Z524311 HN524309:IJ524309 RJ524309:SF524309 ABF524309:ACB524309 ALB524309:ALX524309 AUX524309:AVT524309 BET524309:BFP524309 BOP524309:BPL524309 BYL524309:BZH524309 CIH524309:CJD524309 CSD524309:CSZ524309 DBZ524309:DCV524309 DLV524309:DMR524309 DVR524309:DWN524309 EFN524309:EGJ524309 EPJ524309:EQF524309 EZF524309:FAB524309 FJB524309:FJX524309 FSX524309:FTT524309 GCT524309:GDP524309 GMP524309:GNL524309 GWL524309:GXH524309 HGH524309:HHD524309 HQD524309:HQZ524309 HZZ524309:IAV524309 IJV524309:IKR524309 ITR524309:IUN524309 JDN524309:JEJ524309 JNJ524309:JOF524309 JXF524309:JYB524309 KHB524309:KHX524309 KQX524309:KRT524309 LAT524309:LBP524309 LKP524309:LLL524309 LUL524309:LVH524309 MEH524309:MFD524309 MOD524309:MOZ524309 MXZ524309:MYV524309 NHV524309:NIR524309 NRR524309:NSN524309 OBN524309:OCJ524309 OLJ524309:OMF524309 OVF524309:OWB524309 PFB524309:PFX524309 POX524309:PPT524309 PYT524309:PZP524309 QIP524309:QJL524309 QSL524309:QTH524309 RCH524309:RDD524309 RMD524309:RMZ524309 RVZ524309:RWV524309 SFV524309:SGR524309 SPR524309:SQN524309 SZN524309:TAJ524309 TJJ524309:TKF524309 TTF524309:TUB524309 UDB524309:UDX524309 UMX524309:UNT524309 UWT524309:UXP524309 VGP524309:VHL524309 VQL524309:VRH524309 WAH524309:WBD524309 WKD524309:WKZ524309 WTZ524309:WUV524309 H589847:Z589847 HN589845:IJ589845 RJ589845:SF589845 ABF589845:ACB589845 ALB589845:ALX589845 AUX589845:AVT589845 BET589845:BFP589845 BOP589845:BPL589845 BYL589845:BZH589845 CIH589845:CJD589845 CSD589845:CSZ589845 DBZ589845:DCV589845 DLV589845:DMR589845 DVR589845:DWN589845 EFN589845:EGJ589845 EPJ589845:EQF589845 EZF589845:FAB589845 FJB589845:FJX589845 FSX589845:FTT589845 GCT589845:GDP589845 GMP589845:GNL589845 GWL589845:GXH589845 HGH589845:HHD589845 HQD589845:HQZ589845 HZZ589845:IAV589845 IJV589845:IKR589845 ITR589845:IUN589845 JDN589845:JEJ589845 JNJ589845:JOF589845 JXF589845:JYB589845 KHB589845:KHX589845 KQX589845:KRT589845 LAT589845:LBP589845 LKP589845:LLL589845 LUL589845:LVH589845 MEH589845:MFD589845 MOD589845:MOZ589845 MXZ589845:MYV589845 NHV589845:NIR589845 NRR589845:NSN589845 OBN589845:OCJ589845 OLJ589845:OMF589845 OVF589845:OWB589845 PFB589845:PFX589845 POX589845:PPT589845 PYT589845:PZP589845 QIP589845:QJL589845 QSL589845:QTH589845 RCH589845:RDD589845 RMD589845:RMZ589845 RVZ589845:RWV589845 SFV589845:SGR589845 SPR589845:SQN589845 SZN589845:TAJ589845 TJJ589845:TKF589845 TTF589845:TUB589845 UDB589845:UDX589845 UMX589845:UNT589845 UWT589845:UXP589845 VGP589845:VHL589845 VQL589845:VRH589845 WAH589845:WBD589845 WKD589845:WKZ589845 WTZ589845:WUV589845 H655383:Z655383 HN655381:IJ655381 RJ655381:SF655381 ABF655381:ACB655381 ALB655381:ALX655381 AUX655381:AVT655381 BET655381:BFP655381 BOP655381:BPL655381 BYL655381:BZH655381 CIH655381:CJD655381 CSD655381:CSZ655381 DBZ655381:DCV655381 DLV655381:DMR655381 DVR655381:DWN655381 EFN655381:EGJ655381 EPJ655381:EQF655381 EZF655381:FAB655381 FJB655381:FJX655381 FSX655381:FTT655381 GCT655381:GDP655381 GMP655381:GNL655381 GWL655381:GXH655381 HGH655381:HHD655381 HQD655381:HQZ655381 HZZ655381:IAV655381 IJV655381:IKR655381 ITR655381:IUN655381 JDN655381:JEJ655381 JNJ655381:JOF655381 JXF655381:JYB655381 KHB655381:KHX655381 KQX655381:KRT655381 LAT655381:LBP655381 LKP655381:LLL655381 LUL655381:LVH655381 MEH655381:MFD655381 MOD655381:MOZ655381 MXZ655381:MYV655381 NHV655381:NIR655381 NRR655381:NSN655381 OBN655381:OCJ655381 OLJ655381:OMF655381 OVF655381:OWB655381 PFB655381:PFX655381 POX655381:PPT655381 PYT655381:PZP655381 QIP655381:QJL655381 QSL655381:QTH655381 RCH655381:RDD655381 RMD655381:RMZ655381 RVZ655381:RWV655381 SFV655381:SGR655381 SPR655381:SQN655381 SZN655381:TAJ655381 TJJ655381:TKF655381 TTF655381:TUB655381 UDB655381:UDX655381 UMX655381:UNT655381 UWT655381:UXP655381 VGP655381:VHL655381 VQL655381:VRH655381 WAH655381:WBD655381 WKD655381:WKZ655381 WTZ655381:WUV655381 H720919:Z720919 HN720917:IJ720917 RJ720917:SF720917 ABF720917:ACB720917 ALB720917:ALX720917 AUX720917:AVT720917 BET720917:BFP720917 BOP720917:BPL720917 BYL720917:BZH720917 CIH720917:CJD720917 CSD720917:CSZ720917 DBZ720917:DCV720917 DLV720917:DMR720917 DVR720917:DWN720917 EFN720917:EGJ720917 EPJ720917:EQF720917 EZF720917:FAB720917 FJB720917:FJX720917 FSX720917:FTT720917 GCT720917:GDP720917 GMP720917:GNL720917 GWL720917:GXH720917 HGH720917:HHD720917 HQD720917:HQZ720917 HZZ720917:IAV720917 IJV720917:IKR720917 ITR720917:IUN720917 JDN720917:JEJ720917 JNJ720917:JOF720917 JXF720917:JYB720917 KHB720917:KHX720917 KQX720917:KRT720917 LAT720917:LBP720917 LKP720917:LLL720917 LUL720917:LVH720917 MEH720917:MFD720917 MOD720917:MOZ720917 MXZ720917:MYV720917 NHV720917:NIR720917 NRR720917:NSN720917 OBN720917:OCJ720917 OLJ720917:OMF720917 OVF720917:OWB720917 PFB720917:PFX720917 POX720917:PPT720917 PYT720917:PZP720917 QIP720917:QJL720917 QSL720917:QTH720917 RCH720917:RDD720917 RMD720917:RMZ720917 RVZ720917:RWV720917 SFV720917:SGR720917 SPR720917:SQN720917 SZN720917:TAJ720917 TJJ720917:TKF720917 TTF720917:TUB720917 UDB720917:UDX720917 UMX720917:UNT720917 UWT720917:UXP720917 VGP720917:VHL720917 VQL720917:VRH720917 WAH720917:WBD720917 WKD720917:WKZ720917 WTZ720917:WUV720917 H786455:Z786455 HN786453:IJ786453 RJ786453:SF786453 ABF786453:ACB786453 ALB786453:ALX786453 AUX786453:AVT786453 BET786453:BFP786453 BOP786453:BPL786453 BYL786453:BZH786453 CIH786453:CJD786453 CSD786453:CSZ786453 DBZ786453:DCV786453 DLV786453:DMR786453 DVR786453:DWN786453 EFN786453:EGJ786453 EPJ786453:EQF786453 EZF786453:FAB786453 FJB786453:FJX786453 FSX786453:FTT786453 GCT786453:GDP786453 GMP786453:GNL786453 GWL786453:GXH786453 HGH786453:HHD786453 HQD786453:HQZ786453 HZZ786453:IAV786453 IJV786453:IKR786453 ITR786453:IUN786453 JDN786453:JEJ786453 JNJ786453:JOF786453 JXF786453:JYB786453 KHB786453:KHX786453 KQX786453:KRT786453 LAT786453:LBP786453 LKP786453:LLL786453 LUL786453:LVH786453 MEH786453:MFD786453 MOD786453:MOZ786453 MXZ786453:MYV786453 NHV786453:NIR786453 NRR786453:NSN786453 OBN786453:OCJ786453 OLJ786453:OMF786453 OVF786453:OWB786453 PFB786453:PFX786453 POX786453:PPT786453 PYT786453:PZP786453 QIP786453:QJL786453 QSL786453:QTH786453 RCH786453:RDD786453 RMD786453:RMZ786453 RVZ786453:RWV786453 SFV786453:SGR786453 SPR786453:SQN786453 SZN786453:TAJ786453 TJJ786453:TKF786453 TTF786453:TUB786453 UDB786453:UDX786453 UMX786453:UNT786453 UWT786453:UXP786453 VGP786453:VHL786453 VQL786453:VRH786453 WAH786453:WBD786453 WKD786453:WKZ786453 WTZ786453:WUV786453 H851991:Z851991 HN851989:IJ851989 RJ851989:SF851989 ABF851989:ACB851989 ALB851989:ALX851989 AUX851989:AVT851989 BET851989:BFP851989 BOP851989:BPL851989 BYL851989:BZH851989 CIH851989:CJD851989 CSD851989:CSZ851989 DBZ851989:DCV851989 DLV851989:DMR851989 DVR851989:DWN851989 EFN851989:EGJ851989 EPJ851989:EQF851989 EZF851989:FAB851989 FJB851989:FJX851989 FSX851989:FTT851989 GCT851989:GDP851989 GMP851989:GNL851989 GWL851989:GXH851989 HGH851989:HHD851989 HQD851989:HQZ851989 HZZ851989:IAV851989 IJV851989:IKR851989 ITR851989:IUN851989 JDN851989:JEJ851989 JNJ851989:JOF851989 JXF851989:JYB851989 KHB851989:KHX851989 KQX851989:KRT851989 LAT851989:LBP851989 LKP851989:LLL851989 LUL851989:LVH851989 MEH851989:MFD851989 MOD851989:MOZ851989 MXZ851989:MYV851989 NHV851989:NIR851989 NRR851989:NSN851989 OBN851989:OCJ851989 OLJ851989:OMF851989 OVF851989:OWB851989 PFB851989:PFX851989 POX851989:PPT851989 PYT851989:PZP851989 QIP851989:QJL851989 QSL851989:QTH851989 RCH851989:RDD851989 RMD851989:RMZ851989 RVZ851989:RWV851989 SFV851989:SGR851989 SPR851989:SQN851989 SZN851989:TAJ851989 TJJ851989:TKF851989 TTF851989:TUB851989 UDB851989:UDX851989 UMX851989:UNT851989 UWT851989:UXP851989 VGP851989:VHL851989 VQL851989:VRH851989 WAH851989:WBD851989 WKD851989:WKZ851989 WTZ851989:WUV851989 H917527:Z917527 HN917525:IJ917525 RJ917525:SF917525 ABF917525:ACB917525 ALB917525:ALX917525 AUX917525:AVT917525 BET917525:BFP917525 BOP917525:BPL917525 BYL917525:BZH917525 CIH917525:CJD917525 CSD917525:CSZ917525 DBZ917525:DCV917525 DLV917525:DMR917525 DVR917525:DWN917525 EFN917525:EGJ917525 EPJ917525:EQF917525 EZF917525:FAB917525 FJB917525:FJX917525 FSX917525:FTT917525 GCT917525:GDP917525 GMP917525:GNL917525 GWL917525:GXH917525 HGH917525:HHD917525 HQD917525:HQZ917525 HZZ917525:IAV917525 IJV917525:IKR917525 ITR917525:IUN917525 JDN917525:JEJ917525 JNJ917525:JOF917525 JXF917525:JYB917525 KHB917525:KHX917525 KQX917525:KRT917525 LAT917525:LBP917525 LKP917525:LLL917525 LUL917525:LVH917525 MEH917525:MFD917525 MOD917525:MOZ917525 MXZ917525:MYV917525 NHV917525:NIR917525 NRR917525:NSN917525 OBN917525:OCJ917525 OLJ917525:OMF917525 OVF917525:OWB917525 PFB917525:PFX917525 POX917525:PPT917525 PYT917525:PZP917525 QIP917525:QJL917525 QSL917525:QTH917525 RCH917525:RDD917525 RMD917525:RMZ917525 RVZ917525:RWV917525 SFV917525:SGR917525 SPR917525:SQN917525 SZN917525:TAJ917525 TJJ917525:TKF917525 TTF917525:TUB917525 UDB917525:UDX917525 UMX917525:UNT917525 UWT917525:UXP917525 VGP917525:VHL917525 VQL917525:VRH917525 WAH917525:WBD917525 WKD917525:WKZ917525 WTZ917525:WUV917525 H983063:Z983063 HN983061:IJ983061 RJ983061:SF983061 ABF983061:ACB983061 ALB983061:ALX983061 AUX983061:AVT983061 BET983061:BFP983061 BOP983061:BPL983061 BYL983061:BZH983061 CIH983061:CJD983061 CSD983061:CSZ983061 DBZ983061:DCV983061 DLV983061:DMR983061 DVR983061:DWN983061 EFN983061:EGJ983061 EPJ983061:EQF983061 EZF983061:FAB983061 FJB983061:FJX983061 FSX983061:FTT983061 GCT983061:GDP983061 GMP983061:GNL983061 GWL983061:GXH983061 HGH983061:HHD983061 HQD983061:HQZ983061 HZZ983061:IAV983061 IJV983061:IKR983061 ITR983061:IUN983061 JDN983061:JEJ983061 JNJ983061:JOF983061 JXF983061:JYB983061 KHB983061:KHX983061 KQX983061:KRT983061 LAT983061:LBP983061 LKP983061:LLL983061 LUL983061:LVH983061 MEH983061:MFD983061 MOD983061:MOZ983061 MXZ983061:MYV983061 NHV983061:NIR983061 NRR983061:NSN983061 OBN983061:OCJ983061 OLJ983061:OMF983061 OVF983061:OWB983061 PFB983061:PFX983061 POX983061:PPT983061 PYT983061:PZP983061 QIP983061:QJL983061 QSL983061:QTH983061 RCH983061:RDD983061 RMD983061:RMZ983061 RVZ983061:RWV983061 SFV983061:SGR983061 SPR983061:SQN983061 SZN983061:TAJ983061 TJJ983061:TKF983061 TTF983061:TUB983061 UDB983061:UDX983061 UMX983061:UNT983061 UWT983061:UXP983061 VGP983061:VHL983061 VQL983061:VRH983061 WAH983061:WBD983061 WKD983061:WKZ983061 WTZ983061:WUV983061 L65554:Z65555 HR65552:IJ65553 RN65552:SF65553 ABJ65552:ACB65553 ALF65552:ALX65553 AVB65552:AVT65553 BEX65552:BFP65553 BOT65552:BPL65553 BYP65552:BZH65553 CIL65552:CJD65553 CSH65552:CSZ65553 DCD65552:DCV65553 DLZ65552:DMR65553 DVV65552:DWN65553 EFR65552:EGJ65553 EPN65552:EQF65553 EZJ65552:FAB65553 FJF65552:FJX65553 FTB65552:FTT65553 GCX65552:GDP65553 GMT65552:GNL65553 GWP65552:GXH65553 HGL65552:HHD65553 HQH65552:HQZ65553 IAD65552:IAV65553 IJZ65552:IKR65553 ITV65552:IUN65553 JDR65552:JEJ65553 JNN65552:JOF65553 JXJ65552:JYB65553 KHF65552:KHX65553 KRB65552:KRT65553 LAX65552:LBP65553 LKT65552:LLL65553 LUP65552:LVH65553 MEL65552:MFD65553 MOH65552:MOZ65553 MYD65552:MYV65553 NHZ65552:NIR65553 NRV65552:NSN65553 OBR65552:OCJ65553 OLN65552:OMF65553 OVJ65552:OWB65553 PFF65552:PFX65553 PPB65552:PPT65553 PYX65552:PZP65553 QIT65552:QJL65553 QSP65552:QTH65553 RCL65552:RDD65553 RMH65552:RMZ65553 RWD65552:RWV65553 SFZ65552:SGR65553 SPV65552:SQN65553 SZR65552:TAJ65553 TJN65552:TKF65553 TTJ65552:TUB65553 UDF65552:UDX65553 UNB65552:UNT65553 UWX65552:UXP65553 VGT65552:VHL65553 VQP65552:VRH65553 WAL65552:WBD65553 WKH65552:WKZ65553 WUD65552:WUV65553 L131090:Z131091 HR131088:IJ131089 RN131088:SF131089 ABJ131088:ACB131089 ALF131088:ALX131089 AVB131088:AVT131089 BEX131088:BFP131089 BOT131088:BPL131089 BYP131088:BZH131089 CIL131088:CJD131089 CSH131088:CSZ131089 DCD131088:DCV131089 DLZ131088:DMR131089 DVV131088:DWN131089 EFR131088:EGJ131089 EPN131088:EQF131089 EZJ131088:FAB131089 FJF131088:FJX131089 FTB131088:FTT131089 GCX131088:GDP131089 GMT131088:GNL131089 GWP131088:GXH131089 HGL131088:HHD131089 HQH131088:HQZ131089 IAD131088:IAV131089 IJZ131088:IKR131089 ITV131088:IUN131089 JDR131088:JEJ131089 JNN131088:JOF131089 JXJ131088:JYB131089 KHF131088:KHX131089 KRB131088:KRT131089 LAX131088:LBP131089 LKT131088:LLL131089 LUP131088:LVH131089 MEL131088:MFD131089 MOH131088:MOZ131089 MYD131088:MYV131089 NHZ131088:NIR131089 NRV131088:NSN131089 OBR131088:OCJ131089 OLN131088:OMF131089 OVJ131088:OWB131089 PFF131088:PFX131089 PPB131088:PPT131089 PYX131088:PZP131089 QIT131088:QJL131089 QSP131088:QTH131089 RCL131088:RDD131089 RMH131088:RMZ131089 RWD131088:RWV131089 SFZ131088:SGR131089 SPV131088:SQN131089 SZR131088:TAJ131089 TJN131088:TKF131089 TTJ131088:TUB131089 UDF131088:UDX131089 UNB131088:UNT131089 UWX131088:UXP131089 VGT131088:VHL131089 VQP131088:VRH131089 WAL131088:WBD131089 WKH131088:WKZ131089 WUD131088:WUV131089 L196626:Z196627 HR196624:IJ196625 RN196624:SF196625 ABJ196624:ACB196625 ALF196624:ALX196625 AVB196624:AVT196625 BEX196624:BFP196625 BOT196624:BPL196625 BYP196624:BZH196625 CIL196624:CJD196625 CSH196624:CSZ196625 DCD196624:DCV196625 DLZ196624:DMR196625 DVV196624:DWN196625 EFR196624:EGJ196625 EPN196624:EQF196625 EZJ196624:FAB196625 FJF196624:FJX196625 FTB196624:FTT196625 GCX196624:GDP196625 GMT196624:GNL196625 GWP196624:GXH196625 HGL196624:HHD196625 HQH196624:HQZ196625 IAD196624:IAV196625 IJZ196624:IKR196625 ITV196624:IUN196625 JDR196624:JEJ196625 JNN196624:JOF196625 JXJ196624:JYB196625 KHF196624:KHX196625 KRB196624:KRT196625 LAX196624:LBP196625 LKT196624:LLL196625 LUP196624:LVH196625 MEL196624:MFD196625 MOH196624:MOZ196625 MYD196624:MYV196625 NHZ196624:NIR196625 NRV196624:NSN196625 OBR196624:OCJ196625 OLN196624:OMF196625 OVJ196624:OWB196625 PFF196624:PFX196625 PPB196624:PPT196625 PYX196624:PZP196625 QIT196624:QJL196625 QSP196624:QTH196625 RCL196624:RDD196625 RMH196624:RMZ196625 RWD196624:RWV196625 SFZ196624:SGR196625 SPV196624:SQN196625 SZR196624:TAJ196625 TJN196624:TKF196625 TTJ196624:TUB196625 UDF196624:UDX196625 UNB196624:UNT196625 UWX196624:UXP196625 VGT196624:VHL196625 VQP196624:VRH196625 WAL196624:WBD196625 WKH196624:WKZ196625 WUD196624:WUV196625 L262162:Z262163 HR262160:IJ262161 RN262160:SF262161 ABJ262160:ACB262161 ALF262160:ALX262161 AVB262160:AVT262161 BEX262160:BFP262161 BOT262160:BPL262161 BYP262160:BZH262161 CIL262160:CJD262161 CSH262160:CSZ262161 DCD262160:DCV262161 DLZ262160:DMR262161 DVV262160:DWN262161 EFR262160:EGJ262161 EPN262160:EQF262161 EZJ262160:FAB262161 FJF262160:FJX262161 FTB262160:FTT262161 GCX262160:GDP262161 GMT262160:GNL262161 GWP262160:GXH262161 HGL262160:HHD262161 HQH262160:HQZ262161 IAD262160:IAV262161 IJZ262160:IKR262161 ITV262160:IUN262161 JDR262160:JEJ262161 JNN262160:JOF262161 JXJ262160:JYB262161 KHF262160:KHX262161 KRB262160:KRT262161 LAX262160:LBP262161 LKT262160:LLL262161 LUP262160:LVH262161 MEL262160:MFD262161 MOH262160:MOZ262161 MYD262160:MYV262161 NHZ262160:NIR262161 NRV262160:NSN262161 OBR262160:OCJ262161 OLN262160:OMF262161 OVJ262160:OWB262161 PFF262160:PFX262161 PPB262160:PPT262161 PYX262160:PZP262161 QIT262160:QJL262161 QSP262160:QTH262161 RCL262160:RDD262161 RMH262160:RMZ262161 RWD262160:RWV262161 SFZ262160:SGR262161 SPV262160:SQN262161 SZR262160:TAJ262161 TJN262160:TKF262161 TTJ262160:TUB262161 UDF262160:UDX262161 UNB262160:UNT262161 UWX262160:UXP262161 VGT262160:VHL262161 VQP262160:VRH262161 WAL262160:WBD262161 WKH262160:WKZ262161 WUD262160:WUV262161 L327698:Z327699 HR327696:IJ327697 RN327696:SF327697 ABJ327696:ACB327697 ALF327696:ALX327697 AVB327696:AVT327697 BEX327696:BFP327697 BOT327696:BPL327697 BYP327696:BZH327697 CIL327696:CJD327697 CSH327696:CSZ327697 DCD327696:DCV327697 DLZ327696:DMR327697 DVV327696:DWN327697 EFR327696:EGJ327697 EPN327696:EQF327697 EZJ327696:FAB327697 FJF327696:FJX327697 FTB327696:FTT327697 GCX327696:GDP327697 GMT327696:GNL327697 GWP327696:GXH327697 HGL327696:HHD327697 HQH327696:HQZ327697 IAD327696:IAV327697 IJZ327696:IKR327697 ITV327696:IUN327697 JDR327696:JEJ327697 JNN327696:JOF327697 JXJ327696:JYB327697 KHF327696:KHX327697 KRB327696:KRT327697 LAX327696:LBP327697 LKT327696:LLL327697 LUP327696:LVH327697 MEL327696:MFD327697 MOH327696:MOZ327697 MYD327696:MYV327697 NHZ327696:NIR327697 NRV327696:NSN327697 OBR327696:OCJ327697 OLN327696:OMF327697 OVJ327696:OWB327697 PFF327696:PFX327697 PPB327696:PPT327697 PYX327696:PZP327697 QIT327696:QJL327697 QSP327696:QTH327697 RCL327696:RDD327697 RMH327696:RMZ327697 RWD327696:RWV327697 SFZ327696:SGR327697 SPV327696:SQN327697 SZR327696:TAJ327697 TJN327696:TKF327697 TTJ327696:TUB327697 UDF327696:UDX327697 UNB327696:UNT327697 UWX327696:UXP327697 VGT327696:VHL327697 VQP327696:VRH327697 WAL327696:WBD327697 WKH327696:WKZ327697 WUD327696:WUV327697 L393234:Z393235 HR393232:IJ393233 RN393232:SF393233 ABJ393232:ACB393233 ALF393232:ALX393233 AVB393232:AVT393233 BEX393232:BFP393233 BOT393232:BPL393233 BYP393232:BZH393233 CIL393232:CJD393233 CSH393232:CSZ393233 DCD393232:DCV393233 DLZ393232:DMR393233 DVV393232:DWN393233 EFR393232:EGJ393233 EPN393232:EQF393233 EZJ393232:FAB393233 FJF393232:FJX393233 FTB393232:FTT393233 GCX393232:GDP393233 GMT393232:GNL393233 GWP393232:GXH393233 HGL393232:HHD393233 HQH393232:HQZ393233 IAD393232:IAV393233 IJZ393232:IKR393233 ITV393232:IUN393233 JDR393232:JEJ393233 JNN393232:JOF393233 JXJ393232:JYB393233 KHF393232:KHX393233 KRB393232:KRT393233 LAX393232:LBP393233 LKT393232:LLL393233 LUP393232:LVH393233 MEL393232:MFD393233 MOH393232:MOZ393233 MYD393232:MYV393233 NHZ393232:NIR393233 NRV393232:NSN393233 OBR393232:OCJ393233 OLN393232:OMF393233 OVJ393232:OWB393233 PFF393232:PFX393233 PPB393232:PPT393233 PYX393232:PZP393233 QIT393232:QJL393233 QSP393232:QTH393233 RCL393232:RDD393233 RMH393232:RMZ393233 RWD393232:RWV393233 SFZ393232:SGR393233 SPV393232:SQN393233 SZR393232:TAJ393233 TJN393232:TKF393233 TTJ393232:TUB393233 UDF393232:UDX393233 UNB393232:UNT393233 UWX393232:UXP393233 VGT393232:VHL393233 VQP393232:VRH393233 WAL393232:WBD393233 WKH393232:WKZ393233 WUD393232:WUV393233 L458770:Z458771 HR458768:IJ458769 RN458768:SF458769 ABJ458768:ACB458769 ALF458768:ALX458769 AVB458768:AVT458769 BEX458768:BFP458769 BOT458768:BPL458769 BYP458768:BZH458769 CIL458768:CJD458769 CSH458768:CSZ458769 DCD458768:DCV458769 DLZ458768:DMR458769 DVV458768:DWN458769 EFR458768:EGJ458769 EPN458768:EQF458769 EZJ458768:FAB458769 FJF458768:FJX458769 FTB458768:FTT458769 GCX458768:GDP458769 GMT458768:GNL458769 GWP458768:GXH458769 HGL458768:HHD458769 HQH458768:HQZ458769 IAD458768:IAV458769 IJZ458768:IKR458769 ITV458768:IUN458769 JDR458768:JEJ458769 JNN458768:JOF458769 JXJ458768:JYB458769 KHF458768:KHX458769 KRB458768:KRT458769 LAX458768:LBP458769 LKT458768:LLL458769 LUP458768:LVH458769 MEL458768:MFD458769 MOH458768:MOZ458769 MYD458768:MYV458769 NHZ458768:NIR458769 NRV458768:NSN458769 OBR458768:OCJ458769 OLN458768:OMF458769 OVJ458768:OWB458769 PFF458768:PFX458769 PPB458768:PPT458769 PYX458768:PZP458769 QIT458768:QJL458769 QSP458768:QTH458769 RCL458768:RDD458769 RMH458768:RMZ458769 RWD458768:RWV458769 SFZ458768:SGR458769 SPV458768:SQN458769 SZR458768:TAJ458769 TJN458768:TKF458769 TTJ458768:TUB458769 UDF458768:UDX458769 UNB458768:UNT458769 UWX458768:UXP458769 VGT458768:VHL458769 VQP458768:VRH458769 WAL458768:WBD458769 WKH458768:WKZ458769 WUD458768:WUV458769 L524306:Z524307 HR524304:IJ524305 RN524304:SF524305 ABJ524304:ACB524305 ALF524304:ALX524305 AVB524304:AVT524305 BEX524304:BFP524305 BOT524304:BPL524305 BYP524304:BZH524305 CIL524304:CJD524305 CSH524304:CSZ524305 DCD524304:DCV524305 DLZ524304:DMR524305 DVV524304:DWN524305 EFR524304:EGJ524305 EPN524304:EQF524305 EZJ524304:FAB524305 FJF524304:FJX524305 FTB524304:FTT524305 GCX524304:GDP524305 GMT524304:GNL524305 GWP524304:GXH524305 HGL524304:HHD524305 HQH524304:HQZ524305 IAD524304:IAV524305 IJZ524304:IKR524305 ITV524304:IUN524305 JDR524304:JEJ524305 JNN524304:JOF524305 JXJ524304:JYB524305 KHF524304:KHX524305 KRB524304:KRT524305 LAX524304:LBP524305 LKT524304:LLL524305 LUP524304:LVH524305 MEL524304:MFD524305 MOH524304:MOZ524305 MYD524304:MYV524305 NHZ524304:NIR524305 NRV524304:NSN524305 OBR524304:OCJ524305 OLN524304:OMF524305 OVJ524304:OWB524305 PFF524304:PFX524305 PPB524304:PPT524305 PYX524304:PZP524305 QIT524304:QJL524305 QSP524304:QTH524305 RCL524304:RDD524305 RMH524304:RMZ524305 RWD524304:RWV524305 SFZ524304:SGR524305 SPV524304:SQN524305 SZR524304:TAJ524305 TJN524304:TKF524305 TTJ524304:TUB524305 UDF524304:UDX524305 UNB524304:UNT524305 UWX524304:UXP524305 VGT524304:VHL524305 VQP524304:VRH524305 WAL524304:WBD524305 WKH524304:WKZ524305 WUD524304:WUV524305 L589842:Z589843 HR589840:IJ589841 RN589840:SF589841 ABJ589840:ACB589841 ALF589840:ALX589841 AVB589840:AVT589841 BEX589840:BFP589841 BOT589840:BPL589841 BYP589840:BZH589841 CIL589840:CJD589841 CSH589840:CSZ589841 DCD589840:DCV589841 DLZ589840:DMR589841 DVV589840:DWN589841 EFR589840:EGJ589841 EPN589840:EQF589841 EZJ589840:FAB589841 FJF589840:FJX589841 FTB589840:FTT589841 GCX589840:GDP589841 GMT589840:GNL589841 GWP589840:GXH589841 HGL589840:HHD589841 HQH589840:HQZ589841 IAD589840:IAV589841 IJZ589840:IKR589841 ITV589840:IUN589841 JDR589840:JEJ589841 JNN589840:JOF589841 JXJ589840:JYB589841 KHF589840:KHX589841 KRB589840:KRT589841 LAX589840:LBP589841 LKT589840:LLL589841 LUP589840:LVH589841 MEL589840:MFD589841 MOH589840:MOZ589841 MYD589840:MYV589841 NHZ589840:NIR589841 NRV589840:NSN589841 OBR589840:OCJ589841 OLN589840:OMF589841 OVJ589840:OWB589841 PFF589840:PFX589841 PPB589840:PPT589841 PYX589840:PZP589841 QIT589840:QJL589841 QSP589840:QTH589841 RCL589840:RDD589841 RMH589840:RMZ589841 RWD589840:RWV589841 SFZ589840:SGR589841 SPV589840:SQN589841 SZR589840:TAJ589841 TJN589840:TKF589841 TTJ589840:TUB589841 UDF589840:UDX589841 UNB589840:UNT589841 UWX589840:UXP589841 VGT589840:VHL589841 VQP589840:VRH589841 WAL589840:WBD589841 WKH589840:WKZ589841 WUD589840:WUV589841 L655378:Z655379 HR655376:IJ655377 RN655376:SF655377 ABJ655376:ACB655377 ALF655376:ALX655377 AVB655376:AVT655377 BEX655376:BFP655377 BOT655376:BPL655377 BYP655376:BZH655377 CIL655376:CJD655377 CSH655376:CSZ655377 DCD655376:DCV655377 DLZ655376:DMR655377 DVV655376:DWN655377 EFR655376:EGJ655377 EPN655376:EQF655377 EZJ655376:FAB655377 FJF655376:FJX655377 FTB655376:FTT655377 GCX655376:GDP655377 GMT655376:GNL655377 GWP655376:GXH655377 HGL655376:HHD655377 HQH655376:HQZ655377 IAD655376:IAV655377 IJZ655376:IKR655377 ITV655376:IUN655377 JDR655376:JEJ655377 JNN655376:JOF655377 JXJ655376:JYB655377 KHF655376:KHX655377 KRB655376:KRT655377 LAX655376:LBP655377 LKT655376:LLL655377 LUP655376:LVH655377 MEL655376:MFD655377 MOH655376:MOZ655377 MYD655376:MYV655377 NHZ655376:NIR655377 NRV655376:NSN655377 OBR655376:OCJ655377 OLN655376:OMF655377 OVJ655376:OWB655377 PFF655376:PFX655377 PPB655376:PPT655377 PYX655376:PZP655377 QIT655376:QJL655377 QSP655376:QTH655377 RCL655376:RDD655377 RMH655376:RMZ655377 RWD655376:RWV655377 SFZ655376:SGR655377 SPV655376:SQN655377 SZR655376:TAJ655377 TJN655376:TKF655377 TTJ655376:TUB655377 UDF655376:UDX655377 UNB655376:UNT655377 UWX655376:UXP655377 VGT655376:VHL655377 VQP655376:VRH655377 WAL655376:WBD655377 WKH655376:WKZ655377 WUD655376:WUV655377 L720914:Z720915 HR720912:IJ720913 RN720912:SF720913 ABJ720912:ACB720913 ALF720912:ALX720913 AVB720912:AVT720913 BEX720912:BFP720913 BOT720912:BPL720913 BYP720912:BZH720913 CIL720912:CJD720913 CSH720912:CSZ720913 DCD720912:DCV720913 DLZ720912:DMR720913 DVV720912:DWN720913 EFR720912:EGJ720913 EPN720912:EQF720913 EZJ720912:FAB720913 FJF720912:FJX720913 FTB720912:FTT720913 GCX720912:GDP720913 GMT720912:GNL720913 GWP720912:GXH720913 HGL720912:HHD720913 HQH720912:HQZ720913 IAD720912:IAV720913 IJZ720912:IKR720913 ITV720912:IUN720913 JDR720912:JEJ720913 JNN720912:JOF720913 JXJ720912:JYB720913 KHF720912:KHX720913 KRB720912:KRT720913 LAX720912:LBP720913 LKT720912:LLL720913 LUP720912:LVH720913 MEL720912:MFD720913 MOH720912:MOZ720913 MYD720912:MYV720913 NHZ720912:NIR720913 NRV720912:NSN720913 OBR720912:OCJ720913 OLN720912:OMF720913 OVJ720912:OWB720913 PFF720912:PFX720913 PPB720912:PPT720913 PYX720912:PZP720913 QIT720912:QJL720913 QSP720912:QTH720913 RCL720912:RDD720913 RMH720912:RMZ720913 RWD720912:RWV720913 SFZ720912:SGR720913 SPV720912:SQN720913 SZR720912:TAJ720913 TJN720912:TKF720913 TTJ720912:TUB720913 UDF720912:UDX720913 UNB720912:UNT720913 UWX720912:UXP720913 VGT720912:VHL720913 VQP720912:VRH720913 WAL720912:WBD720913 WKH720912:WKZ720913 WUD720912:WUV720913 L786450:Z786451 HR786448:IJ786449 RN786448:SF786449 ABJ786448:ACB786449 ALF786448:ALX786449 AVB786448:AVT786449 BEX786448:BFP786449 BOT786448:BPL786449 BYP786448:BZH786449 CIL786448:CJD786449 CSH786448:CSZ786449 DCD786448:DCV786449 DLZ786448:DMR786449 DVV786448:DWN786449 EFR786448:EGJ786449 EPN786448:EQF786449 EZJ786448:FAB786449 FJF786448:FJX786449 FTB786448:FTT786449 GCX786448:GDP786449 GMT786448:GNL786449 GWP786448:GXH786449 HGL786448:HHD786449 HQH786448:HQZ786449 IAD786448:IAV786449 IJZ786448:IKR786449 ITV786448:IUN786449 JDR786448:JEJ786449 JNN786448:JOF786449 JXJ786448:JYB786449 KHF786448:KHX786449 KRB786448:KRT786449 LAX786448:LBP786449 LKT786448:LLL786449 LUP786448:LVH786449 MEL786448:MFD786449 MOH786448:MOZ786449 MYD786448:MYV786449 NHZ786448:NIR786449 NRV786448:NSN786449 OBR786448:OCJ786449 OLN786448:OMF786449 OVJ786448:OWB786449 PFF786448:PFX786449 PPB786448:PPT786449 PYX786448:PZP786449 QIT786448:QJL786449 QSP786448:QTH786449 RCL786448:RDD786449 RMH786448:RMZ786449 RWD786448:RWV786449 SFZ786448:SGR786449 SPV786448:SQN786449 SZR786448:TAJ786449 TJN786448:TKF786449 TTJ786448:TUB786449 UDF786448:UDX786449 UNB786448:UNT786449 UWX786448:UXP786449 VGT786448:VHL786449 VQP786448:VRH786449 WAL786448:WBD786449 WKH786448:WKZ786449 WUD786448:WUV786449 L851986:Z851987 HR851984:IJ851985 RN851984:SF851985 ABJ851984:ACB851985 ALF851984:ALX851985 AVB851984:AVT851985 BEX851984:BFP851985 BOT851984:BPL851985 BYP851984:BZH851985 CIL851984:CJD851985 CSH851984:CSZ851985 DCD851984:DCV851985 DLZ851984:DMR851985 DVV851984:DWN851985 EFR851984:EGJ851985 EPN851984:EQF851985 EZJ851984:FAB851985 FJF851984:FJX851985 FTB851984:FTT851985 GCX851984:GDP851985 GMT851984:GNL851985 GWP851984:GXH851985 HGL851984:HHD851985 HQH851984:HQZ851985 IAD851984:IAV851985 IJZ851984:IKR851985 ITV851984:IUN851985 JDR851984:JEJ851985 JNN851984:JOF851985 JXJ851984:JYB851985 KHF851984:KHX851985 KRB851984:KRT851985 LAX851984:LBP851985 LKT851984:LLL851985 LUP851984:LVH851985 MEL851984:MFD851985 MOH851984:MOZ851985 MYD851984:MYV851985 NHZ851984:NIR851985 NRV851984:NSN851985 OBR851984:OCJ851985 OLN851984:OMF851985 OVJ851984:OWB851985 PFF851984:PFX851985 PPB851984:PPT851985 PYX851984:PZP851985 QIT851984:QJL851985 QSP851984:QTH851985 RCL851984:RDD851985 RMH851984:RMZ851985 RWD851984:RWV851985 SFZ851984:SGR851985 SPV851984:SQN851985 SZR851984:TAJ851985 TJN851984:TKF851985 TTJ851984:TUB851985 UDF851984:UDX851985 UNB851984:UNT851985 UWX851984:UXP851985 VGT851984:VHL851985 VQP851984:VRH851985 WAL851984:WBD851985 WKH851984:WKZ851985 WUD851984:WUV851985 L917522:Z917523 HR917520:IJ917521 RN917520:SF917521 ABJ917520:ACB917521 ALF917520:ALX917521 AVB917520:AVT917521 BEX917520:BFP917521 BOT917520:BPL917521 BYP917520:BZH917521 CIL917520:CJD917521 CSH917520:CSZ917521 DCD917520:DCV917521 DLZ917520:DMR917521 DVV917520:DWN917521 EFR917520:EGJ917521 EPN917520:EQF917521 EZJ917520:FAB917521 FJF917520:FJX917521 FTB917520:FTT917521 GCX917520:GDP917521 GMT917520:GNL917521 GWP917520:GXH917521 HGL917520:HHD917521 HQH917520:HQZ917521 IAD917520:IAV917521 IJZ917520:IKR917521 ITV917520:IUN917521 JDR917520:JEJ917521 JNN917520:JOF917521 JXJ917520:JYB917521 KHF917520:KHX917521 KRB917520:KRT917521 LAX917520:LBP917521 LKT917520:LLL917521 LUP917520:LVH917521 MEL917520:MFD917521 MOH917520:MOZ917521 MYD917520:MYV917521 NHZ917520:NIR917521 NRV917520:NSN917521 OBR917520:OCJ917521 OLN917520:OMF917521 OVJ917520:OWB917521 PFF917520:PFX917521 PPB917520:PPT917521 PYX917520:PZP917521 QIT917520:QJL917521 QSP917520:QTH917521 RCL917520:RDD917521 RMH917520:RMZ917521 RWD917520:RWV917521 SFZ917520:SGR917521 SPV917520:SQN917521 SZR917520:TAJ917521 TJN917520:TKF917521 TTJ917520:TUB917521 UDF917520:UDX917521 UNB917520:UNT917521 UWX917520:UXP917521 VGT917520:VHL917521 VQP917520:VRH917521 WAL917520:WBD917521 WKH917520:WKZ917521 WUD917520:WUV917521 L983058:Z983059 HR983056:IJ983057 RN983056:SF983057 ABJ983056:ACB983057 ALF983056:ALX983057 AVB983056:AVT983057 BEX983056:BFP983057 BOT983056:BPL983057 BYP983056:BZH983057 CIL983056:CJD983057 CSH983056:CSZ983057 DCD983056:DCV983057 DLZ983056:DMR983057 DVV983056:DWN983057 EFR983056:EGJ983057 EPN983056:EQF983057 EZJ983056:FAB983057 FJF983056:FJX983057 FTB983056:FTT983057 GCX983056:GDP983057 GMT983056:GNL983057 GWP983056:GXH983057 HGL983056:HHD983057 HQH983056:HQZ983057 IAD983056:IAV983057 IJZ983056:IKR983057 ITV983056:IUN983057 JDR983056:JEJ983057 JNN983056:JOF983057 JXJ983056:JYB983057 KHF983056:KHX983057 KRB983056:KRT983057 LAX983056:LBP983057 LKT983056:LLL983057 LUP983056:LVH983057 MEL983056:MFD983057 MOH983056:MOZ983057 MYD983056:MYV983057 NHZ983056:NIR983057 NRV983056:NSN983057 OBR983056:OCJ983057 OLN983056:OMF983057 OVJ983056:OWB983057 PFF983056:PFX983057 PPB983056:PPT983057 PYX983056:PZP983057 QIT983056:QJL983057 QSP983056:QTH983057 RCL983056:RDD983057 RMH983056:RMZ983057 RWD983056:RWV983057 SFZ983056:SGR983057 SPV983056:SQN983057 SZR983056:TAJ983057 TJN983056:TKF983057 TTJ983056:TUB983057 UDF983056:UDX983057 UNB983056:UNT983057 UWX983056:UXP983057 VGT983056:VHL983057 VQP983056:VRH983057 WAL983056:WBD983057 WKH983056:WKZ983057 WUD983056:WUV983057 O65549:O65552 HU65547:HU65550 RQ65547:RQ65550 ABM65547:ABM65550 ALI65547:ALI65550 AVE65547:AVE65550 BFA65547:BFA65550 BOW65547:BOW65550 BYS65547:BYS65550 CIO65547:CIO65550 CSK65547:CSK65550 DCG65547:DCG65550 DMC65547:DMC65550 DVY65547:DVY65550 EFU65547:EFU65550 EPQ65547:EPQ65550 EZM65547:EZM65550 FJI65547:FJI65550 FTE65547:FTE65550 GDA65547:GDA65550 GMW65547:GMW65550 GWS65547:GWS65550 HGO65547:HGO65550 HQK65547:HQK65550 IAG65547:IAG65550 IKC65547:IKC65550 ITY65547:ITY65550 JDU65547:JDU65550 JNQ65547:JNQ65550 JXM65547:JXM65550 KHI65547:KHI65550 KRE65547:KRE65550 LBA65547:LBA65550 LKW65547:LKW65550 LUS65547:LUS65550 MEO65547:MEO65550 MOK65547:MOK65550 MYG65547:MYG65550 NIC65547:NIC65550 NRY65547:NRY65550 OBU65547:OBU65550 OLQ65547:OLQ65550 OVM65547:OVM65550 PFI65547:PFI65550 PPE65547:PPE65550 PZA65547:PZA65550 QIW65547:QIW65550 QSS65547:QSS65550 RCO65547:RCO65550 RMK65547:RMK65550 RWG65547:RWG65550 SGC65547:SGC65550 SPY65547:SPY65550 SZU65547:SZU65550 TJQ65547:TJQ65550 TTM65547:TTM65550 UDI65547:UDI65550 UNE65547:UNE65550 UXA65547:UXA65550 VGW65547:VGW65550 VQS65547:VQS65550 WAO65547:WAO65550 WKK65547:WKK65550 WUG65547:WUG65550 O131085:O131088 HU131083:HU131086 RQ131083:RQ131086 ABM131083:ABM131086 ALI131083:ALI131086 AVE131083:AVE131086 BFA131083:BFA131086 BOW131083:BOW131086 BYS131083:BYS131086 CIO131083:CIO131086 CSK131083:CSK131086 DCG131083:DCG131086 DMC131083:DMC131086 DVY131083:DVY131086 EFU131083:EFU131086 EPQ131083:EPQ131086 EZM131083:EZM131086 FJI131083:FJI131086 FTE131083:FTE131086 GDA131083:GDA131086 GMW131083:GMW131086 GWS131083:GWS131086 HGO131083:HGO131086 HQK131083:HQK131086 IAG131083:IAG131086 IKC131083:IKC131086 ITY131083:ITY131086 JDU131083:JDU131086 JNQ131083:JNQ131086 JXM131083:JXM131086 KHI131083:KHI131086 KRE131083:KRE131086 LBA131083:LBA131086 LKW131083:LKW131086 LUS131083:LUS131086 MEO131083:MEO131086 MOK131083:MOK131086 MYG131083:MYG131086 NIC131083:NIC131086 NRY131083:NRY131086 OBU131083:OBU131086 OLQ131083:OLQ131086 OVM131083:OVM131086 PFI131083:PFI131086 PPE131083:PPE131086 PZA131083:PZA131086 QIW131083:QIW131086 QSS131083:QSS131086 RCO131083:RCO131086 RMK131083:RMK131086 RWG131083:RWG131086 SGC131083:SGC131086 SPY131083:SPY131086 SZU131083:SZU131086 TJQ131083:TJQ131086 TTM131083:TTM131086 UDI131083:UDI131086 UNE131083:UNE131086 UXA131083:UXA131086 VGW131083:VGW131086 VQS131083:VQS131086 WAO131083:WAO131086 WKK131083:WKK131086 WUG131083:WUG131086 O196621:O196624 HU196619:HU196622 RQ196619:RQ196622 ABM196619:ABM196622 ALI196619:ALI196622 AVE196619:AVE196622 BFA196619:BFA196622 BOW196619:BOW196622 BYS196619:BYS196622 CIO196619:CIO196622 CSK196619:CSK196622 DCG196619:DCG196622 DMC196619:DMC196622 DVY196619:DVY196622 EFU196619:EFU196622 EPQ196619:EPQ196622 EZM196619:EZM196622 FJI196619:FJI196622 FTE196619:FTE196622 GDA196619:GDA196622 GMW196619:GMW196622 GWS196619:GWS196622 HGO196619:HGO196622 HQK196619:HQK196622 IAG196619:IAG196622 IKC196619:IKC196622 ITY196619:ITY196622 JDU196619:JDU196622 JNQ196619:JNQ196622 JXM196619:JXM196622 KHI196619:KHI196622 KRE196619:KRE196622 LBA196619:LBA196622 LKW196619:LKW196622 LUS196619:LUS196622 MEO196619:MEO196622 MOK196619:MOK196622 MYG196619:MYG196622 NIC196619:NIC196622 NRY196619:NRY196622 OBU196619:OBU196622 OLQ196619:OLQ196622 OVM196619:OVM196622 PFI196619:PFI196622 PPE196619:PPE196622 PZA196619:PZA196622 QIW196619:QIW196622 QSS196619:QSS196622 RCO196619:RCO196622 RMK196619:RMK196622 RWG196619:RWG196622 SGC196619:SGC196622 SPY196619:SPY196622 SZU196619:SZU196622 TJQ196619:TJQ196622 TTM196619:TTM196622 UDI196619:UDI196622 UNE196619:UNE196622 UXA196619:UXA196622 VGW196619:VGW196622 VQS196619:VQS196622 WAO196619:WAO196622 WKK196619:WKK196622 WUG196619:WUG196622 O262157:O262160 HU262155:HU262158 RQ262155:RQ262158 ABM262155:ABM262158 ALI262155:ALI262158 AVE262155:AVE262158 BFA262155:BFA262158 BOW262155:BOW262158 BYS262155:BYS262158 CIO262155:CIO262158 CSK262155:CSK262158 DCG262155:DCG262158 DMC262155:DMC262158 DVY262155:DVY262158 EFU262155:EFU262158 EPQ262155:EPQ262158 EZM262155:EZM262158 FJI262155:FJI262158 FTE262155:FTE262158 GDA262155:GDA262158 GMW262155:GMW262158 GWS262155:GWS262158 HGO262155:HGO262158 HQK262155:HQK262158 IAG262155:IAG262158 IKC262155:IKC262158 ITY262155:ITY262158 JDU262155:JDU262158 JNQ262155:JNQ262158 JXM262155:JXM262158 KHI262155:KHI262158 KRE262155:KRE262158 LBA262155:LBA262158 LKW262155:LKW262158 LUS262155:LUS262158 MEO262155:MEO262158 MOK262155:MOK262158 MYG262155:MYG262158 NIC262155:NIC262158 NRY262155:NRY262158 OBU262155:OBU262158 OLQ262155:OLQ262158 OVM262155:OVM262158 PFI262155:PFI262158 PPE262155:PPE262158 PZA262155:PZA262158 QIW262155:QIW262158 QSS262155:QSS262158 RCO262155:RCO262158 RMK262155:RMK262158 RWG262155:RWG262158 SGC262155:SGC262158 SPY262155:SPY262158 SZU262155:SZU262158 TJQ262155:TJQ262158 TTM262155:TTM262158 UDI262155:UDI262158 UNE262155:UNE262158 UXA262155:UXA262158 VGW262155:VGW262158 VQS262155:VQS262158 WAO262155:WAO262158 WKK262155:WKK262158 WUG262155:WUG262158 O327693:O327696 HU327691:HU327694 RQ327691:RQ327694 ABM327691:ABM327694 ALI327691:ALI327694 AVE327691:AVE327694 BFA327691:BFA327694 BOW327691:BOW327694 BYS327691:BYS327694 CIO327691:CIO327694 CSK327691:CSK327694 DCG327691:DCG327694 DMC327691:DMC327694 DVY327691:DVY327694 EFU327691:EFU327694 EPQ327691:EPQ327694 EZM327691:EZM327694 FJI327691:FJI327694 FTE327691:FTE327694 GDA327691:GDA327694 GMW327691:GMW327694 GWS327691:GWS327694 HGO327691:HGO327694 HQK327691:HQK327694 IAG327691:IAG327694 IKC327691:IKC327694 ITY327691:ITY327694 JDU327691:JDU327694 JNQ327691:JNQ327694 JXM327691:JXM327694 KHI327691:KHI327694 KRE327691:KRE327694 LBA327691:LBA327694 LKW327691:LKW327694 LUS327691:LUS327694 MEO327691:MEO327694 MOK327691:MOK327694 MYG327691:MYG327694 NIC327691:NIC327694 NRY327691:NRY327694 OBU327691:OBU327694 OLQ327691:OLQ327694 OVM327691:OVM327694 PFI327691:PFI327694 PPE327691:PPE327694 PZA327691:PZA327694 QIW327691:QIW327694 QSS327691:QSS327694 RCO327691:RCO327694 RMK327691:RMK327694 RWG327691:RWG327694 SGC327691:SGC327694 SPY327691:SPY327694 SZU327691:SZU327694 TJQ327691:TJQ327694 TTM327691:TTM327694 UDI327691:UDI327694 UNE327691:UNE327694 UXA327691:UXA327694 VGW327691:VGW327694 VQS327691:VQS327694 WAO327691:WAO327694 WKK327691:WKK327694 WUG327691:WUG327694 O393229:O393232 HU393227:HU393230 RQ393227:RQ393230 ABM393227:ABM393230 ALI393227:ALI393230 AVE393227:AVE393230 BFA393227:BFA393230 BOW393227:BOW393230 BYS393227:BYS393230 CIO393227:CIO393230 CSK393227:CSK393230 DCG393227:DCG393230 DMC393227:DMC393230 DVY393227:DVY393230 EFU393227:EFU393230 EPQ393227:EPQ393230 EZM393227:EZM393230 FJI393227:FJI393230 FTE393227:FTE393230 GDA393227:GDA393230 GMW393227:GMW393230 GWS393227:GWS393230 HGO393227:HGO393230 HQK393227:HQK393230 IAG393227:IAG393230 IKC393227:IKC393230 ITY393227:ITY393230 JDU393227:JDU393230 JNQ393227:JNQ393230 JXM393227:JXM393230 KHI393227:KHI393230 KRE393227:KRE393230 LBA393227:LBA393230 LKW393227:LKW393230 LUS393227:LUS393230 MEO393227:MEO393230 MOK393227:MOK393230 MYG393227:MYG393230 NIC393227:NIC393230 NRY393227:NRY393230 OBU393227:OBU393230 OLQ393227:OLQ393230 OVM393227:OVM393230 PFI393227:PFI393230 PPE393227:PPE393230 PZA393227:PZA393230 QIW393227:QIW393230 QSS393227:QSS393230 RCO393227:RCO393230 RMK393227:RMK393230 RWG393227:RWG393230 SGC393227:SGC393230 SPY393227:SPY393230 SZU393227:SZU393230 TJQ393227:TJQ393230 TTM393227:TTM393230 UDI393227:UDI393230 UNE393227:UNE393230 UXA393227:UXA393230 VGW393227:VGW393230 VQS393227:VQS393230 WAO393227:WAO393230 WKK393227:WKK393230 WUG393227:WUG393230 O458765:O458768 HU458763:HU458766 RQ458763:RQ458766 ABM458763:ABM458766 ALI458763:ALI458766 AVE458763:AVE458766 BFA458763:BFA458766 BOW458763:BOW458766 BYS458763:BYS458766 CIO458763:CIO458766 CSK458763:CSK458766 DCG458763:DCG458766 DMC458763:DMC458766 DVY458763:DVY458766 EFU458763:EFU458766 EPQ458763:EPQ458766 EZM458763:EZM458766 FJI458763:FJI458766 FTE458763:FTE458766 GDA458763:GDA458766 GMW458763:GMW458766 GWS458763:GWS458766 HGO458763:HGO458766 HQK458763:HQK458766 IAG458763:IAG458766 IKC458763:IKC458766 ITY458763:ITY458766 JDU458763:JDU458766 JNQ458763:JNQ458766 JXM458763:JXM458766 KHI458763:KHI458766 KRE458763:KRE458766 LBA458763:LBA458766 LKW458763:LKW458766 LUS458763:LUS458766 MEO458763:MEO458766 MOK458763:MOK458766 MYG458763:MYG458766 NIC458763:NIC458766 NRY458763:NRY458766 OBU458763:OBU458766 OLQ458763:OLQ458766 OVM458763:OVM458766 PFI458763:PFI458766 PPE458763:PPE458766 PZA458763:PZA458766 QIW458763:QIW458766 QSS458763:QSS458766 RCO458763:RCO458766 RMK458763:RMK458766 RWG458763:RWG458766 SGC458763:SGC458766 SPY458763:SPY458766 SZU458763:SZU458766 TJQ458763:TJQ458766 TTM458763:TTM458766 UDI458763:UDI458766 UNE458763:UNE458766 UXA458763:UXA458766 VGW458763:VGW458766 VQS458763:VQS458766 WAO458763:WAO458766 WKK458763:WKK458766 WUG458763:WUG458766 O524301:O524304 HU524299:HU524302 RQ524299:RQ524302 ABM524299:ABM524302 ALI524299:ALI524302 AVE524299:AVE524302 BFA524299:BFA524302 BOW524299:BOW524302 BYS524299:BYS524302 CIO524299:CIO524302 CSK524299:CSK524302 DCG524299:DCG524302 DMC524299:DMC524302 DVY524299:DVY524302 EFU524299:EFU524302 EPQ524299:EPQ524302 EZM524299:EZM524302 FJI524299:FJI524302 FTE524299:FTE524302 GDA524299:GDA524302 GMW524299:GMW524302 GWS524299:GWS524302 HGO524299:HGO524302 HQK524299:HQK524302 IAG524299:IAG524302 IKC524299:IKC524302 ITY524299:ITY524302 JDU524299:JDU524302 JNQ524299:JNQ524302 JXM524299:JXM524302 KHI524299:KHI524302 KRE524299:KRE524302 LBA524299:LBA524302 LKW524299:LKW524302 LUS524299:LUS524302 MEO524299:MEO524302 MOK524299:MOK524302 MYG524299:MYG524302 NIC524299:NIC524302 NRY524299:NRY524302 OBU524299:OBU524302 OLQ524299:OLQ524302 OVM524299:OVM524302 PFI524299:PFI524302 PPE524299:PPE524302 PZA524299:PZA524302 QIW524299:QIW524302 QSS524299:QSS524302 RCO524299:RCO524302 RMK524299:RMK524302 RWG524299:RWG524302 SGC524299:SGC524302 SPY524299:SPY524302 SZU524299:SZU524302 TJQ524299:TJQ524302 TTM524299:TTM524302 UDI524299:UDI524302 UNE524299:UNE524302 UXA524299:UXA524302 VGW524299:VGW524302 VQS524299:VQS524302 WAO524299:WAO524302 WKK524299:WKK524302 WUG524299:WUG524302 O589837:O589840 HU589835:HU589838 RQ589835:RQ589838 ABM589835:ABM589838 ALI589835:ALI589838 AVE589835:AVE589838 BFA589835:BFA589838 BOW589835:BOW589838 BYS589835:BYS589838 CIO589835:CIO589838 CSK589835:CSK589838 DCG589835:DCG589838 DMC589835:DMC589838 DVY589835:DVY589838 EFU589835:EFU589838 EPQ589835:EPQ589838 EZM589835:EZM589838 FJI589835:FJI589838 FTE589835:FTE589838 GDA589835:GDA589838 GMW589835:GMW589838 GWS589835:GWS589838 HGO589835:HGO589838 HQK589835:HQK589838 IAG589835:IAG589838 IKC589835:IKC589838 ITY589835:ITY589838 JDU589835:JDU589838 JNQ589835:JNQ589838 JXM589835:JXM589838 KHI589835:KHI589838 KRE589835:KRE589838 LBA589835:LBA589838 LKW589835:LKW589838 LUS589835:LUS589838 MEO589835:MEO589838 MOK589835:MOK589838 MYG589835:MYG589838 NIC589835:NIC589838 NRY589835:NRY589838 OBU589835:OBU589838 OLQ589835:OLQ589838 OVM589835:OVM589838 PFI589835:PFI589838 PPE589835:PPE589838 PZA589835:PZA589838 QIW589835:QIW589838 QSS589835:QSS589838 RCO589835:RCO589838 RMK589835:RMK589838 RWG589835:RWG589838 SGC589835:SGC589838 SPY589835:SPY589838 SZU589835:SZU589838 TJQ589835:TJQ589838 TTM589835:TTM589838 UDI589835:UDI589838 UNE589835:UNE589838 UXA589835:UXA589838 VGW589835:VGW589838 VQS589835:VQS589838 WAO589835:WAO589838 WKK589835:WKK589838 WUG589835:WUG589838 O655373:O655376 HU655371:HU655374 RQ655371:RQ655374 ABM655371:ABM655374 ALI655371:ALI655374 AVE655371:AVE655374 BFA655371:BFA655374 BOW655371:BOW655374 BYS655371:BYS655374 CIO655371:CIO655374 CSK655371:CSK655374 DCG655371:DCG655374 DMC655371:DMC655374 DVY655371:DVY655374 EFU655371:EFU655374 EPQ655371:EPQ655374 EZM655371:EZM655374 FJI655371:FJI655374 FTE655371:FTE655374 GDA655371:GDA655374 GMW655371:GMW655374 GWS655371:GWS655374 HGO655371:HGO655374 HQK655371:HQK655374 IAG655371:IAG655374 IKC655371:IKC655374 ITY655371:ITY655374 JDU655371:JDU655374 JNQ655371:JNQ655374 JXM655371:JXM655374 KHI655371:KHI655374 KRE655371:KRE655374 LBA655371:LBA655374 LKW655371:LKW655374 LUS655371:LUS655374 MEO655371:MEO655374 MOK655371:MOK655374 MYG655371:MYG655374 NIC655371:NIC655374 NRY655371:NRY655374 OBU655371:OBU655374 OLQ655371:OLQ655374 OVM655371:OVM655374 PFI655371:PFI655374 PPE655371:PPE655374 PZA655371:PZA655374 QIW655371:QIW655374 QSS655371:QSS655374 RCO655371:RCO655374 RMK655371:RMK655374 RWG655371:RWG655374 SGC655371:SGC655374 SPY655371:SPY655374 SZU655371:SZU655374 TJQ655371:TJQ655374 TTM655371:TTM655374 UDI655371:UDI655374 UNE655371:UNE655374 UXA655371:UXA655374 VGW655371:VGW655374 VQS655371:VQS655374 WAO655371:WAO655374 WKK655371:WKK655374 WUG655371:WUG655374 O720909:O720912 HU720907:HU720910 RQ720907:RQ720910 ABM720907:ABM720910 ALI720907:ALI720910 AVE720907:AVE720910 BFA720907:BFA720910 BOW720907:BOW720910 BYS720907:BYS720910 CIO720907:CIO720910 CSK720907:CSK720910 DCG720907:DCG720910 DMC720907:DMC720910 DVY720907:DVY720910 EFU720907:EFU720910 EPQ720907:EPQ720910 EZM720907:EZM720910 FJI720907:FJI720910 FTE720907:FTE720910 GDA720907:GDA720910 GMW720907:GMW720910 GWS720907:GWS720910 HGO720907:HGO720910 HQK720907:HQK720910 IAG720907:IAG720910 IKC720907:IKC720910 ITY720907:ITY720910 JDU720907:JDU720910 JNQ720907:JNQ720910 JXM720907:JXM720910 KHI720907:KHI720910 KRE720907:KRE720910 LBA720907:LBA720910 LKW720907:LKW720910 LUS720907:LUS720910 MEO720907:MEO720910 MOK720907:MOK720910 MYG720907:MYG720910 NIC720907:NIC720910 NRY720907:NRY720910 OBU720907:OBU720910 OLQ720907:OLQ720910 OVM720907:OVM720910 PFI720907:PFI720910 PPE720907:PPE720910 PZA720907:PZA720910 QIW720907:QIW720910 QSS720907:QSS720910 RCO720907:RCO720910 RMK720907:RMK720910 RWG720907:RWG720910 SGC720907:SGC720910 SPY720907:SPY720910 SZU720907:SZU720910 TJQ720907:TJQ720910 TTM720907:TTM720910 UDI720907:UDI720910 UNE720907:UNE720910 UXA720907:UXA720910 VGW720907:VGW720910 VQS720907:VQS720910 WAO720907:WAO720910 WKK720907:WKK720910 WUG720907:WUG720910 O786445:O786448 HU786443:HU786446 RQ786443:RQ786446 ABM786443:ABM786446 ALI786443:ALI786446 AVE786443:AVE786446 BFA786443:BFA786446 BOW786443:BOW786446 BYS786443:BYS786446 CIO786443:CIO786446 CSK786443:CSK786446 DCG786443:DCG786446 DMC786443:DMC786446 DVY786443:DVY786446 EFU786443:EFU786446 EPQ786443:EPQ786446 EZM786443:EZM786446 FJI786443:FJI786446 FTE786443:FTE786446 GDA786443:GDA786446 GMW786443:GMW786446 GWS786443:GWS786446 HGO786443:HGO786446 HQK786443:HQK786446 IAG786443:IAG786446 IKC786443:IKC786446 ITY786443:ITY786446 JDU786443:JDU786446 JNQ786443:JNQ786446 JXM786443:JXM786446 KHI786443:KHI786446 KRE786443:KRE786446 LBA786443:LBA786446 LKW786443:LKW786446 LUS786443:LUS786446 MEO786443:MEO786446 MOK786443:MOK786446 MYG786443:MYG786446 NIC786443:NIC786446 NRY786443:NRY786446 OBU786443:OBU786446 OLQ786443:OLQ786446 OVM786443:OVM786446 PFI786443:PFI786446 PPE786443:PPE786446 PZA786443:PZA786446 QIW786443:QIW786446 QSS786443:QSS786446 RCO786443:RCO786446 RMK786443:RMK786446 RWG786443:RWG786446 SGC786443:SGC786446 SPY786443:SPY786446 SZU786443:SZU786446 TJQ786443:TJQ786446 TTM786443:TTM786446 UDI786443:UDI786446 UNE786443:UNE786446 UXA786443:UXA786446 VGW786443:VGW786446 VQS786443:VQS786446 WAO786443:WAO786446 WKK786443:WKK786446 WUG786443:WUG786446 O851981:O851984 HU851979:HU851982 RQ851979:RQ851982 ABM851979:ABM851982 ALI851979:ALI851982 AVE851979:AVE851982 BFA851979:BFA851982 BOW851979:BOW851982 BYS851979:BYS851982 CIO851979:CIO851982 CSK851979:CSK851982 DCG851979:DCG851982 DMC851979:DMC851982 DVY851979:DVY851982 EFU851979:EFU851982 EPQ851979:EPQ851982 EZM851979:EZM851982 FJI851979:FJI851982 FTE851979:FTE851982 GDA851979:GDA851982 GMW851979:GMW851982 GWS851979:GWS851982 HGO851979:HGO851982 HQK851979:HQK851982 IAG851979:IAG851982 IKC851979:IKC851982 ITY851979:ITY851982 JDU851979:JDU851982 JNQ851979:JNQ851982 JXM851979:JXM851982 KHI851979:KHI851982 KRE851979:KRE851982 LBA851979:LBA851982 LKW851979:LKW851982 LUS851979:LUS851982 MEO851979:MEO851982 MOK851979:MOK851982 MYG851979:MYG851982 NIC851979:NIC851982 NRY851979:NRY851982 OBU851979:OBU851982 OLQ851979:OLQ851982 OVM851979:OVM851982 PFI851979:PFI851982 PPE851979:PPE851982 PZA851979:PZA851982 QIW851979:QIW851982 QSS851979:QSS851982 RCO851979:RCO851982 RMK851979:RMK851982 RWG851979:RWG851982 SGC851979:SGC851982 SPY851979:SPY851982 SZU851979:SZU851982 TJQ851979:TJQ851982 TTM851979:TTM851982 UDI851979:UDI851982 UNE851979:UNE851982 UXA851979:UXA851982 VGW851979:VGW851982 VQS851979:VQS851982 WAO851979:WAO851982 WKK851979:WKK851982 WUG851979:WUG851982 O917517:O917520 HU917515:HU917518 RQ917515:RQ917518 ABM917515:ABM917518 ALI917515:ALI917518 AVE917515:AVE917518 BFA917515:BFA917518 BOW917515:BOW917518 BYS917515:BYS917518 CIO917515:CIO917518 CSK917515:CSK917518 DCG917515:DCG917518 DMC917515:DMC917518 DVY917515:DVY917518 EFU917515:EFU917518 EPQ917515:EPQ917518 EZM917515:EZM917518 FJI917515:FJI917518 FTE917515:FTE917518 GDA917515:GDA917518 GMW917515:GMW917518 GWS917515:GWS917518 HGO917515:HGO917518 HQK917515:HQK917518 IAG917515:IAG917518 IKC917515:IKC917518 ITY917515:ITY917518 JDU917515:JDU917518 JNQ917515:JNQ917518 JXM917515:JXM917518 KHI917515:KHI917518 KRE917515:KRE917518 LBA917515:LBA917518 LKW917515:LKW917518 LUS917515:LUS917518 MEO917515:MEO917518 MOK917515:MOK917518 MYG917515:MYG917518 NIC917515:NIC917518 NRY917515:NRY917518 OBU917515:OBU917518 OLQ917515:OLQ917518 OVM917515:OVM917518 PFI917515:PFI917518 PPE917515:PPE917518 PZA917515:PZA917518 QIW917515:QIW917518 QSS917515:QSS917518 RCO917515:RCO917518 RMK917515:RMK917518 RWG917515:RWG917518 SGC917515:SGC917518 SPY917515:SPY917518 SZU917515:SZU917518 TJQ917515:TJQ917518 TTM917515:TTM917518 UDI917515:UDI917518 UNE917515:UNE917518 UXA917515:UXA917518 VGW917515:VGW917518 VQS917515:VQS917518 WAO917515:WAO917518 WKK917515:WKK917518 WUG917515:WUG917518 O983053:O983056 HU983051:HU983054 RQ983051:RQ983054 ABM983051:ABM983054 ALI983051:ALI983054 AVE983051:AVE983054 BFA983051:BFA983054 BOW983051:BOW983054 BYS983051:BYS983054 CIO983051:CIO983054 CSK983051:CSK983054 DCG983051:DCG983054 DMC983051:DMC983054 DVY983051:DVY983054 EFU983051:EFU983054 EPQ983051:EPQ983054 EZM983051:EZM983054 FJI983051:FJI983054 FTE983051:FTE983054 GDA983051:GDA983054 GMW983051:GMW983054 GWS983051:GWS983054 HGO983051:HGO983054 HQK983051:HQK983054 IAG983051:IAG983054 IKC983051:IKC983054 ITY983051:ITY983054 JDU983051:JDU983054 JNQ983051:JNQ983054 JXM983051:JXM983054 KHI983051:KHI983054 KRE983051:KRE983054 LBA983051:LBA983054 LKW983051:LKW983054 LUS983051:LUS983054 MEO983051:MEO983054 MOK983051:MOK983054 MYG983051:MYG983054 NIC983051:NIC983054 NRY983051:NRY983054 OBU983051:OBU983054 OLQ983051:OLQ983054 OVM983051:OVM983054 PFI983051:PFI983054 PPE983051:PPE983054 PZA983051:PZA983054 QIW983051:QIW983054 QSS983051:QSS983054 RCO983051:RCO983054 RMK983051:RMK983054 RWG983051:RWG983054 SGC983051:SGC983054 SPY983051:SPY983054 SZU983051:SZU983054 TJQ983051:TJQ983054 TTM983051:TTM983054 UDI983051:UDI983054 UNE983051:UNE983054 UXA983051:UXA983054 VGW983051:VGW983054 VQS983051:VQS983054 WAO983051:WAO983054 WKK983051:WKK983054 WUG983051:WUG983054 H65563:Z65565 HN65561:IJ65563 RJ65561:SF65563 ABF65561:ACB65563 ALB65561:ALX65563 AUX65561:AVT65563 BET65561:BFP65563 BOP65561:BPL65563 BYL65561:BZH65563 CIH65561:CJD65563 CSD65561:CSZ65563 DBZ65561:DCV65563 DLV65561:DMR65563 DVR65561:DWN65563 EFN65561:EGJ65563 EPJ65561:EQF65563 EZF65561:FAB65563 FJB65561:FJX65563 FSX65561:FTT65563 GCT65561:GDP65563 GMP65561:GNL65563 GWL65561:GXH65563 HGH65561:HHD65563 HQD65561:HQZ65563 HZZ65561:IAV65563 IJV65561:IKR65563 ITR65561:IUN65563 JDN65561:JEJ65563 JNJ65561:JOF65563 JXF65561:JYB65563 KHB65561:KHX65563 KQX65561:KRT65563 LAT65561:LBP65563 LKP65561:LLL65563 LUL65561:LVH65563 MEH65561:MFD65563 MOD65561:MOZ65563 MXZ65561:MYV65563 NHV65561:NIR65563 NRR65561:NSN65563 OBN65561:OCJ65563 OLJ65561:OMF65563 OVF65561:OWB65563 PFB65561:PFX65563 POX65561:PPT65563 PYT65561:PZP65563 QIP65561:QJL65563 QSL65561:QTH65563 RCH65561:RDD65563 RMD65561:RMZ65563 RVZ65561:RWV65563 SFV65561:SGR65563 SPR65561:SQN65563 SZN65561:TAJ65563 TJJ65561:TKF65563 TTF65561:TUB65563 UDB65561:UDX65563 UMX65561:UNT65563 UWT65561:UXP65563 VGP65561:VHL65563 VQL65561:VRH65563 WAH65561:WBD65563 WKD65561:WKZ65563 WTZ65561:WUV65563 H131099:Z131101 HN131097:IJ131099 RJ131097:SF131099 ABF131097:ACB131099 ALB131097:ALX131099 AUX131097:AVT131099 BET131097:BFP131099 BOP131097:BPL131099 BYL131097:BZH131099 CIH131097:CJD131099 CSD131097:CSZ131099 DBZ131097:DCV131099 DLV131097:DMR131099 DVR131097:DWN131099 EFN131097:EGJ131099 EPJ131097:EQF131099 EZF131097:FAB131099 FJB131097:FJX131099 FSX131097:FTT131099 GCT131097:GDP131099 GMP131097:GNL131099 GWL131097:GXH131099 HGH131097:HHD131099 HQD131097:HQZ131099 HZZ131097:IAV131099 IJV131097:IKR131099 ITR131097:IUN131099 JDN131097:JEJ131099 JNJ131097:JOF131099 JXF131097:JYB131099 KHB131097:KHX131099 KQX131097:KRT131099 LAT131097:LBP131099 LKP131097:LLL131099 LUL131097:LVH131099 MEH131097:MFD131099 MOD131097:MOZ131099 MXZ131097:MYV131099 NHV131097:NIR131099 NRR131097:NSN131099 OBN131097:OCJ131099 OLJ131097:OMF131099 OVF131097:OWB131099 PFB131097:PFX131099 POX131097:PPT131099 PYT131097:PZP131099 QIP131097:QJL131099 QSL131097:QTH131099 RCH131097:RDD131099 RMD131097:RMZ131099 RVZ131097:RWV131099 SFV131097:SGR131099 SPR131097:SQN131099 SZN131097:TAJ131099 TJJ131097:TKF131099 TTF131097:TUB131099 UDB131097:UDX131099 UMX131097:UNT131099 UWT131097:UXP131099 VGP131097:VHL131099 VQL131097:VRH131099 WAH131097:WBD131099 WKD131097:WKZ131099 WTZ131097:WUV131099 H196635:Z196637 HN196633:IJ196635 RJ196633:SF196635 ABF196633:ACB196635 ALB196633:ALX196635 AUX196633:AVT196635 BET196633:BFP196635 BOP196633:BPL196635 BYL196633:BZH196635 CIH196633:CJD196635 CSD196633:CSZ196635 DBZ196633:DCV196635 DLV196633:DMR196635 DVR196633:DWN196635 EFN196633:EGJ196635 EPJ196633:EQF196635 EZF196633:FAB196635 FJB196633:FJX196635 FSX196633:FTT196635 GCT196633:GDP196635 GMP196633:GNL196635 GWL196633:GXH196635 HGH196633:HHD196635 HQD196633:HQZ196635 HZZ196633:IAV196635 IJV196633:IKR196635 ITR196633:IUN196635 JDN196633:JEJ196635 JNJ196633:JOF196635 JXF196633:JYB196635 KHB196633:KHX196635 KQX196633:KRT196635 LAT196633:LBP196635 LKP196633:LLL196635 LUL196633:LVH196635 MEH196633:MFD196635 MOD196633:MOZ196635 MXZ196633:MYV196635 NHV196633:NIR196635 NRR196633:NSN196635 OBN196633:OCJ196635 OLJ196633:OMF196635 OVF196633:OWB196635 PFB196633:PFX196635 POX196633:PPT196635 PYT196633:PZP196635 QIP196633:QJL196635 QSL196633:QTH196635 RCH196633:RDD196635 RMD196633:RMZ196635 RVZ196633:RWV196635 SFV196633:SGR196635 SPR196633:SQN196635 SZN196633:TAJ196635 TJJ196633:TKF196635 TTF196633:TUB196635 UDB196633:UDX196635 UMX196633:UNT196635 UWT196633:UXP196635 VGP196633:VHL196635 VQL196633:VRH196635 WAH196633:WBD196635 WKD196633:WKZ196635 WTZ196633:WUV196635 H262171:Z262173 HN262169:IJ262171 RJ262169:SF262171 ABF262169:ACB262171 ALB262169:ALX262171 AUX262169:AVT262171 BET262169:BFP262171 BOP262169:BPL262171 BYL262169:BZH262171 CIH262169:CJD262171 CSD262169:CSZ262171 DBZ262169:DCV262171 DLV262169:DMR262171 DVR262169:DWN262171 EFN262169:EGJ262171 EPJ262169:EQF262171 EZF262169:FAB262171 FJB262169:FJX262171 FSX262169:FTT262171 GCT262169:GDP262171 GMP262169:GNL262171 GWL262169:GXH262171 HGH262169:HHD262171 HQD262169:HQZ262171 HZZ262169:IAV262171 IJV262169:IKR262171 ITR262169:IUN262171 JDN262169:JEJ262171 JNJ262169:JOF262171 JXF262169:JYB262171 KHB262169:KHX262171 KQX262169:KRT262171 LAT262169:LBP262171 LKP262169:LLL262171 LUL262169:LVH262171 MEH262169:MFD262171 MOD262169:MOZ262171 MXZ262169:MYV262171 NHV262169:NIR262171 NRR262169:NSN262171 OBN262169:OCJ262171 OLJ262169:OMF262171 OVF262169:OWB262171 PFB262169:PFX262171 POX262169:PPT262171 PYT262169:PZP262171 QIP262169:QJL262171 QSL262169:QTH262171 RCH262169:RDD262171 RMD262169:RMZ262171 RVZ262169:RWV262171 SFV262169:SGR262171 SPR262169:SQN262171 SZN262169:TAJ262171 TJJ262169:TKF262171 TTF262169:TUB262171 UDB262169:UDX262171 UMX262169:UNT262171 UWT262169:UXP262171 VGP262169:VHL262171 VQL262169:VRH262171 WAH262169:WBD262171 WKD262169:WKZ262171 WTZ262169:WUV262171 H327707:Z327709 HN327705:IJ327707 RJ327705:SF327707 ABF327705:ACB327707 ALB327705:ALX327707 AUX327705:AVT327707 BET327705:BFP327707 BOP327705:BPL327707 BYL327705:BZH327707 CIH327705:CJD327707 CSD327705:CSZ327707 DBZ327705:DCV327707 DLV327705:DMR327707 DVR327705:DWN327707 EFN327705:EGJ327707 EPJ327705:EQF327707 EZF327705:FAB327707 FJB327705:FJX327707 FSX327705:FTT327707 GCT327705:GDP327707 GMP327705:GNL327707 GWL327705:GXH327707 HGH327705:HHD327707 HQD327705:HQZ327707 HZZ327705:IAV327707 IJV327705:IKR327707 ITR327705:IUN327707 JDN327705:JEJ327707 JNJ327705:JOF327707 JXF327705:JYB327707 KHB327705:KHX327707 KQX327705:KRT327707 LAT327705:LBP327707 LKP327705:LLL327707 LUL327705:LVH327707 MEH327705:MFD327707 MOD327705:MOZ327707 MXZ327705:MYV327707 NHV327705:NIR327707 NRR327705:NSN327707 OBN327705:OCJ327707 OLJ327705:OMF327707 OVF327705:OWB327707 PFB327705:PFX327707 POX327705:PPT327707 PYT327705:PZP327707 QIP327705:QJL327707 QSL327705:QTH327707 RCH327705:RDD327707 RMD327705:RMZ327707 RVZ327705:RWV327707 SFV327705:SGR327707 SPR327705:SQN327707 SZN327705:TAJ327707 TJJ327705:TKF327707 TTF327705:TUB327707 UDB327705:UDX327707 UMX327705:UNT327707 UWT327705:UXP327707 VGP327705:VHL327707 VQL327705:VRH327707 WAH327705:WBD327707 WKD327705:WKZ327707 WTZ327705:WUV327707 H393243:Z393245 HN393241:IJ393243 RJ393241:SF393243 ABF393241:ACB393243 ALB393241:ALX393243 AUX393241:AVT393243 BET393241:BFP393243 BOP393241:BPL393243 BYL393241:BZH393243 CIH393241:CJD393243 CSD393241:CSZ393243 DBZ393241:DCV393243 DLV393241:DMR393243 DVR393241:DWN393243 EFN393241:EGJ393243 EPJ393241:EQF393243 EZF393241:FAB393243 FJB393241:FJX393243 FSX393241:FTT393243 GCT393241:GDP393243 GMP393241:GNL393243 GWL393241:GXH393243 HGH393241:HHD393243 HQD393241:HQZ393243 HZZ393241:IAV393243 IJV393241:IKR393243 ITR393241:IUN393243 JDN393241:JEJ393243 JNJ393241:JOF393243 JXF393241:JYB393243 KHB393241:KHX393243 KQX393241:KRT393243 LAT393241:LBP393243 LKP393241:LLL393243 LUL393241:LVH393243 MEH393241:MFD393243 MOD393241:MOZ393243 MXZ393241:MYV393243 NHV393241:NIR393243 NRR393241:NSN393243 OBN393241:OCJ393243 OLJ393241:OMF393243 OVF393241:OWB393243 PFB393241:PFX393243 POX393241:PPT393243 PYT393241:PZP393243 QIP393241:QJL393243 QSL393241:QTH393243 RCH393241:RDD393243 RMD393241:RMZ393243 RVZ393241:RWV393243 SFV393241:SGR393243 SPR393241:SQN393243 SZN393241:TAJ393243 TJJ393241:TKF393243 TTF393241:TUB393243 UDB393241:UDX393243 UMX393241:UNT393243 UWT393241:UXP393243 VGP393241:VHL393243 VQL393241:VRH393243 WAH393241:WBD393243 WKD393241:WKZ393243 WTZ393241:WUV393243 H458779:Z458781 HN458777:IJ458779 RJ458777:SF458779 ABF458777:ACB458779 ALB458777:ALX458779 AUX458777:AVT458779 BET458777:BFP458779 BOP458777:BPL458779 BYL458777:BZH458779 CIH458777:CJD458779 CSD458777:CSZ458779 DBZ458777:DCV458779 DLV458777:DMR458779 DVR458777:DWN458779 EFN458777:EGJ458779 EPJ458777:EQF458779 EZF458777:FAB458779 FJB458777:FJX458779 FSX458777:FTT458779 GCT458777:GDP458779 GMP458777:GNL458779 GWL458777:GXH458779 HGH458777:HHD458779 HQD458777:HQZ458779 HZZ458777:IAV458779 IJV458777:IKR458779 ITR458777:IUN458779 JDN458777:JEJ458779 JNJ458777:JOF458779 JXF458777:JYB458779 KHB458777:KHX458779 KQX458777:KRT458779 LAT458777:LBP458779 LKP458777:LLL458779 LUL458777:LVH458779 MEH458777:MFD458779 MOD458777:MOZ458779 MXZ458777:MYV458779 NHV458777:NIR458779 NRR458777:NSN458779 OBN458777:OCJ458779 OLJ458777:OMF458779 OVF458777:OWB458779 PFB458777:PFX458779 POX458777:PPT458779 PYT458777:PZP458779 QIP458777:QJL458779 QSL458777:QTH458779 RCH458777:RDD458779 RMD458777:RMZ458779 RVZ458777:RWV458779 SFV458777:SGR458779 SPR458777:SQN458779 SZN458777:TAJ458779 TJJ458777:TKF458779 TTF458777:TUB458779 UDB458777:UDX458779 UMX458777:UNT458779 UWT458777:UXP458779 VGP458777:VHL458779 VQL458777:VRH458779 WAH458777:WBD458779 WKD458777:WKZ458779 WTZ458777:WUV458779 H524315:Z524317 HN524313:IJ524315 RJ524313:SF524315 ABF524313:ACB524315 ALB524313:ALX524315 AUX524313:AVT524315 BET524313:BFP524315 BOP524313:BPL524315 BYL524313:BZH524315 CIH524313:CJD524315 CSD524313:CSZ524315 DBZ524313:DCV524315 DLV524313:DMR524315 DVR524313:DWN524315 EFN524313:EGJ524315 EPJ524313:EQF524315 EZF524313:FAB524315 FJB524313:FJX524315 FSX524313:FTT524315 GCT524313:GDP524315 GMP524313:GNL524315 GWL524313:GXH524315 HGH524313:HHD524315 HQD524313:HQZ524315 HZZ524313:IAV524315 IJV524313:IKR524315 ITR524313:IUN524315 JDN524313:JEJ524315 JNJ524313:JOF524315 JXF524313:JYB524315 KHB524313:KHX524315 KQX524313:KRT524315 LAT524313:LBP524315 LKP524313:LLL524315 LUL524313:LVH524315 MEH524313:MFD524315 MOD524313:MOZ524315 MXZ524313:MYV524315 NHV524313:NIR524315 NRR524313:NSN524315 OBN524313:OCJ524315 OLJ524313:OMF524315 OVF524313:OWB524315 PFB524313:PFX524315 POX524313:PPT524315 PYT524313:PZP524315 QIP524313:QJL524315 QSL524313:QTH524315 RCH524313:RDD524315 RMD524313:RMZ524315 RVZ524313:RWV524315 SFV524313:SGR524315 SPR524313:SQN524315 SZN524313:TAJ524315 TJJ524313:TKF524315 TTF524313:TUB524315 UDB524313:UDX524315 UMX524313:UNT524315 UWT524313:UXP524315 VGP524313:VHL524315 VQL524313:VRH524315 WAH524313:WBD524315 WKD524313:WKZ524315 WTZ524313:WUV524315 H589851:Z589853 HN589849:IJ589851 RJ589849:SF589851 ABF589849:ACB589851 ALB589849:ALX589851 AUX589849:AVT589851 BET589849:BFP589851 BOP589849:BPL589851 BYL589849:BZH589851 CIH589849:CJD589851 CSD589849:CSZ589851 DBZ589849:DCV589851 DLV589849:DMR589851 DVR589849:DWN589851 EFN589849:EGJ589851 EPJ589849:EQF589851 EZF589849:FAB589851 FJB589849:FJX589851 FSX589849:FTT589851 GCT589849:GDP589851 GMP589849:GNL589851 GWL589849:GXH589851 HGH589849:HHD589851 HQD589849:HQZ589851 HZZ589849:IAV589851 IJV589849:IKR589851 ITR589849:IUN589851 JDN589849:JEJ589851 JNJ589849:JOF589851 JXF589849:JYB589851 KHB589849:KHX589851 KQX589849:KRT589851 LAT589849:LBP589851 LKP589849:LLL589851 LUL589849:LVH589851 MEH589849:MFD589851 MOD589849:MOZ589851 MXZ589849:MYV589851 NHV589849:NIR589851 NRR589849:NSN589851 OBN589849:OCJ589851 OLJ589849:OMF589851 OVF589849:OWB589851 PFB589849:PFX589851 POX589849:PPT589851 PYT589849:PZP589851 QIP589849:QJL589851 QSL589849:QTH589851 RCH589849:RDD589851 RMD589849:RMZ589851 RVZ589849:RWV589851 SFV589849:SGR589851 SPR589849:SQN589851 SZN589849:TAJ589851 TJJ589849:TKF589851 TTF589849:TUB589851 UDB589849:UDX589851 UMX589849:UNT589851 UWT589849:UXP589851 VGP589849:VHL589851 VQL589849:VRH589851 WAH589849:WBD589851 WKD589849:WKZ589851 WTZ589849:WUV589851 H655387:Z655389 HN655385:IJ655387 RJ655385:SF655387 ABF655385:ACB655387 ALB655385:ALX655387 AUX655385:AVT655387 BET655385:BFP655387 BOP655385:BPL655387 BYL655385:BZH655387 CIH655385:CJD655387 CSD655385:CSZ655387 DBZ655385:DCV655387 DLV655385:DMR655387 DVR655385:DWN655387 EFN655385:EGJ655387 EPJ655385:EQF655387 EZF655385:FAB655387 FJB655385:FJX655387 FSX655385:FTT655387 GCT655385:GDP655387 GMP655385:GNL655387 GWL655385:GXH655387 HGH655385:HHD655387 HQD655385:HQZ655387 HZZ655385:IAV655387 IJV655385:IKR655387 ITR655385:IUN655387 JDN655385:JEJ655387 JNJ655385:JOF655387 JXF655385:JYB655387 KHB655385:KHX655387 KQX655385:KRT655387 LAT655385:LBP655387 LKP655385:LLL655387 LUL655385:LVH655387 MEH655385:MFD655387 MOD655385:MOZ655387 MXZ655385:MYV655387 NHV655385:NIR655387 NRR655385:NSN655387 OBN655385:OCJ655387 OLJ655385:OMF655387 OVF655385:OWB655387 PFB655385:PFX655387 POX655385:PPT655387 PYT655385:PZP655387 QIP655385:QJL655387 QSL655385:QTH655387 RCH655385:RDD655387 RMD655385:RMZ655387 RVZ655385:RWV655387 SFV655385:SGR655387 SPR655385:SQN655387 SZN655385:TAJ655387 TJJ655385:TKF655387 TTF655385:TUB655387 UDB655385:UDX655387 UMX655385:UNT655387 UWT655385:UXP655387 VGP655385:VHL655387 VQL655385:VRH655387 WAH655385:WBD655387 WKD655385:WKZ655387 WTZ655385:WUV655387 H720923:Z720925 HN720921:IJ720923 RJ720921:SF720923 ABF720921:ACB720923 ALB720921:ALX720923 AUX720921:AVT720923 BET720921:BFP720923 BOP720921:BPL720923 BYL720921:BZH720923 CIH720921:CJD720923 CSD720921:CSZ720923 DBZ720921:DCV720923 DLV720921:DMR720923 DVR720921:DWN720923 EFN720921:EGJ720923 EPJ720921:EQF720923 EZF720921:FAB720923 FJB720921:FJX720923 FSX720921:FTT720923 GCT720921:GDP720923 GMP720921:GNL720923 GWL720921:GXH720923 HGH720921:HHD720923 HQD720921:HQZ720923 HZZ720921:IAV720923 IJV720921:IKR720923 ITR720921:IUN720923 JDN720921:JEJ720923 JNJ720921:JOF720923 JXF720921:JYB720923 KHB720921:KHX720923 KQX720921:KRT720923 LAT720921:LBP720923 LKP720921:LLL720923 LUL720921:LVH720923 MEH720921:MFD720923 MOD720921:MOZ720923 MXZ720921:MYV720923 NHV720921:NIR720923 NRR720921:NSN720923 OBN720921:OCJ720923 OLJ720921:OMF720923 OVF720921:OWB720923 PFB720921:PFX720923 POX720921:PPT720923 PYT720921:PZP720923 QIP720921:QJL720923 QSL720921:QTH720923 RCH720921:RDD720923 RMD720921:RMZ720923 RVZ720921:RWV720923 SFV720921:SGR720923 SPR720921:SQN720923 SZN720921:TAJ720923 TJJ720921:TKF720923 TTF720921:TUB720923 UDB720921:UDX720923 UMX720921:UNT720923 UWT720921:UXP720923 VGP720921:VHL720923 VQL720921:VRH720923 WAH720921:WBD720923 WKD720921:WKZ720923 WTZ720921:WUV720923 H786459:Z786461 HN786457:IJ786459 RJ786457:SF786459 ABF786457:ACB786459 ALB786457:ALX786459 AUX786457:AVT786459 BET786457:BFP786459 BOP786457:BPL786459 BYL786457:BZH786459 CIH786457:CJD786459 CSD786457:CSZ786459 DBZ786457:DCV786459 DLV786457:DMR786459 DVR786457:DWN786459 EFN786457:EGJ786459 EPJ786457:EQF786459 EZF786457:FAB786459 FJB786457:FJX786459 FSX786457:FTT786459 GCT786457:GDP786459 GMP786457:GNL786459 GWL786457:GXH786459 HGH786457:HHD786459 HQD786457:HQZ786459 HZZ786457:IAV786459 IJV786457:IKR786459 ITR786457:IUN786459 JDN786457:JEJ786459 JNJ786457:JOF786459 JXF786457:JYB786459 KHB786457:KHX786459 KQX786457:KRT786459 LAT786457:LBP786459 LKP786457:LLL786459 LUL786457:LVH786459 MEH786457:MFD786459 MOD786457:MOZ786459 MXZ786457:MYV786459 NHV786457:NIR786459 NRR786457:NSN786459 OBN786457:OCJ786459 OLJ786457:OMF786459 OVF786457:OWB786459 PFB786457:PFX786459 POX786457:PPT786459 PYT786457:PZP786459 QIP786457:QJL786459 QSL786457:QTH786459 RCH786457:RDD786459 RMD786457:RMZ786459 RVZ786457:RWV786459 SFV786457:SGR786459 SPR786457:SQN786459 SZN786457:TAJ786459 TJJ786457:TKF786459 TTF786457:TUB786459 UDB786457:UDX786459 UMX786457:UNT786459 UWT786457:UXP786459 VGP786457:VHL786459 VQL786457:VRH786459 WAH786457:WBD786459 WKD786457:WKZ786459 WTZ786457:WUV786459 H851995:Z851997 HN851993:IJ851995 RJ851993:SF851995 ABF851993:ACB851995 ALB851993:ALX851995 AUX851993:AVT851995 BET851993:BFP851995 BOP851993:BPL851995 BYL851993:BZH851995 CIH851993:CJD851995 CSD851993:CSZ851995 DBZ851993:DCV851995 DLV851993:DMR851995 DVR851993:DWN851995 EFN851993:EGJ851995 EPJ851993:EQF851995 EZF851993:FAB851995 FJB851993:FJX851995 FSX851993:FTT851995 GCT851993:GDP851995 GMP851993:GNL851995 GWL851993:GXH851995 HGH851993:HHD851995 HQD851993:HQZ851995 HZZ851993:IAV851995 IJV851993:IKR851995 ITR851993:IUN851995 JDN851993:JEJ851995 JNJ851993:JOF851995 JXF851993:JYB851995 KHB851993:KHX851995 KQX851993:KRT851995 LAT851993:LBP851995 LKP851993:LLL851995 LUL851993:LVH851995 MEH851993:MFD851995 MOD851993:MOZ851995 MXZ851993:MYV851995 NHV851993:NIR851995 NRR851993:NSN851995 OBN851993:OCJ851995 OLJ851993:OMF851995 OVF851993:OWB851995 PFB851993:PFX851995 POX851993:PPT851995 PYT851993:PZP851995 QIP851993:QJL851995 QSL851993:QTH851995 RCH851993:RDD851995 RMD851993:RMZ851995 RVZ851993:RWV851995 SFV851993:SGR851995 SPR851993:SQN851995 SZN851993:TAJ851995 TJJ851993:TKF851995 TTF851993:TUB851995 UDB851993:UDX851995 UMX851993:UNT851995 UWT851993:UXP851995 VGP851993:VHL851995 VQL851993:VRH851995 WAH851993:WBD851995 WKD851993:WKZ851995 WTZ851993:WUV851995 H917531:Z917533 HN917529:IJ917531 RJ917529:SF917531 ABF917529:ACB917531 ALB917529:ALX917531 AUX917529:AVT917531 BET917529:BFP917531 BOP917529:BPL917531 BYL917529:BZH917531 CIH917529:CJD917531 CSD917529:CSZ917531 DBZ917529:DCV917531 DLV917529:DMR917531 DVR917529:DWN917531 EFN917529:EGJ917531 EPJ917529:EQF917531 EZF917529:FAB917531 FJB917529:FJX917531 FSX917529:FTT917531 GCT917529:GDP917531 GMP917529:GNL917531 GWL917529:GXH917531 HGH917529:HHD917531 HQD917529:HQZ917531 HZZ917529:IAV917531 IJV917529:IKR917531 ITR917529:IUN917531 JDN917529:JEJ917531 JNJ917529:JOF917531 JXF917529:JYB917531 KHB917529:KHX917531 KQX917529:KRT917531 LAT917529:LBP917531 LKP917529:LLL917531 LUL917529:LVH917531 MEH917529:MFD917531 MOD917529:MOZ917531 MXZ917529:MYV917531 NHV917529:NIR917531 NRR917529:NSN917531 OBN917529:OCJ917531 OLJ917529:OMF917531 OVF917529:OWB917531 PFB917529:PFX917531 POX917529:PPT917531 PYT917529:PZP917531 QIP917529:QJL917531 QSL917529:QTH917531 RCH917529:RDD917531 RMD917529:RMZ917531 RVZ917529:RWV917531 SFV917529:SGR917531 SPR917529:SQN917531 SZN917529:TAJ917531 TJJ917529:TKF917531 TTF917529:TUB917531 UDB917529:UDX917531 UMX917529:UNT917531 UWT917529:UXP917531 VGP917529:VHL917531 VQL917529:VRH917531 WAH917529:WBD917531 WKD917529:WKZ917531 WTZ917529:WUV917531 H983067:Z983069 HN983065:IJ983067 RJ983065:SF983067 ABF983065:ACB983067 ALB983065:ALX983067 AUX983065:AVT983067 BET983065:BFP983067 BOP983065:BPL983067 BYL983065:BZH983067 CIH983065:CJD983067 CSD983065:CSZ983067 DBZ983065:DCV983067 DLV983065:DMR983067 DVR983065:DWN983067 EFN983065:EGJ983067 EPJ983065:EQF983067 EZF983065:FAB983067 FJB983065:FJX983067 FSX983065:FTT983067 GCT983065:GDP983067 GMP983065:GNL983067 GWL983065:GXH983067 HGH983065:HHD983067 HQD983065:HQZ983067 HZZ983065:IAV983067 IJV983065:IKR983067 ITR983065:IUN983067 JDN983065:JEJ983067 JNJ983065:JOF983067 JXF983065:JYB983067 KHB983065:KHX983067 KQX983065:KRT983067 LAT983065:LBP983067 LKP983065:LLL983067 LUL983065:LVH983067 MEH983065:MFD983067 MOD983065:MOZ983067 MXZ983065:MYV983067 NHV983065:NIR983067 NRR983065:NSN983067 OBN983065:OCJ983067 OLJ983065:OMF983067 OVF983065:OWB983067 PFB983065:PFX983067 POX983065:PPT983067 PYT983065:PZP983067 QIP983065:QJL983067 QSL983065:QTH983067 RCH983065:RDD983067 RMD983065:RMZ983067 RVZ983065:RWV983067 SFV983065:SGR983067 SPR983065:SQN983067 SZN983065:TAJ983067 TJJ983065:TKF983067 TTF983065:TUB983067 UDB983065:UDX983067 UMX983065:UNT983067 UWT983065:UXP983067 VGP983065:VHL983067 VQL983065:VRH983067 WAH983065:WBD983067 WKD983065:WKZ983067 WTZ983065:WUV983067 O65546:O65547 HU65544:HU65545 RQ65544:RQ65545 ABM65544:ABM65545 ALI65544:ALI65545 AVE65544:AVE65545 BFA65544:BFA65545 BOW65544:BOW65545 BYS65544:BYS65545 CIO65544:CIO65545 CSK65544:CSK65545 DCG65544:DCG65545 DMC65544:DMC65545 DVY65544:DVY65545 EFU65544:EFU65545 EPQ65544:EPQ65545 EZM65544:EZM65545 FJI65544:FJI65545 FTE65544:FTE65545 GDA65544:GDA65545 GMW65544:GMW65545 GWS65544:GWS65545 HGO65544:HGO65545 HQK65544:HQK65545 IAG65544:IAG65545 IKC65544:IKC65545 ITY65544:ITY65545 JDU65544:JDU65545 JNQ65544:JNQ65545 JXM65544:JXM65545 KHI65544:KHI65545 KRE65544:KRE65545 LBA65544:LBA65545 LKW65544:LKW65545 LUS65544:LUS65545 MEO65544:MEO65545 MOK65544:MOK65545 MYG65544:MYG65545 NIC65544:NIC65545 NRY65544:NRY65545 OBU65544:OBU65545 OLQ65544:OLQ65545 OVM65544:OVM65545 PFI65544:PFI65545 PPE65544:PPE65545 PZA65544:PZA65545 QIW65544:QIW65545 QSS65544:QSS65545 RCO65544:RCO65545 RMK65544:RMK65545 RWG65544:RWG65545 SGC65544:SGC65545 SPY65544:SPY65545 SZU65544:SZU65545 TJQ65544:TJQ65545 TTM65544:TTM65545 UDI65544:UDI65545 UNE65544:UNE65545 UXA65544:UXA65545 VGW65544:VGW65545 VQS65544:VQS65545 WAO65544:WAO65545 WKK65544:WKK65545 WUG65544:WUG65545 O131082:O131083 HU131080:HU131081 RQ131080:RQ131081 ABM131080:ABM131081 ALI131080:ALI131081 AVE131080:AVE131081 BFA131080:BFA131081 BOW131080:BOW131081 BYS131080:BYS131081 CIO131080:CIO131081 CSK131080:CSK131081 DCG131080:DCG131081 DMC131080:DMC131081 DVY131080:DVY131081 EFU131080:EFU131081 EPQ131080:EPQ131081 EZM131080:EZM131081 FJI131080:FJI131081 FTE131080:FTE131081 GDA131080:GDA131081 GMW131080:GMW131081 GWS131080:GWS131081 HGO131080:HGO131081 HQK131080:HQK131081 IAG131080:IAG131081 IKC131080:IKC131081 ITY131080:ITY131081 JDU131080:JDU131081 JNQ131080:JNQ131081 JXM131080:JXM131081 KHI131080:KHI131081 KRE131080:KRE131081 LBA131080:LBA131081 LKW131080:LKW131081 LUS131080:LUS131081 MEO131080:MEO131081 MOK131080:MOK131081 MYG131080:MYG131081 NIC131080:NIC131081 NRY131080:NRY131081 OBU131080:OBU131081 OLQ131080:OLQ131081 OVM131080:OVM131081 PFI131080:PFI131081 PPE131080:PPE131081 PZA131080:PZA131081 QIW131080:QIW131081 QSS131080:QSS131081 RCO131080:RCO131081 RMK131080:RMK131081 RWG131080:RWG131081 SGC131080:SGC131081 SPY131080:SPY131081 SZU131080:SZU131081 TJQ131080:TJQ131081 TTM131080:TTM131081 UDI131080:UDI131081 UNE131080:UNE131081 UXA131080:UXA131081 VGW131080:VGW131081 VQS131080:VQS131081 WAO131080:WAO131081 WKK131080:WKK131081 WUG131080:WUG131081 O196618:O196619 HU196616:HU196617 RQ196616:RQ196617 ABM196616:ABM196617 ALI196616:ALI196617 AVE196616:AVE196617 BFA196616:BFA196617 BOW196616:BOW196617 BYS196616:BYS196617 CIO196616:CIO196617 CSK196616:CSK196617 DCG196616:DCG196617 DMC196616:DMC196617 DVY196616:DVY196617 EFU196616:EFU196617 EPQ196616:EPQ196617 EZM196616:EZM196617 FJI196616:FJI196617 FTE196616:FTE196617 GDA196616:GDA196617 GMW196616:GMW196617 GWS196616:GWS196617 HGO196616:HGO196617 HQK196616:HQK196617 IAG196616:IAG196617 IKC196616:IKC196617 ITY196616:ITY196617 JDU196616:JDU196617 JNQ196616:JNQ196617 JXM196616:JXM196617 KHI196616:KHI196617 KRE196616:KRE196617 LBA196616:LBA196617 LKW196616:LKW196617 LUS196616:LUS196617 MEO196616:MEO196617 MOK196616:MOK196617 MYG196616:MYG196617 NIC196616:NIC196617 NRY196616:NRY196617 OBU196616:OBU196617 OLQ196616:OLQ196617 OVM196616:OVM196617 PFI196616:PFI196617 PPE196616:PPE196617 PZA196616:PZA196617 QIW196616:QIW196617 QSS196616:QSS196617 RCO196616:RCO196617 RMK196616:RMK196617 RWG196616:RWG196617 SGC196616:SGC196617 SPY196616:SPY196617 SZU196616:SZU196617 TJQ196616:TJQ196617 TTM196616:TTM196617 UDI196616:UDI196617 UNE196616:UNE196617 UXA196616:UXA196617 VGW196616:VGW196617 VQS196616:VQS196617 WAO196616:WAO196617 WKK196616:WKK196617 WUG196616:WUG196617 O262154:O262155 HU262152:HU262153 RQ262152:RQ262153 ABM262152:ABM262153 ALI262152:ALI262153 AVE262152:AVE262153 BFA262152:BFA262153 BOW262152:BOW262153 BYS262152:BYS262153 CIO262152:CIO262153 CSK262152:CSK262153 DCG262152:DCG262153 DMC262152:DMC262153 DVY262152:DVY262153 EFU262152:EFU262153 EPQ262152:EPQ262153 EZM262152:EZM262153 FJI262152:FJI262153 FTE262152:FTE262153 GDA262152:GDA262153 GMW262152:GMW262153 GWS262152:GWS262153 HGO262152:HGO262153 HQK262152:HQK262153 IAG262152:IAG262153 IKC262152:IKC262153 ITY262152:ITY262153 JDU262152:JDU262153 JNQ262152:JNQ262153 JXM262152:JXM262153 KHI262152:KHI262153 KRE262152:KRE262153 LBA262152:LBA262153 LKW262152:LKW262153 LUS262152:LUS262153 MEO262152:MEO262153 MOK262152:MOK262153 MYG262152:MYG262153 NIC262152:NIC262153 NRY262152:NRY262153 OBU262152:OBU262153 OLQ262152:OLQ262153 OVM262152:OVM262153 PFI262152:PFI262153 PPE262152:PPE262153 PZA262152:PZA262153 QIW262152:QIW262153 QSS262152:QSS262153 RCO262152:RCO262153 RMK262152:RMK262153 RWG262152:RWG262153 SGC262152:SGC262153 SPY262152:SPY262153 SZU262152:SZU262153 TJQ262152:TJQ262153 TTM262152:TTM262153 UDI262152:UDI262153 UNE262152:UNE262153 UXA262152:UXA262153 VGW262152:VGW262153 VQS262152:VQS262153 WAO262152:WAO262153 WKK262152:WKK262153 WUG262152:WUG262153 O327690:O327691 HU327688:HU327689 RQ327688:RQ327689 ABM327688:ABM327689 ALI327688:ALI327689 AVE327688:AVE327689 BFA327688:BFA327689 BOW327688:BOW327689 BYS327688:BYS327689 CIO327688:CIO327689 CSK327688:CSK327689 DCG327688:DCG327689 DMC327688:DMC327689 DVY327688:DVY327689 EFU327688:EFU327689 EPQ327688:EPQ327689 EZM327688:EZM327689 FJI327688:FJI327689 FTE327688:FTE327689 GDA327688:GDA327689 GMW327688:GMW327689 GWS327688:GWS327689 HGO327688:HGO327689 HQK327688:HQK327689 IAG327688:IAG327689 IKC327688:IKC327689 ITY327688:ITY327689 JDU327688:JDU327689 JNQ327688:JNQ327689 JXM327688:JXM327689 KHI327688:KHI327689 KRE327688:KRE327689 LBA327688:LBA327689 LKW327688:LKW327689 LUS327688:LUS327689 MEO327688:MEO327689 MOK327688:MOK327689 MYG327688:MYG327689 NIC327688:NIC327689 NRY327688:NRY327689 OBU327688:OBU327689 OLQ327688:OLQ327689 OVM327688:OVM327689 PFI327688:PFI327689 PPE327688:PPE327689 PZA327688:PZA327689 QIW327688:QIW327689 QSS327688:QSS327689 RCO327688:RCO327689 RMK327688:RMK327689 RWG327688:RWG327689 SGC327688:SGC327689 SPY327688:SPY327689 SZU327688:SZU327689 TJQ327688:TJQ327689 TTM327688:TTM327689 UDI327688:UDI327689 UNE327688:UNE327689 UXA327688:UXA327689 VGW327688:VGW327689 VQS327688:VQS327689 WAO327688:WAO327689 WKK327688:WKK327689 WUG327688:WUG327689 O393226:O393227 HU393224:HU393225 RQ393224:RQ393225 ABM393224:ABM393225 ALI393224:ALI393225 AVE393224:AVE393225 BFA393224:BFA393225 BOW393224:BOW393225 BYS393224:BYS393225 CIO393224:CIO393225 CSK393224:CSK393225 DCG393224:DCG393225 DMC393224:DMC393225 DVY393224:DVY393225 EFU393224:EFU393225 EPQ393224:EPQ393225 EZM393224:EZM393225 FJI393224:FJI393225 FTE393224:FTE393225 GDA393224:GDA393225 GMW393224:GMW393225 GWS393224:GWS393225 HGO393224:HGO393225 HQK393224:HQK393225 IAG393224:IAG393225 IKC393224:IKC393225 ITY393224:ITY393225 JDU393224:JDU393225 JNQ393224:JNQ393225 JXM393224:JXM393225 KHI393224:KHI393225 KRE393224:KRE393225 LBA393224:LBA393225 LKW393224:LKW393225 LUS393224:LUS393225 MEO393224:MEO393225 MOK393224:MOK393225 MYG393224:MYG393225 NIC393224:NIC393225 NRY393224:NRY393225 OBU393224:OBU393225 OLQ393224:OLQ393225 OVM393224:OVM393225 PFI393224:PFI393225 PPE393224:PPE393225 PZA393224:PZA393225 QIW393224:QIW393225 QSS393224:QSS393225 RCO393224:RCO393225 RMK393224:RMK393225 RWG393224:RWG393225 SGC393224:SGC393225 SPY393224:SPY393225 SZU393224:SZU393225 TJQ393224:TJQ393225 TTM393224:TTM393225 UDI393224:UDI393225 UNE393224:UNE393225 UXA393224:UXA393225 VGW393224:VGW393225 VQS393224:VQS393225 WAO393224:WAO393225 WKK393224:WKK393225 WUG393224:WUG393225 O458762:O458763 HU458760:HU458761 RQ458760:RQ458761 ABM458760:ABM458761 ALI458760:ALI458761 AVE458760:AVE458761 BFA458760:BFA458761 BOW458760:BOW458761 BYS458760:BYS458761 CIO458760:CIO458761 CSK458760:CSK458761 DCG458760:DCG458761 DMC458760:DMC458761 DVY458760:DVY458761 EFU458760:EFU458761 EPQ458760:EPQ458761 EZM458760:EZM458761 FJI458760:FJI458761 FTE458760:FTE458761 GDA458760:GDA458761 GMW458760:GMW458761 GWS458760:GWS458761 HGO458760:HGO458761 HQK458760:HQK458761 IAG458760:IAG458761 IKC458760:IKC458761 ITY458760:ITY458761 JDU458760:JDU458761 JNQ458760:JNQ458761 JXM458760:JXM458761 KHI458760:KHI458761 KRE458760:KRE458761 LBA458760:LBA458761 LKW458760:LKW458761 LUS458760:LUS458761 MEO458760:MEO458761 MOK458760:MOK458761 MYG458760:MYG458761 NIC458760:NIC458761 NRY458760:NRY458761 OBU458760:OBU458761 OLQ458760:OLQ458761 OVM458760:OVM458761 PFI458760:PFI458761 PPE458760:PPE458761 PZA458760:PZA458761 QIW458760:QIW458761 QSS458760:QSS458761 RCO458760:RCO458761 RMK458760:RMK458761 RWG458760:RWG458761 SGC458760:SGC458761 SPY458760:SPY458761 SZU458760:SZU458761 TJQ458760:TJQ458761 TTM458760:TTM458761 UDI458760:UDI458761 UNE458760:UNE458761 UXA458760:UXA458761 VGW458760:VGW458761 VQS458760:VQS458761 WAO458760:WAO458761 WKK458760:WKK458761 WUG458760:WUG458761 O524298:O524299 HU524296:HU524297 RQ524296:RQ524297 ABM524296:ABM524297 ALI524296:ALI524297 AVE524296:AVE524297 BFA524296:BFA524297 BOW524296:BOW524297 BYS524296:BYS524297 CIO524296:CIO524297 CSK524296:CSK524297 DCG524296:DCG524297 DMC524296:DMC524297 DVY524296:DVY524297 EFU524296:EFU524297 EPQ524296:EPQ524297 EZM524296:EZM524297 FJI524296:FJI524297 FTE524296:FTE524297 GDA524296:GDA524297 GMW524296:GMW524297 GWS524296:GWS524297 HGO524296:HGO524297 HQK524296:HQK524297 IAG524296:IAG524297 IKC524296:IKC524297 ITY524296:ITY524297 JDU524296:JDU524297 JNQ524296:JNQ524297 JXM524296:JXM524297 KHI524296:KHI524297 KRE524296:KRE524297 LBA524296:LBA524297 LKW524296:LKW524297 LUS524296:LUS524297 MEO524296:MEO524297 MOK524296:MOK524297 MYG524296:MYG524297 NIC524296:NIC524297 NRY524296:NRY524297 OBU524296:OBU524297 OLQ524296:OLQ524297 OVM524296:OVM524297 PFI524296:PFI524297 PPE524296:PPE524297 PZA524296:PZA524297 QIW524296:QIW524297 QSS524296:QSS524297 RCO524296:RCO524297 RMK524296:RMK524297 RWG524296:RWG524297 SGC524296:SGC524297 SPY524296:SPY524297 SZU524296:SZU524297 TJQ524296:TJQ524297 TTM524296:TTM524297 UDI524296:UDI524297 UNE524296:UNE524297 UXA524296:UXA524297 VGW524296:VGW524297 VQS524296:VQS524297 WAO524296:WAO524297 WKK524296:WKK524297 WUG524296:WUG524297 O589834:O589835 HU589832:HU589833 RQ589832:RQ589833 ABM589832:ABM589833 ALI589832:ALI589833 AVE589832:AVE589833 BFA589832:BFA589833 BOW589832:BOW589833 BYS589832:BYS589833 CIO589832:CIO589833 CSK589832:CSK589833 DCG589832:DCG589833 DMC589832:DMC589833 DVY589832:DVY589833 EFU589832:EFU589833 EPQ589832:EPQ589833 EZM589832:EZM589833 FJI589832:FJI589833 FTE589832:FTE589833 GDA589832:GDA589833 GMW589832:GMW589833 GWS589832:GWS589833 HGO589832:HGO589833 HQK589832:HQK589833 IAG589832:IAG589833 IKC589832:IKC589833 ITY589832:ITY589833 JDU589832:JDU589833 JNQ589832:JNQ589833 JXM589832:JXM589833 KHI589832:KHI589833 KRE589832:KRE589833 LBA589832:LBA589833 LKW589832:LKW589833 LUS589832:LUS589833 MEO589832:MEO589833 MOK589832:MOK589833 MYG589832:MYG589833 NIC589832:NIC589833 NRY589832:NRY589833 OBU589832:OBU589833 OLQ589832:OLQ589833 OVM589832:OVM589833 PFI589832:PFI589833 PPE589832:PPE589833 PZA589832:PZA589833 QIW589832:QIW589833 QSS589832:QSS589833 RCO589832:RCO589833 RMK589832:RMK589833 RWG589832:RWG589833 SGC589832:SGC589833 SPY589832:SPY589833 SZU589832:SZU589833 TJQ589832:TJQ589833 TTM589832:TTM589833 UDI589832:UDI589833 UNE589832:UNE589833 UXA589832:UXA589833 VGW589832:VGW589833 VQS589832:VQS589833 WAO589832:WAO589833 WKK589832:WKK589833 WUG589832:WUG589833 O655370:O655371 HU655368:HU655369 RQ655368:RQ655369 ABM655368:ABM655369 ALI655368:ALI655369 AVE655368:AVE655369 BFA655368:BFA655369 BOW655368:BOW655369 BYS655368:BYS655369 CIO655368:CIO655369 CSK655368:CSK655369 DCG655368:DCG655369 DMC655368:DMC655369 DVY655368:DVY655369 EFU655368:EFU655369 EPQ655368:EPQ655369 EZM655368:EZM655369 FJI655368:FJI655369 FTE655368:FTE655369 GDA655368:GDA655369 GMW655368:GMW655369 GWS655368:GWS655369 HGO655368:HGO655369 HQK655368:HQK655369 IAG655368:IAG655369 IKC655368:IKC655369 ITY655368:ITY655369 JDU655368:JDU655369 JNQ655368:JNQ655369 JXM655368:JXM655369 KHI655368:KHI655369 KRE655368:KRE655369 LBA655368:LBA655369 LKW655368:LKW655369 LUS655368:LUS655369 MEO655368:MEO655369 MOK655368:MOK655369 MYG655368:MYG655369 NIC655368:NIC655369 NRY655368:NRY655369 OBU655368:OBU655369 OLQ655368:OLQ655369 OVM655368:OVM655369 PFI655368:PFI655369 PPE655368:PPE655369 PZA655368:PZA655369 QIW655368:QIW655369 QSS655368:QSS655369 RCO655368:RCO655369 RMK655368:RMK655369 RWG655368:RWG655369 SGC655368:SGC655369 SPY655368:SPY655369 SZU655368:SZU655369 TJQ655368:TJQ655369 TTM655368:TTM655369 UDI655368:UDI655369 UNE655368:UNE655369 UXA655368:UXA655369 VGW655368:VGW655369 VQS655368:VQS655369 WAO655368:WAO655369 WKK655368:WKK655369 WUG655368:WUG655369 O720906:O720907 HU720904:HU720905 RQ720904:RQ720905 ABM720904:ABM720905 ALI720904:ALI720905 AVE720904:AVE720905 BFA720904:BFA720905 BOW720904:BOW720905 BYS720904:BYS720905 CIO720904:CIO720905 CSK720904:CSK720905 DCG720904:DCG720905 DMC720904:DMC720905 DVY720904:DVY720905 EFU720904:EFU720905 EPQ720904:EPQ720905 EZM720904:EZM720905 FJI720904:FJI720905 FTE720904:FTE720905 GDA720904:GDA720905 GMW720904:GMW720905 GWS720904:GWS720905 HGO720904:HGO720905 HQK720904:HQK720905 IAG720904:IAG720905 IKC720904:IKC720905 ITY720904:ITY720905 JDU720904:JDU720905 JNQ720904:JNQ720905 JXM720904:JXM720905 KHI720904:KHI720905 KRE720904:KRE720905 LBA720904:LBA720905 LKW720904:LKW720905 LUS720904:LUS720905 MEO720904:MEO720905 MOK720904:MOK720905 MYG720904:MYG720905 NIC720904:NIC720905 NRY720904:NRY720905 OBU720904:OBU720905 OLQ720904:OLQ720905 OVM720904:OVM720905 PFI720904:PFI720905 PPE720904:PPE720905 PZA720904:PZA720905 QIW720904:QIW720905 QSS720904:QSS720905 RCO720904:RCO720905 RMK720904:RMK720905 RWG720904:RWG720905 SGC720904:SGC720905 SPY720904:SPY720905 SZU720904:SZU720905 TJQ720904:TJQ720905 TTM720904:TTM720905 UDI720904:UDI720905 UNE720904:UNE720905 UXA720904:UXA720905 VGW720904:VGW720905 VQS720904:VQS720905 WAO720904:WAO720905 WKK720904:WKK720905 WUG720904:WUG720905 O786442:O786443 HU786440:HU786441 RQ786440:RQ786441 ABM786440:ABM786441 ALI786440:ALI786441 AVE786440:AVE786441 BFA786440:BFA786441 BOW786440:BOW786441 BYS786440:BYS786441 CIO786440:CIO786441 CSK786440:CSK786441 DCG786440:DCG786441 DMC786440:DMC786441 DVY786440:DVY786441 EFU786440:EFU786441 EPQ786440:EPQ786441 EZM786440:EZM786441 FJI786440:FJI786441 FTE786440:FTE786441 GDA786440:GDA786441 GMW786440:GMW786441 GWS786440:GWS786441 HGO786440:HGO786441 HQK786440:HQK786441 IAG786440:IAG786441 IKC786440:IKC786441 ITY786440:ITY786441 JDU786440:JDU786441 JNQ786440:JNQ786441 JXM786440:JXM786441 KHI786440:KHI786441 KRE786440:KRE786441 LBA786440:LBA786441 LKW786440:LKW786441 LUS786440:LUS786441 MEO786440:MEO786441 MOK786440:MOK786441 MYG786440:MYG786441 NIC786440:NIC786441 NRY786440:NRY786441 OBU786440:OBU786441 OLQ786440:OLQ786441 OVM786440:OVM786441 PFI786440:PFI786441 PPE786440:PPE786441 PZA786440:PZA786441 QIW786440:QIW786441 QSS786440:QSS786441 RCO786440:RCO786441 RMK786440:RMK786441 RWG786440:RWG786441 SGC786440:SGC786441 SPY786440:SPY786441 SZU786440:SZU786441 TJQ786440:TJQ786441 TTM786440:TTM786441 UDI786440:UDI786441 UNE786440:UNE786441 UXA786440:UXA786441 VGW786440:VGW786441 VQS786440:VQS786441 WAO786440:WAO786441 WKK786440:WKK786441 WUG786440:WUG786441 O851978:O851979 HU851976:HU851977 RQ851976:RQ851977 ABM851976:ABM851977 ALI851976:ALI851977 AVE851976:AVE851977 BFA851976:BFA851977 BOW851976:BOW851977 BYS851976:BYS851977 CIO851976:CIO851977 CSK851976:CSK851977 DCG851976:DCG851977 DMC851976:DMC851977 DVY851976:DVY851977 EFU851976:EFU851977 EPQ851976:EPQ851977 EZM851976:EZM851977 FJI851976:FJI851977 FTE851976:FTE851977 GDA851976:GDA851977 GMW851976:GMW851977 GWS851976:GWS851977 HGO851976:HGO851977 HQK851976:HQK851977 IAG851976:IAG851977 IKC851976:IKC851977 ITY851976:ITY851977 JDU851976:JDU851977 JNQ851976:JNQ851977 JXM851976:JXM851977 KHI851976:KHI851977 KRE851976:KRE851977 LBA851976:LBA851977 LKW851976:LKW851977 LUS851976:LUS851977 MEO851976:MEO851977 MOK851976:MOK851977 MYG851976:MYG851977 NIC851976:NIC851977 NRY851976:NRY851977 OBU851976:OBU851977 OLQ851976:OLQ851977 OVM851976:OVM851977 PFI851976:PFI851977 PPE851976:PPE851977 PZA851976:PZA851977 QIW851976:QIW851977 QSS851976:QSS851977 RCO851976:RCO851977 RMK851976:RMK851977 RWG851976:RWG851977 SGC851976:SGC851977 SPY851976:SPY851977 SZU851976:SZU851977 TJQ851976:TJQ851977 TTM851976:TTM851977 UDI851976:UDI851977 UNE851976:UNE851977 UXA851976:UXA851977 VGW851976:VGW851977 VQS851976:VQS851977 WAO851976:WAO851977 WKK851976:WKK851977 WUG851976:WUG851977 O917514:O917515 HU917512:HU917513 RQ917512:RQ917513 ABM917512:ABM917513 ALI917512:ALI917513 AVE917512:AVE917513 BFA917512:BFA917513 BOW917512:BOW917513 BYS917512:BYS917513 CIO917512:CIO917513 CSK917512:CSK917513 DCG917512:DCG917513 DMC917512:DMC917513 DVY917512:DVY917513 EFU917512:EFU917513 EPQ917512:EPQ917513 EZM917512:EZM917513 FJI917512:FJI917513 FTE917512:FTE917513 GDA917512:GDA917513 GMW917512:GMW917513 GWS917512:GWS917513 HGO917512:HGO917513 HQK917512:HQK917513 IAG917512:IAG917513 IKC917512:IKC917513 ITY917512:ITY917513 JDU917512:JDU917513 JNQ917512:JNQ917513 JXM917512:JXM917513 KHI917512:KHI917513 KRE917512:KRE917513 LBA917512:LBA917513 LKW917512:LKW917513 LUS917512:LUS917513 MEO917512:MEO917513 MOK917512:MOK917513 MYG917512:MYG917513 NIC917512:NIC917513 NRY917512:NRY917513 OBU917512:OBU917513 OLQ917512:OLQ917513 OVM917512:OVM917513 PFI917512:PFI917513 PPE917512:PPE917513 PZA917512:PZA917513 QIW917512:QIW917513 QSS917512:QSS917513 RCO917512:RCO917513 RMK917512:RMK917513 RWG917512:RWG917513 SGC917512:SGC917513 SPY917512:SPY917513 SZU917512:SZU917513 TJQ917512:TJQ917513 TTM917512:TTM917513 UDI917512:UDI917513 UNE917512:UNE917513 UXA917512:UXA917513 VGW917512:VGW917513 VQS917512:VQS917513 WAO917512:WAO917513 WKK917512:WKK917513 WUG917512:WUG917513 O983050:O983051 HU983048:HU983049 RQ983048:RQ983049 ABM983048:ABM983049 ALI983048:ALI983049 AVE983048:AVE983049 BFA983048:BFA983049 BOW983048:BOW983049 BYS983048:BYS983049 CIO983048:CIO983049 CSK983048:CSK983049 DCG983048:DCG983049 DMC983048:DMC983049 DVY983048:DVY983049 EFU983048:EFU983049 EPQ983048:EPQ983049 EZM983048:EZM983049 FJI983048:FJI983049 FTE983048:FTE983049 GDA983048:GDA983049 GMW983048:GMW983049 GWS983048:GWS983049 HGO983048:HGO983049 HQK983048:HQK983049 IAG983048:IAG983049 IKC983048:IKC983049 ITY983048:ITY983049 JDU983048:JDU983049 JNQ983048:JNQ983049 JXM983048:JXM983049 KHI983048:KHI983049 KRE983048:KRE983049 LBA983048:LBA983049 LKW983048:LKW983049 LUS983048:LUS983049 MEO983048:MEO983049 MOK983048:MOK983049 MYG983048:MYG983049 NIC983048:NIC983049 NRY983048:NRY983049 OBU983048:OBU983049 OLQ983048:OLQ983049 OVM983048:OVM983049 PFI983048:PFI983049 PPE983048:PPE983049 PZA983048:PZA983049 QIW983048:QIW983049 QSS983048:QSS983049 RCO983048:RCO983049 RMK983048:RMK983049 RWG983048:RWG983049 SGC983048:SGC983049 SPY983048:SPY983049 SZU983048:SZU983049 TJQ983048:TJQ983049 TTM983048:TTM983049 UDI983048:UDI983049 UNE983048:UNE983049 UXA983048:UXA983049 VGW983048:VGW983049 VQS983048:VQS983049 WAO983048:WAO983049 WKK983048:WKK983049 WUG983048:WUG983049 L65540:L65542 HR65538:HR65540 RN65538:RN65540 ABJ65538:ABJ65540 ALF65538:ALF65540 AVB65538:AVB65540 BEX65538:BEX65540 BOT65538:BOT65540 BYP65538:BYP65540 CIL65538:CIL65540 CSH65538:CSH65540 DCD65538:DCD65540 DLZ65538:DLZ65540 DVV65538:DVV65540 EFR65538:EFR65540 EPN65538:EPN65540 EZJ65538:EZJ65540 FJF65538:FJF65540 FTB65538:FTB65540 GCX65538:GCX65540 GMT65538:GMT65540 GWP65538:GWP65540 HGL65538:HGL65540 HQH65538:HQH65540 IAD65538:IAD65540 IJZ65538:IJZ65540 ITV65538:ITV65540 JDR65538:JDR65540 JNN65538:JNN65540 JXJ65538:JXJ65540 KHF65538:KHF65540 KRB65538:KRB65540 LAX65538:LAX65540 LKT65538:LKT65540 LUP65538:LUP65540 MEL65538:MEL65540 MOH65538:MOH65540 MYD65538:MYD65540 NHZ65538:NHZ65540 NRV65538:NRV65540 OBR65538:OBR65540 OLN65538:OLN65540 OVJ65538:OVJ65540 PFF65538:PFF65540 PPB65538:PPB65540 PYX65538:PYX65540 QIT65538:QIT65540 QSP65538:QSP65540 RCL65538:RCL65540 RMH65538:RMH65540 RWD65538:RWD65540 SFZ65538:SFZ65540 SPV65538:SPV65540 SZR65538:SZR65540 TJN65538:TJN65540 TTJ65538:TTJ65540 UDF65538:UDF65540 UNB65538:UNB65540 UWX65538:UWX65540 VGT65538:VGT65540 VQP65538:VQP65540 WAL65538:WAL65540 WKH65538:WKH65540 WUD65538:WUD65540 L131076:L131078 HR131074:HR131076 RN131074:RN131076 ABJ131074:ABJ131076 ALF131074:ALF131076 AVB131074:AVB131076 BEX131074:BEX131076 BOT131074:BOT131076 BYP131074:BYP131076 CIL131074:CIL131076 CSH131074:CSH131076 DCD131074:DCD131076 DLZ131074:DLZ131076 DVV131074:DVV131076 EFR131074:EFR131076 EPN131074:EPN131076 EZJ131074:EZJ131076 FJF131074:FJF131076 FTB131074:FTB131076 GCX131074:GCX131076 GMT131074:GMT131076 GWP131074:GWP131076 HGL131074:HGL131076 HQH131074:HQH131076 IAD131074:IAD131076 IJZ131074:IJZ131076 ITV131074:ITV131076 JDR131074:JDR131076 JNN131074:JNN131076 JXJ131074:JXJ131076 KHF131074:KHF131076 KRB131074:KRB131076 LAX131074:LAX131076 LKT131074:LKT131076 LUP131074:LUP131076 MEL131074:MEL131076 MOH131074:MOH131076 MYD131074:MYD131076 NHZ131074:NHZ131076 NRV131074:NRV131076 OBR131074:OBR131076 OLN131074:OLN131076 OVJ131074:OVJ131076 PFF131074:PFF131076 PPB131074:PPB131076 PYX131074:PYX131076 QIT131074:QIT131076 QSP131074:QSP131076 RCL131074:RCL131076 RMH131074:RMH131076 RWD131074:RWD131076 SFZ131074:SFZ131076 SPV131074:SPV131076 SZR131074:SZR131076 TJN131074:TJN131076 TTJ131074:TTJ131076 UDF131074:UDF131076 UNB131074:UNB131076 UWX131074:UWX131076 VGT131074:VGT131076 VQP131074:VQP131076 WAL131074:WAL131076 WKH131074:WKH131076 WUD131074:WUD131076 L196612:L196614 HR196610:HR196612 RN196610:RN196612 ABJ196610:ABJ196612 ALF196610:ALF196612 AVB196610:AVB196612 BEX196610:BEX196612 BOT196610:BOT196612 BYP196610:BYP196612 CIL196610:CIL196612 CSH196610:CSH196612 DCD196610:DCD196612 DLZ196610:DLZ196612 DVV196610:DVV196612 EFR196610:EFR196612 EPN196610:EPN196612 EZJ196610:EZJ196612 FJF196610:FJF196612 FTB196610:FTB196612 GCX196610:GCX196612 GMT196610:GMT196612 GWP196610:GWP196612 HGL196610:HGL196612 HQH196610:HQH196612 IAD196610:IAD196612 IJZ196610:IJZ196612 ITV196610:ITV196612 JDR196610:JDR196612 JNN196610:JNN196612 JXJ196610:JXJ196612 KHF196610:KHF196612 KRB196610:KRB196612 LAX196610:LAX196612 LKT196610:LKT196612 LUP196610:LUP196612 MEL196610:MEL196612 MOH196610:MOH196612 MYD196610:MYD196612 NHZ196610:NHZ196612 NRV196610:NRV196612 OBR196610:OBR196612 OLN196610:OLN196612 OVJ196610:OVJ196612 PFF196610:PFF196612 PPB196610:PPB196612 PYX196610:PYX196612 QIT196610:QIT196612 QSP196610:QSP196612 RCL196610:RCL196612 RMH196610:RMH196612 RWD196610:RWD196612 SFZ196610:SFZ196612 SPV196610:SPV196612 SZR196610:SZR196612 TJN196610:TJN196612 TTJ196610:TTJ196612 UDF196610:UDF196612 UNB196610:UNB196612 UWX196610:UWX196612 VGT196610:VGT196612 VQP196610:VQP196612 WAL196610:WAL196612 WKH196610:WKH196612 WUD196610:WUD196612 L262148:L262150 HR262146:HR262148 RN262146:RN262148 ABJ262146:ABJ262148 ALF262146:ALF262148 AVB262146:AVB262148 BEX262146:BEX262148 BOT262146:BOT262148 BYP262146:BYP262148 CIL262146:CIL262148 CSH262146:CSH262148 DCD262146:DCD262148 DLZ262146:DLZ262148 DVV262146:DVV262148 EFR262146:EFR262148 EPN262146:EPN262148 EZJ262146:EZJ262148 FJF262146:FJF262148 FTB262146:FTB262148 GCX262146:GCX262148 GMT262146:GMT262148 GWP262146:GWP262148 HGL262146:HGL262148 HQH262146:HQH262148 IAD262146:IAD262148 IJZ262146:IJZ262148 ITV262146:ITV262148 JDR262146:JDR262148 JNN262146:JNN262148 JXJ262146:JXJ262148 KHF262146:KHF262148 KRB262146:KRB262148 LAX262146:LAX262148 LKT262146:LKT262148 LUP262146:LUP262148 MEL262146:MEL262148 MOH262146:MOH262148 MYD262146:MYD262148 NHZ262146:NHZ262148 NRV262146:NRV262148 OBR262146:OBR262148 OLN262146:OLN262148 OVJ262146:OVJ262148 PFF262146:PFF262148 PPB262146:PPB262148 PYX262146:PYX262148 QIT262146:QIT262148 QSP262146:QSP262148 RCL262146:RCL262148 RMH262146:RMH262148 RWD262146:RWD262148 SFZ262146:SFZ262148 SPV262146:SPV262148 SZR262146:SZR262148 TJN262146:TJN262148 TTJ262146:TTJ262148 UDF262146:UDF262148 UNB262146:UNB262148 UWX262146:UWX262148 VGT262146:VGT262148 VQP262146:VQP262148 WAL262146:WAL262148 WKH262146:WKH262148 WUD262146:WUD262148 L327684:L327686 HR327682:HR327684 RN327682:RN327684 ABJ327682:ABJ327684 ALF327682:ALF327684 AVB327682:AVB327684 BEX327682:BEX327684 BOT327682:BOT327684 BYP327682:BYP327684 CIL327682:CIL327684 CSH327682:CSH327684 DCD327682:DCD327684 DLZ327682:DLZ327684 DVV327682:DVV327684 EFR327682:EFR327684 EPN327682:EPN327684 EZJ327682:EZJ327684 FJF327682:FJF327684 FTB327682:FTB327684 GCX327682:GCX327684 GMT327682:GMT327684 GWP327682:GWP327684 HGL327682:HGL327684 HQH327682:HQH327684 IAD327682:IAD327684 IJZ327682:IJZ327684 ITV327682:ITV327684 JDR327682:JDR327684 JNN327682:JNN327684 JXJ327682:JXJ327684 KHF327682:KHF327684 KRB327682:KRB327684 LAX327682:LAX327684 LKT327682:LKT327684 LUP327682:LUP327684 MEL327682:MEL327684 MOH327682:MOH327684 MYD327682:MYD327684 NHZ327682:NHZ327684 NRV327682:NRV327684 OBR327682:OBR327684 OLN327682:OLN327684 OVJ327682:OVJ327684 PFF327682:PFF327684 PPB327682:PPB327684 PYX327682:PYX327684 QIT327682:QIT327684 QSP327682:QSP327684 RCL327682:RCL327684 RMH327682:RMH327684 RWD327682:RWD327684 SFZ327682:SFZ327684 SPV327682:SPV327684 SZR327682:SZR327684 TJN327682:TJN327684 TTJ327682:TTJ327684 UDF327682:UDF327684 UNB327682:UNB327684 UWX327682:UWX327684 VGT327682:VGT327684 VQP327682:VQP327684 WAL327682:WAL327684 WKH327682:WKH327684 WUD327682:WUD327684 L393220:L393222 HR393218:HR393220 RN393218:RN393220 ABJ393218:ABJ393220 ALF393218:ALF393220 AVB393218:AVB393220 BEX393218:BEX393220 BOT393218:BOT393220 BYP393218:BYP393220 CIL393218:CIL393220 CSH393218:CSH393220 DCD393218:DCD393220 DLZ393218:DLZ393220 DVV393218:DVV393220 EFR393218:EFR393220 EPN393218:EPN393220 EZJ393218:EZJ393220 FJF393218:FJF393220 FTB393218:FTB393220 GCX393218:GCX393220 GMT393218:GMT393220 GWP393218:GWP393220 HGL393218:HGL393220 HQH393218:HQH393220 IAD393218:IAD393220 IJZ393218:IJZ393220 ITV393218:ITV393220 JDR393218:JDR393220 JNN393218:JNN393220 JXJ393218:JXJ393220 KHF393218:KHF393220 KRB393218:KRB393220 LAX393218:LAX393220 LKT393218:LKT393220 LUP393218:LUP393220 MEL393218:MEL393220 MOH393218:MOH393220 MYD393218:MYD393220 NHZ393218:NHZ393220 NRV393218:NRV393220 OBR393218:OBR393220 OLN393218:OLN393220 OVJ393218:OVJ393220 PFF393218:PFF393220 PPB393218:PPB393220 PYX393218:PYX393220 QIT393218:QIT393220 QSP393218:QSP393220 RCL393218:RCL393220 RMH393218:RMH393220 RWD393218:RWD393220 SFZ393218:SFZ393220 SPV393218:SPV393220 SZR393218:SZR393220 TJN393218:TJN393220 TTJ393218:TTJ393220 UDF393218:UDF393220 UNB393218:UNB393220 UWX393218:UWX393220 VGT393218:VGT393220 VQP393218:VQP393220 WAL393218:WAL393220 WKH393218:WKH393220 WUD393218:WUD393220 L458756:L458758 HR458754:HR458756 RN458754:RN458756 ABJ458754:ABJ458756 ALF458754:ALF458756 AVB458754:AVB458756 BEX458754:BEX458756 BOT458754:BOT458756 BYP458754:BYP458756 CIL458754:CIL458756 CSH458754:CSH458756 DCD458754:DCD458756 DLZ458754:DLZ458756 DVV458754:DVV458756 EFR458754:EFR458756 EPN458754:EPN458756 EZJ458754:EZJ458756 FJF458754:FJF458756 FTB458754:FTB458756 GCX458754:GCX458756 GMT458754:GMT458756 GWP458754:GWP458756 HGL458754:HGL458756 HQH458754:HQH458756 IAD458754:IAD458756 IJZ458754:IJZ458756 ITV458754:ITV458756 JDR458754:JDR458756 JNN458754:JNN458756 JXJ458754:JXJ458756 KHF458754:KHF458756 KRB458754:KRB458756 LAX458754:LAX458756 LKT458754:LKT458756 LUP458754:LUP458756 MEL458754:MEL458756 MOH458754:MOH458756 MYD458754:MYD458756 NHZ458754:NHZ458756 NRV458754:NRV458756 OBR458754:OBR458756 OLN458754:OLN458756 OVJ458754:OVJ458756 PFF458754:PFF458756 PPB458754:PPB458756 PYX458754:PYX458756 QIT458754:QIT458756 QSP458754:QSP458756 RCL458754:RCL458756 RMH458754:RMH458756 RWD458754:RWD458756 SFZ458754:SFZ458756 SPV458754:SPV458756 SZR458754:SZR458756 TJN458754:TJN458756 TTJ458754:TTJ458756 UDF458754:UDF458756 UNB458754:UNB458756 UWX458754:UWX458756 VGT458754:VGT458756 VQP458754:VQP458756 WAL458754:WAL458756 WKH458754:WKH458756 WUD458754:WUD458756 L524292:L524294 HR524290:HR524292 RN524290:RN524292 ABJ524290:ABJ524292 ALF524290:ALF524292 AVB524290:AVB524292 BEX524290:BEX524292 BOT524290:BOT524292 BYP524290:BYP524292 CIL524290:CIL524292 CSH524290:CSH524292 DCD524290:DCD524292 DLZ524290:DLZ524292 DVV524290:DVV524292 EFR524290:EFR524292 EPN524290:EPN524292 EZJ524290:EZJ524292 FJF524290:FJF524292 FTB524290:FTB524292 GCX524290:GCX524292 GMT524290:GMT524292 GWP524290:GWP524292 HGL524290:HGL524292 HQH524290:HQH524292 IAD524290:IAD524292 IJZ524290:IJZ524292 ITV524290:ITV524292 JDR524290:JDR524292 JNN524290:JNN524292 JXJ524290:JXJ524292 KHF524290:KHF524292 KRB524290:KRB524292 LAX524290:LAX524292 LKT524290:LKT524292 LUP524290:LUP524292 MEL524290:MEL524292 MOH524290:MOH524292 MYD524290:MYD524292 NHZ524290:NHZ524292 NRV524290:NRV524292 OBR524290:OBR524292 OLN524290:OLN524292 OVJ524290:OVJ524292 PFF524290:PFF524292 PPB524290:PPB524292 PYX524290:PYX524292 QIT524290:QIT524292 QSP524290:QSP524292 RCL524290:RCL524292 RMH524290:RMH524292 RWD524290:RWD524292 SFZ524290:SFZ524292 SPV524290:SPV524292 SZR524290:SZR524292 TJN524290:TJN524292 TTJ524290:TTJ524292 UDF524290:UDF524292 UNB524290:UNB524292 UWX524290:UWX524292 VGT524290:VGT524292 VQP524290:VQP524292 WAL524290:WAL524292 WKH524290:WKH524292 WUD524290:WUD524292 L589828:L589830 HR589826:HR589828 RN589826:RN589828 ABJ589826:ABJ589828 ALF589826:ALF589828 AVB589826:AVB589828 BEX589826:BEX589828 BOT589826:BOT589828 BYP589826:BYP589828 CIL589826:CIL589828 CSH589826:CSH589828 DCD589826:DCD589828 DLZ589826:DLZ589828 DVV589826:DVV589828 EFR589826:EFR589828 EPN589826:EPN589828 EZJ589826:EZJ589828 FJF589826:FJF589828 FTB589826:FTB589828 GCX589826:GCX589828 GMT589826:GMT589828 GWP589826:GWP589828 HGL589826:HGL589828 HQH589826:HQH589828 IAD589826:IAD589828 IJZ589826:IJZ589828 ITV589826:ITV589828 JDR589826:JDR589828 JNN589826:JNN589828 JXJ589826:JXJ589828 KHF589826:KHF589828 KRB589826:KRB589828 LAX589826:LAX589828 LKT589826:LKT589828 LUP589826:LUP589828 MEL589826:MEL589828 MOH589826:MOH589828 MYD589826:MYD589828 NHZ589826:NHZ589828 NRV589826:NRV589828 OBR589826:OBR589828 OLN589826:OLN589828 OVJ589826:OVJ589828 PFF589826:PFF589828 PPB589826:PPB589828 PYX589826:PYX589828 QIT589826:QIT589828 QSP589826:QSP589828 RCL589826:RCL589828 RMH589826:RMH589828 RWD589826:RWD589828 SFZ589826:SFZ589828 SPV589826:SPV589828 SZR589826:SZR589828 TJN589826:TJN589828 TTJ589826:TTJ589828 UDF589826:UDF589828 UNB589826:UNB589828 UWX589826:UWX589828 VGT589826:VGT589828 VQP589826:VQP589828 WAL589826:WAL589828 WKH589826:WKH589828 WUD589826:WUD589828 L655364:L655366 HR655362:HR655364 RN655362:RN655364 ABJ655362:ABJ655364 ALF655362:ALF655364 AVB655362:AVB655364 BEX655362:BEX655364 BOT655362:BOT655364 BYP655362:BYP655364 CIL655362:CIL655364 CSH655362:CSH655364 DCD655362:DCD655364 DLZ655362:DLZ655364 DVV655362:DVV655364 EFR655362:EFR655364 EPN655362:EPN655364 EZJ655362:EZJ655364 FJF655362:FJF655364 FTB655362:FTB655364 GCX655362:GCX655364 GMT655362:GMT655364 GWP655362:GWP655364 HGL655362:HGL655364 HQH655362:HQH655364 IAD655362:IAD655364 IJZ655362:IJZ655364 ITV655362:ITV655364 JDR655362:JDR655364 JNN655362:JNN655364 JXJ655362:JXJ655364 KHF655362:KHF655364 KRB655362:KRB655364 LAX655362:LAX655364 LKT655362:LKT655364 LUP655362:LUP655364 MEL655362:MEL655364 MOH655362:MOH655364 MYD655362:MYD655364 NHZ655362:NHZ655364 NRV655362:NRV655364 OBR655362:OBR655364 OLN655362:OLN655364 OVJ655362:OVJ655364 PFF655362:PFF655364 PPB655362:PPB655364 PYX655362:PYX655364 QIT655362:QIT655364 QSP655362:QSP655364 RCL655362:RCL655364 RMH655362:RMH655364 RWD655362:RWD655364 SFZ655362:SFZ655364 SPV655362:SPV655364 SZR655362:SZR655364 TJN655362:TJN655364 TTJ655362:TTJ655364 UDF655362:UDF655364 UNB655362:UNB655364 UWX655362:UWX655364 VGT655362:VGT655364 VQP655362:VQP655364 WAL655362:WAL655364 WKH655362:WKH655364 WUD655362:WUD655364 L720900:L720902 HR720898:HR720900 RN720898:RN720900 ABJ720898:ABJ720900 ALF720898:ALF720900 AVB720898:AVB720900 BEX720898:BEX720900 BOT720898:BOT720900 BYP720898:BYP720900 CIL720898:CIL720900 CSH720898:CSH720900 DCD720898:DCD720900 DLZ720898:DLZ720900 DVV720898:DVV720900 EFR720898:EFR720900 EPN720898:EPN720900 EZJ720898:EZJ720900 FJF720898:FJF720900 FTB720898:FTB720900 GCX720898:GCX720900 GMT720898:GMT720900 GWP720898:GWP720900 HGL720898:HGL720900 HQH720898:HQH720900 IAD720898:IAD720900 IJZ720898:IJZ720900 ITV720898:ITV720900 JDR720898:JDR720900 JNN720898:JNN720900 JXJ720898:JXJ720900 KHF720898:KHF720900 KRB720898:KRB720900 LAX720898:LAX720900 LKT720898:LKT720900 LUP720898:LUP720900 MEL720898:MEL720900 MOH720898:MOH720900 MYD720898:MYD720900 NHZ720898:NHZ720900 NRV720898:NRV720900 OBR720898:OBR720900 OLN720898:OLN720900 OVJ720898:OVJ720900 PFF720898:PFF720900 PPB720898:PPB720900 PYX720898:PYX720900 QIT720898:QIT720900 QSP720898:QSP720900 RCL720898:RCL720900 RMH720898:RMH720900 RWD720898:RWD720900 SFZ720898:SFZ720900 SPV720898:SPV720900 SZR720898:SZR720900 TJN720898:TJN720900 TTJ720898:TTJ720900 UDF720898:UDF720900 UNB720898:UNB720900 UWX720898:UWX720900 VGT720898:VGT720900 VQP720898:VQP720900 WAL720898:WAL720900 WKH720898:WKH720900 WUD720898:WUD720900 L786436:L786438 HR786434:HR786436 RN786434:RN786436 ABJ786434:ABJ786436 ALF786434:ALF786436 AVB786434:AVB786436 BEX786434:BEX786436 BOT786434:BOT786436 BYP786434:BYP786436 CIL786434:CIL786436 CSH786434:CSH786436 DCD786434:DCD786436 DLZ786434:DLZ786436 DVV786434:DVV786436 EFR786434:EFR786436 EPN786434:EPN786436 EZJ786434:EZJ786436 FJF786434:FJF786436 FTB786434:FTB786436 GCX786434:GCX786436 GMT786434:GMT786436 GWP786434:GWP786436 HGL786434:HGL786436 HQH786434:HQH786436 IAD786434:IAD786436 IJZ786434:IJZ786436 ITV786434:ITV786436 JDR786434:JDR786436 JNN786434:JNN786436 JXJ786434:JXJ786436 KHF786434:KHF786436 KRB786434:KRB786436 LAX786434:LAX786436 LKT786434:LKT786436 LUP786434:LUP786436 MEL786434:MEL786436 MOH786434:MOH786436 MYD786434:MYD786436 NHZ786434:NHZ786436 NRV786434:NRV786436 OBR786434:OBR786436 OLN786434:OLN786436 OVJ786434:OVJ786436 PFF786434:PFF786436 PPB786434:PPB786436 PYX786434:PYX786436 QIT786434:QIT786436 QSP786434:QSP786436 RCL786434:RCL786436 RMH786434:RMH786436 RWD786434:RWD786436 SFZ786434:SFZ786436 SPV786434:SPV786436 SZR786434:SZR786436 TJN786434:TJN786436 TTJ786434:TTJ786436 UDF786434:UDF786436 UNB786434:UNB786436 UWX786434:UWX786436 VGT786434:VGT786436 VQP786434:VQP786436 WAL786434:WAL786436 WKH786434:WKH786436 WUD786434:WUD786436 L851972:L851974 HR851970:HR851972 RN851970:RN851972 ABJ851970:ABJ851972 ALF851970:ALF851972 AVB851970:AVB851972 BEX851970:BEX851972 BOT851970:BOT851972 BYP851970:BYP851972 CIL851970:CIL851972 CSH851970:CSH851972 DCD851970:DCD851972 DLZ851970:DLZ851972 DVV851970:DVV851972 EFR851970:EFR851972 EPN851970:EPN851972 EZJ851970:EZJ851972 FJF851970:FJF851972 FTB851970:FTB851972 GCX851970:GCX851972 GMT851970:GMT851972 GWP851970:GWP851972 HGL851970:HGL851972 HQH851970:HQH851972 IAD851970:IAD851972 IJZ851970:IJZ851972 ITV851970:ITV851972 JDR851970:JDR851972 JNN851970:JNN851972 JXJ851970:JXJ851972 KHF851970:KHF851972 KRB851970:KRB851972 LAX851970:LAX851972 LKT851970:LKT851972 LUP851970:LUP851972 MEL851970:MEL851972 MOH851970:MOH851972 MYD851970:MYD851972 NHZ851970:NHZ851972 NRV851970:NRV851972 OBR851970:OBR851972 OLN851970:OLN851972 OVJ851970:OVJ851972 PFF851970:PFF851972 PPB851970:PPB851972 PYX851970:PYX851972 QIT851970:QIT851972 QSP851970:QSP851972 RCL851970:RCL851972 RMH851970:RMH851972 RWD851970:RWD851972 SFZ851970:SFZ851972 SPV851970:SPV851972 SZR851970:SZR851972 TJN851970:TJN851972 TTJ851970:TTJ851972 UDF851970:UDF851972 UNB851970:UNB851972 UWX851970:UWX851972 VGT851970:VGT851972 VQP851970:VQP851972 WAL851970:WAL851972 WKH851970:WKH851972 WUD851970:WUD851972 L917508:L917510 HR917506:HR917508 RN917506:RN917508 ABJ917506:ABJ917508 ALF917506:ALF917508 AVB917506:AVB917508 BEX917506:BEX917508 BOT917506:BOT917508 BYP917506:BYP917508 CIL917506:CIL917508 CSH917506:CSH917508 DCD917506:DCD917508 DLZ917506:DLZ917508 DVV917506:DVV917508 EFR917506:EFR917508 EPN917506:EPN917508 EZJ917506:EZJ917508 FJF917506:FJF917508 FTB917506:FTB917508 GCX917506:GCX917508 GMT917506:GMT917508 GWP917506:GWP917508 HGL917506:HGL917508 HQH917506:HQH917508 IAD917506:IAD917508 IJZ917506:IJZ917508 ITV917506:ITV917508 JDR917506:JDR917508 JNN917506:JNN917508 JXJ917506:JXJ917508 KHF917506:KHF917508 KRB917506:KRB917508 LAX917506:LAX917508 LKT917506:LKT917508 LUP917506:LUP917508 MEL917506:MEL917508 MOH917506:MOH917508 MYD917506:MYD917508 NHZ917506:NHZ917508 NRV917506:NRV917508 OBR917506:OBR917508 OLN917506:OLN917508 OVJ917506:OVJ917508 PFF917506:PFF917508 PPB917506:PPB917508 PYX917506:PYX917508 QIT917506:QIT917508 QSP917506:QSP917508 RCL917506:RCL917508 RMH917506:RMH917508 RWD917506:RWD917508 SFZ917506:SFZ917508 SPV917506:SPV917508 SZR917506:SZR917508 TJN917506:TJN917508 TTJ917506:TTJ917508 UDF917506:UDF917508 UNB917506:UNB917508 UWX917506:UWX917508 VGT917506:VGT917508 VQP917506:VQP917508 WAL917506:WAL917508 WKH917506:WKH917508 WUD917506:WUD917508 L983044:L983046 HR983042:HR983044 RN983042:RN983044 ABJ983042:ABJ983044 ALF983042:ALF983044 AVB983042:AVB983044 BEX983042:BEX983044 BOT983042:BOT983044 BYP983042:BYP983044 CIL983042:CIL983044 CSH983042:CSH983044 DCD983042:DCD983044 DLZ983042:DLZ983044 DVV983042:DVV983044 EFR983042:EFR983044 EPN983042:EPN983044 EZJ983042:EZJ983044 FJF983042:FJF983044 FTB983042:FTB983044 GCX983042:GCX983044 GMT983042:GMT983044 GWP983042:GWP983044 HGL983042:HGL983044 HQH983042:HQH983044 IAD983042:IAD983044 IJZ983042:IJZ983044 ITV983042:ITV983044 JDR983042:JDR983044 JNN983042:JNN983044 JXJ983042:JXJ983044 KHF983042:KHF983044 KRB983042:KRB983044 LAX983042:LAX983044 LKT983042:LKT983044 LUP983042:LUP983044 MEL983042:MEL983044 MOH983042:MOH983044 MYD983042:MYD983044 NHZ983042:NHZ983044 NRV983042:NRV983044 OBR983042:OBR983044 OLN983042:OLN983044 OVJ983042:OVJ983044 PFF983042:PFF983044 PPB983042:PPB983044 PYX983042:PYX983044 QIT983042:QIT983044 QSP983042:QSP983044 RCL983042:RCL983044 RMH983042:RMH983044 RWD983042:RWD983044 SFZ983042:SFZ983044 SPV983042:SPV983044 SZR983042:SZR983044 TJN983042:TJN983044 TTJ983042:TTJ983044 UDF983042:UDF983044 UNB983042:UNB983044 UWX983042:UWX983044 VGT983042:VGT983044 VQP983042:VQP983044 WAL983042:WAL983044 WKH983042:WKH983044 WUD983042:WUD983044 M65541:N65542 HS65539:HT65540 RO65539:RP65540 ABK65539:ABL65540 ALG65539:ALH65540 AVC65539:AVD65540 BEY65539:BEZ65540 BOU65539:BOV65540 BYQ65539:BYR65540 CIM65539:CIN65540 CSI65539:CSJ65540 DCE65539:DCF65540 DMA65539:DMB65540 DVW65539:DVX65540 EFS65539:EFT65540 EPO65539:EPP65540 EZK65539:EZL65540 FJG65539:FJH65540 FTC65539:FTD65540 GCY65539:GCZ65540 GMU65539:GMV65540 GWQ65539:GWR65540 HGM65539:HGN65540 HQI65539:HQJ65540 IAE65539:IAF65540 IKA65539:IKB65540 ITW65539:ITX65540 JDS65539:JDT65540 JNO65539:JNP65540 JXK65539:JXL65540 KHG65539:KHH65540 KRC65539:KRD65540 LAY65539:LAZ65540 LKU65539:LKV65540 LUQ65539:LUR65540 MEM65539:MEN65540 MOI65539:MOJ65540 MYE65539:MYF65540 NIA65539:NIB65540 NRW65539:NRX65540 OBS65539:OBT65540 OLO65539:OLP65540 OVK65539:OVL65540 PFG65539:PFH65540 PPC65539:PPD65540 PYY65539:PYZ65540 QIU65539:QIV65540 QSQ65539:QSR65540 RCM65539:RCN65540 RMI65539:RMJ65540 RWE65539:RWF65540 SGA65539:SGB65540 SPW65539:SPX65540 SZS65539:SZT65540 TJO65539:TJP65540 TTK65539:TTL65540 UDG65539:UDH65540 UNC65539:UND65540 UWY65539:UWZ65540 VGU65539:VGV65540 VQQ65539:VQR65540 WAM65539:WAN65540 WKI65539:WKJ65540 WUE65539:WUF65540 M131077:N131078 HS131075:HT131076 RO131075:RP131076 ABK131075:ABL131076 ALG131075:ALH131076 AVC131075:AVD131076 BEY131075:BEZ131076 BOU131075:BOV131076 BYQ131075:BYR131076 CIM131075:CIN131076 CSI131075:CSJ131076 DCE131075:DCF131076 DMA131075:DMB131076 DVW131075:DVX131076 EFS131075:EFT131076 EPO131075:EPP131076 EZK131075:EZL131076 FJG131075:FJH131076 FTC131075:FTD131076 GCY131075:GCZ131076 GMU131075:GMV131076 GWQ131075:GWR131076 HGM131075:HGN131076 HQI131075:HQJ131076 IAE131075:IAF131076 IKA131075:IKB131076 ITW131075:ITX131076 JDS131075:JDT131076 JNO131075:JNP131076 JXK131075:JXL131076 KHG131075:KHH131076 KRC131075:KRD131076 LAY131075:LAZ131076 LKU131075:LKV131076 LUQ131075:LUR131076 MEM131075:MEN131076 MOI131075:MOJ131076 MYE131075:MYF131076 NIA131075:NIB131076 NRW131075:NRX131076 OBS131075:OBT131076 OLO131075:OLP131076 OVK131075:OVL131076 PFG131075:PFH131076 PPC131075:PPD131076 PYY131075:PYZ131076 QIU131075:QIV131076 QSQ131075:QSR131076 RCM131075:RCN131076 RMI131075:RMJ131076 RWE131075:RWF131076 SGA131075:SGB131076 SPW131075:SPX131076 SZS131075:SZT131076 TJO131075:TJP131076 TTK131075:TTL131076 UDG131075:UDH131076 UNC131075:UND131076 UWY131075:UWZ131076 VGU131075:VGV131076 VQQ131075:VQR131076 WAM131075:WAN131076 WKI131075:WKJ131076 WUE131075:WUF131076 M196613:N196614 HS196611:HT196612 RO196611:RP196612 ABK196611:ABL196612 ALG196611:ALH196612 AVC196611:AVD196612 BEY196611:BEZ196612 BOU196611:BOV196612 BYQ196611:BYR196612 CIM196611:CIN196612 CSI196611:CSJ196612 DCE196611:DCF196612 DMA196611:DMB196612 DVW196611:DVX196612 EFS196611:EFT196612 EPO196611:EPP196612 EZK196611:EZL196612 FJG196611:FJH196612 FTC196611:FTD196612 GCY196611:GCZ196612 GMU196611:GMV196612 GWQ196611:GWR196612 HGM196611:HGN196612 HQI196611:HQJ196612 IAE196611:IAF196612 IKA196611:IKB196612 ITW196611:ITX196612 JDS196611:JDT196612 JNO196611:JNP196612 JXK196611:JXL196612 KHG196611:KHH196612 KRC196611:KRD196612 LAY196611:LAZ196612 LKU196611:LKV196612 LUQ196611:LUR196612 MEM196611:MEN196612 MOI196611:MOJ196612 MYE196611:MYF196612 NIA196611:NIB196612 NRW196611:NRX196612 OBS196611:OBT196612 OLO196611:OLP196612 OVK196611:OVL196612 PFG196611:PFH196612 PPC196611:PPD196612 PYY196611:PYZ196612 QIU196611:QIV196612 QSQ196611:QSR196612 RCM196611:RCN196612 RMI196611:RMJ196612 RWE196611:RWF196612 SGA196611:SGB196612 SPW196611:SPX196612 SZS196611:SZT196612 TJO196611:TJP196612 TTK196611:TTL196612 UDG196611:UDH196612 UNC196611:UND196612 UWY196611:UWZ196612 VGU196611:VGV196612 VQQ196611:VQR196612 WAM196611:WAN196612 WKI196611:WKJ196612 WUE196611:WUF196612 M262149:N262150 HS262147:HT262148 RO262147:RP262148 ABK262147:ABL262148 ALG262147:ALH262148 AVC262147:AVD262148 BEY262147:BEZ262148 BOU262147:BOV262148 BYQ262147:BYR262148 CIM262147:CIN262148 CSI262147:CSJ262148 DCE262147:DCF262148 DMA262147:DMB262148 DVW262147:DVX262148 EFS262147:EFT262148 EPO262147:EPP262148 EZK262147:EZL262148 FJG262147:FJH262148 FTC262147:FTD262148 GCY262147:GCZ262148 GMU262147:GMV262148 GWQ262147:GWR262148 HGM262147:HGN262148 HQI262147:HQJ262148 IAE262147:IAF262148 IKA262147:IKB262148 ITW262147:ITX262148 JDS262147:JDT262148 JNO262147:JNP262148 JXK262147:JXL262148 KHG262147:KHH262148 KRC262147:KRD262148 LAY262147:LAZ262148 LKU262147:LKV262148 LUQ262147:LUR262148 MEM262147:MEN262148 MOI262147:MOJ262148 MYE262147:MYF262148 NIA262147:NIB262148 NRW262147:NRX262148 OBS262147:OBT262148 OLO262147:OLP262148 OVK262147:OVL262148 PFG262147:PFH262148 PPC262147:PPD262148 PYY262147:PYZ262148 QIU262147:QIV262148 QSQ262147:QSR262148 RCM262147:RCN262148 RMI262147:RMJ262148 RWE262147:RWF262148 SGA262147:SGB262148 SPW262147:SPX262148 SZS262147:SZT262148 TJO262147:TJP262148 TTK262147:TTL262148 UDG262147:UDH262148 UNC262147:UND262148 UWY262147:UWZ262148 VGU262147:VGV262148 VQQ262147:VQR262148 WAM262147:WAN262148 WKI262147:WKJ262148 WUE262147:WUF262148 M327685:N327686 HS327683:HT327684 RO327683:RP327684 ABK327683:ABL327684 ALG327683:ALH327684 AVC327683:AVD327684 BEY327683:BEZ327684 BOU327683:BOV327684 BYQ327683:BYR327684 CIM327683:CIN327684 CSI327683:CSJ327684 DCE327683:DCF327684 DMA327683:DMB327684 DVW327683:DVX327684 EFS327683:EFT327684 EPO327683:EPP327684 EZK327683:EZL327684 FJG327683:FJH327684 FTC327683:FTD327684 GCY327683:GCZ327684 GMU327683:GMV327684 GWQ327683:GWR327684 HGM327683:HGN327684 HQI327683:HQJ327684 IAE327683:IAF327684 IKA327683:IKB327684 ITW327683:ITX327684 JDS327683:JDT327684 JNO327683:JNP327684 JXK327683:JXL327684 KHG327683:KHH327684 KRC327683:KRD327684 LAY327683:LAZ327684 LKU327683:LKV327684 LUQ327683:LUR327684 MEM327683:MEN327684 MOI327683:MOJ327684 MYE327683:MYF327684 NIA327683:NIB327684 NRW327683:NRX327684 OBS327683:OBT327684 OLO327683:OLP327684 OVK327683:OVL327684 PFG327683:PFH327684 PPC327683:PPD327684 PYY327683:PYZ327684 QIU327683:QIV327684 QSQ327683:QSR327684 RCM327683:RCN327684 RMI327683:RMJ327684 RWE327683:RWF327684 SGA327683:SGB327684 SPW327683:SPX327684 SZS327683:SZT327684 TJO327683:TJP327684 TTK327683:TTL327684 UDG327683:UDH327684 UNC327683:UND327684 UWY327683:UWZ327684 VGU327683:VGV327684 VQQ327683:VQR327684 WAM327683:WAN327684 WKI327683:WKJ327684 WUE327683:WUF327684 M393221:N393222 HS393219:HT393220 RO393219:RP393220 ABK393219:ABL393220 ALG393219:ALH393220 AVC393219:AVD393220 BEY393219:BEZ393220 BOU393219:BOV393220 BYQ393219:BYR393220 CIM393219:CIN393220 CSI393219:CSJ393220 DCE393219:DCF393220 DMA393219:DMB393220 DVW393219:DVX393220 EFS393219:EFT393220 EPO393219:EPP393220 EZK393219:EZL393220 FJG393219:FJH393220 FTC393219:FTD393220 GCY393219:GCZ393220 GMU393219:GMV393220 GWQ393219:GWR393220 HGM393219:HGN393220 HQI393219:HQJ393220 IAE393219:IAF393220 IKA393219:IKB393220 ITW393219:ITX393220 JDS393219:JDT393220 JNO393219:JNP393220 JXK393219:JXL393220 KHG393219:KHH393220 KRC393219:KRD393220 LAY393219:LAZ393220 LKU393219:LKV393220 LUQ393219:LUR393220 MEM393219:MEN393220 MOI393219:MOJ393220 MYE393219:MYF393220 NIA393219:NIB393220 NRW393219:NRX393220 OBS393219:OBT393220 OLO393219:OLP393220 OVK393219:OVL393220 PFG393219:PFH393220 PPC393219:PPD393220 PYY393219:PYZ393220 QIU393219:QIV393220 QSQ393219:QSR393220 RCM393219:RCN393220 RMI393219:RMJ393220 RWE393219:RWF393220 SGA393219:SGB393220 SPW393219:SPX393220 SZS393219:SZT393220 TJO393219:TJP393220 TTK393219:TTL393220 UDG393219:UDH393220 UNC393219:UND393220 UWY393219:UWZ393220 VGU393219:VGV393220 VQQ393219:VQR393220 WAM393219:WAN393220 WKI393219:WKJ393220 WUE393219:WUF393220 M458757:N458758 HS458755:HT458756 RO458755:RP458756 ABK458755:ABL458756 ALG458755:ALH458756 AVC458755:AVD458756 BEY458755:BEZ458756 BOU458755:BOV458756 BYQ458755:BYR458756 CIM458755:CIN458756 CSI458755:CSJ458756 DCE458755:DCF458756 DMA458755:DMB458756 DVW458755:DVX458756 EFS458755:EFT458756 EPO458755:EPP458756 EZK458755:EZL458756 FJG458755:FJH458756 FTC458755:FTD458756 GCY458755:GCZ458756 GMU458755:GMV458756 GWQ458755:GWR458756 HGM458755:HGN458756 HQI458755:HQJ458756 IAE458755:IAF458756 IKA458755:IKB458756 ITW458755:ITX458756 JDS458755:JDT458756 JNO458755:JNP458756 JXK458755:JXL458756 KHG458755:KHH458756 KRC458755:KRD458756 LAY458755:LAZ458756 LKU458755:LKV458756 LUQ458755:LUR458756 MEM458755:MEN458756 MOI458755:MOJ458756 MYE458755:MYF458756 NIA458755:NIB458756 NRW458755:NRX458756 OBS458755:OBT458756 OLO458755:OLP458756 OVK458755:OVL458756 PFG458755:PFH458756 PPC458755:PPD458756 PYY458755:PYZ458756 QIU458755:QIV458756 QSQ458755:QSR458756 RCM458755:RCN458756 RMI458755:RMJ458756 RWE458755:RWF458756 SGA458755:SGB458756 SPW458755:SPX458756 SZS458755:SZT458756 TJO458755:TJP458756 TTK458755:TTL458756 UDG458755:UDH458756 UNC458755:UND458756 UWY458755:UWZ458756 VGU458755:VGV458756 VQQ458755:VQR458756 WAM458755:WAN458756 WKI458755:WKJ458756 WUE458755:WUF458756 M524293:N524294 HS524291:HT524292 RO524291:RP524292 ABK524291:ABL524292 ALG524291:ALH524292 AVC524291:AVD524292 BEY524291:BEZ524292 BOU524291:BOV524292 BYQ524291:BYR524292 CIM524291:CIN524292 CSI524291:CSJ524292 DCE524291:DCF524292 DMA524291:DMB524292 DVW524291:DVX524292 EFS524291:EFT524292 EPO524291:EPP524292 EZK524291:EZL524292 FJG524291:FJH524292 FTC524291:FTD524292 GCY524291:GCZ524292 GMU524291:GMV524292 GWQ524291:GWR524292 HGM524291:HGN524292 HQI524291:HQJ524292 IAE524291:IAF524292 IKA524291:IKB524292 ITW524291:ITX524292 JDS524291:JDT524292 JNO524291:JNP524292 JXK524291:JXL524292 KHG524291:KHH524292 KRC524291:KRD524292 LAY524291:LAZ524292 LKU524291:LKV524292 LUQ524291:LUR524292 MEM524291:MEN524292 MOI524291:MOJ524292 MYE524291:MYF524292 NIA524291:NIB524292 NRW524291:NRX524292 OBS524291:OBT524292 OLO524291:OLP524292 OVK524291:OVL524292 PFG524291:PFH524292 PPC524291:PPD524292 PYY524291:PYZ524292 QIU524291:QIV524292 QSQ524291:QSR524292 RCM524291:RCN524292 RMI524291:RMJ524292 RWE524291:RWF524292 SGA524291:SGB524292 SPW524291:SPX524292 SZS524291:SZT524292 TJO524291:TJP524292 TTK524291:TTL524292 UDG524291:UDH524292 UNC524291:UND524292 UWY524291:UWZ524292 VGU524291:VGV524292 VQQ524291:VQR524292 WAM524291:WAN524292 WKI524291:WKJ524292 WUE524291:WUF524292 M589829:N589830 HS589827:HT589828 RO589827:RP589828 ABK589827:ABL589828 ALG589827:ALH589828 AVC589827:AVD589828 BEY589827:BEZ589828 BOU589827:BOV589828 BYQ589827:BYR589828 CIM589827:CIN589828 CSI589827:CSJ589828 DCE589827:DCF589828 DMA589827:DMB589828 DVW589827:DVX589828 EFS589827:EFT589828 EPO589827:EPP589828 EZK589827:EZL589828 FJG589827:FJH589828 FTC589827:FTD589828 GCY589827:GCZ589828 GMU589827:GMV589828 GWQ589827:GWR589828 HGM589827:HGN589828 HQI589827:HQJ589828 IAE589827:IAF589828 IKA589827:IKB589828 ITW589827:ITX589828 JDS589827:JDT589828 JNO589827:JNP589828 JXK589827:JXL589828 KHG589827:KHH589828 KRC589827:KRD589828 LAY589827:LAZ589828 LKU589827:LKV589828 LUQ589827:LUR589828 MEM589827:MEN589828 MOI589827:MOJ589828 MYE589827:MYF589828 NIA589827:NIB589828 NRW589827:NRX589828 OBS589827:OBT589828 OLO589827:OLP589828 OVK589827:OVL589828 PFG589827:PFH589828 PPC589827:PPD589828 PYY589827:PYZ589828 QIU589827:QIV589828 QSQ589827:QSR589828 RCM589827:RCN589828 RMI589827:RMJ589828 RWE589827:RWF589828 SGA589827:SGB589828 SPW589827:SPX589828 SZS589827:SZT589828 TJO589827:TJP589828 TTK589827:TTL589828 UDG589827:UDH589828 UNC589827:UND589828 UWY589827:UWZ589828 VGU589827:VGV589828 VQQ589827:VQR589828 WAM589827:WAN589828 WKI589827:WKJ589828 WUE589827:WUF589828 M655365:N655366 HS655363:HT655364 RO655363:RP655364 ABK655363:ABL655364 ALG655363:ALH655364 AVC655363:AVD655364 BEY655363:BEZ655364 BOU655363:BOV655364 BYQ655363:BYR655364 CIM655363:CIN655364 CSI655363:CSJ655364 DCE655363:DCF655364 DMA655363:DMB655364 DVW655363:DVX655364 EFS655363:EFT655364 EPO655363:EPP655364 EZK655363:EZL655364 FJG655363:FJH655364 FTC655363:FTD655364 GCY655363:GCZ655364 GMU655363:GMV655364 GWQ655363:GWR655364 HGM655363:HGN655364 HQI655363:HQJ655364 IAE655363:IAF655364 IKA655363:IKB655364 ITW655363:ITX655364 JDS655363:JDT655364 JNO655363:JNP655364 JXK655363:JXL655364 KHG655363:KHH655364 KRC655363:KRD655364 LAY655363:LAZ655364 LKU655363:LKV655364 LUQ655363:LUR655364 MEM655363:MEN655364 MOI655363:MOJ655364 MYE655363:MYF655364 NIA655363:NIB655364 NRW655363:NRX655364 OBS655363:OBT655364 OLO655363:OLP655364 OVK655363:OVL655364 PFG655363:PFH655364 PPC655363:PPD655364 PYY655363:PYZ655364 QIU655363:QIV655364 QSQ655363:QSR655364 RCM655363:RCN655364 RMI655363:RMJ655364 RWE655363:RWF655364 SGA655363:SGB655364 SPW655363:SPX655364 SZS655363:SZT655364 TJO655363:TJP655364 TTK655363:TTL655364 UDG655363:UDH655364 UNC655363:UND655364 UWY655363:UWZ655364 VGU655363:VGV655364 VQQ655363:VQR655364 WAM655363:WAN655364 WKI655363:WKJ655364 WUE655363:WUF655364 M720901:N720902 HS720899:HT720900 RO720899:RP720900 ABK720899:ABL720900 ALG720899:ALH720900 AVC720899:AVD720900 BEY720899:BEZ720900 BOU720899:BOV720900 BYQ720899:BYR720900 CIM720899:CIN720900 CSI720899:CSJ720900 DCE720899:DCF720900 DMA720899:DMB720900 DVW720899:DVX720900 EFS720899:EFT720900 EPO720899:EPP720900 EZK720899:EZL720900 FJG720899:FJH720900 FTC720899:FTD720900 GCY720899:GCZ720900 GMU720899:GMV720900 GWQ720899:GWR720900 HGM720899:HGN720900 HQI720899:HQJ720900 IAE720899:IAF720900 IKA720899:IKB720900 ITW720899:ITX720900 JDS720899:JDT720900 JNO720899:JNP720900 JXK720899:JXL720900 KHG720899:KHH720900 KRC720899:KRD720900 LAY720899:LAZ720900 LKU720899:LKV720900 LUQ720899:LUR720900 MEM720899:MEN720900 MOI720899:MOJ720900 MYE720899:MYF720900 NIA720899:NIB720900 NRW720899:NRX720900 OBS720899:OBT720900 OLO720899:OLP720900 OVK720899:OVL720900 PFG720899:PFH720900 PPC720899:PPD720900 PYY720899:PYZ720900 QIU720899:QIV720900 QSQ720899:QSR720900 RCM720899:RCN720900 RMI720899:RMJ720900 RWE720899:RWF720900 SGA720899:SGB720900 SPW720899:SPX720900 SZS720899:SZT720900 TJO720899:TJP720900 TTK720899:TTL720900 UDG720899:UDH720900 UNC720899:UND720900 UWY720899:UWZ720900 VGU720899:VGV720900 VQQ720899:VQR720900 WAM720899:WAN720900 WKI720899:WKJ720900 WUE720899:WUF720900 M786437:N786438 HS786435:HT786436 RO786435:RP786436 ABK786435:ABL786436 ALG786435:ALH786436 AVC786435:AVD786436 BEY786435:BEZ786436 BOU786435:BOV786436 BYQ786435:BYR786436 CIM786435:CIN786436 CSI786435:CSJ786436 DCE786435:DCF786436 DMA786435:DMB786436 DVW786435:DVX786436 EFS786435:EFT786436 EPO786435:EPP786436 EZK786435:EZL786436 FJG786435:FJH786436 FTC786435:FTD786436 GCY786435:GCZ786436 GMU786435:GMV786436 GWQ786435:GWR786436 HGM786435:HGN786436 HQI786435:HQJ786436 IAE786435:IAF786436 IKA786435:IKB786436 ITW786435:ITX786436 JDS786435:JDT786436 JNO786435:JNP786436 JXK786435:JXL786436 KHG786435:KHH786436 KRC786435:KRD786436 LAY786435:LAZ786436 LKU786435:LKV786436 LUQ786435:LUR786436 MEM786435:MEN786436 MOI786435:MOJ786436 MYE786435:MYF786436 NIA786435:NIB786436 NRW786435:NRX786436 OBS786435:OBT786436 OLO786435:OLP786436 OVK786435:OVL786436 PFG786435:PFH786436 PPC786435:PPD786436 PYY786435:PYZ786436 QIU786435:QIV786436 QSQ786435:QSR786436 RCM786435:RCN786436 RMI786435:RMJ786436 RWE786435:RWF786436 SGA786435:SGB786436 SPW786435:SPX786436 SZS786435:SZT786436 TJO786435:TJP786436 TTK786435:TTL786436 UDG786435:UDH786436 UNC786435:UND786436 UWY786435:UWZ786436 VGU786435:VGV786436 VQQ786435:VQR786436 WAM786435:WAN786436 WKI786435:WKJ786436 WUE786435:WUF786436 M851973:N851974 HS851971:HT851972 RO851971:RP851972 ABK851971:ABL851972 ALG851971:ALH851972 AVC851971:AVD851972 BEY851971:BEZ851972 BOU851971:BOV851972 BYQ851971:BYR851972 CIM851971:CIN851972 CSI851971:CSJ851972 DCE851971:DCF851972 DMA851971:DMB851972 DVW851971:DVX851972 EFS851971:EFT851972 EPO851971:EPP851972 EZK851971:EZL851972 FJG851971:FJH851972 FTC851971:FTD851972 GCY851971:GCZ851972 GMU851971:GMV851972 GWQ851971:GWR851972 HGM851971:HGN851972 HQI851971:HQJ851972 IAE851971:IAF851972 IKA851971:IKB851972 ITW851971:ITX851972 JDS851971:JDT851972 JNO851971:JNP851972 JXK851971:JXL851972 KHG851971:KHH851972 KRC851971:KRD851972 LAY851971:LAZ851972 LKU851971:LKV851972 LUQ851971:LUR851972 MEM851971:MEN851972 MOI851971:MOJ851972 MYE851971:MYF851972 NIA851971:NIB851972 NRW851971:NRX851972 OBS851971:OBT851972 OLO851971:OLP851972 OVK851971:OVL851972 PFG851971:PFH851972 PPC851971:PPD851972 PYY851971:PYZ851972 QIU851971:QIV851972 QSQ851971:QSR851972 RCM851971:RCN851972 RMI851971:RMJ851972 RWE851971:RWF851972 SGA851971:SGB851972 SPW851971:SPX851972 SZS851971:SZT851972 TJO851971:TJP851972 TTK851971:TTL851972 UDG851971:UDH851972 UNC851971:UND851972 UWY851971:UWZ851972 VGU851971:VGV851972 VQQ851971:VQR851972 WAM851971:WAN851972 WKI851971:WKJ851972 WUE851971:WUF851972 M917509:N917510 HS917507:HT917508 RO917507:RP917508 ABK917507:ABL917508 ALG917507:ALH917508 AVC917507:AVD917508 BEY917507:BEZ917508 BOU917507:BOV917508 BYQ917507:BYR917508 CIM917507:CIN917508 CSI917507:CSJ917508 DCE917507:DCF917508 DMA917507:DMB917508 DVW917507:DVX917508 EFS917507:EFT917508 EPO917507:EPP917508 EZK917507:EZL917508 FJG917507:FJH917508 FTC917507:FTD917508 GCY917507:GCZ917508 GMU917507:GMV917508 GWQ917507:GWR917508 HGM917507:HGN917508 HQI917507:HQJ917508 IAE917507:IAF917508 IKA917507:IKB917508 ITW917507:ITX917508 JDS917507:JDT917508 JNO917507:JNP917508 JXK917507:JXL917508 KHG917507:KHH917508 KRC917507:KRD917508 LAY917507:LAZ917508 LKU917507:LKV917508 LUQ917507:LUR917508 MEM917507:MEN917508 MOI917507:MOJ917508 MYE917507:MYF917508 NIA917507:NIB917508 NRW917507:NRX917508 OBS917507:OBT917508 OLO917507:OLP917508 OVK917507:OVL917508 PFG917507:PFH917508 PPC917507:PPD917508 PYY917507:PYZ917508 QIU917507:QIV917508 QSQ917507:QSR917508 RCM917507:RCN917508 RMI917507:RMJ917508 RWE917507:RWF917508 SGA917507:SGB917508 SPW917507:SPX917508 SZS917507:SZT917508 TJO917507:TJP917508 TTK917507:TTL917508 UDG917507:UDH917508 UNC917507:UND917508 UWY917507:UWZ917508 VGU917507:VGV917508 VQQ917507:VQR917508 WAM917507:WAN917508 WKI917507:WKJ917508 WUE917507:WUF917508 M983045:N983046 HS983043:HT983044 RO983043:RP983044 ABK983043:ABL983044 ALG983043:ALH983044 AVC983043:AVD983044 BEY983043:BEZ983044 BOU983043:BOV983044 BYQ983043:BYR983044 CIM983043:CIN983044 CSI983043:CSJ983044 DCE983043:DCF983044 DMA983043:DMB983044 DVW983043:DVX983044 EFS983043:EFT983044 EPO983043:EPP983044 EZK983043:EZL983044 FJG983043:FJH983044 FTC983043:FTD983044 GCY983043:GCZ983044 GMU983043:GMV983044 GWQ983043:GWR983044 HGM983043:HGN983044 HQI983043:HQJ983044 IAE983043:IAF983044 IKA983043:IKB983044 ITW983043:ITX983044 JDS983043:JDT983044 JNO983043:JNP983044 JXK983043:JXL983044 KHG983043:KHH983044 KRC983043:KRD983044 LAY983043:LAZ983044 LKU983043:LKV983044 LUQ983043:LUR983044 MEM983043:MEN983044 MOI983043:MOJ983044 MYE983043:MYF983044 NIA983043:NIB983044 NRW983043:NRX983044 OBS983043:OBT983044 OLO983043:OLP983044 OVK983043:OVL983044 PFG983043:PFH983044 PPC983043:PPD983044 PYY983043:PYZ983044 QIU983043:QIV983044 QSQ983043:QSR983044 RCM983043:RCN983044 RMI983043:RMJ983044 RWE983043:RWF983044 SGA983043:SGB983044 SPW983043:SPX983044 SZS983043:SZT983044 TJO983043:TJP983044 TTK983043:TTL983044 UDG983043:UDH983044 UNC983043:UND983044 UWY983043:UWZ983044 VGU983043:VGV983044 VQQ983043:VQR983044 WAM983043:WAN983044 WKI983043:WKJ983044 WUE983043:WUF983044 L65538 HR65536 RN65536 ABJ65536 ALF65536 AVB65536 BEX65536 BOT65536 BYP65536 CIL65536 CSH65536 DCD65536 DLZ65536 DVV65536 EFR65536 EPN65536 EZJ65536 FJF65536 FTB65536 GCX65536 GMT65536 GWP65536 HGL65536 HQH65536 IAD65536 IJZ65536 ITV65536 JDR65536 JNN65536 JXJ65536 KHF65536 KRB65536 LAX65536 LKT65536 LUP65536 MEL65536 MOH65536 MYD65536 NHZ65536 NRV65536 OBR65536 OLN65536 OVJ65536 PFF65536 PPB65536 PYX65536 QIT65536 QSP65536 RCL65536 RMH65536 RWD65536 SFZ65536 SPV65536 SZR65536 TJN65536 TTJ65536 UDF65536 UNB65536 UWX65536 VGT65536 VQP65536 WAL65536 WKH65536 WUD65536 L131074 HR131072 RN131072 ABJ131072 ALF131072 AVB131072 BEX131072 BOT131072 BYP131072 CIL131072 CSH131072 DCD131072 DLZ131072 DVV131072 EFR131072 EPN131072 EZJ131072 FJF131072 FTB131072 GCX131072 GMT131072 GWP131072 HGL131072 HQH131072 IAD131072 IJZ131072 ITV131072 JDR131072 JNN131072 JXJ131072 KHF131072 KRB131072 LAX131072 LKT131072 LUP131072 MEL131072 MOH131072 MYD131072 NHZ131072 NRV131072 OBR131072 OLN131072 OVJ131072 PFF131072 PPB131072 PYX131072 QIT131072 QSP131072 RCL131072 RMH131072 RWD131072 SFZ131072 SPV131072 SZR131072 TJN131072 TTJ131072 UDF131072 UNB131072 UWX131072 VGT131072 VQP131072 WAL131072 WKH131072 WUD131072 L196610 HR196608 RN196608 ABJ196608 ALF196608 AVB196608 BEX196608 BOT196608 BYP196608 CIL196608 CSH196608 DCD196608 DLZ196608 DVV196608 EFR196608 EPN196608 EZJ196608 FJF196608 FTB196608 GCX196608 GMT196608 GWP196608 HGL196608 HQH196608 IAD196608 IJZ196608 ITV196608 JDR196608 JNN196608 JXJ196608 KHF196608 KRB196608 LAX196608 LKT196608 LUP196608 MEL196608 MOH196608 MYD196608 NHZ196608 NRV196608 OBR196608 OLN196608 OVJ196608 PFF196608 PPB196608 PYX196608 QIT196608 QSP196608 RCL196608 RMH196608 RWD196608 SFZ196608 SPV196608 SZR196608 TJN196608 TTJ196608 UDF196608 UNB196608 UWX196608 VGT196608 VQP196608 WAL196608 WKH196608 WUD196608 L262146 HR262144 RN262144 ABJ262144 ALF262144 AVB262144 BEX262144 BOT262144 BYP262144 CIL262144 CSH262144 DCD262144 DLZ262144 DVV262144 EFR262144 EPN262144 EZJ262144 FJF262144 FTB262144 GCX262144 GMT262144 GWP262144 HGL262144 HQH262144 IAD262144 IJZ262144 ITV262144 JDR262144 JNN262144 JXJ262144 KHF262144 KRB262144 LAX262144 LKT262144 LUP262144 MEL262144 MOH262144 MYD262144 NHZ262144 NRV262144 OBR262144 OLN262144 OVJ262144 PFF262144 PPB262144 PYX262144 QIT262144 QSP262144 RCL262144 RMH262144 RWD262144 SFZ262144 SPV262144 SZR262144 TJN262144 TTJ262144 UDF262144 UNB262144 UWX262144 VGT262144 VQP262144 WAL262144 WKH262144 WUD262144 L327682 HR327680 RN327680 ABJ327680 ALF327680 AVB327680 BEX327680 BOT327680 BYP327680 CIL327680 CSH327680 DCD327680 DLZ327680 DVV327680 EFR327680 EPN327680 EZJ327680 FJF327680 FTB327680 GCX327680 GMT327680 GWP327680 HGL327680 HQH327680 IAD327680 IJZ327680 ITV327680 JDR327680 JNN327680 JXJ327680 KHF327680 KRB327680 LAX327680 LKT327680 LUP327680 MEL327680 MOH327680 MYD327680 NHZ327680 NRV327680 OBR327680 OLN327680 OVJ327680 PFF327680 PPB327680 PYX327680 QIT327680 QSP327680 RCL327680 RMH327680 RWD327680 SFZ327680 SPV327680 SZR327680 TJN327680 TTJ327680 UDF327680 UNB327680 UWX327680 VGT327680 VQP327680 WAL327680 WKH327680 WUD327680 L393218 HR393216 RN393216 ABJ393216 ALF393216 AVB393216 BEX393216 BOT393216 BYP393216 CIL393216 CSH393216 DCD393216 DLZ393216 DVV393216 EFR393216 EPN393216 EZJ393216 FJF393216 FTB393216 GCX393216 GMT393216 GWP393216 HGL393216 HQH393216 IAD393216 IJZ393216 ITV393216 JDR393216 JNN393216 JXJ393216 KHF393216 KRB393216 LAX393216 LKT393216 LUP393216 MEL393216 MOH393216 MYD393216 NHZ393216 NRV393216 OBR393216 OLN393216 OVJ393216 PFF393216 PPB393216 PYX393216 QIT393216 QSP393216 RCL393216 RMH393216 RWD393216 SFZ393216 SPV393216 SZR393216 TJN393216 TTJ393216 UDF393216 UNB393216 UWX393216 VGT393216 VQP393216 WAL393216 WKH393216 WUD393216 L458754 HR458752 RN458752 ABJ458752 ALF458752 AVB458752 BEX458752 BOT458752 BYP458752 CIL458752 CSH458752 DCD458752 DLZ458752 DVV458752 EFR458752 EPN458752 EZJ458752 FJF458752 FTB458752 GCX458752 GMT458752 GWP458752 HGL458752 HQH458752 IAD458752 IJZ458752 ITV458752 JDR458752 JNN458752 JXJ458752 KHF458752 KRB458752 LAX458752 LKT458752 LUP458752 MEL458752 MOH458752 MYD458752 NHZ458752 NRV458752 OBR458752 OLN458752 OVJ458752 PFF458752 PPB458752 PYX458752 QIT458752 QSP458752 RCL458752 RMH458752 RWD458752 SFZ458752 SPV458752 SZR458752 TJN458752 TTJ458752 UDF458752 UNB458752 UWX458752 VGT458752 VQP458752 WAL458752 WKH458752 WUD458752 L524290 HR524288 RN524288 ABJ524288 ALF524288 AVB524288 BEX524288 BOT524288 BYP524288 CIL524288 CSH524288 DCD524288 DLZ524288 DVV524288 EFR524288 EPN524288 EZJ524288 FJF524288 FTB524288 GCX524288 GMT524288 GWP524288 HGL524288 HQH524288 IAD524288 IJZ524288 ITV524288 JDR524288 JNN524288 JXJ524288 KHF524288 KRB524288 LAX524288 LKT524288 LUP524288 MEL524288 MOH524288 MYD524288 NHZ524288 NRV524288 OBR524288 OLN524288 OVJ524288 PFF524288 PPB524288 PYX524288 QIT524288 QSP524288 RCL524288 RMH524288 RWD524288 SFZ524288 SPV524288 SZR524288 TJN524288 TTJ524288 UDF524288 UNB524288 UWX524288 VGT524288 VQP524288 WAL524288 WKH524288 WUD524288 L589826 HR589824 RN589824 ABJ589824 ALF589824 AVB589824 BEX589824 BOT589824 BYP589824 CIL589824 CSH589824 DCD589824 DLZ589824 DVV589824 EFR589824 EPN589824 EZJ589824 FJF589824 FTB589824 GCX589824 GMT589824 GWP589824 HGL589824 HQH589824 IAD589824 IJZ589824 ITV589824 JDR589824 JNN589824 JXJ589824 KHF589824 KRB589824 LAX589824 LKT589824 LUP589824 MEL589824 MOH589824 MYD589824 NHZ589824 NRV589824 OBR589824 OLN589824 OVJ589824 PFF589824 PPB589824 PYX589824 QIT589824 QSP589824 RCL589824 RMH589824 RWD589824 SFZ589824 SPV589824 SZR589824 TJN589824 TTJ589824 UDF589824 UNB589824 UWX589824 VGT589824 VQP589824 WAL589824 WKH589824 WUD589824 L655362 HR655360 RN655360 ABJ655360 ALF655360 AVB655360 BEX655360 BOT655360 BYP655360 CIL655360 CSH655360 DCD655360 DLZ655360 DVV655360 EFR655360 EPN655360 EZJ655360 FJF655360 FTB655360 GCX655360 GMT655360 GWP655360 HGL655360 HQH655360 IAD655360 IJZ655360 ITV655360 JDR655360 JNN655360 JXJ655360 KHF655360 KRB655360 LAX655360 LKT655360 LUP655360 MEL655360 MOH655360 MYD655360 NHZ655360 NRV655360 OBR655360 OLN655360 OVJ655360 PFF655360 PPB655360 PYX655360 QIT655360 QSP655360 RCL655360 RMH655360 RWD655360 SFZ655360 SPV655360 SZR655360 TJN655360 TTJ655360 UDF655360 UNB655360 UWX655360 VGT655360 VQP655360 WAL655360 WKH655360 WUD655360 L720898 HR720896 RN720896 ABJ720896 ALF720896 AVB720896 BEX720896 BOT720896 BYP720896 CIL720896 CSH720896 DCD720896 DLZ720896 DVV720896 EFR720896 EPN720896 EZJ720896 FJF720896 FTB720896 GCX720896 GMT720896 GWP720896 HGL720896 HQH720896 IAD720896 IJZ720896 ITV720896 JDR720896 JNN720896 JXJ720896 KHF720896 KRB720896 LAX720896 LKT720896 LUP720896 MEL720896 MOH720896 MYD720896 NHZ720896 NRV720896 OBR720896 OLN720896 OVJ720896 PFF720896 PPB720896 PYX720896 QIT720896 QSP720896 RCL720896 RMH720896 RWD720896 SFZ720896 SPV720896 SZR720896 TJN720896 TTJ720896 UDF720896 UNB720896 UWX720896 VGT720896 VQP720896 WAL720896 WKH720896 WUD720896 L786434 HR786432 RN786432 ABJ786432 ALF786432 AVB786432 BEX786432 BOT786432 BYP786432 CIL786432 CSH786432 DCD786432 DLZ786432 DVV786432 EFR786432 EPN786432 EZJ786432 FJF786432 FTB786432 GCX786432 GMT786432 GWP786432 HGL786432 HQH786432 IAD786432 IJZ786432 ITV786432 JDR786432 JNN786432 JXJ786432 KHF786432 KRB786432 LAX786432 LKT786432 LUP786432 MEL786432 MOH786432 MYD786432 NHZ786432 NRV786432 OBR786432 OLN786432 OVJ786432 PFF786432 PPB786432 PYX786432 QIT786432 QSP786432 RCL786432 RMH786432 RWD786432 SFZ786432 SPV786432 SZR786432 TJN786432 TTJ786432 UDF786432 UNB786432 UWX786432 VGT786432 VQP786432 WAL786432 WKH786432 WUD786432 L851970 HR851968 RN851968 ABJ851968 ALF851968 AVB851968 BEX851968 BOT851968 BYP851968 CIL851968 CSH851968 DCD851968 DLZ851968 DVV851968 EFR851968 EPN851968 EZJ851968 FJF851968 FTB851968 GCX851968 GMT851968 GWP851968 HGL851968 HQH851968 IAD851968 IJZ851968 ITV851968 JDR851968 JNN851968 JXJ851968 KHF851968 KRB851968 LAX851968 LKT851968 LUP851968 MEL851968 MOH851968 MYD851968 NHZ851968 NRV851968 OBR851968 OLN851968 OVJ851968 PFF851968 PPB851968 PYX851968 QIT851968 QSP851968 RCL851968 RMH851968 RWD851968 SFZ851968 SPV851968 SZR851968 TJN851968 TTJ851968 UDF851968 UNB851968 UWX851968 VGT851968 VQP851968 WAL851968 WKH851968 WUD851968 L917506 HR917504 RN917504 ABJ917504 ALF917504 AVB917504 BEX917504 BOT917504 BYP917504 CIL917504 CSH917504 DCD917504 DLZ917504 DVV917504 EFR917504 EPN917504 EZJ917504 FJF917504 FTB917504 GCX917504 GMT917504 GWP917504 HGL917504 HQH917504 IAD917504 IJZ917504 ITV917504 JDR917504 JNN917504 JXJ917504 KHF917504 KRB917504 LAX917504 LKT917504 LUP917504 MEL917504 MOH917504 MYD917504 NHZ917504 NRV917504 OBR917504 OLN917504 OVJ917504 PFF917504 PPB917504 PYX917504 QIT917504 QSP917504 RCL917504 RMH917504 RWD917504 SFZ917504 SPV917504 SZR917504 TJN917504 TTJ917504 UDF917504 UNB917504 UWX917504 VGT917504 VQP917504 WAL917504 WKH917504 WUD917504 L983042 HR983040 RN983040 ABJ983040 ALF983040 AVB983040 BEX983040 BOT983040 BYP983040 CIL983040 CSH983040 DCD983040 DLZ983040 DVV983040 EFR983040 EPN983040 EZJ983040 FJF983040 FTB983040 GCX983040 GMT983040 GWP983040 HGL983040 HQH983040 IAD983040 IJZ983040 ITV983040 JDR983040 JNN983040 JXJ983040 KHF983040 KRB983040 LAX983040 LKT983040 LUP983040 MEL983040 MOH983040 MYD983040 NHZ983040 NRV983040 OBR983040 OLN983040 OVJ983040 PFF983040 PPB983040 PYX983040 QIT983040 QSP983040 RCL983040 RMH983040 RWD983040 SFZ983040 SPV983040 SZR983040 TJN983040 TTJ983040 UDF983040 UNB983040 UWX983040 VGT983040 VQP983040 WAL983040 WKH983040 WUD983040 O65538:O65542 HU65536:HU65540 RQ65536:RQ65540 ABM65536:ABM65540 ALI65536:ALI65540 AVE65536:AVE65540 BFA65536:BFA65540 BOW65536:BOW65540 BYS65536:BYS65540 CIO65536:CIO65540 CSK65536:CSK65540 DCG65536:DCG65540 DMC65536:DMC65540 DVY65536:DVY65540 EFU65536:EFU65540 EPQ65536:EPQ65540 EZM65536:EZM65540 FJI65536:FJI65540 FTE65536:FTE65540 GDA65536:GDA65540 GMW65536:GMW65540 GWS65536:GWS65540 HGO65536:HGO65540 HQK65536:HQK65540 IAG65536:IAG65540 IKC65536:IKC65540 ITY65536:ITY65540 JDU65536:JDU65540 JNQ65536:JNQ65540 JXM65536:JXM65540 KHI65536:KHI65540 KRE65536:KRE65540 LBA65536:LBA65540 LKW65536:LKW65540 LUS65536:LUS65540 MEO65536:MEO65540 MOK65536:MOK65540 MYG65536:MYG65540 NIC65536:NIC65540 NRY65536:NRY65540 OBU65536:OBU65540 OLQ65536:OLQ65540 OVM65536:OVM65540 PFI65536:PFI65540 PPE65536:PPE65540 PZA65536:PZA65540 QIW65536:QIW65540 QSS65536:QSS65540 RCO65536:RCO65540 RMK65536:RMK65540 RWG65536:RWG65540 SGC65536:SGC65540 SPY65536:SPY65540 SZU65536:SZU65540 TJQ65536:TJQ65540 TTM65536:TTM65540 UDI65536:UDI65540 UNE65536:UNE65540 UXA65536:UXA65540 VGW65536:VGW65540 VQS65536:VQS65540 WAO65536:WAO65540 WKK65536:WKK65540 WUG65536:WUG65540 O131074:O131078 HU131072:HU131076 RQ131072:RQ131076 ABM131072:ABM131076 ALI131072:ALI131076 AVE131072:AVE131076 BFA131072:BFA131076 BOW131072:BOW131076 BYS131072:BYS131076 CIO131072:CIO131076 CSK131072:CSK131076 DCG131072:DCG131076 DMC131072:DMC131076 DVY131072:DVY131076 EFU131072:EFU131076 EPQ131072:EPQ131076 EZM131072:EZM131076 FJI131072:FJI131076 FTE131072:FTE131076 GDA131072:GDA131076 GMW131072:GMW131076 GWS131072:GWS131076 HGO131072:HGO131076 HQK131072:HQK131076 IAG131072:IAG131076 IKC131072:IKC131076 ITY131072:ITY131076 JDU131072:JDU131076 JNQ131072:JNQ131076 JXM131072:JXM131076 KHI131072:KHI131076 KRE131072:KRE131076 LBA131072:LBA131076 LKW131072:LKW131076 LUS131072:LUS131076 MEO131072:MEO131076 MOK131072:MOK131076 MYG131072:MYG131076 NIC131072:NIC131076 NRY131072:NRY131076 OBU131072:OBU131076 OLQ131072:OLQ131076 OVM131072:OVM131076 PFI131072:PFI131076 PPE131072:PPE131076 PZA131072:PZA131076 QIW131072:QIW131076 QSS131072:QSS131076 RCO131072:RCO131076 RMK131072:RMK131076 RWG131072:RWG131076 SGC131072:SGC131076 SPY131072:SPY131076 SZU131072:SZU131076 TJQ131072:TJQ131076 TTM131072:TTM131076 UDI131072:UDI131076 UNE131072:UNE131076 UXA131072:UXA131076 VGW131072:VGW131076 VQS131072:VQS131076 WAO131072:WAO131076 WKK131072:WKK131076 WUG131072:WUG131076 O196610:O196614 HU196608:HU196612 RQ196608:RQ196612 ABM196608:ABM196612 ALI196608:ALI196612 AVE196608:AVE196612 BFA196608:BFA196612 BOW196608:BOW196612 BYS196608:BYS196612 CIO196608:CIO196612 CSK196608:CSK196612 DCG196608:DCG196612 DMC196608:DMC196612 DVY196608:DVY196612 EFU196608:EFU196612 EPQ196608:EPQ196612 EZM196608:EZM196612 FJI196608:FJI196612 FTE196608:FTE196612 GDA196608:GDA196612 GMW196608:GMW196612 GWS196608:GWS196612 HGO196608:HGO196612 HQK196608:HQK196612 IAG196608:IAG196612 IKC196608:IKC196612 ITY196608:ITY196612 JDU196608:JDU196612 JNQ196608:JNQ196612 JXM196608:JXM196612 KHI196608:KHI196612 KRE196608:KRE196612 LBA196608:LBA196612 LKW196608:LKW196612 LUS196608:LUS196612 MEO196608:MEO196612 MOK196608:MOK196612 MYG196608:MYG196612 NIC196608:NIC196612 NRY196608:NRY196612 OBU196608:OBU196612 OLQ196608:OLQ196612 OVM196608:OVM196612 PFI196608:PFI196612 PPE196608:PPE196612 PZA196608:PZA196612 QIW196608:QIW196612 QSS196608:QSS196612 RCO196608:RCO196612 RMK196608:RMK196612 RWG196608:RWG196612 SGC196608:SGC196612 SPY196608:SPY196612 SZU196608:SZU196612 TJQ196608:TJQ196612 TTM196608:TTM196612 UDI196608:UDI196612 UNE196608:UNE196612 UXA196608:UXA196612 VGW196608:VGW196612 VQS196608:VQS196612 WAO196608:WAO196612 WKK196608:WKK196612 WUG196608:WUG196612 O262146:O262150 HU262144:HU262148 RQ262144:RQ262148 ABM262144:ABM262148 ALI262144:ALI262148 AVE262144:AVE262148 BFA262144:BFA262148 BOW262144:BOW262148 BYS262144:BYS262148 CIO262144:CIO262148 CSK262144:CSK262148 DCG262144:DCG262148 DMC262144:DMC262148 DVY262144:DVY262148 EFU262144:EFU262148 EPQ262144:EPQ262148 EZM262144:EZM262148 FJI262144:FJI262148 FTE262144:FTE262148 GDA262144:GDA262148 GMW262144:GMW262148 GWS262144:GWS262148 HGO262144:HGO262148 HQK262144:HQK262148 IAG262144:IAG262148 IKC262144:IKC262148 ITY262144:ITY262148 JDU262144:JDU262148 JNQ262144:JNQ262148 JXM262144:JXM262148 KHI262144:KHI262148 KRE262144:KRE262148 LBA262144:LBA262148 LKW262144:LKW262148 LUS262144:LUS262148 MEO262144:MEO262148 MOK262144:MOK262148 MYG262144:MYG262148 NIC262144:NIC262148 NRY262144:NRY262148 OBU262144:OBU262148 OLQ262144:OLQ262148 OVM262144:OVM262148 PFI262144:PFI262148 PPE262144:PPE262148 PZA262144:PZA262148 QIW262144:QIW262148 QSS262144:QSS262148 RCO262144:RCO262148 RMK262144:RMK262148 RWG262144:RWG262148 SGC262144:SGC262148 SPY262144:SPY262148 SZU262144:SZU262148 TJQ262144:TJQ262148 TTM262144:TTM262148 UDI262144:UDI262148 UNE262144:UNE262148 UXA262144:UXA262148 VGW262144:VGW262148 VQS262144:VQS262148 WAO262144:WAO262148 WKK262144:WKK262148 WUG262144:WUG262148 O327682:O327686 HU327680:HU327684 RQ327680:RQ327684 ABM327680:ABM327684 ALI327680:ALI327684 AVE327680:AVE327684 BFA327680:BFA327684 BOW327680:BOW327684 BYS327680:BYS327684 CIO327680:CIO327684 CSK327680:CSK327684 DCG327680:DCG327684 DMC327680:DMC327684 DVY327680:DVY327684 EFU327680:EFU327684 EPQ327680:EPQ327684 EZM327680:EZM327684 FJI327680:FJI327684 FTE327680:FTE327684 GDA327680:GDA327684 GMW327680:GMW327684 GWS327680:GWS327684 HGO327680:HGO327684 HQK327680:HQK327684 IAG327680:IAG327684 IKC327680:IKC327684 ITY327680:ITY327684 JDU327680:JDU327684 JNQ327680:JNQ327684 JXM327680:JXM327684 KHI327680:KHI327684 KRE327680:KRE327684 LBA327680:LBA327684 LKW327680:LKW327684 LUS327680:LUS327684 MEO327680:MEO327684 MOK327680:MOK327684 MYG327680:MYG327684 NIC327680:NIC327684 NRY327680:NRY327684 OBU327680:OBU327684 OLQ327680:OLQ327684 OVM327680:OVM327684 PFI327680:PFI327684 PPE327680:PPE327684 PZA327680:PZA327684 QIW327680:QIW327684 QSS327680:QSS327684 RCO327680:RCO327684 RMK327680:RMK327684 RWG327680:RWG327684 SGC327680:SGC327684 SPY327680:SPY327684 SZU327680:SZU327684 TJQ327680:TJQ327684 TTM327680:TTM327684 UDI327680:UDI327684 UNE327680:UNE327684 UXA327680:UXA327684 VGW327680:VGW327684 VQS327680:VQS327684 WAO327680:WAO327684 WKK327680:WKK327684 WUG327680:WUG327684 O393218:O393222 HU393216:HU393220 RQ393216:RQ393220 ABM393216:ABM393220 ALI393216:ALI393220 AVE393216:AVE393220 BFA393216:BFA393220 BOW393216:BOW393220 BYS393216:BYS393220 CIO393216:CIO393220 CSK393216:CSK393220 DCG393216:DCG393220 DMC393216:DMC393220 DVY393216:DVY393220 EFU393216:EFU393220 EPQ393216:EPQ393220 EZM393216:EZM393220 FJI393216:FJI393220 FTE393216:FTE393220 GDA393216:GDA393220 GMW393216:GMW393220 GWS393216:GWS393220 HGO393216:HGO393220 HQK393216:HQK393220 IAG393216:IAG393220 IKC393216:IKC393220 ITY393216:ITY393220 JDU393216:JDU393220 JNQ393216:JNQ393220 JXM393216:JXM393220 KHI393216:KHI393220 KRE393216:KRE393220 LBA393216:LBA393220 LKW393216:LKW393220 LUS393216:LUS393220 MEO393216:MEO393220 MOK393216:MOK393220 MYG393216:MYG393220 NIC393216:NIC393220 NRY393216:NRY393220 OBU393216:OBU393220 OLQ393216:OLQ393220 OVM393216:OVM393220 PFI393216:PFI393220 PPE393216:PPE393220 PZA393216:PZA393220 QIW393216:QIW393220 QSS393216:QSS393220 RCO393216:RCO393220 RMK393216:RMK393220 RWG393216:RWG393220 SGC393216:SGC393220 SPY393216:SPY393220 SZU393216:SZU393220 TJQ393216:TJQ393220 TTM393216:TTM393220 UDI393216:UDI393220 UNE393216:UNE393220 UXA393216:UXA393220 VGW393216:VGW393220 VQS393216:VQS393220 WAO393216:WAO393220 WKK393216:WKK393220 WUG393216:WUG393220 O458754:O458758 HU458752:HU458756 RQ458752:RQ458756 ABM458752:ABM458756 ALI458752:ALI458756 AVE458752:AVE458756 BFA458752:BFA458756 BOW458752:BOW458756 BYS458752:BYS458756 CIO458752:CIO458756 CSK458752:CSK458756 DCG458752:DCG458756 DMC458752:DMC458756 DVY458752:DVY458756 EFU458752:EFU458756 EPQ458752:EPQ458756 EZM458752:EZM458756 FJI458752:FJI458756 FTE458752:FTE458756 GDA458752:GDA458756 GMW458752:GMW458756 GWS458752:GWS458756 HGO458752:HGO458756 HQK458752:HQK458756 IAG458752:IAG458756 IKC458752:IKC458756 ITY458752:ITY458756 JDU458752:JDU458756 JNQ458752:JNQ458756 JXM458752:JXM458756 KHI458752:KHI458756 KRE458752:KRE458756 LBA458752:LBA458756 LKW458752:LKW458756 LUS458752:LUS458756 MEO458752:MEO458756 MOK458752:MOK458756 MYG458752:MYG458756 NIC458752:NIC458756 NRY458752:NRY458756 OBU458752:OBU458756 OLQ458752:OLQ458756 OVM458752:OVM458756 PFI458752:PFI458756 PPE458752:PPE458756 PZA458752:PZA458756 QIW458752:QIW458756 QSS458752:QSS458756 RCO458752:RCO458756 RMK458752:RMK458756 RWG458752:RWG458756 SGC458752:SGC458756 SPY458752:SPY458756 SZU458752:SZU458756 TJQ458752:TJQ458756 TTM458752:TTM458756 UDI458752:UDI458756 UNE458752:UNE458756 UXA458752:UXA458756 VGW458752:VGW458756 VQS458752:VQS458756 WAO458752:WAO458756 WKK458752:WKK458756 WUG458752:WUG458756 O524290:O524294 HU524288:HU524292 RQ524288:RQ524292 ABM524288:ABM524292 ALI524288:ALI524292 AVE524288:AVE524292 BFA524288:BFA524292 BOW524288:BOW524292 BYS524288:BYS524292 CIO524288:CIO524292 CSK524288:CSK524292 DCG524288:DCG524292 DMC524288:DMC524292 DVY524288:DVY524292 EFU524288:EFU524292 EPQ524288:EPQ524292 EZM524288:EZM524292 FJI524288:FJI524292 FTE524288:FTE524292 GDA524288:GDA524292 GMW524288:GMW524292 GWS524288:GWS524292 HGO524288:HGO524292 HQK524288:HQK524292 IAG524288:IAG524292 IKC524288:IKC524292 ITY524288:ITY524292 JDU524288:JDU524292 JNQ524288:JNQ524292 JXM524288:JXM524292 KHI524288:KHI524292 KRE524288:KRE524292 LBA524288:LBA524292 LKW524288:LKW524292 LUS524288:LUS524292 MEO524288:MEO524292 MOK524288:MOK524292 MYG524288:MYG524292 NIC524288:NIC524292 NRY524288:NRY524292 OBU524288:OBU524292 OLQ524288:OLQ524292 OVM524288:OVM524292 PFI524288:PFI524292 PPE524288:PPE524292 PZA524288:PZA524292 QIW524288:QIW524292 QSS524288:QSS524292 RCO524288:RCO524292 RMK524288:RMK524292 RWG524288:RWG524292 SGC524288:SGC524292 SPY524288:SPY524292 SZU524288:SZU524292 TJQ524288:TJQ524292 TTM524288:TTM524292 UDI524288:UDI524292 UNE524288:UNE524292 UXA524288:UXA524292 VGW524288:VGW524292 VQS524288:VQS524292 WAO524288:WAO524292 WKK524288:WKK524292 WUG524288:WUG524292 O589826:O589830 HU589824:HU589828 RQ589824:RQ589828 ABM589824:ABM589828 ALI589824:ALI589828 AVE589824:AVE589828 BFA589824:BFA589828 BOW589824:BOW589828 BYS589824:BYS589828 CIO589824:CIO589828 CSK589824:CSK589828 DCG589824:DCG589828 DMC589824:DMC589828 DVY589824:DVY589828 EFU589824:EFU589828 EPQ589824:EPQ589828 EZM589824:EZM589828 FJI589824:FJI589828 FTE589824:FTE589828 GDA589824:GDA589828 GMW589824:GMW589828 GWS589824:GWS589828 HGO589824:HGO589828 HQK589824:HQK589828 IAG589824:IAG589828 IKC589824:IKC589828 ITY589824:ITY589828 JDU589824:JDU589828 JNQ589824:JNQ589828 JXM589824:JXM589828 KHI589824:KHI589828 KRE589824:KRE589828 LBA589824:LBA589828 LKW589824:LKW589828 LUS589824:LUS589828 MEO589824:MEO589828 MOK589824:MOK589828 MYG589824:MYG589828 NIC589824:NIC589828 NRY589824:NRY589828 OBU589824:OBU589828 OLQ589824:OLQ589828 OVM589824:OVM589828 PFI589824:PFI589828 PPE589824:PPE589828 PZA589824:PZA589828 QIW589824:QIW589828 QSS589824:QSS589828 RCO589824:RCO589828 RMK589824:RMK589828 RWG589824:RWG589828 SGC589824:SGC589828 SPY589824:SPY589828 SZU589824:SZU589828 TJQ589824:TJQ589828 TTM589824:TTM589828 UDI589824:UDI589828 UNE589824:UNE589828 UXA589824:UXA589828 VGW589824:VGW589828 VQS589824:VQS589828 WAO589824:WAO589828 WKK589824:WKK589828 WUG589824:WUG589828 O655362:O655366 HU655360:HU655364 RQ655360:RQ655364 ABM655360:ABM655364 ALI655360:ALI655364 AVE655360:AVE655364 BFA655360:BFA655364 BOW655360:BOW655364 BYS655360:BYS655364 CIO655360:CIO655364 CSK655360:CSK655364 DCG655360:DCG655364 DMC655360:DMC655364 DVY655360:DVY655364 EFU655360:EFU655364 EPQ655360:EPQ655364 EZM655360:EZM655364 FJI655360:FJI655364 FTE655360:FTE655364 GDA655360:GDA655364 GMW655360:GMW655364 GWS655360:GWS655364 HGO655360:HGO655364 HQK655360:HQK655364 IAG655360:IAG655364 IKC655360:IKC655364 ITY655360:ITY655364 JDU655360:JDU655364 JNQ655360:JNQ655364 JXM655360:JXM655364 KHI655360:KHI655364 KRE655360:KRE655364 LBA655360:LBA655364 LKW655360:LKW655364 LUS655360:LUS655364 MEO655360:MEO655364 MOK655360:MOK655364 MYG655360:MYG655364 NIC655360:NIC655364 NRY655360:NRY655364 OBU655360:OBU655364 OLQ655360:OLQ655364 OVM655360:OVM655364 PFI655360:PFI655364 PPE655360:PPE655364 PZA655360:PZA655364 QIW655360:QIW655364 QSS655360:QSS655364 RCO655360:RCO655364 RMK655360:RMK655364 RWG655360:RWG655364 SGC655360:SGC655364 SPY655360:SPY655364 SZU655360:SZU655364 TJQ655360:TJQ655364 TTM655360:TTM655364 UDI655360:UDI655364 UNE655360:UNE655364 UXA655360:UXA655364 VGW655360:VGW655364 VQS655360:VQS655364 WAO655360:WAO655364 WKK655360:WKK655364 WUG655360:WUG655364 O720898:O720902 HU720896:HU720900 RQ720896:RQ720900 ABM720896:ABM720900 ALI720896:ALI720900 AVE720896:AVE720900 BFA720896:BFA720900 BOW720896:BOW720900 BYS720896:BYS720900 CIO720896:CIO720900 CSK720896:CSK720900 DCG720896:DCG720900 DMC720896:DMC720900 DVY720896:DVY720900 EFU720896:EFU720900 EPQ720896:EPQ720900 EZM720896:EZM720900 FJI720896:FJI720900 FTE720896:FTE720900 GDA720896:GDA720900 GMW720896:GMW720900 GWS720896:GWS720900 HGO720896:HGO720900 HQK720896:HQK720900 IAG720896:IAG720900 IKC720896:IKC720900 ITY720896:ITY720900 JDU720896:JDU720900 JNQ720896:JNQ720900 JXM720896:JXM720900 KHI720896:KHI720900 KRE720896:KRE720900 LBA720896:LBA720900 LKW720896:LKW720900 LUS720896:LUS720900 MEO720896:MEO720900 MOK720896:MOK720900 MYG720896:MYG720900 NIC720896:NIC720900 NRY720896:NRY720900 OBU720896:OBU720900 OLQ720896:OLQ720900 OVM720896:OVM720900 PFI720896:PFI720900 PPE720896:PPE720900 PZA720896:PZA720900 QIW720896:QIW720900 QSS720896:QSS720900 RCO720896:RCO720900 RMK720896:RMK720900 RWG720896:RWG720900 SGC720896:SGC720900 SPY720896:SPY720900 SZU720896:SZU720900 TJQ720896:TJQ720900 TTM720896:TTM720900 UDI720896:UDI720900 UNE720896:UNE720900 UXA720896:UXA720900 VGW720896:VGW720900 VQS720896:VQS720900 WAO720896:WAO720900 WKK720896:WKK720900 WUG720896:WUG720900 O786434:O786438 HU786432:HU786436 RQ786432:RQ786436 ABM786432:ABM786436 ALI786432:ALI786436 AVE786432:AVE786436 BFA786432:BFA786436 BOW786432:BOW786436 BYS786432:BYS786436 CIO786432:CIO786436 CSK786432:CSK786436 DCG786432:DCG786436 DMC786432:DMC786436 DVY786432:DVY786436 EFU786432:EFU786436 EPQ786432:EPQ786436 EZM786432:EZM786436 FJI786432:FJI786436 FTE786432:FTE786436 GDA786432:GDA786436 GMW786432:GMW786436 GWS786432:GWS786436 HGO786432:HGO786436 HQK786432:HQK786436 IAG786432:IAG786436 IKC786432:IKC786436 ITY786432:ITY786436 JDU786432:JDU786436 JNQ786432:JNQ786436 JXM786432:JXM786436 KHI786432:KHI786436 KRE786432:KRE786436 LBA786432:LBA786436 LKW786432:LKW786436 LUS786432:LUS786436 MEO786432:MEO786436 MOK786432:MOK786436 MYG786432:MYG786436 NIC786432:NIC786436 NRY786432:NRY786436 OBU786432:OBU786436 OLQ786432:OLQ786436 OVM786432:OVM786436 PFI786432:PFI786436 PPE786432:PPE786436 PZA786432:PZA786436 QIW786432:QIW786436 QSS786432:QSS786436 RCO786432:RCO786436 RMK786432:RMK786436 RWG786432:RWG786436 SGC786432:SGC786436 SPY786432:SPY786436 SZU786432:SZU786436 TJQ786432:TJQ786436 TTM786432:TTM786436 UDI786432:UDI786436 UNE786432:UNE786436 UXA786432:UXA786436 VGW786432:VGW786436 VQS786432:VQS786436 WAO786432:WAO786436 WKK786432:WKK786436 WUG786432:WUG786436 O851970:O851974 HU851968:HU851972 RQ851968:RQ851972 ABM851968:ABM851972 ALI851968:ALI851972 AVE851968:AVE851972 BFA851968:BFA851972 BOW851968:BOW851972 BYS851968:BYS851972 CIO851968:CIO851972 CSK851968:CSK851972 DCG851968:DCG851972 DMC851968:DMC851972 DVY851968:DVY851972 EFU851968:EFU851972 EPQ851968:EPQ851972 EZM851968:EZM851972 FJI851968:FJI851972 FTE851968:FTE851972 GDA851968:GDA851972 GMW851968:GMW851972 GWS851968:GWS851972 HGO851968:HGO851972 HQK851968:HQK851972 IAG851968:IAG851972 IKC851968:IKC851972 ITY851968:ITY851972 JDU851968:JDU851972 JNQ851968:JNQ851972 JXM851968:JXM851972 KHI851968:KHI851972 KRE851968:KRE851972 LBA851968:LBA851972 LKW851968:LKW851972 LUS851968:LUS851972 MEO851968:MEO851972 MOK851968:MOK851972 MYG851968:MYG851972 NIC851968:NIC851972 NRY851968:NRY851972 OBU851968:OBU851972 OLQ851968:OLQ851972 OVM851968:OVM851972 PFI851968:PFI851972 PPE851968:PPE851972 PZA851968:PZA851972 QIW851968:QIW851972 QSS851968:QSS851972 RCO851968:RCO851972 RMK851968:RMK851972 RWG851968:RWG851972 SGC851968:SGC851972 SPY851968:SPY851972 SZU851968:SZU851972 TJQ851968:TJQ851972 TTM851968:TTM851972 UDI851968:UDI851972 UNE851968:UNE851972 UXA851968:UXA851972 VGW851968:VGW851972 VQS851968:VQS851972 WAO851968:WAO851972 WKK851968:WKK851972 WUG851968:WUG851972 O917506:O917510 HU917504:HU917508 RQ917504:RQ917508 ABM917504:ABM917508 ALI917504:ALI917508 AVE917504:AVE917508 BFA917504:BFA917508 BOW917504:BOW917508 BYS917504:BYS917508 CIO917504:CIO917508 CSK917504:CSK917508 DCG917504:DCG917508 DMC917504:DMC917508 DVY917504:DVY917508 EFU917504:EFU917508 EPQ917504:EPQ917508 EZM917504:EZM917508 FJI917504:FJI917508 FTE917504:FTE917508 GDA917504:GDA917508 GMW917504:GMW917508 GWS917504:GWS917508 HGO917504:HGO917508 HQK917504:HQK917508 IAG917504:IAG917508 IKC917504:IKC917508 ITY917504:ITY917508 JDU917504:JDU917508 JNQ917504:JNQ917508 JXM917504:JXM917508 KHI917504:KHI917508 KRE917504:KRE917508 LBA917504:LBA917508 LKW917504:LKW917508 LUS917504:LUS917508 MEO917504:MEO917508 MOK917504:MOK917508 MYG917504:MYG917508 NIC917504:NIC917508 NRY917504:NRY917508 OBU917504:OBU917508 OLQ917504:OLQ917508 OVM917504:OVM917508 PFI917504:PFI917508 PPE917504:PPE917508 PZA917504:PZA917508 QIW917504:QIW917508 QSS917504:QSS917508 RCO917504:RCO917508 RMK917504:RMK917508 RWG917504:RWG917508 SGC917504:SGC917508 SPY917504:SPY917508 SZU917504:SZU917508 TJQ917504:TJQ917508 TTM917504:TTM917508 UDI917504:UDI917508 UNE917504:UNE917508 UXA917504:UXA917508 VGW917504:VGW917508 VQS917504:VQS917508 WAO917504:WAO917508 WKK917504:WKK917508 WUG917504:WUG917508 O983042:O983046 HU983040:HU983044 RQ983040:RQ983044 ABM983040:ABM983044 ALI983040:ALI983044 AVE983040:AVE983044 BFA983040:BFA983044 BOW983040:BOW983044 BYS983040:BYS983044 CIO983040:CIO983044 CSK983040:CSK983044 DCG983040:DCG983044 DMC983040:DMC983044 DVY983040:DVY983044 EFU983040:EFU983044 EPQ983040:EPQ983044 EZM983040:EZM983044 FJI983040:FJI983044 FTE983040:FTE983044 GDA983040:GDA983044 GMW983040:GMW983044 GWS983040:GWS983044 HGO983040:HGO983044 HQK983040:HQK983044 IAG983040:IAG983044 IKC983040:IKC983044 ITY983040:ITY983044 JDU983040:JDU983044 JNQ983040:JNQ983044 JXM983040:JXM983044 KHI983040:KHI983044 KRE983040:KRE983044 LBA983040:LBA983044 LKW983040:LKW983044 LUS983040:LUS983044 MEO983040:MEO983044 MOK983040:MOK983044 MYG983040:MYG983044 NIC983040:NIC983044 NRY983040:NRY983044 OBU983040:OBU983044 OLQ983040:OLQ983044 OVM983040:OVM983044 PFI983040:PFI983044 PPE983040:PPE983044 PZA983040:PZA983044 QIW983040:QIW983044 QSS983040:QSS983044 RCO983040:RCO983044 RMK983040:RMK983044 RWG983040:RWG983044 SGC983040:SGC983044 SPY983040:SPY983044 SZU983040:SZU983044 TJQ983040:TJQ983044 TTM983040:TTM983044 UDI983040:UDI983044 UNE983040:UNE983044 UXA983040:UXA983044 VGW983040:VGW983044 VQS983040:VQS983044 WAO983040:WAO983044 WKK983040:WKK983044 WUG983040:WUG983044 P65541:Z65542 HV65539:IJ65540 RR65539:SF65540 ABN65539:ACB65540 ALJ65539:ALX65540 AVF65539:AVT65540 BFB65539:BFP65540 BOX65539:BPL65540 BYT65539:BZH65540 CIP65539:CJD65540 CSL65539:CSZ65540 DCH65539:DCV65540 DMD65539:DMR65540 DVZ65539:DWN65540 EFV65539:EGJ65540 EPR65539:EQF65540 EZN65539:FAB65540 FJJ65539:FJX65540 FTF65539:FTT65540 GDB65539:GDP65540 GMX65539:GNL65540 GWT65539:GXH65540 HGP65539:HHD65540 HQL65539:HQZ65540 IAH65539:IAV65540 IKD65539:IKR65540 ITZ65539:IUN65540 JDV65539:JEJ65540 JNR65539:JOF65540 JXN65539:JYB65540 KHJ65539:KHX65540 KRF65539:KRT65540 LBB65539:LBP65540 LKX65539:LLL65540 LUT65539:LVH65540 MEP65539:MFD65540 MOL65539:MOZ65540 MYH65539:MYV65540 NID65539:NIR65540 NRZ65539:NSN65540 OBV65539:OCJ65540 OLR65539:OMF65540 OVN65539:OWB65540 PFJ65539:PFX65540 PPF65539:PPT65540 PZB65539:PZP65540 QIX65539:QJL65540 QST65539:QTH65540 RCP65539:RDD65540 RML65539:RMZ65540 RWH65539:RWV65540 SGD65539:SGR65540 SPZ65539:SQN65540 SZV65539:TAJ65540 TJR65539:TKF65540 TTN65539:TUB65540 UDJ65539:UDX65540 UNF65539:UNT65540 UXB65539:UXP65540 VGX65539:VHL65540 VQT65539:VRH65540 WAP65539:WBD65540 WKL65539:WKZ65540 WUH65539:WUV65540 P131077:Z131078 HV131075:IJ131076 RR131075:SF131076 ABN131075:ACB131076 ALJ131075:ALX131076 AVF131075:AVT131076 BFB131075:BFP131076 BOX131075:BPL131076 BYT131075:BZH131076 CIP131075:CJD131076 CSL131075:CSZ131076 DCH131075:DCV131076 DMD131075:DMR131076 DVZ131075:DWN131076 EFV131075:EGJ131076 EPR131075:EQF131076 EZN131075:FAB131076 FJJ131075:FJX131076 FTF131075:FTT131076 GDB131075:GDP131076 GMX131075:GNL131076 GWT131075:GXH131076 HGP131075:HHD131076 HQL131075:HQZ131076 IAH131075:IAV131076 IKD131075:IKR131076 ITZ131075:IUN131076 JDV131075:JEJ131076 JNR131075:JOF131076 JXN131075:JYB131076 KHJ131075:KHX131076 KRF131075:KRT131076 LBB131075:LBP131076 LKX131075:LLL131076 LUT131075:LVH131076 MEP131075:MFD131076 MOL131075:MOZ131076 MYH131075:MYV131076 NID131075:NIR131076 NRZ131075:NSN131076 OBV131075:OCJ131076 OLR131075:OMF131076 OVN131075:OWB131076 PFJ131075:PFX131076 PPF131075:PPT131076 PZB131075:PZP131076 QIX131075:QJL131076 QST131075:QTH131076 RCP131075:RDD131076 RML131075:RMZ131076 RWH131075:RWV131076 SGD131075:SGR131076 SPZ131075:SQN131076 SZV131075:TAJ131076 TJR131075:TKF131076 TTN131075:TUB131076 UDJ131075:UDX131076 UNF131075:UNT131076 UXB131075:UXP131076 VGX131075:VHL131076 VQT131075:VRH131076 WAP131075:WBD131076 WKL131075:WKZ131076 WUH131075:WUV131076 P196613:Z196614 HV196611:IJ196612 RR196611:SF196612 ABN196611:ACB196612 ALJ196611:ALX196612 AVF196611:AVT196612 BFB196611:BFP196612 BOX196611:BPL196612 BYT196611:BZH196612 CIP196611:CJD196612 CSL196611:CSZ196612 DCH196611:DCV196612 DMD196611:DMR196612 DVZ196611:DWN196612 EFV196611:EGJ196612 EPR196611:EQF196612 EZN196611:FAB196612 FJJ196611:FJX196612 FTF196611:FTT196612 GDB196611:GDP196612 GMX196611:GNL196612 GWT196611:GXH196612 HGP196611:HHD196612 HQL196611:HQZ196612 IAH196611:IAV196612 IKD196611:IKR196612 ITZ196611:IUN196612 JDV196611:JEJ196612 JNR196611:JOF196612 JXN196611:JYB196612 KHJ196611:KHX196612 KRF196611:KRT196612 LBB196611:LBP196612 LKX196611:LLL196612 LUT196611:LVH196612 MEP196611:MFD196612 MOL196611:MOZ196612 MYH196611:MYV196612 NID196611:NIR196612 NRZ196611:NSN196612 OBV196611:OCJ196612 OLR196611:OMF196612 OVN196611:OWB196612 PFJ196611:PFX196612 PPF196611:PPT196612 PZB196611:PZP196612 QIX196611:QJL196612 QST196611:QTH196612 RCP196611:RDD196612 RML196611:RMZ196612 RWH196611:RWV196612 SGD196611:SGR196612 SPZ196611:SQN196612 SZV196611:TAJ196612 TJR196611:TKF196612 TTN196611:TUB196612 UDJ196611:UDX196612 UNF196611:UNT196612 UXB196611:UXP196612 VGX196611:VHL196612 VQT196611:VRH196612 WAP196611:WBD196612 WKL196611:WKZ196612 WUH196611:WUV196612 P262149:Z262150 HV262147:IJ262148 RR262147:SF262148 ABN262147:ACB262148 ALJ262147:ALX262148 AVF262147:AVT262148 BFB262147:BFP262148 BOX262147:BPL262148 BYT262147:BZH262148 CIP262147:CJD262148 CSL262147:CSZ262148 DCH262147:DCV262148 DMD262147:DMR262148 DVZ262147:DWN262148 EFV262147:EGJ262148 EPR262147:EQF262148 EZN262147:FAB262148 FJJ262147:FJX262148 FTF262147:FTT262148 GDB262147:GDP262148 GMX262147:GNL262148 GWT262147:GXH262148 HGP262147:HHD262148 HQL262147:HQZ262148 IAH262147:IAV262148 IKD262147:IKR262148 ITZ262147:IUN262148 JDV262147:JEJ262148 JNR262147:JOF262148 JXN262147:JYB262148 KHJ262147:KHX262148 KRF262147:KRT262148 LBB262147:LBP262148 LKX262147:LLL262148 LUT262147:LVH262148 MEP262147:MFD262148 MOL262147:MOZ262148 MYH262147:MYV262148 NID262147:NIR262148 NRZ262147:NSN262148 OBV262147:OCJ262148 OLR262147:OMF262148 OVN262147:OWB262148 PFJ262147:PFX262148 PPF262147:PPT262148 PZB262147:PZP262148 QIX262147:QJL262148 QST262147:QTH262148 RCP262147:RDD262148 RML262147:RMZ262148 RWH262147:RWV262148 SGD262147:SGR262148 SPZ262147:SQN262148 SZV262147:TAJ262148 TJR262147:TKF262148 TTN262147:TUB262148 UDJ262147:UDX262148 UNF262147:UNT262148 UXB262147:UXP262148 VGX262147:VHL262148 VQT262147:VRH262148 WAP262147:WBD262148 WKL262147:WKZ262148 WUH262147:WUV262148 P327685:Z327686 HV327683:IJ327684 RR327683:SF327684 ABN327683:ACB327684 ALJ327683:ALX327684 AVF327683:AVT327684 BFB327683:BFP327684 BOX327683:BPL327684 BYT327683:BZH327684 CIP327683:CJD327684 CSL327683:CSZ327684 DCH327683:DCV327684 DMD327683:DMR327684 DVZ327683:DWN327684 EFV327683:EGJ327684 EPR327683:EQF327684 EZN327683:FAB327684 FJJ327683:FJX327684 FTF327683:FTT327684 GDB327683:GDP327684 GMX327683:GNL327684 GWT327683:GXH327684 HGP327683:HHD327684 HQL327683:HQZ327684 IAH327683:IAV327684 IKD327683:IKR327684 ITZ327683:IUN327684 JDV327683:JEJ327684 JNR327683:JOF327684 JXN327683:JYB327684 KHJ327683:KHX327684 KRF327683:KRT327684 LBB327683:LBP327684 LKX327683:LLL327684 LUT327683:LVH327684 MEP327683:MFD327684 MOL327683:MOZ327684 MYH327683:MYV327684 NID327683:NIR327684 NRZ327683:NSN327684 OBV327683:OCJ327684 OLR327683:OMF327684 OVN327683:OWB327684 PFJ327683:PFX327684 PPF327683:PPT327684 PZB327683:PZP327684 QIX327683:QJL327684 QST327683:QTH327684 RCP327683:RDD327684 RML327683:RMZ327684 RWH327683:RWV327684 SGD327683:SGR327684 SPZ327683:SQN327684 SZV327683:TAJ327684 TJR327683:TKF327684 TTN327683:TUB327684 UDJ327683:UDX327684 UNF327683:UNT327684 UXB327683:UXP327684 VGX327683:VHL327684 VQT327683:VRH327684 WAP327683:WBD327684 WKL327683:WKZ327684 WUH327683:WUV327684 P393221:Z393222 HV393219:IJ393220 RR393219:SF393220 ABN393219:ACB393220 ALJ393219:ALX393220 AVF393219:AVT393220 BFB393219:BFP393220 BOX393219:BPL393220 BYT393219:BZH393220 CIP393219:CJD393220 CSL393219:CSZ393220 DCH393219:DCV393220 DMD393219:DMR393220 DVZ393219:DWN393220 EFV393219:EGJ393220 EPR393219:EQF393220 EZN393219:FAB393220 FJJ393219:FJX393220 FTF393219:FTT393220 GDB393219:GDP393220 GMX393219:GNL393220 GWT393219:GXH393220 HGP393219:HHD393220 HQL393219:HQZ393220 IAH393219:IAV393220 IKD393219:IKR393220 ITZ393219:IUN393220 JDV393219:JEJ393220 JNR393219:JOF393220 JXN393219:JYB393220 KHJ393219:KHX393220 KRF393219:KRT393220 LBB393219:LBP393220 LKX393219:LLL393220 LUT393219:LVH393220 MEP393219:MFD393220 MOL393219:MOZ393220 MYH393219:MYV393220 NID393219:NIR393220 NRZ393219:NSN393220 OBV393219:OCJ393220 OLR393219:OMF393220 OVN393219:OWB393220 PFJ393219:PFX393220 PPF393219:PPT393220 PZB393219:PZP393220 QIX393219:QJL393220 QST393219:QTH393220 RCP393219:RDD393220 RML393219:RMZ393220 RWH393219:RWV393220 SGD393219:SGR393220 SPZ393219:SQN393220 SZV393219:TAJ393220 TJR393219:TKF393220 TTN393219:TUB393220 UDJ393219:UDX393220 UNF393219:UNT393220 UXB393219:UXP393220 VGX393219:VHL393220 VQT393219:VRH393220 WAP393219:WBD393220 WKL393219:WKZ393220 WUH393219:WUV393220 P458757:Z458758 HV458755:IJ458756 RR458755:SF458756 ABN458755:ACB458756 ALJ458755:ALX458756 AVF458755:AVT458756 BFB458755:BFP458756 BOX458755:BPL458756 BYT458755:BZH458756 CIP458755:CJD458756 CSL458755:CSZ458756 DCH458755:DCV458756 DMD458755:DMR458756 DVZ458755:DWN458756 EFV458755:EGJ458756 EPR458755:EQF458756 EZN458755:FAB458756 FJJ458755:FJX458756 FTF458755:FTT458756 GDB458755:GDP458756 GMX458755:GNL458756 GWT458755:GXH458756 HGP458755:HHD458756 HQL458755:HQZ458756 IAH458755:IAV458756 IKD458755:IKR458756 ITZ458755:IUN458756 JDV458755:JEJ458756 JNR458755:JOF458756 JXN458755:JYB458756 KHJ458755:KHX458756 KRF458755:KRT458756 LBB458755:LBP458756 LKX458755:LLL458756 LUT458755:LVH458756 MEP458755:MFD458756 MOL458755:MOZ458756 MYH458755:MYV458756 NID458755:NIR458756 NRZ458755:NSN458756 OBV458755:OCJ458756 OLR458755:OMF458756 OVN458755:OWB458756 PFJ458755:PFX458756 PPF458755:PPT458756 PZB458755:PZP458756 QIX458755:QJL458756 QST458755:QTH458756 RCP458755:RDD458756 RML458755:RMZ458756 RWH458755:RWV458756 SGD458755:SGR458756 SPZ458755:SQN458756 SZV458755:TAJ458756 TJR458755:TKF458756 TTN458755:TUB458756 UDJ458755:UDX458756 UNF458755:UNT458756 UXB458755:UXP458756 VGX458755:VHL458756 VQT458755:VRH458756 WAP458755:WBD458756 WKL458755:WKZ458756 WUH458755:WUV458756 P524293:Z524294 HV524291:IJ524292 RR524291:SF524292 ABN524291:ACB524292 ALJ524291:ALX524292 AVF524291:AVT524292 BFB524291:BFP524292 BOX524291:BPL524292 BYT524291:BZH524292 CIP524291:CJD524292 CSL524291:CSZ524292 DCH524291:DCV524292 DMD524291:DMR524292 DVZ524291:DWN524292 EFV524291:EGJ524292 EPR524291:EQF524292 EZN524291:FAB524292 FJJ524291:FJX524292 FTF524291:FTT524292 GDB524291:GDP524292 GMX524291:GNL524292 GWT524291:GXH524292 HGP524291:HHD524292 HQL524291:HQZ524292 IAH524291:IAV524292 IKD524291:IKR524292 ITZ524291:IUN524292 JDV524291:JEJ524292 JNR524291:JOF524292 JXN524291:JYB524292 KHJ524291:KHX524292 KRF524291:KRT524292 LBB524291:LBP524292 LKX524291:LLL524292 LUT524291:LVH524292 MEP524291:MFD524292 MOL524291:MOZ524292 MYH524291:MYV524292 NID524291:NIR524292 NRZ524291:NSN524292 OBV524291:OCJ524292 OLR524291:OMF524292 OVN524291:OWB524292 PFJ524291:PFX524292 PPF524291:PPT524292 PZB524291:PZP524292 QIX524291:QJL524292 QST524291:QTH524292 RCP524291:RDD524292 RML524291:RMZ524292 RWH524291:RWV524292 SGD524291:SGR524292 SPZ524291:SQN524292 SZV524291:TAJ524292 TJR524291:TKF524292 TTN524291:TUB524292 UDJ524291:UDX524292 UNF524291:UNT524292 UXB524291:UXP524292 VGX524291:VHL524292 VQT524291:VRH524292 WAP524291:WBD524292 WKL524291:WKZ524292 WUH524291:WUV524292 P589829:Z589830 HV589827:IJ589828 RR589827:SF589828 ABN589827:ACB589828 ALJ589827:ALX589828 AVF589827:AVT589828 BFB589827:BFP589828 BOX589827:BPL589828 BYT589827:BZH589828 CIP589827:CJD589828 CSL589827:CSZ589828 DCH589827:DCV589828 DMD589827:DMR589828 DVZ589827:DWN589828 EFV589827:EGJ589828 EPR589827:EQF589828 EZN589827:FAB589828 FJJ589827:FJX589828 FTF589827:FTT589828 GDB589827:GDP589828 GMX589827:GNL589828 GWT589827:GXH589828 HGP589827:HHD589828 HQL589827:HQZ589828 IAH589827:IAV589828 IKD589827:IKR589828 ITZ589827:IUN589828 JDV589827:JEJ589828 JNR589827:JOF589828 JXN589827:JYB589828 KHJ589827:KHX589828 KRF589827:KRT589828 LBB589827:LBP589828 LKX589827:LLL589828 LUT589827:LVH589828 MEP589827:MFD589828 MOL589827:MOZ589828 MYH589827:MYV589828 NID589827:NIR589828 NRZ589827:NSN589828 OBV589827:OCJ589828 OLR589827:OMF589828 OVN589827:OWB589828 PFJ589827:PFX589828 PPF589827:PPT589828 PZB589827:PZP589828 QIX589827:QJL589828 QST589827:QTH589828 RCP589827:RDD589828 RML589827:RMZ589828 RWH589827:RWV589828 SGD589827:SGR589828 SPZ589827:SQN589828 SZV589827:TAJ589828 TJR589827:TKF589828 TTN589827:TUB589828 UDJ589827:UDX589828 UNF589827:UNT589828 UXB589827:UXP589828 VGX589827:VHL589828 VQT589827:VRH589828 WAP589827:WBD589828 WKL589827:WKZ589828 WUH589827:WUV589828 P655365:Z655366 HV655363:IJ655364 RR655363:SF655364 ABN655363:ACB655364 ALJ655363:ALX655364 AVF655363:AVT655364 BFB655363:BFP655364 BOX655363:BPL655364 BYT655363:BZH655364 CIP655363:CJD655364 CSL655363:CSZ655364 DCH655363:DCV655364 DMD655363:DMR655364 DVZ655363:DWN655364 EFV655363:EGJ655364 EPR655363:EQF655364 EZN655363:FAB655364 FJJ655363:FJX655364 FTF655363:FTT655364 GDB655363:GDP655364 GMX655363:GNL655364 GWT655363:GXH655364 HGP655363:HHD655364 HQL655363:HQZ655364 IAH655363:IAV655364 IKD655363:IKR655364 ITZ655363:IUN655364 JDV655363:JEJ655364 JNR655363:JOF655364 JXN655363:JYB655364 KHJ655363:KHX655364 KRF655363:KRT655364 LBB655363:LBP655364 LKX655363:LLL655364 LUT655363:LVH655364 MEP655363:MFD655364 MOL655363:MOZ655364 MYH655363:MYV655364 NID655363:NIR655364 NRZ655363:NSN655364 OBV655363:OCJ655364 OLR655363:OMF655364 OVN655363:OWB655364 PFJ655363:PFX655364 PPF655363:PPT655364 PZB655363:PZP655364 QIX655363:QJL655364 QST655363:QTH655364 RCP655363:RDD655364 RML655363:RMZ655364 RWH655363:RWV655364 SGD655363:SGR655364 SPZ655363:SQN655364 SZV655363:TAJ655364 TJR655363:TKF655364 TTN655363:TUB655364 UDJ655363:UDX655364 UNF655363:UNT655364 UXB655363:UXP655364 VGX655363:VHL655364 VQT655363:VRH655364 WAP655363:WBD655364 WKL655363:WKZ655364 WUH655363:WUV655364 P720901:Z720902 HV720899:IJ720900 RR720899:SF720900 ABN720899:ACB720900 ALJ720899:ALX720900 AVF720899:AVT720900 BFB720899:BFP720900 BOX720899:BPL720900 BYT720899:BZH720900 CIP720899:CJD720900 CSL720899:CSZ720900 DCH720899:DCV720900 DMD720899:DMR720900 DVZ720899:DWN720900 EFV720899:EGJ720900 EPR720899:EQF720900 EZN720899:FAB720900 FJJ720899:FJX720900 FTF720899:FTT720900 GDB720899:GDP720900 GMX720899:GNL720900 GWT720899:GXH720900 HGP720899:HHD720900 HQL720899:HQZ720900 IAH720899:IAV720900 IKD720899:IKR720900 ITZ720899:IUN720900 JDV720899:JEJ720900 JNR720899:JOF720900 JXN720899:JYB720900 KHJ720899:KHX720900 KRF720899:KRT720900 LBB720899:LBP720900 LKX720899:LLL720900 LUT720899:LVH720900 MEP720899:MFD720900 MOL720899:MOZ720900 MYH720899:MYV720900 NID720899:NIR720900 NRZ720899:NSN720900 OBV720899:OCJ720900 OLR720899:OMF720900 OVN720899:OWB720900 PFJ720899:PFX720900 PPF720899:PPT720900 PZB720899:PZP720900 QIX720899:QJL720900 QST720899:QTH720900 RCP720899:RDD720900 RML720899:RMZ720900 RWH720899:RWV720900 SGD720899:SGR720900 SPZ720899:SQN720900 SZV720899:TAJ720900 TJR720899:TKF720900 TTN720899:TUB720900 UDJ720899:UDX720900 UNF720899:UNT720900 UXB720899:UXP720900 VGX720899:VHL720900 VQT720899:VRH720900 WAP720899:WBD720900 WKL720899:WKZ720900 WUH720899:WUV720900 P786437:Z786438 HV786435:IJ786436 RR786435:SF786436 ABN786435:ACB786436 ALJ786435:ALX786436 AVF786435:AVT786436 BFB786435:BFP786436 BOX786435:BPL786436 BYT786435:BZH786436 CIP786435:CJD786436 CSL786435:CSZ786436 DCH786435:DCV786436 DMD786435:DMR786436 DVZ786435:DWN786436 EFV786435:EGJ786436 EPR786435:EQF786436 EZN786435:FAB786436 FJJ786435:FJX786436 FTF786435:FTT786436 GDB786435:GDP786436 GMX786435:GNL786436 GWT786435:GXH786436 HGP786435:HHD786436 HQL786435:HQZ786436 IAH786435:IAV786436 IKD786435:IKR786436 ITZ786435:IUN786436 JDV786435:JEJ786436 JNR786435:JOF786436 JXN786435:JYB786436 KHJ786435:KHX786436 KRF786435:KRT786436 LBB786435:LBP786436 LKX786435:LLL786436 LUT786435:LVH786436 MEP786435:MFD786436 MOL786435:MOZ786436 MYH786435:MYV786436 NID786435:NIR786436 NRZ786435:NSN786436 OBV786435:OCJ786436 OLR786435:OMF786436 OVN786435:OWB786436 PFJ786435:PFX786436 PPF786435:PPT786436 PZB786435:PZP786436 QIX786435:QJL786436 QST786435:QTH786436 RCP786435:RDD786436 RML786435:RMZ786436 RWH786435:RWV786436 SGD786435:SGR786436 SPZ786435:SQN786436 SZV786435:TAJ786436 TJR786435:TKF786436 TTN786435:TUB786436 UDJ786435:UDX786436 UNF786435:UNT786436 UXB786435:UXP786436 VGX786435:VHL786436 VQT786435:VRH786436 WAP786435:WBD786436 WKL786435:WKZ786436 WUH786435:WUV786436 P851973:Z851974 HV851971:IJ851972 RR851971:SF851972 ABN851971:ACB851972 ALJ851971:ALX851972 AVF851971:AVT851972 BFB851971:BFP851972 BOX851971:BPL851972 BYT851971:BZH851972 CIP851971:CJD851972 CSL851971:CSZ851972 DCH851971:DCV851972 DMD851971:DMR851972 DVZ851971:DWN851972 EFV851971:EGJ851972 EPR851971:EQF851972 EZN851971:FAB851972 FJJ851971:FJX851972 FTF851971:FTT851972 GDB851971:GDP851972 GMX851971:GNL851972 GWT851971:GXH851972 HGP851971:HHD851972 HQL851971:HQZ851972 IAH851971:IAV851972 IKD851971:IKR851972 ITZ851971:IUN851972 JDV851971:JEJ851972 JNR851971:JOF851972 JXN851971:JYB851972 KHJ851971:KHX851972 KRF851971:KRT851972 LBB851971:LBP851972 LKX851971:LLL851972 LUT851971:LVH851972 MEP851971:MFD851972 MOL851971:MOZ851972 MYH851971:MYV851972 NID851971:NIR851972 NRZ851971:NSN851972 OBV851971:OCJ851972 OLR851971:OMF851972 OVN851971:OWB851972 PFJ851971:PFX851972 PPF851971:PPT851972 PZB851971:PZP851972 QIX851971:QJL851972 QST851971:QTH851972 RCP851971:RDD851972 RML851971:RMZ851972 RWH851971:RWV851972 SGD851971:SGR851972 SPZ851971:SQN851972 SZV851971:TAJ851972 TJR851971:TKF851972 TTN851971:TUB851972 UDJ851971:UDX851972 UNF851971:UNT851972 UXB851971:UXP851972 VGX851971:VHL851972 VQT851971:VRH851972 WAP851971:WBD851972 WKL851971:WKZ851972 WUH851971:WUV851972 P917509:Z917510 HV917507:IJ917508 RR917507:SF917508 ABN917507:ACB917508 ALJ917507:ALX917508 AVF917507:AVT917508 BFB917507:BFP917508 BOX917507:BPL917508 BYT917507:BZH917508 CIP917507:CJD917508 CSL917507:CSZ917508 DCH917507:DCV917508 DMD917507:DMR917508 DVZ917507:DWN917508 EFV917507:EGJ917508 EPR917507:EQF917508 EZN917507:FAB917508 FJJ917507:FJX917508 FTF917507:FTT917508 GDB917507:GDP917508 GMX917507:GNL917508 GWT917507:GXH917508 HGP917507:HHD917508 HQL917507:HQZ917508 IAH917507:IAV917508 IKD917507:IKR917508 ITZ917507:IUN917508 JDV917507:JEJ917508 JNR917507:JOF917508 JXN917507:JYB917508 KHJ917507:KHX917508 KRF917507:KRT917508 LBB917507:LBP917508 LKX917507:LLL917508 LUT917507:LVH917508 MEP917507:MFD917508 MOL917507:MOZ917508 MYH917507:MYV917508 NID917507:NIR917508 NRZ917507:NSN917508 OBV917507:OCJ917508 OLR917507:OMF917508 OVN917507:OWB917508 PFJ917507:PFX917508 PPF917507:PPT917508 PZB917507:PZP917508 QIX917507:QJL917508 QST917507:QTH917508 RCP917507:RDD917508 RML917507:RMZ917508 RWH917507:RWV917508 SGD917507:SGR917508 SPZ917507:SQN917508 SZV917507:TAJ917508 TJR917507:TKF917508 TTN917507:TUB917508 UDJ917507:UDX917508 UNF917507:UNT917508 UXB917507:UXP917508 VGX917507:VHL917508 VQT917507:VRH917508 WAP917507:WBD917508 WKL917507:WKZ917508 WUH917507:WUV917508 P983045:Z983046 HV983043:IJ983044 RR983043:SF983044 ABN983043:ACB983044 ALJ983043:ALX983044 AVF983043:AVT983044 BFB983043:BFP983044 BOX983043:BPL983044 BYT983043:BZH983044 CIP983043:CJD983044 CSL983043:CSZ983044 DCH983043:DCV983044 DMD983043:DMR983044 DVZ983043:DWN983044 EFV983043:EGJ983044 EPR983043:EQF983044 EZN983043:FAB983044 FJJ983043:FJX983044 FTF983043:FTT983044 GDB983043:GDP983044 GMX983043:GNL983044 GWT983043:GXH983044 HGP983043:HHD983044 HQL983043:HQZ983044 IAH983043:IAV983044 IKD983043:IKR983044 ITZ983043:IUN983044 JDV983043:JEJ983044 JNR983043:JOF983044 JXN983043:JYB983044 KHJ983043:KHX983044 KRF983043:KRT983044 LBB983043:LBP983044 LKX983043:LLL983044 LUT983043:LVH983044 MEP983043:MFD983044 MOL983043:MOZ983044 MYH983043:MYV983044 NID983043:NIR983044 NRZ983043:NSN983044 OBV983043:OCJ983044 OLR983043:OMF983044 OVN983043:OWB983044 PFJ983043:PFX983044 PPF983043:PPT983044 PZB983043:PZP983044 QIX983043:QJL983044 QST983043:QTH983044 RCP983043:RDD983044 RML983043:RMZ983044 RWH983043:RWV983044 SGD983043:SGR983044 SPZ983043:SQN983044 SZV983043:TAJ983044 TJR983043:TKF983044 TTN983043:TUB983044 UDJ983043:UDX983044 UNF983043:UNT983044 UXB983043:UXP983044 VGX983043:VHL983044 VQT983043:VRH983044 WAP983043:WBD983044 WKL983043:WKZ983044 WUH983043:WUV983044 O65533:Z65536 HU65531:IJ65534 RQ65531:SF65534 ABM65531:ACB65534 ALI65531:ALX65534 AVE65531:AVT65534 BFA65531:BFP65534 BOW65531:BPL65534 BYS65531:BZH65534 CIO65531:CJD65534 CSK65531:CSZ65534 DCG65531:DCV65534 DMC65531:DMR65534 DVY65531:DWN65534 EFU65531:EGJ65534 EPQ65531:EQF65534 EZM65531:FAB65534 FJI65531:FJX65534 FTE65531:FTT65534 GDA65531:GDP65534 GMW65531:GNL65534 GWS65531:GXH65534 HGO65531:HHD65534 HQK65531:HQZ65534 IAG65531:IAV65534 IKC65531:IKR65534 ITY65531:IUN65534 JDU65531:JEJ65534 JNQ65531:JOF65534 JXM65531:JYB65534 KHI65531:KHX65534 KRE65531:KRT65534 LBA65531:LBP65534 LKW65531:LLL65534 LUS65531:LVH65534 MEO65531:MFD65534 MOK65531:MOZ65534 MYG65531:MYV65534 NIC65531:NIR65534 NRY65531:NSN65534 OBU65531:OCJ65534 OLQ65531:OMF65534 OVM65531:OWB65534 PFI65531:PFX65534 PPE65531:PPT65534 PZA65531:PZP65534 QIW65531:QJL65534 QSS65531:QTH65534 RCO65531:RDD65534 RMK65531:RMZ65534 RWG65531:RWV65534 SGC65531:SGR65534 SPY65531:SQN65534 SZU65531:TAJ65534 TJQ65531:TKF65534 TTM65531:TUB65534 UDI65531:UDX65534 UNE65531:UNT65534 UXA65531:UXP65534 VGW65531:VHL65534 VQS65531:VRH65534 WAO65531:WBD65534 WKK65531:WKZ65534 WUG65531:WUV65534 O131069:Z131072 HU131067:IJ131070 RQ131067:SF131070 ABM131067:ACB131070 ALI131067:ALX131070 AVE131067:AVT131070 BFA131067:BFP131070 BOW131067:BPL131070 BYS131067:BZH131070 CIO131067:CJD131070 CSK131067:CSZ131070 DCG131067:DCV131070 DMC131067:DMR131070 DVY131067:DWN131070 EFU131067:EGJ131070 EPQ131067:EQF131070 EZM131067:FAB131070 FJI131067:FJX131070 FTE131067:FTT131070 GDA131067:GDP131070 GMW131067:GNL131070 GWS131067:GXH131070 HGO131067:HHD131070 HQK131067:HQZ131070 IAG131067:IAV131070 IKC131067:IKR131070 ITY131067:IUN131070 JDU131067:JEJ131070 JNQ131067:JOF131070 JXM131067:JYB131070 KHI131067:KHX131070 KRE131067:KRT131070 LBA131067:LBP131070 LKW131067:LLL131070 LUS131067:LVH131070 MEO131067:MFD131070 MOK131067:MOZ131070 MYG131067:MYV131070 NIC131067:NIR131070 NRY131067:NSN131070 OBU131067:OCJ131070 OLQ131067:OMF131070 OVM131067:OWB131070 PFI131067:PFX131070 PPE131067:PPT131070 PZA131067:PZP131070 QIW131067:QJL131070 QSS131067:QTH131070 RCO131067:RDD131070 RMK131067:RMZ131070 RWG131067:RWV131070 SGC131067:SGR131070 SPY131067:SQN131070 SZU131067:TAJ131070 TJQ131067:TKF131070 TTM131067:TUB131070 UDI131067:UDX131070 UNE131067:UNT131070 UXA131067:UXP131070 VGW131067:VHL131070 VQS131067:VRH131070 WAO131067:WBD131070 WKK131067:WKZ131070 WUG131067:WUV131070 O196605:Z196608 HU196603:IJ196606 RQ196603:SF196606 ABM196603:ACB196606 ALI196603:ALX196606 AVE196603:AVT196606 BFA196603:BFP196606 BOW196603:BPL196606 BYS196603:BZH196606 CIO196603:CJD196606 CSK196603:CSZ196606 DCG196603:DCV196606 DMC196603:DMR196606 DVY196603:DWN196606 EFU196603:EGJ196606 EPQ196603:EQF196606 EZM196603:FAB196606 FJI196603:FJX196606 FTE196603:FTT196606 GDA196603:GDP196606 GMW196603:GNL196606 GWS196603:GXH196606 HGO196603:HHD196606 HQK196603:HQZ196606 IAG196603:IAV196606 IKC196603:IKR196606 ITY196603:IUN196606 JDU196603:JEJ196606 JNQ196603:JOF196606 JXM196603:JYB196606 KHI196603:KHX196606 KRE196603:KRT196606 LBA196603:LBP196606 LKW196603:LLL196606 LUS196603:LVH196606 MEO196603:MFD196606 MOK196603:MOZ196606 MYG196603:MYV196606 NIC196603:NIR196606 NRY196603:NSN196606 OBU196603:OCJ196606 OLQ196603:OMF196606 OVM196603:OWB196606 PFI196603:PFX196606 PPE196603:PPT196606 PZA196603:PZP196606 QIW196603:QJL196606 QSS196603:QTH196606 RCO196603:RDD196606 RMK196603:RMZ196606 RWG196603:RWV196606 SGC196603:SGR196606 SPY196603:SQN196606 SZU196603:TAJ196606 TJQ196603:TKF196606 TTM196603:TUB196606 UDI196603:UDX196606 UNE196603:UNT196606 UXA196603:UXP196606 VGW196603:VHL196606 VQS196603:VRH196606 WAO196603:WBD196606 WKK196603:WKZ196606 WUG196603:WUV196606 O262141:Z262144 HU262139:IJ262142 RQ262139:SF262142 ABM262139:ACB262142 ALI262139:ALX262142 AVE262139:AVT262142 BFA262139:BFP262142 BOW262139:BPL262142 BYS262139:BZH262142 CIO262139:CJD262142 CSK262139:CSZ262142 DCG262139:DCV262142 DMC262139:DMR262142 DVY262139:DWN262142 EFU262139:EGJ262142 EPQ262139:EQF262142 EZM262139:FAB262142 FJI262139:FJX262142 FTE262139:FTT262142 GDA262139:GDP262142 GMW262139:GNL262142 GWS262139:GXH262142 HGO262139:HHD262142 HQK262139:HQZ262142 IAG262139:IAV262142 IKC262139:IKR262142 ITY262139:IUN262142 JDU262139:JEJ262142 JNQ262139:JOF262142 JXM262139:JYB262142 KHI262139:KHX262142 KRE262139:KRT262142 LBA262139:LBP262142 LKW262139:LLL262142 LUS262139:LVH262142 MEO262139:MFD262142 MOK262139:MOZ262142 MYG262139:MYV262142 NIC262139:NIR262142 NRY262139:NSN262142 OBU262139:OCJ262142 OLQ262139:OMF262142 OVM262139:OWB262142 PFI262139:PFX262142 PPE262139:PPT262142 PZA262139:PZP262142 QIW262139:QJL262142 QSS262139:QTH262142 RCO262139:RDD262142 RMK262139:RMZ262142 RWG262139:RWV262142 SGC262139:SGR262142 SPY262139:SQN262142 SZU262139:TAJ262142 TJQ262139:TKF262142 TTM262139:TUB262142 UDI262139:UDX262142 UNE262139:UNT262142 UXA262139:UXP262142 VGW262139:VHL262142 VQS262139:VRH262142 WAO262139:WBD262142 WKK262139:WKZ262142 WUG262139:WUV262142 O327677:Z327680 HU327675:IJ327678 RQ327675:SF327678 ABM327675:ACB327678 ALI327675:ALX327678 AVE327675:AVT327678 BFA327675:BFP327678 BOW327675:BPL327678 BYS327675:BZH327678 CIO327675:CJD327678 CSK327675:CSZ327678 DCG327675:DCV327678 DMC327675:DMR327678 DVY327675:DWN327678 EFU327675:EGJ327678 EPQ327675:EQF327678 EZM327675:FAB327678 FJI327675:FJX327678 FTE327675:FTT327678 GDA327675:GDP327678 GMW327675:GNL327678 GWS327675:GXH327678 HGO327675:HHD327678 HQK327675:HQZ327678 IAG327675:IAV327678 IKC327675:IKR327678 ITY327675:IUN327678 JDU327675:JEJ327678 JNQ327675:JOF327678 JXM327675:JYB327678 KHI327675:KHX327678 KRE327675:KRT327678 LBA327675:LBP327678 LKW327675:LLL327678 LUS327675:LVH327678 MEO327675:MFD327678 MOK327675:MOZ327678 MYG327675:MYV327678 NIC327675:NIR327678 NRY327675:NSN327678 OBU327675:OCJ327678 OLQ327675:OMF327678 OVM327675:OWB327678 PFI327675:PFX327678 PPE327675:PPT327678 PZA327675:PZP327678 QIW327675:QJL327678 QSS327675:QTH327678 RCO327675:RDD327678 RMK327675:RMZ327678 RWG327675:RWV327678 SGC327675:SGR327678 SPY327675:SQN327678 SZU327675:TAJ327678 TJQ327675:TKF327678 TTM327675:TUB327678 UDI327675:UDX327678 UNE327675:UNT327678 UXA327675:UXP327678 VGW327675:VHL327678 VQS327675:VRH327678 WAO327675:WBD327678 WKK327675:WKZ327678 WUG327675:WUV327678 O393213:Z393216 HU393211:IJ393214 RQ393211:SF393214 ABM393211:ACB393214 ALI393211:ALX393214 AVE393211:AVT393214 BFA393211:BFP393214 BOW393211:BPL393214 BYS393211:BZH393214 CIO393211:CJD393214 CSK393211:CSZ393214 DCG393211:DCV393214 DMC393211:DMR393214 DVY393211:DWN393214 EFU393211:EGJ393214 EPQ393211:EQF393214 EZM393211:FAB393214 FJI393211:FJX393214 FTE393211:FTT393214 GDA393211:GDP393214 GMW393211:GNL393214 GWS393211:GXH393214 HGO393211:HHD393214 HQK393211:HQZ393214 IAG393211:IAV393214 IKC393211:IKR393214 ITY393211:IUN393214 JDU393211:JEJ393214 JNQ393211:JOF393214 JXM393211:JYB393214 KHI393211:KHX393214 KRE393211:KRT393214 LBA393211:LBP393214 LKW393211:LLL393214 LUS393211:LVH393214 MEO393211:MFD393214 MOK393211:MOZ393214 MYG393211:MYV393214 NIC393211:NIR393214 NRY393211:NSN393214 OBU393211:OCJ393214 OLQ393211:OMF393214 OVM393211:OWB393214 PFI393211:PFX393214 PPE393211:PPT393214 PZA393211:PZP393214 QIW393211:QJL393214 QSS393211:QTH393214 RCO393211:RDD393214 RMK393211:RMZ393214 RWG393211:RWV393214 SGC393211:SGR393214 SPY393211:SQN393214 SZU393211:TAJ393214 TJQ393211:TKF393214 TTM393211:TUB393214 UDI393211:UDX393214 UNE393211:UNT393214 UXA393211:UXP393214 VGW393211:VHL393214 VQS393211:VRH393214 WAO393211:WBD393214 WKK393211:WKZ393214 WUG393211:WUV393214 O458749:Z458752 HU458747:IJ458750 RQ458747:SF458750 ABM458747:ACB458750 ALI458747:ALX458750 AVE458747:AVT458750 BFA458747:BFP458750 BOW458747:BPL458750 BYS458747:BZH458750 CIO458747:CJD458750 CSK458747:CSZ458750 DCG458747:DCV458750 DMC458747:DMR458750 DVY458747:DWN458750 EFU458747:EGJ458750 EPQ458747:EQF458750 EZM458747:FAB458750 FJI458747:FJX458750 FTE458747:FTT458750 GDA458747:GDP458750 GMW458747:GNL458750 GWS458747:GXH458750 HGO458747:HHD458750 HQK458747:HQZ458750 IAG458747:IAV458750 IKC458747:IKR458750 ITY458747:IUN458750 JDU458747:JEJ458750 JNQ458747:JOF458750 JXM458747:JYB458750 KHI458747:KHX458750 KRE458747:KRT458750 LBA458747:LBP458750 LKW458747:LLL458750 LUS458747:LVH458750 MEO458747:MFD458750 MOK458747:MOZ458750 MYG458747:MYV458750 NIC458747:NIR458750 NRY458747:NSN458750 OBU458747:OCJ458750 OLQ458747:OMF458750 OVM458747:OWB458750 PFI458747:PFX458750 PPE458747:PPT458750 PZA458747:PZP458750 QIW458747:QJL458750 QSS458747:QTH458750 RCO458747:RDD458750 RMK458747:RMZ458750 RWG458747:RWV458750 SGC458747:SGR458750 SPY458747:SQN458750 SZU458747:TAJ458750 TJQ458747:TKF458750 TTM458747:TUB458750 UDI458747:UDX458750 UNE458747:UNT458750 UXA458747:UXP458750 VGW458747:VHL458750 VQS458747:VRH458750 WAO458747:WBD458750 WKK458747:WKZ458750 WUG458747:WUV458750 O524285:Z524288 HU524283:IJ524286 RQ524283:SF524286 ABM524283:ACB524286 ALI524283:ALX524286 AVE524283:AVT524286 BFA524283:BFP524286 BOW524283:BPL524286 BYS524283:BZH524286 CIO524283:CJD524286 CSK524283:CSZ524286 DCG524283:DCV524286 DMC524283:DMR524286 DVY524283:DWN524286 EFU524283:EGJ524286 EPQ524283:EQF524286 EZM524283:FAB524286 FJI524283:FJX524286 FTE524283:FTT524286 GDA524283:GDP524286 GMW524283:GNL524286 GWS524283:GXH524286 HGO524283:HHD524286 HQK524283:HQZ524286 IAG524283:IAV524286 IKC524283:IKR524286 ITY524283:IUN524286 JDU524283:JEJ524286 JNQ524283:JOF524286 JXM524283:JYB524286 KHI524283:KHX524286 KRE524283:KRT524286 LBA524283:LBP524286 LKW524283:LLL524286 LUS524283:LVH524286 MEO524283:MFD524286 MOK524283:MOZ524286 MYG524283:MYV524286 NIC524283:NIR524286 NRY524283:NSN524286 OBU524283:OCJ524286 OLQ524283:OMF524286 OVM524283:OWB524286 PFI524283:PFX524286 PPE524283:PPT524286 PZA524283:PZP524286 QIW524283:QJL524286 QSS524283:QTH524286 RCO524283:RDD524286 RMK524283:RMZ524286 RWG524283:RWV524286 SGC524283:SGR524286 SPY524283:SQN524286 SZU524283:TAJ524286 TJQ524283:TKF524286 TTM524283:TUB524286 UDI524283:UDX524286 UNE524283:UNT524286 UXA524283:UXP524286 VGW524283:VHL524286 VQS524283:VRH524286 WAO524283:WBD524286 WKK524283:WKZ524286 WUG524283:WUV524286 O589821:Z589824 HU589819:IJ589822 RQ589819:SF589822 ABM589819:ACB589822 ALI589819:ALX589822 AVE589819:AVT589822 BFA589819:BFP589822 BOW589819:BPL589822 BYS589819:BZH589822 CIO589819:CJD589822 CSK589819:CSZ589822 DCG589819:DCV589822 DMC589819:DMR589822 DVY589819:DWN589822 EFU589819:EGJ589822 EPQ589819:EQF589822 EZM589819:FAB589822 FJI589819:FJX589822 FTE589819:FTT589822 GDA589819:GDP589822 GMW589819:GNL589822 GWS589819:GXH589822 HGO589819:HHD589822 HQK589819:HQZ589822 IAG589819:IAV589822 IKC589819:IKR589822 ITY589819:IUN589822 JDU589819:JEJ589822 JNQ589819:JOF589822 JXM589819:JYB589822 KHI589819:KHX589822 KRE589819:KRT589822 LBA589819:LBP589822 LKW589819:LLL589822 LUS589819:LVH589822 MEO589819:MFD589822 MOK589819:MOZ589822 MYG589819:MYV589822 NIC589819:NIR589822 NRY589819:NSN589822 OBU589819:OCJ589822 OLQ589819:OMF589822 OVM589819:OWB589822 PFI589819:PFX589822 PPE589819:PPT589822 PZA589819:PZP589822 QIW589819:QJL589822 QSS589819:QTH589822 RCO589819:RDD589822 RMK589819:RMZ589822 RWG589819:RWV589822 SGC589819:SGR589822 SPY589819:SQN589822 SZU589819:TAJ589822 TJQ589819:TKF589822 TTM589819:TUB589822 UDI589819:UDX589822 UNE589819:UNT589822 UXA589819:UXP589822 VGW589819:VHL589822 VQS589819:VRH589822 WAO589819:WBD589822 WKK589819:WKZ589822 WUG589819:WUV589822 O655357:Z655360 HU655355:IJ655358 RQ655355:SF655358 ABM655355:ACB655358 ALI655355:ALX655358 AVE655355:AVT655358 BFA655355:BFP655358 BOW655355:BPL655358 BYS655355:BZH655358 CIO655355:CJD655358 CSK655355:CSZ655358 DCG655355:DCV655358 DMC655355:DMR655358 DVY655355:DWN655358 EFU655355:EGJ655358 EPQ655355:EQF655358 EZM655355:FAB655358 FJI655355:FJX655358 FTE655355:FTT655358 GDA655355:GDP655358 GMW655355:GNL655358 GWS655355:GXH655358 HGO655355:HHD655358 HQK655355:HQZ655358 IAG655355:IAV655358 IKC655355:IKR655358 ITY655355:IUN655358 JDU655355:JEJ655358 JNQ655355:JOF655358 JXM655355:JYB655358 KHI655355:KHX655358 KRE655355:KRT655358 LBA655355:LBP655358 LKW655355:LLL655358 LUS655355:LVH655358 MEO655355:MFD655358 MOK655355:MOZ655358 MYG655355:MYV655358 NIC655355:NIR655358 NRY655355:NSN655358 OBU655355:OCJ655358 OLQ655355:OMF655358 OVM655355:OWB655358 PFI655355:PFX655358 PPE655355:PPT655358 PZA655355:PZP655358 QIW655355:QJL655358 QSS655355:QTH655358 RCO655355:RDD655358 RMK655355:RMZ655358 RWG655355:RWV655358 SGC655355:SGR655358 SPY655355:SQN655358 SZU655355:TAJ655358 TJQ655355:TKF655358 TTM655355:TUB655358 UDI655355:UDX655358 UNE655355:UNT655358 UXA655355:UXP655358 VGW655355:VHL655358 VQS655355:VRH655358 WAO655355:WBD655358 WKK655355:WKZ655358 WUG655355:WUV655358 O720893:Z720896 HU720891:IJ720894 RQ720891:SF720894 ABM720891:ACB720894 ALI720891:ALX720894 AVE720891:AVT720894 BFA720891:BFP720894 BOW720891:BPL720894 BYS720891:BZH720894 CIO720891:CJD720894 CSK720891:CSZ720894 DCG720891:DCV720894 DMC720891:DMR720894 DVY720891:DWN720894 EFU720891:EGJ720894 EPQ720891:EQF720894 EZM720891:FAB720894 FJI720891:FJX720894 FTE720891:FTT720894 GDA720891:GDP720894 GMW720891:GNL720894 GWS720891:GXH720894 HGO720891:HHD720894 HQK720891:HQZ720894 IAG720891:IAV720894 IKC720891:IKR720894 ITY720891:IUN720894 JDU720891:JEJ720894 JNQ720891:JOF720894 JXM720891:JYB720894 KHI720891:KHX720894 KRE720891:KRT720894 LBA720891:LBP720894 LKW720891:LLL720894 LUS720891:LVH720894 MEO720891:MFD720894 MOK720891:MOZ720894 MYG720891:MYV720894 NIC720891:NIR720894 NRY720891:NSN720894 OBU720891:OCJ720894 OLQ720891:OMF720894 OVM720891:OWB720894 PFI720891:PFX720894 PPE720891:PPT720894 PZA720891:PZP720894 QIW720891:QJL720894 QSS720891:QTH720894 RCO720891:RDD720894 RMK720891:RMZ720894 RWG720891:RWV720894 SGC720891:SGR720894 SPY720891:SQN720894 SZU720891:TAJ720894 TJQ720891:TKF720894 TTM720891:TUB720894 UDI720891:UDX720894 UNE720891:UNT720894 UXA720891:UXP720894 VGW720891:VHL720894 VQS720891:VRH720894 WAO720891:WBD720894 WKK720891:WKZ720894 WUG720891:WUV720894 O786429:Z786432 HU786427:IJ786430 RQ786427:SF786430 ABM786427:ACB786430 ALI786427:ALX786430 AVE786427:AVT786430 BFA786427:BFP786430 BOW786427:BPL786430 BYS786427:BZH786430 CIO786427:CJD786430 CSK786427:CSZ786430 DCG786427:DCV786430 DMC786427:DMR786430 DVY786427:DWN786430 EFU786427:EGJ786430 EPQ786427:EQF786430 EZM786427:FAB786430 FJI786427:FJX786430 FTE786427:FTT786430 GDA786427:GDP786430 GMW786427:GNL786430 GWS786427:GXH786430 HGO786427:HHD786430 HQK786427:HQZ786430 IAG786427:IAV786430 IKC786427:IKR786430 ITY786427:IUN786430 JDU786427:JEJ786430 JNQ786427:JOF786430 JXM786427:JYB786430 KHI786427:KHX786430 KRE786427:KRT786430 LBA786427:LBP786430 LKW786427:LLL786430 LUS786427:LVH786430 MEO786427:MFD786430 MOK786427:MOZ786430 MYG786427:MYV786430 NIC786427:NIR786430 NRY786427:NSN786430 OBU786427:OCJ786430 OLQ786427:OMF786430 OVM786427:OWB786430 PFI786427:PFX786430 PPE786427:PPT786430 PZA786427:PZP786430 QIW786427:QJL786430 QSS786427:QTH786430 RCO786427:RDD786430 RMK786427:RMZ786430 RWG786427:RWV786430 SGC786427:SGR786430 SPY786427:SQN786430 SZU786427:TAJ786430 TJQ786427:TKF786430 TTM786427:TUB786430 UDI786427:UDX786430 UNE786427:UNT786430 UXA786427:UXP786430 VGW786427:VHL786430 VQS786427:VRH786430 WAO786427:WBD786430 WKK786427:WKZ786430 WUG786427:WUV786430 O851965:Z851968 HU851963:IJ851966 RQ851963:SF851966 ABM851963:ACB851966 ALI851963:ALX851966 AVE851963:AVT851966 BFA851963:BFP851966 BOW851963:BPL851966 BYS851963:BZH851966 CIO851963:CJD851966 CSK851963:CSZ851966 DCG851963:DCV851966 DMC851963:DMR851966 DVY851963:DWN851966 EFU851963:EGJ851966 EPQ851963:EQF851966 EZM851963:FAB851966 FJI851963:FJX851966 FTE851963:FTT851966 GDA851963:GDP851966 GMW851963:GNL851966 GWS851963:GXH851966 HGO851963:HHD851966 HQK851963:HQZ851966 IAG851963:IAV851966 IKC851963:IKR851966 ITY851963:IUN851966 JDU851963:JEJ851966 JNQ851963:JOF851966 JXM851963:JYB851966 KHI851963:KHX851966 KRE851963:KRT851966 LBA851963:LBP851966 LKW851963:LLL851966 LUS851963:LVH851966 MEO851963:MFD851966 MOK851963:MOZ851966 MYG851963:MYV851966 NIC851963:NIR851966 NRY851963:NSN851966 OBU851963:OCJ851966 OLQ851963:OMF851966 OVM851963:OWB851966 PFI851963:PFX851966 PPE851963:PPT851966 PZA851963:PZP851966 QIW851963:QJL851966 QSS851963:QTH851966 RCO851963:RDD851966 RMK851963:RMZ851966 RWG851963:RWV851966 SGC851963:SGR851966 SPY851963:SQN851966 SZU851963:TAJ851966 TJQ851963:TKF851966 TTM851963:TUB851966 UDI851963:UDX851966 UNE851963:UNT851966 UXA851963:UXP851966 VGW851963:VHL851966 VQS851963:VRH851966 WAO851963:WBD851966 WKK851963:WKZ851966 WUG851963:WUV851966 O917501:Z917504 HU917499:IJ917502 RQ917499:SF917502 ABM917499:ACB917502 ALI917499:ALX917502 AVE917499:AVT917502 BFA917499:BFP917502 BOW917499:BPL917502 BYS917499:BZH917502 CIO917499:CJD917502 CSK917499:CSZ917502 DCG917499:DCV917502 DMC917499:DMR917502 DVY917499:DWN917502 EFU917499:EGJ917502 EPQ917499:EQF917502 EZM917499:FAB917502 FJI917499:FJX917502 FTE917499:FTT917502 GDA917499:GDP917502 GMW917499:GNL917502 GWS917499:GXH917502 HGO917499:HHD917502 HQK917499:HQZ917502 IAG917499:IAV917502 IKC917499:IKR917502 ITY917499:IUN917502 JDU917499:JEJ917502 JNQ917499:JOF917502 JXM917499:JYB917502 KHI917499:KHX917502 KRE917499:KRT917502 LBA917499:LBP917502 LKW917499:LLL917502 LUS917499:LVH917502 MEO917499:MFD917502 MOK917499:MOZ917502 MYG917499:MYV917502 NIC917499:NIR917502 NRY917499:NSN917502 OBU917499:OCJ917502 OLQ917499:OMF917502 OVM917499:OWB917502 PFI917499:PFX917502 PPE917499:PPT917502 PZA917499:PZP917502 QIW917499:QJL917502 QSS917499:QTH917502 RCO917499:RDD917502 RMK917499:RMZ917502 RWG917499:RWV917502 SGC917499:SGR917502 SPY917499:SQN917502 SZU917499:TAJ917502 TJQ917499:TKF917502 TTM917499:TUB917502 UDI917499:UDX917502 UNE917499:UNT917502 UXA917499:UXP917502 VGW917499:VHL917502 VQS917499:VRH917502 WAO917499:WBD917502 WKK917499:WKZ917502 WUG917499:WUV917502 O983037:Z983040 HU983035:IJ983038 RQ983035:SF983038 ABM983035:ACB983038 ALI983035:ALX983038 AVE983035:AVT983038 BFA983035:BFP983038 BOW983035:BPL983038 BYS983035:BZH983038 CIO983035:CJD983038 CSK983035:CSZ983038 DCG983035:DCV983038 DMC983035:DMR983038 DVY983035:DWN983038 EFU983035:EGJ983038 EPQ983035:EQF983038 EZM983035:FAB983038 FJI983035:FJX983038 FTE983035:FTT983038 GDA983035:GDP983038 GMW983035:GNL983038 GWS983035:GXH983038 HGO983035:HHD983038 HQK983035:HQZ983038 IAG983035:IAV983038 IKC983035:IKR983038 ITY983035:IUN983038 JDU983035:JEJ983038 JNQ983035:JOF983038 JXM983035:JYB983038 KHI983035:KHX983038 KRE983035:KRT983038 LBA983035:LBP983038 LKW983035:LLL983038 LUS983035:LVH983038 MEO983035:MFD983038 MOK983035:MOZ983038 MYG983035:MYV983038 NIC983035:NIR983038 NRY983035:NSN983038 OBU983035:OCJ983038 OLQ983035:OMF983038 OVM983035:OWB983038 PFI983035:PFX983038 PPE983035:PPT983038 PZA983035:PZP983038 QIW983035:QJL983038 QSS983035:QTH983038 RCO983035:RDD983038 RMK983035:RMZ983038 RWG983035:RWV983038 SGC983035:SGR983038 SPY983035:SQN983038 SZU983035:TAJ983038 TJQ983035:TKF983038 TTM983035:TUB983038 UDI983035:UDX983038 UNE983035:UNT983038 UXA983035:UXP983038 VGW983035:VHL983038 VQS983035:VRH983038 WAO983035:WBD983038 WKK983035:WKZ983038 WUG983035:WUV983038</xm:sqref>
        </x14:dataValidation>
        <x14:dataValidation imeMode="disabled" allowBlank="1" showInputMessage="1" showErrorMessage="1" xr:uid="{3C4FD895-F210-4E99-B518-935DE536FD60}">
          <xm:sqref>IK65529 SG65529 ACC65529 ALY65529 AVU65529 BFQ65529 BPM65529 BZI65529 CJE65529 CTA65529 DCW65529 DMS65529 DWO65529 EGK65529 EQG65529 FAC65529 FJY65529 FTU65529 GDQ65529 GNM65529 GXI65529 HHE65529 HRA65529 IAW65529 IKS65529 IUO65529 JEK65529 JOG65529 JYC65529 KHY65529 KRU65529 LBQ65529 LLM65529 LVI65529 MFE65529 MPA65529 MYW65529 NIS65529 NSO65529 OCK65529 OMG65529 OWC65529 PFY65529 PPU65529 PZQ65529 QJM65529 QTI65529 RDE65529 RNA65529 RWW65529 SGS65529 SQO65529 TAK65529 TKG65529 TUC65529 UDY65529 UNU65529 UXQ65529 VHM65529 VRI65529 WBE65529 WLA65529 WUW65529 IK131065 SG131065 ACC131065 ALY131065 AVU131065 BFQ131065 BPM131065 BZI131065 CJE131065 CTA131065 DCW131065 DMS131065 DWO131065 EGK131065 EQG131065 FAC131065 FJY131065 FTU131065 GDQ131065 GNM131065 GXI131065 HHE131065 HRA131065 IAW131065 IKS131065 IUO131065 JEK131065 JOG131065 JYC131065 KHY131065 KRU131065 LBQ131065 LLM131065 LVI131065 MFE131065 MPA131065 MYW131065 NIS131065 NSO131065 OCK131065 OMG131065 OWC131065 PFY131065 PPU131065 PZQ131065 QJM131065 QTI131065 RDE131065 RNA131065 RWW131065 SGS131065 SQO131065 TAK131065 TKG131065 TUC131065 UDY131065 UNU131065 UXQ131065 VHM131065 VRI131065 WBE131065 WLA131065 WUW131065 IK196601 SG196601 ACC196601 ALY196601 AVU196601 BFQ196601 BPM196601 BZI196601 CJE196601 CTA196601 DCW196601 DMS196601 DWO196601 EGK196601 EQG196601 FAC196601 FJY196601 FTU196601 GDQ196601 GNM196601 GXI196601 HHE196601 HRA196601 IAW196601 IKS196601 IUO196601 JEK196601 JOG196601 JYC196601 KHY196601 KRU196601 LBQ196601 LLM196601 LVI196601 MFE196601 MPA196601 MYW196601 NIS196601 NSO196601 OCK196601 OMG196601 OWC196601 PFY196601 PPU196601 PZQ196601 QJM196601 QTI196601 RDE196601 RNA196601 RWW196601 SGS196601 SQO196601 TAK196601 TKG196601 TUC196601 UDY196601 UNU196601 UXQ196601 VHM196601 VRI196601 WBE196601 WLA196601 WUW196601 IK262137 SG262137 ACC262137 ALY262137 AVU262137 BFQ262137 BPM262137 BZI262137 CJE262137 CTA262137 DCW262137 DMS262137 DWO262137 EGK262137 EQG262137 FAC262137 FJY262137 FTU262137 GDQ262137 GNM262137 GXI262137 HHE262137 HRA262137 IAW262137 IKS262137 IUO262137 JEK262137 JOG262137 JYC262137 KHY262137 KRU262137 LBQ262137 LLM262137 LVI262137 MFE262137 MPA262137 MYW262137 NIS262137 NSO262137 OCK262137 OMG262137 OWC262137 PFY262137 PPU262137 PZQ262137 QJM262137 QTI262137 RDE262137 RNA262137 RWW262137 SGS262137 SQO262137 TAK262137 TKG262137 TUC262137 UDY262137 UNU262137 UXQ262137 VHM262137 VRI262137 WBE262137 WLA262137 WUW262137 IK327673 SG327673 ACC327673 ALY327673 AVU327673 BFQ327673 BPM327673 BZI327673 CJE327673 CTA327673 DCW327673 DMS327673 DWO327673 EGK327673 EQG327673 FAC327673 FJY327673 FTU327673 GDQ327673 GNM327673 GXI327673 HHE327673 HRA327673 IAW327673 IKS327673 IUO327673 JEK327673 JOG327673 JYC327673 KHY327673 KRU327673 LBQ327673 LLM327673 LVI327673 MFE327673 MPA327673 MYW327673 NIS327673 NSO327673 OCK327673 OMG327673 OWC327673 PFY327673 PPU327673 PZQ327673 QJM327673 QTI327673 RDE327673 RNA327673 RWW327673 SGS327673 SQO327673 TAK327673 TKG327673 TUC327673 UDY327673 UNU327673 UXQ327673 VHM327673 VRI327673 WBE327673 WLA327673 WUW327673 IK393209 SG393209 ACC393209 ALY393209 AVU393209 BFQ393209 BPM393209 BZI393209 CJE393209 CTA393209 DCW393209 DMS393209 DWO393209 EGK393209 EQG393209 FAC393209 FJY393209 FTU393209 GDQ393209 GNM393209 GXI393209 HHE393209 HRA393209 IAW393209 IKS393209 IUO393209 JEK393209 JOG393209 JYC393209 KHY393209 KRU393209 LBQ393209 LLM393209 LVI393209 MFE393209 MPA393209 MYW393209 NIS393209 NSO393209 OCK393209 OMG393209 OWC393209 PFY393209 PPU393209 PZQ393209 QJM393209 QTI393209 RDE393209 RNA393209 RWW393209 SGS393209 SQO393209 TAK393209 TKG393209 TUC393209 UDY393209 UNU393209 UXQ393209 VHM393209 VRI393209 WBE393209 WLA393209 WUW393209 IK458745 SG458745 ACC458745 ALY458745 AVU458745 BFQ458745 BPM458745 BZI458745 CJE458745 CTA458745 DCW458745 DMS458745 DWO458745 EGK458745 EQG458745 FAC458745 FJY458745 FTU458745 GDQ458745 GNM458745 GXI458745 HHE458745 HRA458745 IAW458745 IKS458745 IUO458745 JEK458745 JOG458745 JYC458745 KHY458745 KRU458745 LBQ458745 LLM458745 LVI458745 MFE458745 MPA458745 MYW458745 NIS458745 NSO458745 OCK458745 OMG458745 OWC458745 PFY458745 PPU458745 PZQ458745 QJM458745 QTI458745 RDE458745 RNA458745 RWW458745 SGS458745 SQO458745 TAK458745 TKG458745 TUC458745 UDY458745 UNU458745 UXQ458745 VHM458745 VRI458745 WBE458745 WLA458745 WUW458745 IK524281 SG524281 ACC524281 ALY524281 AVU524281 BFQ524281 BPM524281 BZI524281 CJE524281 CTA524281 DCW524281 DMS524281 DWO524281 EGK524281 EQG524281 FAC524281 FJY524281 FTU524281 GDQ524281 GNM524281 GXI524281 HHE524281 HRA524281 IAW524281 IKS524281 IUO524281 JEK524281 JOG524281 JYC524281 KHY524281 KRU524281 LBQ524281 LLM524281 LVI524281 MFE524281 MPA524281 MYW524281 NIS524281 NSO524281 OCK524281 OMG524281 OWC524281 PFY524281 PPU524281 PZQ524281 QJM524281 QTI524281 RDE524281 RNA524281 RWW524281 SGS524281 SQO524281 TAK524281 TKG524281 TUC524281 UDY524281 UNU524281 UXQ524281 VHM524281 VRI524281 WBE524281 WLA524281 WUW524281 IK589817 SG589817 ACC589817 ALY589817 AVU589817 BFQ589817 BPM589817 BZI589817 CJE589817 CTA589817 DCW589817 DMS589817 DWO589817 EGK589817 EQG589817 FAC589817 FJY589817 FTU589817 GDQ589817 GNM589817 GXI589817 HHE589817 HRA589817 IAW589817 IKS589817 IUO589817 JEK589817 JOG589817 JYC589817 KHY589817 KRU589817 LBQ589817 LLM589817 LVI589817 MFE589817 MPA589817 MYW589817 NIS589817 NSO589817 OCK589817 OMG589817 OWC589817 PFY589817 PPU589817 PZQ589817 QJM589817 QTI589817 RDE589817 RNA589817 RWW589817 SGS589817 SQO589817 TAK589817 TKG589817 TUC589817 UDY589817 UNU589817 UXQ589817 VHM589817 VRI589817 WBE589817 WLA589817 WUW589817 IK655353 SG655353 ACC655353 ALY655353 AVU655353 BFQ655353 BPM655353 BZI655353 CJE655353 CTA655353 DCW655353 DMS655353 DWO655353 EGK655353 EQG655353 FAC655353 FJY655353 FTU655353 GDQ655353 GNM655353 GXI655353 HHE655353 HRA655353 IAW655353 IKS655353 IUO655353 JEK655353 JOG655353 JYC655353 KHY655353 KRU655353 LBQ655353 LLM655353 LVI655353 MFE655353 MPA655353 MYW655353 NIS655353 NSO655353 OCK655353 OMG655353 OWC655353 PFY655353 PPU655353 PZQ655353 QJM655353 QTI655353 RDE655353 RNA655353 RWW655353 SGS655353 SQO655353 TAK655353 TKG655353 TUC655353 UDY655353 UNU655353 UXQ655353 VHM655353 VRI655353 WBE655353 WLA655353 WUW655353 IK720889 SG720889 ACC720889 ALY720889 AVU720889 BFQ720889 BPM720889 BZI720889 CJE720889 CTA720889 DCW720889 DMS720889 DWO720889 EGK720889 EQG720889 FAC720889 FJY720889 FTU720889 GDQ720889 GNM720889 GXI720889 HHE720889 HRA720889 IAW720889 IKS720889 IUO720889 JEK720889 JOG720889 JYC720889 KHY720889 KRU720889 LBQ720889 LLM720889 LVI720889 MFE720889 MPA720889 MYW720889 NIS720889 NSO720889 OCK720889 OMG720889 OWC720889 PFY720889 PPU720889 PZQ720889 QJM720889 QTI720889 RDE720889 RNA720889 RWW720889 SGS720889 SQO720889 TAK720889 TKG720889 TUC720889 UDY720889 UNU720889 UXQ720889 VHM720889 VRI720889 WBE720889 WLA720889 WUW720889 IK786425 SG786425 ACC786425 ALY786425 AVU786425 BFQ786425 BPM786425 BZI786425 CJE786425 CTA786425 DCW786425 DMS786425 DWO786425 EGK786425 EQG786425 FAC786425 FJY786425 FTU786425 GDQ786425 GNM786425 GXI786425 HHE786425 HRA786425 IAW786425 IKS786425 IUO786425 JEK786425 JOG786425 JYC786425 KHY786425 KRU786425 LBQ786425 LLM786425 LVI786425 MFE786425 MPA786425 MYW786425 NIS786425 NSO786425 OCK786425 OMG786425 OWC786425 PFY786425 PPU786425 PZQ786425 QJM786425 QTI786425 RDE786425 RNA786425 RWW786425 SGS786425 SQO786425 TAK786425 TKG786425 TUC786425 UDY786425 UNU786425 UXQ786425 VHM786425 VRI786425 WBE786425 WLA786425 WUW786425 IK851961 SG851961 ACC851961 ALY851961 AVU851961 BFQ851961 BPM851961 BZI851961 CJE851961 CTA851961 DCW851961 DMS851961 DWO851961 EGK851961 EQG851961 FAC851961 FJY851961 FTU851961 GDQ851961 GNM851961 GXI851961 HHE851961 HRA851961 IAW851961 IKS851961 IUO851961 JEK851961 JOG851961 JYC851961 KHY851961 KRU851961 LBQ851961 LLM851961 LVI851961 MFE851961 MPA851961 MYW851961 NIS851961 NSO851961 OCK851961 OMG851961 OWC851961 PFY851961 PPU851961 PZQ851961 QJM851961 QTI851961 RDE851961 RNA851961 RWW851961 SGS851961 SQO851961 TAK851961 TKG851961 TUC851961 UDY851961 UNU851961 UXQ851961 VHM851961 VRI851961 WBE851961 WLA851961 WUW851961 IK917497 SG917497 ACC917497 ALY917497 AVU917497 BFQ917497 BPM917497 BZI917497 CJE917497 CTA917497 DCW917497 DMS917497 DWO917497 EGK917497 EQG917497 FAC917497 FJY917497 FTU917497 GDQ917497 GNM917497 GXI917497 HHE917497 HRA917497 IAW917497 IKS917497 IUO917497 JEK917497 JOG917497 JYC917497 KHY917497 KRU917497 LBQ917497 LLM917497 LVI917497 MFE917497 MPA917497 MYW917497 NIS917497 NSO917497 OCK917497 OMG917497 OWC917497 PFY917497 PPU917497 PZQ917497 QJM917497 QTI917497 RDE917497 RNA917497 RWW917497 SGS917497 SQO917497 TAK917497 TKG917497 TUC917497 UDY917497 UNU917497 UXQ917497 VHM917497 VRI917497 WBE917497 WLA917497 WUW917497 IK983033 SG983033 ACC983033 ALY983033 AVU983033 BFQ983033 BPM983033 BZI983033 CJE983033 CTA983033 DCW983033 DMS983033 DWO983033 EGK983033 EQG983033 FAC983033 FJY983033 FTU983033 GDQ983033 GNM983033 GXI983033 HHE983033 HRA983033 IAW983033 IKS983033 IUO983033 JEK983033 JOG983033 JYC983033 KHY983033 KRU983033 LBQ983033 LLM983033 LVI983033 MFE983033 MPA983033 MYW983033 NIS983033 NSO983033 OCK983033 OMG983033 OWC983033 PFY983033 PPU983033 PZQ983033 QJM983033 QTI983033 RDE983033 RNA983033 RWW983033 SGS983033 SQO983033 TAK983033 TKG983033 TUC983033 UDY983033 UNU983033 UXQ983033 VHM983033 VRI983033 WBE983033 WLA983033 WUW983033 IP65559:IP65560 SL65559:SL65560 ACH65559:ACH65560 AMD65559:AMD65560 AVZ65559:AVZ65560 BFV65559:BFV65560 BPR65559:BPR65560 BZN65559:BZN65560 CJJ65559:CJJ65560 CTF65559:CTF65560 DDB65559:DDB65560 DMX65559:DMX65560 DWT65559:DWT65560 EGP65559:EGP65560 EQL65559:EQL65560 FAH65559:FAH65560 FKD65559:FKD65560 FTZ65559:FTZ65560 GDV65559:GDV65560 GNR65559:GNR65560 GXN65559:GXN65560 HHJ65559:HHJ65560 HRF65559:HRF65560 IBB65559:IBB65560 IKX65559:IKX65560 IUT65559:IUT65560 JEP65559:JEP65560 JOL65559:JOL65560 JYH65559:JYH65560 KID65559:KID65560 KRZ65559:KRZ65560 LBV65559:LBV65560 LLR65559:LLR65560 LVN65559:LVN65560 MFJ65559:MFJ65560 MPF65559:MPF65560 MZB65559:MZB65560 NIX65559:NIX65560 NST65559:NST65560 OCP65559:OCP65560 OML65559:OML65560 OWH65559:OWH65560 PGD65559:PGD65560 PPZ65559:PPZ65560 PZV65559:PZV65560 QJR65559:QJR65560 QTN65559:QTN65560 RDJ65559:RDJ65560 RNF65559:RNF65560 RXB65559:RXB65560 SGX65559:SGX65560 SQT65559:SQT65560 TAP65559:TAP65560 TKL65559:TKL65560 TUH65559:TUH65560 UED65559:UED65560 UNZ65559:UNZ65560 UXV65559:UXV65560 VHR65559:VHR65560 VRN65559:VRN65560 WBJ65559:WBJ65560 WLF65559:WLF65560 WVB65559:WVB65560 IP131095:IP131096 SL131095:SL131096 ACH131095:ACH131096 AMD131095:AMD131096 AVZ131095:AVZ131096 BFV131095:BFV131096 BPR131095:BPR131096 BZN131095:BZN131096 CJJ131095:CJJ131096 CTF131095:CTF131096 DDB131095:DDB131096 DMX131095:DMX131096 DWT131095:DWT131096 EGP131095:EGP131096 EQL131095:EQL131096 FAH131095:FAH131096 FKD131095:FKD131096 FTZ131095:FTZ131096 GDV131095:GDV131096 GNR131095:GNR131096 GXN131095:GXN131096 HHJ131095:HHJ131096 HRF131095:HRF131096 IBB131095:IBB131096 IKX131095:IKX131096 IUT131095:IUT131096 JEP131095:JEP131096 JOL131095:JOL131096 JYH131095:JYH131096 KID131095:KID131096 KRZ131095:KRZ131096 LBV131095:LBV131096 LLR131095:LLR131096 LVN131095:LVN131096 MFJ131095:MFJ131096 MPF131095:MPF131096 MZB131095:MZB131096 NIX131095:NIX131096 NST131095:NST131096 OCP131095:OCP131096 OML131095:OML131096 OWH131095:OWH131096 PGD131095:PGD131096 PPZ131095:PPZ131096 PZV131095:PZV131096 QJR131095:QJR131096 QTN131095:QTN131096 RDJ131095:RDJ131096 RNF131095:RNF131096 RXB131095:RXB131096 SGX131095:SGX131096 SQT131095:SQT131096 TAP131095:TAP131096 TKL131095:TKL131096 TUH131095:TUH131096 UED131095:UED131096 UNZ131095:UNZ131096 UXV131095:UXV131096 VHR131095:VHR131096 VRN131095:VRN131096 WBJ131095:WBJ131096 WLF131095:WLF131096 WVB131095:WVB131096 IP196631:IP196632 SL196631:SL196632 ACH196631:ACH196632 AMD196631:AMD196632 AVZ196631:AVZ196632 BFV196631:BFV196632 BPR196631:BPR196632 BZN196631:BZN196632 CJJ196631:CJJ196632 CTF196631:CTF196632 DDB196631:DDB196632 DMX196631:DMX196632 DWT196631:DWT196632 EGP196631:EGP196632 EQL196631:EQL196632 FAH196631:FAH196632 FKD196631:FKD196632 FTZ196631:FTZ196632 GDV196631:GDV196632 GNR196631:GNR196632 GXN196631:GXN196632 HHJ196631:HHJ196632 HRF196631:HRF196632 IBB196631:IBB196632 IKX196631:IKX196632 IUT196631:IUT196632 JEP196631:JEP196632 JOL196631:JOL196632 JYH196631:JYH196632 KID196631:KID196632 KRZ196631:KRZ196632 LBV196631:LBV196632 LLR196631:LLR196632 LVN196631:LVN196632 MFJ196631:MFJ196632 MPF196631:MPF196632 MZB196631:MZB196632 NIX196631:NIX196632 NST196631:NST196632 OCP196631:OCP196632 OML196631:OML196632 OWH196631:OWH196632 PGD196631:PGD196632 PPZ196631:PPZ196632 PZV196631:PZV196632 QJR196631:QJR196632 QTN196631:QTN196632 RDJ196631:RDJ196632 RNF196631:RNF196632 RXB196631:RXB196632 SGX196631:SGX196632 SQT196631:SQT196632 TAP196631:TAP196632 TKL196631:TKL196632 TUH196631:TUH196632 UED196631:UED196632 UNZ196631:UNZ196632 UXV196631:UXV196632 VHR196631:VHR196632 VRN196631:VRN196632 WBJ196631:WBJ196632 WLF196631:WLF196632 WVB196631:WVB196632 IP262167:IP262168 SL262167:SL262168 ACH262167:ACH262168 AMD262167:AMD262168 AVZ262167:AVZ262168 BFV262167:BFV262168 BPR262167:BPR262168 BZN262167:BZN262168 CJJ262167:CJJ262168 CTF262167:CTF262168 DDB262167:DDB262168 DMX262167:DMX262168 DWT262167:DWT262168 EGP262167:EGP262168 EQL262167:EQL262168 FAH262167:FAH262168 FKD262167:FKD262168 FTZ262167:FTZ262168 GDV262167:GDV262168 GNR262167:GNR262168 GXN262167:GXN262168 HHJ262167:HHJ262168 HRF262167:HRF262168 IBB262167:IBB262168 IKX262167:IKX262168 IUT262167:IUT262168 JEP262167:JEP262168 JOL262167:JOL262168 JYH262167:JYH262168 KID262167:KID262168 KRZ262167:KRZ262168 LBV262167:LBV262168 LLR262167:LLR262168 LVN262167:LVN262168 MFJ262167:MFJ262168 MPF262167:MPF262168 MZB262167:MZB262168 NIX262167:NIX262168 NST262167:NST262168 OCP262167:OCP262168 OML262167:OML262168 OWH262167:OWH262168 PGD262167:PGD262168 PPZ262167:PPZ262168 PZV262167:PZV262168 QJR262167:QJR262168 QTN262167:QTN262168 RDJ262167:RDJ262168 RNF262167:RNF262168 RXB262167:RXB262168 SGX262167:SGX262168 SQT262167:SQT262168 TAP262167:TAP262168 TKL262167:TKL262168 TUH262167:TUH262168 UED262167:UED262168 UNZ262167:UNZ262168 UXV262167:UXV262168 VHR262167:VHR262168 VRN262167:VRN262168 WBJ262167:WBJ262168 WLF262167:WLF262168 WVB262167:WVB262168 IP327703:IP327704 SL327703:SL327704 ACH327703:ACH327704 AMD327703:AMD327704 AVZ327703:AVZ327704 BFV327703:BFV327704 BPR327703:BPR327704 BZN327703:BZN327704 CJJ327703:CJJ327704 CTF327703:CTF327704 DDB327703:DDB327704 DMX327703:DMX327704 DWT327703:DWT327704 EGP327703:EGP327704 EQL327703:EQL327704 FAH327703:FAH327704 FKD327703:FKD327704 FTZ327703:FTZ327704 GDV327703:GDV327704 GNR327703:GNR327704 GXN327703:GXN327704 HHJ327703:HHJ327704 HRF327703:HRF327704 IBB327703:IBB327704 IKX327703:IKX327704 IUT327703:IUT327704 JEP327703:JEP327704 JOL327703:JOL327704 JYH327703:JYH327704 KID327703:KID327704 KRZ327703:KRZ327704 LBV327703:LBV327704 LLR327703:LLR327704 LVN327703:LVN327704 MFJ327703:MFJ327704 MPF327703:MPF327704 MZB327703:MZB327704 NIX327703:NIX327704 NST327703:NST327704 OCP327703:OCP327704 OML327703:OML327704 OWH327703:OWH327704 PGD327703:PGD327704 PPZ327703:PPZ327704 PZV327703:PZV327704 QJR327703:QJR327704 QTN327703:QTN327704 RDJ327703:RDJ327704 RNF327703:RNF327704 RXB327703:RXB327704 SGX327703:SGX327704 SQT327703:SQT327704 TAP327703:TAP327704 TKL327703:TKL327704 TUH327703:TUH327704 UED327703:UED327704 UNZ327703:UNZ327704 UXV327703:UXV327704 VHR327703:VHR327704 VRN327703:VRN327704 WBJ327703:WBJ327704 WLF327703:WLF327704 WVB327703:WVB327704 IP393239:IP393240 SL393239:SL393240 ACH393239:ACH393240 AMD393239:AMD393240 AVZ393239:AVZ393240 BFV393239:BFV393240 BPR393239:BPR393240 BZN393239:BZN393240 CJJ393239:CJJ393240 CTF393239:CTF393240 DDB393239:DDB393240 DMX393239:DMX393240 DWT393239:DWT393240 EGP393239:EGP393240 EQL393239:EQL393240 FAH393239:FAH393240 FKD393239:FKD393240 FTZ393239:FTZ393240 GDV393239:GDV393240 GNR393239:GNR393240 GXN393239:GXN393240 HHJ393239:HHJ393240 HRF393239:HRF393240 IBB393239:IBB393240 IKX393239:IKX393240 IUT393239:IUT393240 JEP393239:JEP393240 JOL393239:JOL393240 JYH393239:JYH393240 KID393239:KID393240 KRZ393239:KRZ393240 LBV393239:LBV393240 LLR393239:LLR393240 LVN393239:LVN393240 MFJ393239:MFJ393240 MPF393239:MPF393240 MZB393239:MZB393240 NIX393239:NIX393240 NST393239:NST393240 OCP393239:OCP393240 OML393239:OML393240 OWH393239:OWH393240 PGD393239:PGD393240 PPZ393239:PPZ393240 PZV393239:PZV393240 QJR393239:QJR393240 QTN393239:QTN393240 RDJ393239:RDJ393240 RNF393239:RNF393240 RXB393239:RXB393240 SGX393239:SGX393240 SQT393239:SQT393240 TAP393239:TAP393240 TKL393239:TKL393240 TUH393239:TUH393240 UED393239:UED393240 UNZ393239:UNZ393240 UXV393239:UXV393240 VHR393239:VHR393240 VRN393239:VRN393240 WBJ393239:WBJ393240 WLF393239:WLF393240 WVB393239:WVB393240 IP458775:IP458776 SL458775:SL458776 ACH458775:ACH458776 AMD458775:AMD458776 AVZ458775:AVZ458776 BFV458775:BFV458776 BPR458775:BPR458776 BZN458775:BZN458776 CJJ458775:CJJ458776 CTF458775:CTF458776 DDB458775:DDB458776 DMX458775:DMX458776 DWT458775:DWT458776 EGP458775:EGP458776 EQL458775:EQL458776 FAH458775:FAH458776 FKD458775:FKD458776 FTZ458775:FTZ458776 GDV458775:GDV458776 GNR458775:GNR458776 GXN458775:GXN458776 HHJ458775:HHJ458776 HRF458775:HRF458776 IBB458775:IBB458776 IKX458775:IKX458776 IUT458775:IUT458776 JEP458775:JEP458776 JOL458775:JOL458776 JYH458775:JYH458776 KID458775:KID458776 KRZ458775:KRZ458776 LBV458775:LBV458776 LLR458775:LLR458776 LVN458775:LVN458776 MFJ458775:MFJ458776 MPF458775:MPF458776 MZB458775:MZB458776 NIX458775:NIX458776 NST458775:NST458776 OCP458775:OCP458776 OML458775:OML458776 OWH458775:OWH458776 PGD458775:PGD458776 PPZ458775:PPZ458776 PZV458775:PZV458776 QJR458775:QJR458776 QTN458775:QTN458776 RDJ458775:RDJ458776 RNF458775:RNF458776 RXB458775:RXB458776 SGX458775:SGX458776 SQT458775:SQT458776 TAP458775:TAP458776 TKL458775:TKL458776 TUH458775:TUH458776 UED458775:UED458776 UNZ458775:UNZ458776 UXV458775:UXV458776 VHR458775:VHR458776 VRN458775:VRN458776 WBJ458775:WBJ458776 WLF458775:WLF458776 WVB458775:WVB458776 IP524311:IP524312 SL524311:SL524312 ACH524311:ACH524312 AMD524311:AMD524312 AVZ524311:AVZ524312 BFV524311:BFV524312 BPR524311:BPR524312 BZN524311:BZN524312 CJJ524311:CJJ524312 CTF524311:CTF524312 DDB524311:DDB524312 DMX524311:DMX524312 DWT524311:DWT524312 EGP524311:EGP524312 EQL524311:EQL524312 FAH524311:FAH524312 FKD524311:FKD524312 FTZ524311:FTZ524312 GDV524311:GDV524312 GNR524311:GNR524312 GXN524311:GXN524312 HHJ524311:HHJ524312 HRF524311:HRF524312 IBB524311:IBB524312 IKX524311:IKX524312 IUT524311:IUT524312 JEP524311:JEP524312 JOL524311:JOL524312 JYH524311:JYH524312 KID524311:KID524312 KRZ524311:KRZ524312 LBV524311:LBV524312 LLR524311:LLR524312 LVN524311:LVN524312 MFJ524311:MFJ524312 MPF524311:MPF524312 MZB524311:MZB524312 NIX524311:NIX524312 NST524311:NST524312 OCP524311:OCP524312 OML524311:OML524312 OWH524311:OWH524312 PGD524311:PGD524312 PPZ524311:PPZ524312 PZV524311:PZV524312 QJR524311:QJR524312 QTN524311:QTN524312 RDJ524311:RDJ524312 RNF524311:RNF524312 RXB524311:RXB524312 SGX524311:SGX524312 SQT524311:SQT524312 TAP524311:TAP524312 TKL524311:TKL524312 TUH524311:TUH524312 UED524311:UED524312 UNZ524311:UNZ524312 UXV524311:UXV524312 VHR524311:VHR524312 VRN524311:VRN524312 WBJ524311:WBJ524312 WLF524311:WLF524312 WVB524311:WVB524312 IP589847:IP589848 SL589847:SL589848 ACH589847:ACH589848 AMD589847:AMD589848 AVZ589847:AVZ589848 BFV589847:BFV589848 BPR589847:BPR589848 BZN589847:BZN589848 CJJ589847:CJJ589848 CTF589847:CTF589848 DDB589847:DDB589848 DMX589847:DMX589848 DWT589847:DWT589848 EGP589847:EGP589848 EQL589847:EQL589848 FAH589847:FAH589848 FKD589847:FKD589848 FTZ589847:FTZ589848 GDV589847:GDV589848 GNR589847:GNR589848 GXN589847:GXN589848 HHJ589847:HHJ589848 HRF589847:HRF589848 IBB589847:IBB589848 IKX589847:IKX589848 IUT589847:IUT589848 JEP589847:JEP589848 JOL589847:JOL589848 JYH589847:JYH589848 KID589847:KID589848 KRZ589847:KRZ589848 LBV589847:LBV589848 LLR589847:LLR589848 LVN589847:LVN589848 MFJ589847:MFJ589848 MPF589847:MPF589848 MZB589847:MZB589848 NIX589847:NIX589848 NST589847:NST589848 OCP589847:OCP589848 OML589847:OML589848 OWH589847:OWH589848 PGD589847:PGD589848 PPZ589847:PPZ589848 PZV589847:PZV589848 QJR589847:QJR589848 QTN589847:QTN589848 RDJ589847:RDJ589848 RNF589847:RNF589848 RXB589847:RXB589848 SGX589847:SGX589848 SQT589847:SQT589848 TAP589847:TAP589848 TKL589847:TKL589848 TUH589847:TUH589848 UED589847:UED589848 UNZ589847:UNZ589848 UXV589847:UXV589848 VHR589847:VHR589848 VRN589847:VRN589848 WBJ589847:WBJ589848 WLF589847:WLF589848 WVB589847:WVB589848 IP655383:IP655384 SL655383:SL655384 ACH655383:ACH655384 AMD655383:AMD655384 AVZ655383:AVZ655384 BFV655383:BFV655384 BPR655383:BPR655384 BZN655383:BZN655384 CJJ655383:CJJ655384 CTF655383:CTF655384 DDB655383:DDB655384 DMX655383:DMX655384 DWT655383:DWT655384 EGP655383:EGP655384 EQL655383:EQL655384 FAH655383:FAH655384 FKD655383:FKD655384 FTZ655383:FTZ655384 GDV655383:GDV655384 GNR655383:GNR655384 GXN655383:GXN655384 HHJ655383:HHJ655384 HRF655383:HRF655384 IBB655383:IBB655384 IKX655383:IKX655384 IUT655383:IUT655384 JEP655383:JEP655384 JOL655383:JOL655384 JYH655383:JYH655384 KID655383:KID655384 KRZ655383:KRZ655384 LBV655383:LBV655384 LLR655383:LLR655384 LVN655383:LVN655384 MFJ655383:MFJ655384 MPF655383:MPF655384 MZB655383:MZB655384 NIX655383:NIX655384 NST655383:NST655384 OCP655383:OCP655384 OML655383:OML655384 OWH655383:OWH655384 PGD655383:PGD655384 PPZ655383:PPZ655384 PZV655383:PZV655384 QJR655383:QJR655384 QTN655383:QTN655384 RDJ655383:RDJ655384 RNF655383:RNF655384 RXB655383:RXB655384 SGX655383:SGX655384 SQT655383:SQT655384 TAP655383:TAP655384 TKL655383:TKL655384 TUH655383:TUH655384 UED655383:UED655384 UNZ655383:UNZ655384 UXV655383:UXV655384 VHR655383:VHR655384 VRN655383:VRN655384 WBJ655383:WBJ655384 WLF655383:WLF655384 WVB655383:WVB655384 IP720919:IP720920 SL720919:SL720920 ACH720919:ACH720920 AMD720919:AMD720920 AVZ720919:AVZ720920 BFV720919:BFV720920 BPR720919:BPR720920 BZN720919:BZN720920 CJJ720919:CJJ720920 CTF720919:CTF720920 DDB720919:DDB720920 DMX720919:DMX720920 DWT720919:DWT720920 EGP720919:EGP720920 EQL720919:EQL720920 FAH720919:FAH720920 FKD720919:FKD720920 FTZ720919:FTZ720920 GDV720919:GDV720920 GNR720919:GNR720920 GXN720919:GXN720920 HHJ720919:HHJ720920 HRF720919:HRF720920 IBB720919:IBB720920 IKX720919:IKX720920 IUT720919:IUT720920 JEP720919:JEP720920 JOL720919:JOL720920 JYH720919:JYH720920 KID720919:KID720920 KRZ720919:KRZ720920 LBV720919:LBV720920 LLR720919:LLR720920 LVN720919:LVN720920 MFJ720919:MFJ720920 MPF720919:MPF720920 MZB720919:MZB720920 NIX720919:NIX720920 NST720919:NST720920 OCP720919:OCP720920 OML720919:OML720920 OWH720919:OWH720920 PGD720919:PGD720920 PPZ720919:PPZ720920 PZV720919:PZV720920 QJR720919:QJR720920 QTN720919:QTN720920 RDJ720919:RDJ720920 RNF720919:RNF720920 RXB720919:RXB720920 SGX720919:SGX720920 SQT720919:SQT720920 TAP720919:TAP720920 TKL720919:TKL720920 TUH720919:TUH720920 UED720919:UED720920 UNZ720919:UNZ720920 UXV720919:UXV720920 VHR720919:VHR720920 VRN720919:VRN720920 WBJ720919:WBJ720920 WLF720919:WLF720920 WVB720919:WVB720920 IP786455:IP786456 SL786455:SL786456 ACH786455:ACH786456 AMD786455:AMD786456 AVZ786455:AVZ786456 BFV786455:BFV786456 BPR786455:BPR786456 BZN786455:BZN786456 CJJ786455:CJJ786456 CTF786455:CTF786456 DDB786455:DDB786456 DMX786455:DMX786456 DWT786455:DWT786456 EGP786455:EGP786456 EQL786455:EQL786456 FAH786455:FAH786456 FKD786455:FKD786456 FTZ786455:FTZ786456 GDV786455:GDV786456 GNR786455:GNR786456 GXN786455:GXN786456 HHJ786455:HHJ786456 HRF786455:HRF786456 IBB786455:IBB786456 IKX786455:IKX786456 IUT786455:IUT786456 JEP786455:JEP786456 JOL786455:JOL786456 JYH786455:JYH786456 KID786455:KID786456 KRZ786455:KRZ786456 LBV786455:LBV786456 LLR786455:LLR786456 LVN786455:LVN786456 MFJ786455:MFJ786456 MPF786455:MPF786456 MZB786455:MZB786456 NIX786455:NIX786456 NST786455:NST786456 OCP786455:OCP786456 OML786455:OML786456 OWH786455:OWH786456 PGD786455:PGD786456 PPZ786455:PPZ786456 PZV786455:PZV786456 QJR786455:QJR786456 QTN786455:QTN786456 RDJ786455:RDJ786456 RNF786455:RNF786456 RXB786455:RXB786456 SGX786455:SGX786456 SQT786455:SQT786456 TAP786455:TAP786456 TKL786455:TKL786456 TUH786455:TUH786456 UED786455:UED786456 UNZ786455:UNZ786456 UXV786455:UXV786456 VHR786455:VHR786456 VRN786455:VRN786456 WBJ786455:WBJ786456 WLF786455:WLF786456 WVB786455:WVB786456 IP851991:IP851992 SL851991:SL851992 ACH851991:ACH851992 AMD851991:AMD851992 AVZ851991:AVZ851992 BFV851991:BFV851992 BPR851991:BPR851992 BZN851991:BZN851992 CJJ851991:CJJ851992 CTF851991:CTF851992 DDB851991:DDB851992 DMX851991:DMX851992 DWT851991:DWT851992 EGP851991:EGP851992 EQL851991:EQL851992 FAH851991:FAH851992 FKD851991:FKD851992 FTZ851991:FTZ851992 GDV851991:GDV851992 GNR851991:GNR851992 GXN851991:GXN851992 HHJ851991:HHJ851992 HRF851991:HRF851992 IBB851991:IBB851992 IKX851991:IKX851992 IUT851991:IUT851992 JEP851991:JEP851992 JOL851991:JOL851992 JYH851991:JYH851992 KID851991:KID851992 KRZ851991:KRZ851992 LBV851991:LBV851992 LLR851991:LLR851992 LVN851991:LVN851992 MFJ851991:MFJ851992 MPF851991:MPF851992 MZB851991:MZB851992 NIX851991:NIX851992 NST851991:NST851992 OCP851991:OCP851992 OML851991:OML851992 OWH851991:OWH851992 PGD851991:PGD851992 PPZ851991:PPZ851992 PZV851991:PZV851992 QJR851991:QJR851992 QTN851991:QTN851992 RDJ851991:RDJ851992 RNF851991:RNF851992 RXB851991:RXB851992 SGX851991:SGX851992 SQT851991:SQT851992 TAP851991:TAP851992 TKL851991:TKL851992 TUH851991:TUH851992 UED851991:UED851992 UNZ851991:UNZ851992 UXV851991:UXV851992 VHR851991:VHR851992 VRN851991:VRN851992 WBJ851991:WBJ851992 WLF851991:WLF851992 WVB851991:WVB851992 IP917527:IP917528 SL917527:SL917528 ACH917527:ACH917528 AMD917527:AMD917528 AVZ917527:AVZ917528 BFV917527:BFV917528 BPR917527:BPR917528 BZN917527:BZN917528 CJJ917527:CJJ917528 CTF917527:CTF917528 DDB917527:DDB917528 DMX917527:DMX917528 DWT917527:DWT917528 EGP917527:EGP917528 EQL917527:EQL917528 FAH917527:FAH917528 FKD917527:FKD917528 FTZ917527:FTZ917528 GDV917527:GDV917528 GNR917527:GNR917528 GXN917527:GXN917528 HHJ917527:HHJ917528 HRF917527:HRF917528 IBB917527:IBB917528 IKX917527:IKX917528 IUT917527:IUT917528 JEP917527:JEP917528 JOL917527:JOL917528 JYH917527:JYH917528 KID917527:KID917528 KRZ917527:KRZ917528 LBV917527:LBV917528 LLR917527:LLR917528 LVN917527:LVN917528 MFJ917527:MFJ917528 MPF917527:MPF917528 MZB917527:MZB917528 NIX917527:NIX917528 NST917527:NST917528 OCP917527:OCP917528 OML917527:OML917528 OWH917527:OWH917528 PGD917527:PGD917528 PPZ917527:PPZ917528 PZV917527:PZV917528 QJR917527:QJR917528 QTN917527:QTN917528 RDJ917527:RDJ917528 RNF917527:RNF917528 RXB917527:RXB917528 SGX917527:SGX917528 SQT917527:SQT917528 TAP917527:TAP917528 TKL917527:TKL917528 TUH917527:TUH917528 UED917527:UED917528 UNZ917527:UNZ917528 UXV917527:UXV917528 VHR917527:VHR917528 VRN917527:VRN917528 WBJ917527:WBJ917528 WLF917527:WLF917528 WVB917527:WVB917528 IP983063:IP983064 SL983063:SL983064 ACH983063:ACH983064 AMD983063:AMD983064 AVZ983063:AVZ983064 BFV983063:BFV983064 BPR983063:BPR983064 BZN983063:BZN983064 CJJ983063:CJJ983064 CTF983063:CTF983064 DDB983063:DDB983064 DMX983063:DMX983064 DWT983063:DWT983064 EGP983063:EGP983064 EQL983063:EQL983064 FAH983063:FAH983064 FKD983063:FKD983064 FTZ983063:FTZ983064 GDV983063:GDV983064 GNR983063:GNR983064 GXN983063:GXN983064 HHJ983063:HHJ983064 HRF983063:HRF983064 IBB983063:IBB983064 IKX983063:IKX983064 IUT983063:IUT983064 JEP983063:JEP983064 JOL983063:JOL983064 JYH983063:JYH983064 KID983063:KID983064 KRZ983063:KRZ983064 LBV983063:LBV983064 LLR983063:LLR983064 LVN983063:LVN983064 MFJ983063:MFJ983064 MPF983063:MPF983064 MZB983063:MZB983064 NIX983063:NIX983064 NST983063:NST983064 OCP983063:OCP983064 OML983063:OML983064 OWH983063:OWH983064 PGD983063:PGD983064 PPZ983063:PPZ983064 PZV983063:PZV983064 QJR983063:QJR983064 QTN983063:QTN983064 RDJ983063:RDJ983064 RNF983063:RNF983064 RXB983063:RXB983064 SGX983063:SGX983064 SQT983063:SQT983064 TAP983063:TAP983064 TKL983063:TKL983064 TUH983063:TUH983064 UED983063:UED983064 UNZ983063:UNZ983064 UXV983063:UXV983064 VHR983063:VHR983064 VRN983063:VRN983064 WBJ983063:WBJ983064 WLF983063:WLF983064 WVB983063:WVB983064 IK65541 SG65541 ACC65541 ALY65541 AVU65541 BFQ65541 BPM65541 BZI65541 CJE65541 CTA65541 DCW65541 DMS65541 DWO65541 EGK65541 EQG65541 FAC65541 FJY65541 FTU65541 GDQ65541 GNM65541 GXI65541 HHE65541 HRA65541 IAW65541 IKS65541 IUO65541 JEK65541 JOG65541 JYC65541 KHY65541 KRU65541 LBQ65541 LLM65541 LVI65541 MFE65541 MPA65541 MYW65541 NIS65541 NSO65541 OCK65541 OMG65541 OWC65541 PFY65541 PPU65541 PZQ65541 QJM65541 QTI65541 RDE65541 RNA65541 RWW65541 SGS65541 SQO65541 TAK65541 TKG65541 TUC65541 UDY65541 UNU65541 UXQ65541 VHM65541 VRI65541 WBE65541 WLA65541 WUW65541 IK131077 SG131077 ACC131077 ALY131077 AVU131077 BFQ131077 BPM131077 BZI131077 CJE131077 CTA131077 DCW131077 DMS131077 DWO131077 EGK131077 EQG131077 FAC131077 FJY131077 FTU131077 GDQ131077 GNM131077 GXI131077 HHE131077 HRA131077 IAW131077 IKS131077 IUO131077 JEK131077 JOG131077 JYC131077 KHY131077 KRU131077 LBQ131077 LLM131077 LVI131077 MFE131077 MPA131077 MYW131077 NIS131077 NSO131077 OCK131077 OMG131077 OWC131077 PFY131077 PPU131077 PZQ131077 QJM131077 QTI131077 RDE131077 RNA131077 RWW131077 SGS131077 SQO131077 TAK131077 TKG131077 TUC131077 UDY131077 UNU131077 UXQ131077 VHM131077 VRI131077 WBE131077 WLA131077 WUW131077 IK196613 SG196613 ACC196613 ALY196613 AVU196613 BFQ196613 BPM196613 BZI196613 CJE196613 CTA196613 DCW196613 DMS196613 DWO196613 EGK196613 EQG196613 FAC196613 FJY196613 FTU196613 GDQ196613 GNM196613 GXI196613 HHE196613 HRA196613 IAW196613 IKS196613 IUO196613 JEK196613 JOG196613 JYC196613 KHY196613 KRU196613 LBQ196613 LLM196613 LVI196613 MFE196613 MPA196613 MYW196613 NIS196613 NSO196613 OCK196613 OMG196613 OWC196613 PFY196613 PPU196613 PZQ196613 QJM196613 QTI196613 RDE196613 RNA196613 RWW196613 SGS196613 SQO196613 TAK196613 TKG196613 TUC196613 UDY196613 UNU196613 UXQ196613 VHM196613 VRI196613 WBE196613 WLA196613 WUW196613 IK262149 SG262149 ACC262149 ALY262149 AVU262149 BFQ262149 BPM262149 BZI262149 CJE262149 CTA262149 DCW262149 DMS262149 DWO262149 EGK262149 EQG262149 FAC262149 FJY262149 FTU262149 GDQ262149 GNM262149 GXI262149 HHE262149 HRA262149 IAW262149 IKS262149 IUO262149 JEK262149 JOG262149 JYC262149 KHY262149 KRU262149 LBQ262149 LLM262149 LVI262149 MFE262149 MPA262149 MYW262149 NIS262149 NSO262149 OCK262149 OMG262149 OWC262149 PFY262149 PPU262149 PZQ262149 QJM262149 QTI262149 RDE262149 RNA262149 RWW262149 SGS262149 SQO262149 TAK262149 TKG262149 TUC262149 UDY262149 UNU262149 UXQ262149 VHM262149 VRI262149 WBE262149 WLA262149 WUW262149 IK327685 SG327685 ACC327685 ALY327685 AVU327685 BFQ327685 BPM327685 BZI327685 CJE327685 CTA327685 DCW327685 DMS327685 DWO327685 EGK327685 EQG327685 FAC327685 FJY327685 FTU327685 GDQ327685 GNM327685 GXI327685 HHE327685 HRA327685 IAW327685 IKS327685 IUO327685 JEK327685 JOG327685 JYC327685 KHY327685 KRU327685 LBQ327685 LLM327685 LVI327685 MFE327685 MPA327685 MYW327685 NIS327685 NSO327685 OCK327685 OMG327685 OWC327685 PFY327685 PPU327685 PZQ327685 QJM327685 QTI327685 RDE327685 RNA327685 RWW327685 SGS327685 SQO327685 TAK327685 TKG327685 TUC327685 UDY327685 UNU327685 UXQ327685 VHM327685 VRI327685 WBE327685 WLA327685 WUW327685 IK393221 SG393221 ACC393221 ALY393221 AVU393221 BFQ393221 BPM393221 BZI393221 CJE393221 CTA393221 DCW393221 DMS393221 DWO393221 EGK393221 EQG393221 FAC393221 FJY393221 FTU393221 GDQ393221 GNM393221 GXI393221 HHE393221 HRA393221 IAW393221 IKS393221 IUO393221 JEK393221 JOG393221 JYC393221 KHY393221 KRU393221 LBQ393221 LLM393221 LVI393221 MFE393221 MPA393221 MYW393221 NIS393221 NSO393221 OCK393221 OMG393221 OWC393221 PFY393221 PPU393221 PZQ393221 QJM393221 QTI393221 RDE393221 RNA393221 RWW393221 SGS393221 SQO393221 TAK393221 TKG393221 TUC393221 UDY393221 UNU393221 UXQ393221 VHM393221 VRI393221 WBE393221 WLA393221 WUW393221 IK458757 SG458757 ACC458757 ALY458757 AVU458757 BFQ458757 BPM458757 BZI458757 CJE458757 CTA458757 DCW458757 DMS458757 DWO458757 EGK458757 EQG458757 FAC458757 FJY458757 FTU458757 GDQ458757 GNM458757 GXI458757 HHE458757 HRA458757 IAW458757 IKS458757 IUO458757 JEK458757 JOG458757 JYC458757 KHY458757 KRU458757 LBQ458757 LLM458757 LVI458757 MFE458757 MPA458757 MYW458757 NIS458757 NSO458757 OCK458757 OMG458757 OWC458757 PFY458757 PPU458757 PZQ458757 QJM458757 QTI458757 RDE458757 RNA458757 RWW458757 SGS458757 SQO458757 TAK458757 TKG458757 TUC458757 UDY458757 UNU458757 UXQ458757 VHM458757 VRI458757 WBE458757 WLA458757 WUW458757 IK524293 SG524293 ACC524293 ALY524293 AVU524293 BFQ524293 BPM524293 BZI524293 CJE524293 CTA524293 DCW524293 DMS524293 DWO524293 EGK524293 EQG524293 FAC524293 FJY524293 FTU524293 GDQ524293 GNM524293 GXI524293 HHE524293 HRA524293 IAW524293 IKS524293 IUO524293 JEK524293 JOG524293 JYC524293 KHY524293 KRU524293 LBQ524293 LLM524293 LVI524293 MFE524293 MPA524293 MYW524293 NIS524293 NSO524293 OCK524293 OMG524293 OWC524293 PFY524293 PPU524293 PZQ524293 QJM524293 QTI524293 RDE524293 RNA524293 RWW524293 SGS524293 SQO524293 TAK524293 TKG524293 TUC524293 UDY524293 UNU524293 UXQ524293 VHM524293 VRI524293 WBE524293 WLA524293 WUW524293 IK589829 SG589829 ACC589829 ALY589829 AVU589829 BFQ589829 BPM589829 BZI589829 CJE589829 CTA589829 DCW589829 DMS589829 DWO589829 EGK589829 EQG589829 FAC589829 FJY589829 FTU589829 GDQ589829 GNM589829 GXI589829 HHE589829 HRA589829 IAW589829 IKS589829 IUO589829 JEK589829 JOG589829 JYC589829 KHY589829 KRU589829 LBQ589829 LLM589829 LVI589829 MFE589829 MPA589829 MYW589829 NIS589829 NSO589829 OCK589829 OMG589829 OWC589829 PFY589829 PPU589829 PZQ589829 QJM589829 QTI589829 RDE589829 RNA589829 RWW589829 SGS589829 SQO589829 TAK589829 TKG589829 TUC589829 UDY589829 UNU589829 UXQ589829 VHM589829 VRI589829 WBE589829 WLA589829 WUW589829 IK655365 SG655365 ACC655365 ALY655365 AVU655365 BFQ655365 BPM655365 BZI655365 CJE655365 CTA655365 DCW655365 DMS655365 DWO655365 EGK655365 EQG655365 FAC655365 FJY655365 FTU655365 GDQ655365 GNM655365 GXI655365 HHE655365 HRA655365 IAW655365 IKS655365 IUO655365 JEK655365 JOG655365 JYC655365 KHY655365 KRU655365 LBQ655365 LLM655365 LVI655365 MFE655365 MPA655365 MYW655365 NIS655365 NSO655365 OCK655365 OMG655365 OWC655365 PFY655365 PPU655365 PZQ655365 QJM655365 QTI655365 RDE655365 RNA655365 RWW655365 SGS655365 SQO655365 TAK655365 TKG655365 TUC655365 UDY655365 UNU655365 UXQ655365 VHM655365 VRI655365 WBE655365 WLA655365 WUW655365 IK720901 SG720901 ACC720901 ALY720901 AVU720901 BFQ720901 BPM720901 BZI720901 CJE720901 CTA720901 DCW720901 DMS720901 DWO720901 EGK720901 EQG720901 FAC720901 FJY720901 FTU720901 GDQ720901 GNM720901 GXI720901 HHE720901 HRA720901 IAW720901 IKS720901 IUO720901 JEK720901 JOG720901 JYC720901 KHY720901 KRU720901 LBQ720901 LLM720901 LVI720901 MFE720901 MPA720901 MYW720901 NIS720901 NSO720901 OCK720901 OMG720901 OWC720901 PFY720901 PPU720901 PZQ720901 QJM720901 QTI720901 RDE720901 RNA720901 RWW720901 SGS720901 SQO720901 TAK720901 TKG720901 TUC720901 UDY720901 UNU720901 UXQ720901 VHM720901 VRI720901 WBE720901 WLA720901 WUW720901 IK786437 SG786437 ACC786437 ALY786437 AVU786437 BFQ786437 BPM786437 BZI786437 CJE786437 CTA786437 DCW786437 DMS786437 DWO786437 EGK786437 EQG786437 FAC786437 FJY786437 FTU786437 GDQ786437 GNM786437 GXI786437 HHE786437 HRA786437 IAW786437 IKS786437 IUO786437 JEK786437 JOG786437 JYC786437 KHY786437 KRU786437 LBQ786437 LLM786437 LVI786437 MFE786437 MPA786437 MYW786437 NIS786437 NSO786437 OCK786437 OMG786437 OWC786437 PFY786437 PPU786437 PZQ786437 QJM786437 QTI786437 RDE786437 RNA786437 RWW786437 SGS786437 SQO786437 TAK786437 TKG786437 TUC786437 UDY786437 UNU786437 UXQ786437 VHM786437 VRI786437 WBE786437 WLA786437 WUW786437 IK851973 SG851973 ACC851973 ALY851973 AVU851973 BFQ851973 BPM851973 BZI851973 CJE851973 CTA851973 DCW851973 DMS851973 DWO851973 EGK851973 EQG851973 FAC851973 FJY851973 FTU851973 GDQ851973 GNM851973 GXI851973 HHE851973 HRA851973 IAW851973 IKS851973 IUO851973 JEK851973 JOG851973 JYC851973 KHY851973 KRU851973 LBQ851973 LLM851973 LVI851973 MFE851973 MPA851973 MYW851973 NIS851973 NSO851973 OCK851973 OMG851973 OWC851973 PFY851973 PPU851973 PZQ851973 QJM851973 QTI851973 RDE851973 RNA851973 RWW851973 SGS851973 SQO851973 TAK851973 TKG851973 TUC851973 UDY851973 UNU851973 UXQ851973 VHM851973 VRI851973 WBE851973 WLA851973 WUW851973 IK917509 SG917509 ACC917509 ALY917509 AVU917509 BFQ917509 BPM917509 BZI917509 CJE917509 CTA917509 DCW917509 DMS917509 DWO917509 EGK917509 EQG917509 FAC917509 FJY917509 FTU917509 GDQ917509 GNM917509 GXI917509 HHE917509 HRA917509 IAW917509 IKS917509 IUO917509 JEK917509 JOG917509 JYC917509 KHY917509 KRU917509 LBQ917509 LLM917509 LVI917509 MFE917509 MPA917509 MYW917509 NIS917509 NSO917509 OCK917509 OMG917509 OWC917509 PFY917509 PPU917509 PZQ917509 QJM917509 QTI917509 RDE917509 RNA917509 RWW917509 SGS917509 SQO917509 TAK917509 TKG917509 TUC917509 UDY917509 UNU917509 UXQ917509 VHM917509 VRI917509 WBE917509 WLA917509 WUW917509 IK983045 SG983045 ACC983045 ALY983045 AVU983045 BFQ983045 BPM983045 BZI983045 CJE983045 CTA983045 DCW983045 DMS983045 DWO983045 EGK983045 EQG983045 FAC983045 FJY983045 FTU983045 GDQ983045 GNM983045 GXI983045 HHE983045 HRA983045 IAW983045 IKS983045 IUO983045 JEK983045 JOG983045 JYC983045 KHY983045 KRU983045 LBQ983045 LLM983045 LVI983045 MFE983045 MPA983045 MYW983045 NIS983045 NSO983045 OCK983045 OMG983045 OWC983045 PFY983045 PPU983045 PZQ983045 QJM983045 QTI983045 RDE983045 RNA983045 RWW983045 SGS983045 SQO983045 TAK983045 TKG983045 TUC983045 UDY983045 UNU983045 UXQ983045 VHM983045 VRI983045 WBE983045 WLA983045 WUW983045 IH65546 SD65546 ABZ65546 ALV65546 AVR65546 BFN65546 BPJ65546 BZF65546 CJB65546 CSX65546 DCT65546 DMP65546 DWL65546 EGH65546 EQD65546 EZZ65546 FJV65546 FTR65546 GDN65546 GNJ65546 GXF65546 HHB65546 HQX65546 IAT65546 IKP65546 IUL65546 JEH65546 JOD65546 JXZ65546 KHV65546 KRR65546 LBN65546 LLJ65546 LVF65546 MFB65546 MOX65546 MYT65546 NIP65546 NSL65546 OCH65546 OMD65546 OVZ65546 PFV65546 PPR65546 PZN65546 QJJ65546 QTF65546 RDB65546 RMX65546 RWT65546 SGP65546 SQL65546 TAH65546 TKD65546 TTZ65546 UDV65546 UNR65546 UXN65546 VHJ65546 VRF65546 WBB65546 WKX65546 WUT65546 IH131082 SD131082 ABZ131082 ALV131082 AVR131082 BFN131082 BPJ131082 BZF131082 CJB131082 CSX131082 DCT131082 DMP131082 DWL131082 EGH131082 EQD131082 EZZ131082 FJV131082 FTR131082 GDN131082 GNJ131082 GXF131082 HHB131082 HQX131082 IAT131082 IKP131082 IUL131082 JEH131082 JOD131082 JXZ131082 KHV131082 KRR131082 LBN131082 LLJ131082 LVF131082 MFB131082 MOX131082 MYT131082 NIP131082 NSL131082 OCH131082 OMD131082 OVZ131082 PFV131082 PPR131082 PZN131082 QJJ131082 QTF131082 RDB131082 RMX131082 RWT131082 SGP131082 SQL131082 TAH131082 TKD131082 TTZ131082 UDV131082 UNR131082 UXN131082 VHJ131082 VRF131082 WBB131082 WKX131082 WUT131082 IH196618 SD196618 ABZ196618 ALV196618 AVR196618 BFN196618 BPJ196618 BZF196618 CJB196618 CSX196618 DCT196618 DMP196618 DWL196618 EGH196618 EQD196618 EZZ196618 FJV196618 FTR196618 GDN196618 GNJ196618 GXF196618 HHB196618 HQX196618 IAT196618 IKP196618 IUL196618 JEH196618 JOD196618 JXZ196618 KHV196618 KRR196618 LBN196618 LLJ196618 LVF196618 MFB196618 MOX196618 MYT196618 NIP196618 NSL196618 OCH196618 OMD196618 OVZ196618 PFV196618 PPR196618 PZN196618 QJJ196618 QTF196618 RDB196618 RMX196618 RWT196618 SGP196618 SQL196618 TAH196618 TKD196618 TTZ196618 UDV196618 UNR196618 UXN196618 VHJ196618 VRF196618 WBB196618 WKX196618 WUT196618 IH262154 SD262154 ABZ262154 ALV262154 AVR262154 BFN262154 BPJ262154 BZF262154 CJB262154 CSX262154 DCT262154 DMP262154 DWL262154 EGH262154 EQD262154 EZZ262154 FJV262154 FTR262154 GDN262154 GNJ262154 GXF262154 HHB262154 HQX262154 IAT262154 IKP262154 IUL262154 JEH262154 JOD262154 JXZ262154 KHV262154 KRR262154 LBN262154 LLJ262154 LVF262154 MFB262154 MOX262154 MYT262154 NIP262154 NSL262154 OCH262154 OMD262154 OVZ262154 PFV262154 PPR262154 PZN262154 QJJ262154 QTF262154 RDB262154 RMX262154 RWT262154 SGP262154 SQL262154 TAH262154 TKD262154 TTZ262154 UDV262154 UNR262154 UXN262154 VHJ262154 VRF262154 WBB262154 WKX262154 WUT262154 IH327690 SD327690 ABZ327690 ALV327690 AVR327690 BFN327690 BPJ327690 BZF327690 CJB327690 CSX327690 DCT327690 DMP327690 DWL327690 EGH327690 EQD327690 EZZ327690 FJV327690 FTR327690 GDN327690 GNJ327690 GXF327690 HHB327690 HQX327690 IAT327690 IKP327690 IUL327690 JEH327690 JOD327690 JXZ327690 KHV327690 KRR327690 LBN327690 LLJ327690 LVF327690 MFB327690 MOX327690 MYT327690 NIP327690 NSL327690 OCH327690 OMD327690 OVZ327690 PFV327690 PPR327690 PZN327690 QJJ327690 QTF327690 RDB327690 RMX327690 RWT327690 SGP327690 SQL327690 TAH327690 TKD327690 TTZ327690 UDV327690 UNR327690 UXN327690 VHJ327690 VRF327690 WBB327690 WKX327690 WUT327690 IH393226 SD393226 ABZ393226 ALV393226 AVR393226 BFN393226 BPJ393226 BZF393226 CJB393226 CSX393226 DCT393226 DMP393226 DWL393226 EGH393226 EQD393226 EZZ393226 FJV393226 FTR393226 GDN393226 GNJ393226 GXF393226 HHB393226 HQX393226 IAT393226 IKP393226 IUL393226 JEH393226 JOD393226 JXZ393226 KHV393226 KRR393226 LBN393226 LLJ393226 LVF393226 MFB393226 MOX393226 MYT393226 NIP393226 NSL393226 OCH393226 OMD393226 OVZ393226 PFV393226 PPR393226 PZN393226 QJJ393226 QTF393226 RDB393226 RMX393226 RWT393226 SGP393226 SQL393226 TAH393226 TKD393226 TTZ393226 UDV393226 UNR393226 UXN393226 VHJ393226 VRF393226 WBB393226 WKX393226 WUT393226 IH458762 SD458762 ABZ458762 ALV458762 AVR458762 BFN458762 BPJ458762 BZF458762 CJB458762 CSX458762 DCT458762 DMP458762 DWL458762 EGH458762 EQD458762 EZZ458762 FJV458762 FTR458762 GDN458762 GNJ458762 GXF458762 HHB458762 HQX458762 IAT458762 IKP458762 IUL458762 JEH458762 JOD458762 JXZ458762 KHV458762 KRR458762 LBN458762 LLJ458762 LVF458762 MFB458762 MOX458762 MYT458762 NIP458762 NSL458762 OCH458762 OMD458762 OVZ458762 PFV458762 PPR458762 PZN458762 QJJ458762 QTF458762 RDB458762 RMX458762 RWT458762 SGP458762 SQL458762 TAH458762 TKD458762 TTZ458762 UDV458762 UNR458762 UXN458762 VHJ458762 VRF458762 WBB458762 WKX458762 WUT458762 IH524298 SD524298 ABZ524298 ALV524298 AVR524298 BFN524298 BPJ524298 BZF524298 CJB524298 CSX524298 DCT524298 DMP524298 DWL524298 EGH524298 EQD524298 EZZ524298 FJV524298 FTR524298 GDN524298 GNJ524298 GXF524298 HHB524298 HQX524298 IAT524298 IKP524298 IUL524298 JEH524298 JOD524298 JXZ524298 KHV524298 KRR524298 LBN524298 LLJ524298 LVF524298 MFB524298 MOX524298 MYT524298 NIP524298 NSL524298 OCH524298 OMD524298 OVZ524298 PFV524298 PPR524298 PZN524298 QJJ524298 QTF524298 RDB524298 RMX524298 RWT524298 SGP524298 SQL524298 TAH524298 TKD524298 TTZ524298 UDV524298 UNR524298 UXN524298 VHJ524298 VRF524298 WBB524298 WKX524298 WUT524298 IH589834 SD589834 ABZ589834 ALV589834 AVR589834 BFN589834 BPJ589834 BZF589834 CJB589834 CSX589834 DCT589834 DMP589834 DWL589834 EGH589834 EQD589834 EZZ589834 FJV589834 FTR589834 GDN589834 GNJ589834 GXF589834 HHB589834 HQX589834 IAT589834 IKP589834 IUL589834 JEH589834 JOD589834 JXZ589834 KHV589834 KRR589834 LBN589834 LLJ589834 LVF589834 MFB589834 MOX589834 MYT589834 NIP589834 NSL589834 OCH589834 OMD589834 OVZ589834 PFV589834 PPR589834 PZN589834 QJJ589834 QTF589834 RDB589834 RMX589834 RWT589834 SGP589834 SQL589834 TAH589834 TKD589834 TTZ589834 UDV589834 UNR589834 UXN589834 VHJ589834 VRF589834 WBB589834 WKX589834 WUT589834 IH655370 SD655370 ABZ655370 ALV655370 AVR655370 BFN655370 BPJ655370 BZF655370 CJB655370 CSX655370 DCT655370 DMP655370 DWL655370 EGH655370 EQD655370 EZZ655370 FJV655370 FTR655370 GDN655370 GNJ655370 GXF655370 HHB655370 HQX655370 IAT655370 IKP655370 IUL655370 JEH655370 JOD655370 JXZ655370 KHV655370 KRR655370 LBN655370 LLJ655370 LVF655370 MFB655370 MOX655370 MYT655370 NIP655370 NSL655370 OCH655370 OMD655370 OVZ655370 PFV655370 PPR655370 PZN655370 QJJ655370 QTF655370 RDB655370 RMX655370 RWT655370 SGP655370 SQL655370 TAH655370 TKD655370 TTZ655370 UDV655370 UNR655370 UXN655370 VHJ655370 VRF655370 WBB655370 WKX655370 WUT655370 IH720906 SD720906 ABZ720906 ALV720906 AVR720906 BFN720906 BPJ720906 BZF720906 CJB720906 CSX720906 DCT720906 DMP720906 DWL720906 EGH720906 EQD720906 EZZ720906 FJV720906 FTR720906 GDN720906 GNJ720906 GXF720906 HHB720906 HQX720906 IAT720906 IKP720906 IUL720906 JEH720906 JOD720906 JXZ720906 KHV720906 KRR720906 LBN720906 LLJ720906 LVF720906 MFB720906 MOX720906 MYT720906 NIP720906 NSL720906 OCH720906 OMD720906 OVZ720906 PFV720906 PPR720906 PZN720906 QJJ720906 QTF720906 RDB720906 RMX720906 RWT720906 SGP720906 SQL720906 TAH720906 TKD720906 TTZ720906 UDV720906 UNR720906 UXN720906 VHJ720906 VRF720906 WBB720906 WKX720906 WUT720906 IH786442 SD786442 ABZ786442 ALV786442 AVR786442 BFN786442 BPJ786442 BZF786442 CJB786442 CSX786442 DCT786442 DMP786442 DWL786442 EGH786442 EQD786442 EZZ786442 FJV786442 FTR786442 GDN786442 GNJ786442 GXF786442 HHB786442 HQX786442 IAT786442 IKP786442 IUL786442 JEH786442 JOD786442 JXZ786442 KHV786442 KRR786442 LBN786442 LLJ786442 LVF786442 MFB786442 MOX786442 MYT786442 NIP786442 NSL786442 OCH786442 OMD786442 OVZ786442 PFV786442 PPR786442 PZN786442 QJJ786442 QTF786442 RDB786442 RMX786442 RWT786442 SGP786442 SQL786442 TAH786442 TKD786442 TTZ786442 UDV786442 UNR786442 UXN786442 VHJ786442 VRF786442 WBB786442 WKX786442 WUT786442 IH851978 SD851978 ABZ851978 ALV851978 AVR851978 BFN851978 BPJ851978 BZF851978 CJB851978 CSX851978 DCT851978 DMP851978 DWL851978 EGH851978 EQD851978 EZZ851978 FJV851978 FTR851978 GDN851978 GNJ851978 GXF851978 HHB851978 HQX851978 IAT851978 IKP851978 IUL851978 JEH851978 JOD851978 JXZ851978 KHV851978 KRR851978 LBN851978 LLJ851978 LVF851978 MFB851978 MOX851978 MYT851978 NIP851978 NSL851978 OCH851978 OMD851978 OVZ851978 PFV851978 PPR851978 PZN851978 QJJ851978 QTF851978 RDB851978 RMX851978 RWT851978 SGP851978 SQL851978 TAH851978 TKD851978 TTZ851978 UDV851978 UNR851978 UXN851978 VHJ851978 VRF851978 WBB851978 WKX851978 WUT851978 IH917514 SD917514 ABZ917514 ALV917514 AVR917514 BFN917514 BPJ917514 BZF917514 CJB917514 CSX917514 DCT917514 DMP917514 DWL917514 EGH917514 EQD917514 EZZ917514 FJV917514 FTR917514 GDN917514 GNJ917514 GXF917514 HHB917514 HQX917514 IAT917514 IKP917514 IUL917514 JEH917514 JOD917514 JXZ917514 KHV917514 KRR917514 LBN917514 LLJ917514 LVF917514 MFB917514 MOX917514 MYT917514 NIP917514 NSL917514 OCH917514 OMD917514 OVZ917514 PFV917514 PPR917514 PZN917514 QJJ917514 QTF917514 RDB917514 RMX917514 RWT917514 SGP917514 SQL917514 TAH917514 TKD917514 TTZ917514 UDV917514 UNR917514 UXN917514 VHJ917514 VRF917514 WBB917514 WKX917514 WUT917514 IH983050 SD983050 ABZ983050 ALV983050 AVR983050 BFN983050 BPJ983050 BZF983050 CJB983050 CSX983050 DCT983050 DMP983050 DWL983050 EGH983050 EQD983050 EZZ983050 FJV983050 FTR983050 GDN983050 GNJ983050 GXF983050 HHB983050 HQX983050 IAT983050 IKP983050 IUL983050 JEH983050 JOD983050 JXZ983050 KHV983050 KRR983050 LBN983050 LLJ983050 LVF983050 MFB983050 MOX983050 MYT983050 NIP983050 NSL983050 OCH983050 OMD983050 OVZ983050 PFV983050 PPR983050 PZN983050 QJJ983050 QTF983050 RDB983050 RMX983050 RWT983050 SGP983050 SQL983050 TAH983050 TKD983050 TTZ983050 UDV983050 UNR983050 UXN983050 VHJ983050 VRF983050 WBB983050 WKX983050 WUT983050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IK65563:IM65563 SG65563:SI65563 ACC65563:ACE65563 ALY65563:AMA65563 AVU65563:AVW65563 BFQ65563:BFS65563 BPM65563:BPO65563 BZI65563:BZK65563 CJE65563:CJG65563 CTA65563:CTC65563 DCW65563:DCY65563 DMS65563:DMU65563 DWO65563:DWQ65563 EGK65563:EGM65563 EQG65563:EQI65563 FAC65563:FAE65563 FJY65563:FKA65563 FTU65563:FTW65563 GDQ65563:GDS65563 GNM65563:GNO65563 GXI65563:GXK65563 HHE65563:HHG65563 HRA65563:HRC65563 IAW65563:IAY65563 IKS65563:IKU65563 IUO65563:IUQ65563 JEK65563:JEM65563 JOG65563:JOI65563 JYC65563:JYE65563 KHY65563:KIA65563 KRU65563:KRW65563 LBQ65563:LBS65563 LLM65563:LLO65563 LVI65563:LVK65563 MFE65563:MFG65563 MPA65563:MPC65563 MYW65563:MYY65563 NIS65563:NIU65563 NSO65563:NSQ65563 OCK65563:OCM65563 OMG65563:OMI65563 OWC65563:OWE65563 PFY65563:PGA65563 PPU65563:PPW65563 PZQ65563:PZS65563 QJM65563:QJO65563 QTI65563:QTK65563 RDE65563:RDG65563 RNA65563:RNC65563 RWW65563:RWY65563 SGS65563:SGU65563 SQO65563:SQQ65563 TAK65563:TAM65563 TKG65563:TKI65563 TUC65563:TUE65563 UDY65563:UEA65563 UNU65563:UNW65563 UXQ65563:UXS65563 VHM65563:VHO65563 VRI65563:VRK65563 WBE65563:WBG65563 WLA65563:WLC65563 WUW65563:WUY65563 IK131099:IM131099 SG131099:SI131099 ACC131099:ACE131099 ALY131099:AMA131099 AVU131099:AVW131099 BFQ131099:BFS131099 BPM131099:BPO131099 BZI131099:BZK131099 CJE131099:CJG131099 CTA131099:CTC131099 DCW131099:DCY131099 DMS131099:DMU131099 DWO131099:DWQ131099 EGK131099:EGM131099 EQG131099:EQI131099 FAC131099:FAE131099 FJY131099:FKA131099 FTU131099:FTW131099 GDQ131099:GDS131099 GNM131099:GNO131099 GXI131099:GXK131099 HHE131099:HHG131099 HRA131099:HRC131099 IAW131099:IAY131099 IKS131099:IKU131099 IUO131099:IUQ131099 JEK131099:JEM131099 JOG131099:JOI131099 JYC131099:JYE131099 KHY131099:KIA131099 KRU131099:KRW131099 LBQ131099:LBS131099 LLM131099:LLO131099 LVI131099:LVK131099 MFE131099:MFG131099 MPA131099:MPC131099 MYW131099:MYY131099 NIS131099:NIU131099 NSO131099:NSQ131099 OCK131099:OCM131099 OMG131099:OMI131099 OWC131099:OWE131099 PFY131099:PGA131099 PPU131099:PPW131099 PZQ131099:PZS131099 QJM131099:QJO131099 QTI131099:QTK131099 RDE131099:RDG131099 RNA131099:RNC131099 RWW131099:RWY131099 SGS131099:SGU131099 SQO131099:SQQ131099 TAK131099:TAM131099 TKG131099:TKI131099 TUC131099:TUE131099 UDY131099:UEA131099 UNU131099:UNW131099 UXQ131099:UXS131099 VHM131099:VHO131099 VRI131099:VRK131099 WBE131099:WBG131099 WLA131099:WLC131099 WUW131099:WUY131099 IK196635:IM196635 SG196635:SI196635 ACC196635:ACE196635 ALY196635:AMA196635 AVU196635:AVW196635 BFQ196635:BFS196635 BPM196635:BPO196635 BZI196635:BZK196635 CJE196635:CJG196635 CTA196635:CTC196635 DCW196635:DCY196635 DMS196635:DMU196635 DWO196635:DWQ196635 EGK196635:EGM196635 EQG196635:EQI196635 FAC196635:FAE196635 FJY196635:FKA196635 FTU196635:FTW196635 GDQ196635:GDS196635 GNM196635:GNO196635 GXI196635:GXK196635 HHE196635:HHG196635 HRA196635:HRC196635 IAW196635:IAY196635 IKS196635:IKU196635 IUO196635:IUQ196635 JEK196635:JEM196635 JOG196635:JOI196635 JYC196635:JYE196635 KHY196635:KIA196635 KRU196635:KRW196635 LBQ196635:LBS196635 LLM196635:LLO196635 LVI196635:LVK196635 MFE196635:MFG196635 MPA196635:MPC196635 MYW196635:MYY196635 NIS196635:NIU196635 NSO196635:NSQ196635 OCK196635:OCM196635 OMG196635:OMI196635 OWC196635:OWE196635 PFY196635:PGA196635 PPU196635:PPW196635 PZQ196635:PZS196635 QJM196635:QJO196635 QTI196635:QTK196635 RDE196635:RDG196635 RNA196635:RNC196635 RWW196635:RWY196635 SGS196635:SGU196635 SQO196635:SQQ196635 TAK196635:TAM196635 TKG196635:TKI196635 TUC196635:TUE196635 UDY196635:UEA196635 UNU196635:UNW196635 UXQ196635:UXS196635 VHM196635:VHO196635 VRI196635:VRK196635 WBE196635:WBG196635 WLA196635:WLC196635 WUW196635:WUY196635 IK262171:IM262171 SG262171:SI262171 ACC262171:ACE262171 ALY262171:AMA262171 AVU262171:AVW262171 BFQ262171:BFS262171 BPM262171:BPO262171 BZI262171:BZK262171 CJE262171:CJG262171 CTA262171:CTC262171 DCW262171:DCY262171 DMS262171:DMU262171 DWO262171:DWQ262171 EGK262171:EGM262171 EQG262171:EQI262171 FAC262171:FAE262171 FJY262171:FKA262171 FTU262171:FTW262171 GDQ262171:GDS262171 GNM262171:GNO262171 GXI262171:GXK262171 HHE262171:HHG262171 HRA262171:HRC262171 IAW262171:IAY262171 IKS262171:IKU262171 IUO262171:IUQ262171 JEK262171:JEM262171 JOG262171:JOI262171 JYC262171:JYE262171 KHY262171:KIA262171 KRU262171:KRW262171 LBQ262171:LBS262171 LLM262171:LLO262171 LVI262171:LVK262171 MFE262171:MFG262171 MPA262171:MPC262171 MYW262171:MYY262171 NIS262171:NIU262171 NSO262171:NSQ262171 OCK262171:OCM262171 OMG262171:OMI262171 OWC262171:OWE262171 PFY262171:PGA262171 PPU262171:PPW262171 PZQ262171:PZS262171 QJM262171:QJO262171 QTI262171:QTK262171 RDE262171:RDG262171 RNA262171:RNC262171 RWW262171:RWY262171 SGS262171:SGU262171 SQO262171:SQQ262171 TAK262171:TAM262171 TKG262171:TKI262171 TUC262171:TUE262171 UDY262171:UEA262171 UNU262171:UNW262171 UXQ262171:UXS262171 VHM262171:VHO262171 VRI262171:VRK262171 WBE262171:WBG262171 WLA262171:WLC262171 WUW262171:WUY262171 IK327707:IM327707 SG327707:SI327707 ACC327707:ACE327707 ALY327707:AMA327707 AVU327707:AVW327707 BFQ327707:BFS327707 BPM327707:BPO327707 BZI327707:BZK327707 CJE327707:CJG327707 CTA327707:CTC327707 DCW327707:DCY327707 DMS327707:DMU327707 DWO327707:DWQ327707 EGK327707:EGM327707 EQG327707:EQI327707 FAC327707:FAE327707 FJY327707:FKA327707 FTU327707:FTW327707 GDQ327707:GDS327707 GNM327707:GNO327707 GXI327707:GXK327707 HHE327707:HHG327707 HRA327707:HRC327707 IAW327707:IAY327707 IKS327707:IKU327707 IUO327707:IUQ327707 JEK327707:JEM327707 JOG327707:JOI327707 JYC327707:JYE327707 KHY327707:KIA327707 KRU327707:KRW327707 LBQ327707:LBS327707 LLM327707:LLO327707 LVI327707:LVK327707 MFE327707:MFG327707 MPA327707:MPC327707 MYW327707:MYY327707 NIS327707:NIU327707 NSO327707:NSQ327707 OCK327707:OCM327707 OMG327707:OMI327707 OWC327707:OWE327707 PFY327707:PGA327707 PPU327707:PPW327707 PZQ327707:PZS327707 QJM327707:QJO327707 QTI327707:QTK327707 RDE327707:RDG327707 RNA327707:RNC327707 RWW327707:RWY327707 SGS327707:SGU327707 SQO327707:SQQ327707 TAK327707:TAM327707 TKG327707:TKI327707 TUC327707:TUE327707 UDY327707:UEA327707 UNU327707:UNW327707 UXQ327707:UXS327707 VHM327707:VHO327707 VRI327707:VRK327707 WBE327707:WBG327707 WLA327707:WLC327707 WUW327707:WUY327707 IK393243:IM393243 SG393243:SI393243 ACC393243:ACE393243 ALY393243:AMA393243 AVU393243:AVW393243 BFQ393243:BFS393243 BPM393243:BPO393243 BZI393243:BZK393243 CJE393243:CJG393243 CTA393243:CTC393243 DCW393243:DCY393243 DMS393243:DMU393243 DWO393243:DWQ393243 EGK393243:EGM393243 EQG393243:EQI393243 FAC393243:FAE393243 FJY393243:FKA393243 FTU393243:FTW393243 GDQ393243:GDS393243 GNM393243:GNO393243 GXI393243:GXK393243 HHE393243:HHG393243 HRA393243:HRC393243 IAW393243:IAY393243 IKS393243:IKU393243 IUO393243:IUQ393243 JEK393243:JEM393243 JOG393243:JOI393243 JYC393243:JYE393243 KHY393243:KIA393243 KRU393243:KRW393243 LBQ393243:LBS393243 LLM393243:LLO393243 LVI393243:LVK393243 MFE393243:MFG393243 MPA393243:MPC393243 MYW393243:MYY393243 NIS393243:NIU393243 NSO393243:NSQ393243 OCK393243:OCM393243 OMG393243:OMI393243 OWC393243:OWE393243 PFY393243:PGA393243 PPU393243:PPW393243 PZQ393243:PZS393243 QJM393243:QJO393243 QTI393243:QTK393243 RDE393243:RDG393243 RNA393243:RNC393243 RWW393243:RWY393243 SGS393243:SGU393243 SQO393243:SQQ393243 TAK393243:TAM393243 TKG393243:TKI393243 TUC393243:TUE393243 UDY393243:UEA393243 UNU393243:UNW393243 UXQ393243:UXS393243 VHM393243:VHO393243 VRI393243:VRK393243 WBE393243:WBG393243 WLA393243:WLC393243 WUW393243:WUY393243 IK458779:IM458779 SG458779:SI458779 ACC458779:ACE458779 ALY458779:AMA458779 AVU458779:AVW458779 BFQ458779:BFS458779 BPM458779:BPO458779 BZI458779:BZK458779 CJE458779:CJG458779 CTA458779:CTC458779 DCW458779:DCY458779 DMS458779:DMU458779 DWO458779:DWQ458779 EGK458779:EGM458779 EQG458779:EQI458779 FAC458779:FAE458779 FJY458779:FKA458779 FTU458779:FTW458779 GDQ458779:GDS458779 GNM458779:GNO458779 GXI458779:GXK458779 HHE458779:HHG458779 HRA458779:HRC458779 IAW458779:IAY458779 IKS458779:IKU458779 IUO458779:IUQ458779 JEK458779:JEM458779 JOG458779:JOI458779 JYC458779:JYE458779 KHY458779:KIA458779 KRU458779:KRW458779 LBQ458779:LBS458779 LLM458779:LLO458779 LVI458779:LVK458779 MFE458779:MFG458779 MPA458779:MPC458779 MYW458779:MYY458779 NIS458779:NIU458779 NSO458779:NSQ458779 OCK458779:OCM458779 OMG458779:OMI458779 OWC458779:OWE458779 PFY458779:PGA458779 PPU458779:PPW458779 PZQ458779:PZS458779 QJM458779:QJO458779 QTI458779:QTK458779 RDE458779:RDG458779 RNA458779:RNC458779 RWW458779:RWY458779 SGS458779:SGU458779 SQO458779:SQQ458779 TAK458779:TAM458779 TKG458779:TKI458779 TUC458779:TUE458779 UDY458779:UEA458779 UNU458779:UNW458779 UXQ458779:UXS458779 VHM458779:VHO458779 VRI458779:VRK458779 WBE458779:WBG458779 WLA458779:WLC458779 WUW458779:WUY458779 IK524315:IM524315 SG524315:SI524315 ACC524315:ACE524315 ALY524315:AMA524315 AVU524315:AVW524315 BFQ524315:BFS524315 BPM524315:BPO524315 BZI524315:BZK524315 CJE524315:CJG524315 CTA524315:CTC524315 DCW524315:DCY524315 DMS524315:DMU524315 DWO524315:DWQ524315 EGK524315:EGM524315 EQG524315:EQI524315 FAC524315:FAE524315 FJY524315:FKA524315 FTU524315:FTW524315 GDQ524315:GDS524315 GNM524315:GNO524315 GXI524315:GXK524315 HHE524315:HHG524315 HRA524315:HRC524315 IAW524315:IAY524315 IKS524315:IKU524315 IUO524315:IUQ524315 JEK524315:JEM524315 JOG524315:JOI524315 JYC524315:JYE524315 KHY524315:KIA524315 KRU524315:KRW524315 LBQ524315:LBS524315 LLM524315:LLO524315 LVI524315:LVK524315 MFE524315:MFG524315 MPA524315:MPC524315 MYW524315:MYY524315 NIS524315:NIU524315 NSO524315:NSQ524315 OCK524315:OCM524315 OMG524315:OMI524315 OWC524315:OWE524315 PFY524315:PGA524315 PPU524315:PPW524315 PZQ524315:PZS524315 QJM524315:QJO524315 QTI524315:QTK524315 RDE524315:RDG524315 RNA524315:RNC524315 RWW524315:RWY524315 SGS524315:SGU524315 SQO524315:SQQ524315 TAK524315:TAM524315 TKG524315:TKI524315 TUC524315:TUE524315 UDY524315:UEA524315 UNU524315:UNW524315 UXQ524315:UXS524315 VHM524315:VHO524315 VRI524315:VRK524315 WBE524315:WBG524315 WLA524315:WLC524315 WUW524315:WUY524315 IK589851:IM589851 SG589851:SI589851 ACC589851:ACE589851 ALY589851:AMA589851 AVU589851:AVW589851 BFQ589851:BFS589851 BPM589851:BPO589851 BZI589851:BZK589851 CJE589851:CJG589851 CTA589851:CTC589851 DCW589851:DCY589851 DMS589851:DMU589851 DWO589851:DWQ589851 EGK589851:EGM589851 EQG589851:EQI589851 FAC589851:FAE589851 FJY589851:FKA589851 FTU589851:FTW589851 GDQ589851:GDS589851 GNM589851:GNO589851 GXI589851:GXK589851 HHE589851:HHG589851 HRA589851:HRC589851 IAW589851:IAY589851 IKS589851:IKU589851 IUO589851:IUQ589851 JEK589851:JEM589851 JOG589851:JOI589851 JYC589851:JYE589851 KHY589851:KIA589851 KRU589851:KRW589851 LBQ589851:LBS589851 LLM589851:LLO589851 LVI589851:LVK589851 MFE589851:MFG589851 MPA589851:MPC589851 MYW589851:MYY589851 NIS589851:NIU589851 NSO589851:NSQ589851 OCK589851:OCM589851 OMG589851:OMI589851 OWC589851:OWE589851 PFY589851:PGA589851 PPU589851:PPW589851 PZQ589851:PZS589851 QJM589851:QJO589851 QTI589851:QTK589851 RDE589851:RDG589851 RNA589851:RNC589851 RWW589851:RWY589851 SGS589851:SGU589851 SQO589851:SQQ589851 TAK589851:TAM589851 TKG589851:TKI589851 TUC589851:TUE589851 UDY589851:UEA589851 UNU589851:UNW589851 UXQ589851:UXS589851 VHM589851:VHO589851 VRI589851:VRK589851 WBE589851:WBG589851 WLA589851:WLC589851 WUW589851:WUY589851 IK655387:IM655387 SG655387:SI655387 ACC655387:ACE655387 ALY655387:AMA655387 AVU655387:AVW655387 BFQ655387:BFS655387 BPM655387:BPO655387 BZI655387:BZK655387 CJE655387:CJG655387 CTA655387:CTC655387 DCW655387:DCY655387 DMS655387:DMU655387 DWO655387:DWQ655387 EGK655387:EGM655387 EQG655387:EQI655387 FAC655387:FAE655387 FJY655387:FKA655387 FTU655387:FTW655387 GDQ655387:GDS655387 GNM655387:GNO655387 GXI655387:GXK655387 HHE655387:HHG655387 HRA655387:HRC655387 IAW655387:IAY655387 IKS655387:IKU655387 IUO655387:IUQ655387 JEK655387:JEM655387 JOG655387:JOI655387 JYC655387:JYE655387 KHY655387:KIA655387 KRU655387:KRW655387 LBQ655387:LBS655387 LLM655387:LLO655387 LVI655387:LVK655387 MFE655387:MFG655387 MPA655387:MPC655387 MYW655387:MYY655387 NIS655387:NIU655387 NSO655387:NSQ655387 OCK655387:OCM655387 OMG655387:OMI655387 OWC655387:OWE655387 PFY655387:PGA655387 PPU655387:PPW655387 PZQ655387:PZS655387 QJM655387:QJO655387 QTI655387:QTK655387 RDE655387:RDG655387 RNA655387:RNC655387 RWW655387:RWY655387 SGS655387:SGU655387 SQO655387:SQQ655387 TAK655387:TAM655387 TKG655387:TKI655387 TUC655387:TUE655387 UDY655387:UEA655387 UNU655387:UNW655387 UXQ655387:UXS655387 VHM655387:VHO655387 VRI655387:VRK655387 WBE655387:WBG655387 WLA655387:WLC655387 WUW655387:WUY655387 IK720923:IM720923 SG720923:SI720923 ACC720923:ACE720923 ALY720923:AMA720923 AVU720923:AVW720923 BFQ720923:BFS720923 BPM720923:BPO720923 BZI720923:BZK720923 CJE720923:CJG720923 CTA720923:CTC720923 DCW720923:DCY720923 DMS720923:DMU720923 DWO720923:DWQ720923 EGK720923:EGM720923 EQG720923:EQI720923 FAC720923:FAE720923 FJY720923:FKA720923 FTU720923:FTW720923 GDQ720923:GDS720923 GNM720923:GNO720923 GXI720923:GXK720923 HHE720923:HHG720923 HRA720923:HRC720923 IAW720923:IAY720923 IKS720923:IKU720923 IUO720923:IUQ720923 JEK720923:JEM720923 JOG720923:JOI720923 JYC720923:JYE720923 KHY720923:KIA720923 KRU720923:KRW720923 LBQ720923:LBS720923 LLM720923:LLO720923 LVI720923:LVK720923 MFE720923:MFG720923 MPA720923:MPC720923 MYW720923:MYY720923 NIS720923:NIU720923 NSO720923:NSQ720923 OCK720923:OCM720923 OMG720923:OMI720923 OWC720923:OWE720923 PFY720923:PGA720923 PPU720923:PPW720923 PZQ720923:PZS720923 QJM720923:QJO720923 QTI720923:QTK720923 RDE720923:RDG720923 RNA720923:RNC720923 RWW720923:RWY720923 SGS720923:SGU720923 SQO720923:SQQ720923 TAK720923:TAM720923 TKG720923:TKI720923 TUC720923:TUE720923 UDY720923:UEA720923 UNU720923:UNW720923 UXQ720923:UXS720923 VHM720923:VHO720923 VRI720923:VRK720923 WBE720923:WBG720923 WLA720923:WLC720923 WUW720923:WUY720923 IK786459:IM786459 SG786459:SI786459 ACC786459:ACE786459 ALY786459:AMA786459 AVU786459:AVW786459 BFQ786459:BFS786459 BPM786459:BPO786459 BZI786459:BZK786459 CJE786459:CJG786459 CTA786459:CTC786459 DCW786459:DCY786459 DMS786459:DMU786459 DWO786459:DWQ786459 EGK786459:EGM786459 EQG786459:EQI786459 FAC786459:FAE786459 FJY786459:FKA786459 FTU786459:FTW786459 GDQ786459:GDS786459 GNM786459:GNO786459 GXI786459:GXK786459 HHE786459:HHG786459 HRA786459:HRC786459 IAW786459:IAY786459 IKS786459:IKU786459 IUO786459:IUQ786459 JEK786459:JEM786459 JOG786459:JOI786459 JYC786459:JYE786459 KHY786459:KIA786459 KRU786459:KRW786459 LBQ786459:LBS786459 LLM786459:LLO786459 LVI786459:LVK786459 MFE786459:MFG786459 MPA786459:MPC786459 MYW786459:MYY786459 NIS786459:NIU786459 NSO786459:NSQ786459 OCK786459:OCM786459 OMG786459:OMI786459 OWC786459:OWE786459 PFY786459:PGA786459 PPU786459:PPW786459 PZQ786459:PZS786459 QJM786459:QJO786459 QTI786459:QTK786459 RDE786459:RDG786459 RNA786459:RNC786459 RWW786459:RWY786459 SGS786459:SGU786459 SQO786459:SQQ786459 TAK786459:TAM786459 TKG786459:TKI786459 TUC786459:TUE786459 UDY786459:UEA786459 UNU786459:UNW786459 UXQ786459:UXS786459 VHM786459:VHO786459 VRI786459:VRK786459 WBE786459:WBG786459 WLA786459:WLC786459 WUW786459:WUY786459 IK851995:IM851995 SG851995:SI851995 ACC851995:ACE851995 ALY851995:AMA851995 AVU851995:AVW851995 BFQ851995:BFS851995 BPM851995:BPO851995 BZI851995:BZK851995 CJE851995:CJG851995 CTA851995:CTC851995 DCW851995:DCY851995 DMS851995:DMU851995 DWO851995:DWQ851995 EGK851995:EGM851995 EQG851995:EQI851995 FAC851995:FAE851995 FJY851995:FKA851995 FTU851995:FTW851995 GDQ851995:GDS851995 GNM851995:GNO851995 GXI851995:GXK851995 HHE851995:HHG851995 HRA851995:HRC851995 IAW851995:IAY851995 IKS851995:IKU851995 IUO851995:IUQ851995 JEK851995:JEM851995 JOG851995:JOI851995 JYC851995:JYE851995 KHY851995:KIA851995 KRU851995:KRW851995 LBQ851995:LBS851995 LLM851995:LLO851995 LVI851995:LVK851995 MFE851995:MFG851995 MPA851995:MPC851995 MYW851995:MYY851995 NIS851995:NIU851995 NSO851995:NSQ851995 OCK851995:OCM851995 OMG851995:OMI851995 OWC851995:OWE851995 PFY851995:PGA851995 PPU851995:PPW851995 PZQ851995:PZS851995 QJM851995:QJO851995 QTI851995:QTK851995 RDE851995:RDG851995 RNA851995:RNC851995 RWW851995:RWY851995 SGS851995:SGU851995 SQO851995:SQQ851995 TAK851995:TAM851995 TKG851995:TKI851995 TUC851995:TUE851995 UDY851995:UEA851995 UNU851995:UNW851995 UXQ851995:UXS851995 VHM851995:VHO851995 VRI851995:VRK851995 WBE851995:WBG851995 WLA851995:WLC851995 WUW851995:WUY851995 IK917531:IM917531 SG917531:SI917531 ACC917531:ACE917531 ALY917531:AMA917531 AVU917531:AVW917531 BFQ917531:BFS917531 BPM917531:BPO917531 BZI917531:BZK917531 CJE917531:CJG917531 CTA917531:CTC917531 DCW917531:DCY917531 DMS917531:DMU917531 DWO917531:DWQ917531 EGK917531:EGM917531 EQG917531:EQI917531 FAC917531:FAE917531 FJY917531:FKA917531 FTU917531:FTW917531 GDQ917531:GDS917531 GNM917531:GNO917531 GXI917531:GXK917531 HHE917531:HHG917531 HRA917531:HRC917531 IAW917531:IAY917531 IKS917531:IKU917531 IUO917531:IUQ917531 JEK917531:JEM917531 JOG917531:JOI917531 JYC917531:JYE917531 KHY917531:KIA917531 KRU917531:KRW917531 LBQ917531:LBS917531 LLM917531:LLO917531 LVI917531:LVK917531 MFE917531:MFG917531 MPA917531:MPC917531 MYW917531:MYY917531 NIS917531:NIU917531 NSO917531:NSQ917531 OCK917531:OCM917531 OMG917531:OMI917531 OWC917531:OWE917531 PFY917531:PGA917531 PPU917531:PPW917531 PZQ917531:PZS917531 QJM917531:QJO917531 QTI917531:QTK917531 RDE917531:RDG917531 RNA917531:RNC917531 RWW917531:RWY917531 SGS917531:SGU917531 SQO917531:SQQ917531 TAK917531:TAM917531 TKG917531:TKI917531 TUC917531:TUE917531 UDY917531:UEA917531 UNU917531:UNW917531 UXQ917531:UXS917531 VHM917531:VHO917531 VRI917531:VRK917531 WBE917531:WBG917531 WLA917531:WLC917531 WUW917531:WUY917531 IK983067:IM983067 SG983067:SI983067 ACC983067:ACE983067 ALY983067:AMA983067 AVU983067:AVW983067 BFQ983067:BFS983067 BPM983067:BPO983067 BZI983067:BZK983067 CJE983067:CJG983067 CTA983067:CTC983067 DCW983067:DCY983067 DMS983067:DMU983067 DWO983067:DWQ983067 EGK983067:EGM983067 EQG983067:EQI983067 FAC983067:FAE983067 FJY983067:FKA983067 FTU983067:FTW983067 GDQ983067:GDS983067 GNM983067:GNO983067 GXI983067:GXK983067 HHE983067:HHG983067 HRA983067:HRC983067 IAW983067:IAY983067 IKS983067:IKU983067 IUO983067:IUQ983067 JEK983067:JEM983067 JOG983067:JOI983067 JYC983067:JYE983067 KHY983067:KIA983067 KRU983067:KRW983067 LBQ983067:LBS983067 LLM983067:LLO983067 LVI983067:LVK983067 MFE983067:MFG983067 MPA983067:MPC983067 MYW983067:MYY983067 NIS983067:NIU983067 NSO983067:NSQ983067 OCK983067:OCM983067 OMG983067:OMI983067 OWC983067:OWE983067 PFY983067:PGA983067 PPU983067:PPW983067 PZQ983067:PZS983067 QJM983067:QJO983067 QTI983067:QTK983067 RDE983067:RDG983067 RNA983067:RNC983067 RWW983067:RWY983067 SGS983067:SGU983067 SQO983067:SQQ983067 TAK983067:TAM983067 TKG983067:TKI983067 TUC983067:TUE983067 UDY983067:UEA983067 UNU983067:UNW983067 UXQ983067:UXS983067 VHM983067:VHO983067 VRI983067:VRK983067 WBE983067:WBG983067 WLA983067:WLC983067 WUW983067:WUY983067 IP65561:IR65562 SL65561:SN65562 ACH65561:ACJ65562 AMD65561:AMF65562 AVZ65561:AWB65562 BFV65561:BFX65562 BPR65561:BPT65562 BZN65561:BZP65562 CJJ65561:CJL65562 CTF65561:CTH65562 DDB65561:DDD65562 DMX65561:DMZ65562 DWT65561:DWV65562 EGP65561:EGR65562 EQL65561:EQN65562 FAH65561:FAJ65562 FKD65561:FKF65562 FTZ65561:FUB65562 GDV65561:GDX65562 GNR65561:GNT65562 GXN65561:GXP65562 HHJ65561:HHL65562 HRF65561:HRH65562 IBB65561:IBD65562 IKX65561:IKZ65562 IUT65561:IUV65562 JEP65561:JER65562 JOL65561:JON65562 JYH65561:JYJ65562 KID65561:KIF65562 KRZ65561:KSB65562 LBV65561:LBX65562 LLR65561:LLT65562 LVN65561:LVP65562 MFJ65561:MFL65562 MPF65561:MPH65562 MZB65561:MZD65562 NIX65561:NIZ65562 NST65561:NSV65562 OCP65561:OCR65562 OML65561:OMN65562 OWH65561:OWJ65562 PGD65561:PGF65562 PPZ65561:PQB65562 PZV65561:PZX65562 QJR65561:QJT65562 QTN65561:QTP65562 RDJ65561:RDL65562 RNF65561:RNH65562 RXB65561:RXD65562 SGX65561:SGZ65562 SQT65561:SQV65562 TAP65561:TAR65562 TKL65561:TKN65562 TUH65561:TUJ65562 UED65561:UEF65562 UNZ65561:UOB65562 UXV65561:UXX65562 VHR65561:VHT65562 VRN65561:VRP65562 WBJ65561:WBL65562 WLF65561:WLH65562 WVB65561:WVD65562 IP131097:IR131098 SL131097:SN131098 ACH131097:ACJ131098 AMD131097:AMF131098 AVZ131097:AWB131098 BFV131097:BFX131098 BPR131097:BPT131098 BZN131097:BZP131098 CJJ131097:CJL131098 CTF131097:CTH131098 DDB131097:DDD131098 DMX131097:DMZ131098 DWT131097:DWV131098 EGP131097:EGR131098 EQL131097:EQN131098 FAH131097:FAJ131098 FKD131097:FKF131098 FTZ131097:FUB131098 GDV131097:GDX131098 GNR131097:GNT131098 GXN131097:GXP131098 HHJ131097:HHL131098 HRF131097:HRH131098 IBB131097:IBD131098 IKX131097:IKZ131098 IUT131097:IUV131098 JEP131097:JER131098 JOL131097:JON131098 JYH131097:JYJ131098 KID131097:KIF131098 KRZ131097:KSB131098 LBV131097:LBX131098 LLR131097:LLT131098 LVN131097:LVP131098 MFJ131097:MFL131098 MPF131097:MPH131098 MZB131097:MZD131098 NIX131097:NIZ131098 NST131097:NSV131098 OCP131097:OCR131098 OML131097:OMN131098 OWH131097:OWJ131098 PGD131097:PGF131098 PPZ131097:PQB131098 PZV131097:PZX131098 QJR131097:QJT131098 QTN131097:QTP131098 RDJ131097:RDL131098 RNF131097:RNH131098 RXB131097:RXD131098 SGX131097:SGZ131098 SQT131097:SQV131098 TAP131097:TAR131098 TKL131097:TKN131098 TUH131097:TUJ131098 UED131097:UEF131098 UNZ131097:UOB131098 UXV131097:UXX131098 VHR131097:VHT131098 VRN131097:VRP131098 WBJ131097:WBL131098 WLF131097:WLH131098 WVB131097:WVD131098 IP196633:IR196634 SL196633:SN196634 ACH196633:ACJ196634 AMD196633:AMF196634 AVZ196633:AWB196634 BFV196633:BFX196634 BPR196633:BPT196634 BZN196633:BZP196634 CJJ196633:CJL196634 CTF196633:CTH196634 DDB196633:DDD196634 DMX196633:DMZ196634 DWT196633:DWV196634 EGP196633:EGR196634 EQL196633:EQN196634 FAH196633:FAJ196634 FKD196633:FKF196634 FTZ196633:FUB196634 GDV196633:GDX196634 GNR196633:GNT196634 GXN196633:GXP196634 HHJ196633:HHL196634 HRF196633:HRH196634 IBB196633:IBD196634 IKX196633:IKZ196634 IUT196633:IUV196634 JEP196633:JER196634 JOL196633:JON196634 JYH196633:JYJ196634 KID196633:KIF196634 KRZ196633:KSB196634 LBV196633:LBX196634 LLR196633:LLT196634 LVN196633:LVP196634 MFJ196633:MFL196634 MPF196633:MPH196634 MZB196633:MZD196634 NIX196633:NIZ196634 NST196633:NSV196634 OCP196633:OCR196634 OML196633:OMN196634 OWH196633:OWJ196634 PGD196633:PGF196634 PPZ196633:PQB196634 PZV196633:PZX196634 QJR196633:QJT196634 QTN196633:QTP196634 RDJ196633:RDL196634 RNF196633:RNH196634 RXB196633:RXD196634 SGX196633:SGZ196634 SQT196633:SQV196634 TAP196633:TAR196634 TKL196633:TKN196634 TUH196633:TUJ196634 UED196633:UEF196634 UNZ196633:UOB196634 UXV196633:UXX196634 VHR196633:VHT196634 VRN196633:VRP196634 WBJ196633:WBL196634 WLF196633:WLH196634 WVB196633:WVD196634 IP262169:IR262170 SL262169:SN262170 ACH262169:ACJ262170 AMD262169:AMF262170 AVZ262169:AWB262170 BFV262169:BFX262170 BPR262169:BPT262170 BZN262169:BZP262170 CJJ262169:CJL262170 CTF262169:CTH262170 DDB262169:DDD262170 DMX262169:DMZ262170 DWT262169:DWV262170 EGP262169:EGR262170 EQL262169:EQN262170 FAH262169:FAJ262170 FKD262169:FKF262170 FTZ262169:FUB262170 GDV262169:GDX262170 GNR262169:GNT262170 GXN262169:GXP262170 HHJ262169:HHL262170 HRF262169:HRH262170 IBB262169:IBD262170 IKX262169:IKZ262170 IUT262169:IUV262170 JEP262169:JER262170 JOL262169:JON262170 JYH262169:JYJ262170 KID262169:KIF262170 KRZ262169:KSB262170 LBV262169:LBX262170 LLR262169:LLT262170 LVN262169:LVP262170 MFJ262169:MFL262170 MPF262169:MPH262170 MZB262169:MZD262170 NIX262169:NIZ262170 NST262169:NSV262170 OCP262169:OCR262170 OML262169:OMN262170 OWH262169:OWJ262170 PGD262169:PGF262170 PPZ262169:PQB262170 PZV262169:PZX262170 QJR262169:QJT262170 QTN262169:QTP262170 RDJ262169:RDL262170 RNF262169:RNH262170 RXB262169:RXD262170 SGX262169:SGZ262170 SQT262169:SQV262170 TAP262169:TAR262170 TKL262169:TKN262170 TUH262169:TUJ262170 UED262169:UEF262170 UNZ262169:UOB262170 UXV262169:UXX262170 VHR262169:VHT262170 VRN262169:VRP262170 WBJ262169:WBL262170 WLF262169:WLH262170 WVB262169:WVD262170 IP327705:IR327706 SL327705:SN327706 ACH327705:ACJ327706 AMD327705:AMF327706 AVZ327705:AWB327706 BFV327705:BFX327706 BPR327705:BPT327706 BZN327705:BZP327706 CJJ327705:CJL327706 CTF327705:CTH327706 DDB327705:DDD327706 DMX327705:DMZ327706 DWT327705:DWV327706 EGP327705:EGR327706 EQL327705:EQN327706 FAH327705:FAJ327706 FKD327705:FKF327706 FTZ327705:FUB327706 GDV327705:GDX327706 GNR327705:GNT327706 GXN327705:GXP327706 HHJ327705:HHL327706 HRF327705:HRH327706 IBB327705:IBD327706 IKX327705:IKZ327706 IUT327705:IUV327706 JEP327705:JER327706 JOL327705:JON327706 JYH327705:JYJ327706 KID327705:KIF327706 KRZ327705:KSB327706 LBV327705:LBX327706 LLR327705:LLT327706 LVN327705:LVP327706 MFJ327705:MFL327706 MPF327705:MPH327706 MZB327705:MZD327706 NIX327705:NIZ327706 NST327705:NSV327706 OCP327705:OCR327706 OML327705:OMN327706 OWH327705:OWJ327706 PGD327705:PGF327706 PPZ327705:PQB327706 PZV327705:PZX327706 QJR327705:QJT327706 QTN327705:QTP327706 RDJ327705:RDL327706 RNF327705:RNH327706 RXB327705:RXD327706 SGX327705:SGZ327706 SQT327705:SQV327706 TAP327705:TAR327706 TKL327705:TKN327706 TUH327705:TUJ327706 UED327705:UEF327706 UNZ327705:UOB327706 UXV327705:UXX327706 VHR327705:VHT327706 VRN327705:VRP327706 WBJ327705:WBL327706 WLF327705:WLH327706 WVB327705:WVD327706 IP393241:IR393242 SL393241:SN393242 ACH393241:ACJ393242 AMD393241:AMF393242 AVZ393241:AWB393242 BFV393241:BFX393242 BPR393241:BPT393242 BZN393241:BZP393242 CJJ393241:CJL393242 CTF393241:CTH393242 DDB393241:DDD393242 DMX393241:DMZ393242 DWT393241:DWV393242 EGP393241:EGR393242 EQL393241:EQN393242 FAH393241:FAJ393242 FKD393241:FKF393242 FTZ393241:FUB393242 GDV393241:GDX393242 GNR393241:GNT393242 GXN393241:GXP393242 HHJ393241:HHL393242 HRF393241:HRH393242 IBB393241:IBD393242 IKX393241:IKZ393242 IUT393241:IUV393242 JEP393241:JER393242 JOL393241:JON393242 JYH393241:JYJ393242 KID393241:KIF393242 KRZ393241:KSB393242 LBV393241:LBX393242 LLR393241:LLT393242 LVN393241:LVP393242 MFJ393241:MFL393242 MPF393241:MPH393242 MZB393241:MZD393242 NIX393241:NIZ393242 NST393241:NSV393242 OCP393241:OCR393242 OML393241:OMN393242 OWH393241:OWJ393242 PGD393241:PGF393242 PPZ393241:PQB393242 PZV393241:PZX393242 QJR393241:QJT393242 QTN393241:QTP393242 RDJ393241:RDL393242 RNF393241:RNH393242 RXB393241:RXD393242 SGX393241:SGZ393242 SQT393241:SQV393242 TAP393241:TAR393242 TKL393241:TKN393242 TUH393241:TUJ393242 UED393241:UEF393242 UNZ393241:UOB393242 UXV393241:UXX393242 VHR393241:VHT393242 VRN393241:VRP393242 WBJ393241:WBL393242 WLF393241:WLH393242 WVB393241:WVD393242 IP458777:IR458778 SL458777:SN458778 ACH458777:ACJ458778 AMD458777:AMF458778 AVZ458777:AWB458778 BFV458777:BFX458778 BPR458777:BPT458778 BZN458777:BZP458778 CJJ458777:CJL458778 CTF458777:CTH458778 DDB458777:DDD458778 DMX458777:DMZ458778 DWT458777:DWV458778 EGP458777:EGR458778 EQL458777:EQN458778 FAH458777:FAJ458778 FKD458777:FKF458778 FTZ458777:FUB458778 GDV458777:GDX458778 GNR458777:GNT458778 GXN458777:GXP458778 HHJ458777:HHL458778 HRF458777:HRH458778 IBB458777:IBD458778 IKX458777:IKZ458778 IUT458777:IUV458778 JEP458777:JER458778 JOL458777:JON458778 JYH458777:JYJ458778 KID458777:KIF458778 KRZ458777:KSB458778 LBV458777:LBX458778 LLR458777:LLT458778 LVN458777:LVP458778 MFJ458777:MFL458778 MPF458777:MPH458778 MZB458777:MZD458778 NIX458777:NIZ458778 NST458777:NSV458778 OCP458777:OCR458778 OML458777:OMN458778 OWH458777:OWJ458778 PGD458777:PGF458778 PPZ458777:PQB458778 PZV458777:PZX458778 QJR458777:QJT458778 QTN458777:QTP458778 RDJ458777:RDL458778 RNF458777:RNH458778 RXB458777:RXD458778 SGX458777:SGZ458778 SQT458777:SQV458778 TAP458777:TAR458778 TKL458777:TKN458778 TUH458777:TUJ458778 UED458777:UEF458778 UNZ458777:UOB458778 UXV458777:UXX458778 VHR458777:VHT458778 VRN458777:VRP458778 WBJ458777:WBL458778 WLF458777:WLH458778 WVB458777:WVD458778 IP524313:IR524314 SL524313:SN524314 ACH524313:ACJ524314 AMD524313:AMF524314 AVZ524313:AWB524314 BFV524313:BFX524314 BPR524313:BPT524314 BZN524313:BZP524314 CJJ524313:CJL524314 CTF524313:CTH524314 DDB524313:DDD524314 DMX524313:DMZ524314 DWT524313:DWV524314 EGP524313:EGR524314 EQL524313:EQN524314 FAH524313:FAJ524314 FKD524313:FKF524314 FTZ524313:FUB524314 GDV524313:GDX524314 GNR524313:GNT524314 GXN524313:GXP524314 HHJ524313:HHL524314 HRF524313:HRH524314 IBB524313:IBD524314 IKX524313:IKZ524314 IUT524313:IUV524314 JEP524313:JER524314 JOL524313:JON524314 JYH524313:JYJ524314 KID524313:KIF524314 KRZ524313:KSB524314 LBV524313:LBX524314 LLR524313:LLT524314 LVN524313:LVP524314 MFJ524313:MFL524314 MPF524313:MPH524314 MZB524313:MZD524314 NIX524313:NIZ524314 NST524313:NSV524314 OCP524313:OCR524314 OML524313:OMN524314 OWH524313:OWJ524314 PGD524313:PGF524314 PPZ524313:PQB524314 PZV524313:PZX524314 QJR524313:QJT524314 QTN524313:QTP524314 RDJ524313:RDL524314 RNF524313:RNH524314 RXB524313:RXD524314 SGX524313:SGZ524314 SQT524313:SQV524314 TAP524313:TAR524314 TKL524313:TKN524314 TUH524313:TUJ524314 UED524313:UEF524314 UNZ524313:UOB524314 UXV524313:UXX524314 VHR524313:VHT524314 VRN524313:VRP524314 WBJ524313:WBL524314 WLF524313:WLH524314 WVB524313:WVD524314 IP589849:IR589850 SL589849:SN589850 ACH589849:ACJ589850 AMD589849:AMF589850 AVZ589849:AWB589850 BFV589849:BFX589850 BPR589849:BPT589850 BZN589849:BZP589850 CJJ589849:CJL589850 CTF589849:CTH589850 DDB589849:DDD589850 DMX589849:DMZ589850 DWT589849:DWV589850 EGP589849:EGR589850 EQL589849:EQN589850 FAH589849:FAJ589850 FKD589849:FKF589850 FTZ589849:FUB589850 GDV589849:GDX589850 GNR589849:GNT589850 GXN589849:GXP589850 HHJ589849:HHL589850 HRF589849:HRH589850 IBB589849:IBD589850 IKX589849:IKZ589850 IUT589849:IUV589850 JEP589849:JER589850 JOL589849:JON589850 JYH589849:JYJ589850 KID589849:KIF589850 KRZ589849:KSB589850 LBV589849:LBX589850 LLR589849:LLT589850 LVN589849:LVP589850 MFJ589849:MFL589850 MPF589849:MPH589850 MZB589849:MZD589850 NIX589849:NIZ589850 NST589849:NSV589850 OCP589849:OCR589850 OML589849:OMN589850 OWH589849:OWJ589850 PGD589849:PGF589850 PPZ589849:PQB589850 PZV589849:PZX589850 QJR589849:QJT589850 QTN589849:QTP589850 RDJ589849:RDL589850 RNF589849:RNH589850 RXB589849:RXD589850 SGX589849:SGZ589850 SQT589849:SQV589850 TAP589849:TAR589850 TKL589849:TKN589850 TUH589849:TUJ589850 UED589849:UEF589850 UNZ589849:UOB589850 UXV589849:UXX589850 VHR589849:VHT589850 VRN589849:VRP589850 WBJ589849:WBL589850 WLF589849:WLH589850 WVB589849:WVD589850 IP655385:IR655386 SL655385:SN655386 ACH655385:ACJ655386 AMD655385:AMF655386 AVZ655385:AWB655386 BFV655385:BFX655386 BPR655385:BPT655386 BZN655385:BZP655386 CJJ655385:CJL655386 CTF655385:CTH655386 DDB655385:DDD655386 DMX655385:DMZ655386 DWT655385:DWV655386 EGP655385:EGR655386 EQL655385:EQN655386 FAH655385:FAJ655386 FKD655385:FKF655386 FTZ655385:FUB655386 GDV655385:GDX655386 GNR655385:GNT655386 GXN655385:GXP655386 HHJ655385:HHL655386 HRF655385:HRH655386 IBB655385:IBD655386 IKX655385:IKZ655386 IUT655385:IUV655386 JEP655385:JER655386 JOL655385:JON655386 JYH655385:JYJ655386 KID655385:KIF655386 KRZ655385:KSB655386 LBV655385:LBX655386 LLR655385:LLT655386 LVN655385:LVP655386 MFJ655385:MFL655386 MPF655385:MPH655386 MZB655385:MZD655386 NIX655385:NIZ655386 NST655385:NSV655386 OCP655385:OCR655386 OML655385:OMN655386 OWH655385:OWJ655386 PGD655385:PGF655386 PPZ655385:PQB655386 PZV655385:PZX655386 QJR655385:QJT655386 QTN655385:QTP655386 RDJ655385:RDL655386 RNF655385:RNH655386 RXB655385:RXD655386 SGX655385:SGZ655386 SQT655385:SQV655386 TAP655385:TAR655386 TKL655385:TKN655386 TUH655385:TUJ655386 UED655385:UEF655386 UNZ655385:UOB655386 UXV655385:UXX655386 VHR655385:VHT655386 VRN655385:VRP655386 WBJ655385:WBL655386 WLF655385:WLH655386 WVB655385:WVD655386 IP720921:IR720922 SL720921:SN720922 ACH720921:ACJ720922 AMD720921:AMF720922 AVZ720921:AWB720922 BFV720921:BFX720922 BPR720921:BPT720922 BZN720921:BZP720922 CJJ720921:CJL720922 CTF720921:CTH720922 DDB720921:DDD720922 DMX720921:DMZ720922 DWT720921:DWV720922 EGP720921:EGR720922 EQL720921:EQN720922 FAH720921:FAJ720922 FKD720921:FKF720922 FTZ720921:FUB720922 GDV720921:GDX720922 GNR720921:GNT720922 GXN720921:GXP720922 HHJ720921:HHL720922 HRF720921:HRH720922 IBB720921:IBD720922 IKX720921:IKZ720922 IUT720921:IUV720922 JEP720921:JER720922 JOL720921:JON720922 JYH720921:JYJ720922 KID720921:KIF720922 KRZ720921:KSB720922 LBV720921:LBX720922 LLR720921:LLT720922 LVN720921:LVP720922 MFJ720921:MFL720922 MPF720921:MPH720922 MZB720921:MZD720922 NIX720921:NIZ720922 NST720921:NSV720922 OCP720921:OCR720922 OML720921:OMN720922 OWH720921:OWJ720922 PGD720921:PGF720922 PPZ720921:PQB720922 PZV720921:PZX720922 QJR720921:QJT720922 QTN720921:QTP720922 RDJ720921:RDL720922 RNF720921:RNH720922 RXB720921:RXD720922 SGX720921:SGZ720922 SQT720921:SQV720922 TAP720921:TAR720922 TKL720921:TKN720922 TUH720921:TUJ720922 UED720921:UEF720922 UNZ720921:UOB720922 UXV720921:UXX720922 VHR720921:VHT720922 VRN720921:VRP720922 WBJ720921:WBL720922 WLF720921:WLH720922 WVB720921:WVD720922 IP786457:IR786458 SL786457:SN786458 ACH786457:ACJ786458 AMD786457:AMF786458 AVZ786457:AWB786458 BFV786457:BFX786458 BPR786457:BPT786458 BZN786457:BZP786458 CJJ786457:CJL786458 CTF786457:CTH786458 DDB786457:DDD786458 DMX786457:DMZ786458 DWT786457:DWV786458 EGP786457:EGR786458 EQL786457:EQN786458 FAH786457:FAJ786458 FKD786457:FKF786458 FTZ786457:FUB786458 GDV786457:GDX786458 GNR786457:GNT786458 GXN786457:GXP786458 HHJ786457:HHL786458 HRF786457:HRH786458 IBB786457:IBD786458 IKX786457:IKZ786458 IUT786457:IUV786458 JEP786457:JER786458 JOL786457:JON786458 JYH786457:JYJ786458 KID786457:KIF786458 KRZ786457:KSB786458 LBV786457:LBX786458 LLR786457:LLT786458 LVN786457:LVP786458 MFJ786457:MFL786458 MPF786457:MPH786458 MZB786457:MZD786458 NIX786457:NIZ786458 NST786457:NSV786458 OCP786457:OCR786458 OML786457:OMN786458 OWH786457:OWJ786458 PGD786457:PGF786458 PPZ786457:PQB786458 PZV786457:PZX786458 QJR786457:QJT786458 QTN786457:QTP786458 RDJ786457:RDL786458 RNF786457:RNH786458 RXB786457:RXD786458 SGX786457:SGZ786458 SQT786457:SQV786458 TAP786457:TAR786458 TKL786457:TKN786458 TUH786457:TUJ786458 UED786457:UEF786458 UNZ786457:UOB786458 UXV786457:UXX786458 VHR786457:VHT786458 VRN786457:VRP786458 WBJ786457:WBL786458 WLF786457:WLH786458 WVB786457:WVD786458 IP851993:IR851994 SL851993:SN851994 ACH851993:ACJ851994 AMD851993:AMF851994 AVZ851993:AWB851994 BFV851993:BFX851994 BPR851993:BPT851994 BZN851993:BZP851994 CJJ851993:CJL851994 CTF851993:CTH851994 DDB851993:DDD851994 DMX851993:DMZ851994 DWT851993:DWV851994 EGP851993:EGR851994 EQL851993:EQN851994 FAH851993:FAJ851994 FKD851993:FKF851994 FTZ851993:FUB851994 GDV851993:GDX851994 GNR851993:GNT851994 GXN851993:GXP851994 HHJ851993:HHL851994 HRF851993:HRH851994 IBB851993:IBD851994 IKX851993:IKZ851994 IUT851993:IUV851994 JEP851993:JER851994 JOL851993:JON851994 JYH851993:JYJ851994 KID851993:KIF851994 KRZ851993:KSB851994 LBV851993:LBX851994 LLR851993:LLT851994 LVN851993:LVP851994 MFJ851993:MFL851994 MPF851993:MPH851994 MZB851993:MZD851994 NIX851993:NIZ851994 NST851993:NSV851994 OCP851993:OCR851994 OML851993:OMN851994 OWH851993:OWJ851994 PGD851993:PGF851994 PPZ851993:PQB851994 PZV851993:PZX851994 QJR851993:QJT851994 QTN851993:QTP851994 RDJ851993:RDL851994 RNF851993:RNH851994 RXB851993:RXD851994 SGX851993:SGZ851994 SQT851993:SQV851994 TAP851993:TAR851994 TKL851993:TKN851994 TUH851993:TUJ851994 UED851993:UEF851994 UNZ851993:UOB851994 UXV851993:UXX851994 VHR851993:VHT851994 VRN851993:VRP851994 WBJ851993:WBL851994 WLF851993:WLH851994 WVB851993:WVD851994 IP917529:IR917530 SL917529:SN917530 ACH917529:ACJ917530 AMD917529:AMF917530 AVZ917529:AWB917530 BFV917529:BFX917530 BPR917529:BPT917530 BZN917529:BZP917530 CJJ917529:CJL917530 CTF917529:CTH917530 DDB917529:DDD917530 DMX917529:DMZ917530 DWT917529:DWV917530 EGP917529:EGR917530 EQL917529:EQN917530 FAH917529:FAJ917530 FKD917529:FKF917530 FTZ917529:FUB917530 GDV917529:GDX917530 GNR917529:GNT917530 GXN917529:GXP917530 HHJ917529:HHL917530 HRF917529:HRH917530 IBB917529:IBD917530 IKX917529:IKZ917530 IUT917529:IUV917530 JEP917529:JER917530 JOL917529:JON917530 JYH917529:JYJ917530 KID917529:KIF917530 KRZ917529:KSB917530 LBV917529:LBX917530 LLR917529:LLT917530 LVN917529:LVP917530 MFJ917529:MFL917530 MPF917529:MPH917530 MZB917529:MZD917530 NIX917529:NIZ917530 NST917529:NSV917530 OCP917529:OCR917530 OML917529:OMN917530 OWH917529:OWJ917530 PGD917529:PGF917530 PPZ917529:PQB917530 PZV917529:PZX917530 QJR917529:QJT917530 QTN917529:QTP917530 RDJ917529:RDL917530 RNF917529:RNH917530 RXB917529:RXD917530 SGX917529:SGZ917530 SQT917529:SQV917530 TAP917529:TAR917530 TKL917529:TKN917530 TUH917529:TUJ917530 UED917529:UEF917530 UNZ917529:UOB917530 UXV917529:UXX917530 VHR917529:VHT917530 VRN917529:VRP917530 WBJ917529:WBL917530 WLF917529:WLH917530 WVB917529:WVD917530 IP983065:IR983066 SL983065:SN983066 ACH983065:ACJ983066 AMD983065:AMF983066 AVZ983065:AWB983066 BFV983065:BFX983066 BPR983065:BPT983066 BZN983065:BZP983066 CJJ983065:CJL983066 CTF983065:CTH983066 DDB983065:DDD983066 DMX983065:DMZ983066 DWT983065:DWV983066 EGP983065:EGR983066 EQL983065:EQN983066 FAH983065:FAJ983066 FKD983065:FKF983066 FTZ983065:FUB983066 GDV983065:GDX983066 GNR983065:GNT983066 GXN983065:GXP983066 HHJ983065:HHL983066 HRF983065:HRH983066 IBB983065:IBD983066 IKX983065:IKZ983066 IUT983065:IUV983066 JEP983065:JER983066 JOL983065:JON983066 JYH983065:JYJ983066 KID983065:KIF983066 KRZ983065:KSB983066 LBV983065:LBX983066 LLR983065:LLT983066 LVN983065:LVP983066 MFJ983065:MFL983066 MPF983065:MPH983066 MZB983065:MZD983066 NIX983065:NIZ983066 NST983065:NSV983066 OCP983065:OCR983066 OML983065:OMN983066 OWH983065:OWJ983066 PGD983065:PGF983066 PPZ983065:PQB983066 PZV983065:PZX983066 QJR983065:QJT983066 QTN983065:QTP983066 RDJ983065:RDL983066 RNF983065:RNH983066 RXB983065:RXD983066 SGX983065:SGZ983066 SQT983065:SQV983066 TAP983065:TAR983066 TKL983065:TKN983066 TUH983065:TUJ983066 UED983065:UEF983066 UNZ983065:UOB983066 UXV983065:UXX983066 VHR983065:VHT983066 VRN983065:VRP983066 WBJ983065:WBL983066 WLF983065:WLH983066 WVB983065:WVD983066 P65526 HV65524 RR65524 ABN65524 ALJ65524 AVF65524 BFB65524 BOX65524 BYT65524 CIP65524 CSL65524 DCH65524 DMD65524 DVZ65524 EFV65524 EPR65524 EZN65524 FJJ65524 FTF65524 GDB65524 GMX65524 GWT65524 HGP65524 HQL65524 IAH65524 IKD65524 ITZ65524 JDV65524 JNR65524 JXN65524 KHJ65524 KRF65524 LBB65524 LKX65524 LUT65524 MEP65524 MOL65524 MYH65524 NID65524 NRZ65524 OBV65524 OLR65524 OVN65524 PFJ65524 PPF65524 PZB65524 QIX65524 QST65524 RCP65524 RML65524 RWH65524 SGD65524 SPZ65524 SZV65524 TJR65524 TTN65524 UDJ65524 UNF65524 UXB65524 VGX65524 VQT65524 WAP65524 WKL65524 WUH65524 P131062 HV131060 RR131060 ABN131060 ALJ131060 AVF131060 BFB131060 BOX131060 BYT131060 CIP131060 CSL131060 DCH131060 DMD131060 DVZ131060 EFV131060 EPR131060 EZN131060 FJJ131060 FTF131060 GDB131060 GMX131060 GWT131060 HGP131060 HQL131060 IAH131060 IKD131060 ITZ131060 JDV131060 JNR131060 JXN131060 KHJ131060 KRF131060 LBB131060 LKX131060 LUT131060 MEP131060 MOL131060 MYH131060 NID131060 NRZ131060 OBV131060 OLR131060 OVN131060 PFJ131060 PPF131060 PZB131060 QIX131060 QST131060 RCP131060 RML131060 RWH131060 SGD131060 SPZ131060 SZV131060 TJR131060 TTN131060 UDJ131060 UNF131060 UXB131060 VGX131060 VQT131060 WAP131060 WKL131060 WUH131060 P196598 HV196596 RR196596 ABN196596 ALJ196596 AVF196596 BFB196596 BOX196596 BYT196596 CIP196596 CSL196596 DCH196596 DMD196596 DVZ196596 EFV196596 EPR196596 EZN196596 FJJ196596 FTF196596 GDB196596 GMX196596 GWT196596 HGP196596 HQL196596 IAH196596 IKD196596 ITZ196596 JDV196596 JNR196596 JXN196596 KHJ196596 KRF196596 LBB196596 LKX196596 LUT196596 MEP196596 MOL196596 MYH196596 NID196596 NRZ196596 OBV196596 OLR196596 OVN196596 PFJ196596 PPF196596 PZB196596 QIX196596 QST196596 RCP196596 RML196596 RWH196596 SGD196596 SPZ196596 SZV196596 TJR196596 TTN196596 UDJ196596 UNF196596 UXB196596 VGX196596 VQT196596 WAP196596 WKL196596 WUH196596 P262134 HV262132 RR262132 ABN262132 ALJ262132 AVF262132 BFB262132 BOX262132 BYT262132 CIP262132 CSL262132 DCH262132 DMD262132 DVZ262132 EFV262132 EPR262132 EZN262132 FJJ262132 FTF262132 GDB262132 GMX262132 GWT262132 HGP262132 HQL262132 IAH262132 IKD262132 ITZ262132 JDV262132 JNR262132 JXN262132 KHJ262132 KRF262132 LBB262132 LKX262132 LUT262132 MEP262132 MOL262132 MYH262132 NID262132 NRZ262132 OBV262132 OLR262132 OVN262132 PFJ262132 PPF262132 PZB262132 QIX262132 QST262132 RCP262132 RML262132 RWH262132 SGD262132 SPZ262132 SZV262132 TJR262132 TTN262132 UDJ262132 UNF262132 UXB262132 VGX262132 VQT262132 WAP262132 WKL262132 WUH262132 P327670 HV327668 RR327668 ABN327668 ALJ327668 AVF327668 BFB327668 BOX327668 BYT327668 CIP327668 CSL327668 DCH327668 DMD327668 DVZ327668 EFV327668 EPR327668 EZN327668 FJJ327668 FTF327668 GDB327668 GMX327668 GWT327668 HGP327668 HQL327668 IAH327668 IKD327668 ITZ327668 JDV327668 JNR327668 JXN327668 KHJ327668 KRF327668 LBB327668 LKX327668 LUT327668 MEP327668 MOL327668 MYH327668 NID327668 NRZ327668 OBV327668 OLR327668 OVN327668 PFJ327668 PPF327668 PZB327668 QIX327668 QST327668 RCP327668 RML327668 RWH327668 SGD327668 SPZ327668 SZV327668 TJR327668 TTN327668 UDJ327668 UNF327668 UXB327668 VGX327668 VQT327668 WAP327668 WKL327668 WUH327668 P393206 HV393204 RR393204 ABN393204 ALJ393204 AVF393204 BFB393204 BOX393204 BYT393204 CIP393204 CSL393204 DCH393204 DMD393204 DVZ393204 EFV393204 EPR393204 EZN393204 FJJ393204 FTF393204 GDB393204 GMX393204 GWT393204 HGP393204 HQL393204 IAH393204 IKD393204 ITZ393204 JDV393204 JNR393204 JXN393204 KHJ393204 KRF393204 LBB393204 LKX393204 LUT393204 MEP393204 MOL393204 MYH393204 NID393204 NRZ393204 OBV393204 OLR393204 OVN393204 PFJ393204 PPF393204 PZB393204 QIX393204 QST393204 RCP393204 RML393204 RWH393204 SGD393204 SPZ393204 SZV393204 TJR393204 TTN393204 UDJ393204 UNF393204 UXB393204 VGX393204 VQT393204 WAP393204 WKL393204 WUH393204 P458742 HV458740 RR458740 ABN458740 ALJ458740 AVF458740 BFB458740 BOX458740 BYT458740 CIP458740 CSL458740 DCH458740 DMD458740 DVZ458740 EFV458740 EPR458740 EZN458740 FJJ458740 FTF458740 GDB458740 GMX458740 GWT458740 HGP458740 HQL458740 IAH458740 IKD458740 ITZ458740 JDV458740 JNR458740 JXN458740 KHJ458740 KRF458740 LBB458740 LKX458740 LUT458740 MEP458740 MOL458740 MYH458740 NID458740 NRZ458740 OBV458740 OLR458740 OVN458740 PFJ458740 PPF458740 PZB458740 QIX458740 QST458740 RCP458740 RML458740 RWH458740 SGD458740 SPZ458740 SZV458740 TJR458740 TTN458740 UDJ458740 UNF458740 UXB458740 VGX458740 VQT458740 WAP458740 WKL458740 WUH458740 P524278 HV524276 RR524276 ABN524276 ALJ524276 AVF524276 BFB524276 BOX524276 BYT524276 CIP524276 CSL524276 DCH524276 DMD524276 DVZ524276 EFV524276 EPR524276 EZN524276 FJJ524276 FTF524276 GDB524276 GMX524276 GWT524276 HGP524276 HQL524276 IAH524276 IKD524276 ITZ524276 JDV524276 JNR524276 JXN524276 KHJ524276 KRF524276 LBB524276 LKX524276 LUT524276 MEP524276 MOL524276 MYH524276 NID524276 NRZ524276 OBV524276 OLR524276 OVN524276 PFJ524276 PPF524276 PZB524276 QIX524276 QST524276 RCP524276 RML524276 RWH524276 SGD524276 SPZ524276 SZV524276 TJR524276 TTN524276 UDJ524276 UNF524276 UXB524276 VGX524276 VQT524276 WAP524276 WKL524276 WUH524276 P589814 HV589812 RR589812 ABN589812 ALJ589812 AVF589812 BFB589812 BOX589812 BYT589812 CIP589812 CSL589812 DCH589812 DMD589812 DVZ589812 EFV589812 EPR589812 EZN589812 FJJ589812 FTF589812 GDB589812 GMX589812 GWT589812 HGP589812 HQL589812 IAH589812 IKD589812 ITZ589812 JDV589812 JNR589812 JXN589812 KHJ589812 KRF589812 LBB589812 LKX589812 LUT589812 MEP589812 MOL589812 MYH589812 NID589812 NRZ589812 OBV589812 OLR589812 OVN589812 PFJ589812 PPF589812 PZB589812 QIX589812 QST589812 RCP589812 RML589812 RWH589812 SGD589812 SPZ589812 SZV589812 TJR589812 TTN589812 UDJ589812 UNF589812 UXB589812 VGX589812 VQT589812 WAP589812 WKL589812 WUH589812 P655350 HV655348 RR655348 ABN655348 ALJ655348 AVF655348 BFB655348 BOX655348 BYT655348 CIP655348 CSL655348 DCH655348 DMD655348 DVZ655348 EFV655348 EPR655348 EZN655348 FJJ655348 FTF655348 GDB655348 GMX655348 GWT655348 HGP655348 HQL655348 IAH655348 IKD655348 ITZ655348 JDV655348 JNR655348 JXN655348 KHJ655348 KRF655348 LBB655348 LKX655348 LUT655348 MEP655348 MOL655348 MYH655348 NID655348 NRZ655348 OBV655348 OLR655348 OVN655348 PFJ655348 PPF655348 PZB655348 QIX655348 QST655348 RCP655348 RML655348 RWH655348 SGD655348 SPZ655348 SZV655348 TJR655348 TTN655348 UDJ655348 UNF655348 UXB655348 VGX655348 VQT655348 WAP655348 WKL655348 WUH655348 P720886 HV720884 RR720884 ABN720884 ALJ720884 AVF720884 BFB720884 BOX720884 BYT720884 CIP720884 CSL720884 DCH720884 DMD720884 DVZ720884 EFV720884 EPR720884 EZN720884 FJJ720884 FTF720884 GDB720884 GMX720884 GWT720884 HGP720884 HQL720884 IAH720884 IKD720884 ITZ720884 JDV720884 JNR720884 JXN720884 KHJ720884 KRF720884 LBB720884 LKX720884 LUT720884 MEP720884 MOL720884 MYH720884 NID720884 NRZ720884 OBV720884 OLR720884 OVN720884 PFJ720884 PPF720884 PZB720884 QIX720884 QST720884 RCP720884 RML720884 RWH720884 SGD720884 SPZ720884 SZV720884 TJR720884 TTN720884 UDJ720884 UNF720884 UXB720884 VGX720884 VQT720884 WAP720884 WKL720884 WUH720884 P786422 HV786420 RR786420 ABN786420 ALJ786420 AVF786420 BFB786420 BOX786420 BYT786420 CIP786420 CSL786420 DCH786420 DMD786420 DVZ786420 EFV786420 EPR786420 EZN786420 FJJ786420 FTF786420 GDB786420 GMX786420 GWT786420 HGP786420 HQL786420 IAH786420 IKD786420 ITZ786420 JDV786420 JNR786420 JXN786420 KHJ786420 KRF786420 LBB786420 LKX786420 LUT786420 MEP786420 MOL786420 MYH786420 NID786420 NRZ786420 OBV786420 OLR786420 OVN786420 PFJ786420 PPF786420 PZB786420 QIX786420 QST786420 RCP786420 RML786420 RWH786420 SGD786420 SPZ786420 SZV786420 TJR786420 TTN786420 UDJ786420 UNF786420 UXB786420 VGX786420 VQT786420 WAP786420 WKL786420 WUH786420 P851958 HV851956 RR851956 ABN851956 ALJ851956 AVF851956 BFB851956 BOX851956 BYT851956 CIP851956 CSL851956 DCH851956 DMD851956 DVZ851956 EFV851956 EPR851956 EZN851956 FJJ851956 FTF851956 GDB851956 GMX851956 GWT851956 HGP851956 HQL851956 IAH851956 IKD851956 ITZ851956 JDV851956 JNR851956 JXN851956 KHJ851956 KRF851956 LBB851956 LKX851956 LUT851956 MEP851956 MOL851956 MYH851956 NID851956 NRZ851956 OBV851956 OLR851956 OVN851956 PFJ851956 PPF851956 PZB851956 QIX851956 QST851956 RCP851956 RML851956 RWH851956 SGD851956 SPZ851956 SZV851956 TJR851956 TTN851956 UDJ851956 UNF851956 UXB851956 VGX851956 VQT851956 WAP851956 WKL851956 WUH851956 P917494 HV917492 RR917492 ABN917492 ALJ917492 AVF917492 BFB917492 BOX917492 BYT917492 CIP917492 CSL917492 DCH917492 DMD917492 DVZ917492 EFV917492 EPR917492 EZN917492 FJJ917492 FTF917492 GDB917492 GMX917492 GWT917492 HGP917492 HQL917492 IAH917492 IKD917492 ITZ917492 JDV917492 JNR917492 JXN917492 KHJ917492 KRF917492 LBB917492 LKX917492 LUT917492 MEP917492 MOL917492 MYH917492 NID917492 NRZ917492 OBV917492 OLR917492 OVN917492 PFJ917492 PPF917492 PZB917492 QIX917492 QST917492 RCP917492 RML917492 RWH917492 SGD917492 SPZ917492 SZV917492 TJR917492 TTN917492 UDJ917492 UNF917492 UXB917492 VGX917492 VQT917492 WAP917492 WKL917492 WUH917492 P983030 HV983028 RR983028 ABN983028 ALJ983028 AVF983028 BFB983028 BOX983028 BYT983028 CIP983028 CSL983028 DCH983028 DMD983028 DVZ983028 EFV983028 EPR983028 EZN983028 FJJ983028 FTF983028 GDB983028 GMX983028 GWT983028 HGP983028 HQL983028 IAH983028 IKD983028 ITZ983028 JDV983028 JNR983028 JXN983028 KHJ983028 KRF983028 LBB983028 LKX983028 LUT983028 MEP983028 MOL983028 MYH983028 NID983028 NRZ983028 OBV983028 OLR983028 OVN983028 PFJ983028 PPF983028 PZB983028 QIX983028 QST983028 RCP983028 RML983028 RWH983028 SGD983028 SPZ983028 SZV983028 TJR983028 TTN983028 UDJ983028 UNF983028 UXB983028 VGX983028 VQT983028 WAP983028 WKL983028 WUH983028 IP65552:IR65553 SL65552:SN65553 ACH65552:ACJ65553 AMD65552:AMF65553 AVZ65552:AWB65553 BFV65552:BFX65553 BPR65552:BPT65553 BZN65552:BZP65553 CJJ65552:CJL65553 CTF65552:CTH65553 DDB65552:DDD65553 DMX65552:DMZ65553 DWT65552:DWV65553 EGP65552:EGR65553 EQL65552:EQN65553 FAH65552:FAJ65553 FKD65552:FKF65553 FTZ65552:FUB65553 GDV65552:GDX65553 GNR65552:GNT65553 GXN65552:GXP65553 HHJ65552:HHL65553 HRF65552:HRH65553 IBB65552:IBD65553 IKX65552:IKZ65553 IUT65552:IUV65553 JEP65552:JER65553 JOL65552:JON65553 JYH65552:JYJ65553 KID65552:KIF65553 KRZ65552:KSB65553 LBV65552:LBX65553 LLR65552:LLT65553 LVN65552:LVP65553 MFJ65552:MFL65553 MPF65552:MPH65553 MZB65552:MZD65553 NIX65552:NIZ65553 NST65552:NSV65553 OCP65552:OCR65553 OML65552:OMN65553 OWH65552:OWJ65553 PGD65552:PGF65553 PPZ65552:PQB65553 PZV65552:PZX65553 QJR65552:QJT65553 QTN65552:QTP65553 RDJ65552:RDL65553 RNF65552:RNH65553 RXB65552:RXD65553 SGX65552:SGZ65553 SQT65552:SQV65553 TAP65552:TAR65553 TKL65552:TKN65553 TUH65552:TUJ65553 UED65552:UEF65553 UNZ65552:UOB65553 UXV65552:UXX65553 VHR65552:VHT65553 VRN65552:VRP65553 WBJ65552:WBL65553 WLF65552:WLH65553 WVB65552:WVD65553 IP131088:IR131089 SL131088:SN131089 ACH131088:ACJ131089 AMD131088:AMF131089 AVZ131088:AWB131089 BFV131088:BFX131089 BPR131088:BPT131089 BZN131088:BZP131089 CJJ131088:CJL131089 CTF131088:CTH131089 DDB131088:DDD131089 DMX131088:DMZ131089 DWT131088:DWV131089 EGP131088:EGR131089 EQL131088:EQN131089 FAH131088:FAJ131089 FKD131088:FKF131089 FTZ131088:FUB131089 GDV131088:GDX131089 GNR131088:GNT131089 GXN131088:GXP131089 HHJ131088:HHL131089 HRF131088:HRH131089 IBB131088:IBD131089 IKX131088:IKZ131089 IUT131088:IUV131089 JEP131088:JER131089 JOL131088:JON131089 JYH131088:JYJ131089 KID131088:KIF131089 KRZ131088:KSB131089 LBV131088:LBX131089 LLR131088:LLT131089 LVN131088:LVP131089 MFJ131088:MFL131089 MPF131088:MPH131089 MZB131088:MZD131089 NIX131088:NIZ131089 NST131088:NSV131089 OCP131088:OCR131089 OML131088:OMN131089 OWH131088:OWJ131089 PGD131088:PGF131089 PPZ131088:PQB131089 PZV131088:PZX131089 QJR131088:QJT131089 QTN131088:QTP131089 RDJ131088:RDL131089 RNF131088:RNH131089 RXB131088:RXD131089 SGX131088:SGZ131089 SQT131088:SQV131089 TAP131088:TAR131089 TKL131088:TKN131089 TUH131088:TUJ131089 UED131088:UEF131089 UNZ131088:UOB131089 UXV131088:UXX131089 VHR131088:VHT131089 VRN131088:VRP131089 WBJ131088:WBL131089 WLF131088:WLH131089 WVB131088:WVD131089 IP196624:IR196625 SL196624:SN196625 ACH196624:ACJ196625 AMD196624:AMF196625 AVZ196624:AWB196625 BFV196624:BFX196625 BPR196624:BPT196625 BZN196624:BZP196625 CJJ196624:CJL196625 CTF196624:CTH196625 DDB196624:DDD196625 DMX196624:DMZ196625 DWT196624:DWV196625 EGP196624:EGR196625 EQL196624:EQN196625 FAH196624:FAJ196625 FKD196624:FKF196625 FTZ196624:FUB196625 GDV196624:GDX196625 GNR196624:GNT196625 GXN196624:GXP196625 HHJ196624:HHL196625 HRF196624:HRH196625 IBB196624:IBD196625 IKX196624:IKZ196625 IUT196624:IUV196625 JEP196624:JER196625 JOL196624:JON196625 JYH196624:JYJ196625 KID196624:KIF196625 KRZ196624:KSB196625 LBV196624:LBX196625 LLR196624:LLT196625 LVN196624:LVP196625 MFJ196624:MFL196625 MPF196624:MPH196625 MZB196624:MZD196625 NIX196624:NIZ196625 NST196624:NSV196625 OCP196624:OCR196625 OML196624:OMN196625 OWH196624:OWJ196625 PGD196624:PGF196625 PPZ196624:PQB196625 PZV196624:PZX196625 QJR196624:QJT196625 QTN196624:QTP196625 RDJ196624:RDL196625 RNF196624:RNH196625 RXB196624:RXD196625 SGX196624:SGZ196625 SQT196624:SQV196625 TAP196624:TAR196625 TKL196624:TKN196625 TUH196624:TUJ196625 UED196624:UEF196625 UNZ196624:UOB196625 UXV196624:UXX196625 VHR196624:VHT196625 VRN196624:VRP196625 WBJ196624:WBL196625 WLF196624:WLH196625 WVB196624:WVD196625 IP262160:IR262161 SL262160:SN262161 ACH262160:ACJ262161 AMD262160:AMF262161 AVZ262160:AWB262161 BFV262160:BFX262161 BPR262160:BPT262161 BZN262160:BZP262161 CJJ262160:CJL262161 CTF262160:CTH262161 DDB262160:DDD262161 DMX262160:DMZ262161 DWT262160:DWV262161 EGP262160:EGR262161 EQL262160:EQN262161 FAH262160:FAJ262161 FKD262160:FKF262161 FTZ262160:FUB262161 GDV262160:GDX262161 GNR262160:GNT262161 GXN262160:GXP262161 HHJ262160:HHL262161 HRF262160:HRH262161 IBB262160:IBD262161 IKX262160:IKZ262161 IUT262160:IUV262161 JEP262160:JER262161 JOL262160:JON262161 JYH262160:JYJ262161 KID262160:KIF262161 KRZ262160:KSB262161 LBV262160:LBX262161 LLR262160:LLT262161 LVN262160:LVP262161 MFJ262160:MFL262161 MPF262160:MPH262161 MZB262160:MZD262161 NIX262160:NIZ262161 NST262160:NSV262161 OCP262160:OCR262161 OML262160:OMN262161 OWH262160:OWJ262161 PGD262160:PGF262161 PPZ262160:PQB262161 PZV262160:PZX262161 QJR262160:QJT262161 QTN262160:QTP262161 RDJ262160:RDL262161 RNF262160:RNH262161 RXB262160:RXD262161 SGX262160:SGZ262161 SQT262160:SQV262161 TAP262160:TAR262161 TKL262160:TKN262161 TUH262160:TUJ262161 UED262160:UEF262161 UNZ262160:UOB262161 UXV262160:UXX262161 VHR262160:VHT262161 VRN262160:VRP262161 WBJ262160:WBL262161 WLF262160:WLH262161 WVB262160:WVD262161 IP327696:IR327697 SL327696:SN327697 ACH327696:ACJ327697 AMD327696:AMF327697 AVZ327696:AWB327697 BFV327696:BFX327697 BPR327696:BPT327697 BZN327696:BZP327697 CJJ327696:CJL327697 CTF327696:CTH327697 DDB327696:DDD327697 DMX327696:DMZ327697 DWT327696:DWV327697 EGP327696:EGR327697 EQL327696:EQN327697 FAH327696:FAJ327697 FKD327696:FKF327697 FTZ327696:FUB327697 GDV327696:GDX327697 GNR327696:GNT327697 GXN327696:GXP327697 HHJ327696:HHL327697 HRF327696:HRH327697 IBB327696:IBD327697 IKX327696:IKZ327697 IUT327696:IUV327697 JEP327696:JER327697 JOL327696:JON327697 JYH327696:JYJ327697 KID327696:KIF327697 KRZ327696:KSB327697 LBV327696:LBX327697 LLR327696:LLT327697 LVN327696:LVP327697 MFJ327696:MFL327697 MPF327696:MPH327697 MZB327696:MZD327697 NIX327696:NIZ327697 NST327696:NSV327697 OCP327696:OCR327697 OML327696:OMN327697 OWH327696:OWJ327697 PGD327696:PGF327697 PPZ327696:PQB327697 PZV327696:PZX327697 QJR327696:QJT327697 QTN327696:QTP327697 RDJ327696:RDL327697 RNF327696:RNH327697 RXB327696:RXD327697 SGX327696:SGZ327697 SQT327696:SQV327697 TAP327696:TAR327697 TKL327696:TKN327697 TUH327696:TUJ327697 UED327696:UEF327697 UNZ327696:UOB327697 UXV327696:UXX327697 VHR327696:VHT327697 VRN327696:VRP327697 WBJ327696:WBL327697 WLF327696:WLH327697 WVB327696:WVD327697 IP393232:IR393233 SL393232:SN393233 ACH393232:ACJ393233 AMD393232:AMF393233 AVZ393232:AWB393233 BFV393232:BFX393233 BPR393232:BPT393233 BZN393232:BZP393233 CJJ393232:CJL393233 CTF393232:CTH393233 DDB393232:DDD393233 DMX393232:DMZ393233 DWT393232:DWV393233 EGP393232:EGR393233 EQL393232:EQN393233 FAH393232:FAJ393233 FKD393232:FKF393233 FTZ393232:FUB393233 GDV393232:GDX393233 GNR393232:GNT393233 GXN393232:GXP393233 HHJ393232:HHL393233 HRF393232:HRH393233 IBB393232:IBD393233 IKX393232:IKZ393233 IUT393232:IUV393233 JEP393232:JER393233 JOL393232:JON393233 JYH393232:JYJ393233 KID393232:KIF393233 KRZ393232:KSB393233 LBV393232:LBX393233 LLR393232:LLT393233 LVN393232:LVP393233 MFJ393232:MFL393233 MPF393232:MPH393233 MZB393232:MZD393233 NIX393232:NIZ393233 NST393232:NSV393233 OCP393232:OCR393233 OML393232:OMN393233 OWH393232:OWJ393233 PGD393232:PGF393233 PPZ393232:PQB393233 PZV393232:PZX393233 QJR393232:QJT393233 QTN393232:QTP393233 RDJ393232:RDL393233 RNF393232:RNH393233 RXB393232:RXD393233 SGX393232:SGZ393233 SQT393232:SQV393233 TAP393232:TAR393233 TKL393232:TKN393233 TUH393232:TUJ393233 UED393232:UEF393233 UNZ393232:UOB393233 UXV393232:UXX393233 VHR393232:VHT393233 VRN393232:VRP393233 WBJ393232:WBL393233 WLF393232:WLH393233 WVB393232:WVD393233 IP458768:IR458769 SL458768:SN458769 ACH458768:ACJ458769 AMD458768:AMF458769 AVZ458768:AWB458769 BFV458768:BFX458769 BPR458768:BPT458769 BZN458768:BZP458769 CJJ458768:CJL458769 CTF458768:CTH458769 DDB458768:DDD458769 DMX458768:DMZ458769 DWT458768:DWV458769 EGP458768:EGR458769 EQL458768:EQN458769 FAH458768:FAJ458769 FKD458768:FKF458769 FTZ458768:FUB458769 GDV458768:GDX458769 GNR458768:GNT458769 GXN458768:GXP458769 HHJ458768:HHL458769 HRF458768:HRH458769 IBB458768:IBD458769 IKX458768:IKZ458769 IUT458768:IUV458769 JEP458768:JER458769 JOL458768:JON458769 JYH458768:JYJ458769 KID458768:KIF458769 KRZ458768:KSB458769 LBV458768:LBX458769 LLR458768:LLT458769 LVN458768:LVP458769 MFJ458768:MFL458769 MPF458768:MPH458769 MZB458768:MZD458769 NIX458768:NIZ458769 NST458768:NSV458769 OCP458768:OCR458769 OML458768:OMN458769 OWH458768:OWJ458769 PGD458768:PGF458769 PPZ458768:PQB458769 PZV458768:PZX458769 QJR458768:QJT458769 QTN458768:QTP458769 RDJ458768:RDL458769 RNF458768:RNH458769 RXB458768:RXD458769 SGX458768:SGZ458769 SQT458768:SQV458769 TAP458768:TAR458769 TKL458768:TKN458769 TUH458768:TUJ458769 UED458768:UEF458769 UNZ458768:UOB458769 UXV458768:UXX458769 VHR458768:VHT458769 VRN458768:VRP458769 WBJ458768:WBL458769 WLF458768:WLH458769 WVB458768:WVD458769 IP524304:IR524305 SL524304:SN524305 ACH524304:ACJ524305 AMD524304:AMF524305 AVZ524304:AWB524305 BFV524304:BFX524305 BPR524304:BPT524305 BZN524304:BZP524305 CJJ524304:CJL524305 CTF524304:CTH524305 DDB524304:DDD524305 DMX524304:DMZ524305 DWT524304:DWV524305 EGP524304:EGR524305 EQL524304:EQN524305 FAH524304:FAJ524305 FKD524304:FKF524305 FTZ524304:FUB524305 GDV524304:GDX524305 GNR524304:GNT524305 GXN524304:GXP524305 HHJ524304:HHL524305 HRF524304:HRH524305 IBB524304:IBD524305 IKX524304:IKZ524305 IUT524304:IUV524305 JEP524304:JER524305 JOL524304:JON524305 JYH524304:JYJ524305 KID524304:KIF524305 KRZ524304:KSB524305 LBV524304:LBX524305 LLR524304:LLT524305 LVN524304:LVP524305 MFJ524304:MFL524305 MPF524304:MPH524305 MZB524304:MZD524305 NIX524304:NIZ524305 NST524304:NSV524305 OCP524304:OCR524305 OML524304:OMN524305 OWH524304:OWJ524305 PGD524304:PGF524305 PPZ524304:PQB524305 PZV524304:PZX524305 QJR524304:QJT524305 QTN524304:QTP524305 RDJ524304:RDL524305 RNF524304:RNH524305 RXB524304:RXD524305 SGX524304:SGZ524305 SQT524304:SQV524305 TAP524304:TAR524305 TKL524304:TKN524305 TUH524304:TUJ524305 UED524304:UEF524305 UNZ524304:UOB524305 UXV524304:UXX524305 VHR524304:VHT524305 VRN524304:VRP524305 WBJ524304:WBL524305 WLF524304:WLH524305 WVB524304:WVD524305 IP589840:IR589841 SL589840:SN589841 ACH589840:ACJ589841 AMD589840:AMF589841 AVZ589840:AWB589841 BFV589840:BFX589841 BPR589840:BPT589841 BZN589840:BZP589841 CJJ589840:CJL589841 CTF589840:CTH589841 DDB589840:DDD589841 DMX589840:DMZ589841 DWT589840:DWV589841 EGP589840:EGR589841 EQL589840:EQN589841 FAH589840:FAJ589841 FKD589840:FKF589841 FTZ589840:FUB589841 GDV589840:GDX589841 GNR589840:GNT589841 GXN589840:GXP589841 HHJ589840:HHL589841 HRF589840:HRH589841 IBB589840:IBD589841 IKX589840:IKZ589841 IUT589840:IUV589841 JEP589840:JER589841 JOL589840:JON589841 JYH589840:JYJ589841 KID589840:KIF589841 KRZ589840:KSB589841 LBV589840:LBX589841 LLR589840:LLT589841 LVN589840:LVP589841 MFJ589840:MFL589841 MPF589840:MPH589841 MZB589840:MZD589841 NIX589840:NIZ589841 NST589840:NSV589841 OCP589840:OCR589841 OML589840:OMN589841 OWH589840:OWJ589841 PGD589840:PGF589841 PPZ589840:PQB589841 PZV589840:PZX589841 QJR589840:QJT589841 QTN589840:QTP589841 RDJ589840:RDL589841 RNF589840:RNH589841 RXB589840:RXD589841 SGX589840:SGZ589841 SQT589840:SQV589841 TAP589840:TAR589841 TKL589840:TKN589841 TUH589840:TUJ589841 UED589840:UEF589841 UNZ589840:UOB589841 UXV589840:UXX589841 VHR589840:VHT589841 VRN589840:VRP589841 WBJ589840:WBL589841 WLF589840:WLH589841 WVB589840:WVD589841 IP655376:IR655377 SL655376:SN655377 ACH655376:ACJ655377 AMD655376:AMF655377 AVZ655376:AWB655377 BFV655376:BFX655377 BPR655376:BPT655377 BZN655376:BZP655377 CJJ655376:CJL655377 CTF655376:CTH655377 DDB655376:DDD655377 DMX655376:DMZ655377 DWT655376:DWV655377 EGP655376:EGR655377 EQL655376:EQN655377 FAH655376:FAJ655377 FKD655376:FKF655377 FTZ655376:FUB655377 GDV655376:GDX655377 GNR655376:GNT655377 GXN655376:GXP655377 HHJ655376:HHL655377 HRF655376:HRH655377 IBB655376:IBD655377 IKX655376:IKZ655377 IUT655376:IUV655377 JEP655376:JER655377 JOL655376:JON655377 JYH655376:JYJ655377 KID655376:KIF655377 KRZ655376:KSB655377 LBV655376:LBX655377 LLR655376:LLT655377 LVN655376:LVP655377 MFJ655376:MFL655377 MPF655376:MPH655377 MZB655376:MZD655377 NIX655376:NIZ655377 NST655376:NSV655377 OCP655376:OCR655377 OML655376:OMN655377 OWH655376:OWJ655377 PGD655376:PGF655377 PPZ655376:PQB655377 PZV655376:PZX655377 QJR655376:QJT655377 QTN655376:QTP655377 RDJ655376:RDL655377 RNF655376:RNH655377 RXB655376:RXD655377 SGX655376:SGZ655377 SQT655376:SQV655377 TAP655376:TAR655377 TKL655376:TKN655377 TUH655376:TUJ655377 UED655376:UEF655377 UNZ655376:UOB655377 UXV655376:UXX655377 VHR655376:VHT655377 VRN655376:VRP655377 WBJ655376:WBL655377 WLF655376:WLH655377 WVB655376:WVD655377 IP720912:IR720913 SL720912:SN720913 ACH720912:ACJ720913 AMD720912:AMF720913 AVZ720912:AWB720913 BFV720912:BFX720913 BPR720912:BPT720913 BZN720912:BZP720913 CJJ720912:CJL720913 CTF720912:CTH720913 DDB720912:DDD720913 DMX720912:DMZ720913 DWT720912:DWV720913 EGP720912:EGR720913 EQL720912:EQN720913 FAH720912:FAJ720913 FKD720912:FKF720913 FTZ720912:FUB720913 GDV720912:GDX720913 GNR720912:GNT720913 GXN720912:GXP720913 HHJ720912:HHL720913 HRF720912:HRH720913 IBB720912:IBD720913 IKX720912:IKZ720913 IUT720912:IUV720913 JEP720912:JER720913 JOL720912:JON720913 JYH720912:JYJ720913 KID720912:KIF720913 KRZ720912:KSB720913 LBV720912:LBX720913 LLR720912:LLT720913 LVN720912:LVP720913 MFJ720912:MFL720913 MPF720912:MPH720913 MZB720912:MZD720913 NIX720912:NIZ720913 NST720912:NSV720913 OCP720912:OCR720913 OML720912:OMN720913 OWH720912:OWJ720913 PGD720912:PGF720913 PPZ720912:PQB720913 PZV720912:PZX720913 QJR720912:QJT720913 QTN720912:QTP720913 RDJ720912:RDL720913 RNF720912:RNH720913 RXB720912:RXD720913 SGX720912:SGZ720913 SQT720912:SQV720913 TAP720912:TAR720913 TKL720912:TKN720913 TUH720912:TUJ720913 UED720912:UEF720913 UNZ720912:UOB720913 UXV720912:UXX720913 VHR720912:VHT720913 VRN720912:VRP720913 WBJ720912:WBL720913 WLF720912:WLH720913 WVB720912:WVD720913 IP786448:IR786449 SL786448:SN786449 ACH786448:ACJ786449 AMD786448:AMF786449 AVZ786448:AWB786449 BFV786448:BFX786449 BPR786448:BPT786449 BZN786448:BZP786449 CJJ786448:CJL786449 CTF786448:CTH786449 DDB786448:DDD786449 DMX786448:DMZ786449 DWT786448:DWV786449 EGP786448:EGR786449 EQL786448:EQN786449 FAH786448:FAJ786449 FKD786448:FKF786449 FTZ786448:FUB786449 GDV786448:GDX786449 GNR786448:GNT786449 GXN786448:GXP786449 HHJ786448:HHL786449 HRF786448:HRH786449 IBB786448:IBD786449 IKX786448:IKZ786449 IUT786448:IUV786449 JEP786448:JER786449 JOL786448:JON786449 JYH786448:JYJ786449 KID786448:KIF786449 KRZ786448:KSB786449 LBV786448:LBX786449 LLR786448:LLT786449 LVN786448:LVP786449 MFJ786448:MFL786449 MPF786448:MPH786449 MZB786448:MZD786449 NIX786448:NIZ786449 NST786448:NSV786449 OCP786448:OCR786449 OML786448:OMN786449 OWH786448:OWJ786449 PGD786448:PGF786449 PPZ786448:PQB786449 PZV786448:PZX786449 QJR786448:QJT786449 QTN786448:QTP786449 RDJ786448:RDL786449 RNF786448:RNH786449 RXB786448:RXD786449 SGX786448:SGZ786449 SQT786448:SQV786449 TAP786448:TAR786449 TKL786448:TKN786449 TUH786448:TUJ786449 UED786448:UEF786449 UNZ786448:UOB786449 UXV786448:UXX786449 VHR786448:VHT786449 VRN786448:VRP786449 WBJ786448:WBL786449 WLF786448:WLH786449 WVB786448:WVD786449 IP851984:IR851985 SL851984:SN851985 ACH851984:ACJ851985 AMD851984:AMF851985 AVZ851984:AWB851985 BFV851984:BFX851985 BPR851984:BPT851985 BZN851984:BZP851985 CJJ851984:CJL851985 CTF851984:CTH851985 DDB851984:DDD851985 DMX851984:DMZ851985 DWT851984:DWV851985 EGP851984:EGR851985 EQL851984:EQN851985 FAH851984:FAJ851985 FKD851984:FKF851985 FTZ851984:FUB851985 GDV851984:GDX851985 GNR851984:GNT851985 GXN851984:GXP851985 HHJ851984:HHL851985 HRF851984:HRH851985 IBB851984:IBD851985 IKX851984:IKZ851985 IUT851984:IUV851985 JEP851984:JER851985 JOL851984:JON851985 JYH851984:JYJ851985 KID851984:KIF851985 KRZ851984:KSB851985 LBV851984:LBX851985 LLR851984:LLT851985 LVN851984:LVP851985 MFJ851984:MFL851985 MPF851984:MPH851985 MZB851984:MZD851985 NIX851984:NIZ851985 NST851984:NSV851985 OCP851984:OCR851985 OML851984:OMN851985 OWH851984:OWJ851985 PGD851984:PGF851985 PPZ851984:PQB851985 PZV851984:PZX851985 QJR851984:QJT851985 QTN851984:QTP851985 RDJ851984:RDL851985 RNF851984:RNH851985 RXB851984:RXD851985 SGX851984:SGZ851985 SQT851984:SQV851985 TAP851984:TAR851985 TKL851984:TKN851985 TUH851984:TUJ851985 UED851984:UEF851985 UNZ851984:UOB851985 UXV851984:UXX851985 VHR851984:VHT851985 VRN851984:VRP851985 WBJ851984:WBL851985 WLF851984:WLH851985 WVB851984:WVD851985 IP917520:IR917521 SL917520:SN917521 ACH917520:ACJ917521 AMD917520:AMF917521 AVZ917520:AWB917521 BFV917520:BFX917521 BPR917520:BPT917521 BZN917520:BZP917521 CJJ917520:CJL917521 CTF917520:CTH917521 DDB917520:DDD917521 DMX917520:DMZ917521 DWT917520:DWV917521 EGP917520:EGR917521 EQL917520:EQN917521 FAH917520:FAJ917521 FKD917520:FKF917521 FTZ917520:FUB917521 GDV917520:GDX917521 GNR917520:GNT917521 GXN917520:GXP917521 HHJ917520:HHL917521 HRF917520:HRH917521 IBB917520:IBD917521 IKX917520:IKZ917521 IUT917520:IUV917521 JEP917520:JER917521 JOL917520:JON917521 JYH917520:JYJ917521 KID917520:KIF917521 KRZ917520:KSB917521 LBV917520:LBX917521 LLR917520:LLT917521 LVN917520:LVP917521 MFJ917520:MFL917521 MPF917520:MPH917521 MZB917520:MZD917521 NIX917520:NIZ917521 NST917520:NSV917521 OCP917520:OCR917521 OML917520:OMN917521 OWH917520:OWJ917521 PGD917520:PGF917521 PPZ917520:PQB917521 PZV917520:PZX917521 QJR917520:QJT917521 QTN917520:QTP917521 RDJ917520:RDL917521 RNF917520:RNH917521 RXB917520:RXD917521 SGX917520:SGZ917521 SQT917520:SQV917521 TAP917520:TAR917521 TKL917520:TKN917521 TUH917520:TUJ917521 UED917520:UEF917521 UNZ917520:UOB917521 UXV917520:UXX917521 VHR917520:VHT917521 VRN917520:VRP917521 WBJ917520:WBL917521 WLF917520:WLH917521 WVB917520:WVD917521 IP983056:IR983057 SL983056:SN983057 ACH983056:ACJ983057 AMD983056:AMF983057 AVZ983056:AWB983057 BFV983056:BFX983057 BPR983056:BPT983057 BZN983056:BZP983057 CJJ983056:CJL983057 CTF983056:CTH983057 DDB983056:DDD983057 DMX983056:DMZ983057 DWT983056:DWV983057 EGP983056:EGR983057 EQL983056:EQN983057 FAH983056:FAJ983057 FKD983056:FKF983057 FTZ983056:FUB983057 GDV983056:GDX983057 GNR983056:GNT983057 GXN983056:GXP983057 HHJ983056:HHL983057 HRF983056:HRH983057 IBB983056:IBD983057 IKX983056:IKZ983057 IUT983056:IUV983057 JEP983056:JER983057 JOL983056:JON983057 JYH983056:JYJ983057 KID983056:KIF983057 KRZ983056:KSB983057 LBV983056:LBX983057 LLR983056:LLT983057 LVN983056:LVP983057 MFJ983056:MFL983057 MPF983056:MPH983057 MZB983056:MZD983057 NIX983056:NIZ983057 NST983056:NSV983057 OCP983056:OCR983057 OML983056:OMN983057 OWH983056:OWJ983057 PGD983056:PGF983057 PPZ983056:PQB983057 PZV983056:PZX983057 QJR983056:QJT983057 QTN983056:QTP983057 RDJ983056:RDL983057 RNF983056:RNH983057 RXB983056:RXD983057 SGX983056:SGZ983057 SQT983056:SQV983057 TAP983056:TAR983057 TKL983056:TKN983057 TUH983056:TUJ983057 UED983056:UEF983057 UNZ983056:UOB983057 UXV983056:UXX983057 VHR983056:VHT983057 VRN983056:VRP983057 WBJ983056:WBL983057 WLF983056:WLH983057 WVB983056:WVD983057 IP65557:IR65557 SL65557:SN65557 ACH65557:ACJ65557 AMD65557:AMF65557 AVZ65557:AWB65557 BFV65557:BFX65557 BPR65557:BPT65557 BZN65557:BZP65557 CJJ65557:CJL65557 CTF65557:CTH65557 DDB65557:DDD65557 DMX65557:DMZ65557 DWT65557:DWV65557 EGP65557:EGR65557 EQL65557:EQN65557 FAH65557:FAJ65557 FKD65557:FKF65557 FTZ65557:FUB65557 GDV65557:GDX65557 GNR65557:GNT65557 GXN65557:GXP65557 HHJ65557:HHL65557 HRF65557:HRH65557 IBB65557:IBD65557 IKX65557:IKZ65557 IUT65557:IUV65557 JEP65557:JER65557 JOL65557:JON65557 JYH65557:JYJ65557 KID65557:KIF65557 KRZ65557:KSB65557 LBV65557:LBX65557 LLR65557:LLT65557 LVN65557:LVP65557 MFJ65557:MFL65557 MPF65557:MPH65557 MZB65557:MZD65557 NIX65557:NIZ65557 NST65557:NSV65557 OCP65557:OCR65557 OML65557:OMN65557 OWH65557:OWJ65557 PGD65557:PGF65557 PPZ65557:PQB65557 PZV65557:PZX65557 QJR65557:QJT65557 QTN65557:QTP65557 RDJ65557:RDL65557 RNF65557:RNH65557 RXB65557:RXD65557 SGX65557:SGZ65557 SQT65557:SQV65557 TAP65557:TAR65557 TKL65557:TKN65557 TUH65557:TUJ65557 UED65557:UEF65557 UNZ65557:UOB65557 UXV65557:UXX65557 VHR65557:VHT65557 VRN65557:VRP65557 WBJ65557:WBL65557 WLF65557:WLH65557 WVB65557:WVD65557 IP131093:IR131093 SL131093:SN131093 ACH131093:ACJ131093 AMD131093:AMF131093 AVZ131093:AWB131093 BFV131093:BFX131093 BPR131093:BPT131093 BZN131093:BZP131093 CJJ131093:CJL131093 CTF131093:CTH131093 DDB131093:DDD131093 DMX131093:DMZ131093 DWT131093:DWV131093 EGP131093:EGR131093 EQL131093:EQN131093 FAH131093:FAJ131093 FKD131093:FKF131093 FTZ131093:FUB131093 GDV131093:GDX131093 GNR131093:GNT131093 GXN131093:GXP131093 HHJ131093:HHL131093 HRF131093:HRH131093 IBB131093:IBD131093 IKX131093:IKZ131093 IUT131093:IUV131093 JEP131093:JER131093 JOL131093:JON131093 JYH131093:JYJ131093 KID131093:KIF131093 KRZ131093:KSB131093 LBV131093:LBX131093 LLR131093:LLT131093 LVN131093:LVP131093 MFJ131093:MFL131093 MPF131093:MPH131093 MZB131093:MZD131093 NIX131093:NIZ131093 NST131093:NSV131093 OCP131093:OCR131093 OML131093:OMN131093 OWH131093:OWJ131093 PGD131093:PGF131093 PPZ131093:PQB131093 PZV131093:PZX131093 QJR131093:QJT131093 QTN131093:QTP131093 RDJ131093:RDL131093 RNF131093:RNH131093 RXB131093:RXD131093 SGX131093:SGZ131093 SQT131093:SQV131093 TAP131093:TAR131093 TKL131093:TKN131093 TUH131093:TUJ131093 UED131093:UEF131093 UNZ131093:UOB131093 UXV131093:UXX131093 VHR131093:VHT131093 VRN131093:VRP131093 WBJ131093:WBL131093 WLF131093:WLH131093 WVB131093:WVD131093 IP196629:IR196629 SL196629:SN196629 ACH196629:ACJ196629 AMD196629:AMF196629 AVZ196629:AWB196629 BFV196629:BFX196629 BPR196629:BPT196629 BZN196629:BZP196629 CJJ196629:CJL196629 CTF196629:CTH196629 DDB196629:DDD196629 DMX196629:DMZ196629 DWT196629:DWV196629 EGP196629:EGR196629 EQL196629:EQN196629 FAH196629:FAJ196629 FKD196629:FKF196629 FTZ196629:FUB196629 GDV196629:GDX196629 GNR196629:GNT196629 GXN196629:GXP196629 HHJ196629:HHL196629 HRF196629:HRH196629 IBB196629:IBD196629 IKX196629:IKZ196629 IUT196629:IUV196629 JEP196629:JER196629 JOL196629:JON196629 JYH196629:JYJ196629 KID196629:KIF196629 KRZ196629:KSB196629 LBV196629:LBX196629 LLR196629:LLT196629 LVN196629:LVP196629 MFJ196629:MFL196629 MPF196629:MPH196629 MZB196629:MZD196629 NIX196629:NIZ196629 NST196629:NSV196629 OCP196629:OCR196629 OML196629:OMN196629 OWH196629:OWJ196629 PGD196629:PGF196629 PPZ196629:PQB196629 PZV196629:PZX196629 QJR196629:QJT196629 QTN196629:QTP196629 RDJ196629:RDL196629 RNF196629:RNH196629 RXB196629:RXD196629 SGX196629:SGZ196629 SQT196629:SQV196629 TAP196629:TAR196629 TKL196629:TKN196629 TUH196629:TUJ196629 UED196629:UEF196629 UNZ196629:UOB196629 UXV196629:UXX196629 VHR196629:VHT196629 VRN196629:VRP196629 WBJ196629:WBL196629 WLF196629:WLH196629 WVB196629:WVD196629 IP262165:IR262165 SL262165:SN262165 ACH262165:ACJ262165 AMD262165:AMF262165 AVZ262165:AWB262165 BFV262165:BFX262165 BPR262165:BPT262165 BZN262165:BZP262165 CJJ262165:CJL262165 CTF262165:CTH262165 DDB262165:DDD262165 DMX262165:DMZ262165 DWT262165:DWV262165 EGP262165:EGR262165 EQL262165:EQN262165 FAH262165:FAJ262165 FKD262165:FKF262165 FTZ262165:FUB262165 GDV262165:GDX262165 GNR262165:GNT262165 GXN262165:GXP262165 HHJ262165:HHL262165 HRF262165:HRH262165 IBB262165:IBD262165 IKX262165:IKZ262165 IUT262165:IUV262165 JEP262165:JER262165 JOL262165:JON262165 JYH262165:JYJ262165 KID262165:KIF262165 KRZ262165:KSB262165 LBV262165:LBX262165 LLR262165:LLT262165 LVN262165:LVP262165 MFJ262165:MFL262165 MPF262165:MPH262165 MZB262165:MZD262165 NIX262165:NIZ262165 NST262165:NSV262165 OCP262165:OCR262165 OML262165:OMN262165 OWH262165:OWJ262165 PGD262165:PGF262165 PPZ262165:PQB262165 PZV262165:PZX262165 QJR262165:QJT262165 QTN262165:QTP262165 RDJ262165:RDL262165 RNF262165:RNH262165 RXB262165:RXD262165 SGX262165:SGZ262165 SQT262165:SQV262165 TAP262165:TAR262165 TKL262165:TKN262165 TUH262165:TUJ262165 UED262165:UEF262165 UNZ262165:UOB262165 UXV262165:UXX262165 VHR262165:VHT262165 VRN262165:VRP262165 WBJ262165:WBL262165 WLF262165:WLH262165 WVB262165:WVD262165 IP327701:IR327701 SL327701:SN327701 ACH327701:ACJ327701 AMD327701:AMF327701 AVZ327701:AWB327701 BFV327701:BFX327701 BPR327701:BPT327701 BZN327701:BZP327701 CJJ327701:CJL327701 CTF327701:CTH327701 DDB327701:DDD327701 DMX327701:DMZ327701 DWT327701:DWV327701 EGP327701:EGR327701 EQL327701:EQN327701 FAH327701:FAJ327701 FKD327701:FKF327701 FTZ327701:FUB327701 GDV327701:GDX327701 GNR327701:GNT327701 GXN327701:GXP327701 HHJ327701:HHL327701 HRF327701:HRH327701 IBB327701:IBD327701 IKX327701:IKZ327701 IUT327701:IUV327701 JEP327701:JER327701 JOL327701:JON327701 JYH327701:JYJ327701 KID327701:KIF327701 KRZ327701:KSB327701 LBV327701:LBX327701 LLR327701:LLT327701 LVN327701:LVP327701 MFJ327701:MFL327701 MPF327701:MPH327701 MZB327701:MZD327701 NIX327701:NIZ327701 NST327701:NSV327701 OCP327701:OCR327701 OML327701:OMN327701 OWH327701:OWJ327701 PGD327701:PGF327701 PPZ327701:PQB327701 PZV327701:PZX327701 QJR327701:QJT327701 QTN327701:QTP327701 RDJ327701:RDL327701 RNF327701:RNH327701 RXB327701:RXD327701 SGX327701:SGZ327701 SQT327701:SQV327701 TAP327701:TAR327701 TKL327701:TKN327701 TUH327701:TUJ327701 UED327701:UEF327701 UNZ327701:UOB327701 UXV327701:UXX327701 VHR327701:VHT327701 VRN327701:VRP327701 WBJ327701:WBL327701 WLF327701:WLH327701 WVB327701:WVD327701 IP393237:IR393237 SL393237:SN393237 ACH393237:ACJ393237 AMD393237:AMF393237 AVZ393237:AWB393237 BFV393237:BFX393237 BPR393237:BPT393237 BZN393237:BZP393237 CJJ393237:CJL393237 CTF393237:CTH393237 DDB393237:DDD393237 DMX393237:DMZ393237 DWT393237:DWV393237 EGP393237:EGR393237 EQL393237:EQN393237 FAH393237:FAJ393237 FKD393237:FKF393237 FTZ393237:FUB393237 GDV393237:GDX393237 GNR393237:GNT393237 GXN393237:GXP393237 HHJ393237:HHL393237 HRF393237:HRH393237 IBB393237:IBD393237 IKX393237:IKZ393237 IUT393237:IUV393237 JEP393237:JER393237 JOL393237:JON393237 JYH393237:JYJ393237 KID393237:KIF393237 KRZ393237:KSB393237 LBV393237:LBX393237 LLR393237:LLT393237 LVN393237:LVP393237 MFJ393237:MFL393237 MPF393237:MPH393237 MZB393237:MZD393237 NIX393237:NIZ393237 NST393237:NSV393237 OCP393237:OCR393237 OML393237:OMN393237 OWH393237:OWJ393237 PGD393237:PGF393237 PPZ393237:PQB393237 PZV393237:PZX393237 QJR393237:QJT393237 QTN393237:QTP393237 RDJ393237:RDL393237 RNF393237:RNH393237 RXB393237:RXD393237 SGX393237:SGZ393237 SQT393237:SQV393237 TAP393237:TAR393237 TKL393237:TKN393237 TUH393237:TUJ393237 UED393237:UEF393237 UNZ393237:UOB393237 UXV393237:UXX393237 VHR393237:VHT393237 VRN393237:VRP393237 WBJ393237:WBL393237 WLF393237:WLH393237 WVB393237:WVD393237 IP458773:IR458773 SL458773:SN458773 ACH458773:ACJ458773 AMD458773:AMF458773 AVZ458773:AWB458773 BFV458773:BFX458773 BPR458773:BPT458773 BZN458773:BZP458773 CJJ458773:CJL458773 CTF458773:CTH458773 DDB458773:DDD458773 DMX458773:DMZ458773 DWT458773:DWV458773 EGP458773:EGR458773 EQL458773:EQN458773 FAH458773:FAJ458773 FKD458773:FKF458773 FTZ458773:FUB458773 GDV458773:GDX458773 GNR458773:GNT458773 GXN458773:GXP458773 HHJ458773:HHL458773 HRF458773:HRH458773 IBB458773:IBD458773 IKX458773:IKZ458773 IUT458773:IUV458773 JEP458773:JER458773 JOL458773:JON458773 JYH458773:JYJ458773 KID458773:KIF458773 KRZ458773:KSB458773 LBV458773:LBX458773 LLR458773:LLT458773 LVN458773:LVP458773 MFJ458773:MFL458773 MPF458773:MPH458773 MZB458773:MZD458773 NIX458773:NIZ458773 NST458773:NSV458773 OCP458773:OCR458773 OML458773:OMN458773 OWH458773:OWJ458773 PGD458773:PGF458773 PPZ458773:PQB458773 PZV458773:PZX458773 QJR458773:QJT458773 QTN458773:QTP458773 RDJ458773:RDL458773 RNF458773:RNH458773 RXB458773:RXD458773 SGX458773:SGZ458773 SQT458773:SQV458773 TAP458773:TAR458773 TKL458773:TKN458773 TUH458773:TUJ458773 UED458773:UEF458773 UNZ458773:UOB458773 UXV458773:UXX458773 VHR458773:VHT458773 VRN458773:VRP458773 WBJ458773:WBL458773 WLF458773:WLH458773 WVB458773:WVD458773 IP524309:IR524309 SL524309:SN524309 ACH524309:ACJ524309 AMD524309:AMF524309 AVZ524309:AWB524309 BFV524309:BFX524309 BPR524309:BPT524309 BZN524309:BZP524309 CJJ524309:CJL524309 CTF524309:CTH524309 DDB524309:DDD524309 DMX524309:DMZ524309 DWT524309:DWV524309 EGP524309:EGR524309 EQL524309:EQN524309 FAH524309:FAJ524309 FKD524309:FKF524309 FTZ524309:FUB524309 GDV524309:GDX524309 GNR524309:GNT524309 GXN524309:GXP524309 HHJ524309:HHL524309 HRF524309:HRH524309 IBB524309:IBD524309 IKX524309:IKZ524309 IUT524309:IUV524309 JEP524309:JER524309 JOL524309:JON524309 JYH524309:JYJ524309 KID524309:KIF524309 KRZ524309:KSB524309 LBV524309:LBX524309 LLR524309:LLT524309 LVN524309:LVP524309 MFJ524309:MFL524309 MPF524309:MPH524309 MZB524309:MZD524309 NIX524309:NIZ524309 NST524309:NSV524309 OCP524309:OCR524309 OML524309:OMN524309 OWH524309:OWJ524309 PGD524309:PGF524309 PPZ524309:PQB524309 PZV524309:PZX524309 QJR524309:QJT524309 QTN524309:QTP524309 RDJ524309:RDL524309 RNF524309:RNH524309 RXB524309:RXD524309 SGX524309:SGZ524309 SQT524309:SQV524309 TAP524309:TAR524309 TKL524309:TKN524309 TUH524309:TUJ524309 UED524309:UEF524309 UNZ524309:UOB524309 UXV524309:UXX524309 VHR524309:VHT524309 VRN524309:VRP524309 WBJ524309:WBL524309 WLF524309:WLH524309 WVB524309:WVD524309 IP589845:IR589845 SL589845:SN589845 ACH589845:ACJ589845 AMD589845:AMF589845 AVZ589845:AWB589845 BFV589845:BFX589845 BPR589845:BPT589845 BZN589845:BZP589845 CJJ589845:CJL589845 CTF589845:CTH589845 DDB589845:DDD589845 DMX589845:DMZ589845 DWT589845:DWV589845 EGP589845:EGR589845 EQL589845:EQN589845 FAH589845:FAJ589845 FKD589845:FKF589845 FTZ589845:FUB589845 GDV589845:GDX589845 GNR589845:GNT589845 GXN589845:GXP589845 HHJ589845:HHL589845 HRF589845:HRH589845 IBB589845:IBD589845 IKX589845:IKZ589845 IUT589845:IUV589845 JEP589845:JER589845 JOL589845:JON589845 JYH589845:JYJ589845 KID589845:KIF589845 KRZ589845:KSB589845 LBV589845:LBX589845 LLR589845:LLT589845 LVN589845:LVP589845 MFJ589845:MFL589845 MPF589845:MPH589845 MZB589845:MZD589845 NIX589845:NIZ589845 NST589845:NSV589845 OCP589845:OCR589845 OML589845:OMN589845 OWH589845:OWJ589845 PGD589845:PGF589845 PPZ589845:PQB589845 PZV589845:PZX589845 QJR589845:QJT589845 QTN589845:QTP589845 RDJ589845:RDL589845 RNF589845:RNH589845 RXB589845:RXD589845 SGX589845:SGZ589845 SQT589845:SQV589845 TAP589845:TAR589845 TKL589845:TKN589845 TUH589845:TUJ589845 UED589845:UEF589845 UNZ589845:UOB589845 UXV589845:UXX589845 VHR589845:VHT589845 VRN589845:VRP589845 WBJ589845:WBL589845 WLF589845:WLH589845 WVB589845:WVD589845 IP655381:IR655381 SL655381:SN655381 ACH655381:ACJ655381 AMD655381:AMF655381 AVZ655381:AWB655381 BFV655381:BFX655381 BPR655381:BPT655381 BZN655381:BZP655381 CJJ655381:CJL655381 CTF655381:CTH655381 DDB655381:DDD655381 DMX655381:DMZ655381 DWT655381:DWV655381 EGP655381:EGR655381 EQL655381:EQN655381 FAH655381:FAJ655381 FKD655381:FKF655381 FTZ655381:FUB655381 GDV655381:GDX655381 GNR655381:GNT655381 GXN655381:GXP655381 HHJ655381:HHL655381 HRF655381:HRH655381 IBB655381:IBD655381 IKX655381:IKZ655381 IUT655381:IUV655381 JEP655381:JER655381 JOL655381:JON655381 JYH655381:JYJ655381 KID655381:KIF655381 KRZ655381:KSB655381 LBV655381:LBX655381 LLR655381:LLT655381 LVN655381:LVP655381 MFJ655381:MFL655381 MPF655381:MPH655381 MZB655381:MZD655381 NIX655381:NIZ655381 NST655381:NSV655381 OCP655381:OCR655381 OML655381:OMN655381 OWH655381:OWJ655381 PGD655381:PGF655381 PPZ655381:PQB655381 PZV655381:PZX655381 QJR655381:QJT655381 QTN655381:QTP655381 RDJ655381:RDL655381 RNF655381:RNH655381 RXB655381:RXD655381 SGX655381:SGZ655381 SQT655381:SQV655381 TAP655381:TAR655381 TKL655381:TKN655381 TUH655381:TUJ655381 UED655381:UEF655381 UNZ655381:UOB655381 UXV655381:UXX655381 VHR655381:VHT655381 VRN655381:VRP655381 WBJ655381:WBL655381 WLF655381:WLH655381 WVB655381:WVD655381 IP720917:IR720917 SL720917:SN720917 ACH720917:ACJ720917 AMD720917:AMF720917 AVZ720917:AWB720917 BFV720917:BFX720917 BPR720917:BPT720917 BZN720917:BZP720917 CJJ720917:CJL720917 CTF720917:CTH720917 DDB720917:DDD720917 DMX720917:DMZ720917 DWT720917:DWV720917 EGP720917:EGR720917 EQL720917:EQN720917 FAH720917:FAJ720917 FKD720917:FKF720917 FTZ720917:FUB720917 GDV720917:GDX720917 GNR720917:GNT720917 GXN720917:GXP720917 HHJ720917:HHL720917 HRF720917:HRH720917 IBB720917:IBD720917 IKX720917:IKZ720917 IUT720917:IUV720917 JEP720917:JER720917 JOL720917:JON720917 JYH720917:JYJ720917 KID720917:KIF720917 KRZ720917:KSB720917 LBV720917:LBX720917 LLR720917:LLT720917 LVN720917:LVP720917 MFJ720917:MFL720917 MPF720917:MPH720917 MZB720917:MZD720917 NIX720917:NIZ720917 NST720917:NSV720917 OCP720917:OCR720917 OML720917:OMN720917 OWH720917:OWJ720917 PGD720917:PGF720917 PPZ720917:PQB720917 PZV720917:PZX720917 QJR720917:QJT720917 QTN720917:QTP720917 RDJ720917:RDL720917 RNF720917:RNH720917 RXB720917:RXD720917 SGX720917:SGZ720917 SQT720917:SQV720917 TAP720917:TAR720917 TKL720917:TKN720917 TUH720917:TUJ720917 UED720917:UEF720917 UNZ720917:UOB720917 UXV720917:UXX720917 VHR720917:VHT720917 VRN720917:VRP720917 WBJ720917:WBL720917 WLF720917:WLH720917 WVB720917:WVD720917 IP786453:IR786453 SL786453:SN786453 ACH786453:ACJ786453 AMD786453:AMF786453 AVZ786453:AWB786453 BFV786453:BFX786453 BPR786453:BPT786453 BZN786453:BZP786453 CJJ786453:CJL786453 CTF786453:CTH786453 DDB786453:DDD786453 DMX786453:DMZ786453 DWT786453:DWV786453 EGP786453:EGR786453 EQL786453:EQN786453 FAH786453:FAJ786453 FKD786453:FKF786453 FTZ786453:FUB786453 GDV786453:GDX786453 GNR786453:GNT786453 GXN786453:GXP786453 HHJ786453:HHL786453 HRF786453:HRH786453 IBB786453:IBD786453 IKX786453:IKZ786453 IUT786453:IUV786453 JEP786453:JER786453 JOL786453:JON786453 JYH786453:JYJ786453 KID786453:KIF786453 KRZ786453:KSB786453 LBV786453:LBX786453 LLR786453:LLT786453 LVN786453:LVP786453 MFJ786453:MFL786453 MPF786453:MPH786453 MZB786453:MZD786453 NIX786453:NIZ786453 NST786453:NSV786453 OCP786453:OCR786453 OML786453:OMN786453 OWH786453:OWJ786453 PGD786453:PGF786453 PPZ786453:PQB786453 PZV786453:PZX786453 QJR786453:QJT786453 QTN786453:QTP786453 RDJ786453:RDL786453 RNF786453:RNH786453 RXB786453:RXD786453 SGX786453:SGZ786453 SQT786453:SQV786453 TAP786453:TAR786453 TKL786453:TKN786453 TUH786453:TUJ786453 UED786453:UEF786453 UNZ786453:UOB786453 UXV786453:UXX786453 VHR786453:VHT786453 VRN786453:VRP786453 WBJ786453:WBL786453 WLF786453:WLH786453 WVB786453:WVD786453 IP851989:IR851989 SL851989:SN851989 ACH851989:ACJ851989 AMD851989:AMF851989 AVZ851989:AWB851989 BFV851989:BFX851989 BPR851989:BPT851989 BZN851989:BZP851989 CJJ851989:CJL851989 CTF851989:CTH851989 DDB851989:DDD851989 DMX851989:DMZ851989 DWT851989:DWV851989 EGP851989:EGR851989 EQL851989:EQN851989 FAH851989:FAJ851989 FKD851989:FKF851989 FTZ851989:FUB851989 GDV851989:GDX851989 GNR851989:GNT851989 GXN851989:GXP851989 HHJ851989:HHL851989 HRF851989:HRH851989 IBB851989:IBD851989 IKX851989:IKZ851989 IUT851989:IUV851989 JEP851989:JER851989 JOL851989:JON851989 JYH851989:JYJ851989 KID851989:KIF851989 KRZ851989:KSB851989 LBV851989:LBX851989 LLR851989:LLT851989 LVN851989:LVP851989 MFJ851989:MFL851989 MPF851989:MPH851989 MZB851989:MZD851989 NIX851989:NIZ851989 NST851989:NSV851989 OCP851989:OCR851989 OML851989:OMN851989 OWH851989:OWJ851989 PGD851989:PGF851989 PPZ851989:PQB851989 PZV851989:PZX851989 QJR851989:QJT851989 QTN851989:QTP851989 RDJ851989:RDL851989 RNF851989:RNH851989 RXB851989:RXD851989 SGX851989:SGZ851989 SQT851989:SQV851989 TAP851989:TAR851989 TKL851989:TKN851989 TUH851989:TUJ851989 UED851989:UEF851989 UNZ851989:UOB851989 UXV851989:UXX851989 VHR851989:VHT851989 VRN851989:VRP851989 WBJ851989:WBL851989 WLF851989:WLH851989 WVB851989:WVD851989 IP917525:IR917525 SL917525:SN917525 ACH917525:ACJ917525 AMD917525:AMF917525 AVZ917525:AWB917525 BFV917525:BFX917525 BPR917525:BPT917525 BZN917525:BZP917525 CJJ917525:CJL917525 CTF917525:CTH917525 DDB917525:DDD917525 DMX917525:DMZ917525 DWT917525:DWV917525 EGP917525:EGR917525 EQL917525:EQN917525 FAH917525:FAJ917525 FKD917525:FKF917525 FTZ917525:FUB917525 GDV917525:GDX917525 GNR917525:GNT917525 GXN917525:GXP917525 HHJ917525:HHL917525 HRF917525:HRH917525 IBB917525:IBD917525 IKX917525:IKZ917525 IUT917525:IUV917525 JEP917525:JER917525 JOL917525:JON917525 JYH917525:JYJ917525 KID917525:KIF917525 KRZ917525:KSB917525 LBV917525:LBX917525 LLR917525:LLT917525 LVN917525:LVP917525 MFJ917525:MFL917525 MPF917525:MPH917525 MZB917525:MZD917525 NIX917525:NIZ917525 NST917525:NSV917525 OCP917525:OCR917525 OML917525:OMN917525 OWH917525:OWJ917525 PGD917525:PGF917525 PPZ917525:PQB917525 PZV917525:PZX917525 QJR917525:QJT917525 QTN917525:QTP917525 RDJ917525:RDL917525 RNF917525:RNH917525 RXB917525:RXD917525 SGX917525:SGZ917525 SQT917525:SQV917525 TAP917525:TAR917525 TKL917525:TKN917525 TUH917525:TUJ917525 UED917525:UEF917525 UNZ917525:UOB917525 UXV917525:UXX917525 VHR917525:VHT917525 VRN917525:VRP917525 WBJ917525:WBL917525 WLF917525:WLH917525 WVB917525:WVD917525 IP983061:IR983061 SL983061:SN983061 ACH983061:ACJ983061 AMD983061:AMF983061 AVZ983061:AWB983061 BFV983061:BFX983061 BPR983061:BPT983061 BZN983061:BZP983061 CJJ983061:CJL983061 CTF983061:CTH983061 DDB983061:DDD983061 DMX983061:DMZ983061 DWT983061:DWV983061 EGP983061:EGR983061 EQL983061:EQN983061 FAH983061:FAJ983061 FKD983061:FKF983061 FTZ983061:FUB983061 GDV983061:GDX983061 GNR983061:GNT983061 GXN983061:GXP983061 HHJ983061:HHL983061 HRF983061:HRH983061 IBB983061:IBD983061 IKX983061:IKZ983061 IUT983061:IUV983061 JEP983061:JER983061 JOL983061:JON983061 JYH983061:JYJ983061 KID983061:KIF983061 KRZ983061:KSB983061 LBV983061:LBX983061 LLR983061:LLT983061 LVN983061:LVP983061 MFJ983061:MFL983061 MPF983061:MPH983061 MZB983061:MZD983061 NIX983061:NIZ983061 NST983061:NSV983061 OCP983061:OCR983061 OML983061:OMN983061 OWH983061:OWJ983061 PGD983061:PGF983061 PPZ983061:PQB983061 PZV983061:PZX983061 QJR983061:QJT983061 QTN983061:QTP983061 RDJ983061:RDL983061 RNF983061:RNH983061 RXB983061:RXD983061 SGX983061:SGZ983061 SQT983061:SQV983061 TAP983061:TAR983061 TKL983061:TKN983061 TUH983061:TUJ983061 UED983061:UEF983061 UNZ983061:UOB983061 UXV983061:UXX983061 VHR983061:VHT983061 VRN983061:VRP983061 WBJ983061:WBL983061 WLF983061:WLH983061 WVB983061:WVD983061 IP65551 SL65551 ACH65551 AMD65551 AVZ65551 BFV65551 BPR65551 BZN65551 CJJ65551 CTF65551 DDB65551 DMX65551 DWT65551 EGP65551 EQL65551 FAH65551 FKD65551 FTZ65551 GDV65551 GNR65551 GXN65551 HHJ65551 HRF65551 IBB65551 IKX65551 IUT65551 JEP65551 JOL65551 JYH65551 KID65551 KRZ65551 LBV65551 LLR65551 LVN65551 MFJ65551 MPF65551 MZB65551 NIX65551 NST65551 OCP65551 OML65551 OWH65551 PGD65551 PPZ65551 PZV65551 QJR65551 QTN65551 RDJ65551 RNF65551 RXB65551 SGX65551 SQT65551 TAP65551 TKL65551 TUH65551 UED65551 UNZ65551 UXV65551 VHR65551 VRN65551 WBJ65551 WLF65551 WVB65551 IP131087 SL131087 ACH131087 AMD131087 AVZ131087 BFV131087 BPR131087 BZN131087 CJJ131087 CTF131087 DDB131087 DMX131087 DWT131087 EGP131087 EQL131087 FAH131087 FKD131087 FTZ131087 GDV131087 GNR131087 GXN131087 HHJ131087 HRF131087 IBB131087 IKX131087 IUT131087 JEP131087 JOL131087 JYH131087 KID131087 KRZ131087 LBV131087 LLR131087 LVN131087 MFJ131087 MPF131087 MZB131087 NIX131087 NST131087 OCP131087 OML131087 OWH131087 PGD131087 PPZ131087 PZV131087 QJR131087 QTN131087 RDJ131087 RNF131087 RXB131087 SGX131087 SQT131087 TAP131087 TKL131087 TUH131087 UED131087 UNZ131087 UXV131087 VHR131087 VRN131087 WBJ131087 WLF131087 WVB131087 IP196623 SL196623 ACH196623 AMD196623 AVZ196623 BFV196623 BPR196623 BZN196623 CJJ196623 CTF196623 DDB196623 DMX196623 DWT196623 EGP196623 EQL196623 FAH196623 FKD196623 FTZ196623 GDV196623 GNR196623 GXN196623 HHJ196623 HRF196623 IBB196623 IKX196623 IUT196623 JEP196623 JOL196623 JYH196623 KID196623 KRZ196623 LBV196623 LLR196623 LVN196623 MFJ196623 MPF196623 MZB196623 NIX196623 NST196623 OCP196623 OML196623 OWH196623 PGD196623 PPZ196623 PZV196623 QJR196623 QTN196623 RDJ196623 RNF196623 RXB196623 SGX196623 SQT196623 TAP196623 TKL196623 TUH196623 UED196623 UNZ196623 UXV196623 VHR196623 VRN196623 WBJ196623 WLF196623 WVB196623 IP262159 SL262159 ACH262159 AMD262159 AVZ262159 BFV262159 BPR262159 BZN262159 CJJ262159 CTF262159 DDB262159 DMX262159 DWT262159 EGP262159 EQL262159 FAH262159 FKD262159 FTZ262159 GDV262159 GNR262159 GXN262159 HHJ262159 HRF262159 IBB262159 IKX262159 IUT262159 JEP262159 JOL262159 JYH262159 KID262159 KRZ262159 LBV262159 LLR262159 LVN262159 MFJ262159 MPF262159 MZB262159 NIX262159 NST262159 OCP262159 OML262159 OWH262159 PGD262159 PPZ262159 PZV262159 QJR262159 QTN262159 RDJ262159 RNF262159 RXB262159 SGX262159 SQT262159 TAP262159 TKL262159 TUH262159 UED262159 UNZ262159 UXV262159 VHR262159 VRN262159 WBJ262159 WLF262159 WVB262159 IP327695 SL327695 ACH327695 AMD327695 AVZ327695 BFV327695 BPR327695 BZN327695 CJJ327695 CTF327695 DDB327695 DMX327695 DWT327695 EGP327695 EQL327695 FAH327695 FKD327695 FTZ327695 GDV327695 GNR327695 GXN327695 HHJ327695 HRF327695 IBB327695 IKX327695 IUT327695 JEP327695 JOL327695 JYH327695 KID327695 KRZ327695 LBV327695 LLR327695 LVN327695 MFJ327695 MPF327695 MZB327695 NIX327695 NST327695 OCP327695 OML327695 OWH327695 PGD327695 PPZ327695 PZV327695 QJR327695 QTN327695 RDJ327695 RNF327695 RXB327695 SGX327695 SQT327695 TAP327695 TKL327695 TUH327695 UED327695 UNZ327695 UXV327695 VHR327695 VRN327695 WBJ327695 WLF327695 WVB327695 IP393231 SL393231 ACH393231 AMD393231 AVZ393231 BFV393231 BPR393231 BZN393231 CJJ393231 CTF393231 DDB393231 DMX393231 DWT393231 EGP393231 EQL393231 FAH393231 FKD393231 FTZ393231 GDV393231 GNR393231 GXN393231 HHJ393231 HRF393231 IBB393231 IKX393231 IUT393231 JEP393231 JOL393231 JYH393231 KID393231 KRZ393231 LBV393231 LLR393231 LVN393231 MFJ393231 MPF393231 MZB393231 NIX393231 NST393231 OCP393231 OML393231 OWH393231 PGD393231 PPZ393231 PZV393231 QJR393231 QTN393231 RDJ393231 RNF393231 RXB393231 SGX393231 SQT393231 TAP393231 TKL393231 TUH393231 UED393231 UNZ393231 UXV393231 VHR393231 VRN393231 WBJ393231 WLF393231 WVB393231 IP458767 SL458767 ACH458767 AMD458767 AVZ458767 BFV458767 BPR458767 BZN458767 CJJ458767 CTF458767 DDB458767 DMX458767 DWT458767 EGP458767 EQL458767 FAH458767 FKD458767 FTZ458767 GDV458767 GNR458767 GXN458767 HHJ458767 HRF458767 IBB458767 IKX458767 IUT458767 JEP458767 JOL458767 JYH458767 KID458767 KRZ458767 LBV458767 LLR458767 LVN458767 MFJ458767 MPF458767 MZB458767 NIX458767 NST458767 OCP458767 OML458767 OWH458767 PGD458767 PPZ458767 PZV458767 QJR458767 QTN458767 RDJ458767 RNF458767 RXB458767 SGX458767 SQT458767 TAP458767 TKL458767 TUH458767 UED458767 UNZ458767 UXV458767 VHR458767 VRN458767 WBJ458767 WLF458767 WVB458767 IP524303 SL524303 ACH524303 AMD524303 AVZ524303 BFV524303 BPR524303 BZN524303 CJJ524303 CTF524303 DDB524303 DMX524303 DWT524303 EGP524303 EQL524303 FAH524303 FKD524303 FTZ524303 GDV524303 GNR524303 GXN524303 HHJ524303 HRF524303 IBB524303 IKX524303 IUT524303 JEP524303 JOL524303 JYH524303 KID524303 KRZ524303 LBV524303 LLR524303 LVN524303 MFJ524303 MPF524303 MZB524303 NIX524303 NST524303 OCP524303 OML524303 OWH524303 PGD524303 PPZ524303 PZV524303 QJR524303 QTN524303 RDJ524303 RNF524303 RXB524303 SGX524303 SQT524303 TAP524303 TKL524303 TUH524303 UED524303 UNZ524303 UXV524303 VHR524303 VRN524303 WBJ524303 WLF524303 WVB524303 IP589839 SL589839 ACH589839 AMD589839 AVZ589839 BFV589839 BPR589839 BZN589839 CJJ589839 CTF589839 DDB589839 DMX589839 DWT589839 EGP589839 EQL589839 FAH589839 FKD589839 FTZ589839 GDV589839 GNR589839 GXN589839 HHJ589839 HRF589839 IBB589839 IKX589839 IUT589839 JEP589839 JOL589839 JYH589839 KID589839 KRZ589839 LBV589839 LLR589839 LVN589839 MFJ589839 MPF589839 MZB589839 NIX589839 NST589839 OCP589839 OML589839 OWH589839 PGD589839 PPZ589839 PZV589839 QJR589839 QTN589839 RDJ589839 RNF589839 RXB589839 SGX589839 SQT589839 TAP589839 TKL589839 TUH589839 UED589839 UNZ589839 UXV589839 VHR589839 VRN589839 WBJ589839 WLF589839 WVB589839 IP655375 SL655375 ACH655375 AMD655375 AVZ655375 BFV655375 BPR655375 BZN655375 CJJ655375 CTF655375 DDB655375 DMX655375 DWT655375 EGP655375 EQL655375 FAH655375 FKD655375 FTZ655375 GDV655375 GNR655375 GXN655375 HHJ655375 HRF655375 IBB655375 IKX655375 IUT655375 JEP655375 JOL655375 JYH655375 KID655375 KRZ655375 LBV655375 LLR655375 LVN655375 MFJ655375 MPF655375 MZB655375 NIX655375 NST655375 OCP655375 OML655375 OWH655375 PGD655375 PPZ655375 PZV655375 QJR655375 QTN655375 RDJ655375 RNF655375 RXB655375 SGX655375 SQT655375 TAP655375 TKL655375 TUH655375 UED655375 UNZ655375 UXV655375 VHR655375 VRN655375 WBJ655375 WLF655375 WVB655375 IP720911 SL720911 ACH720911 AMD720911 AVZ720911 BFV720911 BPR720911 BZN720911 CJJ720911 CTF720911 DDB720911 DMX720911 DWT720911 EGP720911 EQL720911 FAH720911 FKD720911 FTZ720911 GDV720911 GNR720911 GXN720911 HHJ720911 HRF720911 IBB720911 IKX720911 IUT720911 JEP720911 JOL720911 JYH720911 KID720911 KRZ720911 LBV720911 LLR720911 LVN720911 MFJ720911 MPF720911 MZB720911 NIX720911 NST720911 OCP720911 OML720911 OWH720911 PGD720911 PPZ720911 PZV720911 QJR720911 QTN720911 RDJ720911 RNF720911 RXB720911 SGX720911 SQT720911 TAP720911 TKL720911 TUH720911 UED720911 UNZ720911 UXV720911 VHR720911 VRN720911 WBJ720911 WLF720911 WVB720911 IP786447 SL786447 ACH786447 AMD786447 AVZ786447 BFV786447 BPR786447 BZN786447 CJJ786447 CTF786447 DDB786447 DMX786447 DWT786447 EGP786447 EQL786447 FAH786447 FKD786447 FTZ786447 GDV786447 GNR786447 GXN786447 HHJ786447 HRF786447 IBB786447 IKX786447 IUT786447 JEP786447 JOL786447 JYH786447 KID786447 KRZ786447 LBV786447 LLR786447 LVN786447 MFJ786447 MPF786447 MZB786447 NIX786447 NST786447 OCP786447 OML786447 OWH786447 PGD786447 PPZ786447 PZV786447 QJR786447 QTN786447 RDJ786447 RNF786447 RXB786447 SGX786447 SQT786447 TAP786447 TKL786447 TUH786447 UED786447 UNZ786447 UXV786447 VHR786447 VRN786447 WBJ786447 WLF786447 WVB786447 IP851983 SL851983 ACH851983 AMD851983 AVZ851983 BFV851983 BPR851983 BZN851983 CJJ851983 CTF851983 DDB851983 DMX851983 DWT851983 EGP851983 EQL851983 FAH851983 FKD851983 FTZ851983 GDV851983 GNR851983 GXN851983 HHJ851983 HRF851983 IBB851983 IKX851983 IUT851983 JEP851983 JOL851983 JYH851983 KID851983 KRZ851983 LBV851983 LLR851983 LVN851983 MFJ851983 MPF851983 MZB851983 NIX851983 NST851983 OCP851983 OML851983 OWH851983 PGD851983 PPZ851983 PZV851983 QJR851983 QTN851983 RDJ851983 RNF851983 RXB851983 SGX851983 SQT851983 TAP851983 TKL851983 TUH851983 UED851983 UNZ851983 UXV851983 VHR851983 VRN851983 WBJ851983 WLF851983 WVB851983 IP917519 SL917519 ACH917519 AMD917519 AVZ917519 BFV917519 BPR917519 BZN917519 CJJ917519 CTF917519 DDB917519 DMX917519 DWT917519 EGP917519 EQL917519 FAH917519 FKD917519 FTZ917519 GDV917519 GNR917519 GXN917519 HHJ917519 HRF917519 IBB917519 IKX917519 IUT917519 JEP917519 JOL917519 JYH917519 KID917519 KRZ917519 LBV917519 LLR917519 LVN917519 MFJ917519 MPF917519 MZB917519 NIX917519 NST917519 OCP917519 OML917519 OWH917519 PGD917519 PPZ917519 PZV917519 QJR917519 QTN917519 RDJ917519 RNF917519 RXB917519 SGX917519 SQT917519 TAP917519 TKL917519 TUH917519 UED917519 UNZ917519 UXV917519 VHR917519 VRN917519 WBJ917519 WLF917519 WVB917519 IP983055 SL983055 ACH983055 AMD983055 AVZ983055 BFV983055 BPR983055 BZN983055 CJJ983055 CTF983055 DDB983055 DMX983055 DWT983055 EGP983055 EQL983055 FAH983055 FKD983055 FTZ983055 GDV983055 GNR983055 GXN983055 HHJ983055 HRF983055 IBB983055 IKX983055 IUT983055 JEP983055 JOL983055 JYH983055 KID983055 KRZ983055 LBV983055 LLR983055 LVN983055 MFJ983055 MPF983055 MZB983055 NIX983055 NST983055 OCP983055 OML983055 OWH983055 PGD983055 PPZ983055 PZV983055 QJR983055 QTN983055 RDJ983055 RNF983055 RXB983055 SGX983055 SQT983055 TAP983055 TKL983055 TUH983055 UED983055 UNZ983055 UXV983055 VHR983055 VRN983055 WBJ983055 WLF983055 WVB983055 IP65556 SL65556 ACH65556 AMD65556 AVZ65556 BFV65556 BPR65556 BZN65556 CJJ65556 CTF65556 DDB65556 DMX65556 DWT65556 EGP65556 EQL65556 FAH65556 FKD65556 FTZ65556 GDV65556 GNR65556 GXN65556 HHJ65556 HRF65556 IBB65556 IKX65556 IUT65556 JEP65556 JOL65556 JYH65556 KID65556 KRZ65556 LBV65556 LLR65556 LVN65556 MFJ65556 MPF65556 MZB65556 NIX65556 NST65556 OCP65556 OML65556 OWH65556 PGD65556 PPZ65556 PZV65556 QJR65556 QTN65556 RDJ65556 RNF65556 RXB65556 SGX65556 SQT65556 TAP65556 TKL65556 TUH65556 UED65556 UNZ65556 UXV65556 VHR65556 VRN65556 WBJ65556 WLF65556 WVB65556 IP131092 SL131092 ACH131092 AMD131092 AVZ131092 BFV131092 BPR131092 BZN131092 CJJ131092 CTF131092 DDB131092 DMX131092 DWT131092 EGP131092 EQL131092 FAH131092 FKD131092 FTZ131092 GDV131092 GNR131092 GXN131092 HHJ131092 HRF131092 IBB131092 IKX131092 IUT131092 JEP131092 JOL131092 JYH131092 KID131092 KRZ131092 LBV131092 LLR131092 LVN131092 MFJ131092 MPF131092 MZB131092 NIX131092 NST131092 OCP131092 OML131092 OWH131092 PGD131092 PPZ131092 PZV131092 QJR131092 QTN131092 RDJ131092 RNF131092 RXB131092 SGX131092 SQT131092 TAP131092 TKL131092 TUH131092 UED131092 UNZ131092 UXV131092 VHR131092 VRN131092 WBJ131092 WLF131092 WVB131092 IP196628 SL196628 ACH196628 AMD196628 AVZ196628 BFV196628 BPR196628 BZN196628 CJJ196628 CTF196628 DDB196628 DMX196628 DWT196628 EGP196628 EQL196628 FAH196628 FKD196628 FTZ196628 GDV196628 GNR196628 GXN196628 HHJ196628 HRF196628 IBB196628 IKX196628 IUT196628 JEP196628 JOL196628 JYH196628 KID196628 KRZ196628 LBV196628 LLR196628 LVN196628 MFJ196628 MPF196628 MZB196628 NIX196628 NST196628 OCP196628 OML196628 OWH196628 PGD196628 PPZ196628 PZV196628 QJR196628 QTN196628 RDJ196628 RNF196628 RXB196628 SGX196628 SQT196628 TAP196628 TKL196628 TUH196628 UED196628 UNZ196628 UXV196628 VHR196628 VRN196628 WBJ196628 WLF196628 WVB196628 IP262164 SL262164 ACH262164 AMD262164 AVZ262164 BFV262164 BPR262164 BZN262164 CJJ262164 CTF262164 DDB262164 DMX262164 DWT262164 EGP262164 EQL262164 FAH262164 FKD262164 FTZ262164 GDV262164 GNR262164 GXN262164 HHJ262164 HRF262164 IBB262164 IKX262164 IUT262164 JEP262164 JOL262164 JYH262164 KID262164 KRZ262164 LBV262164 LLR262164 LVN262164 MFJ262164 MPF262164 MZB262164 NIX262164 NST262164 OCP262164 OML262164 OWH262164 PGD262164 PPZ262164 PZV262164 QJR262164 QTN262164 RDJ262164 RNF262164 RXB262164 SGX262164 SQT262164 TAP262164 TKL262164 TUH262164 UED262164 UNZ262164 UXV262164 VHR262164 VRN262164 WBJ262164 WLF262164 WVB262164 IP327700 SL327700 ACH327700 AMD327700 AVZ327700 BFV327700 BPR327700 BZN327700 CJJ327700 CTF327700 DDB327700 DMX327700 DWT327700 EGP327700 EQL327700 FAH327700 FKD327700 FTZ327700 GDV327700 GNR327700 GXN327700 HHJ327700 HRF327700 IBB327700 IKX327700 IUT327700 JEP327700 JOL327700 JYH327700 KID327700 KRZ327700 LBV327700 LLR327700 LVN327700 MFJ327700 MPF327700 MZB327700 NIX327700 NST327700 OCP327700 OML327700 OWH327700 PGD327700 PPZ327700 PZV327700 QJR327700 QTN327700 RDJ327700 RNF327700 RXB327700 SGX327700 SQT327700 TAP327700 TKL327700 TUH327700 UED327700 UNZ327700 UXV327700 VHR327700 VRN327700 WBJ327700 WLF327700 WVB327700 IP393236 SL393236 ACH393236 AMD393236 AVZ393236 BFV393236 BPR393236 BZN393236 CJJ393236 CTF393236 DDB393236 DMX393236 DWT393236 EGP393236 EQL393236 FAH393236 FKD393236 FTZ393236 GDV393236 GNR393236 GXN393236 HHJ393236 HRF393236 IBB393236 IKX393236 IUT393236 JEP393236 JOL393236 JYH393236 KID393236 KRZ393236 LBV393236 LLR393236 LVN393236 MFJ393236 MPF393236 MZB393236 NIX393236 NST393236 OCP393236 OML393236 OWH393236 PGD393236 PPZ393236 PZV393236 QJR393236 QTN393236 RDJ393236 RNF393236 RXB393236 SGX393236 SQT393236 TAP393236 TKL393236 TUH393236 UED393236 UNZ393236 UXV393236 VHR393236 VRN393236 WBJ393236 WLF393236 WVB393236 IP458772 SL458772 ACH458772 AMD458772 AVZ458772 BFV458772 BPR458772 BZN458772 CJJ458772 CTF458772 DDB458772 DMX458772 DWT458772 EGP458772 EQL458772 FAH458772 FKD458772 FTZ458772 GDV458772 GNR458772 GXN458772 HHJ458772 HRF458772 IBB458772 IKX458772 IUT458772 JEP458772 JOL458772 JYH458772 KID458772 KRZ458772 LBV458772 LLR458772 LVN458772 MFJ458772 MPF458772 MZB458772 NIX458772 NST458772 OCP458772 OML458772 OWH458772 PGD458772 PPZ458772 PZV458772 QJR458772 QTN458772 RDJ458772 RNF458772 RXB458772 SGX458772 SQT458772 TAP458772 TKL458772 TUH458772 UED458772 UNZ458772 UXV458772 VHR458772 VRN458772 WBJ458772 WLF458772 WVB458772 IP524308 SL524308 ACH524308 AMD524308 AVZ524308 BFV524308 BPR524308 BZN524308 CJJ524308 CTF524308 DDB524308 DMX524308 DWT524308 EGP524308 EQL524308 FAH524308 FKD524308 FTZ524308 GDV524308 GNR524308 GXN524308 HHJ524308 HRF524308 IBB524308 IKX524308 IUT524308 JEP524308 JOL524308 JYH524308 KID524308 KRZ524308 LBV524308 LLR524308 LVN524308 MFJ524308 MPF524308 MZB524308 NIX524308 NST524308 OCP524308 OML524308 OWH524308 PGD524308 PPZ524308 PZV524308 QJR524308 QTN524308 RDJ524308 RNF524308 RXB524308 SGX524308 SQT524308 TAP524308 TKL524308 TUH524308 UED524308 UNZ524308 UXV524308 VHR524308 VRN524308 WBJ524308 WLF524308 WVB524308 IP589844 SL589844 ACH589844 AMD589844 AVZ589844 BFV589844 BPR589844 BZN589844 CJJ589844 CTF589844 DDB589844 DMX589844 DWT589844 EGP589844 EQL589844 FAH589844 FKD589844 FTZ589844 GDV589844 GNR589844 GXN589844 HHJ589844 HRF589844 IBB589844 IKX589844 IUT589844 JEP589844 JOL589844 JYH589844 KID589844 KRZ589844 LBV589844 LLR589844 LVN589844 MFJ589844 MPF589844 MZB589844 NIX589844 NST589844 OCP589844 OML589844 OWH589844 PGD589844 PPZ589844 PZV589844 QJR589844 QTN589844 RDJ589844 RNF589844 RXB589844 SGX589844 SQT589844 TAP589844 TKL589844 TUH589844 UED589844 UNZ589844 UXV589844 VHR589844 VRN589844 WBJ589844 WLF589844 WVB589844 IP655380 SL655380 ACH655380 AMD655380 AVZ655380 BFV655380 BPR655380 BZN655380 CJJ655380 CTF655380 DDB655380 DMX655380 DWT655380 EGP655380 EQL655380 FAH655380 FKD655380 FTZ655380 GDV655380 GNR655380 GXN655380 HHJ655380 HRF655380 IBB655380 IKX655380 IUT655380 JEP655380 JOL655380 JYH655380 KID655380 KRZ655380 LBV655380 LLR655380 LVN655380 MFJ655380 MPF655380 MZB655380 NIX655380 NST655380 OCP655380 OML655380 OWH655380 PGD655380 PPZ655380 PZV655380 QJR655380 QTN655380 RDJ655380 RNF655380 RXB655380 SGX655380 SQT655380 TAP655380 TKL655380 TUH655380 UED655380 UNZ655380 UXV655380 VHR655380 VRN655380 WBJ655380 WLF655380 WVB655380 IP720916 SL720916 ACH720916 AMD720916 AVZ720916 BFV720916 BPR720916 BZN720916 CJJ720916 CTF720916 DDB720916 DMX720916 DWT720916 EGP720916 EQL720916 FAH720916 FKD720916 FTZ720916 GDV720916 GNR720916 GXN720916 HHJ720916 HRF720916 IBB720916 IKX720916 IUT720916 JEP720916 JOL720916 JYH720916 KID720916 KRZ720916 LBV720916 LLR720916 LVN720916 MFJ720916 MPF720916 MZB720916 NIX720916 NST720916 OCP720916 OML720916 OWH720916 PGD720916 PPZ720916 PZV720916 QJR720916 QTN720916 RDJ720916 RNF720916 RXB720916 SGX720916 SQT720916 TAP720916 TKL720916 TUH720916 UED720916 UNZ720916 UXV720916 VHR720916 VRN720916 WBJ720916 WLF720916 WVB720916 IP786452 SL786452 ACH786452 AMD786452 AVZ786452 BFV786452 BPR786452 BZN786452 CJJ786452 CTF786452 DDB786452 DMX786452 DWT786452 EGP786452 EQL786452 FAH786452 FKD786452 FTZ786452 GDV786452 GNR786452 GXN786452 HHJ786452 HRF786452 IBB786452 IKX786452 IUT786452 JEP786452 JOL786452 JYH786452 KID786452 KRZ786452 LBV786452 LLR786452 LVN786452 MFJ786452 MPF786452 MZB786452 NIX786452 NST786452 OCP786452 OML786452 OWH786452 PGD786452 PPZ786452 PZV786452 QJR786452 QTN786452 RDJ786452 RNF786452 RXB786452 SGX786452 SQT786452 TAP786452 TKL786452 TUH786452 UED786452 UNZ786452 UXV786452 VHR786452 VRN786452 WBJ786452 WLF786452 WVB786452 IP851988 SL851988 ACH851988 AMD851988 AVZ851988 BFV851988 BPR851988 BZN851988 CJJ851988 CTF851988 DDB851988 DMX851988 DWT851988 EGP851988 EQL851988 FAH851988 FKD851988 FTZ851988 GDV851988 GNR851988 GXN851988 HHJ851988 HRF851988 IBB851988 IKX851988 IUT851988 JEP851988 JOL851988 JYH851988 KID851988 KRZ851988 LBV851988 LLR851988 LVN851988 MFJ851988 MPF851988 MZB851988 NIX851988 NST851988 OCP851988 OML851988 OWH851988 PGD851988 PPZ851988 PZV851988 QJR851988 QTN851988 RDJ851988 RNF851988 RXB851988 SGX851988 SQT851988 TAP851988 TKL851988 TUH851988 UED851988 UNZ851988 UXV851988 VHR851988 VRN851988 WBJ851988 WLF851988 WVB851988 IP917524 SL917524 ACH917524 AMD917524 AVZ917524 BFV917524 BPR917524 BZN917524 CJJ917524 CTF917524 DDB917524 DMX917524 DWT917524 EGP917524 EQL917524 FAH917524 FKD917524 FTZ917524 GDV917524 GNR917524 GXN917524 HHJ917524 HRF917524 IBB917524 IKX917524 IUT917524 JEP917524 JOL917524 JYH917524 KID917524 KRZ917524 LBV917524 LLR917524 LVN917524 MFJ917524 MPF917524 MZB917524 NIX917524 NST917524 OCP917524 OML917524 OWH917524 PGD917524 PPZ917524 PZV917524 QJR917524 QTN917524 RDJ917524 RNF917524 RXB917524 SGX917524 SQT917524 TAP917524 TKL917524 TUH917524 UED917524 UNZ917524 UXV917524 VHR917524 VRN917524 WBJ917524 WLF917524 WVB917524 IP983060 SL983060 ACH983060 AMD983060 AVZ983060 BFV983060 BPR983060 BZN983060 CJJ983060 CTF983060 DDB983060 DMX983060 DWT983060 EGP983060 EQL983060 FAH983060 FKD983060 FTZ983060 GDV983060 GNR983060 GXN983060 HHJ983060 HRF983060 IBB983060 IKX983060 IUT983060 JEP983060 JOL983060 JYH983060 KID983060 KRZ983060 LBV983060 LLR983060 LVN983060 MFJ983060 MPF983060 MZB983060 NIX983060 NST983060 OCP983060 OML983060 OWH983060 PGD983060 PPZ983060 PZV983060 QJR983060 QTN983060 RDJ983060 RNF983060 RXB983060 SGX983060 SQT983060 TAP983060 TKL983060 TUH983060 UED983060 UNZ983060 UXV983060 VHR983060 VRN983060 WBJ983060 WLF983060 WVB983060 IU65566 SQ65566 ACM65566 AMI65566 AWE65566 BGA65566 BPW65566 BZS65566 CJO65566 CTK65566 DDG65566 DNC65566 DWY65566 EGU65566 EQQ65566 FAM65566 FKI65566 FUE65566 GEA65566 GNW65566 GXS65566 HHO65566 HRK65566 IBG65566 ILC65566 IUY65566 JEU65566 JOQ65566 JYM65566 KII65566 KSE65566 LCA65566 LLW65566 LVS65566 MFO65566 MPK65566 MZG65566 NJC65566 NSY65566 OCU65566 OMQ65566 OWM65566 PGI65566 PQE65566 QAA65566 QJW65566 QTS65566 RDO65566 RNK65566 RXG65566 SHC65566 SQY65566 TAU65566 TKQ65566 TUM65566 UEI65566 UOE65566 UYA65566 VHW65566 VRS65566 WBO65566 WLK65566 WVG65566 IU131102 SQ131102 ACM131102 AMI131102 AWE131102 BGA131102 BPW131102 BZS131102 CJO131102 CTK131102 DDG131102 DNC131102 DWY131102 EGU131102 EQQ131102 FAM131102 FKI131102 FUE131102 GEA131102 GNW131102 GXS131102 HHO131102 HRK131102 IBG131102 ILC131102 IUY131102 JEU131102 JOQ131102 JYM131102 KII131102 KSE131102 LCA131102 LLW131102 LVS131102 MFO131102 MPK131102 MZG131102 NJC131102 NSY131102 OCU131102 OMQ131102 OWM131102 PGI131102 PQE131102 QAA131102 QJW131102 QTS131102 RDO131102 RNK131102 RXG131102 SHC131102 SQY131102 TAU131102 TKQ131102 TUM131102 UEI131102 UOE131102 UYA131102 VHW131102 VRS131102 WBO131102 WLK131102 WVG131102 IU196638 SQ196638 ACM196638 AMI196638 AWE196638 BGA196638 BPW196638 BZS196638 CJO196638 CTK196638 DDG196638 DNC196638 DWY196638 EGU196638 EQQ196638 FAM196638 FKI196638 FUE196638 GEA196638 GNW196638 GXS196638 HHO196638 HRK196638 IBG196638 ILC196638 IUY196638 JEU196638 JOQ196638 JYM196638 KII196638 KSE196638 LCA196638 LLW196638 LVS196638 MFO196638 MPK196638 MZG196638 NJC196638 NSY196638 OCU196638 OMQ196638 OWM196638 PGI196638 PQE196638 QAA196638 QJW196638 QTS196638 RDO196638 RNK196638 RXG196638 SHC196638 SQY196638 TAU196638 TKQ196638 TUM196638 UEI196638 UOE196638 UYA196638 VHW196638 VRS196638 WBO196638 WLK196638 WVG196638 IU262174 SQ262174 ACM262174 AMI262174 AWE262174 BGA262174 BPW262174 BZS262174 CJO262174 CTK262174 DDG262174 DNC262174 DWY262174 EGU262174 EQQ262174 FAM262174 FKI262174 FUE262174 GEA262174 GNW262174 GXS262174 HHO262174 HRK262174 IBG262174 ILC262174 IUY262174 JEU262174 JOQ262174 JYM262174 KII262174 KSE262174 LCA262174 LLW262174 LVS262174 MFO262174 MPK262174 MZG262174 NJC262174 NSY262174 OCU262174 OMQ262174 OWM262174 PGI262174 PQE262174 QAA262174 QJW262174 QTS262174 RDO262174 RNK262174 RXG262174 SHC262174 SQY262174 TAU262174 TKQ262174 TUM262174 UEI262174 UOE262174 UYA262174 VHW262174 VRS262174 WBO262174 WLK262174 WVG262174 IU327710 SQ327710 ACM327710 AMI327710 AWE327710 BGA327710 BPW327710 BZS327710 CJO327710 CTK327710 DDG327710 DNC327710 DWY327710 EGU327710 EQQ327710 FAM327710 FKI327710 FUE327710 GEA327710 GNW327710 GXS327710 HHO327710 HRK327710 IBG327710 ILC327710 IUY327710 JEU327710 JOQ327710 JYM327710 KII327710 KSE327710 LCA327710 LLW327710 LVS327710 MFO327710 MPK327710 MZG327710 NJC327710 NSY327710 OCU327710 OMQ327710 OWM327710 PGI327710 PQE327710 QAA327710 QJW327710 QTS327710 RDO327710 RNK327710 RXG327710 SHC327710 SQY327710 TAU327710 TKQ327710 TUM327710 UEI327710 UOE327710 UYA327710 VHW327710 VRS327710 WBO327710 WLK327710 WVG327710 IU393246 SQ393246 ACM393246 AMI393246 AWE393246 BGA393246 BPW393246 BZS393246 CJO393246 CTK393246 DDG393246 DNC393246 DWY393246 EGU393246 EQQ393246 FAM393246 FKI393246 FUE393246 GEA393246 GNW393246 GXS393246 HHO393246 HRK393246 IBG393246 ILC393246 IUY393246 JEU393246 JOQ393246 JYM393246 KII393246 KSE393246 LCA393246 LLW393246 LVS393246 MFO393246 MPK393246 MZG393246 NJC393246 NSY393246 OCU393246 OMQ393246 OWM393246 PGI393246 PQE393246 QAA393246 QJW393246 QTS393246 RDO393246 RNK393246 RXG393246 SHC393246 SQY393246 TAU393246 TKQ393246 TUM393246 UEI393246 UOE393246 UYA393246 VHW393246 VRS393246 WBO393246 WLK393246 WVG393246 IU458782 SQ458782 ACM458782 AMI458782 AWE458782 BGA458782 BPW458782 BZS458782 CJO458782 CTK458782 DDG458782 DNC458782 DWY458782 EGU458782 EQQ458782 FAM458782 FKI458782 FUE458782 GEA458782 GNW458782 GXS458782 HHO458782 HRK458782 IBG458782 ILC458782 IUY458782 JEU458782 JOQ458782 JYM458782 KII458782 KSE458782 LCA458782 LLW458782 LVS458782 MFO458782 MPK458782 MZG458782 NJC458782 NSY458782 OCU458782 OMQ458782 OWM458782 PGI458782 PQE458782 QAA458782 QJW458782 QTS458782 RDO458782 RNK458782 RXG458782 SHC458782 SQY458782 TAU458782 TKQ458782 TUM458782 UEI458782 UOE458782 UYA458782 VHW458782 VRS458782 WBO458782 WLK458782 WVG458782 IU524318 SQ524318 ACM524318 AMI524318 AWE524318 BGA524318 BPW524318 BZS524318 CJO524318 CTK524318 DDG524318 DNC524318 DWY524318 EGU524318 EQQ524318 FAM524318 FKI524318 FUE524318 GEA524318 GNW524318 GXS524318 HHO524318 HRK524318 IBG524318 ILC524318 IUY524318 JEU524318 JOQ524318 JYM524318 KII524318 KSE524318 LCA524318 LLW524318 LVS524318 MFO524318 MPK524318 MZG524318 NJC524318 NSY524318 OCU524318 OMQ524318 OWM524318 PGI524318 PQE524318 QAA524318 QJW524318 QTS524318 RDO524318 RNK524318 RXG524318 SHC524318 SQY524318 TAU524318 TKQ524318 TUM524318 UEI524318 UOE524318 UYA524318 VHW524318 VRS524318 WBO524318 WLK524318 WVG524318 IU589854 SQ589854 ACM589854 AMI589854 AWE589854 BGA589854 BPW589854 BZS589854 CJO589854 CTK589854 DDG589854 DNC589854 DWY589854 EGU589854 EQQ589854 FAM589854 FKI589854 FUE589854 GEA589854 GNW589854 GXS589854 HHO589854 HRK589854 IBG589854 ILC589854 IUY589854 JEU589854 JOQ589854 JYM589854 KII589854 KSE589854 LCA589854 LLW589854 LVS589854 MFO589854 MPK589854 MZG589854 NJC589854 NSY589854 OCU589854 OMQ589854 OWM589854 PGI589854 PQE589854 QAA589854 QJW589854 QTS589854 RDO589854 RNK589854 RXG589854 SHC589854 SQY589854 TAU589854 TKQ589854 TUM589854 UEI589854 UOE589854 UYA589854 VHW589854 VRS589854 WBO589854 WLK589854 WVG589854 IU655390 SQ655390 ACM655390 AMI655390 AWE655390 BGA655390 BPW655390 BZS655390 CJO655390 CTK655390 DDG655390 DNC655390 DWY655390 EGU655390 EQQ655390 FAM655390 FKI655390 FUE655390 GEA655390 GNW655390 GXS655390 HHO655390 HRK655390 IBG655390 ILC655390 IUY655390 JEU655390 JOQ655390 JYM655390 KII655390 KSE655390 LCA655390 LLW655390 LVS655390 MFO655390 MPK655390 MZG655390 NJC655390 NSY655390 OCU655390 OMQ655390 OWM655390 PGI655390 PQE655390 QAA655390 QJW655390 QTS655390 RDO655390 RNK655390 RXG655390 SHC655390 SQY655390 TAU655390 TKQ655390 TUM655390 UEI655390 UOE655390 UYA655390 VHW655390 VRS655390 WBO655390 WLK655390 WVG655390 IU720926 SQ720926 ACM720926 AMI720926 AWE720926 BGA720926 BPW720926 BZS720926 CJO720926 CTK720926 DDG720926 DNC720926 DWY720926 EGU720926 EQQ720926 FAM720926 FKI720926 FUE720926 GEA720926 GNW720926 GXS720926 HHO720926 HRK720926 IBG720926 ILC720926 IUY720926 JEU720926 JOQ720926 JYM720926 KII720926 KSE720926 LCA720926 LLW720926 LVS720926 MFO720926 MPK720926 MZG720926 NJC720926 NSY720926 OCU720926 OMQ720926 OWM720926 PGI720926 PQE720926 QAA720926 QJW720926 QTS720926 RDO720926 RNK720926 RXG720926 SHC720926 SQY720926 TAU720926 TKQ720926 TUM720926 UEI720926 UOE720926 UYA720926 VHW720926 VRS720926 WBO720926 WLK720926 WVG720926 IU786462 SQ786462 ACM786462 AMI786462 AWE786462 BGA786462 BPW786462 BZS786462 CJO786462 CTK786462 DDG786462 DNC786462 DWY786462 EGU786462 EQQ786462 FAM786462 FKI786462 FUE786462 GEA786462 GNW786462 GXS786462 HHO786462 HRK786462 IBG786462 ILC786462 IUY786462 JEU786462 JOQ786462 JYM786462 KII786462 KSE786462 LCA786462 LLW786462 LVS786462 MFO786462 MPK786462 MZG786462 NJC786462 NSY786462 OCU786462 OMQ786462 OWM786462 PGI786462 PQE786462 QAA786462 QJW786462 QTS786462 RDO786462 RNK786462 RXG786462 SHC786462 SQY786462 TAU786462 TKQ786462 TUM786462 UEI786462 UOE786462 UYA786462 VHW786462 VRS786462 WBO786462 WLK786462 WVG786462 IU851998 SQ851998 ACM851998 AMI851998 AWE851998 BGA851998 BPW851998 BZS851998 CJO851998 CTK851998 DDG851998 DNC851998 DWY851998 EGU851998 EQQ851998 FAM851998 FKI851998 FUE851998 GEA851998 GNW851998 GXS851998 HHO851998 HRK851998 IBG851998 ILC851998 IUY851998 JEU851998 JOQ851998 JYM851998 KII851998 KSE851998 LCA851998 LLW851998 LVS851998 MFO851998 MPK851998 MZG851998 NJC851998 NSY851998 OCU851998 OMQ851998 OWM851998 PGI851998 PQE851998 QAA851998 QJW851998 QTS851998 RDO851998 RNK851998 RXG851998 SHC851998 SQY851998 TAU851998 TKQ851998 TUM851998 UEI851998 UOE851998 UYA851998 VHW851998 VRS851998 WBO851998 WLK851998 WVG851998 IU917534 SQ917534 ACM917534 AMI917534 AWE917534 BGA917534 BPW917534 BZS917534 CJO917534 CTK917534 DDG917534 DNC917534 DWY917534 EGU917534 EQQ917534 FAM917534 FKI917534 FUE917534 GEA917534 GNW917534 GXS917534 HHO917534 HRK917534 IBG917534 ILC917534 IUY917534 JEU917534 JOQ917534 JYM917534 KII917534 KSE917534 LCA917534 LLW917534 LVS917534 MFO917534 MPK917534 MZG917534 NJC917534 NSY917534 OCU917534 OMQ917534 OWM917534 PGI917534 PQE917534 QAA917534 QJW917534 QTS917534 RDO917534 RNK917534 RXG917534 SHC917534 SQY917534 TAU917534 TKQ917534 TUM917534 UEI917534 UOE917534 UYA917534 VHW917534 VRS917534 WBO917534 WLK917534 WVG917534 IU983070 SQ983070 ACM983070 AMI983070 AWE983070 BGA983070 BPW983070 BZS983070 CJO983070 CTK983070 DDG983070 DNC983070 DWY983070 EGU983070 EQQ983070 FAM983070 FKI983070 FUE983070 GEA983070 GNW983070 GXS983070 HHO983070 HRK983070 IBG983070 ILC983070 IUY983070 JEU983070 JOQ983070 JYM983070 KII983070 KSE983070 LCA983070 LLW983070 LVS983070 MFO983070 MPK983070 MZG983070 NJC983070 NSY983070 OCU983070 OMQ983070 OWM983070 PGI983070 PQE983070 QAA983070 QJW983070 QTS983070 RDO983070 RNK983070 RXG983070 SHC983070 SQY983070 TAU983070 TKQ983070 TUM983070 UEI983070 UOE983070 UYA983070 VHW983070 VRS983070 WBO983070 WLK983070 WVG983070 IO65530 SK65530 ACG65530 AMC65530 AVY65530 BFU65530 BPQ65530 BZM65530 CJI65530 CTE65530 DDA65530 DMW65530 DWS65530 EGO65530 EQK65530 FAG65530 FKC65530 FTY65530 GDU65530 GNQ65530 GXM65530 HHI65530 HRE65530 IBA65530 IKW65530 IUS65530 JEO65530 JOK65530 JYG65530 KIC65530 KRY65530 LBU65530 LLQ65530 LVM65530 MFI65530 MPE65530 MZA65530 NIW65530 NSS65530 OCO65530 OMK65530 OWG65530 PGC65530 PPY65530 PZU65530 QJQ65530 QTM65530 RDI65530 RNE65530 RXA65530 SGW65530 SQS65530 TAO65530 TKK65530 TUG65530 UEC65530 UNY65530 UXU65530 VHQ65530 VRM65530 WBI65530 WLE65530 WVA65530 IO131066 SK131066 ACG131066 AMC131066 AVY131066 BFU131066 BPQ131066 BZM131066 CJI131066 CTE131066 DDA131066 DMW131066 DWS131066 EGO131066 EQK131066 FAG131066 FKC131066 FTY131066 GDU131066 GNQ131066 GXM131066 HHI131066 HRE131066 IBA131066 IKW131066 IUS131066 JEO131066 JOK131066 JYG131066 KIC131066 KRY131066 LBU131066 LLQ131066 LVM131066 MFI131066 MPE131066 MZA131066 NIW131066 NSS131066 OCO131066 OMK131066 OWG131066 PGC131066 PPY131066 PZU131066 QJQ131066 QTM131066 RDI131066 RNE131066 RXA131066 SGW131066 SQS131066 TAO131066 TKK131066 TUG131066 UEC131066 UNY131066 UXU131066 VHQ131066 VRM131066 WBI131066 WLE131066 WVA131066 IO196602 SK196602 ACG196602 AMC196602 AVY196602 BFU196602 BPQ196602 BZM196602 CJI196602 CTE196602 DDA196602 DMW196602 DWS196602 EGO196602 EQK196602 FAG196602 FKC196602 FTY196602 GDU196602 GNQ196602 GXM196602 HHI196602 HRE196602 IBA196602 IKW196602 IUS196602 JEO196602 JOK196602 JYG196602 KIC196602 KRY196602 LBU196602 LLQ196602 LVM196602 MFI196602 MPE196602 MZA196602 NIW196602 NSS196602 OCO196602 OMK196602 OWG196602 PGC196602 PPY196602 PZU196602 QJQ196602 QTM196602 RDI196602 RNE196602 RXA196602 SGW196602 SQS196602 TAO196602 TKK196602 TUG196602 UEC196602 UNY196602 UXU196602 VHQ196602 VRM196602 WBI196602 WLE196602 WVA196602 IO262138 SK262138 ACG262138 AMC262138 AVY262138 BFU262138 BPQ262138 BZM262138 CJI262138 CTE262138 DDA262138 DMW262138 DWS262138 EGO262138 EQK262138 FAG262138 FKC262138 FTY262138 GDU262138 GNQ262138 GXM262138 HHI262138 HRE262138 IBA262138 IKW262138 IUS262138 JEO262138 JOK262138 JYG262138 KIC262138 KRY262138 LBU262138 LLQ262138 LVM262138 MFI262138 MPE262138 MZA262138 NIW262138 NSS262138 OCO262138 OMK262138 OWG262138 PGC262138 PPY262138 PZU262138 QJQ262138 QTM262138 RDI262138 RNE262138 RXA262138 SGW262138 SQS262138 TAO262138 TKK262138 TUG262138 UEC262138 UNY262138 UXU262138 VHQ262138 VRM262138 WBI262138 WLE262138 WVA262138 IO327674 SK327674 ACG327674 AMC327674 AVY327674 BFU327674 BPQ327674 BZM327674 CJI327674 CTE327674 DDA327674 DMW327674 DWS327674 EGO327674 EQK327674 FAG327674 FKC327674 FTY327674 GDU327674 GNQ327674 GXM327674 HHI327674 HRE327674 IBA327674 IKW327674 IUS327674 JEO327674 JOK327674 JYG327674 KIC327674 KRY327674 LBU327674 LLQ327674 LVM327674 MFI327674 MPE327674 MZA327674 NIW327674 NSS327674 OCO327674 OMK327674 OWG327674 PGC327674 PPY327674 PZU327674 QJQ327674 QTM327674 RDI327674 RNE327674 RXA327674 SGW327674 SQS327674 TAO327674 TKK327674 TUG327674 UEC327674 UNY327674 UXU327674 VHQ327674 VRM327674 WBI327674 WLE327674 WVA327674 IO393210 SK393210 ACG393210 AMC393210 AVY393210 BFU393210 BPQ393210 BZM393210 CJI393210 CTE393210 DDA393210 DMW393210 DWS393210 EGO393210 EQK393210 FAG393210 FKC393210 FTY393210 GDU393210 GNQ393210 GXM393210 HHI393210 HRE393210 IBA393210 IKW393210 IUS393210 JEO393210 JOK393210 JYG393210 KIC393210 KRY393210 LBU393210 LLQ393210 LVM393210 MFI393210 MPE393210 MZA393210 NIW393210 NSS393210 OCO393210 OMK393210 OWG393210 PGC393210 PPY393210 PZU393210 QJQ393210 QTM393210 RDI393210 RNE393210 RXA393210 SGW393210 SQS393210 TAO393210 TKK393210 TUG393210 UEC393210 UNY393210 UXU393210 VHQ393210 VRM393210 WBI393210 WLE393210 WVA393210 IO458746 SK458746 ACG458746 AMC458746 AVY458746 BFU458746 BPQ458746 BZM458746 CJI458746 CTE458746 DDA458746 DMW458746 DWS458746 EGO458746 EQK458746 FAG458746 FKC458746 FTY458746 GDU458746 GNQ458746 GXM458746 HHI458746 HRE458746 IBA458746 IKW458746 IUS458746 JEO458746 JOK458746 JYG458746 KIC458746 KRY458746 LBU458746 LLQ458746 LVM458746 MFI458746 MPE458746 MZA458746 NIW458746 NSS458746 OCO458746 OMK458746 OWG458746 PGC458746 PPY458746 PZU458746 QJQ458746 QTM458746 RDI458746 RNE458746 RXA458746 SGW458746 SQS458746 TAO458746 TKK458746 TUG458746 UEC458746 UNY458746 UXU458746 VHQ458746 VRM458746 WBI458746 WLE458746 WVA458746 IO524282 SK524282 ACG524282 AMC524282 AVY524282 BFU524282 BPQ524282 BZM524282 CJI524282 CTE524282 DDA524282 DMW524282 DWS524282 EGO524282 EQK524282 FAG524282 FKC524282 FTY524282 GDU524282 GNQ524282 GXM524282 HHI524282 HRE524282 IBA524282 IKW524282 IUS524282 JEO524282 JOK524282 JYG524282 KIC524282 KRY524282 LBU524282 LLQ524282 LVM524282 MFI524282 MPE524282 MZA524282 NIW524282 NSS524282 OCO524282 OMK524282 OWG524282 PGC524282 PPY524282 PZU524282 QJQ524282 QTM524282 RDI524282 RNE524282 RXA524282 SGW524282 SQS524282 TAO524282 TKK524282 TUG524282 UEC524282 UNY524282 UXU524282 VHQ524282 VRM524282 WBI524282 WLE524282 WVA524282 IO589818 SK589818 ACG589818 AMC589818 AVY589818 BFU589818 BPQ589818 BZM589818 CJI589818 CTE589818 DDA589818 DMW589818 DWS589818 EGO589818 EQK589818 FAG589818 FKC589818 FTY589818 GDU589818 GNQ589818 GXM589818 HHI589818 HRE589818 IBA589818 IKW589818 IUS589818 JEO589818 JOK589818 JYG589818 KIC589818 KRY589818 LBU589818 LLQ589818 LVM589818 MFI589818 MPE589818 MZA589818 NIW589818 NSS589818 OCO589818 OMK589818 OWG589818 PGC589818 PPY589818 PZU589818 QJQ589818 QTM589818 RDI589818 RNE589818 RXA589818 SGW589818 SQS589818 TAO589818 TKK589818 TUG589818 UEC589818 UNY589818 UXU589818 VHQ589818 VRM589818 WBI589818 WLE589818 WVA589818 IO655354 SK655354 ACG655354 AMC655354 AVY655354 BFU655354 BPQ655354 BZM655354 CJI655354 CTE655354 DDA655354 DMW655354 DWS655354 EGO655354 EQK655354 FAG655354 FKC655354 FTY655354 GDU655354 GNQ655354 GXM655354 HHI655354 HRE655354 IBA655354 IKW655354 IUS655354 JEO655354 JOK655354 JYG655354 KIC655354 KRY655354 LBU655354 LLQ655354 LVM655354 MFI655354 MPE655354 MZA655354 NIW655354 NSS655354 OCO655354 OMK655354 OWG655354 PGC655354 PPY655354 PZU655354 QJQ655354 QTM655354 RDI655354 RNE655354 RXA655354 SGW655354 SQS655354 TAO655354 TKK655354 TUG655354 UEC655354 UNY655354 UXU655354 VHQ655354 VRM655354 WBI655354 WLE655354 WVA655354 IO720890 SK720890 ACG720890 AMC720890 AVY720890 BFU720890 BPQ720890 BZM720890 CJI720890 CTE720890 DDA720890 DMW720890 DWS720890 EGO720890 EQK720890 FAG720890 FKC720890 FTY720890 GDU720890 GNQ720890 GXM720890 HHI720890 HRE720890 IBA720890 IKW720890 IUS720890 JEO720890 JOK720890 JYG720890 KIC720890 KRY720890 LBU720890 LLQ720890 LVM720890 MFI720890 MPE720890 MZA720890 NIW720890 NSS720890 OCO720890 OMK720890 OWG720890 PGC720890 PPY720890 PZU720890 QJQ720890 QTM720890 RDI720890 RNE720890 RXA720890 SGW720890 SQS720890 TAO720890 TKK720890 TUG720890 UEC720890 UNY720890 UXU720890 VHQ720890 VRM720890 WBI720890 WLE720890 WVA720890 IO786426 SK786426 ACG786426 AMC786426 AVY786426 BFU786426 BPQ786426 BZM786426 CJI786426 CTE786426 DDA786426 DMW786426 DWS786426 EGO786426 EQK786426 FAG786426 FKC786426 FTY786426 GDU786426 GNQ786426 GXM786426 HHI786426 HRE786426 IBA786426 IKW786426 IUS786426 JEO786426 JOK786426 JYG786426 KIC786426 KRY786426 LBU786426 LLQ786426 LVM786426 MFI786426 MPE786426 MZA786426 NIW786426 NSS786426 OCO786426 OMK786426 OWG786426 PGC786426 PPY786426 PZU786426 QJQ786426 QTM786426 RDI786426 RNE786426 RXA786426 SGW786426 SQS786426 TAO786426 TKK786426 TUG786426 UEC786426 UNY786426 UXU786426 VHQ786426 VRM786426 WBI786426 WLE786426 WVA786426 IO851962 SK851962 ACG851962 AMC851962 AVY851962 BFU851962 BPQ851962 BZM851962 CJI851962 CTE851962 DDA851962 DMW851962 DWS851962 EGO851962 EQK851962 FAG851962 FKC851962 FTY851962 GDU851962 GNQ851962 GXM851962 HHI851962 HRE851962 IBA851962 IKW851962 IUS851962 JEO851962 JOK851962 JYG851962 KIC851962 KRY851962 LBU851962 LLQ851962 LVM851962 MFI851962 MPE851962 MZA851962 NIW851962 NSS851962 OCO851962 OMK851962 OWG851962 PGC851962 PPY851962 PZU851962 QJQ851962 QTM851962 RDI851962 RNE851962 RXA851962 SGW851962 SQS851962 TAO851962 TKK851962 TUG851962 UEC851962 UNY851962 UXU851962 VHQ851962 VRM851962 WBI851962 WLE851962 WVA851962 IO917498 SK917498 ACG917498 AMC917498 AVY917498 BFU917498 BPQ917498 BZM917498 CJI917498 CTE917498 DDA917498 DMW917498 DWS917498 EGO917498 EQK917498 FAG917498 FKC917498 FTY917498 GDU917498 GNQ917498 GXM917498 HHI917498 HRE917498 IBA917498 IKW917498 IUS917498 JEO917498 JOK917498 JYG917498 KIC917498 KRY917498 LBU917498 LLQ917498 LVM917498 MFI917498 MPE917498 MZA917498 NIW917498 NSS917498 OCO917498 OMK917498 OWG917498 PGC917498 PPY917498 PZU917498 QJQ917498 QTM917498 RDI917498 RNE917498 RXA917498 SGW917498 SQS917498 TAO917498 TKK917498 TUG917498 UEC917498 UNY917498 UXU917498 VHQ917498 VRM917498 WBI917498 WLE917498 WVA917498 IO983034 SK983034 ACG983034 AMC983034 AVY983034 BFU983034 BPQ983034 BZM983034 CJI983034 CTE983034 DDA983034 DMW983034 DWS983034 EGO983034 EQK983034 FAG983034 FKC983034 FTY983034 GDU983034 GNQ983034 GXM983034 HHI983034 HRE983034 IBA983034 IKW983034 IUS983034 JEO983034 JOK983034 JYG983034 KIC983034 KRY983034 LBU983034 LLQ983034 LVM983034 MFI983034 MPE983034 MZA983034 NIW983034 NSS983034 OCO983034 OMK983034 OWG983034 PGC983034 PPY983034 PZU983034 QJQ983034 QTM983034 RDI983034 RNE983034 RXA983034 SGW983034 SQS983034 TAO983034 TKK983034 TUG983034 UEC983034 UNY983034 UXU983034 VHQ983034 VRM983034 WBI983034 WLE983034 WVA983034 IK65524 SG65524 ACC65524 ALY65524 AVU65524 BFQ65524 BPM65524 BZI65524 CJE65524 CTA65524 DCW65524 DMS65524 DWO65524 EGK65524 EQG65524 FAC65524 FJY65524 FTU65524 GDQ65524 GNM65524 GXI65524 HHE65524 HRA65524 IAW65524 IKS65524 IUO65524 JEK65524 JOG65524 JYC65524 KHY65524 KRU65524 LBQ65524 LLM65524 LVI65524 MFE65524 MPA65524 MYW65524 NIS65524 NSO65524 OCK65524 OMG65524 OWC65524 PFY65524 PPU65524 PZQ65524 QJM65524 QTI65524 RDE65524 RNA65524 RWW65524 SGS65524 SQO65524 TAK65524 TKG65524 TUC65524 UDY65524 UNU65524 UXQ65524 VHM65524 VRI65524 WBE65524 WLA65524 WUW65524 IK131060 SG131060 ACC131060 ALY131060 AVU131060 BFQ131060 BPM131060 BZI131060 CJE131060 CTA131060 DCW131060 DMS131060 DWO131060 EGK131060 EQG131060 FAC131060 FJY131060 FTU131060 GDQ131060 GNM131060 GXI131060 HHE131060 HRA131060 IAW131060 IKS131060 IUO131060 JEK131060 JOG131060 JYC131060 KHY131060 KRU131060 LBQ131060 LLM131060 LVI131060 MFE131060 MPA131060 MYW131060 NIS131060 NSO131060 OCK131060 OMG131060 OWC131060 PFY131060 PPU131060 PZQ131060 QJM131060 QTI131060 RDE131060 RNA131060 RWW131060 SGS131060 SQO131060 TAK131060 TKG131060 TUC131060 UDY131060 UNU131060 UXQ131060 VHM131060 VRI131060 WBE131060 WLA131060 WUW131060 IK196596 SG196596 ACC196596 ALY196596 AVU196596 BFQ196596 BPM196596 BZI196596 CJE196596 CTA196596 DCW196596 DMS196596 DWO196596 EGK196596 EQG196596 FAC196596 FJY196596 FTU196596 GDQ196596 GNM196596 GXI196596 HHE196596 HRA196596 IAW196596 IKS196596 IUO196596 JEK196596 JOG196596 JYC196596 KHY196596 KRU196596 LBQ196596 LLM196596 LVI196596 MFE196596 MPA196596 MYW196596 NIS196596 NSO196596 OCK196596 OMG196596 OWC196596 PFY196596 PPU196596 PZQ196596 QJM196596 QTI196596 RDE196596 RNA196596 RWW196596 SGS196596 SQO196596 TAK196596 TKG196596 TUC196596 UDY196596 UNU196596 UXQ196596 VHM196596 VRI196596 WBE196596 WLA196596 WUW196596 IK262132 SG262132 ACC262132 ALY262132 AVU262132 BFQ262132 BPM262132 BZI262132 CJE262132 CTA262132 DCW262132 DMS262132 DWO262132 EGK262132 EQG262132 FAC262132 FJY262132 FTU262132 GDQ262132 GNM262132 GXI262132 HHE262132 HRA262132 IAW262132 IKS262132 IUO262132 JEK262132 JOG262132 JYC262132 KHY262132 KRU262132 LBQ262132 LLM262132 LVI262132 MFE262132 MPA262132 MYW262132 NIS262132 NSO262132 OCK262132 OMG262132 OWC262132 PFY262132 PPU262132 PZQ262132 QJM262132 QTI262132 RDE262132 RNA262132 RWW262132 SGS262132 SQO262132 TAK262132 TKG262132 TUC262132 UDY262132 UNU262132 UXQ262132 VHM262132 VRI262132 WBE262132 WLA262132 WUW262132 IK327668 SG327668 ACC327668 ALY327668 AVU327668 BFQ327668 BPM327668 BZI327668 CJE327668 CTA327668 DCW327668 DMS327668 DWO327668 EGK327668 EQG327668 FAC327668 FJY327668 FTU327668 GDQ327668 GNM327668 GXI327668 HHE327668 HRA327668 IAW327668 IKS327668 IUO327668 JEK327668 JOG327668 JYC327668 KHY327668 KRU327668 LBQ327668 LLM327668 LVI327668 MFE327668 MPA327668 MYW327668 NIS327668 NSO327668 OCK327668 OMG327668 OWC327668 PFY327668 PPU327668 PZQ327668 QJM327668 QTI327668 RDE327668 RNA327668 RWW327668 SGS327668 SQO327668 TAK327668 TKG327668 TUC327668 UDY327668 UNU327668 UXQ327668 VHM327668 VRI327668 WBE327668 WLA327668 WUW327668 IK393204 SG393204 ACC393204 ALY393204 AVU393204 BFQ393204 BPM393204 BZI393204 CJE393204 CTA393204 DCW393204 DMS393204 DWO393204 EGK393204 EQG393204 FAC393204 FJY393204 FTU393204 GDQ393204 GNM393204 GXI393204 HHE393204 HRA393204 IAW393204 IKS393204 IUO393204 JEK393204 JOG393204 JYC393204 KHY393204 KRU393204 LBQ393204 LLM393204 LVI393204 MFE393204 MPA393204 MYW393204 NIS393204 NSO393204 OCK393204 OMG393204 OWC393204 PFY393204 PPU393204 PZQ393204 QJM393204 QTI393204 RDE393204 RNA393204 RWW393204 SGS393204 SQO393204 TAK393204 TKG393204 TUC393204 UDY393204 UNU393204 UXQ393204 VHM393204 VRI393204 WBE393204 WLA393204 WUW393204 IK458740 SG458740 ACC458740 ALY458740 AVU458740 BFQ458740 BPM458740 BZI458740 CJE458740 CTA458740 DCW458740 DMS458740 DWO458740 EGK458740 EQG458740 FAC458740 FJY458740 FTU458740 GDQ458740 GNM458740 GXI458740 HHE458740 HRA458740 IAW458740 IKS458740 IUO458740 JEK458740 JOG458740 JYC458740 KHY458740 KRU458740 LBQ458740 LLM458740 LVI458740 MFE458740 MPA458740 MYW458740 NIS458740 NSO458740 OCK458740 OMG458740 OWC458740 PFY458740 PPU458740 PZQ458740 QJM458740 QTI458740 RDE458740 RNA458740 RWW458740 SGS458740 SQO458740 TAK458740 TKG458740 TUC458740 UDY458740 UNU458740 UXQ458740 VHM458740 VRI458740 WBE458740 WLA458740 WUW458740 IK524276 SG524276 ACC524276 ALY524276 AVU524276 BFQ524276 BPM524276 BZI524276 CJE524276 CTA524276 DCW524276 DMS524276 DWO524276 EGK524276 EQG524276 FAC524276 FJY524276 FTU524276 GDQ524276 GNM524276 GXI524276 HHE524276 HRA524276 IAW524276 IKS524276 IUO524276 JEK524276 JOG524276 JYC524276 KHY524276 KRU524276 LBQ524276 LLM524276 LVI524276 MFE524276 MPA524276 MYW524276 NIS524276 NSO524276 OCK524276 OMG524276 OWC524276 PFY524276 PPU524276 PZQ524276 QJM524276 QTI524276 RDE524276 RNA524276 RWW524276 SGS524276 SQO524276 TAK524276 TKG524276 TUC524276 UDY524276 UNU524276 UXQ524276 VHM524276 VRI524276 WBE524276 WLA524276 WUW524276 IK589812 SG589812 ACC589812 ALY589812 AVU589812 BFQ589812 BPM589812 BZI589812 CJE589812 CTA589812 DCW589812 DMS589812 DWO589812 EGK589812 EQG589812 FAC589812 FJY589812 FTU589812 GDQ589812 GNM589812 GXI589812 HHE589812 HRA589812 IAW589812 IKS589812 IUO589812 JEK589812 JOG589812 JYC589812 KHY589812 KRU589812 LBQ589812 LLM589812 LVI589812 MFE589812 MPA589812 MYW589812 NIS589812 NSO589812 OCK589812 OMG589812 OWC589812 PFY589812 PPU589812 PZQ589812 QJM589812 QTI589812 RDE589812 RNA589812 RWW589812 SGS589812 SQO589812 TAK589812 TKG589812 TUC589812 UDY589812 UNU589812 UXQ589812 VHM589812 VRI589812 WBE589812 WLA589812 WUW589812 IK655348 SG655348 ACC655348 ALY655348 AVU655348 BFQ655348 BPM655348 BZI655348 CJE655348 CTA655348 DCW655348 DMS655348 DWO655348 EGK655348 EQG655348 FAC655348 FJY655348 FTU655348 GDQ655348 GNM655348 GXI655348 HHE655348 HRA655348 IAW655348 IKS655348 IUO655348 JEK655348 JOG655348 JYC655348 KHY655348 KRU655348 LBQ655348 LLM655348 LVI655348 MFE655348 MPA655348 MYW655348 NIS655348 NSO655348 OCK655348 OMG655348 OWC655348 PFY655348 PPU655348 PZQ655348 QJM655348 QTI655348 RDE655348 RNA655348 RWW655348 SGS655348 SQO655348 TAK655348 TKG655348 TUC655348 UDY655348 UNU655348 UXQ655348 VHM655348 VRI655348 WBE655348 WLA655348 WUW655348 IK720884 SG720884 ACC720884 ALY720884 AVU720884 BFQ720884 BPM720884 BZI720884 CJE720884 CTA720884 DCW720884 DMS720884 DWO720884 EGK720884 EQG720884 FAC720884 FJY720884 FTU720884 GDQ720884 GNM720884 GXI720884 HHE720884 HRA720884 IAW720884 IKS720884 IUO720884 JEK720884 JOG720884 JYC720884 KHY720884 KRU720884 LBQ720884 LLM720884 LVI720884 MFE720884 MPA720884 MYW720884 NIS720884 NSO720884 OCK720884 OMG720884 OWC720884 PFY720884 PPU720884 PZQ720884 QJM720884 QTI720884 RDE720884 RNA720884 RWW720884 SGS720884 SQO720884 TAK720884 TKG720884 TUC720884 UDY720884 UNU720884 UXQ720884 VHM720884 VRI720884 WBE720884 WLA720884 WUW720884 IK786420 SG786420 ACC786420 ALY786420 AVU786420 BFQ786420 BPM786420 BZI786420 CJE786420 CTA786420 DCW786420 DMS786420 DWO786420 EGK786420 EQG786420 FAC786420 FJY786420 FTU786420 GDQ786420 GNM786420 GXI786420 HHE786420 HRA786420 IAW786420 IKS786420 IUO786420 JEK786420 JOG786420 JYC786420 KHY786420 KRU786420 LBQ786420 LLM786420 LVI786420 MFE786420 MPA786420 MYW786420 NIS786420 NSO786420 OCK786420 OMG786420 OWC786420 PFY786420 PPU786420 PZQ786420 QJM786420 QTI786420 RDE786420 RNA786420 RWW786420 SGS786420 SQO786420 TAK786420 TKG786420 TUC786420 UDY786420 UNU786420 UXQ786420 VHM786420 VRI786420 WBE786420 WLA786420 WUW786420 IK851956 SG851956 ACC851956 ALY851956 AVU851956 BFQ851956 BPM851956 BZI851956 CJE851956 CTA851956 DCW851956 DMS851956 DWO851956 EGK851956 EQG851956 FAC851956 FJY851956 FTU851956 GDQ851956 GNM851956 GXI851956 HHE851956 HRA851956 IAW851956 IKS851956 IUO851956 JEK851956 JOG851956 JYC851956 KHY851956 KRU851956 LBQ851956 LLM851956 LVI851956 MFE851956 MPA851956 MYW851956 NIS851956 NSO851956 OCK851956 OMG851956 OWC851956 PFY851956 PPU851956 PZQ851956 QJM851956 QTI851956 RDE851956 RNA851956 RWW851956 SGS851956 SQO851956 TAK851956 TKG851956 TUC851956 UDY851956 UNU851956 UXQ851956 VHM851956 VRI851956 WBE851956 WLA851956 WUW851956 IK917492 SG917492 ACC917492 ALY917492 AVU917492 BFQ917492 BPM917492 BZI917492 CJE917492 CTA917492 DCW917492 DMS917492 DWO917492 EGK917492 EQG917492 FAC917492 FJY917492 FTU917492 GDQ917492 GNM917492 GXI917492 HHE917492 HRA917492 IAW917492 IKS917492 IUO917492 JEK917492 JOG917492 JYC917492 KHY917492 KRU917492 LBQ917492 LLM917492 LVI917492 MFE917492 MPA917492 MYW917492 NIS917492 NSO917492 OCK917492 OMG917492 OWC917492 PFY917492 PPU917492 PZQ917492 QJM917492 QTI917492 RDE917492 RNA917492 RWW917492 SGS917492 SQO917492 TAK917492 TKG917492 TUC917492 UDY917492 UNU917492 UXQ917492 VHM917492 VRI917492 WBE917492 WLA917492 WUW917492 IK983028 SG983028 ACC983028 ALY983028 AVU983028 BFQ983028 BPM983028 BZI983028 CJE983028 CTA983028 DCW983028 DMS983028 DWO983028 EGK983028 EQG983028 FAC983028 FJY983028 FTU983028 GDQ983028 GNM983028 GXI983028 HHE983028 HRA983028 IAW983028 IKS983028 IUO983028 JEK983028 JOG983028 JYC983028 KHY983028 KRU983028 LBQ983028 LLM983028 LVI983028 MFE983028 MPA983028 MYW983028 NIS983028 NSO983028 OCK983028 OMG983028 OWC983028 PFY983028 PPU983028 PZQ983028 QJM983028 QTI983028 RDE983028 RNA983028 RWW983028 SGS983028 SQO983028 TAK983028 TKG983028 TUC983028 UDY983028 UNU983028 UXQ983028 VHM983028 VRI983028 WBE983028 WLA983028 WUW983028</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734DA-9B5C-4DEF-8BF3-0841C44E4D75}">
  <sheetPr codeName="Sheet18">
    <pageSetUpPr fitToPage="1"/>
  </sheetPr>
  <dimension ref="A1:AF58"/>
  <sheetViews>
    <sheetView showGridLines="0" view="pageBreakPreview" zoomScale="70" zoomScaleNormal="70" zoomScaleSheetLayoutView="70" workbookViewId="0">
      <selection activeCell="A4" sqref="A4"/>
    </sheetView>
  </sheetViews>
  <sheetFormatPr defaultColWidth="9" defaultRowHeight="21"/>
  <cols>
    <col min="1" max="1" width="2.58203125" style="5" customWidth="1"/>
    <col min="2" max="16384" width="9" style="3"/>
  </cols>
  <sheetData>
    <row r="1" spans="1:32" s="188" customFormat="1" ht="16.5">
      <c r="A1" s="191" t="s">
        <v>1092</v>
      </c>
      <c r="B1" s="191"/>
    </row>
    <row r="2" spans="1:32" s="188" customFormat="1" ht="16.5">
      <c r="A2" s="191" t="s">
        <v>1052</v>
      </c>
      <c r="B2" s="191"/>
    </row>
    <row r="3" spans="1:32">
      <c r="B3" s="8" t="s">
        <v>1053</v>
      </c>
    </row>
    <row r="4" spans="1:32">
      <c r="A4" s="11"/>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t="s">
        <v>29</v>
      </c>
      <c r="AF4" s="31"/>
    </row>
    <row r="5" spans="1:32">
      <c r="A5" s="1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row>
    <row r="6" spans="1:32">
      <c r="A6" s="11"/>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row>
    <row r="7" spans="1:32">
      <c r="A7" s="11"/>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row>
    <row r="8" spans="1:32">
      <c r="A8" s="11"/>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row>
    <row r="9" spans="1:32">
      <c r="A9" s="11"/>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row>
    <row r="10" spans="1:32">
      <c r="A10" s="11"/>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row>
    <row r="11" spans="1:32">
      <c r="A11" s="11"/>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row>
    <row r="12" spans="1:32">
      <c r="A12" s="1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row>
    <row r="13" spans="1:32">
      <c r="A13" s="11"/>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row>
    <row r="14" spans="1:32">
      <c r="A14" s="11"/>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row>
    <row r="15" spans="1:32">
      <c r="A15" s="11"/>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row>
    <row r="16" spans="1:32">
      <c r="A16" s="11"/>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row>
    <row r="17" spans="1:32" ht="21" customHeight="1">
      <c r="A17" s="1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row>
    <row r="18" spans="1:32">
      <c r="A18" s="11"/>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row>
    <row r="19" spans="1:32">
      <c r="A19" s="11"/>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row>
    <row r="20" spans="1:32">
      <c r="A20" s="11"/>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row>
    <row r="21" spans="1:32">
      <c r="A21" s="11"/>
      <c r="B21" s="31"/>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row>
    <row r="22" spans="1:32">
      <c r="A22" s="1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row>
    <row r="23" spans="1:32">
      <c r="A23" s="1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row>
    <row r="24" spans="1:32">
      <c r="A24" s="1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row>
    <row r="25" spans="1:32">
      <c r="A25" s="1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row>
    <row r="26" spans="1:32">
      <c r="A26" s="1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row>
    <row r="27" spans="1:32">
      <c r="A27" s="1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row>
    <row r="28" spans="1:32">
      <c r="A28" s="1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row>
    <row r="29" spans="1:32">
      <c r="A29" s="1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row>
    <row r="30" spans="1:32">
      <c r="A30" s="1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row>
    <row r="31" spans="1:32">
      <c r="A31" s="1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row>
    <row r="32" spans="1:32">
      <c r="A32" s="1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row>
    <row r="33" spans="1:32">
      <c r="A33" s="1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row>
    <row r="34" spans="1:32">
      <c r="A34" s="1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row>
    <row r="35" spans="1:32">
      <c r="A35" s="1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row>
    <row r="36" spans="1:32">
      <c r="A36" s="1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row>
    <row r="37" spans="1:32">
      <c r="A37" s="1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row>
    <row r="38" spans="1:32">
      <c r="A38" s="1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row>
    <row r="39" spans="1:32">
      <c r="A39" s="1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row>
    <row r="40" spans="1:32">
      <c r="A40" s="1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row>
    <row r="41" spans="1:32">
      <c r="A41" s="1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row>
    <row r="42" spans="1:32">
      <c r="A42" s="1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row>
    <row r="43" spans="1:32">
      <c r="A43" s="1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row>
    <row r="44" spans="1:32">
      <c r="A44" s="1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row>
    <row r="45" spans="1:32">
      <c r="A45" s="1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row>
    <row r="46" spans="1:32">
      <c r="A46" s="1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row>
    <row r="47" spans="1:32">
      <c r="A47" s="1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row>
    <row r="48" spans="1:32">
      <c r="A48" s="1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row>
    <row r="49" spans="1:32">
      <c r="A49" s="1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row>
    <row r="50" spans="1:32">
      <c r="A50" s="1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row>
    <row r="51" spans="1:32">
      <c r="A51" s="1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row>
    <row r="52" spans="1:32">
      <c r="A52" s="1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row>
    <row r="53" spans="1:32">
      <c r="A53" s="1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row>
    <row r="54" spans="1:32">
      <c r="A54" s="1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row>
    <row r="55" spans="1:32">
      <c r="A55" s="1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row>
    <row r="56" spans="1:32">
      <c r="A56" s="1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row>
    <row r="57" spans="1:32">
      <c r="A57" s="1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row>
    <row r="58" spans="1:32">
      <c r="A58" s="1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row>
  </sheetData>
  <sheetProtection algorithmName="SHA-512" hashValue="Km4tqSo+9roR8wWRN7smwyfJ6Ajg+flNgs0rC6gkMPFr+FhoFWCxTdFBm/mB22/dBmb5eUIOdlGJcB81170cSQ==" saltValue="MJInTdGfAx3LnbG7FR3sSw==" spinCount="100000" sheet="1" formatCells="0" formatColumns="0" formatRows="0" selectLockedCells="1"/>
  <phoneticPr fontId="22"/>
  <printOptions horizontalCentered="1"/>
  <pageMargins left="0.51181102362204722" right="0.11811023622047245" top="0.35433070866141736" bottom="0.35433070866141736" header="0.31496062992125984" footer="0.11811023622047245"/>
  <pageSetup paperSize="8" scale="68" orientation="landscape" r:id="rId1"/>
  <headerFooter scaleWithDoc="0">
    <oddFooter>&amp;R&amp;K00-042R6中層ZEH-M_ver.1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9E65D-953C-4083-B838-2A55DC2AB4C7}">
  <sheetPr>
    <outlinePr summaryBelow="0"/>
  </sheetPr>
  <dimension ref="A1:AS78"/>
  <sheetViews>
    <sheetView showGridLines="0" showZeros="0" view="pageBreakPreview" topLeftCell="B1" zoomScale="85" zoomScaleNormal="55" zoomScaleSheetLayoutView="85" workbookViewId="0">
      <selection activeCell="Q70" sqref="Q70:AO70"/>
    </sheetView>
  </sheetViews>
  <sheetFormatPr defaultColWidth="3" defaultRowHeight="18" customHeight="1" outlineLevelRow="1"/>
  <cols>
    <col min="1" max="1" width="0.83203125" style="786" hidden="1" customWidth="1"/>
    <col min="2" max="4" width="3" style="786" customWidth="1"/>
    <col min="5" max="6" width="3" style="796" customWidth="1"/>
    <col min="7" max="8" width="3" style="808" customWidth="1"/>
    <col min="9" max="44" width="3" style="786" customWidth="1"/>
    <col min="45" max="45" width="3" style="745"/>
    <col min="46" max="16384" width="3" style="786"/>
  </cols>
  <sheetData>
    <row r="1" spans="1:45" s="783" customFormat="1" ht="21">
      <c r="A1" s="781"/>
      <c r="B1" s="187" t="s">
        <v>89</v>
      </c>
      <c r="C1" s="187"/>
      <c r="D1" s="782"/>
      <c r="E1" s="782"/>
      <c r="F1" s="782"/>
      <c r="G1" s="782"/>
      <c r="H1" s="782"/>
      <c r="AE1" s="784"/>
      <c r="AS1" s="205"/>
    </row>
    <row r="2" spans="1:45" s="783" customFormat="1" ht="21">
      <c r="A2" s="781"/>
      <c r="B2" s="187" t="s">
        <v>1005</v>
      </c>
      <c r="C2" s="187"/>
      <c r="D2" s="782"/>
      <c r="E2" s="782"/>
      <c r="F2" s="782"/>
      <c r="G2" s="782"/>
      <c r="H2" s="782"/>
      <c r="AE2" s="784"/>
      <c r="AS2" s="205"/>
    </row>
    <row r="3" spans="1:45" ht="14">
      <c r="B3" s="1339"/>
      <c r="C3" s="1339"/>
      <c r="D3" s="1339"/>
      <c r="E3" s="1339"/>
      <c r="F3" s="1339"/>
      <c r="G3" s="1339"/>
      <c r="H3" s="1339"/>
      <c r="I3" s="1339"/>
      <c r="J3" s="1339"/>
      <c r="K3" s="1339"/>
      <c r="L3" s="1339"/>
      <c r="M3" s="1339"/>
      <c r="N3" s="1339"/>
      <c r="O3" s="1339"/>
      <c r="P3" s="1339"/>
      <c r="Q3" s="1339"/>
      <c r="R3" s="1339"/>
      <c r="S3" s="1339"/>
      <c r="T3" s="1339"/>
      <c r="U3" s="1339"/>
      <c r="V3" s="1339"/>
      <c r="W3" s="1339"/>
      <c r="X3" s="1339"/>
      <c r="Y3" s="1339"/>
      <c r="Z3" s="1339"/>
      <c r="AA3" s="1339"/>
      <c r="AB3" s="1339"/>
      <c r="AC3" s="1339"/>
      <c r="AD3" s="1339"/>
      <c r="AE3" s="1339"/>
      <c r="AF3" s="1339"/>
      <c r="AG3" s="1339"/>
      <c r="AH3" s="1339"/>
      <c r="AI3" s="1339"/>
      <c r="AJ3" s="1339"/>
      <c r="AK3" s="1339"/>
      <c r="AL3" s="1339"/>
      <c r="AM3" s="1339"/>
      <c r="AN3" s="1339"/>
      <c r="AO3" s="1339"/>
      <c r="AP3" s="1339"/>
      <c r="AQ3" s="1339"/>
      <c r="AR3" s="1339"/>
    </row>
    <row r="4" spans="1:45" ht="14">
      <c r="B4" s="788"/>
      <c r="C4" s="788"/>
      <c r="D4" s="788"/>
      <c r="E4" s="789"/>
      <c r="F4" s="789"/>
      <c r="G4" s="790"/>
      <c r="H4" s="790"/>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1340"/>
      <c r="AM4" s="1340"/>
      <c r="AN4" s="791"/>
      <c r="AO4" s="1340"/>
      <c r="AP4" s="1340"/>
      <c r="AQ4" s="788"/>
      <c r="AR4" s="788"/>
    </row>
    <row r="5" spans="1:45" ht="30" customHeight="1">
      <c r="B5" s="1341" t="s">
        <v>900</v>
      </c>
      <c r="C5" s="1341"/>
      <c r="D5" s="1341"/>
      <c r="E5" s="1341"/>
      <c r="F5" s="1341"/>
      <c r="G5" s="1341"/>
      <c r="H5" s="1341"/>
      <c r="I5" s="1341"/>
      <c r="J5" s="1341"/>
      <c r="K5" s="1341"/>
      <c r="L5" s="1341"/>
      <c r="M5" s="1341"/>
      <c r="N5" s="1341"/>
      <c r="O5" s="899"/>
      <c r="P5" s="899"/>
      <c r="Q5" s="788"/>
      <c r="R5" s="788"/>
      <c r="S5" s="788"/>
      <c r="T5" s="788"/>
      <c r="U5" s="788"/>
      <c r="V5" s="788"/>
      <c r="W5" s="788"/>
      <c r="X5" s="788"/>
      <c r="Y5" s="788"/>
      <c r="Z5" s="788"/>
      <c r="AA5" s="788"/>
      <c r="AB5" s="788"/>
      <c r="AC5" s="788"/>
      <c r="AD5" s="788"/>
      <c r="AE5" s="788"/>
      <c r="AF5" s="788"/>
      <c r="AG5" s="788"/>
      <c r="AH5" s="788"/>
      <c r="AI5" s="788"/>
      <c r="AJ5" s="788"/>
      <c r="AK5" s="788"/>
      <c r="AL5" s="788"/>
      <c r="AM5" s="900"/>
      <c r="AN5" s="788"/>
      <c r="AO5" s="788"/>
      <c r="AP5" s="900"/>
      <c r="AQ5" s="788"/>
      <c r="AR5" s="788"/>
    </row>
    <row r="6" spans="1:45" ht="30" customHeight="1">
      <c r="B6" s="1341" t="s">
        <v>901</v>
      </c>
      <c r="C6" s="1341"/>
      <c r="D6" s="1341"/>
      <c r="E6" s="1341"/>
      <c r="F6" s="1341"/>
      <c r="G6" s="1341"/>
      <c r="H6" s="1341"/>
      <c r="I6" s="1341"/>
      <c r="J6" s="1341"/>
      <c r="K6" s="1341"/>
      <c r="L6" s="1341"/>
      <c r="M6" s="1341"/>
      <c r="N6" s="1341"/>
      <c r="O6" s="899"/>
      <c r="P6" s="899"/>
      <c r="Q6" s="788"/>
      <c r="R6" s="788"/>
      <c r="S6" s="788"/>
      <c r="T6" s="788"/>
      <c r="U6" s="788"/>
      <c r="V6" s="788"/>
      <c r="W6" s="788"/>
      <c r="X6" s="788"/>
      <c r="Y6" s="788"/>
      <c r="Z6" s="788"/>
      <c r="AA6" s="788"/>
      <c r="AB6" s="788"/>
      <c r="AC6" s="788"/>
      <c r="AD6" s="788"/>
      <c r="AE6" s="788"/>
      <c r="AF6" s="788"/>
      <c r="AG6" s="788"/>
      <c r="AH6" s="788"/>
      <c r="AI6" s="788"/>
      <c r="AJ6" s="788"/>
      <c r="AK6" s="788"/>
      <c r="AL6" s="788"/>
      <c r="AM6" s="788"/>
      <c r="AN6" s="788"/>
      <c r="AO6" s="788"/>
      <c r="AP6" s="788"/>
      <c r="AQ6" s="788"/>
      <c r="AR6" s="788"/>
    </row>
    <row r="7" spans="1:45" ht="39" customHeight="1">
      <c r="B7" s="1342" t="str">
        <f>様式第1_交付申請書!A33</f>
        <v>令和６年度
二酸化炭素排出抑制対策事業費等補助金
（戸建住宅ネット・ゼロ・エネルギー・ハウス（ＺＥＨ）化等支援事業
及び集合住宅の省ＣＯ２化促進事業）</v>
      </c>
      <c r="C7" s="1342"/>
      <c r="D7" s="1342"/>
      <c r="E7" s="1342"/>
      <c r="F7" s="1342"/>
      <c r="G7" s="1342"/>
      <c r="H7" s="1342"/>
      <c r="I7" s="1342"/>
      <c r="J7" s="1342"/>
      <c r="K7" s="1342"/>
      <c r="L7" s="1342"/>
      <c r="M7" s="1342"/>
      <c r="N7" s="1342"/>
      <c r="O7" s="1342"/>
      <c r="P7" s="1342"/>
      <c r="Q7" s="1342"/>
      <c r="R7" s="1342"/>
      <c r="S7" s="1342"/>
      <c r="T7" s="1342"/>
      <c r="U7" s="1342"/>
      <c r="V7" s="1342"/>
      <c r="W7" s="1342"/>
      <c r="X7" s="1342"/>
      <c r="Y7" s="1342"/>
      <c r="Z7" s="1342"/>
      <c r="AA7" s="1342"/>
      <c r="AB7" s="1342"/>
      <c r="AC7" s="1342"/>
      <c r="AD7" s="1342"/>
      <c r="AE7" s="1342"/>
      <c r="AF7" s="1342"/>
      <c r="AG7" s="1342"/>
      <c r="AH7" s="1342"/>
      <c r="AI7" s="1342"/>
      <c r="AJ7" s="1342"/>
      <c r="AK7" s="1342"/>
      <c r="AL7" s="1342"/>
      <c r="AM7" s="1342"/>
      <c r="AN7" s="1342"/>
      <c r="AO7" s="1342"/>
      <c r="AP7" s="1342"/>
      <c r="AQ7" s="1342"/>
      <c r="AR7" s="1342"/>
    </row>
    <row r="8" spans="1:45" ht="39" customHeight="1">
      <c r="B8" s="1342"/>
      <c r="C8" s="1342"/>
      <c r="D8" s="1342"/>
      <c r="E8" s="1342"/>
      <c r="F8" s="1342"/>
      <c r="G8" s="1342"/>
      <c r="H8" s="1342"/>
      <c r="I8" s="1342"/>
      <c r="J8" s="1342"/>
      <c r="K8" s="1342"/>
      <c r="L8" s="1342"/>
      <c r="M8" s="1342"/>
      <c r="N8" s="1342"/>
      <c r="O8" s="1342"/>
      <c r="P8" s="1342"/>
      <c r="Q8" s="1342"/>
      <c r="R8" s="1342"/>
      <c r="S8" s="1342"/>
      <c r="T8" s="1342"/>
      <c r="U8" s="1342"/>
      <c r="V8" s="1342"/>
      <c r="W8" s="1342"/>
      <c r="X8" s="1342"/>
      <c r="Y8" s="1342"/>
      <c r="Z8" s="1342"/>
      <c r="AA8" s="1342"/>
      <c r="AB8" s="1342"/>
      <c r="AC8" s="1342"/>
      <c r="AD8" s="1342"/>
      <c r="AE8" s="1342"/>
      <c r="AF8" s="1342"/>
      <c r="AG8" s="1342"/>
      <c r="AH8" s="1342"/>
      <c r="AI8" s="1342"/>
      <c r="AJ8" s="1342"/>
      <c r="AK8" s="1342"/>
      <c r="AL8" s="1342"/>
      <c r="AM8" s="1342"/>
      <c r="AN8" s="1342"/>
      <c r="AO8" s="1342"/>
      <c r="AP8" s="1342"/>
      <c r="AQ8" s="1342"/>
      <c r="AR8" s="1342"/>
    </row>
    <row r="9" spans="1:45" ht="39" customHeight="1">
      <c r="B9" s="1342" t="s">
        <v>356</v>
      </c>
      <c r="C9" s="1342"/>
      <c r="D9" s="1342"/>
      <c r="E9" s="1342"/>
      <c r="F9" s="1342"/>
      <c r="G9" s="1342"/>
      <c r="H9" s="1342"/>
      <c r="I9" s="1342"/>
      <c r="J9" s="1342"/>
      <c r="K9" s="1342"/>
      <c r="L9" s="1342"/>
      <c r="M9" s="1342"/>
      <c r="N9" s="1342"/>
      <c r="O9" s="1342"/>
      <c r="P9" s="1342"/>
      <c r="Q9" s="1342"/>
      <c r="R9" s="1342"/>
      <c r="S9" s="1342"/>
      <c r="T9" s="1342"/>
      <c r="U9" s="1342"/>
      <c r="V9" s="1342"/>
      <c r="W9" s="1342"/>
      <c r="X9" s="1342"/>
      <c r="Y9" s="1342"/>
      <c r="Z9" s="1342"/>
      <c r="AA9" s="1342"/>
      <c r="AB9" s="1342"/>
      <c r="AC9" s="1342"/>
      <c r="AD9" s="1342"/>
      <c r="AE9" s="1342"/>
      <c r="AF9" s="1342"/>
      <c r="AG9" s="1342"/>
      <c r="AH9" s="1342"/>
      <c r="AI9" s="1342"/>
      <c r="AJ9" s="1342"/>
      <c r="AK9" s="1342"/>
      <c r="AL9" s="1342"/>
      <c r="AM9" s="1342"/>
      <c r="AN9" s="1342"/>
      <c r="AO9" s="1342"/>
      <c r="AP9" s="1342"/>
      <c r="AQ9" s="1342"/>
      <c r="AR9" s="1342"/>
    </row>
    <row r="10" spans="1:45" ht="60" customHeight="1">
      <c r="B10" s="1336" t="s">
        <v>1234</v>
      </c>
      <c r="C10" s="1336"/>
      <c r="D10" s="1336"/>
      <c r="E10" s="1336"/>
      <c r="F10" s="1336"/>
      <c r="G10" s="1336"/>
      <c r="H10" s="1336"/>
      <c r="I10" s="1336"/>
      <c r="J10" s="1336"/>
      <c r="K10" s="1336"/>
      <c r="L10" s="1336"/>
      <c r="M10" s="1336"/>
      <c r="N10" s="1336"/>
      <c r="O10" s="1336"/>
      <c r="P10" s="1336"/>
      <c r="Q10" s="1336"/>
      <c r="R10" s="1336"/>
      <c r="S10" s="1336"/>
      <c r="T10" s="1336"/>
      <c r="U10" s="1336"/>
      <c r="V10" s="1336"/>
      <c r="W10" s="1336"/>
      <c r="X10" s="1336"/>
      <c r="Y10" s="1336"/>
      <c r="Z10" s="1336"/>
      <c r="AA10" s="1336"/>
      <c r="AB10" s="1336"/>
      <c r="AC10" s="1336"/>
      <c r="AD10" s="1336"/>
      <c r="AE10" s="1336"/>
      <c r="AF10" s="1336"/>
      <c r="AG10" s="1336"/>
      <c r="AH10" s="1336"/>
      <c r="AI10" s="1336"/>
      <c r="AJ10" s="1336"/>
      <c r="AK10" s="1336"/>
      <c r="AL10" s="1336"/>
      <c r="AM10" s="1336"/>
      <c r="AN10" s="1336"/>
      <c r="AO10" s="1336"/>
      <c r="AP10" s="1336"/>
      <c r="AQ10" s="1336"/>
      <c r="AR10" s="1336"/>
    </row>
    <row r="11" spans="1:45" ht="13.5" customHeight="1">
      <c r="B11" s="792"/>
      <c r="C11" s="792"/>
      <c r="D11" s="792"/>
      <c r="E11" s="792"/>
      <c r="F11" s="792"/>
      <c r="G11" s="792"/>
      <c r="H11" s="792"/>
      <c r="I11" s="792"/>
      <c r="J11" s="792"/>
      <c r="K11" s="792"/>
      <c r="L11" s="792"/>
      <c r="M11" s="792"/>
      <c r="N11" s="792"/>
      <c r="O11" s="792"/>
      <c r="P11" s="792"/>
      <c r="Q11" s="792"/>
      <c r="R11" s="792"/>
      <c r="S11" s="792"/>
      <c r="T11" s="792"/>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row>
    <row r="12" spans="1:45" ht="17.25" customHeight="1">
      <c r="B12" s="793" t="s">
        <v>804</v>
      </c>
      <c r="C12" s="793"/>
      <c r="D12" s="794" t="s">
        <v>902</v>
      </c>
      <c r="E12" s="793"/>
      <c r="F12" s="793"/>
      <c r="G12" s="793"/>
      <c r="H12" s="793"/>
      <c r="I12" s="793"/>
      <c r="J12" s="793"/>
      <c r="K12" s="793"/>
      <c r="L12" s="793"/>
      <c r="M12" s="793"/>
      <c r="N12" s="793"/>
      <c r="O12" s="793"/>
      <c r="P12" s="793"/>
      <c r="Q12" s="793"/>
      <c r="R12" s="793"/>
      <c r="S12" s="793"/>
      <c r="T12" s="793"/>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row>
    <row r="13" spans="1:45" ht="17.25" customHeight="1">
      <c r="B13" s="788"/>
      <c r="C13" s="793"/>
      <c r="D13" s="1334" t="s">
        <v>1128</v>
      </c>
      <c r="E13" s="1334"/>
      <c r="F13" s="1334"/>
      <c r="G13" s="1334"/>
      <c r="H13" s="1334"/>
      <c r="I13" s="1334"/>
      <c r="J13" s="1334"/>
      <c r="K13" s="1334"/>
      <c r="L13" s="1334"/>
      <c r="M13" s="1334"/>
      <c r="N13" s="1334"/>
      <c r="O13" s="1334"/>
      <c r="P13" s="1334"/>
      <c r="Q13" s="1334"/>
      <c r="R13" s="1334"/>
      <c r="S13" s="1334"/>
      <c r="T13" s="1334"/>
      <c r="U13" s="1334"/>
      <c r="V13" s="1334"/>
      <c r="W13" s="1334"/>
      <c r="X13" s="1334"/>
      <c r="Y13" s="1334"/>
      <c r="Z13" s="1334"/>
      <c r="AA13" s="1334"/>
      <c r="AB13" s="1334"/>
      <c r="AC13" s="1334"/>
      <c r="AD13" s="1334"/>
      <c r="AE13" s="1334"/>
      <c r="AF13" s="1334"/>
      <c r="AG13" s="1334"/>
      <c r="AH13" s="1334"/>
      <c r="AI13" s="1334"/>
      <c r="AJ13" s="1334"/>
      <c r="AK13" s="1334"/>
      <c r="AL13" s="1334"/>
      <c r="AM13" s="1334"/>
      <c r="AN13" s="1334"/>
      <c r="AO13" s="1334"/>
      <c r="AP13" s="1334"/>
      <c r="AQ13" s="1334"/>
      <c r="AR13" s="1334"/>
    </row>
    <row r="14" spans="1:45" ht="17.25" customHeight="1">
      <c r="B14" s="788"/>
      <c r="C14" s="793"/>
      <c r="D14" s="1334" t="s">
        <v>1243</v>
      </c>
      <c r="E14" s="1334"/>
      <c r="F14" s="1334"/>
      <c r="G14" s="1334"/>
      <c r="H14" s="1334"/>
      <c r="I14" s="1334"/>
      <c r="J14" s="1334"/>
      <c r="K14" s="1334"/>
      <c r="L14" s="1334"/>
      <c r="M14" s="1334"/>
      <c r="N14" s="1334"/>
      <c r="O14" s="1334"/>
      <c r="P14" s="1334"/>
      <c r="Q14" s="1334"/>
      <c r="R14" s="1334"/>
      <c r="S14" s="1334"/>
      <c r="T14" s="1334"/>
      <c r="U14" s="1334"/>
      <c r="V14" s="1334"/>
      <c r="W14" s="1334"/>
      <c r="X14" s="1334"/>
      <c r="Y14" s="1334"/>
      <c r="Z14" s="1334"/>
      <c r="AA14" s="1334"/>
      <c r="AB14" s="1334"/>
      <c r="AC14" s="1334"/>
      <c r="AD14" s="1334"/>
      <c r="AE14" s="1334"/>
      <c r="AF14" s="1334"/>
      <c r="AG14" s="1334"/>
      <c r="AH14" s="1334"/>
      <c r="AI14" s="1334"/>
      <c r="AJ14" s="1334"/>
      <c r="AK14" s="1334"/>
      <c r="AL14" s="1334"/>
      <c r="AM14" s="1334"/>
      <c r="AN14" s="1334"/>
      <c r="AO14" s="1334"/>
      <c r="AP14" s="1334"/>
      <c r="AQ14" s="1334"/>
      <c r="AR14" s="1334"/>
    </row>
    <row r="15" spans="1:45" ht="17.25" customHeight="1">
      <c r="B15" s="788"/>
      <c r="C15" s="793"/>
      <c r="D15" s="1334" t="s">
        <v>1244</v>
      </c>
      <c r="E15" s="1334"/>
      <c r="F15" s="1334"/>
      <c r="G15" s="1334"/>
      <c r="H15" s="1334"/>
      <c r="I15" s="1334"/>
      <c r="J15" s="1334"/>
      <c r="K15" s="1334"/>
      <c r="L15" s="1334"/>
      <c r="M15" s="1334"/>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c r="AL15" s="1334"/>
      <c r="AM15" s="1334"/>
      <c r="AN15" s="1334"/>
      <c r="AO15" s="1334"/>
      <c r="AP15" s="1334"/>
      <c r="AQ15" s="1334"/>
      <c r="AR15" s="1334"/>
    </row>
    <row r="16" spans="1:45" ht="7.5" customHeight="1">
      <c r="B16" s="788"/>
      <c r="C16" s="793"/>
      <c r="D16" s="793"/>
      <c r="E16" s="793"/>
      <c r="F16" s="793"/>
      <c r="G16" s="793"/>
      <c r="H16" s="793"/>
      <c r="I16" s="793"/>
      <c r="J16" s="793"/>
      <c r="K16" s="793"/>
      <c r="L16" s="793"/>
      <c r="M16" s="793"/>
      <c r="N16" s="793"/>
      <c r="O16" s="793"/>
      <c r="P16" s="793"/>
      <c r="Q16" s="793"/>
      <c r="R16" s="793"/>
      <c r="S16" s="793"/>
      <c r="T16" s="793"/>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row>
    <row r="17" spans="2:45" ht="17.25" customHeight="1">
      <c r="B17" s="793" t="s">
        <v>106</v>
      </c>
      <c r="C17" s="793"/>
      <c r="D17" s="794" t="s">
        <v>903</v>
      </c>
      <c r="E17" s="793"/>
      <c r="F17" s="793"/>
      <c r="G17" s="793"/>
      <c r="H17" s="793"/>
      <c r="I17" s="793"/>
      <c r="J17" s="793"/>
      <c r="K17" s="793"/>
      <c r="L17" s="793"/>
      <c r="M17" s="793"/>
      <c r="N17" s="793"/>
      <c r="O17" s="793"/>
      <c r="P17" s="793"/>
      <c r="Q17" s="793"/>
      <c r="R17" s="793"/>
      <c r="S17" s="793"/>
      <c r="T17" s="793"/>
      <c r="U17" s="793"/>
      <c r="V17" s="793"/>
      <c r="W17" s="793"/>
      <c r="X17" s="793"/>
      <c r="Y17" s="793"/>
      <c r="Z17" s="793"/>
      <c r="AA17" s="793"/>
      <c r="AB17" s="793"/>
      <c r="AC17" s="793"/>
      <c r="AD17" s="793"/>
      <c r="AE17" s="793"/>
      <c r="AF17" s="793"/>
      <c r="AG17" s="793"/>
      <c r="AH17" s="793"/>
      <c r="AI17" s="793"/>
      <c r="AJ17" s="793"/>
      <c r="AK17" s="793"/>
      <c r="AL17" s="793"/>
      <c r="AM17" s="793"/>
      <c r="AN17" s="793"/>
      <c r="AO17" s="793"/>
      <c r="AP17" s="793"/>
      <c r="AQ17" s="793"/>
      <c r="AR17" s="793"/>
    </row>
    <row r="18" spans="2:45" ht="17.25" customHeight="1">
      <c r="B18" s="788"/>
      <c r="C18" s="793"/>
      <c r="D18" s="1333" t="s">
        <v>107</v>
      </c>
      <c r="E18" s="1333"/>
      <c r="F18" s="1333"/>
      <c r="G18" s="1333"/>
      <c r="H18" s="1333"/>
      <c r="I18" s="1333"/>
      <c r="J18" s="1333"/>
      <c r="K18" s="1333"/>
      <c r="L18" s="1333"/>
      <c r="M18" s="1333"/>
      <c r="N18" s="1333"/>
      <c r="O18" s="1333"/>
      <c r="P18" s="1333"/>
      <c r="Q18" s="1333"/>
      <c r="R18" s="1333"/>
      <c r="S18" s="1333"/>
      <c r="T18" s="1333"/>
      <c r="U18" s="1333"/>
      <c r="V18" s="1333"/>
      <c r="W18" s="1333"/>
      <c r="X18" s="1333"/>
      <c r="Y18" s="1333"/>
      <c r="Z18" s="1333"/>
      <c r="AA18" s="1333"/>
      <c r="AB18" s="1333"/>
      <c r="AC18" s="1333"/>
      <c r="AD18" s="1333"/>
      <c r="AE18" s="1333"/>
      <c r="AF18" s="1333"/>
      <c r="AG18" s="1333"/>
      <c r="AH18" s="1333"/>
      <c r="AI18" s="1333"/>
      <c r="AJ18" s="1333"/>
      <c r="AK18" s="1333"/>
      <c r="AL18" s="1333"/>
      <c r="AM18" s="1333"/>
      <c r="AN18" s="1333"/>
      <c r="AO18" s="1333"/>
      <c r="AP18" s="1333"/>
      <c r="AQ18" s="1333"/>
      <c r="AR18" s="1333"/>
    </row>
    <row r="19" spans="2:45" s="787" customFormat="1" ht="7.5" customHeight="1">
      <c r="B19" s="788"/>
      <c r="C19" s="793"/>
      <c r="D19" s="793"/>
      <c r="E19" s="793"/>
      <c r="F19" s="793"/>
      <c r="G19" s="793"/>
      <c r="H19" s="793"/>
      <c r="I19" s="793"/>
      <c r="J19" s="793"/>
      <c r="K19" s="793"/>
      <c r="L19" s="793"/>
      <c r="M19" s="793"/>
      <c r="N19" s="793"/>
      <c r="O19" s="793"/>
      <c r="P19" s="793"/>
      <c r="Q19" s="793"/>
      <c r="R19" s="793"/>
      <c r="S19" s="793"/>
      <c r="T19" s="793"/>
      <c r="U19" s="793"/>
      <c r="V19" s="793"/>
      <c r="W19" s="793"/>
      <c r="X19" s="793"/>
      <c r="Y19" s="793"/>
      <c r="Z19" s="793"/>
      <c r="AA19" s="793"/>
      <c r="AB19" s="793"/>
      <c r="AC19" s="793"/>
      <c r="AD19" s="793"/>
      <c r="AE19" s="793"/>
      <c r="AF19" s="793"/>
      <c r="AG19" s="793"/>
      <c r="AH19" s="793"/>
      <c r="AI19" s="793"/>
      <c r="AJ19" s="793"/>
      <c r="AK19" s="793"/>
      <c r="AL19" s="793"/>
      <c r="AM19" s="793"/>
      <c r="AN19" s="793"/>
      <c r="AO19" s="793"/>
      <c r="AP19" s="793"/>
      <c r="AQ19" s="793"/>
      <c r="AR19" s="793"/>
      <c r="AS19" s="745"/>
    </row>
    <row r="20" spans="2:45" s="787" customFormat="1" ht="17.25" customHeight="1">
      <c r="B20" s="793" t="s">
        <v>810</v>
      </c>
      <c r="C20" s="793"/>
      <c r="D20" s="794" t="s">
        <v>904</v>
      </c>
      <c r="E20" s="793"/>
      <c r="F20" s="793"/>
      <c r="G20" s="793"/>
      <c r="H20" s="793"/>
      <c r="I20" s="793"/>
      <c r="J20" s="793"/>
      <c r="K20" s="793"/>
      <c r="L20" s="793"/>
      <c r="M20" s="793"/>
      <c r="N20" s="793"/>
      <c r="O20" s="793"/>
      <c r="P20" s="793"/>
      <c r="Q20" s="793"/>
      <c r="R20" s="793"/>
      <c r="S20" s="793"/>
      <c r="T20" s="793"/>
      <c r="U20" s="793"/>
      <c r="V20" s="793"/>
      <c r="W20" s="793"/>
      <c r="X20" s="793"/>
      <c r="Y20" s="793"/>
      <c r="Z20" s="793"/>
      <c r="AA20" s="793"/>
      <c r="AB20" s="793"/>
      <c r="AC20" s="793"/>
      <c r="AD20" s="793"/>
      <c r="AE20" s="793"/>
      <c r="AF20" s="793"/>
      <c r="AG20" s="793"/>
      <c r="AH20" s="793"/>
      <c r="AI20" s="793"/>
      <c r="AJ20" s="793"/>
      <c r="AK20" s="793"/>
      <c r="AL20" s="793"/>
      <c r="AM20" s="793"/>
      <c r="AN20" s="793"/>
      <c r="AO20" s="793"/>
      <c r="AP20" s="793"/>
      <c r="AQ20" s="793"/>
      <c r="AR20" s="793"/>
      <c r="AS20" s="745"/>
    </row>
    <row r="21" spans="2:45" s="787" customFormat="1" ht="17.25" customHeight="1">
      <c r="B21" s="788"/>
      <c r="C21" s="793"/>
      <c r="D21" s="1333" t="s">
        <v>1229</v>
      </c>
      <c r="E21" s="1333"/>
      <c r="F21" s="1333"/>
      <c r="G21" s="1333"/>
      <c r="H21" s="1333"/>
      <c r="I21" s="1333"/>
      <c r="J21" s="1333"/>
      <c r="K21" s="1333"/>
      <c r="L21" s="1333"/>
      <c r="M21" s="1333"/>
      <c r="N21" s="1333"/>
      <c r="O21" s="1333"/>
      <c r="P21" s="1333"/>
      <c r="Q21" s="1333"/>
      <c r="R21" s="1333"/>
      <c r="S21" s="1333"/>
      <c r="T21" s="1333"/>
      <c r="U21" s="1333"/>
      <c r="V21" s="1333"/>
      <c r="W21" s="1333"/>
      <c r="X21" s="1333"/>
      <c r="Y21" s="1333"/>
      <c r="Z21" s="1333"/>
      <c r="AA21" s="1333"/>
      <c r="AB21" s="1333"/>
      <c r="AC21" s="1333"/>
      <c r="AD21" s="1333"/>
      <c r="AE21" s="1333"/>
      <c r="AF21" s="1333"/>
      <c r="AG21" s="1333"/>
      <c r="AH21" s="1333"/>
      <c r="AI21" s="1333"/>
      <c r="AJ21" s="1333"/>
      <c r="AK21" s="1333"/>
      <c r="AL21" s="1333"/>
      <c r="AM21" s="1333"/>
      <c r="AN21" s="1333"/>
      <c r="AO21" s="1333"/>
      <c r="AP21" s="1333"/>
      <c r="AQ21" s="1333"/>
      <c r="AR21" s="1333"/>
      <c r="AS21" s="745"/>
    </row>
    <row r="22" spans="2:45" s="787" customFormat="1" ht="7.5" customHeight="1">
      <c r="B22" s="788"/>
      <c r="C22" s="793"/>
      <c r="D22" s="793"/>
      <c r="E22" s="793"/>
      <c r="F22" s="793"/>
      <c r="G22" s="793"/>
      <c r="H22" s="793"/>
      <c r="I22" s="793"/>
      <c r="J22" s="793"/>
      <c r="K22" s="793"/>
      <c r="L22" s="793"/>
      <c r="M22" s="793"/>
      <c r="N22" s="793"/>
      <c r="O22" s="793"/>
      <c r="P22" s="793"/>
      <c r="Q22" s="793"/>
      <c r="R22" s="793"/>
      <c r="S22" s="793"/>
      <c r="T22" s="793"/>
      <c r="U22" s="793"/>
      <c r="V22" s="793"/>
      <c r="W22" s="793"/>
      <c r="X22" s="793"/>
      <c r="Y22" s="793"/>
      <c r="Z22" s="793"/>
      <c r="AA22" s="793"/>
      <c r="AB22" s="793"/>
      <c r="AC22" s="793"/>
      <c r="AD22" s="793"/>
      <c r="AE22" s="793"/>
      <c r="AF22" s="793"/>
      <c r="AG22" s="793"/>
      <c r="AH22" s="793"/>
      <c r="AI22" s="793"/>
      <c r="AJ22" s="793"/>
      <c r="AK22" s="793"/>
      <c r="AL22" s="793"/>
      <c r="AM22" s="793"/>
      <c r="AN22" s="793"/>
      <c r="AO22" s="793"/>
      <c r="AP22" s="793"/>
      <c r="AQ22" s="793"/>
      <c r="AR22" s="793"/>
      <c r="AS22" s="745"/>
    </row>
    <row r="23" spans="2:45" s="787" customFormat="1" ht="17.25" customHeight="1">
      <c r="B23" s="793" t="s">
        <v>108</v>
      </c>
      <c r="C23" s="793"/>
      <c r="D23" s="794" t="s">
        <v>905</v>
      </c>
      <c r="E23" s="793"/>
      <c r="F23" s="793"/>
      <c r="G23" s="793"/>
      <c r="H23" s="793"/>
      <c r="I23" s="793"/>
      <c r="J23" s="793"/>
      <c r="K23" s="793"/>
      <c r="L23" s="793"/>
      <c r="M23" s="793"/>
      <c r="N23" s="793"/>
      <c r="O23" s="793"/>
      <c r="P23" s="793"/>
      <c r="Q23" s="793"/>
      <c r="R23" s="793"/>
      <c r="S23" s="793"/>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45"/>
    </row>
    <row r="24" spans="2:45" s="787" customFormat="1" ht="17.25" customHeight="1">
      <c r="B24" s="788"/>
      <c r="C24" s="793"/>
      <c r="D24" s="1333" t="s">
        <v>906</v>
      </c>
      <c r="E24" s="1333"/>
      <c r="F24" s="1333"/>
      <c r="G24" s="1333"/>
      <c r="H24" s="1333"/>
      <c r="I24" s="1333"/>
      <c r="J24" s="1333"/>
      <c r="K24" s="1333"/>
      <c r="L24" s="1333"/>
      <c r="M24" s="1333"/>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33"/>
      <c r="AL24" s="1333"/>
      <c r="AM24" s="1333"/>
      <c r="AN24" s="1333"/>
      <c r="AO24" s="1333"/>
      <c r="AP24" s="1333"/>
      <c r="AQ24" s="1333"/>
      <c r="AR24" s="1333"/>
      <c r="AS24" s="745"/>
    </row>
    <row r="25" spans="2:45" s="787" customFormat="1" ht="7.5" customHeight="1">
      <c r="B25" s="788"/>
      <c r="C25" s="793"/>
      <c r="D25" s="793"/>
      <c r="E25" s="793"/>
      <c r="F25" s="793"/>
      <c r="G25" s="793"/>
      <c r="H25" s="793"/>
      <c r="I25" s="793"/>
      <c r="J25" s="793"/>
      <c r="K25" s="793"/>
      <c r="L25" s="793"/>
      <c r="M25" s="793"/>
      <c r="N25" s="793"/>
      <c r="O25" s="793"/>
      <c r="P25" s="793"/>
      <c r="Q25" s="793"/>
      <c r="R25" s="793"/>
      <c r="S25" s="793"/>
      <c r="T25" s="793"/>
      <c r="U25" s="793"/>
      <c r="V25" s="793"/>
      <c r="W25" s="793"/>
      <c r="X25" s="793"/>
      <c r="Y25" s="793"/>
      <c r="Z25" s="793"/>
      <c r="AA25" s="793"/>
      <c r="AB25" s="793"/>
      <c r="AC25" s="793"/>
      <c r="AD25" s="793"/>
      <c r="AE25" s="793"/>
      <c r="AF25" s="793"/>
      <c r="AG25" s="793"/>
      <c r="AH25" s="793"/>
      <c r="AI25" s="793"/>
      <c r="AJ25" s="793"/>
      <c r="AK25" s="793"/>
      <c r="AL25" s="793"/>
      <c r="AM25" s="793"/>
      <c r="AN25" s="793"/>
      <c r="AO25" s="793"/>
      <c r="AP25" s="793"/>
      <c r="AQ25" s="793"/>
      <c r="AR25" s="793"/>
      <c r="AS25" s="745"/>
    </row>
    <row r="26" spans="2:45" s="787" customFormat="1" ht="17.25" customHeight="1">
      <c r="B26" s="793" t="s">
        <v>109</v>
      </c>
      <c r="C26" s="793"/>
      <c r="D26" s="794" t="s">
        <v>907</v>
      </c>
      <c r="E26" s="793"/>
      <c r="F26" s="793"/>
      <c r="G26" s="793"/>
      <c r="H26" s="793"/>
      <c r="I26" s="793"/>
      <c r="J26" s="793"/>
      <c r="K26" s="793"/>
      <c r="L26" s="793"/>
      <c r="M26" s="793"/>
      <c r="N26" s="793"/>
      <c r="O26" s="793"/>
      <c r="P26" s="793"/>
      <c r="Q26" s="793"/>
      <c r="R26" s="793"/>
      <c r="S26" s="793"/>
      <c r="T26" s="793"/>
      <c r="U26" s="793"/>
      <c r="V26" s="793"/>
      <c r="W26" s="793"/>
      <c r="X26" s="793"/>
      <c r="Y26" s="793"/>
      <c r="Z26" s="793"/>
      <c r="AA26" s="793"/>
      <c r="AB26" s="793"/>
      <c r="AC26" s="793"/>
      <c r="AD26" s="793"/>
      <c r="AE26" s="793"/>
      <c r="AF26" s="793"/>
      <c r="AG26" s="793"/>
      <c r="AH26" s="793"/>
      <c r="AI26" s="793"/>
      <c r="AJ26" s="793"/>
      <c r="AK26" s="793"/>
      <c r="AL26" s="793"/>
      <c r="AM26" s="793"/>
      <c r="AN26" s="793"/>
      <c r="AO26" s="793"/>
      <c r="AP26" s="793"/>
      <c r="AQ26" s="793"/>
      <c r="AR26" s="793"/>
      <c r="AS26" s="745"/>
    </row>
    <row r="27" spans="2:45" s="787" customFormat="1" ht="17.25" customHeight="1">
      <c r="B27" s="788"/>
      <c r="C27" s="793"/>
      <c r="D27" s="1333" t="s">
        <v>908</v>
      </c>
      <c r="E27" s="1333"/>
      <c r="F27" s="1333"/>
      <c r="G27" s="1333"/>
      <c r="H27" s="1333"/>
      <c r="I27" s="1333"/>
      <c r="J27" s="1333"/>
      <c r="K27" s="1333"/>
      <c r="L27" s="1333"/>
      <c r="M27" s="1333"/>
      <c r="N27" s="1333"/>
      <c r="O27" s="1333"/>
      <c r="P27" s="1333"/>
      <c r="Q27" s="1333"/>
      <c r="R27" s="1333"/>
      <c r="S27" s="1333"/>
      <c r="T27" s="1333"/>
      <c r="U27" s="1333"/>
      <c r="V27" s="1333"/>
      <c r="W27" s="1333"/>
      <c r="X27" s="1333"/>
      <c r="Y27" s="1333"/>
      <c r="Z27" s="1333"/>
      <c r="AA27" s="1333"/>
      <c r="AB27" s="1333"/>
      <c r="AC27" s="1333"/>
      <c r="AD27" s="1333"/>
      <c r="AE27" s="1333"/>
      <c r="AF27" s="1333"/>
      <c r="AG27" s="1333"/>
      <c r="AH27" s="1333"/>
      <c r="AI27" s="1333"/>
      <c r="AJ27" s="1333"/>
      <c r="AK27" s="1333"/>
      <c r="AL27" s="1333"/>
      <c r="AM27" s="1333"/>
      <c r="AN27" s="1333"/>
      <c r="AO27" s="1333"/>
      <c r="AP27" s="1333"/>
      <c r="AQ27" s="1333"/>
      <c r="AR27" s="1333"/>
      <c r="AS27" s="745"/>
    </row>
    <row r="28" spans="2:45" s="787" customFormat="1" ht="17.25" customHeight="1">
      <c r="B28" s="788"/>
      <c r="C28" s="793"/>
      <c r="D28" s="1333" t="s">
        <v>1245</v>
      </c>
      <c r="E28" s="1333"/>
      <c r="F28" s="1333"/>
      <c r="G28" s="1333"/>
      <c r="H28" s="1333"/>
      <c r="I28" s="1333"/>
      <c r="J28" s="1333"/>
      <c r="K28" s="1333"/>
      <c r="L28" s="1333"/>
      <c r="M28" s="1333"/>
      <c r="N28" s="1333"/>
      <c r="O28" s="1333"/>
      <c r="P28" s="1333"/>
      <c r="Q28" s="1333"/>
      <c r="R28" s="1333"/>
      <c r="S28" s="1333"/>
      <c r="T28" s="1333"/>
      <c r="U28" s="1333"/>
      <c r="V28" s="1333"/>
      <c r="W28" s="1333"/>
      <c r="X28" s="1333"/>
      <c r="Y28" s="1333"/>
      <c r="Z28" s="1333"/>
      <c r="AA28" s="1333"/>
      <c r="AB28" s="1333"/>
      <c r="AC28" s="1333"/>
      <c r="AD28" s="1333"/>
      <c r="AE28" s="1333"/>
      <c r="AF28" s="1333"/>
      <c r="AG28" s="1333"/>
      <c r="AH28" s="1333"/>
      <c r="AI28" s="1333"/>
      <c r="AJ28" s="1333"/>
      <c r="AK28" s="1333"/>
      <c r="AL28" s="1333"/>
      <c r="AM28" s="1333"/>
      <c r="AN28" s="1333"/>
      <c r="AO28" s="1333"/>
      <c r="AP28" s="1333"/>
      <c r="AQ28" s="1333"/>
      <c r="AR28" s="1333"/>
      <c r="AS28" s="745"/>
    </row>
    <row r="29" spans="2:45" s="787" customFormat="1" ht="7.5" customHeight="1">
      <c r="B29" s="788"/>
      <c r="C29" s="793"/>
      <c r="D29" s="793"/>
      <c r="E29" s="793"/>
      <c r="F29" s="793"/>
      <c r="G29" s="793"/>
      <c r="H29" s="793"/>
      <c r="I29" s="793"/>
      <c r="J29" s="793"/>
      <c r="K29" s="793"/>
      <c r="L29" s="793"/>
      <c r="M29" s="793"/>
      <c r="N29" s="793"/>
      <c r="O29" s="793"/>
      <c r="P29" s="793"/>
      <c r="Q29" s="793"/>
      <c r="R29" s="793"/>
      <c r="S29" s="793"/>
      <c r="T29" s="793"/>
      <c r="U29" s="793"/>
      <c r="V29" s="793"/>
      <c r="W29" s="793"/>
      <c r="X29" s="793"/>
      <c r="Y29" s="793"/>
      <c r="Z29" s="793"/>
      <c r="AA29" s="793"/>
      <c r="AB29" s="793"/>
      <c r="AC29" s="793"/>
      <c r="AD29" s="793"/>
      <c r="AE29" s="793"/>
      <c r="AF29" s="793"/>
      <c r="AG29" s="793"/>
      <c r="AH29" s="793"/>
      <c r="AI29" s="793"/>
      <c r="AJ29" s="793"/>
      <c r="AK29" s="793"/>
      <c r="AL29" s="793"/>
      <c r="AM29" s="793"/>
      <c r="AN29" s="793"/>
      <c r="AO29" s="793"/>
      <c r="AP29" s="793"/>
      <c r="AQ29" s="793"/>
      <c r="AR29" s="793"/>
      <c r="AS29" s="745"/>
    </row>
    <row r="30" spans="2:45" s="787" customFormat="1" ht="17.25" customHeight="1">
      <c r="B30" s="793" t="s">
        <v>110</v>
      </c>
      <c r="C30" s="793"/>
      <c r="D30" s="794" t="s">
        <v>909</v>
      </c>
      <c r="E30" s="793"/>
      <c r="F30" s="793"/>
      <c r="G30" s="793"/>
      <c r="H30" s="793"/>
      <c r="I30" s="793"/>
      <c r="J30" s="793"/>
      <c r="K30" s="793"/>
      <c r="L30" s="793"/>
      <c r="M30" s="793"/>
      <c r="N30" s="793"/>
      <c r="O30" s="793"/>
      <c r="P30" s="793"/>
      <c r="Q30" s="793"/>
      <c r="R30" s="793"/>
      <c r="S30" s="793"/>
      <c r="T30" s="793"/>
      <c r="U30" s="793"/>
      <c r="V30" s="793"/>
      <c r="W30" s="793"/>
      <c r="X30" s="793"/>
      <c r="Y30" s="793"/>
      <c r="Z30" s="793"/>
      <c r="AA30" s="793"/>
      <c r="AB30" s="793"/>
      <c r="AC30" s="793"/>
      <c r="AD30" s="793"/>
      <c r="AE30" s="793"/>
      <c r="AF30" s="793"/>
      <c r="AG30" s="793"/>
      <c r="AH30" s="793"/>
      <c r="AI30" s="793"/>
      <c r="AJ30" s="793"/>
      <c r="AK30" s="793"/>
      <c r="AL30" s="793"/>
      <c r="AM30" s="793"/>
      <c r="AN30" s="793"/>
      <c r="AO30" s="793"/>
      <c r="AP30" s="793"/>
      <c r="AQ30" s="793"/>
      <c r="AR30" s="793"/>
      <c r="AS30" s="745"/>
    </row>
    <row r="31" spans="2:45" s="787" customFormat="1" ht="17.25" customHeight="1">
      <c r="B31" s="788"/>
      <c r="C31" s="793"/>
      <c r="D31" s="1333" t="s">
        <v>1246</v>
      </c>
      <c r="E31" s="1333"/>
      <c r="F31" s="1333"/>
      <c r="G31" s="1333"/>
      <c r="H31" s="1333"/>
      <c r="I31" s="1333"/>
      <c r="J31" s="1333"/>
      <c r="K31" s="1333"/>
      <c r="L31" s="1333"/>
      <c r="M31" s="1333"/>
      <c r="N31" s="1333"/>
      <c r="O31" s="1333"/>
      <c r="P31" s="1333"/>
      <c r="Q31" s="1333"/>
      <c r="R31" s="1333"/>
      <c r="S31" s="1333"/>
      <c r="T31" s="1333"/>
      <c r="U31" s="1333"/>
      <c r="V31" s="1333"/>
      <c r="W31" s="1333"/>
      <c r="X31" s="1333"/>
      <c r="Y31" s="1333"/>
      <c r="Z31" s="1333"/>
      <c r="AA31" s="1333"/>
      <c r="AB31" s="1333"/>
      <c r="AC31" s="1333"/>
      <c r="AD31" s="1333"/>
      <c r="AE31" s="1333"/>
      <c r="AF31" s="1333"/>
      <c r="AG31" s="1333"/>
      <c r="AH31" s="1333"/>
      <c r="AI31" s="1333"/>
      <c r="AJ31" s="1333"/>
      <c r="AK31" s="1333"/>
      <c r="AL31" s="1333"/>
      <c r="AM31" s="1333"/>
      <c r="AN31" s="1333"/>
      <c r="AO31" s="1333"/>
      <c r="AP31" s="1333"/>
      <c r="AQ31" s="1333"/>
      <c r="AR31" s="1333"/>
      <c r="AS31" s="745"/>
    </row>
    <row r="32" spans="2:45" s="787" customFormat="1" ht="17.25" customHeight="1">
      <c r="B32" s="788"/>
      <c r="C32" s="793"/>
      <c r="D32" s="1333" t="s">
        <v>1317</v>
      </c>
      <c r="E32" s="1333"/>
      <c r="F32" s="1333"/>
      <c r="G32" s="1333"/>
      <c r="H32" s="1333"/>
      <c r="I32" s="1333"/>
      <c r="J32" s="1333"/>
      <c r="K32" s="1333"/>
      <c r="L32" s="1333"/>
      <c r="M32" s="1333"/>
      <c r="N32" s="1333"/>
      <c r="O32" s="1333"/>
      <c r="P32" s="1333"/>
      <c r="Q32" s="1333"/>
      <c r="R32" s="1333"/>
      <c r="S32" s="1333"/>
      <c r="T32" s="1333"/>
      <c r="U32" s="1333"/>
      <c r="V32" s="1333"/>
      <c r="W32" s="1333"/>
      <c r="X32" s="1333"/>
      <c r="Y32" s="1333"/>
      <c r="Z32" s="1333"/>
      <c r="AA32" s="1333"/>
      <c r="AB32" s="1333"/>
      <c r="AC32" s="1333"/>
      <c r="AD32" s="1333"/>
      <c r="AE32" s="1333"/>
      <c r="AF32" s="1333"/>
      <c r="AG32" s="1333"/>
      <c r="AH32" s="1333"/>
      <c r="AI32" s="1333"/>
      <c r="AJ32" s="1333"/>
      <c r="AK32" s="1333"/>
      <c r="AL32" s="1333"/>
      <c r="AM32" s="1333"/>
      <c r="AN32" s="1333"/>
      <c r="AO32" s="1333"/>
      <c r="AP32" s="1333"/>
      <c r="AQ32" s="1333"/>
      <c r="AR32" s="1333"/>
      <c r="AS32" s="745"/>
    </row>
    <row r="33" spans="2:45" s="787" customFormat="1" ht="17.149999999999999" customHeight="1">
      <c r="B33" s="788"/>
      <c r="C33" s="793"/>
      <c r="D33" s="1333" t="s">
        <v>1247</v>
      </c>
      <c r="E33" s="1333"/>
      <c r="F33" s="1333"/>
      <c r="G33" s="1333"/>
      <c r="H33" s="1333"/>
      <c r="I33" s="1333"/>
      <c r="J33" s="1333"/>
      <c r="K33" s="1333"/>
      <c r="L33" s="1333"/>
      <c r="M33" s="1333"/>
      <c r="N33" s="1333"/>
      <c r="O33" s="1333"/>
      <c r="P33" s="1333"/>
      <c r="Q33" s="1333"/>
      <c r="R33" s="1333"/>
      <c r="S33" s="1333"/>
      <c r="T33" s="1333"/>
      <c r="U33" s="1333"/>
      <c r="V33" s="1333"/>
      <c r="W33" s="1333"/>
      <c r="X33" s="1333"/>
      <c r="Y33" s="1333"/>
      <c r="Z33" s="1333"/>
      <c r="AA33" s="1333"/>
      <c r="AB33" s="1333"/>
      <c r="AC33" s="1333"/>
      <c r="AD33" s="1333"/>
      <c r="AE33" s="1333"/>
      <c r="AF33" s="1333"/>
      <c r="AG33" s="1333"/>
      <c r="AH33" s="1333"/>
      <c r="AI33" s="1333"/>
      <c r="AJ33" s="1333"/>
      <c r="AK33" s="1333"/>
      <c r="AL33" s="1333"/>
      <c r="AM33" s="1333"/>
      <c r="AN33" s="1333"/>
      <c r="AO33" s="1333"/>
      <c r="AP33" s="1333"/>
      <c r="AQ33" s="1333"/>
      <c r="AR33" s="1333"/>
      <c r="AS33" s="745"/>
    </row>
    <row r="34" spans="2:45" s="787" customFormat="1" ht="17.25" customHeight="1">
      <c r="B34" s="788"/>
      <c r="C34" s="793"/>
      <c r="D34" s="1333" t="s">
        <v>1248</v>
      </c>
      <c r="E34" s="1333"/>
      <c r="F34" s="1333"/>
      <c r="G34" s="1333"/>
      <c r="H34" s="1333"/>
      <c r="I34" s="1333"/>
      <c r="J34" s="1333"/>
      <c r="K34" s="1333"/>
      <c r="L34" s="1333"/>
      <c r="M34" s="1333"/>
      <c r="N34" s="1333"/>
      <c r="O34" s="1333"/>
      <c r="P34" s="1333"/>
      <c r="Q34" s="1333"/>
      <c r="R34" s="1333"/>
      <c r="S34" s="1333"/>
      <c r="T34" s="1333"/>
      <c r="U34" s="1333"/>
      <c r="V34" s="1333"/>
      <c r="W34" s="1333"/>
      <c r="X34" s="1333"/>
      <c r="Y34" s="1333"/>
      <c r="Z34" s="1333"/>
      <c r="AA34" s="1333"/>
      <c r="AB34" s="1333"/>
      <c r="AC34" s="1333"/>
      <c r="AD34" s="1333"/>
      <c r="AE34" s="1333"/>
      <c r="AF34" s="1333"/>
      <c r="AG34" s="1333"/>
      <c r="AH34" s="1333"/>
      <c r="AI34" s="1333"/>
      <c r="AJ34" s="1333"/>
      <c r="AK34" s="1333"/>
      <c r="AL34" s="1333"/>
      <c r="AM34" s="1333"/>
      <c r="AN34" s="1333"/>
      <c r="AO34" s="1333"/>
      <c r="AP34" s="1333"/>
      <c r="AQ34" s="1333"/>
      <c r="AR34" s="1333"/>
      <c r="AS34" s="745"/>
    </row>
    <row r="35" spans="2:45" s="787" customFormat="1" ht="17.25" customHeight="1">
      <c r="B35" s="788"/>
      <c r="C35" s="793"/>
      <c r="D35" s="1335" t="s">
        <v>1249</v>
      </c>
      <c r="E35" s="1335"/>
      <c r="F35" s="1335"/>
      <c r="G35" s="1335"/>
      <c r="H35" s="1335"/>
      <c r="I35" s="1335"/>
      <c r="J35" s="1335"/>
      <c r="K35" s="1335"/>
      <c r="L35" s="1335"/>
      <c r="M35" s="1335"/>
      <c r="N35" s="1335"/>
      <c r="O35" s="1335"/>
      <c r="P35" s="1335"/>
      <c r="Q35" s="1335"/>
      <c r="R35" s="1335"/>
      <c r="S35" s="1335"/>
      <c r="T35" s="1335"/>
      <c r="U35" s="1335"/>
      <c r="V35" s="1335"/>
      <c r="W35" s="1335"/>
      <c r="X35" s="1335"/>
      <c r="Y35" s="1335"/>
      <c r="Z35" s="1335"/>
      <c r="AA35" s="1335"/>
      <c r="AB35" s="1335"/>
      <c r="AC35" s="1335"/>
      <c r="AD35" s="1335"/>
      <c r="AE35" s="1335"/>
      <c r="AF35" s="1335"/>
      <c r="AG35" s="1335"/>
      <c r="AH35" s="1335"/>
      <c r="AI35" s="1335"/>
      <c r="AJ35" s="1335"/>
      <c r="AK35" s="1335"/>
      <c r="AL35" s="1335"/>
      <c r="AM35" s="1335"/>
      <c r="AN35" s="1335"/>
      <c r="AO35" s="1335"/>
      <c r="AP35" s="1335"/>
      <c r="AQ35" s="1335"/>
      <c r="AR35" s="1335"/>
      <c r="AS35" s="745"/>
    </row>
    <row r="36" spans="2:45" s="787" customFormat="1" ht="7.5" customHeight="1">
      <c r="B36" s="788"/>
      <c r="C36" s="793"/>
      <c r="D36" s="793"/>
      <c r="E36" s="793"/>
      <c r="F36" s="793"/>
      <c r="G36" s="793"/>
      <c r="H36" s="793"/>
      <c r="I36" s="793"/>
      <c r="J36" s="793"/>
      <c r="K36" s="793"/>
      <c r="L36" s="793"/>
      <c r="M36" s="793"/>
      <c r="N36" s="793"/>
      <c r="O36" s="793"/>
      <c r="P36" s="793"/>
      <c r="Q36" s="793"/>
      <c r="R36" s="793"/>
      <c r="S36" s="793"/>
      <c r="T36" s="793"/>
      <c r="U36" s="793"/>
      <c r="V36" s="793"/>
      <c r="W36" s="793"/>
      <c r="X36" s="793"/>
      <c r="Y36" s="793"/>
      <c r="Z36" s="793"/>
      <c r="AA36" s="793"/>
      <c r="AB36" s="793"/>
      <c r="AC36" s="793"/>
      <c r="AD36" s="793"/>
      <c r="AE36" s="793"/>
      <c r="AF36" s="793"/>
      <c r="AG36" s="793"/>
      <c r="AH36" s="793"/>
      <c r="AI36" s="793"/>
      <c r="AJ36" s="793"/>
      <c r="AK36" s="793"/>
      <c r="AL36" s="793"/>
      <c r="AM36" s="793"/>
      <c r="AN36" s="793"/>
      <c r="AO36" s="793"/>
      <c r="AP36" s="793"/>
      <c r="AQ36" s="793"/>
      <c r="AR36" s="793"/>
      <c r="AS36" s="745"/>
    </row>
    <row r="37" spans="2:45" s="787" customFormat="1" ht="17.25" customHeight="1">
      <c r="B37" s="793" t="s">
        <v>111</v>
      </c>
      <c r="C37" s="793"/>
      <c r="D37" s="794" t="s">
        <v>910</v>
      </c>
      <c r="E37" s="793"/>
      <c r="F37" s="793"/>
      <c r="G37" s="793"/>
      <c r="H37" s="793"/>
      <c r="I37" s="793"/>
      <c r="J37" s="793"/>
      <c r="K37" s="793"/>
      <c r="L37" s="793"/>
      <c r="M37" s="793"/>
      <c r="N37" s="793"/>
      <c r="O37" s="793"/>
      <c r="P37" s="793"/>
      <c r="Q37" s="793"/>
      <c r="R37" s="793"/>
      <c r="S37" s="793"/>
      <c r="T37" s="793"/>
      <c r="U37" s="793"/>
      <c r="V37" s="793"/>
      <c r="W37" s="793"/>
      <c r="X37" s="793"/>
      <c r="Y37" s="793"/>
      <c r="Z37" s="793"/>
      <c r="AA37" s="793"/>
      <c r="AB37" s="793"/>
      <c r="AC37" s="793"/>
      <c r="AD37" s="793"/>
      <c r="AE37" s="793"/>
      <c r="AF37" s="793"/>
      <c r="AG37" s="793"/>
      <c r="AH37" s="793"/>
      <c r="AI37" s="793"/>
      <c r="AJ37" s="793"/>
      <c r="AK37" s="793"/>
      <c r="AL37" s="793"/>
      <c r="AM37" s="793"/>
      <c r="AN37" s="793"/>
      <c r="AO37" s="793"/>
      <c r="AP37" s="793"/>
      <c r="AQ37" s="793"/>
      <c r="AR37" s="793"/>
      <c r="AS37" s="745"/>
    </row>
    <row r="38" spans="2:45" s="787" customFormat="1" ht="17.25" customHeight="1">
      <c r="B38" s="788"/>
      <c r="C38" s="793"/>
      <c r="D38" s="1333" t="s">
        <v>1250</v>
      </c>
      <c r="E38" s="1333"/>
      <c r="F38" s="1333"/>
      <c r="G38" s="1333"/>
      <c r="H38" s="1333"/>
      <c r="I38" s="1333"/>
      <c r="J38" s="1333"/>
      <c r="K38" s="1333"/>
      <c r="L38" s="1333"/>
      <c r="M38" s="1333"/>
      <c r="N38" s="1333"/>
      <c r="O38" s="1333"/>
      <c r="P38" s="1333"/>
      <c r="Q38" s="1333"/>
      <c r="R38" s="1333"/>
      <c r="S38" s="1333"/>
      <c r="T38" s="1333"/>
      <c r="U38" s="1333"/>
      <c r="V38" s="1333"/>
      <c r="W38" s="1333"/>
      <c r="X38" s="1333"/>
      <c r="Y38" s="1333"/>
      <c r="Z38" s="1333"/>
      <c r="AA38" s="1333"/>
      <c r="AB38" s="1333"/>
      <c r="AC38" s="1333"/>
      <c r="AD38" s="1333"/>
      <c r="AE38" s="1333"/>
      <c r="AF38" s="1333"/>
      <c r="AG38" s="1333"/>
      <c r="AH38" s="1333"/>
      <c r="AI38" s="1333"/>
      <c r="AJ38" s="1333"/>
      <c r="AK38" s="1333"/>
      <c r="AL38" s="1333"/>
      <c r="AM38" s="1333"/>
      <c r="AN38" s="1333"/>
      <c r="AO38" s="1333"/>
      <c r="AP38" s="1333"/>
      <c r="AQ38" s="1333"/>
      <c r="AR38" s="1333"/>
      <c r="AS38" s="745"/>
    </row>
    <row r="39" spans="2:45" s="787" customFormat="1" ht="17.25" customHeight="1">
      <c r="B39" s="788"/>
      <c r="C39" s="793"/>
      <c r="D39" s="1333" t="s">
        <v>1251</v>
      </c>
      <c r="E39" s="1333"/>
      <c r="F39" s="1333"/>
      <c r="G39" s="1333"/>
      <c r="H39" s="1333"/>
      <c r="I39" s="1333"/>
      <c r="J39" s="1333"/>
      <c r="K39" s="1333"/>
      <c r="L39" s="1333"/>
      <c r="M39" s="1333"/>
      <c r="N39" s="1333"/>
      <c r="O39" s="1333"/>
      <c r="P39" s="1333"/>
      <c r="Q39" s="1333"/>
      <c r="R39" s="1333"/>
      <c r="S39" s="1333"/>
      <c r="T39" s="1333"/>
      <c r="U39" s="1333"/>
      <c r="V39" s="1333"/>
      <c r="W39" s="1333"/>
      <c r="X39" s="1333"/>
      <c r="Y39" s="1333"/>
      <c r="Z39" s="1333"/>
      <c r="AA39" s="1333"/>
      <c r="AB39" s="1333"/>
      <c r="AC39" s="1333"/>
      <c r="AD39" s="1333"/>
      <c r="AE39" s="1333"/>
      <c r="AF39" s="1333"/>
      <c r="AG39" s="1333"/>
      <c r="AH39" s="1333"/>
      <c r="AI39" s="1333"/>
      <c r="AJ39" s="1333"/>
      <c r="AK39" s="1333"/>
      <c r="AL39" s="1333"/>
      <c r="AM39" s="1333"/>
      <c r="AN39" s="1333"/>
      <c r="AO39" s="1333"/>
      <c r="AP39" s="1333"/>
      <c r="AQ39" s="1333"/>
      <c r="AR39" s="1333"/>
      <c r="AS39" s="745"/>
    </row>
    <row r="40" spans="2:45" s="787" customFormat="1" ht="7.5" customHeight="1">
      <c r="B40" s="788"/>
      <c r="C40" s="793"/>
      <c r="D40" s="793"/>
      <c r="E40" s="793"/>
      <c r="F40" s="793"/>
      <c r="G40" s="793"/>
      <c r="H40" s="793"/>
      <c r="I40" s="793"/>
      <c r="J40" s="793"/>
      <c r="K40" s="793"/>
      <c r="L40" s="793"/>
      <c r="M40" s="793"/>
      <c r="N40" s="793"/>
      <c r="O40" s="793"/>
      <c r="P40" s="793"/>
      <c r="Q40" s="793"/>
      <c r="R40" s="793"/>
      <c r="S40" s="793"/>
      <c r="T40" s="793"/>
      <c r="U40" s="793"/>
      <c r="V40" s="793"/>
      <c r="W40" s="793"/>
      <c r="X40" s="793"/>
      <c r="Y40" s="793"/>
      <c r="Z40" s="793"/>
      <c r="AA40" s="793"/>
      <c r="AB40" s="793"/>
      <c r="AC40" s="793"/>
      <c r="AD40" s="793"/>
      <c r="AE40" s="793"/>
      <c r="AF40" s="793"/>
      <c r="AG40" s="793"/>
      <c r="AH40" s="793"/>
      <c r="AI40" s="793"/>
      <c r="AJ40" s="793"/>
      <c r="AK40" s="793"/>
      <c r="AL40" s="793"/>
      <c r="AM40" s="793"/>
      <c r="AN40" s="793"/>
      <c r="AO40" s="793"/>
      <c r="AP40" s="793"/>
      <c r="AQ40" s="793"/>
      <c r="AR40" s="793"/>
      <c r="AS40" s="745"/>
    </row>
    <row r="41" spans="2:45" s="787" customFormat="1" ht="17.25" customHeight="1">
      <c r="B41" s="793" t="s">
        <v>112</v>
      </c>
      <c r="C41" s="793"/>
      <c r="D41" s="794" t="s">
        <v>911</v>
      </c>
      <c r="E41" s="793"/>
      <c r="F41" s="793"/>
      <c r="G41" s="793"/>
      <c r="H41" s="793"/>
      <c r="I41" s="793"/>
      <c r="J41" s="793"/>
      <c r="K41" s="793"/>
      <c r="L41" s="793"/>
      <c r="M41" s="793"/>
      <c r="N41" s="793"/>
      <c r="O41" s="793"/>
      <c r="P41" s="793"/>
      <c r="Q41" s="793"/>
      <c r="R41" s="793"/>
      <c r="S41" s="793"/>
      <c r="T41" s="793"/>
      <c r="U41" s="793"/>
      <c r="V41" s="793"/>
      <c r="W41" s="793"/>
      <c r="X41" s="793"/>
      <c r="Y41" s="793"/>
      <c r="Z41" s="793"/>
      <c r="AA41" s="793"/>
      <c r="AB41" s="793"/>
      <c r="AC41" s="793"/>
      <c r="AD41" s="793"/>
      <c r="AE41" s="793"/>
      <c r="AF41" s="793"/>
      <c r="AG41" s="793"/>
      <c r="AH41" s="793"/>
      <c r="AI41" s="793"/>
      <c r="AJ41" s="793"/>
      <c r="AK41" s="793"/>
      <c r="AL41" s="793"/>
      <c r="AM41" s="793"/>
      <c r="AN41" s="793"/>
      <c r="AO41" s="793"/>
      <c r="AP41" s="793"/>
      <c r="AQ41" s="793"/>
      <c r="AR41" s="793"/>
      <c r="AS41" s="745"/>
    </row>
    <row r="42" spans="2:45" s="787" customFormat="1" ht="17.25" customHeight="1">
      <c r="B42" s="788"/>
      <c r="C42" s="793"/>
      <c r="D42" s="1335" t="s">
        <v>912</v>
      </c>
      <c r="E42" s="1335"/>
      <c r="F42" s="1335"/>
      <c r="G42" s="1335"/>
      <c r="H42" s="1335"/>
      <c r="I42" s="1335"/>
      <c r="J42" s="1335"/>
      <c r="K42" s="1335"/>
      <c r="L42" s="1335"/>
      <c r="M42" s="1335"/>
      <c r="N42" s="1335"/>
      <c r="O42" s="1335"/>
      <c r="P42" s="1335"/>
      <c r="Q42" s="1335"/>
      <c r="R42" s="1335"/>
      <c r="S42" s="1335"/>
      <c r="T42" s="1335"/>
      <c r="U42" s="1335"/>
      <c r="V42" s="1335"/>
      <c r="W42" s="1335"/>
      <c r="X42" s="1335"/>
      <c r="Y42" s="1335"/>
      <c r="Z42" s="1335"/>
      <c r="AA42" s="1335"/>
      <c r="AB42" s="1335"/>
      <c r="AC42" s="1335"/>
      <c r="AD42" s="1335"/>
      <c r="AE42" s="1335"/>
      <c r="AF42" s="1335"/>
      <c r="AG42" s="1335"/>
      <c r="AH42" s="1335"/>
      <c r="AI42" s="1335"/>
      <c r="AJ42" s="1335"/>
      <c r="AK42" s="1335"/>
      <c r="AL42" s="1335"/>
      <c r="AM42" s="1335"/>
      <c r="AN42" s="1335"/>
      <c r="AO42" s="1335"/>
      <c r="AP42" s="1335"/>
      <c r="AQ42" s="1335"/>
      <c r="AR42" s="1335"/>
      <c r="AS42" s="745"/>
    </row>
    <row r="43" spans="2:45" s="787" customFormat="1" ht="7.5" customHeight="1">
      <c r="B43" s="788"/>
      <c r="C43" s="793"/>
      <c r="D43" s="793"/>
      <c r="E43" s="793"/>
      <c r="F43" s="793"/>
      <c r="G43" s="793"/>
      <c r="H43" s="793"/>
      <c r="I43" s="793"/>
      <c r="J43" s="793"/>
      <c r="K43" s="793"/>
      <c r="L43" s="793"/>
      <c r="M43" s="793"/>
      <c r="N43" s="793"/>
      <c r="O43" s="793"/>
      <c r="P43" s="793"/>
      <c r="Q43" s="793"/>
      <c r="R43" s="793"/>
      <c r="S43" s="793"/>
      <c r="T43" s="793"/>
      <c r="U43" s="793"/>
      <c r="V43" s="793"/>
      <c r="W43" s="793"/>
      <c r="X43" s="793"/>
      <c r="Y43" s="793"/>
      <c r="Z43" s="793"/>
      <c r="AA43" s="793"/>
      <c r="AB43" s="793"/>
      <c r="AC43" s="793"/>
      <c r="AD43" s="793"/>
      <c r="AE43" s="793"/>
      <c r="AF43" s="793"/>
      <c r="AG43" s="793"/>
      <c r="AH43" s="793"/>
      <c r="AI43" s="793"/>
      <c r="AJ43" s="793"/>
      <c r="AK43" s="793"/>
      <c r="AL43" s="793"/>
      <c r="AM43" s="793"/>
      <c r="AN43" s="793"/>
      <c r="AO43" s="793"/>
      <c r="AP43" s="793"/>
      <c r="AQ43" s="793"/>
      <c r="AR43" s="793"/>
      <c r="AS43" s="745"/>
    </row>
    <row r="44" spans="2:45" s="787" customFormat="1" ht="17.25" customHeight="1">
      <c r="B44" s="793" t="s">
        <v>113</v>
      </c>
      <c r="C44" s="793"/>
      <c r="D44" s="794" t="s">
        <v>913</v>
      </c>
      <c r="E44" s="793"/>
      <c r="F44" s="793"/>
      <c r="G44" s="793"/>
      <c r="H44" s="793"/>
      <c r="I44" s="793"/>
      <c r="J44" s="793"/>
      <c r="K44" s="793"/>
      <c r="L44" s="793"/>
      <c r="M44" s="793"/>
      <c r="N44" s="793"/>
      <c r="O44" s="793"/>
      <c r="P44" s="793"/>
      <c r="Q44" s="793"/>
      <c r="R44" s="793"/>
      <c r="S44" s="793"/>
      <c r="T44" s="793"/>
      <c r="U44" s="793"/>
      <c r="V44" s="793"/>
      <c r="W44" s="793"/>
      <c r="X44" s="793"/>
      <c r="Y44" s="793"/>
      <c r="Z44" s="793"/>
      <c r="AA44" s="793"/>
      <c r="AB44" s="793"/>
      <c r="AC44" s="793"/>
      <c r="AD44" s="793"/>
      <c r="AE44" s="793"/>
      <c r="AF44" s="793"/>
      <c r="AG44" s="793"/>
      <c r="AH44" s="793"/>
      <c r="AI44" s="793"/>
      <c r="AJ44" s="793"/>
      <c r="AK44" s="793"/>
      <c r="AL44" s="793"/>
      <c r="AM44" s="793"/>
      <c r="AN44" s="793"/>
      <c r="AO44" s="793"/>
      <c r="AP44" s="793"/>
      <c r="AQ44" s="793"/>
      <c r="AR44" s="793"/>
      <c r="AS44" s="745"/>
    </row>
    <row r="45" spans="2:45" s="787" customFormat="1" ht="17.25" customHeight="1">
      <c r="B45" s="788"/>
      <c r="C45" s="793"/>
      <c r="D45" s="1333" t="s">
        <v>1252</v>
      </c>
      <c r="E45" s="1333"/>
      <c r="F45" s="1333"/>
      <c r="G45" s="1333"/>
      <c r="H45" s="1333"/>
      <c r="I45" s="1333"/>
      <c r="J45" s="1333"/>
      <c r="K45" s="1333"/>
      <c r="L45" s="1333"/>
      <c r="M45" s="1333"/>
      <c r="N45" s="1333"/>
      <c r="O45" s="1333"/>
      <c r="P45" s="1333"/>
      <c r="Q45" s="1333"/>
      <c r="R45" s="1333"/>
      <c r="S45" s="1333"/>
      <c r="T45" s="1333"/>
      <c r="U45" s="1333"/>
      <c r="V45" s="1333"/>
      <c r="W45" s="1333"/>
      <c r="X45" s="1333"/>
      <c r="Y45" s="1333"/>
      <c r="Z45" s="1333"/>
      <c r="AA45" s="1333"/>
      <c r="AB45" s="1333"/>
      <c r="AC45" s="1333"/>
      <c r="AD45" s="1333"/>
      <c r="AE45" s="1333"/>
      <c r="AF45" s="1333"/>
      <c r="AG45" s="1333"/>
      <c r="AH45" s="1333"/>
      <c r="AI45" s="1333"/>
      <c r="AJ45" s="1333"/>
      <c r="AK45" s="1333"/>
      <c r="AL45" s="1333"/>
      <c r="AM45" s="1333"/>
      <c r="AN45" s="1333"/>
      <c r="AO45" s="1333"/>
      <c r="AP45" s="1333"/>
      <c r="AQ45" s="1333"/>
      <c r="AR45" s="1333"/>
      <c r="AS45" s="745"/>
    </row>
    <row r="46" spans="2:45" s="787" customFormat="1" ht="17.25" customHeight="1">
      <c r="B46" s="788"/>
      <c r="C46" s="793"/>
      <c r="D46" s="1333" t="s">
        <v>1253</v>
      </c>
      <c r="E46" s="1333"/>
      <c r="F46" s="1333"/>
      <c r="G46" s="1333"/>
      <c r="H46" s="1333"/>
      <c r="I46" s="1333"/>
      <c r="J46" s="1333"/>
      <c r="K46" s="1333"/>
      <c r="L46" s="1333"/>
      <c r="M46" s="1333"/>
      <c r="N46" s="1333"/>
      <c r="O46" s="1333"/>
      <c r="P46" s="1333"/>
      <c r="Q46" s="1333"/>
      <c r="R46" s="1333"/>
      <c r="S46" s="1333"/>
      <c r="T46" s="1333"/>
      <c r="U46" s="1333"/>
      <c r="V46" s="1333"/>
      <c r="W46" s="1333"/>
      <c r="X46" s="1333"/>
      <c r="Y46" s="1333"/>
      <c r="Z46" s="1333"/>
      <c r="AA46" s="1333"/>
      <c r="AB46" s="1333"/>
      <c r="AC46" s="1333"/>
      <c r="AD46" s="1333"/>
      <c r="AE46" s="1333"/>
      <c r="AF46" s="1333"/>
      <c r="AG46" s="1333"/>
      <c r="AH46" s="1333"/>
      <c r="AI46" s="1333"/>
      <c r="AJ46" s="1333"/>
      <c r="AK46" s="1333"/>
      <c r="AL46" s="1333"/>
      <c r="AM46" s="1333"/>
      <c r="AN46" s="1333"/>
      <c r="AO46" s="1333"/>
      <c r="AP46" s="1333"/>
      <c r="AQ46" s="1333"/>
      <c r="AR46" s="1333"/>
      <c r="AS46" s="745"/>
    </row>
    <row r="47" spans="2:45" s="787" customFormat="1" ht="7.5" customHeight="1">
      <c r="B47" s="788"/>
      <c r="C47" s="793"/>
      <c r="D47" s="793"/>
      <c r="E47" s="793"/>
      <c r="F47" s="793"/>
      <c r="G47" s="793"/>
      <c r="H47" s="793"/>
      <c r="I47" s="793"/>
      <c r="J47" s="793"/>
      <c r="K47" s="793"/>
      <c r="L47" s="793"/>
      <c r="M47" s="793"/>
      <c r="N47" s="793"/>
      <c r="O47" s="793"/>
      <c r="P47" s="793"/>
      <c r="Q47" s="793"/>
      <c r="R47" s="793"/>
      <c r="S47" s="793"/>
      <c r="T47" s="793"/>
      <c r="U47" s="793"/>
      <c r="V47" s="793"/>
      <c r="W47" s="793"/>
      <c r="X47" s="793"/>
      <c r="Y47" s="793"/>
      <c r="Z47" s="793"/>
      <c r="AA47" s="793"/>
      <c r="AB47" s="793"/>
      <c r="AC47" s="793"/>
      <c r="AD47" s="793"/>
      <c r="AE47" s="793"/>
      <c r="AF47" s="793"/>
      <c r="AG47" s="793"/>
      <c r="AH47" s="793"/>
      <c r="AI47" s="793"/>
      <c r="AJ47" s="793"/>
      <c r="AK47" s="793"/>
      <c r="AL47" s="793"/>
      <c r="AM47" s="793"/>
      <c r="AN47" s="793"/>
      <c r="AO47" s="793"/>
      <c r="AP47" s="793"/>
      <c r="AQ47" s="793"/>
      <c r="AR47" s="793"/>
      <c r="AS47" s="745"/>
    </row>
    <row r="48" spans="2:45" s="787" customFormat="1" ht="17.25" customHeight="1">
      <c r="B48" s="793" t="s">
        <v>914</v>
      </c>
      <c r="C48" s="793"/>
      <c r="D48" s="794" t="s">
        <v>915</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c r="AI48" s="793"/>
      <c r="AJ48" s="793"/>
      <c r="AK48" s="793"/>
      <c r="AL48" s="793"/>
      <c r="AM48" s="793"/>
      <c r="AN48" s="793"/>
      <c r="AO48" s="793"/>
      <c r="AP48" s="793"/>
      <c r="AQ48" s="793"/>
      <c r="AR48" s="793"/>
      <c r="AS48" s="745"/>
    </row>
    <row r="49" spans="2:45" s="787" customFormat="1" ht="17.25" customHeight="1">
      <c r="B49" s="788"/>
      <c r="C49" s="793"/>
      <c r="D49" s="1333" t="s">
        <v>1254</v>
      </c>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3"/>
      <c r="AB49" s="1333"/>
      <c r="AC49" s="1333"/>
      <c r="AD49" s="1333"/>
      <c r="AE49" s="1333"/>
      <c r="AF49" s="1333"/>
      <c r="AG49" s="1333"/>
      <c r="AH49" s="1333"/>
      <c r="AI49" s="1333"/>
      <c r="AJ49" s="1333"/>
      <c r="AK49" s="1333"/>
      <c r="AL49" s="1333"/>
      <c r="AM49" s="1333"/>
      <c r="AN49" s="1333"/>
      <c r="AO49" s="1333"/>
      <c r="AP49" s="1333"/>
      <c r="AQ49" s="1333"/>
      <c r="AR49" s="1333"/>
      <c r="AS49" s="745"/>
    </row>
    <row r="50" spans="2:45" s="787" customFormat="1" ht="17.25" customHeight="1">
      <c r="B50" s="788"/>
      <c r="C50" s="793"/>
      <c r="D50" s="1333" t="s">
        <v>1255</v>
      </c>
      <c r="E50" s="1333"/>
      <c r="F50" s="1333"/>
      <c r="G50" s="1333"/>
      <c r="H50" s="1333"/>
      <c r="I50" s="1333"/>
      <c r="J50" s="1333"/>
      <c r="K50" s="1333"/>
      <c r="L50" s="1333"/>
      <c r="M50" s="1333"/>
      <c r="N50" s="1333"/>
      <c r="O50" s="1333"/>
      <c r="P50" s="1333"/>
      <c r="Q50" s="1333"/>
      <c r="R50" s="1333"/>
      <c r="S50" s="1333"/>
      <c r="T50" s="1333"/>
      <c r="U50" s="1333"/>
      <c r="V50" s="1333"/>
      <c r="W50" s="1333"/>
      <c r="X50" s="1333"/>
      <c r="Y50" s="1333"/>
      <c r="Z50" s="1333"/>
      <c r="AA50" s="1333"/>
      <c r="AB50" s="1333"/>
      <c r="AC50" s="1333"/>
      <c r="AD50" s="1333"/>
      <c r="AE50" s="1333"/>
      <c r="AF50" s="1333"/>
      <c r="AG50" s="1333"/>
      <c r="AH50" s="1333"/>
      <c r="AI50" s="1333"/>
      <c r="AJ50" s="1333"/>
      <c r="AK50" s="1333"/>
      <c r="AL50" s="1333"/>
      <c r="AM50" s="1333"/>
      <c r="AN50" s="1333"/>
      <c r="AO50" s="1333"/>
      <c r="AP50" s="1333"/>
      <c r="AQ50" s="1333"/>
      <c r="AR50" s="1333"/>
      <c r="AS50" s="745"/>
    </row>
    <row r="51" spans="2:45" s="787" customFormat="1" ht="7.5" customHeight="1">
      <c r="B51" s="793"/>
      <c r="C51" s="793"/>
      <c r="D51" s="793"/>
      <c r="E51" s="793"/>
      <c r="F51" s="793"/>
      <c r="G51" s="793"/>
      <c r="H51" s="793"/>
      <c r="I51" s="793"/>
      <c r="J51" s="793"/>
      <c r="K51" s="793"/>
      <c r="L51" s="793"/>
      <c r="M51" s="793"/>
      <c r="N51" s="793"/>
      <c r="O51" s="793"/>
      <c r="P51" s="793"/>
      <c r="Q51" s="793"/>
      <c r="R51" s="793"/>
      <c r="S51" s="793"/>
      <c r="T51" s="793"/>
      <c r="U51" s="793"/>
      <c r="V51" s="793"/>
      <c r="W51" s="793"/>
      <c r="X51" s="793"/>
      <c r="Y51" s="793"/>
      <c r="Z51" s="793"/>
      <c r="AA51" s="793"/>
      <c r="AB51" s="793"/>
      <c r="AC51" s="793"/>
      <c r="AD51" s="793"/>
      <c r="AE51" s="793"/>
      <c r="AF51" s="793"/>
      <c r="AG51" s="793"/>
      <c r="AH51" s="793"/>
      <c r="AI51" s="793"/>
      <c r="AJ51" s="793"/>
      <c r="AK51" s="793"/>
      <c r="AL51" s="793"/>
      <c r="AM51" s="793"/>
      <c r="AN51" s="793"/>
      <c r="AO51" s="793"/>
      <c r="AP51" s="793"/>
      <c r="AQ51" s="793"/>
      <c r="AR51" s="793"/>
      <c r="AS51" s="745"/>
    </row>
    <row r="52" spans="2:45" s="787" customFormat="1" ht="17.25" customHeight="1">
      <c r="B52" s="793" t="s">
        <v>916</v>
      </c>
      <c r="C52" s="793"/>
      <c r="D52" s="794" t="s">
        <v>917</v>
      </c>
      <c r="E52" s="793"/>
      <c r="F52" s="793"/>
      <c r="G52" s="793"/>
      <c r="H52" s="793"/>
      <c r="I52" s="793"/>
      <c r="J52" s="793"/>
      <c r="K52" s="793"/>
      <c r="L52" s="793"/>
      <c r="M52" s="793"/>
      <c r="N52" s="793"/>
      <c r="O52" s="793"/>
      <c r="P52" s="793"/>
      <c r="Q52" s="793"/>
      <c r="R52" s="793"/>
      <c r="S52" s="793"/>
      <c r="T52" s="793"/>
      <c r="U52" s="793"/>
      <c r="V52" s="793"/>
      <c r="W52" s="793"/>
      <c r="X52" s="793"/>
      <c r="Y52" s="793"/>
      <c r="Z52" s="793"/>
      <c r="AA52" s="793"/>
      <c r="AB52" s="793"/>
      <c r="AC52" s="793"/>
      <c r="AD52" s="793"/>
      <c r="AE52" s="793"/>
      <c r="AF52" s="793"/>
      <c r="AG52" s="793"/>
      <c r="AH52" s="793"/>
      <c r="AI52" s="793"/>
      <c r="AJ52" s="793"/>
      <c r="AK52" s="793"/>
      <c r="AL52" s="793"/>
      <c r="AM52" s="793"/>
      <c r="AN52" s="793"/>
      <c r="AO52" s="793"/>
      <c r="AP52" s="793"/>
      <c r="AQ52" s="793"/>
      <c r="AR52" s="793"/>
      <c r="AS52" s="745"/>
    </row>
    <row r="53" spans="2:45" s="787" customFormat="1" ht="17.25" customHeight="1">
      <c r="B53" s="793"/>
      <c r="C53" s="793"/>
      <c r="D53" s="1333" t="s">
        <v>1235</v>
      </c>
      <c r="E53" s="1333"/>
      <c r="F53" s="1333"/>
      <c r="G53" s="1333"/>
      <c r="H53" s="1333"/>
      <c r="I53" s="1333"/>
      <c r="J53" s="1333"/>
      <c r="K53" s="1333"/>
      <c r="L53" s="1333"/>
      <c r="M53" s="1333"/>
      <c r="N53" s="1333"/>
      <c r="O53" s="1333"/>
      <c r="P53" s="1333"/>
      <c r="Q53" s="1333"/>
      <c r="R53" s="1333"/>
      <c r="S53" s="1333"/>
      <c r="T53" s="1333"/>
      <c r="U53" s="1333"/>
      <c r="V53" s="1333"/>
      <c r="W53" s="1333"/>
      <c r="X53" s="1333"/>
      <c r="Y53" s="1333"/>
      <c r="Z53" s="1333"/>
      <c r="AA53" s="1333"/>
      <c r="AB53" s="1333"/>
      <c r="AC53" s="1333"/>
      <c r="AD53" s="1333"/>
      <c r="AE53" s="1333"/>
      <c r="AF53" s="1333"/>
      <c r="AG53" s="1333"/>
      <c r="AH53" s="1333"/>
      <c r="AI53" s="1333"/>
      <c r="AJ53" s="1333"/>
      <c r="AK53" s="1333"/>
      <c r="AL53" s="1333"/>
      <c r="AM53" s="1333"/>
      <c r="AN53" s="1333"/>
      <c r="AO53" s="1333"/>
      <c r="AP53" s="1333"/>
      <c r="AQ53" s="1333"/>
      <c r="AR53" s="1333"/>
      <c r="AS53" s="745"/>
    </row>
    <row r="54" spans="2:45" s="787" customFormat="1" ht="7.5" customHeight="1">
      <c r="B54" s="788"/>
      <c r="C54" s="793"/>
      <c r="D54" s="793"/>
      <c r="E54" s="793"/>
      <c r="F54" s="793"/>
      <c r="G54" s="793"/>
      <c r="H54" s="793"/>
      <c r="I54" s="793"/>
      <c r="J54" s="793"/>
      <c r="K54" s="793"/>
      <c r="L54" s="793"/>
      <c r="M54" s="793"/>
      <c r="N54" s="793"/>
      <c r="O54" s="793"/>
      <c r="P54" s="793"/>
      <c r="Q54" s="793"/>
      <c r="R54" s="793"/>
      <c r="S54" s="793"/>
      <c r="T54" s="793"/>
      <c r="U54" s="793"/>
      <c r="V54" s="793"/>
      <c r="W54" s="793"/>
      <c r="X54" s="793"/>
      <c r="Y54" s="793"/>
      <c r="Z54" s="793"/>
      <c r="AA54" s="793"/>
      <c r="AB54" s="793"/>
      <c r="AC54" s="793"/>
      <c r="AD54" s="793"/>
      <c r="AE54" s="793"/>
      <c r="AF54" s="793"/>
      <c r="AG54" s="793"/>
      <c r="AH54" s="793"/>
      <c r="AI54" s="793"/>
      <c r="AJ54" s="793"/>
      <c r="AK54" s="793"/>
      <c r="AL54" s="793"/>
      <c r="AM54" s="793"/>
      <c r="AN54" s="793"/>
      <c r="AO54" s="793"/>
      <c r="AP54" s="793"/>
      <c r="AQ54" s="793"/>
      <c r="AR54" s="793"/>
      <c r="AS54" s="745"/>
    </row>
    <row r="55" spans="2:45" s="787" customFormat="1" ht="17.25" customHeight="1">
      <c r="B55" s="793" t="s">
        <v>918</v>
      </c>
      <c r="C55" s="793"/>
      <c r="D55" s="794" t="s">
        <v>919</v>
      </c>
      <c r="E55" s="793"/>
      <c r="F55" s="793"/>
      <c r="G55" s="793"/>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793"/>
      <c r="AM55" s="793"/>
      <c r="AN55" s="793"/>
      <c r="AO55" s="793"/>
      <c r="AP55" s="793"/>
      <c r="AQ55" s="793"/>
      <c r="AR55" s="793"/>
      <c r="AS55" s="745"/>
    </row>
    <row r="56" spans="2:45" s="787" customFormat="1" ht="17.25" customHeight="1">
      <c r="B56" s="788"/>
      <c r="C56" s="793"/>
      <c r="D56" s="1333" t="s">
        <v>1256</v>
      </c>
      <c r="E56" s="1333"/>
      <c r="F56" s="1333"/>
      <c r="G56" s="1333"/>
      <c r="H56" s="1333"/>
      <c r="I56" s="1333"/>
      <c r="J56" s="1333"/>
      <c r="K56" s="1333"/>
      <c r="L56" s="1333"/>
      <c r="M56" s="1333"/>
      <c r="N56" s="1333"/>
      <c r="O56" s="1333"/>
      <c r="P56" s="1333"/>
      <c r="Q56" s="1333"/>
      <c r="R56" s="1333"/>
      <c r="S56" s="1333"/>
      <c r="T56" s="1333"/>
      <c r="U56" s="1333"/>
      <c r="V56" s="1333"/>
      <c r="W56" s="1333"/>
      <c r="X56" s="1333"/>
      <c r="Y56" s="1333"/>
      <c r="Z56" s="1333"/>
      <c r="AA56" s="1333"/>
      <c r="AB56" s="1333"/>
      <c r="AC56" s="1333"/>
      <c r="AD56" s="1333"/>
      <c r="AE56" s="1333"/>
      <c r="AF56" s="1333"/>
      <c r="AG56" s="1333"/>
      <c r="AH56" s="1333"/>
      <c r="AI56" s="1333"/>
      <c r="AJ56" s="1333"/>
      <c r="AK56" s="1333"/>
      <c r="AL56" s="1333"/>
      <c r="AM56" s="1333"/>
      <c r="AN56" s="1333"/>
      <c r="AO56" s="1333"/>
      <c r="AP56" s="1333"/>
      <c r="AQ56" s="1333"/>
      <c r="AR56" s="1333"/>
      <c r="AS56" s="745"/>
    </row>
    <row r="57" spans="2:45" s="787" customFormat="1" ht="17.25" customHeight="1">
      <c r="B57" s="788"/>
      <c r="C57" s="793"/>
      <c r="D57" s="1333" t="s">
        <v>1257</v>
      </c>
      <c r="E57" s="1333"/>
      <c r="F57" s="1333"/>
      <c r="G57" s="1333"/>
      <c r="H57" s="1333"/>
      <c r="I57" s="1333"/>
      <c r="J57" s="1333"/>
      <c r="K57" s="1333"/>
      <c r="L57" s="1333"/>
      <c r="M57" s="1333"/>
      <c r="N57" s="1333"/>
      <c r="O57" s="1333"/>
      <c r="P57" s="1333"/>
      <c r="Q57" s="1333"/>
      <c r="R57" s="1333"/>
      <c r="S57" s="1333"/>
      <c r="T57" s="1333"/>
      <c r="U57" s="1333"/>
      <c r="V57" s="1333"/>
      <c r="W57" s="1333"/>
      <c r="X57" s="1333"/>
      <c r="Y57" s="1333"/>
      <c r="Z57" s="1333"/>
      <c r="AA57" s="1333"/>
      <c r="AB57" s="1333"/>
      <c r="AC57" s="1333"/>
      <c r="AD57" s="1333"/>
      <c r="AE57" s="1333"/>
      <c r="AF57" s="1333"/>
      <c r="AG57" s="1333"/>
      <c r="AH57" s="1333"/>
      <c r="AI57" s="1333"/>
      <c r="AJ57" s="1333"/>
      <c r="AK57" s="1333"/>
      <c r="AL57" s="1333"/>
      <c r="AM57" s="1333"/>
      <c r="AN57" s="1333"/>
      <c r="AO57" s="1333"/>
      <c r="AP57" s="1333"/>
      <c r="AQ57" s="1333"/>
      <c r="AR57" s="1333"/>
      <c r="AS57" s="745"/>
    </row>
    <row r="58" spans="2:45" s="787" customFormat="1" ht="17.25" customHeight="1">
      <c r="B58" s="788"/>
      <c r="C58" s="793"/>
      <c r="D58" s="1333" t="s">
        <v>1258</v>
      </c>
      <c r="E58" s="1333"/>
      <c r="F58" s="1333"/>
      <c r="G58" s="1333"/>
      <c r="H58" s="1333"/>
      <c r="I58" s="1333"/>
      <c r="J58" s="1333"/>
      <c r="K58" s="1333"/>
      <c r="L58" s="1333"/>
      <c r="M58" s="1333"/>
      <c r="N58" s="1333"/>
      <c r="O58" s="1333"/>
      <c r="P58" s="1333"/>
      <c r="Q58" s="1333"/>
      <c r="R58" s="1333"/>
      <c r="S58" s="1333"/>
      <c r="T58" s="1333"/>
      <c r="U58" s="1333"/>
      <c r="V58" s="1333"/>
      <c r="W58" s="1333"/>
      <c r="X58" s="1333"/>
      <c r="Y58" s="1333"/>
      <c r="Z58" s="1333"/>
      <c r="AA58" s="1333"/>
      <c r="AB58" s="1333"/>
      <c r="AC58" s="1333"/>
      <c r="AD58" s="1333"/>
      <c r="AE58" s="1333"/>
      <c r="AF58" s="1333"/>
      <c r="AG58" s="1333"/>
      <c r="AH58" s="1333"/>
      <c r="AI58" s="1333"/>
      <c r="AJ58" s="1333"/>
      <c r="AK58" s="1333"/>
      <c r="AL58" s="1333"/>
      <c r="AM58" s="1333"/>
      <c r="AN58" s="1333"/>
      <c r="AO58" s="1333"/>
      <c r="AP58" s="1333"/>
      <c r="AQ58" s="1333"/>
      <c r="AR58" s="1333"/>
      <c r="AS58" s="745"/>
    </row>
    <row r="59" spans="2:45" s="787" customFormat="1" ht="17.25" customHeight="1">
      <c r="B59" s="788"/>
      <c r="C59" s="793"/>
      <c r="D59" s="1333" t="s">
        <v>1259</v>
      </c>
      <c r="E59" s="1333"/>
      <c r="F59" s="1333"/>
      <c r="G59" s="1333"/>
      <c r="H59" s="1333"/>
      <c r="I59" s="1333"/>
      <c r="J59" s="1333"/>
      <c r="K59" s="1333"/>
      <c r="L59" s="1333"/>
      <c r="M59" s="1333"/>
      <c r="N59" s="1333"/>
      <c r="O59" s="1333"/>
      <c r="P59" s="1333"/>
      <c r="Q59" s="1333"/>
      <c r="R59" s="1333"/>
      <c r="S59" s="1333"/>
      <c r="T59" s="1333"/>
      <c r="U59" s="1333"/>
      <c r="V59" s="1333"/>
      <c r="W59" s="1333"/>
      <c r="X59" s="1333"/>
      <c r="Y59" s="1333"/>
      <c r="Z59" s="1333"/>
      <c r="AA59" s="1333"/>
      <c r="AB59" s="1333"/>
      <c r="AC59" s="1333"/>
      <c r="AD59" s="1333"/>
      <c r="AE59" s="1333"/>
      <c r="AF59" s="1333"/>
      <c r="AG59" s="1333"/>
      <c r="AH59" s="1333"/>
      <c r="AI59" s="1333"/>
      <c r="AJ59" s="1333"/>
      <c r="AK59" s="1333"/>
      <c r="AL59" s="1333"/>
      <c r="AM59" s="1333"/>
      <c r="AN59" s="1333"/>
      <c r="AO59" s="1333"/>
      <c r="AP59" s="1333"/>
      <c r="AQ59" s="1333"/>
      <c r="AR59" s="1333"/>
      <c r="AS59" s="745"/>
    </row>
    <row r="60" spans="2:45" s="787" customFormat="1" ht="7.5" customHeight="1">
      <c r="B60" s="788"/>
      <c r="C60" s="793"/>
      <c r="D60" s="793"/>
      <c r="E60" s="793"/>
      <c r="F60" s="793"/>
      <c r="G60" s="793"/>
      <c r="H60" s="793"/>
      <c r="I60" s="793"/>
      <c r="J60" s="793"/>
      <c r="K60" s="793"/>
      <c r="L60" s="793"/>
      <c r="M60" s="793"/>
      <c r="N60" s="793"/>
      <c r="O60" s="793"/>
      <c r="P60" s="793"/>
      <c r="Q60" s="793"/>
      <c r="R60" s="793"/>
      <c r="S60" s="793"/>
      <c r="T60" s="793"/>
      <c r="U60" s="793"/>
      <c r="V60" s="793"/>
      <c r="W60" s="793"/>
      <c r="X60" s="793"/>
      <c r="Y60" s="793"/>
      <c r="Z60" s="793"/>
      <c r="AA60" s="793"/>
      <c r="AB60" s="793"/>
      <c r="AC60" s="793"/>
      <c r="AD60" s="793"/>
      <c r="AE60" s="793"/>
      <c r="AF60" s="793"/>
      <c r="AG60" s="793"/>
      <c r="AH60" s="793"/>
      <c r="AI60" s="793"/>
      <c r="AJ60" s="793"/>
      <c r="AK60" s="793"/>
      <c r="AL60" s="793"/>
      <c r="AM60" s="793"/>
      <c r="AN60" s="793"/>
      <c r="AO60" s="793"/>
      <c r="AP60" s="793"/>
      <c r="AQ60" s="793"/>
      <c r="AR60" s="793"/>
      <c r="AS60" s="745"/>
    </row>
    <row r="61" spans="2:45" s="787" customFormat="1" ht="7.5" customHeight="1">
      <c r="B61" s="788"/>
      <c r="C61" s="793"/>
      <c r="D61" s="793"/>
      <c r="E61" s="793"/>
      <c r="F61" s="793"/>
      <c r="G61" s="793"/>
      <c r="H61" s="793"/>
      <c r="I61" s="793"/>
      <c r="J61" s="793"/>
      <c r="K61" s="793"/>
      <c r="L61" s="793"/>
      <c r="M61" s="793"/>
      <c r="N61" s="793"/>
      <c r="O61" s="793"/>
      <c r="P61" s="793"/>
      <c r="Q61" s="793"/>
      <c r="R61" s="793"/>
      <c r="S61" s="793"/>
      <c r="T61" s="793"/>
      <c r="U61" s="793"/>
      <c r="V61" s="793"/>
      <c r="W61" s="793"/>
      <c r="X61" s="793"/>
      <c r="Y61" s="793"/>
      <c r="Z61" s="793"/>
      <c r="AA61" s="793"/>
      <c r="AB61" s="793"/>
      <c r="AC61" s="793"/>
      <c r="AD61" s="793"/>
      <c r="AE61" s="793"/>
      <c r="AF61" s="793"/>
      <c r="AG61" s="793"/>
      <c r="AH61" s="793"/>
      <c r="AI61" s="793"/>
      <c r="AJ61" s="793"/>
      <c r="AK61" s="793"/>
      <c r="AL61" s="793"/>
      <c r="AM61" s="793"/>
      <c r="AN61" s="793"/>
      <c r="AO61" s="793"/>
      <c r="AP61" s="793"/>
      <c r="AQ61" s="793"/>
      <c r="AR61" s="793"/>
      <c r="AS61" s="745"/>
    </row>
    <row r="62" spans="2:45" s="787" customFormat="1" ht="16.5" customHeight="1">
      <c r="B62" s="793"/>
      <c r="C62" s="793"/>
      <c r="D62" s="793"/>
      <c r="E62" s="793"/>
      <c r="F62" s="793"/>
      <c r="G62" s="793"/>
      <c r="H62" s="793"/>
      <c r="I62" s="793"/>
      <c r="J62" s="793"/>
      <c r="K62" s="793"/>
      <c r="L62" s="793"/>
      <c r="M62" s="793"/>
      <c r="N62" s="793"/>
      <c r="O62" s="793"/>
      <c r="P62" s="793"/>
      <c r="Q62" s="793"/>
      <c r="R62" s="793"/>
      <c r="S62" s="793"/>
      <c r="T62" s="793"/>
      <c r="U62" s="793"/>
      <c r="V62" s="793"/>
      <c r="W62" s="793"/>
      <c r="X62" s="793"/>
      <c r="Y62" s="793"/>
      <c r="Z62" s="793"/>
      <c r="AA62" s="793"/>
      <c r="AB62" s="793"/>
      <c r="AC62" s="793"/>
      <c r="AD62" s="793"/>
      <c r="AE62" s="793"/>
      <c r="AF62" s="793"/>
      <c r="AG62" s="793"/>
      <c r="AH62" s="793"/>
      <c r="AI62" s="793"/>
      <c r="AJ62" s="793"/>
      <c r="AK62" s="793"/>
      <c r="AL62" s="793"/>
      <c r="AM62" s="793"/>
      <c r="AN62" s="793"/>
      <c r="AO62" s="793"/>
      <c r="AP62" s="793"/>
      <c r="AQ62" s="793"/>
      <c r="AR62" s="793"/>
      <c r="AS62" s="745"/>
    </row>
    <row r="63" spans="2:45" s="787" customFormat="1" ht="14">
      <c r="B63" s="1337" t="s">
        <v>920</v>
      </c>
      <c r="C63" s="1337"/>
      <c r="D63" s="1337"/>
      <c r="E63" s="1337"/>
      <c r="F63" s="1337"/>
      <c r="G63" s="1337"/>
      <c r="H63" s="1337"/>
      <c r="I63" s="1337"/>
      <c r="J63" s="1337"/>
      <c r="K63" s="1337"/>
      <c r="L63" s="1337"/>
      <c r="M63" s="1337"/>
      <c r="N63" s="1337"/>
      <c r="O63" s="1337"/>
      <c r="P63" s="1337"/>
      <c r="Q63" s="1337"/>
      <c r="R63" s="1337"/>
      <c r="S63" s="1337"/>
      <c r="T63" s="1337"/>
      <c r="U63" s="1337"/>
      <c r="V63" s="1337"/>
      <c r="W63" s="1337"/>
      <c r="X63" s="1337"/>
      <c r="Y63" s="1337"/>
      <c r="Z63" s="1337"/>
      <c r="AA63" s="1337"/>
      <c r="AB63" s="1337"/>
      <c r="AC63" s="1337"/>
      <c r="AD63" s="1337"/>
      <c r="AE63" s="1337"/>
      <c r="AF63" s="1337"/>
      <c r="AG63" s="1337"/>
      <c r="AH63" s="1337"/>
      <c r="AI63" s="1337"/>
      <c r="AJ63" s="1337"/>
      <c r="AK63" s="1337"/>
      <c r="AL63" s="1337"/>
      <c r="AM63" s="1337"/>
      <c r="AN63" s="1337"/>
      <c r="AO63" s="1337"/>
      <c r="AP63" s="1337"/>
      <c r="AQ63" s="1337"/>
      <c r="AR63" s="1337"/>
      <c r="AS63" s="745"/>
    </row>
    <row r="64" spans="2:45" s="787" customFormat="1" ht="9" customHeight="1">
      <c r="B64" s="799"/>
      <c r="C64" s="799"/>
      <c r="D64" s="799"/>
      <c r="E64" s="799"/>
      <c r="F64" s="799"/>
      <c r="G64" s="799"/>
      <c r="H64" s="799"/>
      <c r="I64" s="799"/>
      <c r="J64" s="799"/>
      <c r="K64" s="799"/>
      <c r="L64" s="799"/>
      <c r="M64" s="799"/>
      <c r="N64" s="799"/>
      <c r="O64" s="799"/>
      <c r="P64" s="799"/>
      <c r="Q64" s="799"/>
      <c r="R64" s="799"/>
      <c r="S64" s="799"/>
      <c r="T64" s="799"/>
      <c r="U64" s="799"/>
      <c r="V64" s="799"/>
      <c r="W64" s="799"/>
      <c r="X64" s="799"/>
      <c r="Y64" s="799"/>
      <c r="Z64" s="799"/>
      <c r="AA64" s="799"/>
      <c r="AB64" s="799"/>
      <c r="AC64" s="799"/>
      <c r="AD64" s="799"/>
      <c r="AE64" s="799"/>
      <c r="AF64" s="799"/>
      <c r="AG64" s="799"/>
      <c r="AH64" s="799"/>
      <c r="AI64" s="799"/>
      <c r="AJ64" s="799"/>
      <c r="AK64" s="799"/>
      <c r="AL64" s="799"/>
      <c r="AM64" s="799"/>
      <c r="AN64" s="799"/>
      <c r="AO64" s="799"/>
      <c r="AP64" s="799"/>
      <c r="AQ64" s="799"/>
      <c r="AR64" s="799"/>
      <c r="AS64" s="745"/>
    </row>
    <row r="65" spans="2:45" s="787" customFormat="1" ht="30" customHeight="1">
      <c r="B65" s="800"/>
      <c r="C65" s="792"/>
      <c r="D65" s="800"/>
      <c r="E65" s="800"/>
      <c r="F65" s="800"/>
      <c r="G65" s="800"/>
      <c r="H65" s="800"/>
      <c r="I65" s="800"/>
      <c r="J65" s="800"/>
      <c r="K65" s="800"/>
      <c r="L65" s="800"/>
      <c r="M65" s="800"/>
      <c r="N65" s="800"/>
      <c r="O65" s="800"/>
      <c r="P65" s="800"/>
      <c r="Q65" s="800"/>
      <c r="R65" s="800"/>
      <c r="S65" s="800"/>
      <c r="T65" s="800"/>
      <c r="U65" s="800"/>
      <c r="V65" s="800"/>
      <c r="W65" s="800"/>
      <c r="X65" s="800"/>
      <c r="Y65" s="800"/>
      <c r="Z65" s="800"/>
      <c r="AA65" s="800"/>
      <c r="AB65" s="800"/>
      <c r="AC65" s="788"/>
      <c r="AD65" s="801"/>
      <c r="AE65" s="788"/>
      <c r="AF65" s="901"/>
      <c r="AG65" s="901"/>
      <c r="AH65" s="1338" t="str">
        <f>IF(様式第1_交付申請書!L5="","",様式第1_交付申請書!L5)</f>
        <v/>
      </c>
      <c r="AI65" s="1338"/>
      <c r="AJ65" s="1338"/>
      <c r="AK65" s="1338"/>
      <c r="AL65" s="1338"/>
      <c r="AM65" s="1338"/>
      <c r="AN65" s="1338"/>
      <c r="AO65" s="1338"/>
      <c r="AP65" s="788"/>
      <c r="AQ65" s="788"/>
      <c r="AR65" s="788"/>
      <c r="AS65" s="745"/>
    </row>
    <row r="66" spans="2:45" s="787" customFormat="1" ht="15" customHeight="1">
      <c r="B66" s="800"/>
      <c r="C66" s="792"/>
      <c r="D66" s="800"/>
      <c r="E66" s="800"/>
      <c r="F66" s="800"/>
      <c r="G66" s="800"/>
      <c r="H66" s="800"/>
      <c r="I66" s="800"/>
      <c r="J66" s="800"/>
      <c r="K66" s="800"/>
      <c r="L66" s="800"/>
      <c r="M66" s="800"/>
      <c r="N66" s="800"/>
      <c r="O66" s="800"/>
      <c r="P66" s="800"/>
      <c r="Q66" s="800"/>
      <c r="R66" s="800"/>
      <c r="S66" s="800"/>
      <c r="T66" s="800"/>
      <c r="U66" s="800"/>
      <c r="V66" s="800"/>
      <c r="W66" s="800"/>
      <c r="X66" s="800"/>
      <c r="Y66" s="800"/>
      <c r="Z66" s="800"/>
      <c r="AA66" s="800"/>
      <c r="AB66" s="800"/>
      <c r="AC66" s="801"/>
      <c r="AD66" s="801"/>
      <c r="AE66" s="789"/>
      <c r="AF66" s="789"/>
      <c r="AG66" s="789"/>
      <c r="AH66" s="801"/>
      <c r="AI66" s="789"/>
      <c r="AJ66" s="789"/>
      <c r="AK66" s="789"/>
      <c r="AL66" s="801"/>
      <c r="AM66" s="789"/>
      <c r="AN66" s="789"/>
      <c r="AO66" s="789"/>
      <c r="AP66" s="801"/>
      <c r="AQ66" s="788"/>
      <c r="AR66" s="788"/>
      <c r="AS66" s="745"/>
    </row>
    <row r="67" spans="2:45" ht="30" customHeight="1">
      <c r="B67" s="803"/>
      <c r="C67" s="804"/>
      <c r="D67" s="804"/>
      <c r="E67" s="804"/>
      <c r="F67" s="805" t="s">
        <v>921</v>
      </c>
      <c r="G67" s="805"/>
      <c r="H67" s="805"/>
      <c r="I67" s="805"/>
      <c r="J67" s="805"/>
      <c r="K67" s="1343" t="s">
        <v>1003</v>
      </c>
      <c r="L67" s="1343"/>
      <c r="M67" s="1343"/>
      <c r="N67" s="1343"/>
      <c r="O67" s="1343"/>
      <c r="P67" s="1343"/>
      <c r="Q67" s="1344" t="str">
        <f>様式第1_交付申請書!G11</f>
        <v/>
      </c>
      <c r="R67" s="1344"/>
      <c r="S67" s="1344"/>
      <c r="T67" s="1344"/>
      <c r="U67" s="1344"/>
      <c r="V67" s="1344"/>
      <c r="W67" s="1344"/>
      <c r="X67" s="1344"/>
      <c r="Y67" s="1344"/>
      <c r="Z67" s="1344"/>
      <c r="AA67" s="1344"/>
      <c r="AB67" s="1344"/>
      <c r="AC67" s="1344"/>
      <c r="AD67" s="1344"/>
      <c r="AE67" s="1344"/>
      <c r="AF67" s="1344"/>
      <c r="AG67" s="1344"/>
      <c r="AH67" s="1344"/>
      <c r="AI67" s="1344"/>
      <c r="AJ67" s="1344"/>
      <c r="AK67" s="1344"/>
      <c r="AL67" s="1344"/>
      <c r="AM67" s="1344"/>
      <c r="AN67" s="1344"/>
      <c r="AO67" s="1344"/>
      <c r="AP67" s="788"/>
      <c r="AQ67" s="788"/>
      <c r="AR67" s="788"/>
      <c r="AS67" s="972" t="s">
        <v>376</v>
      </c>
    </row>
    <row r="68" spans="2:45" ht="30" customHeight="1" collapsed="1">
      <c r="B68" s="803"/>
      <c r="C68" s="804"/>
      <c r="D68" s="804"/>
      <c r="E68" s="804"/>
      <c r="F68" s="805"/>
      <c r="G68" s="805"/>
      <c r="H68" s="805"/>
      <c r="I68" s="805"/>
      <c r="J68" s="805"/>
      <c r="K68" s="1343" t="s">
        <v>922</v>
      </c>
      <c r="L68" s="1343"/>
      <c r="M68" s="1343"/>
      <c r="N68" s="1343"/>
      <c r="O68" s="1343"/>
      <c r="P68" s="820"/>
      <c r="Q68" s="1345" t="s">
        <v>923</v>
      </c>
      <c r="R68" s="1346"/>
      <c r="S68" s="1347" t="str">
        <f>様式第1_交付申請書!G12</f>
        <v/>
      </c>
      <c r="T68" s="1348"/>
      <c r="U68" s="1348"/>
      <c r="V68" s="1348"/>
      <c r="W68" s="1348"/>
      <c r="X68" s="1349"/>
      <c r="Y68" s="1350" t="s">
        <v>924</v>
      </c>
      <c r="Z68" s="1351"/>
      <c r="AA68" s="1348" t="str">
        <f>様式第1_交付申請書!J12</f>
        <v/>
      </c>
      <c r="AB68" s="1348"/>
      <c r="AC68" s="1348"/>
      <c r="AD68" s="1348"/>
      <c r="AE68" s="1348"/>
      <c r="AF68" s="1348"/>
      <c r="AG68" s="1348"/>
      <c r="AH68" s="1348"/>
      <c r="AI68" s="1348"/>
      <c r="AJ68" s="1348"/>
      <c r="AK68" s="1348"/>
      <c r="AL68" s="1348"/>
      <c r="AM68" s="1348"/>
      <c r="AN68" s="1348"/>
      <c r="AO68" s="1348"/>
      <c r="AP68" s="788"/>
      <c r="AQ68" s="788"/>
      <c r="AR68" s="788"/>
      <c r="AS68" s="972" t="s">
        <v>1002</v>
      </c>
    </row>
    <row r="69" spans="2:45" ht="30" hidden="1" customHeight="1" outlineLevel="1">
      <c r="B69" s="800"/>
      <c r="C69" s="792"/>
      <c r="D69" s="800"/>
      <c r="E69" s="800"/>
      <c r="F69" s="800"/>
      <c r="G69" s="800"/>
      <c r="H69" s="800"/>
      <c r="I69" s="800"/>
      <c r="J69" s="800"/>
      <c r="K69" s="800"/>
      <c r="L69" s="800"/>
      <c r="M69" s="800"/>
      <c r="N69" s="800"/>
      <c r="O69" s="800"/>
      <c r="P69" s="800"/>
      <c r="Q69" s="800"/>
      <c r="R69" s="800"/>
      <c r="S69" s="800"/>
      <c r="T69" s="800"/>
      <c r="U69" s="800"/>
      <c r="V69" s="800"/>
      <c r="W69" s="800"/>
      <c r="X69" s="800"/>
      <c r="Y69" s="800"/>
      <c r="Z69" s="800"/>
      <c r="AA69" s="800"/>
      <c r="AB69" s="800"/>
      <c r="AC69" s="801"/>
      <c r="AD69" s="801"/>
      <c r="AE69" s="789"/>
      <c r="AF69" s="789"/>
      <c r="AG69" s="789"/>
      <c r="AH69" s="801"/>
      <c r="AI69" s="789"/>
      <c r="AJ69" s="789"/>
      <c r="AK69" s="789"/>
      <c r="AL69" s="801"/>
      <c r="AM69" s="789"/>
      <c r="AN69" s="789"/>
      <c r="AO69" s="789"/>
      <c r="AP69" s="801"/>
      <c r="AQ69" s="788"/>
      <c r="AR69" s="788"/>
    </row>
    <row r="70" spans="2:45" ht="30" hidden="1" customHeight="1" outlineLevel="1">
      <c r="B70" s="803"/>
      <c r="C70" s="804"/>
      <c r="D70" s="804"/>
      <c r="E70" s="804"/>
      <c r="F70" s="805" t="s">
        <v>925</v>
      </c>
      <c r="G70" s="805"/>
      <c r="H70" s="805"/>
      <c r="I70" s="805"/>
      <c r="J70" s="805"/>
      <c r="K70" s="1343" t="s">
        <v>1003</v>
      </c>
      <c r="L70" s="1343"/>
      <c r="M70" s="1343"/>
      <c r="N70" s="1343"/>
      <c r="O70" s="1343"/>
      <c r="P70" s="1343"/>
      <c r="Q70" s="1344" t="str">
        <f>IF(入力シート!F40="","",入力シート!F40)</f>
        <v/>
      </c>
      <c r="R70" s="1344"/>
      <c r="S70" s="1344"/>
      <c r="T70" s="1344"/>
      <c r="U70" s="1344"/>
      <c r="V70" s="1344"/>
      <c r="W70" s="1344"/>
      <c r="X70" s="1344"/>
      <c r="Y70" s="1344"/>
      <c r="Z70" s="1344"/>
      <c r="AA70" s="1344"/>
      <c r="AB70" s="1344"/>
      <c r="AC70" s="1344"/>
      <c r="AD70" s="1344"/>
      <c r="AE70" s="1344"/>
      <c r="AF70" s="1344"/>
      <c r="AG70" s="1344"/>
      <c r="AH70" s="1344"/>
      <c r="AI70" s="1344"/>
      <c r="AJ70" s="1344"/>
      <c r="AK70" s="1344"/>
      <c r="AL70" s="1344"/>
      <c r="AM70" s="1344"/>
      <c r="AN70" s="1344"/>
      <c r="AO70" s="1344"/>
      <c r="AP70" s="788"/>
      <c r="AQ70" s="788"/>
      <c r="AR70" s="788"/>
    </row>
    <row r="71" spans="2:45" ht="30" hidden="1" customHeight="1" outlineLevel="1">
      <c r="B71" s="803"/>
      <c r="C71" s="804"/>
      <c r="D71" s="804"/>
      <c r="E71" s="804"/>
      <c r="F71" s="805"/>
      <c r="G71" s="805"/>
      <c r="H71" s="805"/>
      <c r="I71" s="805"/>
      <c r="J71" s="805"/>
      <c r="K71" s="1343" t="s">
        <v>922</v>
      </c>
      <c r="L71" s="1343"/>
      <c r="M71" s="1343"/>
      <c r="N71" s="1343"/>
      <c r="O71" s="1343"/>
      <c r="P71" s="820"/>
      <c r="Q71" s="1345" t="s">
        <v>923</v>
      </c>
      <c r="R71" s="1346"/>
      <c r="S71" s="1347" t="str">
        <f>IF(入力シート!F41="","",入力シート!F41)</f>
        <v/>
      </c>
      <c r="T71" s="1348"/>
      <c r="U71" s="1348"/>
      <c r="V71" s="1348"/>
      <c r="W71" s="1348"/>
      <c r="X71" s="1349"/>
      <c r="Y71" s="1350" t="s">
        <v>924</v>
      </c>
      <c r="Z71" s="1351"/>
      <c r="AA71" s="1348" t="str">
        <f>IF(入力シート!F43="","",入力シート!F43&amp;入力シート!J43)</f>
        <v/>
      </c>
      <c r="AB71" s="1348"/>
      <c r="AC71" s="1348"/>
      <c r="AD71" s="1348"/>
      <c r="AE71" s="1348"/>
      <c r="AF71" s="1348"/>
      <c r="AG71" s="1348"/>
      <c r="AH71" s="1348"/>
      <c r="AI71" s="1348"/>
      <c r="AJ71" s="1348"/>
      <c r="AK71" s="1348"/>
      <c r="AL71" s="1348"/>
      <c r="AM71" s="1348"/>
      <c r="AN71" s="1348"/>
      <c r="AO71" s="1348"/>
      <c r="AP71" s="788"/>
      <c r="AQ71" s="788"/>
      <c r="AR71" s="788"/>
      <c r="AS71" s="972" t="s">
        <v>376</v>
      </c>
    </row>
    <row r="72" spans="2:45" ht="30" customHeight="1" collapsed="1">
      <c r="AS72" s="972" t="s">
        <v>1002</v>
      </c>
    </row>
    <row r="73" spans="2:45" ht="30" hidden="1" customHeight="1" outlineLevel="1">
      <c r="B73" s="803"/>
      <c r="C73" s="804"/>
      <c r="D73" s="804"/>
      <c r="E73" s="804"/>
      <c r="F73" s="805" t="s">
        <v>926</v>
      </c>
      <c r="G73" s="805"/>
      <c r="H73" s="805"/>
      <c r="I73" s="805"/>
      <c r="J73" s="805"/>
      <c r="K73" s="1343" t="s">
        <v>1004</v>
      </c>
      <c r="L73" s="1343"/>
      <c r="M73" s="1343"/>
      <c r="N73" s="1343"/>
      <c r="O73" s="1343"/>
      <c r="P73" s="1343"/>
      <c r="Q73" s="1344" t="str">
        <f>IF(入力シート!F53="","",入力シート!F53)</f>
        <v/>
      </c>
      <c r="R73" s="1344"/>
      <c r="S73" s="1344"/>
      <c r="T73" s="1344"/>
      <c r="U73" s="1344"/>
      <c r="V73" s="1344"/>
      <c r="W73" s="1344"/>
      <c r="X73" s="1344"/>
      <c r="Y73" s="1344"/>
      <c r="Z73" s="1344"/>
      <c r="AA73" s="1344"/>
      <c r="AB73" s="1344"/>
      <c r="AC73" s="1344"/>
      <c r="AD73" s="1344"/>
      <c r="AE73" s="1344"/>
      <c r="AF73" s="1344"/>
      <c r="AG73" s="1344"/>
      <c r="AH73" s="1344"/>
      <c r="AI73" s="1344"/>
      <c r="AJ73" s="1344"/>
      <c r="AK73" s="1344"/>
      <c r="AL73" s="1344"/>
      <c r="AM73" s="1344"/>
      <c r="AN73" s="1344"/>
      <c r="AO73" s="1344"/>
      <c r="AP73" s="788"/>
      <c r="AQ73" s="788"/>
      <c r="AR73" s="788"/>
    </row>
    <row r="74" spans="2:45" ht="30" hidden="1" customHeight="1" outlineLevel="1">
      <c r="B74" s="803"/>
      <c r="C74" s="804"/>
      <c r="D74" s="804"/>
      <c r="E74" s="804"/>
      <c r="F74" s="805"/>
      <c r="G74" s="805"/>
      <c r="H74" s="805"/>
      <c r="I74" s="805"/>
      <c r="J74" s="805"/>
      <c r="K74" s="1343" t="s">
        <v>922</v>
      </c>
      <c r="L74" s="1343"/>
      <c r="M74" s="1343"/>
      <c r="N74" s="1343"/>
      <c r="O74" s="1343"/>
      <c r="P74" s="820"/>
      <c r="Q74" s="1345" t="s">
        <v>923</v>
      </c>
      <c r="R74" s="1346"/>
      <c r="S74" s="1347" t="str">
        <f>IF(入力シート!F54="","",入力シート!F54)</f>
        <v/>
      </c>
      <c r="T74" s="1348"/>
      <c r="U74" s="1348"/>
      <c r="V74" s="1348"/>
      <c r="W74" s="1348"/>
      <c r="X74" s="1349"/>
      <c r="Y74" s="1350" t="s">
        <v>924</v>
      </c>
      <c r="Z74" s="1351"/>
      <c r="AA74" s="1348" t="str">
        <f>IF(入力シート!F56="","",入力シート!F56&amp;入力シート!J56)</f>
        <v/>
      </c>
      <c r="AB74" s="1348"/>
      <c r="AC74" s="1348"/>
      <c r="AD74" s="1348"/>
      <c r="AE74" s="1348"/>
      <c r="AF74" s="1348"/>
      <c r="AG74" s="1348"/>
      <c r="AH74" s="1348"/>
      <c r="AI74" s="1348"/>
      <c r="AJ74" s="1348"/>
      <c r="AK74" s="1348"/>
      <c r="AL74" s="1348"/>
      <c r="AM74" s="1348"/>
      <c r="AN74" s="1348"/>
      <c r="AO74" s="1348"/>
      <c r="AP74" s="788"/>
      <c r="AQ74" s="788"/>
      <c r="AR74" s="788"/>
      <c r="AS74" s="972" t="s">
        <v>376</v>
      </c>
    </row>
    <row r="75" spans="2:45" ht="30" customHeight="1" collapsed="1">
      <c r="AS75" s="972" t="s">
        <v>1002</v>
      </c>
    </row>
    <row r="76" spans="2:45" ht="30" hidden="1" customHeight="1" outlineLevel="1">
      <c r="B76" s="803"/>
      <c r="C76" s="804"/>
      <c r="D76" s="804"/>
      <c r="E76" s="804"/>
      <c r="F76" s="805" t="s">
        <v>927</v>
      </c>
      <c r="G76" s="805"/>
      <c r="H76" s="805"/>
      <c r="I76" s="805"/>
      <c r="J76" s="805"/>
      <c r="K76" s="1343" t="s">
        <v>1004</v>
      </c>
      <c r="L76" s="1343"/>
      <c r="M76" s="1343"/>
      <c r="N76" s="1343"/>
      <c r="O76" s="1343"/>
      <c r="P76" s="1343"/>
      <c r="Q76" s="1344" t="str">
        <f>IF(入力シート!F66="","",入力シート!F66)</f>
        <v/>
      </c>
      <c r="R76" s="1344"/>
      <c r="S76" s="1344"/>
      <c r="T76" s="1344"/>
      <c r="U76" s="1344"/>
      <c r="V76" s="1344"/>
      <c r="W76" s="1344"/>
      <c r="X76" s="1344"/>
      <c r="Y76" s="1344"/>
      <c r="Z76" s="1344"/>
      <c r="AA76" s="1344"/>
      <c r="AB76" s="1344"/>
      <c r="AC76" s="1344"/>
      <c r="AD76" s="1344"/>
      <c r="AE76" s="1344"/>
      <c r="AF76" s="1344"/>
      <c r="AG76" s="1344"/>
      <c r="AH76" s="1344"/>
      <c r="AI76" s="1344"/>
      <c r="AJ76" s="1344"/>
      <c r="AK76" s="1344"/>
      <c r="AL76" s="1344"/>
      <c r="AM76" s="1344"/>
      <c r="AN76" s="1344"/>
      <c r="AO76" s="1344"/>
      <c r="AP76" s="788"/>
      <c r="AQ76" s="788"/>
      <c r="AR76" s="788"/>
    </row>
    <row r="77" spans="2:45" ht="30" hidden="1" customHeight="1" outlineLevel="1">
      <c r="B77" s="803"/>
      <c r="C77" s="804"/>
      <c r="D77" s="804"/>
      <c r="E77" s="804"/>
      <c r="F77" s="805"/>
      <c r="G77" s="805"/>
      <c r="H77" s="805"/>
      <c r="I77" s="805"/>
      <c r="J77" s="805"/>
      <c r="K77" s="1343" t="s">
        <v>922</v>
      </c>
      <c r="L77" s="1343"/>
      <c r="M77" s="1343"/>
      <c r="N77" s="1343"/>
      <c r="O77" s="1343"/>
      <c r="P77" s="820"/>
      <c r="Q77" s="1345" t="s">
        <v>923</v>
      </c>
      <c r="R77" s="1346"/>
      <c r="S77" s="1347" t="str">
        <f>IF(入力シート!F67="","",入力シート!F67)</f>
        <v/>
      </c>
      <c r="T77" s="1348"/>
      <c r="U77" s="1348"/>
      <c r="V77" s="1348"/>
      <c r="W77" s="1348"/>
      <c r="X77" s="1349"/>
      <c r="Y77" s="1350" t="s">
        <v>924</v>
      </c>
      <c r="Z77" s="1351"/>
      <c r="AA77" s="1348" t="str">
        <f>IF(入力シート!F69="","",入力シート!F69&amp;入力シート!J69)</f>
        <v/>
      </c>
      <c r="AB77" s="1348"/>
      <c r="AC77" s="1348"/>
      <c r="AD77" s="1348"/>
      <c r="AE77" s="1348"/>
      <c r="AF77" s="1348"/>
      <c r="AG77" s="1348"/>
      <c r="AH77" s="1348"/>
      <c r="AI77" s="1348"/>
      <c r="AJ77" s="1348"/>
      <c r="AK77" s="1348"/>
      <c r="AL77" s="1348"/>
      <c r="AM77" s="1348"/>
      <c r="AN77" s="1348"/>
      <c r="AO77" s="1348"/>
      <c r="AP77" s="788"/>
      <c r="AQ77" s="788"/>
      <c r="AR77" s="788"/>
      <c r="AS77" s="972" t="s">
        <v>376</v>
      </c>
    </row>
    <row r="78" spans="2:45" ht="18" customHeight="1" collapsed="1"/>
  </sheetData>
  <sheetProtection algorithmName="SHA-512" hashValue="FOfxUOMQmh/Ky2UwxAwKryBRy1MTMzGBzDcajUgAeS1m7WSv7Y8v8NBvMHc1Ft91hDJuTAJx9TahF4vWFCNhhA==" saltValue="sUql+gaZiE1fn7yO1zw1Tw==" spinCount="100000" sheet="1" formatCells="0" formatRows="0" insertRows="0" deleteRows="0" selectLockedCells="1" autoFilter="0" pivotTables="0"/>
  <mergeCells count="63">
    <mergeCell ref="K76:P76"/>
    <mergeCell ref="Q76:AO76"/>
    <mergeCell ref="K77:O77"/>
    <mergeCell ref="Q77:R77"/>
    <mergeCell ref="S77:X77"/>
    <mergeCell ref="Y77:Z77"/>
    <mergeCell ref="AA77:AO77"/>
    <mergeCell ref="K73:P73"/>
    <mergeCell ref="Q73:AO73"/>
    <mergeCell ref="K74:O74"/>
    <mergeCell ref="Q74:R74"/>
    <mergeCell ref="S74:X74"/>
    <mergeCell ref="Y74:Z74"/>
    <mergeCell ref="AA74:AO74"/>
    <mergeCell ref="K70:P70"/>
    <mergeCell ref="Q70:AO70"/>
    <mergeCell ref="K71:O71"/>
    <mergeCell ref="Q71:R71"/>
    <mergeCell ref="S71:X71"/>
    <mergeCell ref="Y71:Z71"/>
    <mergeCell ref="AA71:AO71"/>
    <mergeCell ref="K67:P67"/>
    <mergeCell ref="Q67:AO67"/>
    <mergeCell ref="K68:O68"/>
    <mergeCell ref="Q68:R68"/>
    <mergeCell ref="S68:X68"/>
    <mergeCell ref="Y68:Z68"/>
    <mergeCell ref="AA68:AO68"/>
    <mergeCell ref="B63:AR63"/>
    <mergeCell ref="AH65:AO65"/>
    <mergeCell ref="B3:AR3"/>
    <mergeCell ref="AL4:AM4"/>
    <mergeCell ref="AO4:AP4"/>
    <mergeCell ref="B5:N5"/>
    <mergeCell ref="B6:N6"/>
    <mergeCell ref="B7:AR8"/>
    <mergeCell ref="B9:AR9"/>
    <mergeCell ref="D18:AR18"/>
    <mergeCell ref="D21:AR21"/>
    <mergeCell ref="D24:AR24"/>
    <mergeCell ref="D27:AR27"/>
    <mergeCell ref="D46:AR46"/>
    <mergeCell ref="D49:AR49"/>
    <mergeCell ref="D28:AR28"/>
    <mergeCell ref="B10:AR10"/>
    <mergeCell ref="D13:AR13"/>
    <mergeCell ref="D34:AR34"/>
    <mergeCell ref="D35:AR35"/>
    <mergeCell ref="D38:AR38"/>
    <mergeCell ref="D45:AR45"/>
    <mergeCell ref="D14:AR14"/>
    <mergeCell ref="D15:AR15"/>
    <mergeCell ref="D31:AR31"/>
    <mergeCell ref="D32:AR32"/>
    <mergeCell ref="D33:AR33"/>
    <mergeCell ref="D42:AR42"/>
    <mergeCell ref="D39:AR39"/>
    <mergeCell ref="D50:AR50"/>
    <mergeCell ref="D56:AR56"/>
    <mergeCell ref="D57:AR57"/>
    <mergeCell ref="D58:AR58"/>
    <mergeCell ref="D59:AR59"/>
    <mergeCell ref="D53:AR53"/>
  </mergeCells>
  <phoneticPr fontId="22"/>
  <conditionalFormatting sqref="B3 B10:AS12 B13:D13 AS13:AS15 B14:C15 B16:AS17 B18:D18 AS18 B19:AS20 B21:D21 AS21 B22:AS23 B24:D24 AS24 B25:AS26 B27:D27 AS27:AS28 B28:C28 B29:AS30 B31:D31 AS31:AS35 B32:C34 B35:D35 B36:AS37 B38:D38 AS38:AS39 B39:C39 B40:AS41 B42:D42 AS42 B43:AS44 B45:D45 AS45:AS46 B46:C46 B47:AS48 B49:D49 AS49:AS50 B50:C50 B51:AS52 B53:D53 AS53 B54:AS55 B56:D56 AS56:AS59 B57:C59 B60:AS63">
    <cfRule type="expression" priority="23">
      <formula>CELL("protect",B3)=0</formula>
    </cfRule>
  </conditionalFormatting>
  <conditionalFormatting sqref="B67:P68 AP67:AR68">
    <cfRule type="expression" priority="22">
      <formula>CELL("protect",B67)=0</formula>
    </cfRule>
  </conditionalFormatting>
  <conditionalFormatting sqref="B70:P71 AP70:AR71">
    <cfRule type="expression" priority="20">
      <formula>CELL("protect",B70)=0</formula>
    </cfRule>
  </conditionalFormatting>
  <conditionalFormatting sqref="B73:P74 AP73:AR74">
    <cfRule type="expression" priority="15">
      <formula>CELL("protect",B73)=0</formula>
    </cfRule>
  </conditionalFormatting>
  <conditionalFormatting sqref="B76:P77 AP76:AR77">
    <cfRule type="expression" priority="13">
      <formula>CELL("protect",B76)=0</formula>
    </cfRule>
  </conditionalFormatting>
  <conditionalFormatting sqref="B69:AC69 AR69">
    <cfRule type="expression" priority="21">
      <formula>CELL("protect",B69)=0</formula>
    </cfRule>
  </conditionalFormatting>
  <conditionalFormatting sqref="Q68">
    <cfRule type="containsBlanks" dxfId="565" priority="8">
      <formula>LEN(TRIM(Q68))=0</formula>
    </cfRule>
  </conditionalFormatting>
  <conditionalFormatting sqref="Q71">
    <cfRule type="containsBlanks" dxfId="564" priority="6">
      <formula>LEN(TRIM(Q71))=0</formula>
    </cfRule>
  </conditionalFormatting>
  <conditionalFormatting sqref="Q74">
    <cfRule type="containsBlanks" dxfId="563" priority="4">
      <formula>LEN(TRIM(Q74))=0</formula>
    </cfRule>
  </conditionalFormatting>
  <conditionalFormatting sqref="Q77">
    <cfRule type="containsBlanks" dxfId="562" priority="2">
      <formula>LEN(TRIM(Q77))=0</formula>
    </cfRule>
  </conditionalFormatting>
  <conditionalFormatting sqref="Y68">
    <cfRule type="containsBlanks" dxfId="561" priority="7">
      <formula>LEN(TRIM(Y68))=0</formula>
    </cfRule>
  </conditionalFormatting>
  <conditionalFormatting sqref="Y71">
    <cfRule type="containsBlanks" dxfId="560" priority="5">
      <formula>LEN(TRIM(Y71))=0</formula>
    </cfRule>
  </conditionalFormatting>
  <conditionalFormatting sqref="Y74">
    <cfRule type="containsBlanks" dxfId="559" priority="3">
      <formula>LEN(TRIM(Y74))=0</formula>
    </cfRule>
  </conditionalFormatting>
  <conditionalFormatting sqref="Y77">
    <cfRule type="containsBlanks" dxfId="558" priority="1">
      <formula>LEN(TRIM(Y77))=0</formula>
    </cfRule>
  </conditionalFormatting>
  <conditionalFormatting sqref="AS3 B4:AK4 AN4 AQ4:AS4 Q5:AS6 B7 AS7:AS9 B9 AR64:AS64 B64:AC66 AR65:AR66 B72:AR72 B75:AR75 B78:AR78 B79:AS1048576">
    <cfRule type="expression" priority="24">
      <formula>CELL("protect",B3)=0</formula>
    </cfRule>
  </conditionalFormatting>
  <dataValidations count="2">
    <dataValidation imeMode="hiragana" allowBlank="1" showInputMessage="1" showErrorMessage="1" sqref="Q67 Q73 Q70 Q76" xr:uid="{0C23781F-41F2-4FB6-A2EA-DB4A4AC7A82D}"/>
    <dataValidation imeMode="disabled" allowBlank="1" showInputMessage="1" showErrorMessage="1" sqref="AF65:AH65" xr:uid="{A05C956C-873D-427A-8266-8BA47AC8B5FF}"/>
  </dataValidations>
  <printOptions horizontalCentered="1"/>
  <pageMargins left="0.9055118110236221" right="0.47244094488188981" top="0.70866141732283472" bottom="0.19685039370078741" header="0.19685039370078741" footer="0.19685039370078741"/>
  <pageSetup paperSize="9" scale="52" orientation="portrait" r:id="rId1"/>
  <headerFooter scaleWithDoc="0">
    <oddFooter>&amp;R&amp;"ＭＳ 明朝,標準"&amp;8&amp;K01+020R6中層ZEH-M_ver.1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C4061-EA0E-4F33-A926-1645D0C26E93}">
  <sheetPr>
    <outlinePr summaryBelow="0"/>
  </sheetPr>
  <dimension ref="A1:AW107"/>
  <sheetViews>
    <sheetView showGridLines="0" showZeros="0" view="pageBreakPreview" topLeftCell="B1" zoomScale="85" zoomScaleNormal="55" zoomScaleSheetLayoutView="85" workbookViewId="0">
      <selection activeCell="D16" sqref="D16:J16"/>
    </sheetView>
  </sheetViews>
  <sheetFormatPr defaultColWidth="3" defaultRowHeight="18" customHeight="1" outlineLevelRow="1"/>
  <cols>
    <col min="1" max="1" width="5.58203125" style="786" hidden="1" customWidth="1"/>
    <col min="2" max="4" width="3" style="786" customWidth="1"/>
    <col min="5" max="6" width="3" style="796" customWidth="1"/>
    <col min="7" max="8" width="3" style="808" customWidth="1"/>
    <col min="9" max="44" width="3" style="786" customWidth="1"/>
    <col min="45" max="45" width="3" style="787"/>
    <col min="46" max="48" width="3" style="786"/>
    <col min="49" max="49" width="3" style="974"/>
    <col min="50" max="16384" width="3" style="786"/>
  </cols>
  <sheetData>
    <row r="1" spans="1:49" s="783" customFormat="1" ht="21">
      <c r="A1" s="781"/>
      <c r="B1" s="195" t="s">
        <v>803</v>
      </c>
      <c r="C1" s="782"/>
      <c r="D1" s="782"/>
      <c r="E1" s="782"/>
      <c r="F1" s="782"/>
      <c r="G1" s="782"/>
      <c r="H1" s="782"/>
      <c r="AE1" s="784"/>
      <c r="AS1" s="785"/>
      <c r="AW1" s="205"/>
    </row>
    <row r="2" spans="1:49" s="783" customFormat="1" ht="21" hidden="1">
      <c r="A2" s="781"/>
      <c r="B2" s="814"/>
      <c r="C2" s="782"/>
      <c r="D2" s="782"/>
      <c r="E2" s="782"/>
      <c r="F2" s="782"/>
      <c r="G2" s="782"/>
      <c r="H2" s="782"/>
      <c r="AE2" s="784"/>
      <c r="AS2" s="785"/>
      <c r="AW2" s="205"/>
    </row>
    <row r="3" spans="1:49" ht="14">
      <c r="B3" s="1339"/>
      <c r="C3" s="1339"/>
      <c r="D3" s="1339"/>
      <c r="E3" s="1339"/>
      <c r="F3" s="1339"/>
      <c r="G3" s="1339"/>
      <c r="H3" s="1339"/>
      <c r="I3" s="1339"/>
      <c r="J3" s="1339"/>
      <c r="K3" s="1339"/>
      <c r="L3" s="1339"/>
      <c r="M3" s="1339"/>
      <c r="N3" s="1339"/>
      <c r="O3" s="1339"/>
      <c r="P3" s="1339"/>
      <c r="Q3" s="1339"/>
      <c r="R3" s="1339"/>
      <c r="S3" s="1339"/>
      <c r="T3" s="1339"/>
      <c r="U3" s="1339"/>
      <c r="V3" s="1339"/>
      <c r="W3" s="1339"/>
      <c r="X3" s="1339"/>
      <c r="Y3" s="1339"/>
      <c r="Z3" s="1339"/>
      <c r="AA3" s="1339"/>
      <c r="AB3" s="1339"/>
      <c r="AC3" s="1339"/>
      <c r="AD3" s="1339"/>
      <c r="AE3" s="1339"/>
      <c r="AF3" s="1339"/>
      <c r="AG3" s="1339"/>
      <c r="AH3" s="1339"/>
      <c r="AI3" s="1339"/>
      <c r="AJ3" s="1339"/>
      <c r="AK3" s="1339"/>
      <c r="AL3" s="1339"/>
      <c r="AM3" s="1339"/>
      <c r="AN3" s="1339"/>
      <c r="AO3" s="1339"/>
      <c r="AP3" s="1339"/>
      <c r="AQ3" s="1339"/>
      <c r="AR3" s="1339"/>
    </row>
    <row r="4" spans="1:49" ht="20.149999999999999" customHeight="1">
      <c r="B4" s="788"/>
      <c r="C4" s="788"/>
      <c r="D4" s="788"/>
      <c r="E4" s="789"/>
      <c r="F4" s="789"/>
      <c r="G4" s="790"/>
      <c r="H4" s="790"/>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1340"/>
      <c r="AM4" s="1340"/>
      <c r="AN4" s="791"/>
      <c r="AO4" s="1340"/>
      <c r="AP4" s="1340"/>
      <c r="AQ4" s="788"/>
      <c r="AR4" s="788"/>
    </row>
    <row r="5" spans="1:49" ht="20.149999999999999" customHeight="1">
      <c r="B5" s="1342" t="s">
        <v>865</v>
      </c>
      <c r="C5" s="1342"/>
      <c r="D5" s="1342"/>
      <c r="E5" s="1342"/>
      <c r="F5" s="1342"/>
      <c r="G5" s="1342"/>
      <c r="H5" s="1342"/>
      <c r="I5" s="1342"/>
      <c r="J5" s="1342"/>
      <c r="K5" s="1342"/>
      <c r="L5" s="1342"/>
      <c r="M5" s="1342"/>
      <c r="N5" s="1342"/>
      <c r="O5" s="1342"/>
      <c r="P5" s="1342"/>
      <c r="Q5" s="1342"/>
      <c r="R5" s="1342"/>
      <c r="S5" s="1342"/>
      <c r="T5" s="1342"/>
      <c r="U5" s="1342"/>
      <c r="V5" s="1342"/>
      <c r="W5" s="1342"/>
      <c r="X5" s="1342"/>
      <c r="Y5" s="1342"/>
      <c r="Z5" s="1342"/>
      <c r="AA5" s="1342"/>
      <c r="AB5" s="1342"/>
      <c r="AC5" s="1342"/>
      <c r="AD5" s="1342"/>
      <c r="AE5" s="1342"/>
      <c r="AF5" s="1342"/>
      <c r="AG5" s="1342"/>
      <c r="AH5" s="1342"/>
      <c r="AI5" s="1342"/>
      <c r="AJ5" s="1342"/>
      <c r="AK5" s="1342"/>
      <c r="AL5" s="1342"/>
      <c r="AM5" s="1342"/>
      <c r="AN5" s="1342"/>
      <c r="AO5" s="1342"/>
      <c r="AP5" s="1342"/>
      <c r="AQ5" s="1342"/>
      <c r="AR5" s="1342"/>
    </row>
    <row r="6" spans="1:49" ht="20.149999999999999" customHeight="1">
      <c r="B6" s="1342"/>
      <c r="C6" s="1342"/>
      <c r="D6" s="1342"/>
      <c r="E6" s="1342"/>
      <c r="F6" s="1342"/>
      <c r="G6" s="1342"/>
      <c r="H6" s="1342"/>
      <c r="I6" s="1342"/>
      <c r="J6" s="1342"/>
      <c r="K6" s="1342"/>
      <c r="L6" s="1342"/>
      <c r="M6" s="1342"/>
      <c r="N6" s="1342"/>
      <c r="O6" s="1342"/>
      <c r="P6" s="1342"/>
      <c r="Q6" s="1342"/>
      <c r="R6" s="1342"/>
      <c r="S6" s="1342"/>
      <c r="T6" s="1342"/>
      <c r="U6" s="1342"/>
      <c r="V6" s="1342"/>
      <c r="W6" s="1342"/>
      <c r="X6" s="1342"/>
      <c r="Y6" s="1342"/>
      <c r="Z6" s="1342"/>
      <c r="AA6" s="1342"/>
      <c r="AB6" s="1342"/>
      <c r="AC6" s="1342"/>
      <c r="AD6" s="1342"/>
      <c r="AE6" s="1342"/>
      <c r="AF6" s="1342"/>
      <c r="AG6" s="1342"/>
      <c r="AH6" s="1342"/>
      <c r="AI6" s="1342"/>
      <c r="AJ6" s="1342"/>
      <c r="AK6" s="1342"/>
      <c r="AL6" s="1342"/>
      <c r="AM6" s="1342"/>
      <c r="AN6" s="1342"/>
      <c r="AO6" s="1342"/>
      <c r="AP6" s="1342"/>
      <c r="AQ6" s="1342"/>
      <c r="AR6" s="1342"/>
    </row>
    <row r="7" spans="1:49" ht="20.149999999999999" customHeight="1">
      <c r="B7" s="1342"/>
      <c r="C7" s="1342"/>
      <c r="D7" s="1342"/>
      <c r="E7" s="1342"/>
      <c r="F7" s="1342"/>
      <c r="G7" s="1342"/>
      <c r="H7" s="1342"/>
      <c r="I7" s="1342"/>
      <c r="J7" s="1342"/>
      <c r="K7" s="1342"/>
      <c r="L7" s="1342"/>
      <c r="M7" s="1342"/>
      <c r="N7" s="1342"/>
      <c r="O7" s="1342"/>
      <c r="P7" s="1342"/>
      <c r="Q7" s="1342"/>
      <c r="R7" s="1342"/>
      <c r="S7" s="1342"/>
      <c r="T7" s="1342"/>
      <c r="U7" s="1342"/>
      <c r="V7" s="1342"/>
      <c r="W7" s="1342"/>
      <c r="X7" s="1342"/>
      <c r="Y7" s="1342"/>
      <c r="Z7" s="1342"/>
      <c r="AA7" s="1342"/>
      <c r="AB7" s="1342"/>
      <c r="AC7" s="1342"/>
      <c r="AD7" s="1342"/>
      <c r="AE7" s="1342"/>
      <c r="AF7" s="1342"/>
      <c r="AG7" s="1342"/>
      <c r="AH7" s="1342"/>
      <c r="AI7" s="1342"/>
      <c r="AJ7" s="1342"/>
      <c r="AK7" s="1342"/>
      <c r="AL7" s="1342"/>
      <c r="AM7" s="1342"/>
      <c r="AN7" s="1342"/>
      <c r="AO7" s="1342"/>
      <c r="AP7" s="1342"/>
      <c r="AQ7" s="1342"/>
      <c r="AR7" s="1342"/>
    </row>
    <row r="8" spans="1:49" ht="34.5" customHeight="1">
      <c r="B8" s="1336" t="s">
        <v>1236</v>
      </c>
      <c r="C8" s="1336"/>
      <c r="D8" s="1336"/>
      <c r="E8" s="1336"/>
      <c r="F8" s="1336"/>
      <c r="G8" s="1336"/>
      <c r="H8" s="1336"/>
      <c r="I8" s="1336"/>
      <c r="J8" s="1336"/>
      <c r="K8" s="1336"/>
      <c r="L8" s="1336"/>
      <c r="M8" s="1336"/>
      <c r="N8" s="1336"/>
      <c r="O8" s="1336"/>
      <c r="P8" s="1336"/>
      <c r="Q8" s="1336"/>
      <c r="R8" s="1336"/>
      <c r="S8" s="1336"/>
      <c r="T8" s="1336"/>
      <c r="U8" s="1336"/>
      <c r="V8" s="1336"/>
      <c r="W8" s="1336"/>
      <c r="X8" s="1336"/>
      <c r="Y8" s="1336"/>
      <c r="Z8" s="1336"/>
      <c r="AA8" s="1336"/>
      <c r="AB8" s="1336"/>
      <c r="AC8" s="1336"/>
      <c r="AD8" s="1336"/>
      <c r="AE8" s="1336"/>
      <c r="AF8" s="1336"/>
      <c r="AG8" s="1336"/>
      <c r="AH8" s="1336"/>
      <c r="AI8" s="1336"/>
      <c r="AJ8" s="1336"/>
      <c r="AK8" s="1336"/>
      <c r="AL8" s="1336"/>
      <c r="AM8" s="1336"/>
      <c r="AN8" s="1336"/>
      <c r="AO8" s="1336"/>
      <c r="AP8" s="1336"/>
      <c r="AQ8" s="1336"/>
      <c r="AR8" s="1336"/>
    </row>
    <row r="9" spans="1:49" ht="13.5" customHeight="1">
      <c r="B9" s="792"/>
      <c r="C9" s="792"/>
      <c r="D9" s="792"/>
      <c r="E9" s="792"/>
      <c r="F9" s="792"/>
      <c r="G9" s="792"/>
      <c r="H9" s="792"/>
      <c r="I9" s="792"/>
      <c r="J9" s="792"/>
      <c r="K9" s="792"/>
      <c r="L9" s="792"/>
      <c r="M9" s="792"/>
      <c r="N9" s="792"/>
      <c r="O9" s="792"/>
      <c r="P9" s="792"/>
      <c r="Q9" s="792"/>
      <c r="R9" s="792"/>
      <c r="S9" s="792"/>
      <c r="T9" s="792"/>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row>
    <row r="10" spans="1:49" ht="17.25" customHeight="1">
      <c r="B10" s="793" t="s">
        <v>804</v>
      </c>
      <c r="C10" s="793"/>
      <c r="D10" s="794" t="s">
        <v>805</v>
      </c>
      <c r="E10" s="793"/>
      <c r="F10" s="793"/>
      <c r="G10" s="793"/>
      <c r="H10" s="793"/>
      <c r="I10" s="793"/>
      <c r="J10" s="793"/>
      <c r="K10" s="793"/>
      <c r="L10" s="793"/>
      <c r="M10" s="793"/>
      <c r="N10" s="793"/>
      <c r="O10" s="793"/>
      <c r="P10" s="793"/>
      <c r="Q10" s="793"/>
      <c r="R10" s="793"/>
      <c r="S10" s="793"/>
      <c r="T10" s="793"/>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row>
    <row r="11" spans="1:49" ht="18" customHeight="1">
      <c r="B11" s="788"/>
      <c r="C11" s="793"/>
      <c r="D11" s="1362" t="s">
        <v>1237</v>
      </c>
      <c r="E11" s="1362"/>
      <c r="F11" s="1362"/>
      <c r="G11" s="1362"/>
      <c r="H11" s="1362"/>
      <c r="I11" s="1362"/>
      <c r="J11" s="1362"/>
      <c r="K11" s="1362"/>
      <c r="L11" s="1362"/>
      <c r="M11" s="1362"/>
      <c r="N11" s="1362"/>
      <c r="O11" s="1362"/>
      <c r="P11" s="1362"/>
      <c r="Q11" s="1362"/>
      <c r="R11" s="1362"/>
      <c r="S11" s="1362"/>
      <c r="T11" s="1362"/>
      <c r="U11" s="1362"/>
      <c r="V11" s="1362"/>
      <c r="W11" s="1362"/>
      <c r="X11" s="1362"/>
      <c r="Y11" s="1362"/>
      <c r="Z11" s="1362"/>
      <c r="AA11" s="1362"/>
      <c r="AB11" s="1362"/>
      <c r="AC11" s="1362"/>
      <c r="AD11" s="1362"/>
      <c r="AE11" s="1362"/>
      <c r="AF11" s="1362"/>
      <c r="AG11" s="1362"/>
      <c r="AH11" s="1362"/>
      <c r="AI11" s="1362"/>
      <c r="AJ11" s="1362"/>
      <c r="AK11" s="1362"/>
      <c r="AL11" s="1362"/>
      <c r="AM11" s="1362"/>
      <c r="AN11" s="1362"/>
      <c r="AO11" s="1362"/>
      <c r="AP11" s="1362"/>
      <c r="AQ11" s="1362"/>
      <c r="AR11" s="1362"/>
      <c r="AS11" s="1362"/>
      <c r="AT11" s="1362"/>
      <c r="AU11" s="1362"/>
      <c r="AV11" s="1362"/>
    </row>
    <row r="12" spans="1:49" ht="18.75" customHeight="1">
      <c r="B12" s="788"/>
      <c r="C12" s="793"/>
      <c r="D12" s="1362" t="s">
        <v>1335</v>
      </c>
      <c r="E12" s="1362"/>
      <c r="F12" s="1362"/>
      <c r="G12" s="1362"/>
      <c r="H12" s="1362"/>
      <c r="I12" s="1362"/>
      <c r="J12" s="1362"/>
      <c r="K12" s="1362"/>
      <c r="L12" s="1362"/>
      <c r="M12" s="1362"/>
      <c r="N12" s="1362"/>
      <c r="O12" s="1362"/>
      <c r="P12" s="1362"/>
      <c r="Q12" s="1362"/>
      <c r="R12" s="1362"/>
      <c r="S12" s="1362"/>
      <c r="T12" s="1362"/>
      <c r="U12" s="1362"/>
      <c r="V12" s="1362"/>
      <c r="W12" s="1362"/>
      <c r="X12" s="1362"/>
      <c r="Y12" s="1362"/>
      <c r="Z12" s="1362"/>
      <c r="AA12" s="1362"/>
      <c r="AB12" s="1362"/>
      <c r="AC12" s="1362"/>
      <c r="AD12" s="1362"/>
      <c r="AE12" s="1362"/>
      <c r="AF12" s="1362"/>
      <c r="AG12" s="1362"/>
      <c r="AH12" s="1362"/>
      <c r="AI12" s="1362"/>
      <c r="AJ12" s="1362"/>
      <c r="AK12" s="1362"/>
      <c r="AL12" s="1362"/>
      <c r="AM12" s="1362"/>
      <c r="AN12" s="1362"/>
      <c r="AO12" s="1362"/>
      <c r="AP12" s="1362"/>
      <c r="AQ12" s="1362"/>
      <c r="AR12" s="1362"/>
      <c r="AS12" s="1362"/>
      <c r="AT12" s="1362"/>
      <c r="AU12" s="1362"/>
      <c r="AV12" s="1362"/>
    </row>
    <row r="13" spans="1:49" ht="17.25" customHeight="1">
      <c r="B13" s="788"/>
      <c r="C13" s="793"/>
      <c r="D13" s="1362" t="s">
        <v>1336</v>
      </c>
      <c r="E13" s="1362"/>
      <c r="F13" s="1362"/>
      <c r="G13" s="1362"/>
      <c r="H13" s="1362"/>
      <c r="I13" s="1362"/>
      <c r="J13" s="1362"/>
      <c r="K13" s="1362"/>
      <c r="L13" s="1362"/>
      <c r="M13" s="1362"/>
      <c r="N13" s="1362"/>
      <c r="O13" s="1362"/>
      <c r="P13" s="1362"/>
      <c r="Q13" s="1362"/>
      <c r="R13" s="1362"/>
      <c r="S13" s="1362"/>
      <c r="T13" s="1362"/>
      <c r="U13" s="1362"/>
      <c r="V13" s="1362"/>
      <c r="W13" s="1362"/>
      <c r="X13" s="1362"/>
      <c r="Y13" s="1362"/>
      <c r="Z13" s="1362"/>
      <c r="AA13" s="1362"/>
      <c r="AB13" s="1362"/>
      <c r="AC13" s="1362"/>
      <c r="AD13" s="1362"/>
      <c r="AE13" s="1362"/>
      <c r="AF13" s="1362"/>
      <c r="AG13" s="1362"/>
      <c r="AH13" s="1362"/>
      <c r="AI13" s="1362"/>
      <c r="AJ13" s="1362"/>
      <c r="AK13" s="1362"/>
      <c r="AL13" s="1362"/>
      <c r="AM13" s="1362"/>
      <c r="AN13" s="1362"/>
      <c r="AO13" s="1362"/>
      <c r="AP13" s="1362"/>
      <c r="AQ13" s="1362"/>
      <c r="AR13" s="1362"/>
      <c r="AS13" s="1362"/>
      <c r="AT13" s="1362"/>
      <c r="AU13" s="1362"/>
      <c r="AV13" s="1362"/>
    </row>
    <row r="14" spans="1:49" ht="17.25" customHeight="1">
      <c r="B14" s="788"/>
      <c r="C14" s="793"/>
      <c r="D14" s="1362" t="s">
        <v>833</v>
      </c>
      <c r="E14" s="1362"/>
      <c r="F14" s="1362"/>
      <c r="G14" s="1362"/>
      <c r="H14" s="1362"/>
      <c r="I14" s="1362"/>
      <c r="J14" s="1362"/>
      <c r="K14" s="1362"/>
      <c r="L14" s="1362"/>
      <c r="M14" s="1362"/>
      <c r="N14" s="1362"/>
      <c r="O14" s="1362"/>
      <c r="P14" s="1362"/>
      <c r="Q14" s="1362"/>
      <c r="R14" s="1362"/>
      <c r="S14" s="1362"/>
      <c r="T14" s="1362"/>
      <c r="U14" s="1362"/>
      <c r="V14" s="1362"/>
      <c r="W14" s="1362"/>
      <c r="X14" s="1362"/>
      <c r="Y14" s="1362"/>
      <c r="Z14" s="1362"/>
      <c r="AA14" s="1362"/>
      <c r="AB14" s="1362"/>
      <c r="AC14" s="1362"/>
      <c r="AD14" s="1362"/>
      <c r="AE14" s="1362"/>
      <c r="AF14" s="1362"/>
      <c r="AG14" s="1362"/>
      <c r="AH14" s="1362"/>
      <c r="AI14" s="1362"/>
      <c r="AJ14" s="1362"/>
      <c r="AK14" s="1362"/>
      <c r="AL14" s="1362"/>
      <c r="AM14" s="1362"/>
      <c r="AN14" s="1362"/>
      <c r="AO14" s="1362"/>
      <c r="AP14" s="1362"/>
      <c r="AQ14" s="1362"/>
      <c r="AR14" s="1362"/>
      <c r="AS14" s="1362"/>
      <c r="AT14" s="1362"/>
      <c r="AU14" s="1362"/>
      <c r="AV14" s="1362"/>
    </row>
    <row r="15" spans="1:49" ht="17.25" customHeight="1">
      <c r="B15" s="788"/>
      <c r="C15" s="793"/>
      <c r="D15" s="1362" t="s">
        <v>1318</v>
      </c>
      <c r="E15" s="1363"/>
      <c r="F15" s="1363"/>
      <c r="G15" s="1363"/>
      <c r="H15" s="1363"/>
      <c r="I15" s="1363"/>
      <c r="J15" s="1363"/>
      <c r="K15" s="1363"/>
      <c r="L15" s="1363"/>
      <c r="M15" s="1363"/>
      <c r="N15" s="1363"/>
      <c r="O15" s="1363"/>
      <c r="P15" s="1363"/>
      <c r="Q15" s="1363"/>
      <c r="R15" s="1363"/>
      <c r="S15" s="1363"/>
      <c r="T15" s="1363"/>
      <c r="U15" s="1363"/>
      <c r="V15" s="1363"/>
      <c r="W15" s="1363"/>
      <c r="X15" s="1363"/>
      <c r="Y15" s="1363"/>
      <c r="Z15" s="1363"/>
      <c r="AA15" s="1363"/>
      <c r="AB15" s="1363"/>
      <c r="AC15" s="1363"/>
      <c r="AD15" s="1363"/>
      <c r="AE15" s="1363"/>
      <c r="AF15" s="1363"/>
      <c r="AG15" s="1363"/>
      <c r="AH15" s="1363"/>
      <c r="AI15" s="1363"/>
      <c r="AJ15" s="1363"/>
      <c r="AK15" s="1363"/>
      <c r="AL15" s="1363"/>
      <c r="AM15" s="1363"/>
      <c r="AN15" s="1363"/>
      <c r="AO15" s="1363"/>
      <c r="AP15" s="1363"/>
      <c r="AQ15" s="1363"/>
      <c r="AR15" s="1363"/>
    </row>
    <row r="16" spans="1:49" ht="17.25" customHeight="1">
      <c r="B16" s="788"/>
      <c r="C16" s="793"/>
      <c r="D16" s="1361" t="s">
        <v>806</v>
      </c>
      <c r="E16" s="1364"/>
      <c r="F16" s="1364"/>
      <c r="G16" s="1364"/>
      <c r="H16" s="1364"/>
      <c r="I16" s="1364"/>
      <c r="J16" s="1364"/>
      <c r="K16" s="795"/>
      <c r="L16" s="795"/>
      <c r="M16" s="795"/>
      <c r="N16" s="795"/>
      <c r="O16" s="795"/>
      <c r="P16" s="795"/>
      <c r="Q16" s="795"/>
      <c r="R16" s="795"/>
      <c r="S16" s="795"/>
      <c r="T16" s="795"/>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row>
    <row r="17" spans="1:49" s="787" customFormat="1" ht="7.5" customHeight="1">
      <c r="A17" s="786"/>
      <c r="B17" s="788"/>
      <c r="C17" s="793"/>
      <c r="D17" s="793"/>
      <c r="E17" s="793"/>
      <c r="F17" s="793"/>
      <c r="G17" s="793"/>
      <c r="H17" s="793"/>
      <c r="I17" s="793"/>
      <c r="J17" s="793"/>
      <c r="K17" s="793"/>
      <c r="L17" s="793"/>
      <c r="M17" s="793"/>
      <c r="N17" s="793"/>
      <c r="O17" s="793"/>
      <c r="P17" s="793"/>
      <c r="Q17" s="793"/>
      <c r="R17" s="793"/>
      <c r="S17" s="793"/>
      <c r="T17" s="793"/>
      <c r="U17" s="793"/>
      <c r="V17" s="793"/>
      <c r="W17" s="793"/>
      <c r="X17" s="793"/>
      <c r="Y17" s="793"/>
      <c r="Z17" s="793"/>
      <c r="AA17" s="793"/>
      <c r="AB17" s="793"/>
      <c r="AC17" s="793"/>
      <c r="AD17" s="793"/>
      <c r="AE17" s="793"/>
      <c r="AF17" s="793"/>
      <c r="AG17" s="793"/>
      <c r="AH17" s="793"/>
      <c r="AI17" s="793"/>
      <c r="AJ17" s="793"/>
      <c r="AK17" s="793"/>
      <c r="AL17" s="793"/>
      <c r="AM17" s="793"/>
      <c r="AN17" s="793"/>
      <c r="AO17" s="793"/>
      <c r="AP17" s="793"/>
      <c r="AQ17" s="793"/>
      <c r="AR17" s="793"/>
      <c r="AW17" s="745"/>
    </row>
    <row r="18" spans="1:49" s="787" customFormat="1" ht="17.25" customHeight="1">
      <c r="A18" s="786"/>
      <c r="B18" s="793" t="s">
        <v>106</v>
      </c>
      <c r="C18" s="793"/>
      <c r="D18" s="794" t="s">
        <v>807</v>
      </c>
      <c r="E18" s="793"/>
      <c r="F18" s="793"/>
      <c r="G18" s="793"/>
      <c r="H18" s="793"/>
      <c r="I18" s="793"/>
      <c r="J18" s="793"/>
      <c r="K18" s="793"/>
      <c r="L18" s="793"/>
      <c r="M18" s="793"/>
      <c r="N18" s="793"/>
      <c r="O18" s="793"/>
      <c r="P18" s="793"/>
      <c r="Q18" s="793"/>
      <c r="R18" s="793"/>
      <c r="S18" s="793"/>
      <c r="T18" s="793"/>
      <c r="U18" s="793"/>
      <c r="V18" s="793"/>
      <c r="W18" s="793"/>
      <c r="X18" s="793"/>
      <c r="Y18" s="793"/>
      <c r="Z18" s="793"/>
      <c r="AA18" s="793"/>
      <c r="AB18" s="793"/>
      <c r="AC18" s="793"/>
      <c r="AD18" s="793"/>
      <c r="AE18" s="793"/>
      <c r="AF18" s="793"/>
      <c r="AG18" s="793"/>
      <c r="AH18" s="793"/>
      <c r="AI18" s="793"/>
      <c r="AJ18" s="793"/>
      <c r="AK18" s="793"/>
      <c r="AL18" s="793"/>
      <c r="AM18" s="793"/>
      <c r="AN18" s="793"/>
      <c r="AO18" s="793"/>
      <c r="AP18" s="793"/>
      <c r="AQ18" s="793"/>
      <c r="AR18" s="793"/>
      <c r="AW18" s="745"/>
    </row>
    <row r="19" spans="1:49" s="787" customFormat="1" ht="17.25" customHeight="1">
      <c r="A19" s="786"/>
      <c r="B19" s="788"/>
      <c r="C19" s="793"/>
      <c r="D19" s="793" t="s">
        <v>1238</v>
      </c>
      <c r="E19" s="793"/>
      <c r="F19" s="793"/>
      <c r="G19" s="793"/>
      <c r="H19" s="793"/>
      <c r="I19" s="793"/>
      <c r="J19" s="793"/>
      <c r="K19" s="793"/>
      <c r="L19" s="793"/>
      <c r="M19" s="793"/>
      <c r="N19" s="793"/>
      <c r="O19" s="793"/>
      <c r="P19" s="793"/>
      <c r="Q19" s="793"/>
      <c r="R19" s="793"/>
      <c r="S19" s="793"/>
      <c r="T19" s="793"/>
      <c r="U19" s="793"/>
      <c r="V19" s="793"/>
      <c r="W19" s="793"/>
      <c r="X19" s="793"/>
      <c r="Y19" s="793"/>
      <c r="Z19" s="793"/>
      <c r="AA19" s="793"/>
      <c r="AB19" s="793"/>
      <c r="AC19" s="793"/>
      <c r="AD19" s="793"/>
      <c r="AE19" s="793"/>
      <c r="AF19" s="793"/>
      <c r="AG19" s="793"/>
      <c r="AH19" s="793"/>
      <c r="AI19" s="793"/>
      <c r="AJ19" s="793"/>
      <c r="AK19" s="793"/>
      <c r="AL19" s="793"/>
      <c r="AM19" s="793"/>
      <c r="AN19" s="793"/>
      <c r="AO19" s="793"/>
      <c r="AP19" s="793"/>
      <c r="AQ19" s="793"/>
      <c r="AR19" s="793"/>
      <c r="AW19" s="745"/>
    </row>
    <row r="20" spans="1:49" s="787" customFormat="1" ht="17.25" customHeight="1">
      <c r="A20" s="786"/>
      <c r="B20" s="788"/>
      <c r="C20" s="793"/>
      <c r="D20" s="793" t="s">
        <v>808</v>
      </c>
      <c r="E20" s="793"/>
      <c r="F20" s="796"/>
      <c r="G20" s="793"/>
      <c r="H20" s="793"/>
      <c r="I20" s="793"/>
      <c r="J20" s="793"/>
      <c r="K20" s="793"/>
      <c r="L20" s="793"/>
      <c r="M20" s="793"/>
      <c r="N20" s="793"/>
      <c r="O20" s="793"/>
      <c r="P20" s="793"/>
      <c r="Q20" s="793"/>
      <c r="R20" s="793"/>
      <c r="S20" s="793"/>
      <c r="T20" s="793"/>
      <c r="U20" s="793"/>
      <c r="V20" s="793"/>
      <c r="W20" s="793"/>
      <c r="X20" s="793"/>
      <c r="Y20" s="793"/>
      <c r="Z20" s="793"/>
      <c r="AA20" s="793"/>
      <c r="AB20" s="793"/>
      <c r="AC20" s="793"/>
      <c r="AD20" s="793"/>
      <c r="AE20" s="793"/>
      <c r="AF20" s="793"/>
      <c r="AG20" s="793"/>
      <c r="AH20" s="793"/>
      <c r="AI20" s="793"/>
      <c r="AJ20" s="793"/>
      <c r="AK20" s="793"/>
      <c r="AL20" s="793"/>
      <c r="AM20" s="793"/>
      <c r="AN20" s="793"/>
      <c r="AO20" s="793"/>
      <c r="AP20" s="793"/>
      <c r="AQ20" s="793"/>
      <c r="AR20" s="793"/>
      <c r="AW20" s="745"/>
    </row>
    <row r="21" spans="1:49" s="787" customFormat="1" ht="17.25" customHeight="1">
      <c r="A21" s="786"/>
      <c r="B21" s="788"/>
      <c r="C21" s="793"/>
      <c r="D21" s="793" t="s">
        <v>866</v>
      </c>
      <c r="E21" s="793"/>
      <c r="F21" s="793"/>
      <c r="G21" s="793"/>
      <c r="H21" s="793"/>
      <c r="I21" s="793"/>
      <c r="J21" s="793"/>
      <c r="K21" s="793"/>
      <c r="L21" s="793"/>
      <c r="M21" s="793"/>
      <c r="N21" s="793"/>
      <c r="O21" s="793"/>
      <c r="P21" s="793"/>
      <c r="Q21" s="793"/>
      <c r="R21" s="793"/>
      <c r="S21" s="793"/>
      <c r="T21" s="793"/>
      <c r="U21" s="793"/>
      <c r="V21" s="793"/>
      <c r="W21" s="793"/>
      <c r="X21" s="793"/>
      <c r="Y21" s="793"/>
      <c r="Z21" s="793"/>
      <c r="AA21" s="793"/>
      <c r="AB21" s="793"/>
      <c r="AC21" s="793"/>
      <c r="AD21" s="793"/>
      <c r="AE21" s="793"/>
      <c r="AF21" s="793"/>
      <c r="AG21" s="793"/>
      <c r="AH21" s="793"/>
      <c r="AI21" s="793"/>
      <c r="AJ21" s="793"/>
      <c r="AK21" s="793"/>
      <c r="AL21" s="793"/>
      <c r="AM21" s="793"/>
      <c r="AN21" s="793"/>
      <c r="AO21" s="793"/>
      <c r="AP21" s="793"/>
      <c r="AQ21" s="793"/>
      <c r="AR21" s="793"/>
      <c r="AW21" s="745"/>
    </row>
    <row r="22" spans="1:49" s="787" customFormat="1" ht="17.25" customHeight="1">
      <c r="A22" s="786"/>
      <c r="B22" s="788"/>
      <c r="C22" s="793"/>
      <c r="D22" s="793" t="s">
        <v>1348</v>
      </c>
      <c r="E22" s="793"/>
      <c r="F22" s="793"/>
      <c r="G22" s="793"/>
      <c r="H22" s="793"/>
      <c r="I22" s="793"/>
      <c r="J22" s="793"/>
      <c r="K22" s="793"/>
      <c r="L22" s="793"/>
      <c r="M22" s="793"/>
      <c r="N22" s="793"/>
      <c r="O22" s="793"/>
      <c r="P22" s="793"/>
      <c r="Q22" s="793"/>
      <c r="R22" s="793"/>
      <c r="S22" s="793"/>
      <c r="T22" s="793"/>
      <c r="U22" s="793"/>
      <c r="V22" s="793"/>
      <c r="W22" s="793"/>
      <c r="X22" s="793"/>
      <c r="Y22" s="793"/>
      <c r="Z22" s="793"/>
      <c r="AA22" s="793"/>
      <c r="AB22" s="793"/>
      <c r="AC22" s="793"/>
      <c r="AD22" s="793"/>
      <c r="AE22" s="793"/>
      <c r="AF22" s="793"/>
      <c r="AG22" s="793"/>
      <c r="AH22" s="793"/>
      <c r="AI22" s="793"/>
      <c r="AJ22" s="793"/>
      <c r="AK22" s="793"/>
      <c r="AL22" s="793"/>
      <c r="AM22" s="793"/>
      <c r="AN22" s="793"/>
      <c r="AO22" s="793"/>
      <c r="AP22" s="793"/>
      <c r="AQ22" s="793"/>
      <c r="AR22" s="793"/>
      <c r="AW22" s="745"/>
    </row>
    <row r="23" spans="1:49" s="787" customFormat="1" ht="17.25" customHeight="1">
      <c r="A23" s="786"/>
      <c r="B23" s="788"/>
      <c r="C23" s="793"/>
      <c r="D23" s="793" t="s">
        <v>867</v>
      </c>
      <c r="E23" s="793"/>
      <c r="F23" s="793"/>
      <c r="G23" s="793"/>
      <c r="H23" s="793"/>
      <c r="I23" s="793"/>
      <c r="J23" s="793"/>
      <c r="K23" s="793"/>
      <c r="L23" s="793"/>
      <c r="M23" s="793"/>
      <c r="N23" s="793"/>
      <c r="O23" s="793"/>
      <c r="P23" s="793"/>
      <c r="Q23" s="797"/>
      <c r="R23" s="793"/>
      <c r="S23" s="793"/>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W23" s="745"/>
    </row>
    <row r="24" spans="1:49" s="787" customFormat="1" ht="17.25" customHeight="1">
      <c r="A24" s="786"/>
      <c r="B24" s="788"/>
      <c r="C24" s="793"/>
      <c r="D24" s="793" t="s">
        <v>809</v>
      </c>
      <c r="E24" s="793"/>
      <c r="F24" s="793"/>
      <c r="G24" s="793"/>
      <c r="H24" s="793"/>
      <c r="I24" s="793"/>
      <c r="J24" s="793"/>
      <c r="K24" s="793"/>
      <c r="L24" s="793"/>
      <c r="M24" s="793"/>
      <c r="N24" s="793"/>
      <c r="O24" s="793"/>
      <c r="P24" s="793"/>
      <c r="Q24" s="793"/>
      <c r="R24" s="793"/>
      <c r="S24" s="793"/>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W24" s="745"/>
    </row>
    <row r="25" spans="1:49" s="787" customFormat="1" ht="7.5" customHeight="1">
      <c r="A25" s="786"/>
      <c r="B25" s="788"/>
      <c r="C25" s="793"/>
      <c r="D25" s="793"/>
      <c r="E25" s="793"/>
      <c r="F25" s="793"/>
      <c r="G25" s="793"/>
      <c r="H25" s="793"/>
      <c r="I25" s="793"/>
      <c r="J25" s="793"/>
      <c r="K25" s="793"/>
      <c r="L25" s="793"/>
      <c r="M25" s="793"/>
      <c r="N25" s="793"/>
      <c r="O25" s="793"/>
      <c r="P25" s="793"/>
      <c r="Q25" s="793"/>
      <c r="R25" s="793"/>
      <c r="S25" s="793"/>
      <c r="T25" s="793"/>
      <c r="U25" s="793"/>
      <c r="V25" s="793"/>
      <c r="W25" s="793"/>
      <c r="X25" s="793"/>
      <c r="Y25" s="793"/>
      <c r="Z25" s="793"/>
      <c r="AA25" s="793"/>
      <c r="AB25" s="793"/>
      <c r="AC25" s="793"/>
      <c r="AD25" s="793"/>
      <c r="AE25" s="793"/>
      <c r="AF25" s="793"/>
      <c r="AG25" s="793"/>
      <c r="AH25" s="793"/>
      <c r="AI25" s="793"/>
      <c r="AJ25" s="793"/>
      <c r="AK25" s="793"/>
      <c r="AL25" s="793"/>
      <c r="AM25" s="793"/>
      <c r="AN25" s="793"/>
      <c r="AO25" s="793"/>
      <c r="AP25" s="793"/>
      <c r="AQ25" s="793"/>
      <c r="AR25" s="793"/>
      <c r="AW25" s="745"/>
    </row>
    <row r="26" spans="1:49" s="787" customFormat="1" ht="17.25" customHeight="1">
      <c r="A26" s="786"/>
      <c r="B26" s="793" t="s">
        <v>810</v>
      </c>
      <c r="C26" s="793"/>
      <c r="D26" s="794" t="s">
        <v>830</v>
      </c>
      <c r="E26" s="793"/>
      <c r="F26" s="793"/>
      <c r="G26" s="793"/>
      <c r="H26" s="793"/>
      <c r="I26" s="793"/>
      <c r="J26" s="793"/>
      <c r="K26" s="793"/>
      <c r="L26" s="793"/>
      <c r="M26" s="793"/>
      <c r="N26" s="793"/>
      <c r="O26" s="793"/>
      <c r="P26" s="793"/>
      <c r="Q26" s="793"/>
      <c r="R26" s="793"/>
      <c r="S26" s="793"/>
      <c r="T26" s="793"/>
      <c r="U26" s="793"/>
      <c r="V26" s="793"/>
      <c r="W26" s="793"/>
      <c r="X26" s="793"/>
      <c r="Y26" s="793"/>
      <c r="Z26" s="793"/>
      <c r="AA26" s="793"/>
      <c r="AB26" s="793"/>
      <c r="AC26" s="793"/>
      <c r="AD26" s="793"/>
      <c r="AE26" s="793"/>
      <c r="AF26" s="793"/>
      <c r="AG26" s="793"/>
      <c r="AH26" s="793"/>
      <c r="AI26" s="793"/>
      <c r="AJ26" s="793"/>
      <c r="AK26" s="793"/>
      <c r="AL26" s="793"/>
      <c r="AM26" s="793"/>
      <c r="AN26" s="793"/>
      <c r="AO26" s="793"/>
      <c r="AP26" s="793"/>
      <c r="AQ26" s="793"/>
      <c r="AR26" s="793"/>
      <c r="AW26" s="745"/>
    </row>
    <row r="27" spans="1:49" s="787" customFormat="1" ht="17.25" customHeight="1">
      <c r="A27" s="786"/>
      <c r="B27" s="788"/>
      <c r="C27" s="793"/>
      <c r="D27" s="793" t="s">
        <v>1239</v>
      </c>
      <c r="E27" s="793"/>
      <c r="F27" s="793"/>
      <c r="G27" s="793"/>
      <c r="H27" s="793"/>
      <c r="I27" s="793"/>
      <c r="J27" s="793"/>
      <c r="K27" s="793"/>
      <c r="L27" s="793"/>
      <c r="M27" s="793"/>
      <c r="N27" s="793"/>
      <c r="O27" s="793"/>
      <c r="P27" s="793"/>
      <c r="Q27" s="793"/>
      <c r="R27" s="793"/>
      <c r="S27" s="793"/>
      <c r="T27" s="793"/>
      <c r="U27" s="793"/>
      <c r="V27" s="793"/>
      <c r="W27" s="793"/>
      <c r="X27" s="793"/>
      <c r="Y27" s="793"/>
      <c r="Z27" s="793"/>
      <c r="AA27" s="793"/>
      <c r="AB27" s="793"/>
      <c r="AC27" s="793"/>
      <c r="AD27" s="793"/>
      <c r="AE27" s="793"/>
      <c r="AF27" s="793"/>
      <c r="AG27" s="793"/>
      <c r="AH27" s="793"/>
      <c r="AI27" s="793"/>
      <c r="AJ27" s="793"/>
      <c r="AK27" s="793"/>
      <c r="AL27" s="793"/>
      <c r="AM27" s="793"/>
      <c r="AN27" s="793"/>
      <c r="AO27" s="793"/>
      <c r="AP27" s="793"/>
      <c r="AQ27" s="793"/>
      <c r="AR27" s="793"/>
      <c r="AW27" s="745"/>
    </row>
    <row r="28" spans="1:49" s="787" customFormat="1" ht="17.25" customHeight="1">
      <c r="A28" s="786"/>
      <c r="B28" s="788"/>
      <c r="C28" s="793"/>
      <c r="D28" s="793" t="s">
        <v>831</v>
      </c>
      <c r="E28" s="793"/>
      <c r="F28" s="793"/>
      <c r="G28" s="793"/>
      <c r="H28" s="793"/>
      <c r="I28" s="793"/>
      <c r="J28" s="793"/>
      <c r="K28" s="793"/>
      <c r="L28" s="793"/>
      <c r="M28" s="793"/>
      <c r="N28" s="793"/>
      <c r="O28" s="793"/>
      <c r="P28" s="793"/>
      <c r="Q28" s="793"/>
      <c r="R28" s="793"/>
      <c r="S28" s="793"/>
      <c r="T28" s="793"/>
      <c r="U28" s="793"/>
      <c r="V28" s="793"/>
      <c r="W28" s="793"/>
      <c r="X28" s="793"/>
      <c r="Y28" s="793"/>
      <c r="Z28" s="793"/>
      <c r="AA28" s="793"/>
      <c r="AB28" s="793"/>
      <c r="AC28" s="793"/>
      <c r="AD28" s="793"/>
      <c r="AE28" s="793"/>
      <c r="AF28" s="793"/>
      <c r="AG28" s="793"/>
      <c r="AH28" s="793"/>
      <c r="AI28" s="793"/>
      <c r="AJ28" s="793"/>
      <c r="AK28" s="793"/>
      <c r="AL28" s="793"/>
      <c r="AM28" s="793"/>
      <c r="AN28" s="793"/>
      <c r="AO28" s="793"/>
      <c r="AP28" s="793"/>
      <c r="AQ28" s="793"/>
      <c r="AR28" s="793"/>
      <c r="AW28" s="745"/>
    </row>
    <row r="29" spans="1:49" s="787" customFormat="1" ht="17.25" customHeight="1">
      <c r="A29" s="786"/>
      <c r="B29" s="788"/>
      <c r="C29" s="793"/>
      <c r="D29" s="793" t="s">
        <v>1240</v>
      </c>
      <c r="E29" s="793"/>
      <c r="F29" s="793"/>
      <c r="G29" s="793"/>
      <c r="H29" s="793"/>
      <c r="I29" s="793"/>
      <c r="J29" s="793"/>
      <c r="K29" s="793"/>
      <c r="L29" s="793"/>
      <c r="M29" s="793"/>
      <c r="N29" s="793"/>
      <c r="O29" s="793"/>
      <c r="P29" s="793"/>
      <c r="Q29" s="793"/>
      <c r="R29" s="793"/>
      <c r="S29" s="793"/>
      <c r="T29" s="793"/>
      <c r="U29" s="793"/>
      <c r="V29" s="793"/>
      <c r="W29" s="793"/>
      <c r="X29" s="793"/>
      <c r="Y29" s="793"/>
      <c r="Z29" s="793"/>
      <c r="AA29" s="793"/>
      <c r="AB29" s="793"/>
      <c r="AC29" s="793"/>
      <c r="AD29" s="793"/>
      <c r="AE29" s="793"/>
      <c r="AF29" s="793"/>
      <c r="AG29" s="793"/>
      <c r="AH29" s="793"/>
      <c r="AI29" s="793"/>
      <c r="AJ29" s="793"/>
      <c r="AK29" s="793"/>
      <c r="AL29" s="793"/>
      <c r="AM29" s="793"/>
      <c r="AN29" s="793"/>
      <c r="AO29" s="793"/>
      <c r="AP29" s="793"/>
      <c r="AQ29" s="793"/>
      <c r="AR29" s="793"/>
      <c r="AW29" s="745"/>
    </row>
    <row r="30" spans="1:49" s="787" customFormat="1" ht="17.25" customHeight="1">
      <c r="A30" s="786"/>
      <c r="B30" s="788"/>
      <c r="C30" s="793"/>
      <c r="D30" s="793" t="s">
        <v>832</v>
      </c>
      <c r="E30" s="793"/>
      <c r="F30" s="793"/>
      <c r="G30" s="793"/>
      <c r="H30" s="793"/>
      <c r="I30" s="793"/>
      <c r="J30" s="793"/>
      <c r="K30" s="793"/>
      <c r="L30" s="793"/>
      <c r="M30" s="793"/>
      <c r="N30" s="793"/>
      <c r="O30" s="793"/>
      <c r="P30" s="793"/>
      <c r="Q30" s="793"/>
      <c r="R30" s="793"/>
      <c r="S30" s="793"/>
      <c r="T30" s="793"/>
      <c r="U30" s="793"/>
      <c r="V30" s="793"/>
      <c r="W30" s="793"/>
      <c r="X30" s="793"/>
      <c r="Y30" s="793"/>
      <c r="Z30" s="793"/>
      <c r="AA30" s="793"/>
      <c r="AB30" s="793"/>
      <c r="AC30" s="793"/>
      <c r="AD30" s="793"/>
      <c r="AE30" s="793"/>
      <c r="AF30" s="793"/>
      <c r="AG30" s="793"/>
      <c r="AH30" s="793"/>
      <c r="AI30" s="793"/>
      <c r="AJ30" s="793"/>
      <c r="AK30" s="793"/>
      <c r="AL30" s="793"/>
      <c r="AM30" s="793"/>
      <c r="AN30" s="793"/>
      <c r="AO30" s="793"/>
      <c r="AP30" s="793"/>
      <c r="AQ30" s="793"/>
      <c r="AR30" s="793"/>
      <c r="AW30" s="745"/>
    </row>
    <row r="31" spans="1:49" s="787" customFormat="1" ht="7.5" customHeight="1">
      <c r="A31" s="786"/>
      <c r="B31" s="788"/>
      <c r="C31" s="793"/>
      <c r="D31" s="793"/>
      <c r="E31" s="793"/>
      <c r="F31" s="793"/>
      <c r="G31" s="793"/>
      <c r="H31" s="793"/>
      <c r="I31" s="793"/>
      <c r="J31" s="793"/>
      <c r="K31" s="793"/>
      <c r="L31" s="793"/>
      <c r="M31" s="793"/>
      <c r="N31" s="793"/>
      <c r="O31" s="793"/>
      <c r="P31" s="793"/>
      <c r="Q31" s="793"/>
      <c r="R31" s="793"/>
      <c r="S31" s="793"/>
      <c r="T31" s="793"/>
      <c r="U31" s="793"/>
      <c r="V31" s="793"/>
      <c r="W31" s="793"/>
      <c r="X31" s="793"/>
      <c r="Y31" s="793"/>
      <c r="Z31" s="793"/>
      <c r="AA31" s="793"/>
      <c r="AB31" s="793"/>
      <c r="AC31" s="793"/>
      <c r="AD31" s="793"/>
      <c r="AE31" s="793"/>
      <c r="AF31" s="793"/>
      <c r="AG31" s="793"/>
      <c r="AH31" s="793"/>
      <c r="AI31" s="793"/>
      <c r="AJ31" s="793"/>
      <c r="AK31" s="793"/>
      <c r="AL31" s="793"/>
      <c r="AM31" s="793"/>
      <c r="AN31" s="793"/>
      <c r="AO31" s="793"/>
      <c r="AP31" s="793"/>
      <c r="AQ31" s="793"/>
      <c r="AR31" s="793"/>
      <c r="AW31" s="745"/>
    </row>
    <row r="32" spans="1:49" s="787" customFormat="1" ht="17.25" customHeight="1">
      <c r="A32" s="786"/>
      <c r="B32" s="793" t="s">
        <v>834</v>
      </c>
      <c r="C32" s="793"/>
      <c r="D32" s="794" t="s">
        <v>811</v>
      </c>
      <c r="E32" s="793"/>
      <c r="F32" s="793"/>
      <c r="G32" s="793"/>
      <c r="H32" s="793"/>
      <c r="I32" s="793"/>
      <c r="J32" s="793"/>
      <c r="K32" s="793"/>
      <c r="L32" s="793"/>
      <c r="M32" s="793"/>
      <c r="N32" s="793"/>
      <c r="O32" s="793"/>
      <c r="P32" s="793"/>
      <c r="Q32" s="793"/>
      <c r="R32" s="793"/>
      <c r="S32" s="793"/>
      <c r="T32" s="793"/>
      <c r="U32" s="793"/>
      <c r="V32" s="793"/>
      <c r="W32" s="793"/>
      <c r="X32" s="793"/>
      <c r="Y32" s="793"/>
      <c r="Z32" s="793"/>
      <c r="AA32" s="793"/>
      <c r="AB32" s="793"/>
      <c r="AC32" s="793"/>
      <c r="AD32" s="793"/>
      <c r="AE32" s="793"/>
      <c r="AF32" s="793"/>
      <c r="AG32" s="793"/>
      <c r="AH32" s="793"/>
      <c r="AI32" s="793"/>
      <c r="AJ32" s="793"/>
      <c r="AK32" s="793"/>
      <c r="AL32" s="793"/>
      <c r="AM32" s="793"/>
      <c r="AN32" s="793"/>
      <c r="AO32" s="793"/>
      <c r="AP32" s="793"/>
      <c r="AQ32" s="793"/>
      <c r="AR32" s="793"/>
      <c r="AW32" s="745"/>
    </row>
    <row r="33" spans="1:49" s="787" customFormat="1" ht="17.25" customHeight="1">
      <c r="A33" s="786"/>
      <c r="B33" s="788"/>
      <c r="C33" s="793"/>
      <c r="D33" s="793" t="s">
        <v>1225</v>
      </c>
      <c r="E33" s="793"/>
      <c r="F33" s="793"/>
      <c r="G33" s="793"/>
      <c r="H33" s="793"/>
      <c r="I33" s="793"/>
      <c r="J33" s="793"/>
      <c r="K33" s="793"/>
      <c r="L33" s="793"/>
      <c r="M33" s="793"/>
      <c r="N33" s="793"/>
      <c r="O33" s="793"/>
      <c r="P33" s="793"/>
      <c r="Q33" s="793"/>
      <c r="R33" s="793"/>
      <c r="S33" s="793"/>
      <c r="T33" s="793"/>
      <c r="U33" s="793"/>
      <c r="V33" s="793"/>
      <c r="W33" s="793"/>
      <c r="X33" s="793"/>
      <c r="Y33" s="793"/>
      <c r="Z33" s="793"/>
      <c r="AA33" s="793"/>
      <c r="AB33" s="793"/>
      <c r="AC33" s="793"/>
      <c r="AD33" s="793"/>
      <c r="AE33" s="793"/>
      <c r="AF33" s="793"/>
      <c r="AG33" s="793"/>
      <c r="AH33" s="793"/>
      <c r="AI33" s="793"/>
      <c r="AJ33" s="793"/>
      <c r="AK33" s="793"/>
      <c r="AL33" s="793"/>
      <c r="AM33" s="793"/>
      <c r="AN33" s="793"/>
      <c r="AO33" s="793"/>
      <c r="AP33" s="793"/>
      <c r="AQ33" s="793"/>
      <c r="AR33" s="793"/>
      <c r="AW33" s="745"/>
    </row>
    <row r="34" spans="1:49" s="787" customFormat="1" ht="17.25" customHeight="1">
      <c r="A34" s="786"/>
      <c r="B34" s="788"/>
      <c r="C34" s="793"/>
      <c r="D34" s="793" t="s">
        <v>1224</v>
      </c>
      <c r="E34" s="793"/>
      <c r="F34" s="793"/>
      <c r="G34" s="793"/>
      <c r="H34" s="793"/>
      <c r="I34" s="793"/>
      <c r="J34" s="793"/>
      <c r="K34" s="793"/>
      <c r="L34" s="793"/>
      <c r="M34" s="793"/>
      <c r="N34" s="793"/>
      <c r="O34" s="793"/>
      <c r="P34" s="793"/>
      <c r="Q34" s="793"/>
      <c r="R34" s="793"/>
      <c r="S34" s="793"/>
      <c r="T34" s="793"/>
      <c r="U34" s="793"/>
      <c r="V34" s="793"/>
      <c r="W34" s="793"/>
      <c r="X34" s="793"/>
      <c r="Y34" s="793"/>
      <c r="Z34" s="793"/>
      <c r="AA34" s="793"/>
      <c r="AB34" s="793"/>
      <c r="AC34" s="793"/>
      <c r="AD34" s="793"/>
      <c r="AE34" s="793"/>
      <c r="AF34" s="793"/>
      <c r="AG34" s="793"/>
      <c r="AH34" s="793"/>
      <c r="AI34" s="793"/>
      <c r="AJ34" s="793"/>
      <c r="AK34" s="793"/>
      <c r="AL34" s="793"/>
      <c r="AM34" s="793"/>
      <c r="AN34" s="793"/>
      <c r="AO34" s="793"/>
      <c r="AP34" s="793"/>
      <c r="AQ34" s="793"/>
      <c r="AR34" s="793"/>
      <c r="AW34" s="745"/>
    </row>
    <row r="35" spans="1:49" s="787" customFormat="1" ht="17.25" customHeight="1">
      <c r="A35" s="786"/>
      <c r="B35" s="788"/>
      <c r="C35" s="793"/>
      <c r="D35" s="793" t="s">
        <v>812</v>
      </c>
      <c r="E35" s="793"/>
      <c r="F35" s="793"/>
      <c r="G35" s="793"/>
      <c r="H35" s="793"/>
      <c r="I35" s="793"/>
      <c r="J35" s="793"/>
      <c r="K35" s="793"/>
      <c r="L35" s="793"/>
      <c r="M35" s="793"/>
      <c r="N35" s="793"/>
      <c r="O35" s="793"/>
      <c r="P35" s="793"/>
      <c r="Q35" s="793"/>
      <c r="R35" s="793"/>
      <c r="S35" s="793"/>
      <c r="T35" s="793"/>
      <c r="U35" s="793"/>
      <c r="V35" s="793"/>
      <c r="W35" s="793"/>
      <c r="X35" s="793"/>
      <c r="Y35" s="793"/>
      <c r="Z35" s="793"/>
      <c r="AA35" s="793"/>
      <c r="AB35" s="793"/>
      <c r="AC35" s="793"/>
      <c r="AD35" s="793"/>
      <c r="AE35" s="793"/>
      <c r="AF35" s="793"/>
      <c r="AG35" s="793"/>
      <c r="AH35" s="793"/>
      <c r="AI35" s="793"/>
      <c r="AJ35" s="793"/>
      <c r="AK35" s="793"/>
      <c r="AL35" s="793"/>
      <c r="AM35" s="793"/>
      <c r="AN35" s="793"/>
      <c r="AO35" s="793"/>
      <c r="AP35" s="793"/>
      <c r="AQ35" s="793"/>
      <c r="AR35" s="793"/>
      <c r="AW35" s="745"/>
    </row>
    <row r="36" spans="1:49" s="787" customFormat="1" ht="17.25" customHeight="1">
      <c r="A36" s="786"/>
      <c r="B36" s="788"/>
      <c r="C36" s="793"/>
      <c r="D36" s="793" t="s">
        <v>868</v>
      </c>
      <c r="E36" s="793"/>
      <c r="F36" s="793"/>
      <c r="G36" s="793"/>
      <c r="H36" s="793"/>
      <c r="I36" s="793"/>
      <c r="J36" s="793"/>
      <c r="K36" s="793"/>
      <c r="L36" s="793"/>
      <c r="M36" s="793"/>
      <c r="N36" s="793"/>
      <c r="O36" s="793"/>
      <c r="P36" s="793"/>
      <c r="Q36" s="793"/>
      <c r="R36" s="793"/>
      <c r="S36" s="793"/>
      <c r="T36" s="793"/>
      <c r="U36" s="793"/>
      <c r="V36" s="793"/>
      <c r="W36" s="793"/>
      <c r="X36" s="793"/>
      <c r="Y36" s="793"/>
      <c r="Z36" s="793"/>
      <c r="AA36" s="793"/>
      <c r="AB36" s="793"/>
      <c r="AC36" s="793"/>
      <c r="AD36" s="793"/>
      <c r="AE36" s="793"/>
      <c r="AF36" s="793"/>
      <c r="AG36" s="793"/>
      <c r="AH36" s="793"/>
      <c r="AI36" s="793"/>
      <c r="AJ36" s="793"/>
      <c r="AK36" s="793"/>
      <c r="AL36" s="793"/>
      <c r="AM36" s="793"/>
      <c r="AN36" s="793"/>
      <c r="AO36" s="793"/>
      <c r="AP36" s="793"/>
      <c r="AQ36" s="793"/>
      <c r="AR36" s="793"/>
      <c r="AW36" s="745"/>
    </row>
    <row r="37" spans="1:49" s="787" customFormat="1" ht="17.25" customHeight="1">
      <c r="A37" s="786"/>
      <c r="B37" s="788"/>
      <c r="C37" s="793"/>
      <c r="D37" s="793" t="s">
        <v>813</v>
      </c>
      <c r="E37" s="793"/>
      <c r="F37" s="793"/>
      <c r="G37" s="793"/>
      <c r="H37" s="793"/>
      <c r="I37" s="793"/>
      <c r="J37" s="793"/>
      <c r="K37" s="793"/>
      <c r="L37" s="793"/>
      <c r="M37" s="793"/>
      <c r="N37" s="793"/>
      <c r="O37" s="793"/>
      <c r="P37" s="793"/>
      <c r="Q37" s="793"/>
      <c r="R37" s="793"/>
      <c r="S37" s="793"/>
      <c r="T37" s="793"/>
      <c r="U37" s="793"/>
      <c r="V37" s="793"/>
      <c r="W37" s="793"/>
      <c r="X37" s="793"/>
      <c r="Y37" s="793"/>
      <c r="Z37" s="793"/>
      <c r="AA37" s="793"/>
      <c r="AB37" s="793"/>
      <c r="AC37" s="793"/>
      <c r="AD37" s="793"/>
      <c r="AE37" s="793"/>
      <c r="AF37" s="793"/>
      <c r="AG37" s="793"/>
      <c r="AH37" s="793"/>
      <c r="AI37" s="793"/>
      <c r="AJ37" s="793"/>
      <c r="AK37" s="793"/>
      <c r="AL37" s="793"/>
      <c r="AM37" s="793"/>
      <c r="AN37" s="793"/>
      <c r="AO37" s="793"/>
      <c r="AP37" s="793"/>
      <c r="AQ37" s="793"/>
      <c r="AR37" s="793"/>
      <c r="AW37" s="745"/>
    </row>
    <row r="38" spans="1:49" s="787" customFormat="1" ht="7.5" customHeight="1">
      <c r="A38" s="786"/>
      <c r="B38" s="788"/>
      <c r="C38" s="793"/>
      <c r="D38" s="793"/>
      <c r="E38" s="793"/>
      <c r="F38" s="793"/>
      <c r="G38" s="793"/>
      <c r="H38" s="793"/>
      <c r="I38" s="793"/>
      <c r="J38" s="793"/>
      <c r="K38" s="793"/>
      <c r="L38" s="793"/>
      <c r="M38" s="793"/>
      <c r="N38" s="793"/>
      <c r="O38" s="793"/>
      <c r="P38" s="793"/>
      <c r="Q38" s="793"/>
      <c r="R38" s="793"/>
      <c r="S38" s="793"/>
      <c r="T38" s="793"/>
      <c r="U38" s="793"/>
      <c r="V38" s="793"/>
      <c r="W38" s="793"/>
      <c r="X38" s="793"/>
      <c r="Y38" s="793"/>
      <c r="Z38" s="793"/>
      <c r="AA38" s="793"/>
      <c r="AB38" s="793"/>
      <c r="AC38" s="793"/>
      <c r="AD38" s="793"/>
      <c r="AE38" s="793"/>
      <c r="AF38" s="793"/>
      <c r="AG38" s="793"/>
      <c r="AH38" s="793"/>
      <c r="AI38" s="793"/>
      <c r="AJ38" s="793"/>
      <c r="AK38" s="793"/>
      <c r="AL38" s="793"/>
      <c r="AM38" s="793"/>
      <c r="AN38" s="793"/>
      <c r="AO38" s="793"/>
      <c r="AP38" s="793"/>
      <c r="AQ38" s="793"/>
      <c r="AR38" s="793"/>
      <c r="AW38" s="745"/>
    </row>
    <row r="39" spans="1:49" s="787" customFormat="1" ht="17.25" customHeight="1">
      <c r="A39" s="786"/>
      <c r="B39" s="793" t="s">
        <v>835</v>
      </c>
      <c r="C39" s="793"/>
      <c r="D39" s="794" t="s">
        <v>814</v>
      </c>
      <c r="E39" s="793"/>
      <c r="F39" s="793"/>
      <c r="G39" s="793"/>
      <c r="H39" s="793"/>
      <c r="I39" s="793"/>
      <c r="J39" s="793"/>
      <c r="K39" s="793"/>
      <c r="L39" s="793"/>
      <c r="M39" s="793"/>
      <c r="N39" s="793"/>
      <c r="O39" s="793"/>
      <c r="P39" s="793"/>
      <c r="Q39" s="793"/>
      <c r="R39" s="793"/>
      <c r="S39" s="793"/>
      <c r="T39" s="793"/>
      <c r="U39" s="793"/>
      <c r="V39" s="793"/>
      <c r="W39" s="793"/>
      <c r="X39" s="793"/>
      <c r="Y39" s="793"/>
      <c r="Z39" s="793"/>
      <c r="AA39" s="793"/>
      <c r="AB39" s="793"/>
      <c r="AC39" s="793"/>
      <c r="AD39" s="793"/>
      <c r="AE39" s="793"/>
      <c r="AF39" s="793"/>
      <c r="AG39" s="793"/>
      <c r="AH39" s="793"/>
      <c r="AI39" s="793"/>
      <c r="AJ39" s="793"/>
      <c r="AK39" s="793"/>
      <c r="AL39" s="793"/>
      <c r="AM39" s="793"/>
      <c r="AN39" s="793"/>
      <c r="AO39" s="793"/>
      <c r="AP39" s="793"/>
      <c r="AQ39" s="793"/>
      <c r="AR39" s="793"/>
      <c r="AW39" s="745"/>
    </row>
    <row r="40" spans="1:49" s="787" customFormat="1" ht="17.25" customHeight="1">
      <c r="A40" s="786"/>
      <c r="B40" s="788"/>
      <c r="C40" s="793"/>
      <c r="D40" s="793" t="s">
        <v>871</v>
      </c>
      <c r="E40" s="793"/>
      <c r="F40" s="793"/>
      <c r="G40" s="793"/>
      <c r="H40" s="793"/>
      <c r="I40" s="793"/>
      <c r="J40" s="793"/>
      <c r="K40" s="793"/>
      <c r="L40" s="793"/>
      <c r="M40" s="793"/>
      <c r="N40" s="793"/>
      <c r="O40" s="793"/>
      <c r="P40" s="793"/>
      <c r="Q40" s="793"/>
      <c r="R40" s="793"/>
      <c r="S40" s="793"/>
      <c r="T40" s="793"/>
      <c r="U40" s="793"/>
      <c r="V40" s="793"/>
      <c r="W40" s="793"/>
      <c r="X40" s="793"/>
      <c r="Y40" s="793"/>
      <c r="Z40" s="793"/>
      <c r="AA40" s="793"/>
      <c r="AB40" s="793"/>
      <c r="AC40" s="793"/>
      <c r="AD40" s="793"/>
      <c r="AE40" s="793"/>
      <c r="AF40" s="793"/>
      <c r="AG40" s="793"/>
      <c r="AH40" s="793"/>
      <c r="AI40" s="793"/>
      <c r="AJ40" s="793"/>
      <c r="AK40" s="793"/>
      <c r="AL40" s="793"/>
      <c r="AM40" s="793"/>
      <c r="AN40" s="793"/>
      <c r="AO40" s="793"/>
      <c r="AP40" s="793"/>
      <c r="AQ40" s="793"/>
      <c r="AR40" s="793"/>
      <c r="AW40" s="745"/>
    </row>
    <row r="41" spans="1:49" s="787" customFormat="1" ht="17.25" customHeight="1">
      <c r="A41" s="786"/>
      <c r="B41" s="788"/>
      <c r="C41" s="793"/>
      <c r="D41" s="793" t="s">
        <v>815</v>
      </c>
      <c r="E41" s="793"/>
      <c r="F41" s="793"/>
      <c r="G41" s="793"/>
      <c r="H41" s="793"/>
      <c r="I41" s="793"/>
      <c r="J41" s="793"/>
      <c r="K41" s="793"/>
      <c r="L41" s="793"/>
      <c r="M41" s="793"/>
      <c r="N41" s="793"/>
      <c r="O41" s="793"/>
      <c r="P41" s="793"/>
      <c r="Q41" s="793"/>
      <c r="R41" s="793"/>
      <c r="S41" s="793"/>
      <c r="T41" s="793"/>
      <c r="U41" s="793"/>
      <c r="V41" s="793"/>
      <c r="W41" s="793"/>
      <c r="X41" s="793"/>
      <c r="Y41" s="793"/>
      <c r="Z41" s="793"/>
      <c r="AA41" s="793"/>
      <c r="AB41" s="793"/>
      <c r="AC41" s="793"/>
      <c r="AD41" s="793"/>
      <c r="AE41" s="793"/>
      <c r="AF41" s="793"/>
      <c r="AG41" s="793"/>
      <c r="AH41" s="793"/>
      <c r="AI41" s="793"/>
      <c r="AJ41" s="793"/>
      <c r="AK41" s="793"/>
      <c r="AL41" s="793"/>
      <c r="AM41" s="793"/>
      <c r="AN41" s="793"/>
      <c r="AO41" s="793"/>
      <c r="AP41" s="793"/>
      <c r="AQ41" s="793"/>
      <c r="AR41" s="793"/>
      <c r="AW41" s="745"/>
    </row>
    <row r="42" spans="1:49" s="787" customFormat="1" ht="7.5" customHeight="1">
      <c r="A42" s="786"/>
      <c r="B42" s="788"/>
      <c r="C42" s="793"/>
      <c r="D42" s="793"/>
      <c r="E42" s="793"/>
      <c r="F42" s="793"/>
      <c r="G42" s="793"/>
      <c r="H42" s="793"/>
      <c r="I42" s="793"/>
      <c r="J42" s="793"/>
      <c r="K42" s="793"/>
      <c r="L42" s="793"/>
      <c r="M42" s="793"/>
      <c r="N42" s="793"/>
      <c r="O42" s="793"/>
      <c r="P42" s="793"/>
      <c r="Q42" s="793"/>
      <c r="R42" s="793"/>
      <c r="S42" s="793"/>
      <c r="T42" s="793"/>
      <c r="U42" s="793"/>
      <c r="V42" s="793"/>
      <c r="W42" s="793"/>
      <c r="X42" s="793"/>
      <c r="Y42" s="793"/>
      <c r="Z42" s="793"/>
      <c r="AA42" s="793"/>
      <c r="AB42" s="793"/>
      <c r="AC42" s="793"/>
      <c r="AD42" s="793"/>
      <c r="AE42" s="793"/>
      <c r="AF42" s="793"/>
      <c r="AG42" s="793"/>
      <c r="AH42" s="793"/>
      <c r="AI42" s="793"/>
      <c r="AJ42" s="793"/>
      <c r="AK42" s="793"/>
      <c r="AL42" s="793"/>
      <c r="AM42" s="793"/>
      <c r="AN42" s="793"/>
      <c r="AO42" s="793"/>
      <c r="AP42" s="793"/>
      <c r="AQ42" s="793"/>
      <c r="AR42" s="793"/>
      <c r="AW42" s="745"/>
    </row>
    <row r="43" spans="1:49" s="787" customFormat="1" ht="17.25" customHeight="1">
      <c r="A43" s="786"/>
      <c r="B43" s="793" t="s">
        <v>836</v>
      </c>
      <c r="C43" s="793"/>
      <c r="D43" s="794" t="s">
        <v>816</v>
      </c>
      <c r="E43" s="793"/>
      <c r="F43" s="793"/>
      <c r="G43" s="793"/>
      <c r="H43" s="793"/>
      <c r="I43" s="793"/>
      <c r="J43" s="793"/>
      <c r="K43" s="793"/>
      <c r="L43" s="793"/>
      <c r="M43" s="793"/>
      <c r="N43" s="793"/>
      <c r="O43" s="793"/>
      <c r="P43" s="793"/>
      <c r="Q43" s="793"/>
      <c r="R43" s="793"/>
      <c r="S43" s="793"/>
      <c r="T43" s="793"/>
      <c r="U43" s="793"/>
      <c r="V43" s="793"/>
      <c r="W43" s="793"/>
      <c r="X43" s="793"/>
      <c r="Y43" s="793"/>
      <c r="Z43" s="793"/>
      <c r="AA43" s="793"/>
      <c r="AB43" s="793"/>
      <c r="AC43" s="793"/>
      <c r="AD43" s="793"/>
      <c r="AE43" s="793"/>
      <c r="AF43" s="793"/>
      <c r="AG43" s="793"/>
      <c r="AH43" s="793"/>
      <c r="AI43" s="793"/>
      <c r="AJ43" s="793"/>
      <c r="AK43" s="793"/>
      <c r="AL43" s="793"/>
      <c r="AM43" s="793"/>
      <c r="AN43" s="793"/>
      <c r="AO43" s="793"/>
      <c r="AP43" s="793"/>
      <c r="AQ43" s="793"/>
      <c r="AR43" s="793"/>
      <c r="AW43" s="745"/>
    </row>
    <row r="44" spans="1:49" s="787" customFormat="1" ht="17.25" customHeight="1">
      <c r="A44" s="786"/>
      <c r="B44" s="788"/>
      <c r="C44" s="793"/>
      <c r="D44" s="793" t="s">
        <v>1319</v>
      </c>
      <c r="E44" s="793"/>
      <c r="F44" s="793"/>
      <c r="G44" s="793"/>
      <c r="H44" s="793"/>
      <c r="I44" s="793"/>
      <c r="J44" s="793"/>
      <c r="K44" s="793"/>
      <c r="L44" s="793"/>
      <c r="M44" s="793"/>
      <c r="N44" s="793"/>
      <c r="O44" s="793"/>
      <c r="P44" s="793"/>
      <c r="Q44" s="793"/>
      <c r="R44" s="793"/>
      <c r="S44" s="793"/>
      <c r="T44" s="793"/>
      <c r="U44" s="793"/>
      <c r="V44" s="793"/>
      <c r="W44" s="793"/>
      <c r="X44" s="793"/>
      <c r="Y44" s="793"/>
      <c r="Z44" s="793"/>
      <c r="AA44" s="793"/>
      <c r="AB44" s="793"/>
      <c r="AC44" s="793"/>
      <c r="AD44" s="793"/>
      <c r="AE44" s="793"/>
      <c r="AF44" s="793"/>
      <c r="AG44" s="793"/>
      <c r="AH44" s="793"/>
      <c r="AI44" s="793"/>
      <c r="AJ44" s="793"/>
      <c r="AK44" s="793"/>
      <c r="AL44" s="793"/>
      <c r="AM44" s="793"/>
      <c r="AN44" s="793"/>
      <c r="AO44" s="793"/>
      <c r="AP44" s="793"/>
      <c r="AQ44" s="793"/>
      <c r="AR44" s="793"/>
      <c r="AW44" s="745"/>
    </row>
    <row r="45" spans="1:49" s="787" customFormat="1" ht="17.25" customHeight="1">
      <c r="A45" s="786"/>
      <c r="B45" s="788"/>
      <c r="C45" s="793"/>
      <c r="D45" s="793" t="s">
        <v>1226</v>
      </c>
      <c r="E45" s="793"/>
      <c r="F45" s="793"/>
      <c r="G45" s="793"/>
      <c r="H45" s="793"/>
      <c r="I45" s="793"/>
      <c r="J45" s="793"/>
      <c r="K45" s="793"/>
      <c r="L45" s="793"/>
      <c r="M45" s="793"/>
      <c r="N45" s="793"/>
      <c r="O45" s="793"/>
      <c r="P45" s="793"/>
      <c r="Q45" s="793"/>
      <c r="R45" s="793"/>
      <c r="S45" s="793"/>
      <c r="T45" s="793"/>
      <c r="U45" s="793"/>
      <c r="V45" s="793"/>
      <c r="W45" s="793"/>
      <c r="X45" s="793"/>
      <c r="Y45" s="793"/>
      <c r="Z45" s="793"/>
      <c r="AA45" s="793"/>
      <c r="AB45" s="793"/>
      <c r="AC45" s="793"/>
      <c r="AD45" s="793"/>
      <c r="AE45" s="793"/>
      <c r="AF45" s="793"/>
      <c r="AG45" s="793"/>
      <c r="AH45" s="793"/>
      <c r="AI45" s="793"/>
      <c r="AJ45" s="793"/>
      <c r="AK45" s="793"/>
      <c r="AL45" s="793"/>
      <c r="AM45" s="793"/>
      <c r="AN45" s="793"/>
      <c r="AO45" s="793"/>
      <c r="AP45" s="793"/>
      <c r="AQ45" s="793"/>
      <c r="AR45" s="793"/>
      <c r="AW45" s="745"/>
    </row>
    <row r="46" spans="1:49" s="787" customFormat="1" ht="17.25" customHeight="1">
      <c r="A46" s="786"/>
      <c r="B46" s="788"/>
      <c r="C46" s="793"/>
      <c r="D46" s="793" t="s">
        <v>1228</v>
      </c>
      <c r="E46" s="793"/>
      <c r="F46" s="793"/>
      <c r="G46" s="793"/>
      <c r="H46" s="793"/>
      <c r="I46" s="793"/>
      <c r="J46" s="793"/>
      <c r="K46" s="793"/>
      <c r="L46" s="793"/>
      <c r="M46" s="793"/>
      <c r="N46" s="793"/>
      <c r="O46" s="793"/>
      <c r="P46" s="793"/>
      <c r="Q46" s="793"/>
      <c r="R46" s="793"/>
      <c r="S46" s="793"/>
      <c r="T46" s="793"/>
      <c r="U46" s="793"/>
      <c r="V46" s="793"/>
      <c r="W46" s="793"/>
      <c r="X46" s="793"/>
      <c r="Y46" s="793"/>
      <c r="Z46" s="793"/>
      <c r="AA46" s="793"/>
      <c r="AB46" s="793"/>
      <c r="AC46" s="793"/>
      <c r="AD46" s="793"/>
      <c r="AE46" s="793"/>
      <c r="AF46" s="793"/>
      <c r="AG46" s="793"/>
      <c r="AH46" s="793"/>
      <c r="AI46" s="793"/>
      <c r="AJ46" s="793"/>
      <c r="AK46" s="793"/>
      <c r="AL46" s="793"/>
      <c r="AM46" s="793"/>
      <c r="AN46" s="793"/>
      <c r="AO46" s="793"/>
      <c r="AP46" s="793"/>
      <c r="AQ46" s="793"/>
      <c r="AR46" s="793"/>
      <c r="AW46" s="745"/>
    </row>
    <row r="47" spans="1:49" s="787" customFormat="1" ht="17.25" customHeight="1">
      <c r="A47" s="786"/>
      <c r="B47" s="788"/>
      <c r="C47" s="793"/>
      <c r="D47" s="793" t="s">
        <v>1227</v>
      </c>
      <c r="E47" s="793"/>
      <c r="F47" s="793"/>
      <c r="G47" s="793"/>
      <c r="H47" s="793"/>
      <c r="I47" s="793"/>
      <c r="J47" s="793"/>
      <c r="K47" s="793"/>
      <c r="L47" s="793"/>
      <c r="M47" s="793"/>
      <c r="N47" s="793"/>
      <c r="O47" s="793"/>
      <c r="P47" s="793"/>
      <c r="Q47" s="793"/>
      <c r="R47" s="793"/>
      <c r="S47" s="793"/>
      <c r="T47" s="793"/>
      <c r="U47" s="793"/>
      <c r="V47" s="793"/>
      <c r="W47" s="793"/>
      <c r="X47" s="793"/>
      <c r="Y47" s="793"/>
      <c r="Z47" s="793"/>
      <c r="AA47" s="793"/>
      <c r="AB47" s="793"/>
      <c r="AC47" s="793"/>
      <c r="AD47" s="793"/>
      <c r="AE47" s="793"/>
      <c r="AF47" s="793"/>
      <c r="AG47" s="793"/>
      <c r="AH47" s="793"/>
      <c r="AI47" s="793"/>
      <c r="AJ47" s="793"/>
      <c r="AK47" s="793"/>
      <c r="AL47" s="793"/>
      <c r="AM47" s="793"/>
      <c r="AN47" s="793"/>
      <c r="AO47" s="793"/>
      <c r="AP47" s="793"/>
      <c r="AQ47" s="793"/>
      <c r="AR47" s="793"/>
      <c r="AW47" s="745"/>
    </row>
    <row r="48" spans="1:49" s="787" customFormat="1" ht="17.25" customHeight="1">
      <c r="A48" s="786"/>
      <c r="B48" s="788"/>
      <c r="C48" s="793"/>
      <c r="D48" s="793" t="s">
        <v>817</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c r="AI48" s="793"/>
      <c r="AJ48" s="793"/>
      <c r="AK48" s="793"/>
      <c r="AL48" s="793"/>
      <c r="AM48" s="793"/>
      <c r="AN48" s="793"/>
      <c r="AO48" s="793"/>
      <c r="AP48" s="793"/>
      <c r="AQ48" s="793"/>
      <c r="AR48" s="793"/>
      <c r="AW48" s="745"/>
    </row>
    <row r="49" spans="1:49" s="787" customFormat="1" ht="17.25" customHeight="1">
      <c r="A49" s="786"/>
      <c r="B49" s="788"/>
      <c r="C49" s="793"/>
      <c r="D49" s="793" t="s">
        <v>1241</v>
      </c>
      <c r="E49" s="793"/>
      <c r="F49" s="793"/>
      <c r="G49" s="793"/>
      <c r="H49" s="793"/>
      <c r="I49" s="793"/>
      <c r="J49" s="793"/>
      <c r="K49" s="793"/>
      <c r="L49" s="793"/>
      <c r="M49" s="793"/>
      <c r="N49" s="793"/>
      <c r="O49" s="793"/>
      <c r="P49" s="793"/>
      <c r="Q49" s="793"/>
      <c r="R49" s="793"/>
      <c r="S49" s="793"/>
      <c r="T49" s="793"/>
      <c r="U49" s="793"/>
      <c r="V49" s="793"/>
      <c r="W49" s="793"/>
      <c r="X49" s="793"/>
      <c r="Y49" s="793"/>
      <c r="Z49" s="793"/>
      <c r="AA49" s="793"/>
      <c r="AB49" s="793"/>
      <c r="AC49" s="793"/>
      <c r="AD49" s="793"/>
      <c r="AE49" s="793"/>
      <c r="AF49" s="793"/>
      <c r="AG49" s="793"/>
      <c r="AH49" s="793"/>
      <c r="AI49" s="793"/>
      <c r="AJ49" s="793"/>
      <c r="AK49" s="793"/>
      <c r="AL49" s="793"/>
      <c r="AM49" s="793"/>
      <c r="AN49" s="793"/>
      <c r="AO49" s="793"/>
      <c r="AP49" s="793"/>
      <c r="AQ49" s="793"/>
      <c r="AR49" s="793"/>
      <c r="AW49" s="745"/>
    </row>
    <row r="50" spans="1:49" s="787" customFormat="1" ht="17.25" customHeight="1">
      <c r="A50" s="786"/>
      <c r="B50" s="788"/>
      <c r="C50" s="793"/>
      <c r="D50" s="1360" t="s">
        <v>818</v>
      </c>
      <c r="E50" s="1361"/>
      <c r="F50" s="1361"/>
      <c r="G50" s="1361"/>
      <c r="H50" s="1361"/>
      <c r="I50" s="1361"/>
      <c r="J50" s="1361"/>
      <c r="K50" s="1361"/>
      <c r="L50" s="1361"/>
      <c r="M50" s="1361"/>
      <c r="N50" s="1361"/>
      <c r="O50" s="1361"/>
      <c r="P50" s="1361"/>
      <c r="Q50" s="1361"/>
      <c r="R50" s="1361"/>
      <c r="S50" s="795"/>
      <c r="T50" s="795"/>
      <c r="U50" s="795"/>
      <c r="V50" s="795"/>
      <c r="W50" s="795"/>
      <c r="X50" s="795"/>
      <c r="Y50" s="795"/>
      <c r="Z50" s="795"/>
      <c r="AA50" s="795"/>
      <c r="AB50" s="795"/>
      <c r="AC50" s="795"/>
      <c r="AD50" s="795"/>
      <c r="AE50" s="795"/>
      <c r="AF50" s="795"/>
      <c r="AG50" s="795"/>
      <c r="AH50" s="795"/>
      <c r="AI50" s="795"/>
      <c r="AJ50" s="795"/>
      <c r="AK50" s="795"/>
      <c r="AL50" s="795"/>
      <c r="AM50" s="795"/>
      <c r="AN50" s="795"/>
      <c r="AO50" s="795"/>
      <c r="AP50" s="795"/>
      <c r="AQ50" s="795"/>
      <c r="AR50" s="795"/>
      <c r="AW50" s="745"/>
    </row>
    <row r="51" spans="1:49" s="787" customFormat="1" ht="7.5" customHeight="1">
      <c r="A51" s="786"/>
      <c r="B51" s="788"/>
      <c r="C51" s="793"/>
      <c r="D51" s="793"/>
      <c r="E51" s="793"/>
      <c r="F51" s="793"/>
      <c r="G51" s="793"/>
      <c r="H51" s="793"/>
      <c r="I51" s="793"/>
      <c r="J51" s="793"/>
      <c r="K51" s="793"/>
      <c r="L51" s="793"/>
      <c r="M51" s="793"/>
      <c r="N51" s="793"/>
      <c r="O51" s="793"/>
      <c r="P51" s="793"/>
      <c r="Q51" s="793"/>
      <c r="R51" s="793"/>
      <c r="S51" s="793"/>
      <c r="T51" s="793"/>
      <c r="U51" s="793"/>
      <c r="V51" s="793"/>
      <c r="W51" s="793"/>
      <c r="X51" s="793"/>
      <c r="Y51" s="793"/>
      <c r="Z51" s="793"/>
      <c r="AA51" s="793"/>
      <c r="AB51" s="793"/>
      <c r="AC51" s="793"/>
      <c r="AD51" s="793"/>
      <c r="AE51" s="793"/>
      <c r="AF51" s="793"/>
      <c r="AG51" s="793"/>
      <c r="AH51" s="793"/>
      <c r="AI51" s="793"/>
      <c r="AJ51" s="793"/>
      <c r="AK51" s="793"/>
      <c r="AL51" s="793"/>
      <c r="AM51" s="793"/>
      <c r="AN51" s="793"/>
      <c r="AO51" s="793"/>
      <c r="AP51" s="793"/>
      <c r="AQ51" s="793"/>
      <c r="AR51" s="793"/>
      <c r="AW51" s="745"/>
    </row>
    <row r="52" spans="1:49" s="787" customFormat="1" ht="17.25" customHeight="1">
      <c r="A52" s="786"/>
      <c r="B52" s="793" t="s">
        <v>837</v>
      </c>
      <c r="C52" s="793"/>
      <c r="D52" s="794" t="s">
        <v>819</v>
      </c>
      <c r="E52" s="793"/>
      <c r="F52" s="793"/>
      <c r="G52" s="793"/>
      <c r="H52" s="793"/>
      <c r="I52" s="793"/>
      <c r="J52" s="793"/>
      <c r="K52" s="793"/>
      <c r="L52" s="793"/>
      <c r="M52" s="793"/>
      <c r="N52" s="793"/>
      <c r="O52" s="793"/>
      <c r="P52" s="793"/>
      <c r="Q52" s="793"/>
      <c r="R52" s="793"/>
      <c r="S52" s="793"/>
      <c r="T52" s="793"/>
      <c r="U52" s="793"/>
      <c r="V52" s="793"/>
      <c r="W52" s="793"/>
      <c r="X52" s="793"/>
      <c r="Y52" s="793"/>
      <c r="Z52" s="793"/>
      <c r="AA52" s="793"/>
      <c r="AB52" s="793"/>
      <c r="AC52" s="793"/>
      <c r="AD52" s="793"/>
      <c r="AE52" s="793"/>
      <c r="AF52" s="793"/>
      <c r="AG52" s="793"/>
      <c r="AH52" s="793"/>
      <c r="AI52" s="793"/>
      <c r="AJ52" s="793"/>
      <c r="AK52" s="793"/>
      <c r="AL52" s="793"/>
      <c r="AM52" s="793"/>
      <c r="AN52" s="793"/>
      <c r="AO52" s="793"/>
      <c r="AP52" s="793"/>
      <c r="AQ52" s="793"/>
      <c r="AR52" s="793"/>
      <c r="AW52" s="745"/>
    </row>
    <row r="53" spans="1:49" s="787" customFormat="1" ht="17.25" customHeight="1">
      <c r="A53" s="786"/>
      <c r="B53" s="788"/>
      <c r="C53" s="793"/>
      <c r="D53" s="793" t="s">
        <v>820</v>
      </c>
      <c r="E53" s="793"/>
      <c r="F53" s="793"/>
      <c r="G53" s="793"/>
      <c r="H53" s="793"/>
      <c r="I53" s="793"/>
      <c r="J53" s="793"/>
      <c r="K53" s="793"/>
      <c r="L53" s="793"/>
      <c r="M53" s="793"/>
      <c r="N53" s="793"/>
      <c r="O53" s="793"/>
      <c r="P53" s="793"/>
      <c r="Q53" s="793"/>
      <c r="R53" s="793"/>
      <c r="S53" s="793"/>
      <c r="T53" s="793"/>
      <c r="U53" s="793"/>
      <c r="V53" s="793"/>
      <c r="W53" s="793"/>
      <c r="X53" s="793"/>
      <c r="Y53" s="793"/>
      <c r="Z53" s="793"/>
      <c r="AA53" s="793"/>
      <c r="AB53" s="793"/>
      <c r="AC53" s="793"/>
      <c r="AD53" s="793"/>
      <c r="AE53" s="793"/>
      <c r="AF53" s="793"/>
      <c r="AG53" s="793"/>
      <c r="AH53" s="793"/>
      <c r="AI53" s="793"/>
      <c r="AJ53" s="793"/>
      <c r="AK53" s="793"/>
      <c r="AL53" s="793"/>
      <c r="AM53" s="793"/>
      <c r="AN53" s="793"/>
      <c r="AO53" s="793"/>
      <c r="AP53" s="793"/>
      <c r="AQ53" s="793"/>
      <c r="AR53" s="793"/>
      <c r="AW53" s="745"/>
    </row>
    <row r="54" spans="1:49" s="787" customFormat="1" ht="7.5" customHeight="1">
      <c r="A54" s="786"/>
      <c r="B54" s="788"/>
      <c r="C54" s="793"/>
      <c r="D54" s="793"/>
      <c r="E54" s="793"/>
      <c r="F54" s="793"/>
      <c r="G54" s="793"/>
      <c r="H54" s="793"/>
      <c r="I54" s="793"/>
      <c r="J54" s="793"/>
      <c r="K54" s="793"/>
      <c r="L54" s="793"/>
      <c r="M54" s="793"/>
      <c r="N54" s="793"/>
      <c r="O54" s="793"/>
      <c r="P54" s="793"/>
      <c r="Q54" s="793"/>
      <c r="R54" s="793"/>
      <c r="S54" s="793"/>
      <c r="T54" s="793"/>
      <c r="U54" s="793"/>
      <c r="V54" s="793"/>
      <c r="W54" s="793"/>
      <c r="X54" s="793"/>
      <c r="Y54" s="793"/>
      <c r="Z54" s="793"/>
      <c r="AA54" s="793"/>
      <c r="AB54" s="793"/>
      <c r="AC54" s="793"/>
      <c r="AD54" s="793"/>
      <c r="AE54" s="793"/>
      <c r="AF54" s="793"/>
      <c r="AG54" s="793"/>
      <c r="AH54" s="793"/>
      <c r="AI54" s="793"/>
      <c r="AJ54" s="793"/>
      <c r="AK54" s="793"/>
      <c r="AL54" s="793"/>
      <c r="AM54" s="793"/>
      <c r="AN54" s="793"/>
      <c r="AO54" s="793"/>
      <c r="AP54" s="793"/>
      <c r="AQ54" s="793"/>
      <c r="AR54" s="793"/>
      <c r="AW54" s="745"/>
    </row>
    <row r="55" spans="1:49" s="787" customFormat="1" ht="17.25" customHeight="1">
      <c r="A55" s="786"/>
      <c r="B55" s="793" t="s">
        <v>838</v>
      </c>
      <c r="C55" s="793"/>
      <c r="D55" s="794" t="s">
        <v>821</v>
      </c>
      <c r="E55" s="793"/>
      <c r="F55" s="793"/>
      <c r="G55" s="793"/>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793"/>
      <c r="AM55" s="793"/>
      <c r="AN55" s="793"/>
      <c r="AO55" s="793"/>
      <c r="AP55" s="793"/>
      <c r="AQ55" s="793"/>
      <c r="AR55" s="793"/>
      <c r="AW55" s="745"/>
    </row>
    <row r="56" spans="1:49" s="787" customFormat="1" ht="17.25" customHeight="1">
      <c r="A56" s="786"/>
      <c r="B56" s="788"/>
      <c r="C56" s="793"/>
      <c r="D56" s="793" t="s">
        <v>869</v>
      </c>
      <c r="E56" s="793"/>
      <c r="F56" s="793"/>
      <c r="G56" s="793"/>
      <c r="H56" s="793"/>
      <c r="I56" s="793"/>
      <c r="J56" s="793"/>
      <c r="K56" s="793"/>
      <c r="L56" s="793"/>
      <c r="M56" s="793"/>
      <c r="N56" s="793"/>
      <c r="O56" s="793"/>
      <c r="P56" s="793"/>
      <c r="Q56" s="793"/>
      <c r="R56" s="793"/>
      <c r="S56" s="793"/>
      <c r="T56" s="793"/>
      <c r="U56" s="793"/>
      <c r="V56" s="793"/>
      <c r="W56" s="793"/>
      <c r="X56" s="793"/>
      <c r="Y56" s="793"/>
      <c r="Z56" s="793"/>
      <c r="AA56" s="793"/>
      <c r="AB56" s="793"/>
      <c r="AC56" s="793"/>
      <c r="AD56" s="793"/>
      <c r="AE56" s="793"/>
      <c r="AF56" s="793"/>
      <c r="AG56" s="793"/>
      <c r="AH56" s="793"/>
      <c r="AI56" s="793"/>
      <c r="AJ56" s="793"/>
      <c r="AK56" s="793"/>
      <c r="AL56" s="793"/>
      <c r="AM56" s="793"/>
      <c r="AN56" s="793"/>
      <c r="AO56" s="793"/>
      <c r="AP56" s="793"/>
      <c r="AQ56" s="793"/>
      <c r="AR56" s="793"/>
      <c r="AW56" s="745"/>
    </row>
    <row r="57" spans="1:49" s="787" customFormat="1" ht="17.25" customHeight="1">
      <c r="A57" s="786"/>
      <c r="B57" s="788"/>
      <c r="C57" s="793"/>
      <c r="D57" s="793" t="s">
        <v>822</v>
      </c>
      <c r="E57" s="793"/>
      <c r="F57" s="793"/>
      <c r="G57" s="793"/>
      <c r="H57" s="793"/>
      <c r="I57" s="793"/>
      <c r="J57" s="793"/>
      <c r="K57" s="793"/>
      <c r="L57" s="793"/>
      <c r="M57" s="793"/>
      <c r="N57" s="793"/>
      <c r="O57" s="793"/>
      <c r="P57" s="793"/>
      <c r="Q57" s="793"/>
      <c r="R57" s="793"/>
      <c r="S57" s="793"/>
      <c r="T57" s="793"/>
      <c r="U57" s="793"/>
      <c r="V57" s="793"/>
      <c r="W57" s="793"/>
      <c r="X57" s="793"/>
      <c r="Y57" s="793"/>
      <c r="Z57" s="793"/>
      <c r="AA57" s="793"/>
      <c r="AB57" s="793"/>
      <c r="AC57" s="793"/>
      <c r="AD57" s="793"/>
      <c r="AE57" s="793"/>
      <c r="AF57" s="793"/>
      <c r="AG57" s="793"/>
      <c r="AH57" s="793"/>
      <c r="AI57" s="793"/>
      <c r="AJ57" s="793"/>
      <c r="AK57" s="793"/>
      <c r="AL57" s="793"/>
      <c r="AM57" s="793"/>
      <c r="AN57" s="793"/>
      <c r="AO57" s="793"/>
      <c r="AP57" s="793"/>
      <c r="AQ57" s="793"/>
      <c r="AR57" s="793"/>
      <c r="AW57" s="745"/>
    </row>
    <row r="58" spans="1:49" s="787" customFormat="1" ht="7.5" customHeight="1">
      <c r="A58" s="786"/>
      <c r="B58" s="788"/>
      <c r="C58" s="793"/>
      <c r="D58" s="793"/>
      <c r="E58" s="793"/>
      <c r="F58" s="793"/>
      <c r="G58" s="793"/>
      <c r="H58" s="793"/>
      <c r="I58" s="793"/>
      <c r="J58" s="793"/>
      <c r="K58" s="793"/>
      <c r="L58" s="793"/>
      <c r="M58" s="793"/>
      <c r="N58" s="793"/>
      <c r="O58" s="793"/>
      <c r="P58" s="793"/>
      <c r="Q58" s="793"/>
      <c r="R58" s="793"/>
      <c r="S58" s="793"/>
      <c r="T58" s="793"/>
      <c r="U58" s="793"/>
      <c r="V58" s="793"/>
      <c r="W58" s="793"/>
      <c r="X58" s="793"/>
      <c r="Y58" s="793"/>
      <c r="Z58" s="793"/>
      <c r="AA58" s="793"/>
      <c r="AB58" s="793"/>
      <c r="AC58" s="793"/>
      <c r="AD58" s="793"/>
      <c r="AE58" s="793"/>
      <c r="AF58" s="793"/>
      <c r="AG58" s="793"/>
      <c r="AH58" s="793"/>
      <c r="AI58" s="793"/>
      <c r="AJ58" s="793"/>
      <c r="AK58" s="793"/>
      <c r="AL58" s="793"/>
      <c r="AM58" s="793"/>
      <c r="AN58" s="793"/>
      <c r="AO58" s="793"/>
      <c r="AP58" s="793"/>
      <c r="AQ58" s="793"/>
      <c r="AR58" s="793"/>
      <c r="AW58" s="745"/>
    </row>
    <row r="59" spans="1:49" s="787" customFormat="1" ht="17.25" customHeight="1">
      <c r="A59" s="786"/>
      <c r="B59" s="793" t="s">
        <v>839</v>
      </c>
      <c r="C59" s="793"/>
      <c r="D59" s="794" t="s">
        <v>823</v>
      </c>
      <c r="E59" s="793"/>
      <c r="F59" s="793"/>
      <c r="G59" s="793"/>
      <c r="H59" s="793"/>
      <c r="I59" s="793"/>
      <c r="J59" s="793"/>
      <c r="K59" s="793"/>
      <c r="L59" s="793"/>
      <c r="M59" s="793"/>
      <c r="N59" s="793"/>
      <c r="O59" s="793"/>
      <c r="P59" s="793"/>
      <c r="Q59" s="793"/>
      <c r="R59" s="793"/>
      <c r="S59" s="793"/>
      <c r="T59" s="793"/>
      <c r="U59" s="793"/>
      <c r="V59" s="793"/>
      <c r="W59" s="793"/>
      <c r="X59" s="793"/>
      <c r="Y59" s="793"/>
      <c r="Z59" s="793"/>
      <c r="AA59" s="793"/>
      <c r="AB59" s="793"/>
      <c r="AC59" s="793"/>
      <c r="AD59" s="793"/>
      <c r="AE59" s="793"/>
      <c r="AF59" s="793"/>
      <c r="AG59" s="793"/>
      <c r="AH59" s="793"/>
      <c r="AI59" s="793"/>
      <c r="AJ59" s="793"/>
      <c r="AK59" s="793"/>
      <c r="AL59" s="793"/>
      <c r="AM59" s="793"/>
      <c r="AN59" s="793"/>
      <c r="AO59" s="793"/>
      <c r="AP59" s="793"/>
      <c r="AQ59" s="793"/>
      <c r="AR59" s="793"/>
      <c r="AW59" s="745"/>
    </row>
    <row r="60" spans="1:49" s="787" customFormat="1" ht="17.25" customHeight="1">
      <c r="A60" s="786"/>
      <c r="B60" s="788"/>
      <c r="C60" s="793"/>
      <c r="D60" s="793" t="s">
        <v>1242</v>
      </c>
      <c r="E60" s="793"/>
      <c r="F60" s="793"/>
      <c r="G60" s="793"/>
      <c r="H60" s="793"/>
      <c r="I60" s="793"/>
      <c r="J60" s="793"/>
      <c r="K60" s="793"/>
      <c r="L60" s="793"/>
      <c r="M60" s="793"/>
      <c r="N60" s="793"/>
      <c r="O60" s="793"/>
      <c r="P60" s="793"/>
      <c r="Q60" s="793"/>
      <c r="R60" s="793"/>
      <c r="S60" s="793"/>
      <c r="T60" s="793"/>
      <c r="U60" s="793"/>
      <c r="V60" s="793"/>
      <c r="W60" s="793"/>
      <c r="X60" s="793"/>
      <c r="Y60" s="793"/>
      <c r="Z60" s="793"/>
      <c r="AA60" s="793"/>
      <c r="AB60" s="793"/>
      <c r="AC60" s="793"/>
      <c r="AD60" s="793"/>
      <c r="AE60" s="793"/>
      <c r="AF60" s="793"/>
      <c r="AG60" s="793"/>
      <c r="AH60" s="793"/>
      <c r="AI60" s="793"/>
      <c r="AJ60" s="793"/>
      <c r="AK60" s="793"/>
      <c r="AL60" s="793"/>
      <c r="AM60" s="793"/>
      <c r="AN60" s="793"/>
      <c r="AO60" s="793"/>
      <c r="AP60" s="793"/>
      <c r="AQ60" s="793"/>
      <c r="AR60" s="793"/>
      <c r="AW60" s="745"/>
    </row>
    <row r="61" spans="1:49" s="787" customFormat="1" ht="17.25" customHeight="1">
      <c r="A61" s="786"/>
      <c r="B61" s="788"/>
      <c r="C61" s="793"/>
      <c r="D61" s="793" t="s">
        <v>870</v>
      </c>
      <c r="E61" s="793"/>
      <c r="F61" s="793"/>
      <c r="G61" s="793"/>
      <c r="H61" s="793"/>
      <c r="I61" s="793"/>
      <c r="J61" s="793"/>
      <c r="K61" s="793"/>
      <c r="L61" s="793"/>
      <c r="M61" s="793"/>
      <c r="N61" s="793"/>
      <c r="O61" s="793"/>
      <c r="P61" s="793"/>
      <c r="Q61" s="793"/>
      <c r="R61" s="793"/>
      <c r="S61" s="793"/>
      <c r="T61" s="793"/>
      <c r="U61" s="793"/>
      <c r="V61" s="793"/>
      <c r="W61" s="793"/>
      <c r="X61" s="793"/>
      <c r="Y61" s="793"/>
      <c r="Z61" s="793"/>
      <c r="AA61" s="793"/>
      <c r="AB61" s="793"/>
      <c r="AC61" s="793"/>
      <c r="AD61" s="793"/>
      <c r="AE61" s="793"/>
      <c r="AF61" s="793"/>
      <c r="AG61" s="793"/>
      <c r="AH61" s="793"/>
      <c r="AI61" s="793"/>
      <c r="AJ61" s="793"/>
      <c r="AK61" s="793"/>
      <c r="AL61" s="793"/>
      <c r="AM61" s="793"/>
      <c r="AN61" s="793"/>
      <c r="AO61" s="793"/>
      <c r="AP61" s="793"/>
      <c r="AQ61" s="793"/>
      <c r="AR61" s="793"/>
      <c r="AW61" s="745"/>
    </row>
    <row r="62" spans="1:49" s="787" customFormat="1" ht="17.25" customHeight="1">
      <c r="A62" s="786"/>
      <c r="B62" s="788"/>
      <c r="C62" s="793"/>
      <c r="D62" s="793" t="s">
        <v>824</v>
      </c>
      <c r="E62" s="793"/>
      <c r="F62" s="793"/>
      <c r="G62" s="793"/>
      <c r="H62" s="793"/>
      <c r="I62" s="793"/>
      <c r="J62" s="793"/>
      <c r="K62" s="793"/>
      <c r="L62" s="793"/>
      <c r="M62" s="793"/>
      <c r="N62" s="793"/>
      <c r="O62" s="793"/>
      <c r="P62" s="793"/>
      <c r="Q62" s="793"/>
      <c r="R62" s="793"/>
      <c r="S62" s="793"/>
      <c r="T62" s="793"/>
      <c r="U62" s="793"/>
      <c r="V62" s="793"/>
      <c r="W62" s="793"/>
      <c r="X62" s="793"/>
      <c r="Y62" s="793"/>
      <c r="Z62" s="793"/>
      <c r="AA62" s="793"/>
      <c r="AB62" s="793"/>
      <c r="AC62" s="793"/>
      <c r="AD62" s="793"/>
      <c r="AE62" s="793"/>
      <c r="AF62" s="793"/>
      <c r="AG62" s="793"/>
      <c r="AH62" s="793"/>
      <c r="AI62" s="793"/>
      <c r="AJ62" s="793"/>
      <c r="AK62" s="793"/>
      <c r="AL62" s="793"/>
      <c r="AM62" s="793"/>
      <c r="AN62" s="793"/>
      <c r="AO62" s="793"/>
      <c r="AP62" s="793"/>
      <c r="AQ62" s="793"/>
      <c r="AR62" s="793"/>
      <c r="AW62" s="745"/>
    </row>
    <row r="63" spans="1:49" s="787" customFormat="1" ht="17.25" customHeight="1">
      <c r="A63" s="786"/>
      <c r="B63" s="788"/>
      <c r="C63" s="793"/>
      <c r="D63" s="793" t="s">
        <v>825</v>
      </c>
      <c r="E63" s="793"/>
      <c r="F63" s="793"/>
      <c r="G63" s="793"/>
      <c r="H63" s="793"/>
      <c r="I63" s="793"/>
      <c r="J63" s="793"/>
      <c r="K63" s="793"/>
      <c r="L63" s="793"/>
      <c r="M63" s="793"/>
      <c r="N63" s="793"/>
      <c r="O63" s="793"/>
      <c r="P63" s="793"/>
      <c r="Q63" s="793"/>
      <c r="R63" s="793"/>
      <c r="S63" s="793"/>
      <c r="T63" s="793"/>
      <c r="U63" s="793"/>
      <c r="V63" s="793"/>
      <c r="W63" s="793"/>
      <c r="X63" s="793"/>
      <c r="Y63" s="793"/>
      <c r="Z63" s="793"/>
      <c r="AA63" s="793"/>
      <c r="AB63" s="793"/>
      <c r="AC63" s="793"/>
      <c r="AD63" s="793"/>
      <c r="AE63" s="793"/>
      <c r="AF63" s="793"/>
      <c r="AG63" s="793"/>
      <c r="AH63" s="793"/>
      <c r="AI63" s="793"/>
      <c r="AJ63" s="793"/>
      <c r="AK63" s="793"/>
      <c r="AL63" s="793"/>
      <c r="AM63" s="793"/>
      <c r="AN63" s="793"/>
      <c r="AO63" s="793"/>
      <c r="AP63" s="793"/>
      <c r="AQ63" s="793"/>
      <c r="AR63" s="793"/>
      <c r="AW63" s="745"/>
    </row>
    <row r="64" spans="1:49" s="787" customFormat="1" ht="17.25" customHeight="1">
      <c r="A64" s="786"/>
      <c r="B64" s="788"/>
      <c r="C64" s="793"/>
      <c r="D64" s="793" t="s">
        <v>826</v>
      </c>
      <c r="E64" s="793"/>
      <c r="F64" s="793"/>
      <c r="G64" s="793"/>
      <c r="H64" s="793"/>
      <c r="I64" s="793"/>
      <c r="J64" s="793"/>
      <c r="K64" s="793"/>
      <c r="L64" s="793"/>
      <c r="M64" s="793"/>
      <c r="N64" s="793"/>
      <c r="O64" s="793"/>
      <c r="P64" s="793"/>
      <c r="Q64" s="793"/>
      <c r="R64" s="793"/>
      <c r="S64" s="793"/>
      <c r="T64" s="793"/>
      <c r="U64" s="793"/>
      <c r="V64" s="793"/>
      <c r="W64" s="793"/>
      <c r="X64" s="793"/>
      <c r="Y64" s="793"/>
      <c r="Z64" s="793"/>
      <c r="AA64" s="793"/>
      <c r="AB64" s="793"/>
      <c r="AC64" s="793"/>
      <c r="AD64" s="793"/>
      <c r="AE64" s="793"/>
      <c r="AF64" s="793"/>
      <c r="AG64" s="793"/>
      <c r="AH64" s="793"/>
      <c r="AI64" s="793"/>
      <c r="AJ64" s="793"/>
      <c r="AK64" s="793"/>
      <c r="AL64" s="793"/>
      <c r="AM64" s="793"/>
      <c r="AN64" s="793"/>
      <c r="AO64" s="793"/>
      <c r="AP64" s="793"/>
      <c r="AQ64" s="793"/>
      <c r="AR64" s="793"/>
      <c r="AW64" s="745"/>
    </row>
    <row r="65" spans="1:49" s="787" customFormat="1" ht="17.25" customHeight="1">
      <c r="A65" s="786"/>
      <c r="B65" s="788"/>
      <c r="C65" s="793"/>
      <c r="D65" s="793" t="s">
        <v>827</v>
      </c>
      <c r="E65" s="793"/>
      <c r="F65" s="793"/>
      <c r="G65" s="793"/>
      <c r="H65" s="793"/>
      <c r="I65" s="793"/>
      <c r="J65" s="793"/>
      <c r="K65" s="793"/>
      <c r="L65" s="793"/>
      <c r="M65" s="793"/>
      <c r="N65" s="793"/>
      <c r="O65" s="793"/>
      <c r="P65" s="793"/>
      <c r="Q65" s="793"/>
      <c r="R65" s="793"/>
      <c r="S65" s="793"/>
      <c r="T65" s="793"/>
      <c r="U65" s="793"/>
      <c r="V65" s="793"/>
      <c r="W65" s="793"/>
      <c r="X65" s="793"/>
      <c r="Y65" s="793"/>
      <c r="Z65" s="793"/>
      <c r="AA65" s="793"/>
      <c r="AB65" s="793"/>
      <c r="AC65" s="793"/>
      <c r="AD65" s="793"/>
      <c r="AE65" s="793"/>
      <c r="AF65" s="793"/>
      <c r="AG65" s="793"/>
      <c r="AH65" s="793"/>
      <c r="AI65" s="793"/>
      <c r="AJ65" s="793"/>
      <c r="AK65" s="793"/>
      <c r="AL65" s="793"/>
      <c r="AM65" s="793"/>
      <c r="AN65" s="793"/>
      <c r="AO65" s="793"/>
      <c r="AP65" s="793"/>
      <c r="AQ65" s="793"/>
      <c r="AR65" s="793"/>
      <c r="AW65" s="745"/>
    </row>
    <row r="66" spans="1:49" s="787" customFormat="1" ht="17.25" customHeight="1">
      <c r="A66" s="786"/>
      <c r="B66" s="788"/>
      <c r="C66" s="793"/>
      <c r="D66" s="1353" t="s">
        <v>828</v>
      </c>
      <c r="E66" s="1353"/>
      <c r="F66" s="1353"/>
      <c r="G66" s="1353"/>
      <c r="H66" s="1353"/>
      <c r="I66" s="1353"/>
      <c r="J66" s="798"/>
      <c r="K66" s="798"/>
      <c r="L66" s="798"/>
      <c r="M66" s="798"/>
      <c r="N66" s="798"/>
      <c r="O66" s="798"/>
      <c r="P66" s="798"/>
      <c r="Q66" s="798"/>
      <c r="R66" s="798"/>
      <c r="S66" s="798"/>
      <c r="T66" s="798"/>
      <c r="U66" s="798"/>
      <c r="V66" s="798"/>
      <c r="W66" s="798"/>
      <c r="X66" s="798"/>
      <c r="Y66" s="798"/>
      <c r="Z66" s="798"/>
      <c r="AA66" s="798"/>
      <c r="AB66" s="798"/>
      <c r="AC66" s="798"/>
      <c r="AD66" s="798"/>
      <c r="AE66" s="798"/>
      <c r="AF66" s="798"/>
      <c r="AG66" s="798"/>
      <c r="AH66" s="798"/>
      <c r="AI66" s="798"/>
      <c r="AJ66" s="798"/>
      <c r="AK66" s="798"/>
      <c r="AL66" s="798"/>
      <c r="AM66" s="798"/>
      <c r="AN66" s="798"/>
      <c r="AO66" s="798"/>
      <c r="AP66" s="798"/>
      <c r="AQ66" s="798"/>
      <c r="AR66" s="798"/>
      <c r="AW66" s="745"/>
    </row>
    <row r="67" spans="1:49" s="787" customFormat="1" ht="7.5" customHeight="1">
      <c r="A67" s="786"/>
      <c r="B67" s="788"/>
      <c r="C67" s="793"/>
      <c r="D67" s="793"/>
      <c r="E67" s="793"/>
      <c r="F67" s="793"/>
      <c r="G67" s="793"/>
      <c r="H67" s="793"/>
      <c r="I67" s="793"/>
      <c r="J67" s="793"/>
      <c r="K67" s="793"/>
      <c r="L67" s="793"/>
      <c r="M67" s="793"/>
      <c r="N67" s="793"/>
      <c r="O67" s="793"/>
      <c r="P67" s="793"/>
      <c r="Q67" s="793"/>
      <c r="R67" s="793"/>
      <c r="S67" s="793"/>
      <c r="T67" s="793"/>
      <c r="U67" s="793"/>
      <c r="V67" s="793"/>
      <c r="W67" s="793"/>
      <c r="X67" s="793"/>
      <c r="Y67" s="793"/>
      <c r="Z67" s="793"/>
      <c r="AA67" s="793"/>
      <c r="AB67" s="793"/>
      <c r="AC67" s="793"/>
      <c r="AD67" s="793"/>
      <c r="AE67" s="793"/>
      <c r="AF67" s="793"/>
      <c r="AG67" s="793"/>
      <c r="AH67" s="793"/>
      <c r="AI67" s="793"/>
      <c r="AJ67" s="793"/>
      <c r="AK67" s="793"/>
      <c r="AL67" s="793"/>
      <c r="AM67" s="793"/>
      <c r="AN67" s="793"/>
      <c r="AO67" s="793"/>
      <c r="AP67" s="793"/>
      <c r="AQ67" s="793"/>
      <c r="AR67" s="793"/>
      <c r="AW67" s="745"/>
    </row>
    <row r="68" spans="1:49" s="787" customFormat="1" ht="16.5" customHeight="1">
      <c r="A68" s="786"/>
      <c r="B68" s="793"/>
      <c r="C68" s="793"/>
      <c r="D68" s="793"/>
      <c r="E68" s="793"/>
      <c r="F68" s="793"/>
      <c r="G68" s="793"/>
      <c r="H68" s="793"/>
      <c r="I68" s="793"/>
      <c r="J68" s="793"/>
      <c r="K68" s="793"/>
      <c r="L68" s="793"/>
      <c r="M68" s="793"/>
      <c r="N68" s="793"/>
      <c r="O68" s="793"/>
      <c r="P68" s="793"/>
      <c r="Q68" s="793"/>
      <c r="R68" s="793"/>
      <c r="S68" s="793"/>
      <c r="T68" s="793"/>
      <c r="U68" s="793"/>
      <c r="V68" s="793"/>
      <c r="W68" s="793"/>
      <c r="X68" s="793"/>
      <c r="Y68" s="793"/>
      <c r="Z68" s="793"/>
      <c r="AA68" s="793"/>
      <c r="AB68" s="793"/>
      <c r="AC68" s="793"/>
      <c r="AD68" s="793"/>
      <c r="AE68" s="793"/>
      <c r="AF68" s="793"/>
      <c r="AG68" s="793"/>
      <c r="AH68" s="793"/>
      <c r="AI68" s="793"/>
      <c r="AJ68" s="793"/>
      <c r="AK68" s="793"/>
      <c r="AL68" s="793"/>
      <c r="AM68" s="793"/>
      <c r="AN68" s="793"/>
      <c r="AO68" s="793"/>
      <c r="AP68" s="793"/>
      <c r="AQ68" s="793"/>
      <c r="AR68" s="793"/>
      <c r="AW68" s="745"/>
    </row>
    <row r="69" spans="1:49" s="787" customFormat="1" ht="14">
      <c r="A69" s="786"/>
      <c r="B69" s="1337" t="s">
        <v>829</v>
      </c>
      <c r="C69" s="1337"/>
      <c r="D69" s="1337"/>
      <c r="E69" s="1337"/>
      <c r="F69" s="1337"/>
      <c r="G69" s="1337"/>
      <c r="H69" s="1337"/>
      <c r="I69" s="1337"/>
      <c r="J69" s="1337"/>
      <c r="K69" s="1337"/>
      <c r="L69" s="1337"/>
      <c r="M69" s="1337"/>
      <c r="N69" s="1337"/>
      <c r="O69" s="1337"/>
      <c r="P69" s="1337"/>
      <c r="Q69" s="1337"/>
      <c r="R69" s="1337"/>
      <c r="S69" s="1337"/>
      <c r="T69" s="1337"/>
      <c r="U69" s="1337"/>
      <c r="V69" s="1337"/>
      <c r="W69" s="1337"/>
      <c r="X69" s="1337"/>
      <c r="Y69" s="1337"/>
      <c r="Z69" s="1337"/>
      <c r="AA69" s="1337"/>
      <c r="AB69" s="1337"/>
      <c r="AC69" s="1337"/>
      <c r="AD69" s="1337"/>
      <c r="AE69" s="1337"/>
      <c r="AF69" s="1337"/>
      <c r="AG69" s="1337"/>
      <c r="AH69" s="1337"/>
      <c r="AI69" s="1337"/>
      <c r="AJ69" s="1337"/>
      <c r="AK69" s="1337"/>
      <c r="AL69" s="1337"/>
      <c r="AM69" s="1337"/>
      <c r="AN69" s="1337"/>
      <c r="AO69" s="1337"/>
      <c r="AP69" s="1337"/>
      <c r="AQ69" s="1337"/>
      <c r="AR69" s="1337"/>
      <c r="AW69" s="745"/>
    </row>
    <row r="70" spans="1:49" s="787" customFormat="1" ht="9" customHeight="1">
      <c r="A70" s="786"/>
      <c r="B70" s="799"/>
      <c r="C70" s="799"/>
      <c r="D70" s="799"/>
      <c r="E70" s="799"/>
      <c r="F70" s="799"/>
      <c r="G70" s="799"/>
      <c r="H70" s="799"/>
      <c r="I70" s="799"/>
      <c r="J70" s="799"/>
      <c r="K70" s="799"/>
      <c r="L70" s="799"/>
      <c r="M70" s="799"/>
      <c r="N70" s="799"/>
      <c r="O70" s="799"/>
      <c r="P70" s="799"/>
      <c r="Q70" s="799"/>
      <c r="R70" s="799"/>
      <c r="S70" s="799"/>
      <c r="T70" s="799"/>
      <c r="U70" s="799"/>
      <c r="V70" s="799"/>
      <c r="W70" s="799"/>
      <c r="X70" s="799"/>
      <c r="Y70" s="799"/>
      <c r="Z70" s="799"/>
      <c r="AA70" s="799"/>
      <c r="AB70" s="799"/>
      <c r="AC70" s="799"/>
      <c r="AD70" s="799"/>
      <c r="AE70" s="799"/>
      <c r="AF70" s="799"/>
      <c r="AG70" s="799"/>
      <c r="AH70" s="799"/>
      <c r="AI70" s="799"/>
      <c r="AJ70" s="799"/>
      <c r="AK70" s="799"/>
      <c r="AL70" s="799"/>
      <c r="AM70" s="799"/>
      <c r="AN70" s="799"/>
      <c r="AO70" s="799"/>
      <c r="AP70" s="799"/>
      <c r="AQ70" s="799"/>
      <c r="AR70" s="799"/>
      <c r="AW70" s="745"/>
    </row>
    <row r="71" spans="1:49" s="787" customFormat="1" ht="9" customHeight="1">
      <c r="A71" s="786"/>
      <c r="B71" s="799"/>
      <c r="C71" s="799"/>
      <c r="D71" s="799"/>
      <c r="E71" s="799"/>
      <c r="F71" s="799"/>
      <c r="G71" s="799"/>
      <c r="H71" s="799"/>
      <c r="I71" s="799"/>
      <c r="J71" s="799"/>
      <c r="K71" s="799"/>
      <c r="L71" s="799"/>
      <c r="M71" s="799"/>
      <c r="N71" s="799"/>
      <c r="O71" s="799"/>
      <c r="P71" s="799"/>
      <c r="Q71" s="799"/>
      <c r="R71" s="799"/>
      <c r="S71" s="799"/>
      <c r="T71" s="799"/>
      <c r="U71" s="799"/>
      <c r="V71" s="799"/>
      <c r="W71" s="799"/>
      <c r="X71" s="799"/>
      <c r="Y71" s="799"/>
      <c r="Z71" s="799"/>
      <c r="AA71" s="799"/>
      <c r="AB71" s="799"/>
      <c r="AC71" s="799"/>
      <c r="AD71" s="799"/>
      <c r="AE71" s="799"/>
      <c r="AF71" s="799"/>
      <c r="AG71" s="799"/>
      <c r="AH71" s="799"/>
      <c r="AI71" s="799"/>
      <c r="AJ71" s="799"/>
      <c r="AK71" s="799"/>
      <c r="AL71" s="799"/>
      <c r="AM71" s="799"/>
      <c r="AN71" s="799"/>
      <c r="AO71" s="799"/>
      <c r="AP71" s="799"/>
      <c r="AQ71" s="799"/>
      <c r="AR71" s="799"/>
      <c r="AW71" s="745"/>
    </row>
    <row r="72" spans="1:49" s="787" customFormat="1" ht="30" customHeight="1">
      <c r="A72" s="786"/>
      <c r="B72" s="800"/>
      <c r="C72" s="792"/>
      <c r="D72" s="800"/>
      <c r="E72" s="800"/>
      <c r="F72" s="800"/>
      <c r="G72" s="800"/>
      <c r="H72" s="800"/>
      <c r="I72" s="800"/>
      <c r="J72" s="800"/>
      <c r="K72" s="800"/>
      <c r="L72" s="800"/>
      <c r="M72" s="800"/>
      <c r="N72" s="800"/>
      <c r="O72" s="800"/>
      <c r="P72" s="800"/>
      <c r="Q72" s="800"/>
      <c r="R72" s="800"/>
      <c r="S72" s="800"/>
      <c r="T72" s="800"/>
      <c r="U72" s="800"/>
      <c r="V72" s="800"/>
      <c r="W72" s="800"/>
      <c r="X72" s="800"/>
      <c r="Y72" s="800"/>
      <c r="Z72" s="800"/>
      <c r="AA72" s="800"/>
      <c r="AB72" s="800"/>
      <c r="AC72" s="788"/>
      <c r="AD72" s="801"/>
      <c r="AE72" s="788"/>
      <c r="AF72" s="813"/>
      <c r="AG72" s="1352" t="str">
        <f>IF(入力シート!F14="","",入力シート!F14)</f>
        <v/>
      </c>
      <c r="AH72" s="1352"/>
      <c r="AI72" s="1352"/>
      <c r="AJ72" s="1352"/>
      <c r="AK72" s="1352"/>
      <c r="AL72" s="1352"/>
      <c r="AM72" s="1352"/>
      <c r="AN72" s="1352"/>
      <c r="AO72" s="1352"/>
      <c r="AP72" s="788"/>
      <c r="AQ72" s="788"/>
      <c r="AR72" s="788"/>
      <c r="AS72" s="802"/>
      <c r="AT72" s="802"/>
      <c r="AW72" s="745"/>
    </row>
    <row r="73" spans="1:49" s="787" customFormat="1" ht="15" customHeight="1">
      <c r="A73" s="786"/>
      <c r="B73" s="800"/>
      <c r="C73" s="792"/>
      <c r="D73" s="800"/>
      <c r="E73" s="800"/>
      <c r="F73" s="800"/>
      <c r="G73" s="800"/>
      <c r="H73" s="800"/>
      <c r="I73" s="800"/>
      <c r="J73" s="800"/>
      <c r="K73" s="800"/>
      <c r="L73" s="800"/>
      <c r="M73" s="800"/>
      <c r="N73" s="800"/>
      <c r="O73" s="800"/>
      <c r="P73" s="800"/>
      <c r="Q73" s="800"/>
      <c r="R73" s="800"/>
      <c r="S73" s="800"/>
      <c r="T73" s="800"/>
      <c r="U73" s="800"/>
      <c r="V73" s="800"/>
      <c r="W73" s="800"/>
      <c r="X73" s="800"/>
      <c r="Y73" s="800"/>
      <c r="Z73" s="800"/>
      <c r="AA73" s="800"/>
      <c r="AB73" s="800"/>
      <c r="AC73" s="801"/>
      <c r="AD73" s="801"/>
      <c r="AE73" s="789"/>
      <c r="AF73" s="789"/>
      <c r="AG73" s="789"/>
      <c r="AH73" s="801"/>
      <c r="AI73" s="789"/>
      <c r="AJ73" s="789"/>
      <c r="AK73" s="789"/>
      <c r="AL73" s="801"/>
      <c r="AM73" s="789"/>
      <c r="AN73" s="789"/>
      <c r="AO73" s="789"/>
      <c r="AP73" s="801"/>
      <c r="AQ73" s="788"/>
      <c r="AR73" s="788"/>
      <c r="AW73" s="745"/>
    </row>
    <row r="74" spans="1:49" ht="30" customHeight="1">
      <c r="B74" s="803"/>
      <c r="C74" s="804"/>
      <c r="D74" s="804"/>
      <c r="E74" s="804"/>
      <c r="F74" s="805"/>
      <c r="G74" s="805"/>
      <c r="H74" s="805"/>
      <c r="I74" s="805"/>
      <c r="J74" s="3" t="s">
        <v>2</v>
      </c>
      <c r="K74" s="805"/>
      <c r="L74" s="805"/>
      <c r="M74" s="805"/>
      <c r="N74" s="805" t="s">
        <v>1007</v>
      </c>
      <c r="O74" s="805"/>
      <c r="P74" s="805"/>
      <c r="Q74" s="820"/>
      <c r="R74" s="820"/>
      <c r="S74" s="1354" t="str">
        <f>様式第1_交付申請書!G11</f>
        <v/>
      </c>
      <c r="T74" s="1354"/>
      <c r="U74" s="1354"/>
      <c r="V74" s="1354"/>
      <c r="W74" s="1354"/>
      <c r="X74" s="1354"/>
      <c r="Y74" s="1354"/>
      <c r="Z74" s="1354"/>
      <c r="AA74" s="1354"/>
      <c r="AB74" s="1354"/>
      <c r="AC74" s="1354"/>
      <c r="AD74" s="1354"/>
      <c r="AE74" s="1354"/>
      <c r="AF74" s="1354"/>
      <c r="AG74" s="1354"/>
      <c r="AH74" s="1354"/>
      <c r="AI74" s="1354"/>
      <c r="AJ74" s="1354"/>
      <c r="AK74" s="1354"/>
      <c r="AL74" s="1354"/>
      <c r="AM74" s="1354"/>
      <c r="AN74" s="1354"/>
      <c r="AO74" s="1354"/>
      <c r="AP74" s="788"/>
      <c r="AQ74" s="788"/>
      <c r="AR74" s="788"/>
    </row>
    <row r="75" spans="1:49" ht="30" customHeight="1">
      <c r="B75" s="803"/>
      <c r="C75" s="804"/>
      <c r="D75" s="804"/>
      <c r="E75" s="804"/>
      <c r="F75" s="805"/>
      <c r="G75" s="805"/>
      <c r="H75" s="805"/>
      <c r="I75" s="805"/>
      <c r="J75" s="3"/>
      <c r="K75" s="806"/>
      <c r="L75" s="806"/>
      <c r="M75" s="806"/>
      <c r="N75" s="806" t="s">
        <v>844</v>
      </c>
      <c r="O75" s="806"/>
      <c r="P75" s="806"/>
      <c r="Q75" s="807"/>
      <c r="R75" s="807"/>
      <c r="S75" s="1355" t="s">
        <v>898</v>
      </c>
      <c r="T75" s="1355"/>
      <c r="U75" s="1356" t="str">
        <f>様式第1_交付申請書!G12</f>
        <v/>
      </c>
      <c r="V75" s="1357"/>
      <c r="W75" s="1357"/>
      <c r="X75" s="1357"/>
      <c r="Y75" s="1357"/>
      <c r="Z75" s="1357"/>
      <c r="AA75" s="1358" t="s">
        <v>899</v>
      </c>
      <c r="AB75" s="1359"/>
      <c r="AC75" s="1347" t="str">
        <f>様式第1_交付申請書!J12</f>
        <v/>
      </c>
      <c r="AD75" s="1348"/>
      <c r="AE75" s="1348"/>
      <c r="AF75" s="1348"/>
      <c r="AG75" s="1348"/>
      <c r="AH75" s="1348"/>
      <c r="AI75" s="1348"/>
      <c r="AJ75" s="1348"/>
      <c r="AK75" s="1348"/>
      <c r="AL75" s="1348"/>
      <c r="AM75" s="1348"/>
      <c r="AN75" s="1348"/>
      <c r="AO75" s="1348"/>
      <c r="AP75" s="788"/>
      <c r="AQ75" s="788"/>
      <c r="AR75" s="788"/>
      <c r="AT75" s="787"/>
    </row>
    <row r="76" spans="1:49" ht="18" customHeight="1" collapsed="1">
      <c r="B76" s="803"/>
      <c r="C76" s="804"/>
      <c r="D76" s="804"/>
      <c r="E76" s="804"/>
      <c r="F76" s="805"/>
      <c r="G76" s="805"/>
      <c r="H76" s="805"/>
      <c r="I76" s="805"/>
      <c r="J76" s="3"/>
      <c r="K76" s="806"/>
      <c r="L76" s="806"/>
      <c r="M76" s="806"/>
      <c r="N76" s="806"/>
      <c r="O76" s="806"/>
      <c r="P76" s="806"/>
      <c r="Q76" s="807"/>
      <c r="R76" s="807"/>
      <c r="S76" s="821"/>
      <c r="T76" s="822"/>
      <c r="U76" s="823"/>
      <c r="V76" s="824"/>
      <c r="W76" s="824"/>
      <c r="X76" s="824"/>
      <c r="Y76" s="824"/>
      <c r="Z76" s="824"/>
      <c r="AA76" s="824"/>
      <c r="AB76" s="824"/>
      <c r="AC76" s="824"/>
      <c r="AD76" s="824"/>
      <c r="AE76" s="824"/>
      <c r="AF76" s="824"/>
      <c r="AG76" s="824"/>
      <c r="AH76" s="824"/>
      <c r="AI76" s="824"/>
      <c r="AJ76" s="824"/>
      <c r="AK76" s="824"/>
      <c r="AL76" s="824"/>
      <c r="AM76" s="824"/>
      <c r="AN76" s="824"/>
      <c r="AO76" s="824"/>
      <c r="AP76" s="788"/>
      <c r="AQ76" s="788"/>
      <c r="AR76" s="788"/>
      <c r="AT76" s="787"/>
      <c r="AW76" s="972" t="s">
        <v>1006</v>
      </c>
    </row>
    <row r="77" spans="1:49" ht="30" hidden="1" customHeight="1" outlineLevel="1">
      <c r="B77" s="803"/>
      <c r="C77" s="804"/>
      <c r="D77" s="804"/>
      <c r="E77" s="804"/>
      <c r="F77" s="805"/>
      <c r="G77" s="805"/>
      <c r="H77" s="805"/>
      <c r="I77" s="805"/>
      <c r="J77" s="3" t="s">
        <v>14</v>
      </c>
      <c r="K77" s="805"/>
      <c r="L77" s="805"/>
      <c r="M77" s="805"/>
      <c r="N77" s="805" t="s">
        <v>1007</v>
      </c>
      <c r="O77" s="805"/>
      <c r="P77" s="805"/>
      <c r="Q77" s="820"/>
      <c r="R77" s="820"/>
      <c r="S77" s="1354" t="str">
        <f>IF(入力シート!F40="","",入力シート!F40)</f>
        <v/>
      </c>
      <c r="T77" s="1354"/>
      <c r="U77" s="1354"/>
      <c r="V77" s="1354"/>
      <c r="W77" s="1354"/>
      <c r="X77" s="1354"/>
      <c r="Y77" s="1354"/>
      <c r="Z77" s="1354"/>
      <c r="AA77" s="1354"/>
      <c r="AB77" s="1354"/>
      <c r="AC77" s="1354"/>
      <c r="AD77" s="1354"/>
      <c r="AE77" s="1354"/>
      <c r="AF77" s="1354"/>
      <c r="AG77" s="1354"/>
      <c r="AH77" s="1354"/>
      <c r="AI77" s="1354"/>
      <c r="AJ77" s="1354"/>
      <c r="AK77" s="1354"/>
      <c r="AL77" s="1354"/>
      <c r="AM77" s="1354"/>
      <c r="AN77" s="1354"/>
      <c r="AO77" s="1354"/>
      <c r="AP77" s="788"/>
      <c r="AQ77" s="788"/>
      <c r="AR77" s="788"/>
      <c r="AT77" s="787"/>
    </row>
    <row r="78" spans="1:49" ht="28.5" hidden="1" customHeight="1" outlineLevel="1">
      <c r="B78" s="809"/>
      <c r="C78" s="809"/>
      <c r="D78" s="809"/>
      <c r="E78" s="809"/>
      <c r="F78" s="809"/>
      <c r="G78" s="809"/>
      <c r="H78" s="809"/>
      <c r="I78" s="809"/>
      <c r="J78" s="3"/>
      <c r="K78" s="809"/>
      <c r="L78" s="809"/>
      <c r="M78" s="809"/>
      <c r="N78" s="806" t="s">
        <v>844</v>
      </c>
      <c r="O78" s="806"/>
      <c r="P78" s="806"/>
      <c r="Q78" s="807"/>
      <c r="R78" s="807"/>
      <c r="S78" s="1355" t="s">
        <v>898</v>
      </c>
      <c r="T78" s="1355"/>
      <c r="U78" s="1356" t="str">
        <f>IF(入力シート!F41="","",入力シート!F41)</f>
        <v/>
      </c>
      <c r="V78" s="1357"/>
      <c r="W78" s="1357"/>
      <c r="X78" s="1357"/>
      <c r="Y78" s="1357"/>
      <c r="Z78" s="1365"/>
      <c r="AA78" s="1358" t="s">
        <v>899</v>
      </c>
      <c r="AB78" s="1359"/>
      <c r="AC78" s="1348" t="str">
        <f>IF(入力シート!F43="","",入力シート!F43&amp;入力シート!J43)</f>
        <v/>
      </c>
      <c r="AD78" s="1348"/>
      <c r="AE78" s="1348"/>
      <c r="AF78" s="1348"/>
      <c r="AG78" s="1348"/>
      <c r="AH78" s="1348"/>
      <c r="AI78" s="1348"/>
      <c r="AJ78" s="1348"/>
      <c r="AK78" s="1348"/>
      <c r="AL78" s="1348"/>
      <c r="AM78" s="1348"/>
      <c r="AN78" s="1348"/>
      <c r="AO78" s="1348"/>
      <c r="AP78" s="788"/>
      <c r="AQ78" s="809"/>
      <c r="AR78" s="809"/>
      <c r="AS78" s="802"/>
    </row>
    <row r="79" spans="1:49" ht="18" customHeight="1" collapsed="1">
      <c r="B79" s="809"/>
      <c r="C79" s="809"/>
      <c r="D79" s="809"/>
      <c r="E79" s="809"/>
      <c r="F79" s="809"/>
      <c r="G79" s="809"/>
      <c r="H79" s="809"/>
      <c r="I79" s="809"/>
      <c r="J79" s="3"/>
      <c r="K79" s="809"/>
      <c r="L79" s="809"/>
      <c r="M79" s="809"/>
      <c r="N79" s="809"/>
      <c r="O79" s="809"/>
      <c r="P79" s="809"/>
      <c r="Q79" s="809"/>
      <c r="R79" s="809"/>
      <c r="S79" s="809"/>
      <c r="T79" s="809"/>
      <c r="U79" s="809"/>
      <c r="V79" s="809"/>
      <c r="W79" s="809"/>
      <c r="X79" s="809"/>
      <c r="Y79" s="809"/>
      <c r="Z79" s="809"/>
      <c r="AA79" s="809"/>
      <c r="AB79" s="809"/>
      <c r="AC79" s="809"/>
      <c r="AD79" s="809"/>
      <c r="AE79" s="809"/>
      <c r="AF79" s="809"/>
      <c r="AG79" s="809"/>
      <c r="AH79" s="809"/>
      <c r="AI79" s="809"/>
      <c r="AJ79" s="809"/>
      <c r="AK79" s="809"/>
      <c r="AL79" s="809"/>
      <c r="AM79" s="809"/>
      <c r="AN79" s="809"/>
      <c r="AO79" s="809"/>
      <c r="AP79" s="809"/>
      <c r="AQ79" s="809"/>
      <c r="AR79" s="809"/>
      <c r="AS79" s="802"/>
      <c r="AT79" s="802"/>
      <c r="AW79" s="972" t="s">
        <v>1006</v>
      </c>
    </row>
    <row r="80" spans="1:49" ht="31.5" hidden="1" customHeight="1" outlineLevel="1">
      <c r="B80" s="809"/>
      <c r="C80" s="809"/>
      <c r="D80" s="809"/>
      <c r="E80" s="809"/>
      <c r="F80" s="809"/>
      <c r="G80" s="809"/>
      <c r="H80" s="809"/>
      <c r="I80" s="809"/>
      <c r="J80" s="3" t="s">
        <v>342</v>
      </c>
      <c r="K80" s="809"/>
      <c r="L80" s="809"/>
      <c r="M80" s="809"/>
      <c r="N80" s="805" t="s">
        <v>1007</v>
      </c>
      <c r="O80" s="805"/>
      <c r="P80" s="805"/>
      <c r="Q80" s="820"/>
      <c r="R80" s="820"/>
      <c r="S80" s="1354" t="str">
        <f>IF(入力シート!F53="","",入力シート!F53)</f>
        <v/>
      </c>
      <c r="T80" s="1354"/>
      <c r="U80" s="1354"/>
      <c r="V80" s="1354"/>
      <c r="W80" s="1354"/>
      <c r="X80" s="1354"/>
      <c r="Y80" s="1354"/>
      <c r="Z80" s="1354"/>
      <c r="AA80" s="1354"/>
      <c r="AB80" s="1354"/>
      <c r="AC80" s="1354"/>
      <c r="AD80" s="1354"/>
      <c r="AE80" s="1354"/>
      <c r="AF80" s="1354"/>
      <c r="AG80" s="1354"/>
      <c r="AH80" s="1354"/>
      <c r="AI80" s="1354"/>
      <c r="AJ80" s="1354"/>
      <c r="AK80" s="1354"/>
      <c r="AL80" s="1354"/>
      <c r="AM80" s="1354"/>
      <c r="AN80" s="1354"/>
      <c r="AO80" s="1354"/>
      <c r="AP80" s="788"/>
      <c r="AQ80" s="809"/>
      <c r="AR80" s="809"/>
      <c r="AS80" s="802"/>
      <c r="AT80" s="802"/>
    </row>
    <row r="81" spans="1:49" ht="30" hidden="1" customHeight="1" outlineLevel="1">
      <c r="B81" s="809"/>
      <c r="C81" s="809"/>
      <c r="D81" s="809"/>
      <c r="E81" s="809"/>
      <c r="F81" s="809"/>
      <c r="G81" s="809"/>
      <c r="H81" s="809"/>
      <c r="I81" s="809"/>
      <c r="J81" s="3"/>
      <c r="K81" s="809"/>
      <c r="L81" s="809"/>
      <c r="M81" s="809"/>
      <c r="N81" s="806" t="s">
        <v>844</v>
      </c>
      <c r="O81" s="806"/>
      <c r="P81" s="806"/>
      <c r="Q81" s="807"/>
      <c r="R81" s="807"/>
      <c r="S81" s="1355" t="s">
        <v>898</v>
      </c>
      <c r="T81" s="1355"/>
      <c r="U81" s="1356" t="str">
        <f>IF(入力シート!F54="","",入力シート!F54)</f>
        <v/>
      </c>
      <c r="V81" s="1357"/>
      <c r="W81" s="1357"/>
      <c r="X81" s="1357"/>
      <c r="Y81" s="1357"/>
      <c r="Z81" s="1365"/>
      <c r="AA81" s="1358" t="s">
        <v>899</v>
      </c>
      <c r="AB81" s="1359"/>
      <c r="AC81" s="1348" t="str">
        <f>IF(入力シート!F56="","",入力シート!F56&amp;入力シート!J56)</f>
        <v/>
      </c>
      <c r="AD81" s="1348"/>
      <c r="AE81" s="1348"/>
      <c r="AF81" s="1348"/>
      <c r="AG81" s="1348"/>
      <c r="AH81" s="1348"/>
      <c r="AI81" s="1348"/>
      <c r="AJ81" s="1348"/>
      <c r="AK81" s="1348"/>
      <c r="AL81" s="1348"/>
      <c r="AM81" s="1348"/>
      <c r="AN81" s="1348"/>
      <c r="AO81" s="1348"/>
      <c r="AP81" s="788"/>
      <c r="AQ81" s="809"/>
      <c r="AR81" s="809"/>
      <c r="AS81" s="802"/>
      <c r="AT81" s="802"/>
    </row>
    <row r="82" spans="1:49" ht="18" customHeight="1" collapsed="1">
      <c r="B82" s="809"/>
      <c r="C82" s="809"/>
      <c r="D82" s="809"/>
      <c r="E82" s="809"/>
      <c r="F82" s="809"/>
      <c r="G82" s="809"/>
      <c r="H82" s="809"/>
      <c r="I82" s="809"/>
      <c r="J82" s="3"/>
      <c r="K82" s="809"/>
      <c r="L82" s="809"/>
      <c r="M82" s="809"/>
      <c r="N82" s="809"/>
      <c r="O82" s="809"/>
      <c r="P82" s="809"/>
      <c r="Q82" s="809"/>
      <c r="R82" s="809"/>
      <c r="S82" s="809"/>
      <c r="T82" s="809"/>
      <c r="U82" s="809"/>
      <c r="V82" s="809"/>
      <c r="W82" s="809"/>
      <c r="X82" s="809"/>
      <c r="Y82" s="809"/>
      <c r="Z82" s="809"/>
      <c r="AA82" s="809"/>
      <c r="AB82" s="809"/>
      <c r="AC82" s="809"/>
      <c r="AD82" s="809"/>
      <c r="AE82" s="809"/>
      <c r="AF82" s="809"/>
      <c r="AG82" s="809"/>
      <c r="AH82" s="809"/>
      <c r="AI82" s="809"/>
      <c r="AJ82" s="809"/>
      <c r="AK82" s="809"/>
      <c r="AL82" s="809"/>
      <c r="AM82" s="809"/>
      <c r="AN82" s="809"/>
      <c r="AO82" s="809"/>
      <c r="AP82" s="809"/>
      <c r="AQ82" s="809"/>
      <c r="AR82" s="809"/>
      <c r="AS82" s="802"/>
      <c r="AT82" s="802"/>
      <c r="AW82" s="972" t="s">
        <v>1006</v>
      </c>
    </row>
    <row r="83" spans="1:49" ht="29.25" hidden="1" customHeight="1" outlineLevel="1">
      <c r="B83" s="809"/>
      <c r="C83" s="809"/>
      <c r="D83" s="809"/>
      <c r="E83" s="809"/>
      <c r="F83" s="809"/>
      <c r="G83" s="809"/>
      <c r="H83" s="809"/>
      <c r="I83" s="809"/>
      <c r="J83" s="3" t="s">
        <v>343</v>
      </c>
      <c r="K83" s="809"/>
      <c r="L83" s="809"/>
      <c r="M83" s="809"/>
      <c r="N83" s="805" t="s">
        <v>1007</v>
      </c>
      <c r="O83" s="805"/>
      <c r="P83" s="805"/>
      <c r="Q83" s="820"/>
      <c r="R83" s="820"/>
      <c r="S83" s="1354" t="str">
        <f>IF(入力シート!F66="","",入力シート!F66)</f>
        <v/>
      </c>
      <c r="T83" s="1354"/>
      <c r="U83" s="1354"/>
      <c r="V83" s="1354"/>
      <c r="W83" s="1354"/>
      <c r="X83" s="1354"/>
      <c r="Y83" s="1354"/>
      <c r="Z83" s="1354"/>
      <c r="AA83" s="1354"/>
      <c r="AB83" s="1354"/>
      <c r="AC83" s="1354"/>
      <c r="AD83" s="1354"/>
      <c r="AE83" s="1354"/>
      <c r="AF83" s="1354"/>
      <c r="AG83" s="1354"/>
      <c r="AH83" s="1354"/>
      <c r="AI83" s="1354"/>
      <c r="AJ83" s="1354"/>
      <c r="AK83" s="1354"/>
      <c r="AL83" s="1354"/>
      <c r="AM83" s="1354"/>
      <c r="AN83" s="1354"/>
      <c r="AO83" s="1354"/>
      <c r="AP83" s="788"/>
      <c r="AQ83" s="809"/>
      <c r="AR83" s="809"/>
      <c r="AS83" s="802"/>
      <c r="AT83" s="802"/>
    </row>
    <row r="84" spans="1:49" ht="30" hidden="1" customHeight="1" outlineLevel="1">
      <c r="B84" s="809"/>
      <c r="C84" s="809"/>
      <c r="D84" s="809"/>
      <c r="E84" s="809"/>
      <c r="F84" s="809"/>
      <c r="G84" s="809"/>
      <c r="H84" s="809"/>
      <c r="I84" s="809"/>
      <c r="J84" s="3"/>
      <c r="K84" s="809"/>
      <c r="L84" s="809"/>
      <c r="M84" s="809"/>
      <c r="N84" s="806" t="s">
        <v>844</v>
      </c>
      <c r="O84" s="806"/>
      <c r="P84" s="806"/>
      <c r="Q84" s="807"/>
      <c r="R84" s="807"/>
      <c r="S84" s="1355" t="s">
        <v>898</v>
      </c>
      <c r="T84" s="1355"/>
      <c r="U84" s="1356" t="str">
        <f>IF(入力シート!F67="","",入力シート!F67)</f>
        <v/>
      </c>
      <c r="V84" s="1357"/>
      <c r="W84" s="1357"/>
      <c r="X84" s="1357"/>
      <c r="Y84" s="1357"/>
      <c r="Z84" s="1365"/>
      <c r="AA84" s="1358" t="s">
        <v>899</v>
      </c>
      <c r="AB84" s="1359"/>
      <c r="AC84" s="1348" t="str">
        <f>IF(入力シート!F69="","",入力シート!F69&amp;入力シート!J69)</f>
        <v/>
      </c>
      <c r="AD84" s="1348"/>
      <c r="AE84" s="1348"/>
      <c r="AF84" s="1348"/>
      <c r="AG84" s="1348"/>
      <c r="AH84" s="1348"/>
      <c r="AI84" s="1348"/>
      <c r="AJ84" s="1348"/>
      <c r="AK84" s="1348"/>
      <c r="AL84" s="1348"/>
      <c r="AM84" s="1348"/>
      <c r="AN84" s="1348"/>
      <c r="AO84" s="1348"/>
      <c r="AP84" s="788"/>
      <c r="AQ84" s="809"/>
      <c r="AR84" s="809"/>
      <c r="AS84" s="802"/>
      <c r="AT84" s="802"/>
    </row>
    <row r="85" spans="1:49" ht="18" customHeight="1" collapsed="1">
      <c r="B85" s="809"/>
      <c r="C85" s="809"/>
      <c r="D85" s="809"/>
      <c r="E85" s="809"/>
      <c r="F85" s="809"/>
      <c r="G85" s="809"/>
      <c r="H85" s="809"/>
      <c r="I85" s="809"/>
      <c r="J85" s="809"/>
      <c r="K85" s="809"/>
      <c r="L85" s="809"/>
      <c r="M85" s="809"/>
      <c r="N85" s="809"/>
      <c r="O85" s="809"/>
      <c r="P85" s="809"/>
      <c r="Q85" s="809"/>
      <c r="R85" s="809"/>
      <c r="S85" s="809"/>
      <c r="T85" s="809"/>
      <c r="U85" s="809"/>
      <c r="V85" s="809"/>
      <c r="W85" s="809"/>
      <c r="X85" s="809"/>
      <c r="Y85" s="809"/>
      <c r="Z85" s="809"/>
      <c r="AA85" s="809"/>
      <c r="AB85" s="809"/>
      <c r="AC85" s="809"/>
      <c r="AD85" s="809"/>
      <c r="AE85" s="809"/>
      <c r="AF85" s="809"/>
      <c r="AG85" s="809"/>
      <c r="AH85" s="809"/>
      <c r="AI85" s="809"/>
      <c r="AJ85" s="809"/>
      <c r="AK85" s="809"/>
      <c r="AL85" s="809"/>
      <c r="AM85" s="809"/>
      <c r="AN85" s="809"/>
      <c r="AO85" s="809"/>
      <c r="AP85" s="809"/>
      <c r="AQ85" s="809"/>
      <c r="AR85" s="809"/>
      <c r="AS85" s="802"/>
      <c r="AT85" s="802"/>
    </row>
    <row r="86" spans="1:49" ht="18" customHeight="1">
      <c r="B86" s="809"/>
      <c r="C86" s="809"/>
      <c r="D86" s="809"/>
      <c r="E86" s="809"/>
      <c r="F86" s="809"/>
      <c r="G86" s="809"/>
      <c r="H86" s="809"/>
      <c r="I86" s="809"/>
      <c r="J86" s="809"/>
      <c r="K86" s="809"/>
      <c r="L86" s="809"/>
      <c r="M86" s="809"/>
      <c r="N86" s="809"/>
      <c r="O86" s="809"/>
      <c r="P86" s="809"/>
      <c r="Q86" s="809"/>
      <c r="R86" s="809"/>
      <c r="S86" s="809"/>
      <c r="T86" s="809"/>
      <c r="U86" s="809"/>
      <c r="V86" s="809"/>
      <c r="W86" s="809"/>
      <c r="X86" s="809"/>
      <c r="Y86" s="809"/>
      <c r="Z86" s="809"/>
      <c r="AA86" s="809"/>
      <c r="AB86" s="809"/>
      <c r="AC86" s="809"/>
      <c r="AD86" s="809"/>
      <c r="AE86" s="809"/>
      <c r="AF86" s="809"/>
      <c r="AG86" s="809"/>
      <c r="AH86" s="809"/>
      <c r="AI86" s="809"/>
      <c r="AJ86" s="809"/>
      <c r="AK86" s="809"/>
      <c r="AL86" s="809"/>
      <c r="AM86" s="809"/>
      <c r="AN86" s="809"/>
      <c r="AO86" s="809"/>
      <c r="AP86" s="809"/>
      <c r="AQ86" s="809"/>
      <c r="AR86" s="809"/>
      <c r="AS86" s="802"/>
    </row>
    <row r="87" spans="1:49" ht="18" customHeight="1">
      <c r="B87" s="1336" t="s">
        <v>872</v>
      </c>
      <c r="C87" s="1336"/>
      <c r="D87" s="1336"/>
      <c r="E87" s="1336"/>
      <c r="F87" s="1336"/>
      <c r="G87" s="1336"/>
      <c r="H87" s="1336"/>
      <c r="I87" s="1336"/>
      <c r="J87" s="1336"/>
      <c r="K87" s="1336"/>
      <c r="L87" s="1336"/>
      <c r="M87" s="1336"/>
      <c r="N87" s="1336"/>
      <c r="O87" s="1336"/>
      <c r="P87" s="1336"/>
      <c r="Q87" s="1336"/>
      <c r="R87" s="1336"/>
      <c r="S87" s="1336"/>
      <c r="T87" s="1336"/>
      <c r="U87" s="1336"/>
      <c r="V87" s="1336"/>
      <c r="W87" s="1336"/>
      <c r="X87" s="1336"/>
      <c r="Y87" s="1336"/>
      <c r="Z87" s="1336"/>
      <c r="AA87" s="1336"/>
      <c r="AB87" s="1336"/>
      <c r="AC87" s="1336"/>
      <c r="AD87" s="1336"/>
      <c r="AE87" s="1336"/>
      <c r="AF87" s="1336"/>
      <c r="AG87" s="1336"/>
      <c r="AH87" s="1336"/>
      <c r="AI87" s="1336"/>
      <c r="AJ87" s="1336"/>
      <c r="AK87" s="1336"/>
      <c r="AL87" s="1336"/>
      <c r="AM87" s="1336"/>
      <c r="AN87" s="1336"/>
      <c r="AO87" s="1336"/>
      <c r="AP87" s="1336"/>
      <c r="AQ87" s="1336"/>
      <c r="AR87" s="1336"/>
    </row>
    <row r="88" spans="1:49" ht="18" customHeight="1">
      <c r="B88" s="792"/>
      <c r="C88" s="792"/>
      <c r="D88" s="792"/>
      <c r="E88" s="792"/>
      <c r="F88" s="792"/>
      <c r="G88" s="792"/>
      <c r="H88" s="792"/>
      <c r="I88" s="792"/>
      <c r="J88" s="792"/>
      <c r="K88" s="792"/>
      <c r="L88" s="792"/>
      <c r="M88" s="792"/>
      <c r="N88" s="792"/>
      <c r="O88" s="792"/>
      <c r="P88" s="792"/>
      <c r="Q88" s="792"/>
      <c r="R88" s="792"/>
      <c r="S88" s="792"/>
      <c r="T88" s="792"/>
      <c r="U88" s="792"/>
      <c r="V88" s="792"/>
      <c r="W88" s="792"/>
      <c r="X88" s="792"/>
      <c r="Y88" s="792"/>
      <c r="Z88" s="792"/>
      <c r="AA88" s="792"/>
      <c r="AB88" s="792"/>
      <c r="AC88" s="792"/>
      <c r="AD88" s="792"/>
      <c r="AE88" s="792"/>
      <c r="AF88" s="792"/>
      <c r="AG88" s="792"/>
      <c r="AH88" s="792"/>
      <c r="AI88" s="792"/>
      <c r="AJ88" s="792"/>
      <c r="AK88" s="792"/>
      <c r="AL88" s="792"/>
      <c r="AM88" s="792"/>
      <c r="AN88" s="792"/>
      <c r="AO88" s="792"/>
      <c r="AP88" s="792"/>
      <c r="AQ88" s="792"/>
      <c r="AR88" s="792"/>
    </row>
    <row r="89" spans="1:49" ht="18" customHeight="1">
      <c r="B89" s="793"/>
      <c r="C89" s="793"/>
      <c r="D89" s="794"/>
      <c r="E89" s="793"/>
      <c r="F89" s="793"/>
      <c r="G89" s="793"/>
      <c r="H89" s="793"/>
      <c r="I89" s="793"/>
      <c r="J89" s="793"/>
      <c r="K89" s="793"/>
      <c r="L89" s="793"/>
      <c r="M89" s="793"/>
      <c r="N89" s="793"/>
      <c r="O89" s="793"/>
      <c r="P89" s="793"/>
      <c r="Q89" s="793"/>
      <c r="R89" s="793"/>
      <c r="S89" s="793"/>
      <c r="T89" s="793"/>
      <c r="U89" s="793"/>
      <c r="V89" s="793"/>
      <c r="W89" s="793"/>
      <c r="X89" s="793"/>
      <c r="Y89" s="793"/>
      <c r="Z89" s="793"/>
      <c r="AA89" s="793"/>
      <c r="AB89" s="793"/>
      <c r="AC89" s="793"/>
      <c r="AD89" s="793"/>
      <c r="AE89" s="793"/>
      <c r="AF89" s="793"/>
      <c r="AG89" s="793"/>
      <c r="AH89" s="793"/>
      <c r="AI89" s="793"/>
      <c r="AJ89" s="793"/>
      <c r="AK89" s="793"/>
      <c r="AL89" s="793"/>
      <c r="AM89" s="793"/>
      <c r="AN89" s="793"/>
      <c r="AO89" s="793"/>
      <c r="AP89" s="793"/>
      <c r="AQ89" s="793"/>
      <c r="AR89" s="793"/>
    </row>
    <row r="90" spans="1:49" ht="18" customHeight="1">
      <c r="B90" s="788"/>
      <c r="C90" s="793"/>
      <c r="D90" s="810"/>
      <c r="E90" s="811"/>
      <c r="F90" s="811"/>
      <c r="G90" s="811"/>
      <c r="H90" s="811"/>
      <c r="I90" s="811"/>
      <c r="J90" s="811"/>
      <c r="K90" s="811"/>
      <c r="L90" s="811"/>
      <c r="M90" s="811"/>
      <c r="N90" s="811"/>
      <c r="O90" s="811"/>
      <c r="P90" s="811"/>
      <c r="Q90" s="811"/>
      <c r="R90" s="811"/>
      <c r="S90" s="811"/>
      <c r="T90" s="811"/>
      <c r="U90" s="811"/>
      <c r="V90" s="811"/>
      <c r="W90" s="811"/>
      <c r="X90" s="811"/>
      <c r="Y90" s="811"/>
      <c r="Z90" s="811"/>
      <c r="AA90" s="811"/>
      <c r="AB90" s="811"/>
      <c r="AC90" s="811"/>
      <c r="AD90" s="811"/>
      <c r="AE90" s="811"/>
      <c r="AF90" s="811"/>
      <c r="AG90" s="811"/>
      <c r="AH90" s="811"/>
      <c r="AI90" s="811"/>
      <c r="AJ90" s="811"/>
      <c r="AK90" s="811"/>
      <c r="AL90" s="811"/>
      <c r="AM90" s="811"/>
      <c r="AN90" s="811"/>
      <c r="AO90" s="811"/>
      <c r="AP90" s="811"/>
      <c r="AQ90" s="811"/>
      <c r="AR90" s="811"/>
    </row>
    <row r="91" spans="1:49" ht="18" customHeight="1">
      <c r="B91" s="788"/>
      <c r="C91" s="793"/>
      <c r="D91" s="810"/>
      <c r="E91" s="811"/>
      <c r="F91" s="811"/>
      <c r="G91" s="811"/>
      <c r="H91" s="811"/>
      <c r="I91" s="811"/>
      <c r="J91" s="811"/>
      <c r="K91" s="811"/>
      <c r="L91" s="811"/>
      <c r="M91" s="811"/>
      <c r="N91" s="811"/>
      <c r="O91" s="811"/>
      <c r="P91" s="811"/>
      <c r="Q91" s="811"/>
      <c r="R91" s="811"/>
      <c r="S91" s="811"/>
      <c r="T91" s="811"/>
      <c r="U91" s="811"/>
      <c r="V91" s="811"/>
      <c r="W91" s="811"/>
      <c r="X91" s="811"/>
      <c r="Y91" s="811"/>
      <c r="Z91" s="811"/>
      <c r="AA91" s="811"/>
      <c r="AB91" s="811"/>
      <c r="AC91" s="811"/>
      <c r="AD91" s="811"/>
      <c r="AE91" s="811"/>
      <c r="AF91" s="811"/>
      <c r="AG91" s="811"/>
      <c r="AH91" s="811"/>
      <c r="AI91" s="811"/>
      <c r="AJ91" s="811"/>
      <c r="AK91" s="811"/>
      <c r="AL91" s="811"/>
      <c r="AM91" s="811"/>
      <c r="AN91" s="811"/>
      <c r="AO91" s="811"/>
      <c r="AP91" s="811"/>
      <c r="AQ91" s="811"/>
      <c r="AR91" s="811"/>
    </row>
    <row r="92" spans="1:49" ht="18" customHeight="1">
      <c r="B92" s="788"/>
      <c r="C92" s="793"/>
      <c r="D92" s="810"/>
      <c r="E92" s="811"/>
      <c r="F92" s="811"/>
      <c r="G92" s="811"/>
      <c r="H92" s="811"/>
      <c r="I92" s="811"/>
      <c r="J92" s="811"/>
      <c r="K92" s="811"/>
      <c r="L92" s="811"/>
      <c r="M92" s="811"/>
      <c r="N92" s="811"/>
      <c r="O92" s="811"/>
      <c r="P92" s="811"/>
      <c r="Q92" s="811"/>
      <c r="R92" s="811"/>
      <c r="S92" s="811"/>
      <c r="T92" s="811"/>
      <c r="U92" s="811"/>
      <c r="V92" s="811"/>
      <c r="W92" s="811"/>
      <c r="X92" s="811"/>
      <c r="Y92" s="811"/>
      <c r="Z92" s="811"/>
      <c r="AA92" s="811"/>
      <c r="AB92" s="811"/>
      <c r="AC92" s="811"/>
      <c r="AD92" s="811"/>
      <c r="AE92" s="811"/>
      <c r="AF92" s="811"/>
      <c r="AG92" s="811"/>
      <c r="AH92" s="811"/>
      <c r="AI92" s="811"/>
      <c r="AJ92" s="811"/>
      <c r="AK92" s="811"/>
      <c r="AL92" s="811"/>
      <c r="AM92" s="811"/>
      <c r="AN92" s="811"/>
      <c r="AO92" s="811"/>
      <c r="AP92" s="811"/>
      <c r="AQ92" s="811"/>
      <c r="AR92" s="811"/>
    </row>
    <row r="93" spans="1:49" s="787" customFormat="1" ht="18" customHeight="1">
      <c r="A93" s="786"/>
      <c r="B93" s="788"/>
      <c r="C93" s="793"/>
      <c r="D93" s="810"/>
      <c r="E93" s="793"/>
      <c r="F93" s="811"/>
      <c r="G93" s="811"/>
      <c r="H93" s="811"/>
      <c r="I93" s="811"/>
      <c r="J93" s="811"/>
      <c r="K93" s="811"/>
      <c r="L93" s="811"/>
      <c r="M93" s="811"/>
      <c r="N93" s="811"/>
      <c r="O93" s="811"/>
      <c r="P93" s="811"/>
      <c r="Q93" s="811"/>
      <c r="R93" s="811"/>
      <c r="S93" s="811"/>
      <c r="T93" s="811"/>
      <c r="U93" s="811"/>
      <c r="V93" s="811"/>
      <c r="W93" s="811"/>
      <c r="X93" s="811"/>
      <c r="Y93" s="811"/>
      <c r="Z93" s="811"/>
      <c r="AA93" s="811"/>
      <c r="AB93" s="811"/>
      <c r="AC93" s="811"/>
      <c r="AD93" s="811"/>
      <c r="AE93" s="811"/>
      <c r="AF93" s="811"/>
      <c r="AG93" s="811"/>
      <c r="AH93" s="811"/>
      <c r="AI93" s="811"/>
      <c r="AJ93" s="811"/>
      <c r="AK93" s="811"/>
      <c r="AL93" s="811"/>
      <c r="AM93" s="811"/>
      <c r="AN93" s="811"/>
      <c r="AO93" s="811"/>
      <c r="AP93" s="811"/>
      <c r="AQ93" s="811"/>
      <c r="AR93" s="811"/>
      <c r="AT93" s="786"/>
      <c r="AW93" s="745"/>
    </row>
    <row r="94" spans="1:49" s="787" customFormat="1" ht="18" customHeight="1">
      <c r="A94" s="786"/>
      <c r="B94" s="788"/>
      <c r="C94" s="793"/>
      <c r="D94" s="810"/>
      <c r="E94" s="811"/>
      <c r="F94" s="811"/>
      <c r="G94" s="811"/>
      <c r="H94" s="811"/>
      <c r="I94" s="811"/>
      <c r="J94" s="811"/>
      <c r="K94" s="811"/>
      <c r="L94" s="811"/>
      <c r="M94" s="811"/>
      <c r="N94" s="811"/>
      <c r="O94" s="811"/>
      <c r="P94" s="811"/>
      <c r="Q94" s="811"/>
      <c r="R94" s="811"/>
      <c r="S94" s="811"/>
      <c r="T94" s="811"/>
      <c r="U94" s="811"/>
      <c r="V94" s="811"/>
      <c r="W94" s="811"/>
      <c r="X94" s="811"/>
      <c r="Y94" s="811"/>
      <c r="Z94" s="811"/>
      <c r="AA94" s="811"/>
      <c r="AB94" s="811"/>
      <c r="AC94" s="811"/>
      <c r="AD94" s="811"/>
      <c r="AE94" s="811"/>
      <c r="AF94" s="811"/>
      <c r="AG94" s="811"/>
      <c r="AH94" s="811"/>
      <c r="AI94" s="811"/>
      <c r="AJ94" s="811"/>
      <c r="AK94" s="811"/>
      <c r="AL94" s="811"/>
      <c r="AM94" s="811"/>
      <c r="AN94" s="811"/>
      <c r="AO94" s="811"/>
      <c r="AP94" s="811"/>
      <c r="AQ94" s="811"/>
      <c r="AR94" s="811"/>
      <c r="AT94" s="786"/>
      <c r="AW94" s="745"/>
    </row>
    <row r="95" spans="1:49" s="787" customFormat="1" ht="18" customHeight="1">
      <c r="A95" s="786"/>
      <c r="B95" s="788"/>
      <c r="C95" s="793"/>
      <c r="D95" s="810"/>
      <c r="E95" s="811"/>
      <c r="F95" s="811"/>
      <c r="G95" s="811"/>
      <c r="H95" s="811"/>
      <c r="I95" s="811"/>
      <c r="J95" s="811"/>
      <c r="K95" s="811"/>
      <c r="L95" s="811"/>
      <c r="M95" s="811"/>
      <c r="N95" s="811"/>
      <c r="O95" s="811"/>
      <c r="P95" s="811"/>
      <c r="Q95" s="811"/>
      <c r="R95" s="811"/>
      <c r="S95" s="811"/>
      <c r="T95" s="811"/>
      <c r="U95" s="811"/>
      <c r="V95" s="811"/>
      <c r="W95" s="811"/>
      <c r="X95" s="811"/>
      <c r="Y95" s="811"/>
      <c r="Z95" s="811"/>
      <c r="AA95" s="811"/>
      <c r="AB95" s="811"/>
      <c r="AC95" s="811"/>
      <c r="AD95" s="811"/>
      <c r="AE95" s="811"/>
      <c r="AF95" s="811"/>
      <c r="AG95" s="811"/>
      <c r="AH95" s="811"/>
      <c r="AI95" s="811"/>
      <c r="AJ95" s="811"/>
      <c r="AK95" s="811"/>
      <c r="AL95" s="811"/>
      <c r="AM95" s="811"/>
      <c r="AN95" s="811"/>
      <c r="AO95" s="811"/>
      <c r="AP95" s="811"/>
      <c r="AQ95" s="811"/>
      <c r="AR95" s="811"/>
      <c r="AT95" s="786"/>
      <c r="AW95" s="745"/>
    </row>
    <row r="97" spans="1:49" s="787" customFormat="1" ht="18" customHeight="1">
      <c r="A97" s="786"/>
      <c r="B97" s="786"/>
      <c r="C97" s="786"/>
      <c r="D97" s="786"/>
      <c r="E97" s="796"/>
      <c r="F97" s="796"/>
      <c r="G97" s="808"/>
      <c r="H97" s="808"/>
      <c r="I97" s="786"/>
      <c r="J97" s="786"/>
      <c r="K97" s="786"/>
      <c r="L97" s="786"/>
      <c r="M97" s="786"/>
      <c r="N97" s="786"/>
      <c r="O97" s="786"/>
      <c r="P97" s="786"/>
      <c r="Q97" s="786"/>
      <c r="R97" s="786"/>
      <c r="S97" s="786"/>
      <c r="T97" s="786"/>
      <c r="U97" s="786"/>
      <c r="V97" s="786"/>
      <c r="W97" s="786"/>
      <c r="X97" s="786"/>
      <c r="Y97" s="786"/>
      <c r="Z97" s="786"/>
      <c r="AA97" s="786"/>
      <c r="AB97" s="786"/>
      <c r="AC97" s="786"/>
      <c r="AD97" s="786"/>
      <c r="AE97" s="786"/>
      <c r="AF97" s="786"/>
      <c r="AG97" s="786"/>
      <c r="AH97" s="786"/>
      <c r="AI97" s="786"/>
      <c r="AJ97" s="786"/>
      <c r="AK97" s="786"/>
      <c r="AL97" s="786"/>
      <c r="AM97" s="786"/>
      <c r="AN97" s="786"/>
      <c r="AO97" s="786"/>
      <c r="AP97" s="786"/>
      <c r="AQ97" s="786"/>
      <c r="AR97" s="786"/>
      <c r="AT97" s="786"/>
      <c r="AW97" s="745"/>
    </row>
    <row r="98" spans="1:49" s="787" customFormat="1" ht="18" customHeight="1">
      <c r="A98" s="786"/>
      <c r="B98" s="788"/>
      <c r="C98" s="786"/>
      <c r="D98" s="786"/>
      <c r="E98" s="796"/>
      <c r="F98" s="796"/>
      <c r="G98" s="808"/>
      <c r="H98" s="808"/>
      <c r="I98" s="786"/>
      <c r="J98" s="786"/>
      <c r="K98" s="786"/>
      <c r="L98" s="786"/>
      <c r="M98" s="786"/>
      <c r="N98" s="786"/>
      <c r="O98" s="786"/>
      <c r="P98" s="786"/>
      <c r="Q98" s="786"/>
      <c r="R98" s="786"/>
      <c r="S98" s="786"/>
      <c r="T98" s="786"/>
      <c r="U98" s="786"/>
      <c r="V98" s="786"/>
      <c r="W98" s="786"/>
      <c r="X98" s="786"/>
      <c r="Y98" s="786"/>
      <c r="Z98" s="786"/>
      <c r="AA98" s="786"/>
      <c r="AB98" s="786"/>
      <c r="AC98" s="786"/>
      <c r="AD98" s="786"/>
      <c r="AE98" s="786"/>
      <c r="AF98" s="786"/>
      <c r="AG98" s="786"/>
      <c r="AH98" s="786"/>
      <c r="AI98" s="786"/>
      <c r="AJ98" s="786"/>
      <c r="AK98" s="786"/>
      <c r="AL98" s="786"/>
      <c r="AM98" s="786"/>
      <c r="AN98" s="786"/>
      <c r="AO98" s="786"/>
      <c r="AP98" s="786"/>
      <c r="AQ98" s="786"/>
      <c r="AR98" s="786"/>
      <c r="AT98" s="786"/>
      <c r="AW98" s="745"/>
    </row>
    <row r="99" spans="1:49" s="787" customFormat="1" ht="18" customHeight="1">
      <c r="A99" s="786"/>
      <c r="B99" s="786"/>
      <c r="C99" s="786"/>
      <c r="D99" s="786"/>
      <c r="E99" s="796"/>
      <c r="F99" s="796"/>
      <c r="G99" s="808"/>
      <c r="H99" s="808"/>
      <c r="I99" s="786"/>
      <c r="J99" s="786"/>
      <c r="K99" s="786"/>
      <c r="L99" s="786"/>
      <c r="M99" s="786"/>
      <c r="N99" s="786"/>
      <c r="O99" s="786"/>
      <c r="P99" s="786"/>
      <c r="Q99" s="786"/>
      <c r="R99" s="786"/>
      <c r="S99" s="786"/>
      <c r="T99" s="786"/>
      <c r="U99" s="786"/>
      <c r="V99" s="786"/>
      <c r="W99" s="786"/>
      <c r="X99" s="786"/>
      <c r="Y99" s="786"/>
      <c r="Z99" s="786"/>
      <c r="AA99" s="786"/>
      <c r="AB99" s="786"/>
      <c r="AC99" s="786"/>
      <c r="AD99" s="786"/>
      <c r="AE99" s="786"/>
      <c r="AF99" s="786"/>
      <c r="AG99" s="786"/>
      <c r="AH99" s="786"/>
      <c r="AI99" s="786"/>
      <c r="AJ99" s="786"/>
      <c r="AK99" s="786"/>
      <c r="AL99" s="786"/>
      <c r="AM99" s="786"/>
      <c r="AN99" s="786"/>
      <c r="AO99" s="786"/>
      <c r="AP99" s="786"/>
      <c r="AQ99" s="786"/>
      <c r="AR99" s="786"/>
      <c r="AT99" s="786"/>
      <c r="AW99" s="745"/>
    </row>
    <row r="100" spans="1:49" s="787" customFormat="1" ht="18" customHeight="1">
      <c r="A100" s="786"/>
      <c r="B100" s="786"/>
      <c r="C100" s="786"/>
      <c r="D100" s="786"/>
      <c r="E100" s="812"/>
      <c r="F100" s="796"/>
      <c r="G100" s="808"/>
      <c r="H100" s="808"/>
      <c r="I100" s="786"/>
      <c r="J100" s="786"/>
      <c r="K100" s="786"/>
      <c r="L100" s="786"/>
      <c r="M100" s="786"/>
      <c r="N100" s="786"/>
      <c r="O100" s="786"/>
      <c r="P100" s="786"/>
      <c r="Q100" s="786"/>
      <c r="R100" s="786"/>
      <c r="S100" s="786"/>
      <c r="T100" s="786"/>
      <c r="U100" s="786"/>
      <c r="V100" s="786"/>
      <c r="W100" s="786"/>
      <c r="X100" s="786"/>
      <c r="Y100" s="786"/>
      <c r="Z100" s="786"/>
      <c r="AA100" s="786"/>
      <c r="AB100" s="786"/>
      <c r="AC100" s="786"/>
      <c r="AD100" s="786"/>
      <c r="AE100" s="786"/>
      <c r="AF100" s="786"/>
      <c r="AG100" s="786"/>
      <c r="AH100" s="786"/>
      <c r="AI100" s="786"/>
      <c r="AJ100" s="786"/>
      <c r="AK100" s="786"/>
      <c r="AL100" s="786"/>
      <c r="AM100" s="786"/>
      <c r="AN100" s="786"/>
      <c r="AO100" s="786"/>
      <c r="AP100" s="786"/>
      <c r="AQ100" s="786"/>
      <c r="AR100" s="786"/>
      <c r="AT100" s="786"/>
      <c r="AW100" s="745"/>
    </row>
    <row r="101" spans="1:49" s="787" customFormat="1" ht="18" customHeight="1">
      <c r="A101" s="786"/>
      <c r="B101" s="786"/>
      <c r="C101" s="786"/>
      <c r="D101" s="786"/>
      <c r="E101" s="796"/>
      <c r="F101" s="796"/>
      <c r="G101" s="808"/>
      <c r="H101" s="808"/>
      <c r="I101" s="786"/>
      <c r="J101" s="786"/>
      <c r="K101" s="786"/>
      <c r="L101" s="786"/>
      <c r="M101" s="786"/>
      <c r="N101" s="786"/>
      <c r="O101" s="786"/>
      <c r="P101" s="786"/>
      <c r="Q101" s="786"/>
      <c r="R101" s="786"/>
      <c r="S101" s="786"/>
      <c r="T101" s="786"/>
      <c r="U101" s="786"/>
      <c r="V101" s="786"/>
      <c r="W101" s="786"/>
      <c r="X101" s="786"/>
      <c r="Y101" s="786"/>
      <c r="Z101" s="786"/>
      <c r="AA101" s="786"/>
      <c r="AB101" s="786"/>
      <c r="AC101" s="786"/>
      <c r="AD101" s="786"/>
      <c r="AE101" s="786"/>
      <c r="AF101" s="786"/>
      <c r="AG101" s="786"/>
      <c r="AH101" s="786"/>
      <c r="AI101" s="786"/>
      <c r="AJ101" s="786"/>
      <c r="AK101" s="786"/>
      <c r="AL101" s="786"/>
      <c r="AM101" s="786"/>
      <c r="AN101" s="786"/>
      <c r="AO101" s="786"/>
      <c r="AP101" s="786"/>
      <c r="AQ101" s="786"/>
      <c r="AR101" s="786"/>
      <c r="AT101" s="786"/>
      <c r="AW101" s="745"/>
    </row>
    <row r="102" spans="1:49" s="787" customFormat="1" ht="18" customHeight="1">
      <c r="A102" s="786"/>
      <c r="B102" s="786"/>
      <c r="C102" s="786"/>
      <c r="D102" s="786"/>
      <c r="E102" s="812"/>
      <c r="F102" s="796"/>
      <c r="G102" s="808"/>
      <c r="H102" s="808"/>
      <c r="I102" s="786"/>
      <c r="J102" s="786"/>
      <c r="K102" s="786"/>
      <c r="L102" s="786"/>
      <c r="M102" s="786"/>
      <c r="N102" s="786"/>
      <c r="O102" s="786"/>
      <c r="P102" s="786"/>
      <c r="Q102" s="786"/>
      <c r="R102" s="786"/>
      <c r="S102" s="786"/>
      <c r="T102" s="786"/>
      <c r="U102" s="786"/>
      <c r="V102" s="786"/>
      <c r="W102" s="786"/>
      <c r="X102" s="786"/>
      <c r="Y102" s="786"/>
      <c r="Z102" s="786"/>
      <c r="AA102" s="786"/>
      <c r="AB102" s="786"/>
      <c r="AC102" s="786"/>
      <c r="AD102" s="786"/>
      <c r="AE102" s="786"/>
      <c r="AF102" s="786"/>
      <c r="AG102" s="786"/>
      <c r="AH102" s="786"/>
      <c r="AI102" s="786"/>
      <c r="AJ102" s="786"/>
      <c r="AK102" s="786"/>
      <c r="AL102" s="786"/>
      <c r="AM102" s="786"/>
      <c r="AN102" s="786"/>
      <c r="AO102" s="786"/>
      <c r="AP102" s="786"/>
      <c r="AQ102" s="786"/>
      <c r="AR102" s="786"/>
      <c r="AT102" s="786"/>
      <c r="AW102" s="745"/>
    </row>
    <row r="103" spans="1:49" s="787" customFormat="1" ht="18" customHeight="1">
      <c r="A103" s="786"/>
      <c r="B103" s="786" t="s">
        <v>860</v>
      </c>
      <c r="C103" s="786"/>
      <c r="D103" s="786"/>
      <c r="E103" s="812"/>
      <c r="F103" s="796"/>
      <c r="G103" s="808"/>
      <c r="H103" s="808"/>
      <c r="I103" s="786"/>
      <c r="J103" s="786"/>
      <c r="K103" s="786"/>
      <c r="L103" s="786"/>
      <c r="M103" s="786"/>
      <c r="N103" s="786"/>
      <c r="O103" s="786"/>
      <c r="P103" s="786"/>
      <c r="Q103" s="786"/>
      <c r="R103" s="786"/>
      <c r="S103" s="786"/>
      <c r="T103" s="786"/>
      <c r="U103" s="786"/>
      <c r="V103" s="786"/>
      <c r="W103" s="786"/>
      <c r="X103" s="786"/>
      <c r="Y103" s="786"/>
      <c r="Z103" s="786"/>
      <c r="AA103" s="786"/>
      <c r="AB103" s="786"/>
      <c r="AC103" s="786"/>
      <c r="AD103" s="786"/>
      <c r="AE103" s="786"/>
      <c r="AF103" s="786"/>
      <c r="AG103" s="786"/>
      <c r="AH103" s="786"/>
      <c r="AI103" s="786"/>
      <c r="AJ103" s="786"/>
      <c r="AK103" s="786"/>
      <c r="AL103" s="786"/>
      <c r="AM103" s="786"/>
      <c r="AN103" s="786"/>
      <c r="AO103" s="786"/>
      <c r="AP103" s="786"/>
      <c r="AQ103" s="786"/>
      <c r="AR103" s="786"/>
      <c r="AT103" s="786"/>
      <c r="AW103" s="745"/>
    </row>
    <row r="104" spans="1:49" s="787" customFormat="1" ht="18" customHeight="1">
      <c r="A104" s="786"/>
      <c r="B104" s="786"/>
      <c r="C104" s="786"/>
      <c r="D104" s="786"/>
      <c r="E104" s="812"/>
      <c r="F104" s="796"/>
      <c r="G104" s="808"/>
      <c r="H104" s="808"/>
      <c r="I104" s="786"/>
      <c r="J104" s="786"/>
      <c r="K104" s="786"/>
      <c r="L104" s="786"/>
      <c r="M104" s="786"/>
      <c r="N104" s="786"/>
      <c r="O104" s="786"/>
      <c r="P104" s="786"/>
      <c r="Q104" s="786"/>
      <c r="R104" s="786"/>
      <c r="S104" s="786"/>
      <c r="T104" s="786"/>
      <c r="U104" s="786"/>
      <c r="V104" s="786"/>
      <c r="W104" s="786"/>
      <c r="X104" s="786"/>
      <c r="Y104" s="786"/>
      <c r="Z104" s="786"/>
      <c r="AA104" s="786"/>
      <c r="AB104" s="786"/>
      <c r="AC104" s="786"/>
      <c r="AD104" s="786"/>
      <c r="AE104" s="786"/>
      <c r="AF104" s="786"/>
      <c r="AG104" s="786"/>
      <c r="AH104" s="786"/>
      <c r="AI104" s="786"/>
      <c r="AJ104" s="786"/>
      <c r="AK104" s="786"/>
      <c r="AL104" s="786"/>
      <c r="AM104" s="786"/>
      <c r="AN104" s="786"/>
      <c r="AO104" s="786"/>
      <c r="AP104" s="786"/>
      <c r="AQ104" s="786"/>
      <c r="AR104" s="786"/>
      <c r="AT104" s="786"/>
      <c r="AW104" s="745"/>
    </row>
    <row r="105" spans="1:49" s="787" customFormat="1" ht="18" customHeight="1">
      <c r="A105" s="786"/>
      <c r="B105" s="786"/>
      <c r="C105" s="786"/>
      <c r="D105" s="786"/>
      <c r="E105" s="812"/>
      <c r="F105" s="796"/>
      <c r="G105" s="808"/>
      <c r="H105" s="808"/>
      <c r="I105" s="786"/>
      <c r="J105" s="786"/>
      <c r="K105" s="786"/>
      <c r="L105" s="786"/>
      <c r="M105" s="786"/>
      <c r="N105" s="786"/>
      <c r="O105" s="786"/>
      <c r="P105" s="786"/>
      <c r="Q105" s="786"/>
      <c r="R105" s="786"/>
      <c r="S105" s="786"/>
      <c r="T105" s="786"/>
      <c r="U105" s="786"/>
      <c r="V105" s="786"/>
      <c r="W105" s="786"/>
      <c r="X105" s="786"/>
      <c r="Y105" s="786"/>
      <c r="Z105" s="786"/>
      <c r="AA105" s="786"/>
      <c r="AB105" s="786"/>
      <c r="AC105" s="786"/>
      <c r="AD105" s="786"/>
      <c r="AE105" s="786"/>
      <c r="AF105" s="786"/>
      <c r="AG105" s="786"/>
      <c r="AH105" s="786"/>
      <c r="AI105" s="786"/>
      <c r="AJ105" s="786"/>
      <c r="AK105" s="786"/>
      <c r="AL105" s="786"/>
      <c r="AM105" s="786"/>
      <c r="AN105" s="786"/>
      <c r="AO105" s="786"/>
      <c r="AP105" s="786"/>
      <c r="AQ105" s="786"/>
      <c r="AR105" s="786"/>
      <c r="AT105" s="786"/>
      <c r="AW105" s="745"/>
    </row>
    <row r="106" spans="1:49" s="787" customFormat="1" ht="18" customHeight="1">
      <c r="A106" s="786"/>
      <c r="B106" s="786"/>
      <c r="C106" s="786"/>
      <c r="D106" s="786"/>
      <c r="E106" s="812"/>
      <c r="F106" s="796"/>
      <c r="G106" s="808"/>
      <c r="H106" s="808"/>
      <c r="I106" s="786"/>
      <c r="J106" s="786"/>
      <c r="K106" s="786"/>
      <c r="L106" s="786"/>
      <c r="M106" s="786"/>
      <c r="N106" s="786"/>
      <c r="O106" s="786"/>
      <c r="P106" s="786"/>
      <c r="Q106" s="786"/>
      <c r="R106" s="786"/>
      <c r="S106" s="786"/>
      <c r="T106" s="786"/>
      <c r="U106" s="786"/>
      <c r="V106" s="786"/>
      <c r="W106" s="786"/>
      <c r="X106" s="786"/>
      <c r="Y106" s="786"/>
      <c r="Z106" s="786"/>
      <c r="AA106" s="786"/>
      <c r="AB106" s="786"/>
      <c r="AC106" s="786"/>
      <c r="AD106" s="786"/>
      <c r="AE106" s="786"/>
      <c r="AF106" s="786"/>
      <c r="AG106" s="786"/>
      <c r="AH106" s="786"/>
      <c r="AI106" s="786"/>
      <c r="AJ106" s="786"/>
      <c r="AK106" s="786"/>
      <c r="AL106" s="786"/>
      <c r="AM106" s="786"/>
      <c r="AN106" s="786"/>
      <c r="AO106" s="786"/>
      <c r="AP106" s="786"/>
      <c r="AQ106" s="786"/>
      <c r="AR106" s="786"/>
      <c r="AT106" s="786"/>
      <c r="AW106" s="745"/>
    </row>
    <row r="107" spans="1:49" s="787" customFormat="1" ht="18" customHeight="1">
      <c r="A107" s="786"/>
      <c r="C107" s="786"/>
      <c r="D107" s="786"/>
      <c r="E107" s="812"/>
      <c r="F107" s="796"/>
      <c r="G107" s="808"/>
      <c r="H107" s="808"/>
      <c r="I107" s="786"/>
      <c r="J107" s="786"/>
      <c r="K107" s="786"/>
      <c r="L107" s="786"/>
      <c r="M107" s="786"/>
      <c r="N107" s="786"/>
      <c r="O107" s="786"/>
      <c r="P107" s="786"/>
      <c r="Q107" s="786"/>
      <c r="R107" s="786"/>
      <c r="S107" s="786"/>
      <c r="T107" s="786"/>
      <c r="U107" s="786"/>
      <c r="V107" s="786"/>
      <c r="W107" s="786"/>
      <c r="X107" s="786"/>
      <c r="Y107" s="786"/>
      <c r="Z107" s="786"/>
      <c r="AA107" s="786"/>
      <c r="AB107" s="786"/>
      <c r="AC107" s="786"/>
      <c r="AD107" s="786"/>
      <c r="AE107" s="786"/>
      <c r="AF107" s="786"/>
      <c r="AG107" s="786"/>
      <c r="AH107" s="786"/>
      <c r="AI107" s="786"/>
      <c r="AJ107" s="786"/>
      <c r="AK107" s="786"/>
      <c r="AL107" s="786"/>
      <c r="AM107" s="786"/>
      <c r="AN107" s="786"/>
      <c r="AO107" s="786"/>
      <c r="AP107" s="786"/>
      <c r="AQ107" s="786"/>
      <c r="AR107" s="786"/>
      <c r="AT107" s="786"/>
      <c r="AW107" s="745"/>
    </row>
  </sheetData>
  <sheetProtection algorithmName="SHA-512" hashValue="G9gvF8z3/Z/UdbOjTB4w5ELhB/QDgl+tVXmclVRYI6Wi5rRd3qkM/CuPbk9ny6MfnXkq2LCc8OLjYj6AbCHhyA==" saltValue="5KQuwPjLyA01eKj6HDCrpA==" spinCount="100000" sheet="1" formatCells="0" formatRows="0" insertHyperlinks="0" selectLockedCells="1" autoFilter="0" pivotTables="0"/>
  <mergeCells count="36">
    <mergeCell ref="AA84:AB84"/>
    <mergeCell ref="U84:Z84"/>
    <mergeCell ref="S84:T84"/>
    <mergeCell ref="U78:Z78"/>
    <mergeCell ref="AA78:AB78"/>
    <mergeCell ref="S81:T81"/>
    <mergeCell ref="U81:Z81"/>
    <mergeCell ref="AA81:AB81"/>
    <mergeCell ref="D50:R50"/>
    <mergeCell ref="B3:AR3"/>
    <mergeCell ref="AL4:AM4"/>
    <mergeCell ref="AO4:AP4"/>
    <mergeCell ref="B5:AR7"/>
    <mergeCell ref="B8:AR8"/>
    <mergeCell ref="D15:AR15"/>
    <mergeCell ref="D16:J16"/>
    <mergeCell ref="D11:AV11"/>
    <mergeCell ref="D12:AV12"/>
    <mergeCell ref="D13:AV13"/>
    <mergeCell ref="D14:AV14"/>
    <mergeCell ref="B87:AR87"/>
    <mergeCell ref="AG72:AO72"/>
    <mergeCell ref="D66:I66"/>
    <mergeCell ref="B69:AR69"/>
    <mergeCell ref="S74:AO74"/>
    <mergeCell ref="S77:AO77"/>
    <mergeCell ref="S80:AO80"/>
    <mergeCell ref="AC84:AO84"/>
    <mergeCell ref="AC75:AO75"/>
    <mergeCell ref="S83:AO83"/>
    <mergeCell ref="AC78:AO78"/>
    <mergeCell ref="AC81:AO81"/>
    <mergeCell ref="S75:T75"/>
    <mergeCell ref="U75:Z75"/>
    <mergeCell ref="AA75:AB75"/>
    <mergeCell ref="S78:T78"/>
  </mergeCells>
  <phoneticPr fontId="22"/>
  <conditionalFormatting sqref="B3">
    <cfRule type="expression" priority="13">
      <formula>CELL("protect",B3)=0</formula>
    </cfRule>
  </conditionalFormatting>
  <conditionalFormatting sqref="B74:I77 K77:M77 AQ77:AR77">
    <cfRule type="expression" priority="11">
      <formula>CELL("protect",B74)=0</formula>
    </cfRule>
  </conditionalFormatting>
  <conditionalFormatting sqref="K74:P76 AP74:AR76">
    <cfRule type="expression" priority="12">
      <formula>CELL("protect",K74)=0</formula>
    </cfRule>
  </conditionalFormatting>
  <conditionalFormatting sqref="N77:P78 AP77:AP78">
    <cfRule type="expression" priority="9">
      <formula>CELL("protect",N77)=0</formula>
    </cfRule>
  </conditionalFormatting>
  <conditionalFormatting sqref="N80:P81 AP80:AP81">
    <cfRule type="expression" priority="7">
      <formula>CELL("protect",N80)=0</formula>
    </cfRule>
  </conditionalFormatting>
  <conditionalFormatting sqref="N83:P84 AP83:AP84">
    <cfRule type="expression" priority="5">
      <formula>CELL("protect",N83)=0</formula>
    </cfRule>
  </conditionalFormatting>
  <conditionalFormatting sqref="S75 S76:U76">
    <cfRule type="containsText" dxfId="557" priority="10" operator="containsText" text="(例)">
      <formula>NOT(ISERROR(SEARCH("(例)",S75)))</formula>
    </cfRule>
  </conditionalFormatting>
  <conditionalFormatting sqref="S78">
    <cfRule type="containsText" dxfId="556" priority="3" operator="containsText" text="(例)">
      <formula>NOT(ISERROR(SEARCH("(例)",S78)))</formula>
    </cfRule>
  </conditionalFormatting>
  <conditionalFormatting sqref="S81">
    <cfRule type="containsText" dxfId="555" priority="2" operator="containsText" text="(例)">
      <formula>NOT(ISERROR(SEARCH("(例)",S81)))</formula>
    </cfRule>
  </conditionalFormatting>
  <conditionalFormatting sqref="S84">
    <cfRule type="containsText" dxfId="554" priority="1" operator="containsText" text="(例)">
      <formula>NOT(ISERROR(SEARCH("(例)",S84)))</formula>
    </cfRule>
  </conditionalFormatting>
  <conditionalFormatting sqref="AS3 B4:AK4 AN4 AQ4:AS4 B5:AS10 B11:AR14 B15:AS15 B16:D16 K16:AS16 B17:AS19 B20:E20 G20:AS20 B21:AS49 B50:D50 AS50 B51:AS65 B66:D66 AS66 B67:AS69 AR70:AS71 B70:AC73 AR72:AR73 B87:AR95 AS89:AS95 B96:AS106 C107:AS107 B108:AS1048576">
    <cfRule type="expression" priority="14">
      <formula>CELL("protect",B3)=0</formula>
    </cfRule>
  </conditionalFormatting>
  <dataValidations count="2">
    <dataValidation imeMode="hiragana" allowBlank="1" showInputMessage="1" showErrorMessage="1" sqref="Q74:Q78 Q80:Q81 Q83:Q84" xr:uid="{96930AC4-42E6-4651-8459-902E80634904}"/>
    <dataValidation imeMode="disabled" allowBlank="1" showInputMessage="1" showErrorMessage="1" sqref="AF72:AG72" xr:uid="{7FAD8728-FC32-4BC6-87C4-F1138BF1736E}"/>
  </dataValidations>
  <hyperlinks>
    <hyperlink ref="D50" r:id="rId1" xr:uid="{136C5520-9B23-4F60-A3FB-821373752697}"/>
    <hyperlink ref="D50:R50" r:id="rId2" display="https://sii.or.jp/anonymous_processing/index.html" xr:uid="{998A5A78-681A-4716-90C2-7A5C5FFFC4E2}"/>
    <hyperlink ref="D16" r:id="rId3" xr:uid="{512223D0-59B5-4CA0-B848-6F176AD2B872}"/>
    <hyperlink ref="D66" r:id="rId4" xr:uid="{C9DA7ECE-BBA7-4790-AAC7-593A4B7216BB}"/>
    <hyperlink ref="D66:I66" r:id="rId5" display="p-support@sii.or.jp" xr:uid="{AAFB50E6-22F4-4CD8-AA74-189174086786}"/>
  </hyperlinks>
  <printOptions horizontalCentered="1"/>
  <pageMargins left="0.51181102362204722" right="0.11811023622047245" top="0.35433070866141736" bottom="0.35433070866141736" header="0.31496062992125984" footer="0.11811023622047245"/>
  <pageSetup paperSize="9" scale="53" orientation="portrait" r:id="rId6"/>
  <headerFooter scaleWithDoc="0">
    <oddFooter>&amp;R&amp;K00-043R6中層ZEH-M_ver.1</oddFooter>
  </headerFooter>
  <rowBreaks count="1" manualBreakCount="1">
    <brk id="85" min="1" max="47" man="1"/>
  </rowBreaks>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0EB59-6EA7-4970-A699-7CBBB7BD86A6}">
  <sheetPr codeName="Sheet5"/>
  <dimension ref="A1:K144"/>
  <sheetViews>
    <sheetView showGridLines="0" view="pageBreakPreview" zoomScale="85" zoomScaleNormal="70" zoomScaleSheetLayoutView="85" workbookViewId="0">
      <selection activeCell="I54" sqref="I54"/>
    </sheetView>
  </sheetViews>
  <sheetFormatPr defaultColWidth="9" defaultRowHeight="21"/>
  <cols>
    <col min="1" max="1" width="2.58203125" style="5" customWidth="1"/>
    <col min="2" max="2" width="30.58203125" style="3" customWidth="1"/>
    <col min="3" max="3" width="20.58203125" style="3" customWidth="1"/>
    <col min="4" max="4" width="10.58203125" style="3" customWidth="1"/>
    <col min="5" max="5" width="6.58203125" style="3" customWidth="1"/>
    <col min="6" max="6" width="15.58203125" style="3" customWidth="1"/>
    <col min="7" max="7" width="20.58203125" style="3" customWidth="1"/>
    <col min="8" max="8" width="10.58203125" style="3" customWidth="1"/>
    <col min="9" max="9" width="6.58203125" style="3" customWidth="1"/>
    <col min="10" max="10" width="2.58203125" style="3" customWidth="1"/>
    <col min="11" max="11" width="9" style="193"/>
    <col min="12" max="16384" width="9" style="3"/>
  </cols>
  <sheetData>
    <row r="1" spans="1:11" s="188" customFormat="1" ht="19">
      <c r="A1" s="187" t="s">
        <v>89</v>
      </c>
      <c r="B1" s="187"/>
      <c r="C1" s="187"/>
      <c r="D1" s="187"/>
      <c r="E1" s="187"/>
      <c r="F1" s="187"/>
      <c r="G1" s="187"/>
      <c r="H1" s="187"/>
      <c r="I1" s="187"/>
      <c r="J1" s="187"/>
      <c r="K1" s="193"/>
    </row>
    <row r="2" spans="1:11" s="188" customFormat="1" ht="19">
      <c r="A2" s="187" t="s">
        <v>1008</v>
      </c>
      <c r="B2" s="187"/>
      <c r="C2" s="187"/>
      <c r="D2" s="187"/>
      <c r="E2" s="187"/>
      <c r="F2" s="187"/>
      <c r="G2" s="187"/>
      <c r="H2" s="187"/>
      <c r="I2" s="187"/>
      <c r="J2" s="187"/>
      <c r="K2" s="193"/>
    </row>
    <row r="3" spans="1:11" s="188" customFormat="1" ht="19">
      <c r="A3" s="187" t="s">
        <v>1012</v>
      </c>
      <c r="B3" s="187"/>
      <c r="C3" s="187"/>
      <c r="D3" s="187"/>
      <c r="E3" s="187"/>
      <c r="F3" s="187"/>
      <c r="G3" s="187"/>
      <c r="H3" s="187"/>
      <c r="I3" s="187"/>
      <c r="J3" s="187"/>
      <c r="K3" s="193"/>
    </row>
    <row r="4" spans="1:11" ht="24.75" customHeight="1">
      <c r="A4" s="1373" t="s">
        <v>90</v>
      </c>
      <c r="B4" s="1373"/>
      <c r="C4" s="1373"/>
      <c r="D4" s="1373"/>
      <c r="E4" s="1373"/>
      <c r="F4" s="1373"/>
      <c r="G4" s="1373"/>
      <c r="H4" s="1373"/>
      <c r="I4" s="1373"/>
    </row>
    <row r="5" spans="1:11" ht="24.75" customHeight="1">
      <c r="B5" s="8" t="s">
        <v>381</v>
      </c>
    </row>
    <row r="6" spans="1:11" ht="24.75" customHeight="1">
      <c r="B6" s="3" t="s">
        <v>91</v>
      </c>
    </row>
    <row r="7" spans="1:11" ht="24.75" customHeight="1">
      <c r="A7" s="6"/>
      <c r="B7" s="175" t="s">
        <v>93</v>
      </c>
      <c r="C7" s="1366" t="str">
        <f>IF(入力シート!F26="","",入力シート!F26)</f>
        <v/>
      </c>
      <c r="D7" s="1366"/>
      <c r="E7" s="1366"/>
      <c r="F7" s="1366"/>
      <c r="G7" s="1366"/>
      <c r="H7" s="1366"/>
      <c r="I7" s="1366"/>
      <c r="K7" s="187" t="s">
        <v>322</v>
      </c>
    </row>
    <row r="8" spans="1:11" ht="24.75" customHeight="1">
      <c r="A8" s="6"/>
      <c r="B8" s="175" t="s">
        <v>94</v>
      </c>
      <c r="C8" s="1366" t="str">
        <f>IF(入力シート!F27="","",入力シート!F27)</f>
        <v/>
      </c>
      <c r="D8" s="1366"/>
      <c r="E8" s="1366"/>
      <c r="F8" s="1366"/>
      <c r="G8" s="1366"/>
      <c r="H8" s="1366"/>
      <c r="I8" s="1366"/>
      <c r="K8" s="187"/>
    </row>
    <row r="9" spans="1:11" ht="24.75" customHeight="1">
      <c r="A9" s="6"/>
      <c r="B9" s="175" t="s">
        <v>1009</v>
      </c>
      <c r="C9" s="1366" t="str">
        <f>IF(入力シート!F37="","",入力シート!F37)</f>
        <v/>
      </c>
      <c r="D9" s="1366"/>
      <c r="E9" s="1366"/>
      <c r="F9" s="1366"/>
      <c r="G9" s="1366"/>
      <c r="H9" s="1366"/>
      <c r="I9" s="1366"/>
    </row>
    <row r="10" spans="1:11" ht="24.75" customHeight="1">
      <c r="A10" s="6"/>
      <c r="B10" s="175" t="s">
        <v>95</v>
      </c>
      <c r="C10" s="1366" t="str">
        <f>IF(入力シート!F28="","",入力シート!F28)</f>
        <v/>
      </c>
      <c r="D10" s="1366"/>
      <c r="E10" s="1366"/>
      <c r="F10" s="1366"/>
      <c r="G10" s="1366"/>
      <c r="H10" s="1366"/>
      <c r="I10" s="1366"/>
    </row>
    <row r="11" spans="1:11" ht="24.75" customHeight="1">
      <c r="A11" s="6"/>
      <c r="B11" s="175" t="s">
        <v>93</v>
      </c>
      <c r="C11" s="1366" t="str">
        <f>IF(入力シート!F29="","",入力シート!F29&amp;入力シート!J29)</f>
        <v/>
      </c>
      <c r="D11" s="1366"/>
      <c r="E11" s="1366"/>
      <c r="F11" s="1366"/>
      <c r="G11" s="1366"/>
      <c r="H11" s="1366"/>
      <c r="I11" s="1366"/>
    </row>
    <row r="12" spans="1:11" ht="24.75" customHeight="1">
      <c r="A12" s="6"/>
      <c r="B12" s="175" t="s">
        <v>96</v>
      </c>
      <c r="C12" s="1366" t="str">
        <f>IF(入力シート!F30="","",入力シート!F30&amp;入力シート!J30)</f>
        <v/>
      </c>
      <c r="D12" s="1366"/>
      <c r="E12" s="1366"/>
      <c r="F12" s="1366"/>
      <c r="G12" s="1366"/>
      <c r="H12" s="1366"/>
      <c r="I12" s="1366"/>
    </row>
    <row r="13" spans="1:11" ht="24.75" customHeight="1">
      <c r="A13" s="6"/>
      <c r="B13" s="1371" t="s">
        <v>97</v>
      </c>
      <c r="C13" s="1372" t="str">
        <f>IF(入力シート!F32="","",入力シート!F32)</f>
        <v/>
      </c>
      <c r="D13" s="1372"/>
      <c r="E13" s="1372"/>
      <c r="F13" s="1372"/>
      <c r="G13" s="1372"/>
      <c r="H13" s="1372"/>
      <c r="I13" s="1372"/>
    </row>
    <row r="14" spans="1:11" ht="24.75" customHeight="1">
      <c r="A14" s="6"/>
      <c r="B14" s="1371"/>
      <c r="C14" s="1366" t="str">
        <f>IF(入力シート!F33="","",入力シート!F33&amp;入力シート!G33&amp;入力シート!H33&amp;入力シート!I33&amp;入力シート!J33&amp;入力シート!F34)</f>
        <v/>
      </c>
      <c r="D14" s="1366"/>
      <c r="E14" s="1366"/>
      <c r="F14" s="1366"/>
      <c r="G14" s="1366"/>
      <c r="H14" s="1366"/>
      <c r="I14" s="1366"/>
    </row>
    <row r="15" spans="1:11" ht="24.75" customHeight="1">
      <c r="A15" s="6"/>
      <c r="B15" s="175" t="s">
        <v>10</v>
      </c>
      <c r="C15" s="1366" t="str">
        <f>IF(入力シート!F35="","",入力シート!F35)</f>
        <v/>
      </c>
      <c r="D15" s="1366"/>
      <c r="E15" s="1366"/>
      <c r="F15" s="1366"/>
      <c r="G15" s="1366"/>
      <c r="H15" s="1366"/>
      <c r="I15" s="1366"/>
    </row>
    <row r="16" spans="1:11" ht="24.75" customHeight="1">
      <c r="A16" s="6"/>
      <c r="B16" s="175" t="s">
        <v>1010</v>
      </c>
      <c r="C16" s="1366" t="str">
        <f>IF(入力シート!F36="","",入力シート!F36)</f>
        <v/>
      </c>
      <c r="D16" s="1366"/>
      <c r="E16" s="1366"/>
      <c r="F16" s="1366"/>
      <c r="G16" s="1366"/>
      <c r="H16" s="1366"/>
      <c r="I16" s="1366"/>
    </row>
    <row r="17" spans="1:11" ht="7.5" customHeight="1">
      <c r="A17" s="6"/>
      <c r="B17" s="109"/>
      <c r="C17" s="110"/>
      <c r="D17" s="110"/>
      <c r="E17" s="110"/>
      <c r="F17" s="110"/>
      <c r="G17" s="110"/>
      <c r="H17" s="110"/>
      <c r="I17" s="110"/>
    </row>
    <row r="18" spans="1:11" ht="24.75" customHeight="1">
      <c r="A18" s="45"/>
      <c r="B18" s="1368" t="s">
        <v>98</v>
      </c>
      <c r="C18" s="1368"/>
    </row>
    <row r="19" spans="1:11" ht="24.75" customHeight="1">
      <c r="A19" s="6"/>
      <c r="B19" s="175" t="s">
        <v>17</v>
      </c>
      <c r="C19" s="1366" t="str">
        <f>IF(入力シート!F79="","",入力シート!F79)</f>
        <v/>
      </c>
      <c r="D19" s="1366"/>
      <c r="E19" s="1366"/>
      <c r="F19" s="1366"/>
      <c r="G19" s="1366"/>
      <c r="H19" s="1366"/>
      <c r="I19" s="1366"/>
      <c r="K19" s="187"/>
    </row>
    <row r="20" spans="1:11" ht="24.75" customHeight="1">
      <c r="A20" s="6"/>
      <c r="B20" s="175" t="s">
        <v>19</v>
      </c>
      <c r="C20" s="1366" t="str">
        <f>IF(入力シート!F80="","",入力シート!F80)</f>
        <v/>
      </c>
      <c r="D20" s="1366"/>
      <c r="E20" s="1366"/>
      <c r="F20" s="1366"/>
      <c r="G20" s="1366"/>
      <c r="H20" s="1366"/>
      <c r="I20" s="1366"/>
    </row>
    <row r="21" spans="1:11" ht="24.75" customHeight="1">
      <c r="A21" s="6"/>
      <c r="B21" s="175" t="s">
        <v>18</v>
      </c>
      <c r="C21" s="1366" t="str">
        <f>IF(入力シート!F81="","",入力シート!F81)</f>
        <v/>
      </c>
      <c r="D21" s="1366"/>
      <c r="E21" s="1366"/>
      <c r="F21" s="1366"/>
      <c r="G21" s="1366"/>
      <c r="H21" s="1366"/>
      <c r="I21" s="1366"/>
    </row>
    <row r="22" spans="1:11" ht="7.5" customHeight="1">
      <c r="A22" s="6"/>
      <c r="B22" s="109"/>
      <c r="C22" s="110"/>
      <c r="D22" s="110"/>
      <c r="E22" s="110"/>
      <c r="F22" s="110"/>
      <c r="G22" s="110"/>
      <c r="H22" s="110"/>
      <c r="I22" s="110"/>
    </row>
    <row r="23" spans="1:11" ht="24.75" customHeight="1">
      <c r="A23" s="6"/>
      <c r="B23" s="1368" t="s">
        <v>99</v>
      </c>
      <c r="C23" s="1368"/>
    </row>
    <row r="24" spans="1:11" ht="24.75" customHeight="1">
      <c r="A24" s="6"/>
      <c r="B24" s="175" t="s">
        <v>92</v>
      </c>
      <c r="C24" s="175" t="s">
        <v>222</v>
      </c>
      <c r="D24" s="106" t="str">
        <f>IF(入力シート!F84="","",入力シート!F84)</f>
        <v/>
      </c>
    </row>
    <row r="25" spans="1:11" ht="24.75" customHeight="1">
      <c r="A25" s="6"/>
      <c r="B25" s="175" t="s">
        <v>100</v>
      </c>
      <c r="C25" s="1366" t="str">
        <f>IF(入力シート!F85="","",入力シート!F85)</f>
        <v/>
      </c>
      <c r="D25" s="1366"/>
      <c r="E25" s="1366"/>
      <c r="F25" s="1366"/>
      <c r="G25" s="1366"/>
      <c r="H25" s="1366"/>
      <c r="I25" s="1366"/>
    </row>
    <row r="26" spans="1:11" ht="24.75" customHeight="1">
      <c r="A26" s="6"/>
      <c r="B26" s="175" t="s">
        <v>101</v>
      </c>
      <c r="C26" s="1366" t="str">
        <f>IF(入力シート!F86="","",入力シート!F86)</f>
        <v/>
      </c>
      <c r="D26" s="1366"/>
      <c r="E26" s="1366"/>
      <c r="F26" s="1366"/>
      <c r="G26" s="1366"/>
      <c r="H26" s="1366"/>
      <c r="I26" s="1366"/>
    </row>
    <row r="27" spans="1:11" ht="24.75" customHeight="1">
      <c r="A27" s="6"/>
      <c r="B27" s="175" t="s">
        <v>93</v>
      </c>
      <c r="C27" s="1366" t="str">
        <f>IF(入力シート!F87="","",入力シート!F87&amp;入力シート!J87)</f>
        <v/>
      </c>
      <c r="D27" s="1366"/>
      <c r="E27" s="1366"/>
      <c r="F27" s="1366"/>
      <c r="G27" s="1366"/>
      <c r="H27" s="1366"/>
      <c r="I27" s="1366"/>
    </row>
    <row r="28" spans="1:11" ht="24.75" customHeight="1">
      <c r="A28" s="6"/>
      <c r="B28" s="175" t="s">
        <v>22</v>
      </c>
      <c r="C28" s="1366" t="str">
        <f>IF(入力シート!F88="","",入力シート!F88&amp;入力シート!J88)</f>
        <v/>
      </c>
      <c r="D28" s="1366"/>
      <c r="E28" s="1366"/>
      <c r="F28" s="1366"/>
      <c r="G28" s="1366"/>
      <c r="H28" s="1366"/>
      <c r="I28" s="1366"/>
    </row>
    <row r="29" spans="1:11" s="43" customFormat="1" ht="24.75" customHeight="1">
      <c r="B29" s="1371" t="s">
        <v>97</v>
      </c>
      <c r="C29" s="1372" t="str">
        <f>IF(入力シート!F89="","",入力シート!F89)</f>
        <v/>
      </c>
      <c r="D29" s="1372"/>
      <c r="E29" s="1372"/>
      <c r="F29" s="1372"/>
      <c r="G29" s="1372"/>
      <c r="H29" s="1372"/>
      <c r="I29" s="1372"/>
      <c r="K29" s="193"/>
    </row>
    <row r="30" spans="1:11" s="43" customFormat="1" ht="24.75" customHeight="1">
      <c r="B30" s="1371"/>
      <c r="C30" s="1366" t="str">
        <f>IF(入力シート!F90="","",入力シート!F90&amp;入力シート!G90&amp;入力シート!H90&amp;入力シート!I90&amp;入力シート!J90&amp;入力シート!F91)</f>
        <v/>
      </c>
      <c r="D30" s="1366"/>
      <c r="E30" s="1366"/>
      <c r="F30" s="1366"/>
      <c r="G30" s="1366"/>
      <c r="H30" s="1366"/>
      <c r="I30" s="1366"/>
      <c r="K30" s="193"/>
    </row>
    <row r="31" spans="1:11" s="43" customFormat="1" ht="24.75" customHeight="1">
      <c r="B31" s="175" t="s">
        <v>10</v>
      </c>
      <c r="C31" s="1366" t="str">
        <f>IF(入力シート!F92="","",入力シート!F92)</f>
        <v/>
      </c>
      <c r="D31" s="1366"/>
      <c r="E31" s="1366"/>
      <c r="F31" s="1366"/>
      <c r="G31" s="1366"/>
      <c r="H31" s="1366"/>
      <c r="I31" s="1366"/>
      <c r="K31" s="193"/>
    </row>
    <row r="32" spans="1:11" s="43" customFormat="1" ht="24.75" customHeight="1">
      <c r="B32" s="175" t="s">
        <v>102</v>
      </c>
      <c r="C32" s="1366" t="str">
        <f>IF(入力シート!F93="","",入力シート!F93)</f>
        <v/>
      </c>
      <c r="D32" s="1366"/>
      <c r="E32" s="1366"/>
      <c r="F32" s="1366"/>
      <c r="G32" s="1366"/>
      <c r="H32" s="1366"/>
      <c r="I32" s="1366"/>
      <c r="K32" s="193"/>
    </row>
    <row r="33" spans="2:11" s="43" customFormat="1" ht="24.75" customHeight="1">
      <c r="B33" s="175" t="s">
        <v>208</v>
      </c>
      <c r="C33" s="1366" t="str">
        <f>IF(入力シート!F94="","",入力シート!F94)</f>
        <v/>
      </c>
      <c r="D33" s="1366"/>
      <c r="E33" s="1366"/>
      <c r="F33" s="1366"/>
      <c r="G33" s="1366"/>
      <c r="H33" s="1366"/>
      <c r="I33" s="1366"/>
      <c r="K33" s="193"/>
    </row>
    <row r="34" spans="2:11" s="43" customFormat="1" ht="8.25" customHeight="1">
      <c r="B34" s="1368"/>
      <c r="C34" s="1368"/>
      <c r="D34" s="110"/>
      <c r="E34" s="110"/>
      <c r="F34" s="110"/>
      <c r="G34" s="110"/>
      <c r="H34" s="110"/>
      <c r="I34" s="110"/>
      <c r="K34" s="193"/>
    </row>
    <row r="35" spans="2:11" s="43" customFormat="1" ht="24.75" customHeight="1">
      <c r="B35" s="1368" t="s">
        <v>889</v>
      </c>
      <c r="C35" s="1368"/>
      <c r="D35" s="110"/>
      <c r="E35" s="110"/>
      <c r="F35" s="110"/>
      <c r="G35" s="110"/>
      <c r="H35" s="110"/>
      <c r="I35" s="110"/>
      <c r="K35" s="193"/>
    </row>
    <row r="36" spans="2:11" s="43" customFormat="1" ht="24.75" customHeight="1">
      <c r="B36" s="175" t="s">
        <v>876</v>
      </c>
      <c r="C36" s="1367" t="str">
        <f>IF(入力シート!F133="","",入力シート!F133)</f>
        <v/>
      </c>
      <c r="D36" s="1367"/>
      <c r="E36" s="1367"/>
      <c r="F36" s="1367"/>
      <c r="G36" s="1367"/>
      <c r="H36" s="1367"/>
      <c r="I36" s="1367"/>
      <c r="K36" s="193"/>
    </row>
    <row r="37" spans="2:11" s="43" customFormat="1" ht="24.75" customHeight="1">
      <c r="B37" s="175" t="s">
        <v>890</v>
      </c>
      <c r="C37" s="1367" t="str">
        <f>IF(入力シート!F134="","",入力シート!F134)</f>
        <v/>
      </c>
      <c r="D37" s="1367"/>
      <c r="E37" s="1367"/>
      <c r="F37" s="1367"/>
      <c r="G37" s="1367"/>
      <c r="H37" s="1367"/>
      <c r="I37" s="1367"/>
      <c r="K37" s="193"/>
    </row>
    <row r="38" spans="2:11" s="43" customFormat="1" ht="24.75" customHeight="1">
      <c r="B38" s="175" t="s">
        <v>891</v>
      </c>
      <c r="C38" s="1367" t="str">
        <f>IF(入力シート!F135="","",入力シート!F135)</f>
        <v/>
      </c>
      <c r="D38" s="1367"/>
      <c r="E38" s="1367"/>
      <c r="F38" s="1367"/>
      <c r="G38" s="1367"/>
      <c r="H38" s="1367"/>
      <c r="I38" s="1367"/>
      <c r="K38" s="193"/>
    </row>
    <row r="39" spans="2:11" s="43" customFormat="1" ht="24.75" customHeight="1">
      <c r="B39" s="175" t="s">
        <v>93</v>
      </c>
      <c r="C39" s="1367" t="str">
        <f>IF(入力シート!F136="","",入力シート!F136&amp;入力シート!J136)</f>
        <v/>
      </c>
      <c r="D39" s="1367"/>
      <c r="E39" s="1367"/>
      <c r="F39" s="1367"/>
      <c r="G39" s="1367"/>
      <c r="H39" s="1367"/>
      <c r="I39" s="1367"/>
      <c r="K39" s="193"/>
    </row>
    <row r="40" spans="2:11" s="43" customFormat="1" ht="24.75" customHeight="1">
      <c r="B40" s="175" t="s">
        <v>892</v>
      </c>
      <c r="C40" s="1367" t="str">
        <f>IF(入力シート!F137="","",入力シート!F137&amp;入力シート!J137)</f>
        <v/>
      </c>
      <c r="D40" s="1367"/>
      <c r="E40" s="1367"/>
      <c r="F40" s="1367"/>
      <c r="G40" s="1367"/>
      <c r="H40" s="1367"/>
      <c r="I40" s="1367"/>
      <c r="K40" s="193"/>
    </row>
    <row r="41" spans="2:11" s="43" customFormat="1" ht="24.75" customHeight="1">
      <c r="B41" s="1371" t="s">
        <v>893</v>
      </c>
      <c r="C41" s="1367" t="str">
        <f>IF(入力シート!F138="","",入力シート!F138)</f>
        <v/>
      </c>
      <c r="D41" s="1367"/>
      <c r="E41" s="1367"/>
      <c r="F41" s="1367"/>
      <c r="G41" s="1367"/>
      <c r="H41" s="1367"/>
      <c r="I41" s="1367"/>
      <c r="K41" s="193"/>
    </row>
    <row r="42" spans="2:11" s="43" customFormat="1" ht="24.75" customHeight="1">
      <c r="B42" s="1371"/>
      <c r="C42" s="1367" t="str">
        <f>IF(入力シート!F139="","",入力シート!F139&amp;入力シート!G139&amp;入力シート!H139&amp;入力シート!I139&amp;入力シート!J139&amp;入力シート!F140)</f>
        <v/>
      </c>
      <c r="D42" s="1367"/>
      <c r="E42" s="1367"/>
      <c r="F42" s="1367"/>
      <c r="G42" s="1367"/>
      <c r="H42" s="1367"/>
      <c r="I42" s="1367"/>
      <c r="K42" s="193"/>
    </row>
    <row r="43" spans="2:11" s="43" customFormat="1" ht="24.75" customHeight="1">
      <c r="B43" s="175" t="s">
        <v>879</v>
      </c>
      <c r="C43" s="1367" t="str">
        <f>IF(入力シート!F141="","",入力シート!F141)</f>
        <v/>
      </c>
      <c r="D43" s="1367"/>
      <c r="E43" s="1367"/>
      <c r="F43" s="1367"/>
      <c r="G43" s="1367"/>
      <c r="H43" s="1367"/>
      <c r="I43" s="1367"/>
      <c r="K43" s="193"/>
    </row>
    <row r="44" spans="2:11" s="43" customFormat="1" ht="24.75" customHeight="1">
      <c r="B44" s="175" t="s">
        <v>894</v>
      </c>
      <c r="C44" s="1367" t="str">
        <f>IF(入力シート!F142="","",入力シート!F142)</f>
        <v/>
      </c>
      <c r="D44" s="1367"/>
      <c r="E44" s="1367"/>
      <c r="F44" s="1367"/>
      <c r="G44" s="1367"/>
      <c r="H44" s="1367"/>
      <c r="I44" s="1367"/>
      <c r="K44" s="193"/>
    </row>
    <row r="45" spans="2:11" s="43" customFormat="1" ht="24.75" customHeight="1">
      <c r="B45" s="175" t="s">
        <v>1011</v>
      </c>
      <c r="C45" s="1367" t="str">
        <f>IF(入力シート!F143="","",入力シート!F143)</f>
        <v/>
      </c>
      <c r="D45" s="1367"/>
      <c r="E45" s="1367"/>
      <c r="F45" s="1367"/>
      <c r="G45" s="1367"/>
      <c r="H45" s="1367"/>
      <c r="I45" s="1367"/>
      <c r="K45" s="193"/>
    </row>
    <row r="46" spans="2:11" s="43" customFormat="1" ht="8.25" customHeight="1">
      <c r="B46" s="109"/>
      <c r="C46" s="110"/>
      <c r="D46" s="110"/>
      <c r="E46" s="110"/>
      <c r="F46" s="110"/>
      <c r="G46" s="110"/>
      <c r="H46" s="110"/>
      <c r="I46" s="110"/>
      <c r="K46" s="193"/>
    </row>
    <row r="47" spans="2:11" s="43" customFormat="1" ht="24.75" customHeight="1">
      <c r="B47" s="1368" t="s">
        <v>895</v>
      </c>
      <c r="C47" s="1368"/>
      <c r="D47" s="3"/>
      <c r="E47" s="3"/>
      <c r="F47" s="3"/>
      <c r="G47" s="3"/>
      <c r="H47" s="3"/>
      <c r="I47" s="3"/>
      <c r="K47" s="193"/>
    </row>
    <row r="48" spans="2:11" s="43" customFormat="1" ht="24.75" customHeight="1">
      <c r="B48" s="175" t="s">
        <v>103</v>
      </c>
      <c r="C48" s="1374" t="str">
        <f>IF(入力シート!F146="","",入力シート!F146)</f>
        <v/>
      </c>
      <c r="D48" s="1374"/>
      <c r="E48" s="1374"/>
      <c r="F48" s="1374"/>
      <c r="G48" s="1374"/>
      <c r="H48" s="1374"/>
      <c r="I48" s="1374"/>
      <c r="K48" s="193"/>
    </row>
    <row r="49" spans="2:11" s="43" customFormat="1" ht="24.75" customHeight="1">
      <c r="B49" s="175" t="s">
        <v>104</v>
      </c>
      <c r="C49" s="1366" t="str">
        <f>IF(入力シート!F147="","",入力シート!F147)</f>
        <v/>
      </c>
      <c r="D49" s="1366"/>
      <c r="E49" s="1366"/>
      <c r="F49" s="1366"/>
      <c r="G49" s="1366"/>
      <c r="H49" s="1366"/>
      <c r="I49" s="1366"/>
      <c r="K49" s="193"/>
    </row>
    <row r="50" spans="2:11" s="43" customFormat="1" ht="24.75" customHeight="1">
      <c r="B50" s="176" t="s">
        <v>104</v>
      </c>
      <c r="C50" s="1366" t="str">
        <f>IF(入力シート!F148="","",入力シート!F148)</f>
        <v/>
      </c>
      <c r="D50" s="1366"/>
      <c r="E50" s="1366"/>
      <c r="F50" s="1366"/>
      <c r="G50" s="1366"/>
      <c r="H50" s="1366"/>
      <c r="I50" s="1366"/>
      <c r="K50" s="193"/>
    </row>
    <row r="51" spans="2:11" s="43" customFormat="1" ht="24.75" customHeight="1">
      <c r="B51" s="176" t="s">
        <v>104</v>
      </c>
      <c r="C51" s="1366" t="str">
        <f>IF(入力シート!F149="","",入力シート!F149)</f>
        <v/>
      </c>
      <c r="D51" s="1366"/>
      <c r="E51" s="1366"/>
      <c r="F51" s="1366"/>
      <c r="G51" s="1366"/>
      <c r="H51" s="1366"/>
      <c r="I51" s="1366"/>
      <c r="K51" s="193"/>
    </row>
    <row r="52" spans="2:11" s="43" customFormat="1" ht="7.5" customHeight="1">
      <c r="B52" s="44"/>
      <c r="K52" s="193"/>
    </row>
    <row r="53" spans="2:11" s="43" customFormat="1" ht="24.75" customHeight="1">
      <c r="B53" s="1368" t="s">
        <v>1013</v>
      </c>
      <c r="C53" s="1368"/>
      <c r="D53" s="3"/>
      <c r="E53" s="3"/>
      <c r="F53" s="3"/>
      <c r="G53" s="3"/>
      <c r="H53" s="3"/>
      <c r="I53" s="3"/>
      <c r="K53" s="193"/>
    </row>
    <row r="54" spans="2:11" s="43" customFormat="1" ht="40" customHeight="1">
      <c r="B54" s="1369" t="s">
        <v>1015</v>
      </c>
      <c r="C54" s="1370"/>
      <c r="D54" s="1370"/>
      <c r="E54" s="1370"/>
      <c r="F54" s="1370"/>
      <c r="G54" s="1370"/>
      <c r="H54" s="1370"/>
      <c r="I54" s="167"/>
      <c r="K54" s="187" t="s">
        <v>1016</v>
      </c>
    </row>
    <row r="55" spans="2:11" s="43" customFormat="1" ht="7.5" customHeight="1">
      <c r="B55" s="44"/>
      <c r="K55" s="193"/>
    </row>
    <row r="56" spans="2:11" s="43" customFormat="1" ht="7.5" customHeight="1">
      <c r="B56" s="44"/>
      <c r="K56" s="193"/>
    </row>
    <row r="57" spans="2:11" s="43" customFormat="1" ht="7.5" customHeight="1">
      <c r="B57" s="44"/>
      <c r="K57" s="193"/>
    </row>
    <row r="58" spans="2:11" s="43" customFormat="1" ht="24.75" customHeight="1">
      <c r="B58" s="8" t="s">
        <v>360</v>
      </c>
      <c r="K58" s="187" t="s">
        <v>322</v>
      </c>
    </row>
    <row r="59" spans="2:11" s="43" customFormat="1" ht="24.75" customHeight="1">
      <c r="B59" s="3" t="s">
        <v>91</v>
      </c>
      <c r="C59" s="3"/>
      <c r="D59" s="3"/>
      <c r="E59" s="3"/>
      <c r="F59" s="3"/>
      <c r="G59" s="3"/>
      <c r="H59" s="3"/>
      <c r="I59" s="3"/>
      <c r="K59" s="187"/>
    </row>
    <row r="60" spans="2:11" s="43" customFormat="1" ht="24.75" customHeight="1">
      <c r="B60" s="175" t="s">
        <v>93</v>
      </c>
      <c r="C60" s="1366" t="str">
        <f>IF(入力シート!F39="","",入力シート!F39)</f>
        <v/>
      </c>
      <c r="D60" s="1366"/>
      <c r="E60" s="1366"/>
      <c r="F60" s="1366"/>
      <c r="G60" s="1366"/>
      <c r="H60" s="1366"/>
      <c r="I60" s="1366"/>
      <c r="K60" s="193"/>
    </row>
    <row r="61" spans="2:11" s="43" customFormat="1" ht="24.75" customHeight="1">
      <c r="B61" s="175" t="s">
        <v>94</v>
      </c>
      <c r="C61" s="1366" t="str">
        <f>IF(入力シート!F40="","",入力シート!F40)</f>
        <v/>
      </c>
      <c r="D61" s="1366"/>
      <c r="E61" s="1366"/>
      <c r="F61" s="1366"/>
      <c r="G61" s="1366"/>
      <c r="H61" s="1366"/>
      <c r="I61" s="1366"/>
      <c r="K61" s="193"/>
    </row>
    <row r="62" spans="2:11" s="43" customFormat="1" ht="24.75" customHeight="1">
      <c r="B62" s="175" t="s">
        <v>1009</v>
      </c>
      <c r="C62" s="1366" t="str">
        <f>IF(入力シート!F50="","",入力シート!F50)</f>
        <v/>
      </c>
      <c r="D62" s="1366"/>
      <c r="E62" s="1366"/>
      <c r="F62" s="1366"/>
      <c r="G62" s="1366"/>
      <c r="H62" s="1366"/>
      <c r="I62" s="1366"/>
      <c r="K62" s="193"/>
    </row>
    <row r="63" spans="2:11" s="43" customFormat="1" ht="24.75" customHeight="1">
      <c r="B63" s="175" t="s">
        <v>95</v>
      </c>
      <c r="C63" s="1366" t="str">
        <f>IF(入力シート!F41="","",入力シート!F41)</f>
        <v/>
      </c>
      <c r="D63" s="1366"/>
      <c r="E63" s="1366"/>
      <c r="F63" s="1366"/>
      <c r="G63" s="1366"/>
      <c r="H63" s="1366"/>
      <c r="I63" s="1366"/>
      <c r="K63" s="193"/>
    </row>
    <row r="64" spans="2:11" s="43" customFormat="1" ht="24.75" customHeight="1">
      <c r="B64" s="175" t="s">
        <v>93</v>
      </c>
      <c r="C64" s="1366" t="str">
        <f>IF(入力シート!F42="","",入力シート!F42&amp;入力シート!J42)</f>
        <v/>
      </c>
      <c r="D64" s="1366"/>
      <c r="E64" s="1366"/>
      <c r="F64" s="1366"/>
      <c r="G64" s="1366"/>
      <c r="H64" s="1366"/>
      <c r="I64" s="1366"/>
      <c r="K64" s="193"/>
    </row>
    <row r="65" spans="2:11" s="43" customFormat="1" ht="24.75" customHeight="1">
      <c r="B65" s="175" t="s">
        <v>96</v>
      </c>
      <c r="C65" s="1366" t="str">
        <f>IF(入力シート!F43="","",入力シート!F43&amp;入力シート!J43)</f>
        <v/>
      </c>
      <c r="D65" s="1366"/>
      <c r="E65" s="1366"/>
      <c r="F65" s="1366"/>
      <c r="G65" s="1366"/>
      <c r="H65" s="1366"/>
      <c r="I65" s="1366"/>
      <c r="K65" s="193"/>
    </row>
    <row r="66" spans="2:11" s="43" customFormat="1" ht="24.75" customHeight="1">
      <c r="B66" s="1371" t="s">
        <v>97</v>
      </c>
      <c r="C66" s="1372" t="str">
        <f>IF(入力シート!F45="","",入力シート!F45)</f>
        <v/>
      </c>
      <c r="D66" s="1372"/>
      <c r="E66" s="1372"/>
      <c r="F66" s="1372"/>
      <c r="G66" s="1372"/>
      <c r="H66" s="1372"/>
      <c r="I66" s="1372"/>
      <c r="K66" s="193"/>
    </row>
    <row r="67" spans="2:11" s="43" customFormat="1" ht="24.75" customHeight="1">
      <c r="B67" s="1371"/>
      <c r="C67" s="1366" t="str">
        <f>IF(入力シート!F46="","",入力シート!F46&amp;入力シート!G46&amp;入力シート!H46&amp;入力シート!I46&amp;入力シート!J46&amp;入力シート!F47)</f>
        <v/>
      </c>
      <c r="D67" s="1366"/>
      <c r="E67" s="1366"/>
      <c r="F67" s="1366"/>
      <c r="G67" s="1366"/>
      <c r="H67" s="1366"/>
      <c r="I67" s="1366"/>
      <c r="K67" s="193"/>
    </row>
    <row r="68" spans="2:11" s="43" customFormat="1" ht="24.75" customHeight="1">
      <c r="B68" s="175" t="s">
        <v>10</v>
      </c>
      <c r="C68" s="1366" t="str">
        <f>IF(入力シート!F48="","",入力シート!F48)</f>
        <v/>
      </c>
      <c r="D68" s="1366"/>
      <c r="E68" s="1366"/>
      <c r="F68" s="1366"/>
      <c r="G68" s="1366"/>
      <c r="H68" s="1366"/>
      <c r="I68" s="1366"/>
      <c r="K68" s="193"/>
    </row>
    <row r="69" spans="2:11" s="43" customFormat="1" ht="24.75" customHeight="1">
      <c r="B69" s="175" t="s">
        <v>1010</v>
      </c>
      <c r="C69" s="1366" t="str">
        <f>IF(入力シート!F49="","",入力シート!F49)</f>
        <v/>
      </c>
      <c r="D69" s="1366"/>
      <c r="E69" s="1366"/>
      <c r="F69" s="1366"/>
      <c r="G69" s="1366"/>
      <c r="H69" s="1366"/>
      <c r="I69" s="1366"/>
      <c r="K69" s="193"/>
    </row>
    <row r="70" spans="2:11" s="43" customFormat="1" ht="7.5" customHeight="1">
      <c r="K70" s="193"/>
    </row>
    <row r="71" spans="2:11" s="7" customFormat="1" ht="24.75" customHeight="1">
      <c r="B71" s="1368" t="s">
        <v>359</v>
      </c>
      <c r="C71" s="1368"/>
      <c r="D71" s="3"/>
      <c r="E71" s="3"/>
      <c r="F71" s="3"/>
      <c r="G71" s="3"/>
      <c r="H71" s="3"/>
      <c r="I71" s="3"/>
      <c r="K71" s="193"/>
    </row>
    <row r="72" spans="2:11" ht="24.75" customHeight="1">
      <c r="B72" s="175" t="s">
        <v>371</v>
      </c>
      <c r="C72" s="175" t="s">
        <v>222</v>
      </c>
      <c r="D72" s="106" t="str">
        <f>IF(入力シート!F96="","",入力シート!F96)</f>
        <v/>
      </c>
    </row>
    <row r="73" spans="2:11" ht="24.75" customHeight="1">
      <c r="B73" s="175" t="s">
        <v>100</v>
      </c>
      <c r="C73" s="1366" t="str">
        <f>IF(入力シート!F97="","",入力シート!F97)</f>
        <v/>
      </c>
      <c r="D73" s="1366"/>
      <c r="E73" s="1366"/>
      <c r="F73" s="1366"/>
      <c r="G73" s="1366"/>
      <c r="H73" s="1366"/>
      <c r="I73" s="1366"/>
    </row>
    <row r="74" spans="2:11" ht="24.75" customHeight="1">
      <c r="B74" s="175" t="s">
        <v>101</v>
      </c>
      <c r="C74" s="1366" t="str">
        <f>IF(入力シート!F98="","",入力シート!F98)</f>
        <v/>
      </c>
      <c r="D74" s="1366"/>
      <c r="E74" s="1366"/>
      <c r="F74" s="1366"/>
      <c r="G74" s="1366"/>
      <c r="H74" s="1366"/>
      <c r="I74" s="1366"/>
    </row>
    <row r="75" spans="2:11" ht="24.75" customHeight="1">
      <c r="B75" s="175" t="s">
        <v>93</v>
      </c>
      <c r="C75" s="1366" t="str">
        <f>IF(入力シート!F99="","",入力シート!F99&amp;入力シート!J99)</f>
        <v/>
      </c>
      <c r="D75" s="1366"/>
      <c r="E75" s="1366"/>
      <c r="F75" s="1366"/>
      <c r="G75" s="1366"/>
      <c r="H75" s="1366"/>
      <c r="I75" s="1366"/>
    </row>
    <row r="76" spans="2:11" ht="24.75" customHeight="1">
      <c r="B76" s="175" t="s">
        <v>22</v>
      </c>
      <c r="C76" s="1366" t="str">
        <f>IF(入力シート!F100="","",入力シート!F100&amp;入力シート!J100)</f>
        <v/>
      </c>
      <c r="D76" s="1366"/>
      <c r="E76" s="1366"/>
      <c r="F76" s="1366"/>
      <c r="G76" s="1366"/>
      <c r="H76" s="1366"/>
      <c r="I76" s="1366"/>
    </row>
    <row r="77" spans="2:11" ht="24.75" customHeight="1">
      <c r="B77" s="1371" t="s">
        <v>97</v>
      </c>
      <c r="C77" s="1372" t="str">
        <f>IF(入力シート!F101="","",入力シート!F101)</f>
        <v/>
      </c>
      <c r="D77" s="1372"/>
      <c r="E77" s="1372"/>
      <c r="F77" s="1372"/>
      <c r="G77" s="1372"/>
      <c r="H77" s="1372"/>
      <c r="I77" s="1372"/>
    </row>
    <row r="78" spans="2:11" ht="24.75" customHeight="1">
      <c r="B78" s="1371"/>
      <c r="C78" s="1366" t="str">
        <f>IF(入力シート!F102="","",入力シート!F102&amp;入力シート!G102&amp;入力シート!H102&amp;入力シート!I102&amp;入力シート!I102&amp;入力シート!J102&amp;入力シート!F103)</f>
        <v/>
      </c>
      <c r="D78" s="1366"/>
      <c r="E78" s="1366"/>
      <c r="F78" s="1366"/>
      <c r="G78" s="1366"/>
      <c r="H78" s="1366"/>
      <c r="I78" s="1366"/>
    </row>
    <row r="79" spans="2:11" ht="24.75" customHeight="1">
      <c r="B79" s="175" t="s">
        <v>10</v>
      </c>
      <c r="C79" s="1366" t="str">
        <f>IF(入力シート!F104="","",入力シート!F104)</f>
        <v/>
      </c>
      <c r="D79" s="1366"/>
      <c r="E79" s="1366"/>
      <c r="F79" s="1366"/>
      <c r="G79" s="1366"/>
      <c r="H79" s="1366"/>
      <c r="I79" s="1366"/>
    </row>
    <row r="80" spans="2:11" ht="24.75" customHeight="1">
      <c r="B80" s="175" t="s">
        <v>102</v>
      </c>
      <c r="C80" s="1366" t="str">
        <f>IF(入力シート!F105="","",入力シート!F105)</f>
        <v/>
      </c>
      <c r="D80" s="1366"/>
      <c r="E80" s="1366"/>
      <c r="F80" s="1366"/>
      <c r="G80" s="1366"/>
      <c r="H80" s="1366"/>
      <c r="I80" s="1366"/>
    </row>
    <row r="81" spans="2:11" ht="24.75" customHeight="1">
      <c r="B81" s="175" t="s">
        <v>208</v>
      </c>
      <c r="C81" s="1366" t="str">
        <f>IF(入力シート!F106="","",入力シート!F106)</f>
        <v/>
      </c>
      <c r="D81" s="1366"/>
      <c r="E81" s="1366"/>
      <c r="F81" s="1366"/>
      <c r="G81" s="1366"/>
      <c r="H81" s="1366"/>
      <c r="I81" s="1366"/>
    </row>
    <row r="82" spans="2:11" ht="9" customHeight="1"/>
    <row r="83" spans="2:11" s="43" customFormat="1" ht="24.75" customHeight="1">
      <c r="B83" s="1368" t="s">
        <v>1014</v>
      </c>
      <c r="C83" s="1368"/>
      <c r="D83" s="3"/>
      <c r="E83" s="3"/>
      <c r="F83" s="3"/>
      <c r="G83" s="3"/>
      <c r="H83" s="3"/>
      <c r="I83" s="3"/>
      <c r="K83" s="193"/>
    </row>
    <row r="84" spans="2:11" s="43" customFormat="1" ht="40" customHeight="1">
      <c r="B84" s="1369" t="s">
        <v>1015</v>
      </c>
      <c r="C84" s="1370"/>
      <c r="D84" s="1370"/>
      <c r="E84" s="1370"/>
      <c r="F84" s="1370"/>
      <c r="G84" s="1370"/>
      <c r="H84" s="1370"/>
      <c r="I84" s="167"/>
      <c r="K84" s="187" t="s">
        <v>1016</v>
      </c>
    </row>
    <row r="85" spans="2:11" s="43" customFormat="1" ht="8.25" customHeight="1">
      <c r="B85" s="3"/>
      <c r="C85" s="3"/>
      <c r="D85" s="3"/>
      <c r="E85" s="3"/>
      <c r="F85" s="3"/>
      <c r="G85" s="3"/>
      <c r="H85" s="3"/>
      <c r="I85" s="3"/>
      <c r="K85" s="193"/>
    </row>
    <row r="86" spans="2:11" s="43" customFormat="1" ht="7.5" customHeight="1">
      <c r="B86" s="44"/>
      <c r="K86" s="193"/>
    </row>
    <row r="87" spans="2:11" s="43" customFormat="1" ht="24.75" customHeight="1">
      <c r="B87" s="8" t="s">
        <v>362</v>
      </c>
      <c r="K87" s="187" t="s">
        <v>322</v>
      </c>
    </row>
    <row r="88" spans="2:11" s="43" customFormat="1" ht="24.75" customHeight="1">
      <c r="B88" s="3" t="s">
        <v>91</v>
      </c>
      <c r="C88" s="3"/>
      <c r="D88" s="3"/>
      <c r="E88" s="3"/>
      <c r="F88" s="3"/>
      <c r="G88" s="3"/>
      <c r="H88" s="3"/>
      <c r="I88" s="3"/>
      <c r="K88" s="187"/>
    </row>
    <row r="89" spans="2:11" s="43" customFormat="1" ht="24.75" customHeight="1">
      <c r="B89" s="175" t="s">
        <v>93</v>
      </c>
      <c r="C89" s="1366" t="str">
        <f>IF(入力シート!F52="","",入力シート!F52)</f>
        <v/>
      </c>
      <c r="D89" s="1366"/>
      <c r="E89" s="1366"/>
      <c r="F89" s="1366"/>
      <c r="G89" s="1366"/>
      <c r="H89" s="1366"/>
      <c r="I89" s="1366"/>
      <c r="K89" s="193"/>
    </row>
    <row r="90" spans="2:11" s="43" customFormat="1" ht="24.75" customHeight="1">
      <c r="B90" s="175" t="s">
        <v>94</v>
      </c>
      <c r="C90" s="1366" t="str">
        <f>IF(入力シート!F53="","",入力シート!F53)</f>
        <v/>
      </c>
      <c r="D90" s="1366"/>
      <c r="E90" s="1366"/>
      <c r="F90" s="1366"/>
      <c r="G90" s="1366"/>
      <c r="H90" s="1366"/>
      <c r="I90" s="1366"/>
      <c r="K90" s="193"/>
    </row>
    <row r="91" spans="2:11" s="43" customFormat="1" ht="24.75" customHeight="1">
      <c r="B91" s="175" t="s">
        <v>1009</v>
      </c>
      <c r="C91" s="1366" t="str">
        <f>IF(入力シート!F63="","",入力シート!F63)</f>
        <v/>
      </c>
      <c r="D91" s="1366"/>
      <c r="E91" s="1366"/>
      <c r="F91" s="1366"/>
      <c r="G91" s="1366"/>
      <c r="H91" s="1366"/>
      <c r="I91" s="1366"/>
      <c r="K91" s="193"/>
    </row>
    <row r="92" spans="2:11" s="43" customFormat="1" ht="24.75" customHeight="1">
      <c r="B92" s="175" t="s">
        <v>95</v>
      </c>
      <c r="C92" s="1366" t="str">
        <f>IF(入力シート!F54="","",入力シート!F54)</f>
        <v/>
      </c>
      <c r="D92" s="1366"/>
      <c r="E92" s="1366"/>
      <c r="F92" s="1366"/>
      <c r="G92" s="1366"/>
      <c r="H92" s="1366"/>
      <c r="I92" s="1366"/>
      <c r="K92" s="193"/>
    </row>
    <row r="93" spans="2:11" s="43" customFormat="1" ht="24.75" customHeight="1">
      <c r="B93" s="175" t="s">
        <v>93</v>
      </c>
      <c r="C93" s="1366" t="str">
        <f>IF(入力シート!F55="","",入力シート!F55&amp;入力シート!J55)</f>
        <v/>
      </c>
      <c r="D93" s="1366"/>
      <c r="E93" s="1366"/>
      <c r="F93" s="1366"/>
      <c r="G93" s="1366"/>
      <c r="H93" s="1366"/>
      <c r="I93" s="1366"/>
      <c r="K93" s="193"/>
    </row>
    <row r="94" spans="2:11" s="43" customFormat="1" ht="24.75" customHeight="1">
      <c r="B94" s="175" t="s">
        <v>96</v>
      </c>
      <c r="C94" s="1366" t="str">
        <f>IF(入力シート!F56="","",入力シート!F56&amp;入力シート!J56)</f>
        <v/>
      </c>
      <c r="D94" s="1366"/>
      <c r="E94" s="1366"/>
      <c r="F94" s="1366"/>
      <c r="G94" s="1366"/>
      <c r="H94" s="1366"/>
      <c r="I94" s="1366"/>
      <c r="K94" s="193"/>
    </row>
    <row r="95" spans="2:11" s="43" customFormat="1" ht="24.75" customHeight="1">
      <c r="B95" s="1371" t="s">
        <v>97</v>
      </c>
      <c r="C95" s="1372" t="str">
        <f>IF(入力シート!F58="","",入力シート!F58)</f>
        <v/>
      </c>
      <c r="D95" s="1372"/>
      <c r="E95" s="1372"/>
      <c r="F95" s="1372"/>
      <c r="G95" s="1372"/>
      <c r="H95" s="1372"/>
      <c r="I95" s="1372"/>
      <c r="K95" s="193"/>
    </row>
    <row r="96" spans="2:11" s="43" customFormat="1" ht="24.75" customHeight="1">
      <c r="B96" s="1371"/>
      <c r="C96" s="1366" t="str">
        <f>IF(入力シート!F59="","",入力シート!F59&amp;入力シート!G59&amp;入力シート!H59&amp;入力シート!I59&amp;入力シート!J59&amp;入力シート!F60)</f>
        <v/>
      </c>
      <c r="D96" s="1366"/>
      <c r="E96" s="1366"/>
      <c r="F96" s="1366"/>
      <c r="G96" s="1366"/>
      <c r="H96" s="1366"/>
      <c r="I96" s="1366"/>
      <c r="K96" s="193"/>
    </row>
    <row r="97" spans="2:11" s="43" customFormat="1" ht="24.75" customHeight="1">
      <c r="B97" s="175" t="s">
        <v>10</v>
      </c>
      <c r="C97" s="1366" t="str">
        <f>IF(入力シート!F61="","",入力シート!F61)</f>
        <v/>
      </c>
      <c r="D97" s="1366"/>
      <c r="E97" s="1366"/>
      <c r="F97" s="1366"/>
      <c r="G97" s="1366"/>
      <c r="H97" s="1366"/>
      <c r="I97" s="1366"/>
      <c r="K97" s="193"/>
    </row>
    <row r="98" spans="2:11" s="43" customFormat="1" ht="24.75" customHeight="1">
      <c r="B98" s="175" t="s">
        <v>1010</v>
      </c>
      <c r="C98" s="1366" t="str">
        <f>IF(入力シート!F62="","",入力シート!F62)</f>
        <v/>
      </c>
      <c r="D98" s="1366"/>
      <c r="E98" s="1366"/>
      <c r="F98" s="1366"/>
      <c r="G98" s="1366"/>
      <c r="H98" s="1366"/>
      <c r="I98" s="1366"/>
      <c r="K98" s="193"/>
    </row>
    <row r="99" spans="2:11" s="43" customFormat="1" ht="7.5" customHeight="1">
      <c r="K99" s="193"/>
    </row>
    <row r="100" spans="2:11" s="7" customFormat="1" ht="24.75" customHeight="1">
      <c r="B100" s="1368" t="s">
        <v>359</v>
      </c>
      <c r="C100" s="1368"/>
      <c r="D100" s="3"/>
      <c r="E100" s="3"/>
      <c r="F100" s="3"/>
      <c r="G100" s="3"/>
      <c r="H100" s="3"/>
      <c r="I100" s="3"/>
      <c r="K100" s="193"/>
    </row>
    <row r="101" spans="2:11" ht="24.75" customHeight="1">
      <c r="B101" s="175" t="s">
        <v>372</v>
      </c>
      <c r="C101" s="175" t="s">
        <v>222</v>
      </c>
      <c r="D101" s="106" t="str">
        <f>IF(入力シート!F108="","",入力シート!F108)</f>
        <v/>
      </c>
    </row>
    <row r="102" spans="2:11" ht="24.75" customHeight="1">
      <c r="B102" s="175" t="s">
        <v>100</v>
      </c>
      <c r="C102" s="1366" t="str">
        <f>IF(入力シート!F109="","",入力シート!F109)</f>
        <v/>
      </c>
      <c r="D102" s="1366"/>
      <c r="E102" s="1366"/>
      <c r="F102" s="1366"/>
      <c r="G102" s="1366"/>
      <c r="H102" s="1366"/>
      <c r="I102" s="1366"/>
    </row>
    <row r="103" spans="2:11" ht="24.75" customHeight="1">
      <c r="B103" s="175" t="s">
        <v>101</v>
      </c>
      <c r="C103" s="1366" t="str">
        <f>IF(入力シート!F110="","",入力シート!F110)</f>
        <v/>
      </c>
      <c r="D103" s="1366"/>
      <c r="E103" s="1366"/>
      <c r="F103" s="1366"/>
      <c r="G103" s="1366"/>
      <c r="H103" s="1366"/>
      <c r="I103" s="1366"/>
    </row>
    <row r="104" spans="2:11" ht="24.75" customHeight="1">
      <c r="B104" s="175" t="s">
        <v>93</v>
      </c>
      <c r="C104" s="1366" t="str">
        <f>IF(入力シート!F111="","",入力シート!F111&amp;入力シート!J111)</f>
        <v/>
      </c>
      <c r="D104" s="1366"/>
      <c r="E104" s="1366"/>
      <c r="F104" s="1366"/>
      <c r="G104" s="1366"/>
      <c r="H104" s="1366"/>
      <c r="I104" s="1366"/>
    </row>
    <row r="105" spans="2:11" ht="24.75" customHeight="1">
      <c r="B105" s="175" t="s">
        <v>22</v>
      </c>
      <c r="C105" s="1366" t="str">
        <f>IF(入力シート!F112="","",入力シート!F112&amp;入力シート!J112)</f>
        <v/>
      </c>
      <c r="D105" s="1366"/>
      <c r="E105" s="1366"/>
      <c r="F105" s="1366"/>
      <c r="G105" s="1366"/>
      <c r="H105" s="1366"/>
      <c r="I105" s="1366"/>
    </row>
    <row r="106" spans="2:11" ht="24.75" customHeight="1">
      <c r="B106" s="1371" t="s">
        <v>97</v>
      </c>
      <c r="C106" s="1372" t="str">
        <f>IF(入力シート!F113="","",入力シート!F113)</f>
        <v/>
      </c>
      <c r="D106" s="1372"/>
      <c r="E106" s="1372"/>
      <c r="F106" s="1372"/>
      <c r="G106" s="1372"/>
      <c r="H106" s="1372"/>
      <c r="I106" s="1372"/>
    </row>
    <row r="107" spans="2:11" ht="24.75" customHeight="1">
      <c r="B107" s="1371"/>
      <c r="C107" s="1366" t="str">
        <f>IF(入力シート!F114="","",入力シート!F114&amp;入力シート!G114&amp;入力シート!H114&amp;入力シート!I114&amp;入力シート!J114&amp;入力シート!F115)</f>
        <v/>
      </c>
      <c r="D107" s="1366"/>
      <c r="E107" s="1366"/>
      <c r="F107" s="1366"/>
      <c r="G107" s="1366"/>
      <c r="H107" s="1366"/>
      <c r="I107" s="1366"/>
    </row>
    <row r="108" spans="2:11" ht="24.75" customHeight="1">
      <c r="B108" s="175" t="s">
        <v>10</v>
      </c>
      <c r="C108" s="1366" t="str">
        <f>IF(入力シート!F116="","",入力シート!F116)</f>
        <v/>
      </c>
      <c r="D108" s="1366"/>
      <c r="E108" s="1366"/>
      <c r="F108" s="1366"/>
      <c r="G108" s="1366"/>
      <c r="H108" s="1366"/>
      <c r="I108" s="1366"/>
    </row>
    <row r="109" spans="2:11" ht="24.75" customHeight="1">
      <c r="B109" s="175" t="s">
        <v>102</v>
      </c>
      <c r="C109" s="1366" t="str">
        <f>IF(入力シート!F117="","",入力シート!F117)</f>
        <v/>
      </c>
      <c r="D109" s="1366"/>
      <c r="E109" s="1366"/>
      <c r="F109" s="1366"/>
      <c r="G109" s="1366"/>
      <c r="H109" s="1366"/>
      <c r="I109" s="1366"/>
    </row>
    <row r="110" spans="2:11" ht="24.75" customHeight="1">
      <c r="B110" s="175" t="s">
        <v>208</v>
      </c>
      <c r="C110" s="1366" t="str">
        <f>IF(入力シート!F118="","",入力シート!F118)</f>
        <v/>
      </c>
      <c r="D110" s="1366"/>
      <c r="E110" s="1366"/>
      <c r="F110" s="1366"/>
      <c r="G110" s="1366"/>
      <c r="H110" s="1366"/>
      <c r="I110" s="1366"/>
    </row>
    <row r="111" spans="2:11" ht="9" customHeight="1"/>
    <row r="112" spans="2:11" s="43" customFormat="1" ht="24.75" customHeight="1">
      <c r="B112" s="1368" t="s">
        <v>1014</v>
      </c>
      <c r="C112" s="1368"/>
      <c r="D112" s="3"/>
      <c r="E112" s="3"/>
      <c r="F112" s="3"/>
      <c r="G112" s="3"/>
      <c r="H112" s="3"/>
      <c r="I112" s="3"/>
      <c r="K112" s="193"/>
    </row>
    <row r="113" spans="2:11" s="43" customFormat="1" ht="40" customHeight="1">
      <c r="B113" s="1369" t="s">
        <v>1015</v>
      </c>
      <c r="C113" s="1370"/>
      <c r="D113" s="1370"/>
      <c r="E113" s="1370"/>
      <c r="F113" s="1370"/>
      <c r="G113" s="1370"/>
      <c r="H113" s="1370"/>
      <c r="I113" s="167"/>
      <c r="K113" s="187" t="s">
        <v>1016</v>
      </c>
    </row>
    <row r="114" spans="2:11" s="43" customFormat="1" ht="7.5" customHeight="1">
      <c r="B114" s="44"/>
      <c r="K114" s="193"/>
    </row>
    <row r="115" spans="2:11" s="43" customFormat="1" ht="7.5" customHeight="1">
      <c r="B115" s="44"/>
      <c r="K115" s="193"/>
    </row>
    <row r="116" spans="2:11" s="43" customFormat="1" ht="7.5" customHeight="1">
      <c r="B116" s="44"/>
      <c r="K116" s="193"/>
    </row>
    <row r="117" spans="2:11" s="43" customFormat="1" ht="24.75" customHeight="1">
      <c r="B117" s="8" t="s">
        <v>361</v>
      </c>
      <c r="K117" s="187" t="s">
        <v>322</v>
      </c>
    </row>
    <row r="118" spans="2:11" s="43" customFormat="1" ht="24.75" customHeight="1">
      <c r="B118" s="3" t="s">
        <v>91</v>
      </c>
      <c r="C118" s="3"/>
      <c r="D118" s="3"/>
      <c r="E118" s="3"/>
      <c r="F118" s="3"/>
      <c r="G118" s="3"/>
      <c r="H118" s="3"/>
      <c r="I118" s="3"/>
      <c r="K118" s="187"/>
    </row>
    <row r="119" spans="2:11" s="43" customFormat="1" ht="24.75" customHeight="1">
      <c r="B119" s="175" t="s">
        <v>93</v>
      </c>
      <c r="C119" s="1366" t="str">
        <f>IF(入力シート!F65="","",入力シート!F65)</f>
        <v/>
      </c>
      <c r="D119" s="1366"/>
      <c r="E119" s="1366"/>
      <c r="F119" s="1366"/>
      <c r="G119" s="1366"/>
      <c r="H119" s="1366"/>
      <c r="I119" s="1366"/>
      <c r="K119" s="193"/>
    </row>
    <row r="120" spans="2:11" s="43" customFormat="1" ht="24.75" customHeight="1">
      <c r="B120" s="175" t="s">
        <v>94</v>
      </c>
      <c r="C120" s="1366" t="str">
        <f>IF(入力シート!F66="","",入力シート!F66)</f>
        <v/>
      </c>
      <c r="D120" s="1366"/>
      <c r="E120" s="1366"/>
      <c r="F120" s="1366"/>
      <c r="G120" s="1366"/>
      <c r="H120" s="1366"/>
      <c r="I120" s="1366"/>
      <c r="K120" s="193"/>
    </row>
    <row r="121" spans="2:11" s="43" customFormat="1" ht="24.75" customHeight="1">
      <c r="B121" s="175" t="s">
        <v>1009</v>
      </c>
      <c r="C121" s="1366" t="str">
        <f>IF(入力シート!F76="","",入力シート!F76)</f>
        <v/>
      </c>
      <c r="D121" s="1366"/>
      <c r="E121" s="1366"/>
      <c r="F121" s="1366"/>
      <c r="G121" s="1366"/>
      <c r="H121" s="1366"/>
      <c r="I121" s="1366"/>
      <c r="K121" s="193"/>
    </row>
    <row r="122" spans="2:11" s="43" customFormat="1" ht="24.75" customHeight="1">
      <c r="B122" s="175" t="s">
        <v>95</v>
      </c>
      <c r="C122" s="1366" t="str">
        <f>IF(入力シート!F67="","",入力シート!F67)</f>
        <v/>
      </c>
      <c r="D122" s="1366"/>
      <c r="E122" s="1366"/>
      <c r="F122" s="1366"/>
      <c r="G122" s="1366"/>
      <c r="H122" s="1366"/>
      <c r="I122" s="1366"/>
      <c r="K122" s="193"/>
    </row>
    <row r="123" spans="2:11" s="43" customFormat="1" ht="24.75" customHeight="1">
      <c r="B123" s="175" t="s">
        <v>93</v>
      </c>
      <c r="C123" s="1366" t="str">
        <f>IF(入力シート!F68="","",入力シート!F68&amp;入力シート!J68)</f>
        <v/>
      </c>
      <c r="D123" s="1366"/>
      <c r="E123" s="1366"/>
      <c r="F123" s="1366"/>
      <c r="G123" s="1366"/>
      <c r="H123" s="1366"/>
      <c r="I123" s="1366"/>
      <c r="K123" s="193"/>
    </row>
    <row r="124" spans="2:11" s="43" customFormat="1" ht="24.75" customHeight="1">
      <c r="B124" s="175" t="s">
        <v>96</v>
      </c>
      <c r="C124" s="1366" t="str">
        <f>IF(入力シート!F69="","",入力シート!F69&amp;入力シート!J69)</f>
        <v/>
      </c>
      <c r="D124" s="1366"/>
      <c r="E124" s="1366"/>
      <c r="F124" s="1366"/>
      <c r="G124" s="1366"/>
      <c r="H124" s="1366"/>
      <c r="I124" s="1366"/>
      <c r="K124" s="193"/>
    </row>
    <row r="125" spans="2:11" s="43" customFormat="1" ht="24.75" customHeight="1">
      <c r="B125" s="1371" t="s">
        <v>97</v>
      </c>
      <c r="C125" s="1372" t="str">
        <f>IF(入力シート!F71="","",入力シート!F71)</f>
        <v/>
      </c>
      <c r="D125" s="1372"/>
      <c r="E125" s="1372"/>
      <c r="F125" s="1372"/>
      <c r="G125" s="1372"/>
      <c r="H125" s="1372"/>
      <c r="I125" s="1372"/>
      <c r="K125" s="193"/>
    </row>
    <row r="126" spans="2:11" s="43" customFormat="1" ht="24.75" customHeight="1">
      <c r="B126" s="1371"/>
      <c r="C126" s="1366" t="str">
        <f>IF(入力シート!F72="","",入力シート!F72&amp;入力シート!G72&amp;入力シート!H72&amp;入力シート!I72&amp;入力シート!J72&amp;入力シート!F73)</f>
        <v/>
      </c>
      <c r="D126" s="1366"/>
      <c r="E126" s="1366"/>
      <c r="F126" s="1366"/>
      <c r="G126" s="1366"/>
      <c r="H126" s="1366"/>
      <c r="I126" s="1366"/>
      <c r="K126" s="193"/>
    </row>
    <row r="127" spans="2:11" s="43" customFormat="1" ht="24.75" customHeight="1">
      <c r="B127" s="175" t="s">
        <v>10</v>
      </c>
      <c r="C127" s="1366" t="str">
        <f>IF(入力シート!F74="","",入力シート!F74)</f>
        <v/>
      </c>
      <c r="D127" s="1366"/>
      <c r="E127" s="1366"/>
      <c r="F127" s="1366"/>
      <c r="G127" s="1366"/>
      <c r="H127" s="1366"/>
      <c r="I127" s="1366"/>
      <c r="K127" s="193"/>
    </row>
    <row r="128" spans="2:11" s="43" customFormat="1" ht="24.75" customHeight="1">
      <c r="B128" s="175" t="s">
        <v>1010</v>
      </c>
      <c r="C128" s="1366" t="str">
        <f>IF(入力シート!F75="","",入力シート!F75)</f>
        <v/>
      </c>
      <c r="D128" s="1366"/>
      <c r="E128" s="1366"/>
      <c r="F128" s="1366"/>
      <c r="G128" s="1366"/>
      <c r="H128" s="1366"/>
      <c r="I128" s="1366"/>
      <c r="K128" s="193"/>
    </row>
    <row r="129" spans="2:11" s="43" customFormat="1" ht="7.5" customHeight="1">
      <c r="K129" s="193"/>
    </row>
    <row r="130" spans="2:11" s="7" customFormat="1" ht="24.75" customHeight="1">
      <c r="B130" s="1368" t="s">
        <v>359</v>
      </c>
      <c r="C130" s="1368"/>
      <c r="D130" s="3"/>
      <c r="E130" s="3"/>
      <c r="F130" s="3"/>
      <c r="G130" s="3"/>
      <c r="H130" s="3"/>
      <c r="I130" s="3"/>
      <c r="K130" s="193"/>
    </row>
    <row r="131" spans="2:11" ht="24.75" customHeight="1">
      <c r="B131" s="175" t="s">
        <v>373</v>
      </c>
      <c r="C131" s="175" t="s">
        <v>222</v>
      </c>
      <c r="D131" s="106" t="str">
        <f>IF(入力シート!F120="","",入力シート!F120)</f>
        <v/>
      </c>
    </row>
    <row r="132" spans="2:11" ht="24.75" customHeight="1">
      <c r="B132" s="175" t="s">
        <v>100</v>
      </c>
      <c r="C132" s="1366" t="str">
        <f>IF(入力シート!F121="","",入力シート!F121)</f>
        <v/>
      </c>
      <c r="D132" s="1366"/>
      <c r="E132" s="1366"/>
      <c r="F132" s="1366"/>
      <c r="G132" s="1366"/>
      <c r="H132" s="1366"/>
      <c r="I132" s="1366"/>
    </row>
    <row r="133" spans="2:11" ht="24.75" customHeight="1">
      <c r="B133" s="175" t="s">
        <v>101</v>
      </c>
      <c r="C133" s="1366" t="str">
        <f>IF(入力シート!F122="","",入力シート!F122)</f>
        <v/>
      </c>
      <c r="D133" s="1366"/>
      <c r="E133" s="1366"/>
      <c r="F133" s="1366"/>
      <c r="G133" s="1366"/>
      <c r="H133" s="1366"/>
      <c r="I133" s="1366"/>
    </row>
    <row r="134" spans="2:11" ht="24.75" customHeight="1">
      <c r="B134" s="175" t="s">
        <v>93</v>
      </c>
      <c r="C134" s="1366" t="str">
        <f>IF(入力シート!F123="","",入力シート!F123&amp;入力シート!J123)</f>
        <v/>
      </c>
      <c r="D134" s="1366"/>
      <c r="E134" s="1366"/>
      <c r="F134" s="1366"/>
      <c r="G134" s="1366"/>
      <c r="H134" s="1366"/>
      <c r="I134" s="1366"/>
    </row>
    <row r="135" spans="2:11" ht="24.75" customHeight="1">
      <c r="B135" s="175" t="s">
        <v>22</v>
      </c>
      <c r="C135" s="1366" t="str">
        <f>IF(入力シート!F124="","",入力シート!F124&amp;入力シート!J124)</f>
        <v/>
      </c>
      <c r="D135" s="1366"/>
      <c r="E135" s="1366"/>
      <c r="F135" s="1366"/>
      <c r="G135" s="1366"/>
      <c r="H135" s="1366"/>
      <c r="I135" s="1366"/>
    </row>
    <row r="136" spans="2:11" ht="24.75" customHeight="1">
      <c r="B136" s="1371" t="s">
        <v>97</v>
      </c>
      <c r="C136" s="1372" t="str">
        <f>IF(入力シート!F125="","",入力シート!F125)</f>
        <v/>
      </c>
      <c r="D136" s="1372"/>
      <c r="E136" s="1372"/>
      <c r="F136" s="1372"/>
      <c r="G136" s="1372"/>
      <c r="H136" s="1372"/>
      <c r="I136" s="1372"/>
    </row>
    <row r="137" spans="2:11" ht="24.75" customHeight="1">
      <c r="B137" s="1371"/>
      <c r="C137" s="1366" t="str">
        <f>IF(入力シート!F126="","",入力シート!F126&amp;入力シート!G126&amp;入力シート!H126&amp;入力シート!I126&amp;入力シート!J126&amp;入力シート!F127)</f>
        <v/>
      </c>
      <c r="D137" s="1366"/>
      <c r="E137" s="1366"/>
      <c r="F137" s="1366"/>
      <c r="G137" s="1366"/>
      <c r="H137" s="1366"/>
      <c r="I137" s="1366"/>
    </row>
    <row r="138" spans="2:11" ht="24.75" customHeight="1">
      <c r="B138" s="175" t="s">
        <v>10</v>
      </c>
      <c r="C138" s="1366" t="str">
        <f>IF(入力シート!F128="","",入力シート!F128)</f>
        <v/>
      </c>
      <c r="D138" s="1366"/>
      <c r="E138" s="1366"/>
      <c r="F138" s="1366"/>
      <c r="G138" s="1366"/>
      <c r="H138" s="1366"/>
      <c r="I138" s="1366"/>
    </row>
    <row r="139" spans="2:11" ht="24.75" customHeight="1">
      <c r="B139" s="175" t="s">
        <v>102</v>
      </c>
      <c r="C139" s="1366" t="str">
        <f>IF(入力シート!F129="","",入力シート!F129)</f>
        <v/>
      </c>
      <c r="D139" s="1366"/>
      <c r="E139" s="1366"/>
      <c r="F139" s="1366"/>
      <c r="G139" s="1366"/>
      <c r="H139" s="1366"/>
      <c r="I139" s="1366"/>
    </row>
    <row r="140" spans="2:11" ht="24.75" customHeight="1">
      <c r="B140" s="175" t="s">
        <v>208</v>
      </c>
      <c r="C140" s="1366" t="str">
        <f>IF(入力シート!F130="","",入力シート!F130)</f>
        <v/>
      </c>
      <c r="D140" s="1366"/>
      <c r="E140" s="1366"/>
      <c r="F140" s="1366"/>
      <c r="G140" s="1366"/>
      <c r="H140" s="1366"/>
      <c r="I140" s="1366"/>
    </row>
    <row r="141" spans="2:11" ht="9" customHeight="1"/>
    <row r="142" spans="2:11" s="43" customFormat="1" ht="24.75" customHeight="1">
      <c r="B142" s="1368" t="s">
        <v>1014</v>
      </c>
      <c r="C142" s="1368"/>
      <c r="D142" s="3"/>
      <c r="E142" s="3"/>
      <c r="F142" s="3"/>
      <c r="G142" s="3"/>
      <c r="H142" s="3"/>
      <c r="I142" s="3"/>
      <c r="K142" s="193"/>
    </row>
    <row r="143" spans="2:11" s="43" customFormat="1" ht="40" customHeight="1">
      <c r="B143" s="1369" t="s">
        <v>1015</v>
      </c>
      <c r="C143" s="1370"/>
      <c r="D143" s="1370"/>
      <c r="E143" s="1370"/>
      <c r="F143" s="1370"/>
      <c r="G143" s="1370"/>
      <c r="H143" s="1370"/>
      <c r="I143" s="167"/>
      <c r="K143" s="187" t="s">
        <v>1016</v>
      </c>
    </row>
    <row r="144" spans="2:11" s="43" customFormat="1" ht="7.5" customHeight="1">
      <c r="B144" s="44"/>
      <c r="K144" s="193"/>
    </row>
  </sheetData>
  <sheetProtection algorithmName="SHA-512" hashValue="mlkrNlxLcfnQUdB7jWJqKU8h5t0kD7Og/DswW5NZpqAC2mL1lhkE/HNc3bpUUO7ntVF1A2dU6jRtEu1gqKuRdw==" saltValue="wZCmzFFNAj82L6dl+pFl/g==" spinCount="100000" sheet="1" formatCells="0" insertRows="0" deleteRows="0" selectLockedCells="1" autoFilter="0" pivotTables="0"/>
  <mergeCells count="119">
    <mergeCell ref="B113:H113"/>
    <mergeCell ref="C107:I107"/>
    <mergeCell ref="B106:B107"/>
    <mergeCell ref="C106:I106"/>
    <mergeCell ref="C38:I38"/>
    <mergeCell ref="C39:I39"/>
    <mergeCell ref="C98:I98"/>
    <mergeCell ref="B100:C100"/>
    <mergeCell ref="C102:I102"/>
    <mergeCell ref="C103:I103"/>
    <mergeCell ref="C108:I108"/>
    <mergeCell ref="C109:I109"/>
    <mergeCell ref="C110:I110"/>
    <mergeCell ref="C74:I74"/>
    <mergeCell ref="C75:I75"/>
    <mergeCell ref="C76:I76"/>
    <mergeCell ref="C77:I77"/>
    <mergeCell ref="C61:I61"/>
    <mergeCell ref="C62:I62"/>
    <mergeCell ref="C63:I63"/>
    <mergeCell ref="B47:C47"/>
    <mergeCell ref="C48:I48"/>
    <mergeCell ref="C49:I49"/>
    <mergeCell ref="B112:C112"/>
    <mergeCell ref="A4:I4"/>
    <mergeCell ref="B13:B14"/>
    <mergeCell ref="C7:I7"/>
    <mergeCell ref="C8:I8"/>
    <mergeCell ref="C9:I9"/>
    <mergeCell ref="C10:I10"/>
    <mergeCell ref="C13:I13"/>
    <mergeCell ref="C11:I11"/>
    <mergeCell ref="C12:I12"/>
    <mergeCell ref="C14:I14"/>
    <mergeCell ref="C15:I15"/>
    <mergeCell ref="C16:I16"/>
    <mergeCell ref="B18:C18"/>
    <mergeCell ref="C29:I29"/>
    <mergeCell ref="C19:I19"/>
    <mergeCell ref="C20:I20"/>
    <mergeCell ref="C21:I21"/>
    <mergeCell ref="C25:I25"/>
    <mergeCell ref="C26:I26"/>
    <mergeCell ref="C27:I27"/>
    <mergeCell ref="C28:I28"/>
    <mergeCell ref="B23:C23"/>
    <mergeCell ref="B29:B30"/>
    <mergeCell ref="C30:I30"/>
    <mergeCell ref="C96:I96"/>
    <mergeCell ref="C89:I89"/>
    <mergeCell ref="C90:I90"/>
    <mergeCell ref="C80:I80"/>
    <mergeCell ref="C79:I79"/>
    <mergeCell ref="C81:I81"/>
    <mergeCell ref="C31:I31"/>
    <mergeCell ref="C32:I32"/>
    <mergeCell ref="C33:I33"/>
    <mergeCell ref="C51:I51"/>
    <mergeCell ref="C60:I60"/>
    <mergeCell ref="C91:I91"/>
    <mergeCell ref="B34:C34"/>
    <mergeCell ref="B35:C35"/>
    <mergeCell ref="B41:B42"/>
    <mergeCell ref="C36:I36"/>
    <mergeCell ref="C37:I37"/>
    <mergeCell ref="C69:I69"/>
    <mergeCell ref="B71:C71"/>
    <mergeCell ref="C40:I40"/>
    <mergeCell ref="C41:I41"/>
    <mergeCell ref="C42:I42"/>
    <mergeCell ref="C43:I43"/>
    <mergeCell ref="B143:H143"/>
    <mergeCell ref="C123:I123"/>
    <mergeCell ref="C124:I124"/>
    <mergeCell ref="B125:B126"/>
    <mergeCell ref="C125:I125"/>
    <mergeCell ref="C126:I126"/>
    <mergeCell ref="C119:I119"/>
    <mergeCell ref="C120:I120"/>
    <mergeCell ref="C121:I121"/>
    <mergeCell ref="C122:I122"/>
    <mergeCell ref="C134:I134"/>
    <mergeCell ref="C135:I135"/>
    <mergeCell ref="B136:B137"/>
    <mergeCell ref="C136:I136"/>
    <mergeCell ref="C137:I137"/>
    <mergeCell ref="C127:I127"/>
    <mergeCell ref="C128:I128"/>
    <mergeCell ref="B130:C130"/>
    <mergeCell ref="C132:I132"/>
    <mergeCell ref="C133:I133"/>
    <mergeCell ref="C138:I138"/>
    <mergeCell ref="C139:I139"/>
    <mergeCell ref="C140:I140"/>
    <mergeCell ref="B142:C142"/>
    <mergeCell ref="C104:I104"/>
    <mergeCell ref="C105:I105"/>
    <mergeCell ref="C44:I44"/>
    <mergeCell ref="C45:I45"/>
    <mergeCell ref="C50:I50"/>
    <mergeCell ref="C68:I68"/>
    <mergeCell ref="C97:I97"/>
    <mergeCell ref="B83:C83"/>
    <mergeCell ref="B84:H84"/>
    <mergeCell ref="B77:B78"/>
    <mergeCell ref="C78:I78"/>
    <mergeCell ref="C64:I64"/>
    <mergeCell ref="C65:I65"/>
    <mergeCell ref="B66:B67"/>
    <mergeCell ref="C66:I66"/>
    <mergeCell ref="C67:I67"/>
    <mergeCell ref="C73:I73"/>
    <mergeCell ref="C92:I92"/>
    <mergeCell ref="C93:I93"/>
    <mergeCell ref="C94:I94"/>
    <mergeCell ref="B95:B96"/>
    <mergeCell ref="C95:I95"/>
    <mergeCell ref="B53:C53"/>
    <mergeCell ref="B54:H54"/>
  </mergeCells>
  <phoneticPr fontId="22"/>
  <conditionalFormatting sqref="A7:J8 L7:XFD8 A9:XFD35 A36:C36 J36:XFD45 A37:B41 A42 A43:B45 A46:XFD53 I54:J54 A54:B55 L54:XFD55 A55:H55 J55:XFD55 A56:XFD57 A58:J59 L58:XFD59 A60:XFD83 A86:XFD86 A87:J88 L87:XFD88 A114:XFD116 A117:J118 L117:XFD118">
    <cfRule type="expression" dxfId="553" priority="50">
      <formula>_xlfn.ISFORMULA(A7)=TRUE</formula>
    </cfRule>
  </conditionalFormatting>
  <conditionalFormatting sqref="A1:XFD6">
    <cfRule type="containsText" dxfId="552" priority="18" operator="containsText" text="(例)">
      <formula>NOT(ISERROR(SEARCH("(例)",A1)))</formula>
    </cfRule>
    <cfRule type="expression" dxfId="551" priority="19">
      <formula>_xlfn.ISFORMULA(A1)=TRUE</formula>
    </cfRule>
  </conditionalFormatting>
  <conditionalFormatting sqref="A60:XFD83 A89:XFD111 A119:XFD141 A9:XFD35 A7:J8 L7:XFD8 A36:C36 J36:XFD45 A37:B41 A42 A43:B45 A46:XFD53 I54:J54 A54:B55 L54:XFD55 A55:H55 J55:XFD55 A56:XFD57 A58:J59 L58:XFD59 A86:XFD86 A87:J88 L87:XFD88 A114:XFD116 A117:J118 L117:XFD118">
    <cfRule type="containsText" dxfId="550" priority="45" operator="containsText" text="(例)">
      <formula>NOT(ISERROR(SEARCH("(例)",A7)))</formula>
    </cfRule>
  </conditionalFormatting>
  <conditionalFormatting sqref="A89:XFD112 A113:B113 I113:J113 L113:XFD113">
    <cfRule type="expression" dxfId="549" priority="27">
      <formula>_xlfn.ISFORMULA(A89)=TRUE</formula>
    </cfRule>
  </conditionalFormatting>
  <conditionalFormatting sqref="A112:XFD112 A113:B113 I113:J113 L113:XFD113">
    <cfRule type="containsText" dxfId="548" priority="26" operator="containsText" text="(例)">
      <formula>NOT(ISERROR(SEARCH("(例)",A112)))</formula>
    </cfRule>
  </conditionalFormatting>
  <conditionalFormatting sqref="A119:XFD142 A143:B143 I143:J143 L143:XFD143">
    <cfRule type="expression" dxfId="547" priority="7">
      <formula>_xlfn.ISFORMULA(A119)=TRUE</formula>
    </cfRule>
  </conditionalFormatting>
  <conditionalFormatting sqref="A142:XFD142 A143:B143 I143:J143 L143:XFD143">
    <cfRule type="containsText" dxfId="546" priority="6" operator="containsText" text="(例)">
      <formula>NOT(ISERROR(SEARCH("(例)",A142)))</formula>
    </cfRule>
  </conditionalFormatting>
  <conditionalFormatting sqref="A144:XFD1048576">
    <cfRule type="containsText" dxfId="545" priority="9" operator="containsText" text="(例)">
      <formula>NOT(ISERROR(SEARCH("(例)",A144)))</formula>
    </cfRule>
    <cfRule type="expression" dxfId="544" priority="10">
      <formula>_xlfn.ISFORMULA(A144)=TRUE</formula>
    </cfRule>
  </conditionalFormatting>
  <conditionalFormatting sqref="C24">
    <cfRule type="containsText" dxfId="543" priority="17" operator="containsText" text="(例)">
      <formula>NOT(ISERROR(SEARCH("(例)",C24)))</formula>
    </cfRule>
  </conditionalFormatting>
  <conditionalFormatting sqref="C49:I53 I54 C83:I83">
    <cfRule type="expression" dxfId="542" priority="118">
      <formula>#REF!="無し"</formula>
    </cfRule>
  </conditionalFormatting>
  <conditionalFormatting sqref="C71:I81">
    <cfRule type="containsText" dxfId="541" priority="36" operator="containsText" text="(例)">
      <formula>NOT(ISERROR(SEARCH("(例)",C71)))</formula>
    </cfRule>
  </conditionalFormatting>
  <conditionalFormatting sqref="C100:I110">
    <cfRule type="containsText" dxfId="540" priority="35" operator="containsText" text="(例)">
      <formula>NOT(ISERROR(SEARCH("(例)",C100)))</formula>
    </cfRule>
  </conditionalFormatting>
  <conditionalFormatting sqref="C112:I112 I113">
    <cfRule type="expression" dxfId="539" priority="28">
      <formula>#REF!="無し"</formula>
    </cfRule>
  </conditionalFormatting>
  <conditionalFormatting sqref="C130:I140">
    <cfRule type="containsText" dxfId="538" priority="34" operator="containsText" text="(例)">
      <formula>NOT(ISERROR(SEARCH("(例)",C130)))</formula>
    </cfRule>
  </conditionalFormatting>
  <conditionalFormatting sqref="C142:I142 I143">
    <cfRule type="expression" dxfId="537" priority="8">
      <formula>#REF!="無し"</formula>
    </cfRule>
  </conditionalFormatting>
  <conditionalFormatting sqref="I54">
    <cfRule type="containsBlanks" dxfId="536" priority="33">
      <formula>LEN(TRIM(I54))=0</formula>
    </cfRule>
  </conditionalFormatting>
  <conditionalFormatting sqref="I84">
    <cfRule type="containsBlanks" dxfId="535" priority="29">
      <formula>LEN(TRIM(I84))=0</formula>
    </cfRule>
    <cfRule type="expression" dxfId="534" priority="32">
      <formula>#REF!="無し"</formula>
    </cfRule>
  </conditionalFormatting>
  <conditionalFormatting sqref="I113">
    <cfRule type="containsBlanks" dxfId="533" priority="25">
      <formula>LEN(TRIM(I113))=0</formula>
    </cfRule>
  </conditionalFormatting>
  <conditionalFormatting sqref="I143">
    <cfRule type="containsBlanks" dxfId="532" priority="5">
      <formula>LEN(TRIM(I143))=0</formula>
    </cfRule>
  </conditionalFormatting>
  <conditionalFormatting sqref="I84:J84 L84:XFD84 A84:B85 J85:XFD85">
    <cfRule type="containsText" dxfId="531" priority="30" operator="containsText" text="(例)">
      <formula>NOT(ISERROR(SEARCH("(例)",A84)))</formula>
    </cfRule>
    <cfRule type="expression" dxfId="530" priority="31">
      <formula>_xlfn.ISFORMULA(A84)=TRUE</formula>
    </cfRule>
  </conditionalFormatting>
  <dataValidations count="1">
    <dataValidation type="list" allowBlank="1" showInputMessage="1" showErrorMessage="1" sqref="I84 I54 I113 I143" xr:uid="{CFF20C06-30C8-4F36-AEE5-F36AF2191249}">
      <formula1>"☑"</formula1>
    </dataValidation>
  </dataValidations>
  <printOptions horizontalCentered="1"/>
  <pageMargins left="0.51181102362204722" right="0.11811023622047245" top="0.35433070866141736" bottom="0.35433070866141736" header="0.31496062992125984" footer="0.11811023622047245"/>
  <pageSetup paperSize="9" scale="64" orientation="portrait" r:id="rId1"/>
  <headerFooter scaleWithDoc="0">
    <oddFooter>&amp;R&amp;K00-043R6中層ZEH-M_ver.1</oddFooter>
  </headerFooter>
  <rowBreaks count="3" manualBreakCount="3">
    <brk id="56" max="9" man="1"/>
    <brk id="86" max="9" man="1"/>
    <brk id="115" max="9"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271E0-4397-448A-A5A8-E3A8CA8297BB}">
  <sheetPr codeName="Sheet6">
    <pageSetUpPr fitToPage="1"/>
  </sheetPr>
  <dimension ref="A1:AL65"/>
  <sheetViews>
    <sheetView showGridLines="0" view="pageBreakPreview" zoomScale="70" zoomScaleNormal="70" zoomScaleSheetLayoutView="70" workbookViewId="0">
      <selection activeCell="C13" sqref="C13:D13"/>
    </sheetView>
  </sheetViews>
  <sheetFormatPr defaultColWidth="9" defaultRowHeight="21"/>
  <cols>
    <col min="1" max="1" width="2.58203125" style="9" customWidth="1"/>
    <col min="2" max="2" width="19.58203125" style="3" customWidth="1"/>
    <col min="3" max="3" width="6" style="3" bestFit="1" customWidth="1"/>
    <col min="4" max="4" width="5.58203125" style="3" customWidth="1"/>
    <col min="5" max="5" width="4.58203125" style="3" bestFit="1" customWidth="1"/>
    <col min="6" max="6" width="2.58203125" style="3" customWidth="1"/>
    <col min="7" max="7" width="4.58203125" style="3" bestFit="1" customWidth="1"/>
    <col min="8" max="8" width="4.58203125" style="3" customWidth="1"/>
    <col min="9" max="9" width="7.58203125" style="3" customWidth="1"/>
    <col min="10" max="11" width="4.58203125" style="3" bestFit="1" customWidth="1"/>
    <col min="12" max="12" width="13.33203125" style="3" customWidth="1"/>
    <col min="13" max="15" width="4.58203125" style="3" customWidth="1"/>
    <col min="16" max="16" width="3.58203125" style="3" customWidth="1"/>
    <col min="17" max="17" width="8.33203125" style="3" customWidth="1"/>
    <col min="18" max="18" width="4.58203125" style="3" customWidth="1"/>
    <col min="19" max="19" width="7.58203125" style="3" customWidth="1"/>
    <col min="20" max="20" width="4.58203125" style="3" customWidth="1"/>
    <col min="21" max="21" width="3.58203125" style="3" customWidth="1"/>
    <col min="22" max="22" width="4.58203125" style="3" bestFit="1" customWidth="1"/>
    <col min="23" max="23" width="7.58203125" style="3" customWidth="1"/>
    <col min="24" max="24" width="7.33203125" style="3" customWidth="1"/>
    <col min="25" max="25" width="6.58203125" style="3" customWidth="1"/>
    <col min="26" max="26" width="2.58203125" style="3" customWidth="1"/>
    <col min="27" max="27" width="10.58203125" style="3" customWidth="1"/>
    <col min="28" max="28" width="20.58203125" style="3" customWidth="1"/>
    <col min="29" max="29" width="18.58203125" style="3" customWidth="1"/>
    <col min="30" max="30" width="8.08203125" style="3" customWidth="1"/>
    <col min="31" max="31" width="6.83203125" style="3" customWidth="1"/>
    <col min="32" max="33" width="20.58203125" style="3" customWidth="1"/>
    <col min="34" max="34" width="18.33203125" style="3" customWidth="1"/>
    <col min="35" max="35" width="11.08203125" style="3" customWidth="1"/>
    <col min="36" max="36" width="7.08203125" style="3" customWidth="1"/>
    <col min="37" max="37" width="2.58203125" style="3" hidden="1" customWidth="1"/>
    <col min="38" max="38" width="14.08203125" style="10" bestFit="1" customWidth="1"/>
    <col min="39" max="16384" width="9" style="3"/>
  </cols>
  <sheetData>
    <row r="1" spans="1:38" s="188" customFormat="1" ht="16.5">
      <c r="A1" s="191" t="s">
        <v>1017</v>
      </c>
      <c r="B1" s="191"/>
      <c r="C1" s="191"/>
      <c r="D1" s="191"/>
      <c r="E1" s="191"/>
      <c r="F1" s="191"/>
      <c r="G1" s="191"/>
      <c r="H1" s="191"/>
      <c r="I1" s="191"/>
      <c r="J1" s="191"/>
      <c r="K1" s="191"/>
      <c r="L1" s="191"/>
      <c r="M1" s="191"/>
      <c r="N1" s="191"/>
      <c r="O1" s="191"/>
      <c r="P1" s="191"/>
      <c r="Q1" s="191"/>
      <c r="R1" s="191"/>
      <c r="S1" s="191"/>
      <c r="T1" s="191"/>
      <c r="U1" s="191"/>
      <c r="V1" s="191"/>
      <c r="W1" s="191"/>
      <c r="X1" s="191"/>
      <c r="Y1" s="191"/>
      <c r="AL1" s="194"/>
    </row>
    <row r="2" spans="1:38" s="188" customFormat="1" ht="16.5">
      <c r="A2" s="191" t="s">
        <v>1018</v>
      </c>
      <c r="B2" s="191"/>
      <c r="C2" s="191"/>
      <c r="D2" s="191"/>
      <c r="E2" s="191"/>
      <c r="F2" s="191"/>
      <c r="G2" s="191"/>
      <c r="H2" s="191"/>
      <c r="I2" s="191"/>
      <c r="J2" s="191"/>
      <c r="K2" s="191"/>
      <c r="L2" s="191"/>
      <c r="M2" s="191"/>
      <c r="N2" s="191"/>
      <c r="O2" s="191"/>
      <c r="P2" s="191"/>
      <c r="Q2" s="191"/>
      <c r="R2" s="191"/>
      <c r="S2" s="191"/>
      <c r="T2" s="191"/>
      <c r="U2" s="191"/>
      <c r="V2" s="191"/>
      <c r="W2" s="191"/>
      <c r="X2" s="191"/>
      <c r="Y2" s="191"/>
      <c r="AL2" s="194"/>
    </row>
    <row r="3" spans="1:38" s="188" customFormat="1">
      <c r="A3" s="191" t="s">
        <v>1019</v>
      </c>
      <c r="B3" s="191"/>
      <c r="C3" s="191"/>
      <c r="D3" s="191"/>
      <c r="E3" s="191"/>
      <c r="F3" s="191"/>
      <c r="G3" s="191"/>
      <c r="H3" s="191"/>
      <c r="I3" s="191"/>
      <c r="J3" s="191"/>
      <c r="K3" s="191"/>
      <c r="L3" s="191"/>
      <c r="M3" s="191"/>
      <c r="N3" s="191"/>
      <c r="O3" s="191"/>
      <c r="P3" s="191"/>
      <c r="Q3" s="191"/>
      <c r="R3" s="191"/>
      <c r="S3" s="191"/>
      <c r="T3" s="191"/>
      <c r="U3" s="191"/>
      <c r="V3" s="191"/>
      <c r="W3" s="191"/>
      <c r="X3" s="191"/>
      <c r="Y3" s="191"/>
      <c r="AL3" s="194"/>
    </row>
    <row r="4" spans="1:38" ht="21" customHeight="1">
      <c r="A4" s="111"/>
      <c r="B4" s="127" t="s">
        <v>35</v>
      </c>
      <c r="C4" s="127"/>
      <c r="D4" s="127"/>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row>
    <row r="5" spans="1:38" ht="21" customHeight="1" thickBot="1">
      <c r="A5" s="111"/>
      <c r="B5" s="112" t="s">
        <v>36</v>
      </c>
      <c r="C5" s="112"/>
      <c r="D5" s="112"/>
      <c r="E5" s="112"/>
      <c r="F5" s="112"/>
      <c r="G5" s="112"/>
      <c r="H5" s="112"/>
      <c r="I5" s="112"/>
      <c r="J5" s="112"/>
      <c r="K5" s="112"/>
      <c r="L5" s="112"/>
      <c r="M5" s="112"/>
      <c r="N5" s="112"/>
      <c r="O5" s="112"/>
      <c r="P5" s="112"/>
      <c r="Q5" s="112"/>
      <c r="R5" s="112"/>
      <c r="S5" s="112"/>
      <c r="T5" s="112"/>
      <c r="U5" s="112"/>
      <c r="V5" s="112"/>
      <c r="W5" s="112"/>
      <c r="X5" s="112"/>
      <c r="Y5" s="112"/>
      <c r="Z5" s="112"/>
      <c r="AA5" s="112" t="s">
        <v>517</v>
      </c>
      <c r="AB5" s="146"/>
      <c r="AC5" s="146"/>
      <c r="AD5" s="146"/>
      <c r="AE5" s="146"/>
      <c r="AF5" s="146"/>
      <c r="AG5" s="146"/>
      <c r="AH5" s="146"/>
      <c r="AI5" s="146"/>
      <c r="AJ5" s="146"/>
    </row>
    <row r="6" spans="1:38" ht="21" customHeight="1">
      <c r="A6" s="111"/>
      <c r="B6" s="131" t="s">
        <v>37</v>
      </c>
      <c r="C6" s="1468" t="str">
        <f>IF(入力シート!F13="","",入力シート!F13)</f>
        <v/>
      </c>
      <c r="D6" s="1469"/>
      <c r="E6" s="1469"/>
      <c r="F6" s="1469"/>
      <c r="G6" s="1469"/>
      <c r="H6" s="1469"/>
      <c r="I6" s="1469"/>
      <c r="J6" s="1469"/>
      <c r="K6" s="1470"/>
      <c r="L6" s="1471" t="s">
        <v>363</v>
      </c>
      <c r="M6" s="1472"/>
      <c r="N6" s="1472"/>
      <c r="O6" s="1473"/>
      <c r="P6" s="1504" t="str">
        <f>IF(様式第1_交付申請書!H64="","",様式第1_交付申請書!H64)</f>
        <v/>
      </c>
      <c r="Q6" s="1505"/>
      <c r="R6" s="1505"/>
      <c r="S6" s="1505"/>
      <c r="T6" s="1505"/>
      <c r="U6" s="1505"/>
      <c r="V6" s="1505"/>
      <c r="W6" s="1505"/>
      <c r="X6" s="1505"/>
      <c r="Y6" s="1506"/>
      <c r="Z6" s="112"/>
      <c r="AA6" s="1497" t="s">
        <v>375</v>
      </c>
      <c r="AB6" s="1498"/>
      <c r="AC6" s="1498"/>
      <c r="AD6" s="1498"/>
      <c r="AE6" s="1498"/>
      <c r="AF6" s="1498"/>
      <c r="AG6" s="1498"/>
      <c r="AH6" s="1498"/>
      <c r="AI6" s="1498"/>
      <c r="AJ6" s="1499"/>
    </row>
    <row r="7" spans="1:38" ht="21" customHeight="1">
      <c r="A7" s="113"/>
      <c r="B7" s="132" t="s">
        <v>0</v>
      </c>
      <c r="C7" s="1481" t="str">
        <f>IF(様式第1_交付申請書!B51="","",様式第1_交付申請書!B51)</f>
        <v/>
      </c>
      <c r="D7" s="1482"/>
      <c r="E7" s="1482"/>
      <c r="F7" s="1482"/>
      <c r="G7" s="1482"/>
      <c r="H7" s="1482"/>
      <c r="I7" s="1482"/>
      <c r="J7" s="1482"/>
      <c r="K7" s="1482"/>
      <c r="L7" s="1482"/>
      <c r="M7" s="1482"/>
      <c r="N7" s="1482"/>
      <c r="O7" s="1482"/>
      <c r="P7" s="1482"/>
      <c r="Q7" s="1482"/>
      <c r="R7" s="1482"/>
      <c r="S7" s="1482"/>
      <c r="T7" s="1535" t="s">
        <v>799</v>
      </c>
      <c r="U7" s="1535"/>
      <c r="V7" s="1535"/>
      <c r="W7" s="1535"/>
      <c r="X7" s="1535"/>
      <c r="Y7" s="1536"/>
      <c r="Z7" s="112"/>
      <c r="AA7" s="138" t="s">
        <v>231</v>
      </c>
      <c r="AB7" s="1500" t="s">
        <v>368</v>
      </c>
      <c r="AC7" s="1501"/>
      <c r="AD7" s="1501"/>
      <c r="AE7" s="1501"/>
      <c r="AF7" s="1501"/>
      <c r="AG7" s="1501"/>
      <c r="AH7" s="1501"/>
      <c r="AI7" s="1501"/>
      <c r="AJ7" s="1502"/>
    </row>
    <row r="8" spans="1:38" ht="21" customHeight="1" thickBot="1">
      <c r="A8" s="113"/>
      <c r="B8" s="133" t="s">
        <v>38</v>
      </c>
      <c r="C8" s="1556">
        <f>IF(入力シート!F40="",入力シート!F27,IF(入力シート!F53="",入力シート!F27&amp;" / "&amp;入力シート!F40,IF(入力シート!F66="",入力シート!F27&amp;" / "&amp;入力シート!F40&amp;" / "&amp;入力シート!F53,入力シート!F27&amp;" / "&amp;入力シート!F40&amp;" / "&amp;入力シート!F53&amp;" / "&amp;入力シート!F66)))</f>
        <v>0</v>
      </c>
      <c r="D8" s="1557"/>
      <c r="E8" s="1557"/>
      <c r="F8" s="1557"/>
      <c r="G8" s="1557"/>
      <c r="H8" s="1557"/>
      <c r="I8" s="1557"/>
      <c r="J8" s="1557"/>
      <c r="K8" s="1557"/>
      <c r="L8" s="1557"/>
      <c r="M8" s="1557"/>
      <c r="N8" s="1557"/>
      <c r="O8" s="1557"/>
      <c r="P8" s="1557"/>
      <c r="Q8" s="1557"/>
      <c r="R8" s="1557"/>
      <c r="S8" s="1557"/>
      <c r="T8" s="1557"/>
      <c r="U8" s="1557"/>
      <c r="V8" s="1557"/>
      <c r="W8" s="1557"/>
      <c r="X8" s="1557"/>
      <c r="Y8" s="1558"/>
      <c r="Z8" s="112"/>
      <c r="AA8" s="138" t="s">
        <v>231</v>
      </c>
      <c r="AB8" s="1500" t="s">
        <v>369</v>
      </c>
      <c r="AC8" s="1501"/>
      <c r="AD8" s="1501"/>
      <c r="AE8" s="1501"/>
      <c r="AF8" s="1501"/>
      <c r="AG8" s="1501"/>
      <c r="AH8" s="1501"/>
      <c r="AI8" s="1501"/>
      <c r="AJ8" s="1502"/>
    </row>
    <row r="9" spans="1:38" ht="21" customHeight="1" thickBot="1">
      <c r="A9" s="111"/>
      <c r="B9" s="112" t="s">
        <v>332</v>
      </c>
      <c r="C9" s="112"/>
      <c r="D9" s="112"/>
      <c r="E9" s="112"/>
      <c r="F9" s="112"/>
      <c r="G9" s="112"/>
      <c r="H9" s="112"/>
      <c r="I9" s="112"/>
      <c r="J9" s="112"/>
      <c r="K9" s="112"/>
      <c r="L9" s="112"/>
      <c r="M9" s="112"/>
      <c r="N9" s="112"/>
      <c r="O9" s="112"/>
      <c r="P9" s="112"/>
      <c r="Q9" s="112"/>
      <c r="R9" s="112"/>
      <c r="S9" s="112"/>
      <c r="T9" s="112"/>
      <c r="U9" s="112"/>
      <c r="V9" s="112"/>
      <c r="W9" s="112"/>
      <c r="X9" s="112"/>
      <c r="Y9" s="112"/>
      <c r="Z9" s="112"/>
      <c r="AA9" s="1483"/>
      <c r="AB9" s="1484"/>
      <c r="AC9" s="1484"/>
      <c r="AD9" s="1484"/>
      <c r="AE9" s="1484"/>
      <c r="AF9" s="1484"/>
      <c r="AG9" s="1484"/>
      <c r="AH9" s="1484"/>
      <c r="AI9" s="1484"/>
      <c r="AJ9" s="1485"/>
    </row>
    <row r="10" spans="1:38" ht="21" customHeight="1" thickBot="1">
      <c r="A10" s="111"/>
      <c r="B10" s="131" t="s">
        <v>39</v>
      </c>
      <c r="C10" s="1547" t="str">
        <f>IF(入力シート!F79="","",入力シート!F79)</f>
        <v/>
      </c>
      <c r="D10" s="1548"/>
      <c r="E10" s="1548"/>
      <c r="F10" s="1548"/>
      <c r="G10" s="1548"/>
      <c r="H10" s="1548"/>
      <c r="I10" s="1548"/>
      <c r="J10" s="1548"/>
      <c r="K10" s="1549"/>
      <c r="L10" s="135" t="s">
        <v>18</v>
      </c>
      <c r="M10" s="1478" t="str">
        <f>IF(入力シート!F81="","",入力シート!F81)</f>
        <v/>
      </c>
      <c r="N10" s="1479"/>
      <c r="O10" s="1479"/>
      <c r="P10" s="1479"/>
      <c r="Q10" s="1479"/>
      <c r="R10" s="1479"/>
      <c r="S10" s="1479"/>
      <c r="T10" s="1479"/>
      <c r="U10" s="1479"/>
      <c r="V10" s="1479"/>
      <c r="W10" s="1479"/>
      <c r="X10" s="1479"/>
      <c r="Y10" s="1480"/>
      <c r="Z10" s="112"/>
      <c r="AA10" s="1486"/>
      <c r="AB10" s="1487"/>
      <c r="AC10" s="1487"/>
      <c r="AD10" s="1487"/>
      <c r="AE10" s="1487"/>
      <c r="AF10" s="1487"/>
      <c r="AG10" s="1487"/>
      <c r="AH10" s="1487"/>
      <c r="AI10" s="1487"/>
      <c r="AJ10" s="1488"/>
    </row>
    <row r="11" spans="1:38" ht="21" customHeight="1" thickBot="1">
      <c r="A11" s="111"/>
      <c r="B11" s="133" t="s">
        <v>19</v>
      </c>
      <c r="C11" s="1553" t="str">
        <f>IF(入力シート!F80="","",入力シート!F80)</f>
        <v/>
      </c>
      <c r="D11" s="1554"/>
      <c r="E11" s="1554"/>
      <c r="F11" s="1554"/>
      <c r="G11" s="1554"/>
      <c r="H11" s="1554"/>
      <c r="I11" s="1554"/>
      <c r="J11" s="1554"/>
      <c r="K11" s="1555"/>
      <c r="L11" s="1328"/>
      <c r="M11" s="1328"/>
      <c r="N11" s="1328"/>
      <c r="O11" s="1328"/>
      <c r="P11" s="1328"/>
      <c r="Q11" s="1328"/>
      <c r="R11" s="1328"/>
      <c r="S11" s="1328"/>
      <c r="T11" s="1328"/>
      <c r="U11" s="1328"/>
      <c r="V11" s="1328"/>
      <c r="W11" s="1328"/>
      <c r="X11" s="1328"/>
      <c r="Y11" s="1328"/>
      <c r="Z11" s="112"/>
      <c r="AA11" s="1486"/>
      <c r="AB11" s="1487"/>
      <c r="AC11" s="1487"/>
      <c r="AD11" s="1487"/>
      <c r="AE11" s="1487"/>
      <c r="AF11" s="1487"/>
      <c r="AG11" s="1487"/>
      <c r="AH11" s="1487"/>
      <c r="AI11" s="1487"/>
      <c r="AJ11" s="1488"/>
    </row>
    <row r="12" spans="1:38" ht="21" customHeight="1" thickBot="1">
      <c r="A12" s="111"/>
      <c r="B12" s="112" t="s">
        <v>333</v>
      </c>
      <c r="C12" s="112"/>
      <c r="D12" s="112"/>
      <c r="E12" s="112"/>
      <c r="F12" s="112"/>
      <c r="G12" s="112"/>
      <c r="H12" s="112"/>
      <c r="I12" s="112"/>
      <c r="J12" s="112"/>
      <c r="K12" s="112"/>
      <c r="L12" s="112"/>
      <c r="M12" s="112"/>
      <c r="N12" s="112"/>
      <c r="O12" s="112"/>
      <c r="P12" s="112"/>
      <c r="Q12" s="112"/>
      <c r="R12" s="112"/>
      <c r="S12" s="112"/>
      <c r="T12" s="112"/>
      <c r="U12" s="112"/>
      <c r="V12" s="112"/>
      <c r="W12" s="112"/>
      <c r="X12" s="112"/>
      <c r="Y12" s="112"/>
      <c r="Z12" s="112"/>
      <c r="AA12" s="1486"/>
      <c r="AB12" s="1487"/>
      <c r="AC12" s="1487"/>
      <c r="AD12" s="1487"/>
      <c r="AE12" s="1487"/>
      <c r="AF12" s="1487"/>
      <c r="AG12" s="1487"/>
      <c r="AH12" s="1487"/>
      <c r="AI12" s="1487"/>
      <c r="AJ12" s="1488"/>
    </row>
    <row r="13" spans="1:38" ht="21" customHeight="1">
      <c r="A13" s="111"/>
      <c r="B13" s="131" t="s">
        <v>581</v>
      </c>
      <c r="C13" s="1509"/>
      <c r="D13" s="1510"/>
      <c r="E13" s="1137" t="s">
        <v>843</v>
      </c>
      <c r="F13" s="1511"/>
      <c r="G13" s="1511"/>
      <c r="H13" s="1511"/>
      <c r="I13" s="1138" t="s">
        <v>841</v>
      </c>
      <c r="J13" s="1512"/>
      <c r="K13" s="1513"/>
      <c r="L13" s="1513"/>
      <c r="M13" s="1513"/>
      <c r="N13" s="1514"/>
      <c r="O13" s="1398" t="s">
        <v>366</v>
      </c>
      <c r="P13" s="1399"/>
      <c r="Q13" s="1400"/>
      <c r="R13" s="1401"/>
      <c r="S13" s="1402"/>
      <c r="T13" s="1399" t="s">
        <v>1349</v>
      </c>
      <c r="U13" s="1399"/>
      <c r="V13" s="1399"/>
      <c r="W13" s="1399"/>
      <c r="X13" s="1401"/>
      <c r="Y13" s="1403"/>
      <c r="Z13" s="112"/>
      <c r="AA13" s="1486"/>
      <c r="AB13" s="1487"/>
      <c r="AC13" s="1487"/>
      <c r="AD13" s="1487"/>
      <c r="AE13" s="1487"/>
      <c r="AF13" s="1487"/>
      <c r="AG13" s="1487"/>
      <c r="AH13" s="1487"/>
      <c r="AI13" s="1487"/>
      <c r="AJ13" s="1488"/>
    </row>
    <row r="14" spans="1:38" ht="21" customHeight="1">
      <c r="A14" s="111"/>
      <c r="B14" s="132" t="s">
        <v>41</v>
      </c>
      <c r="C14" s="1545" t="s">
        <v>677</v>
      </c>
      <c r="D14" s="1546"/>
      <c r="E14" s="1546"/>
      <c r="F14" s="1432" t="s">
        <v>605</v>
      </c>
      <c r="G14" s="1433"/>
      <c r="H14" s="1433"/>
      <c r="I14" s="1433"/>
      <c r="J14" s="1433"/>
      <c r="K14" s="1541"/>
      <c r="L14" s="1542" t="str">
        <f>IF(入力シート!F12="","",入力シート!F12)</f>
        <v/>
      </c>
      <c r="M14" s="1543"/>
      <c r="N14" s="1544"/>
      <c r="O14" s="1432" t="s">
        <v>42</v>
      </c>
      <c r="P14" s="1433"/>
      <c r="Q14" s="1541"/>
      <c r="R14" s="1537"/>
      <c r="S14" s="1538"/>
      <c r="T14" s="1538"/>
      <c r="U14" s="1538"/>
      <c r="V14" s="1538"/>
      <c r="W14" s="1538"/>
      <c r="X14" s="1539"/>
      <c r="Y14" s="1540"/>
      <c r="Z14" s="112"/>
      <c r="AA14" s="1486"/>
      <c r="AB14" s="1487"/>
      <c r="AC14" s="1487"/>
      <c r="AD14" s="1487"/>
      <c r="AE14" s="1487"/>
      <c r="AF14" s="1487"/>
      <c r="AG14" s="1487"/>
      <c r="AH14" s="1487"/>
      <c r="AI14" s="1487"/>
      <c r="AJ14" s="1488"/>
    </row>
    <row r="15" spans="1:38" ht="21" customHeight="1">
      <c r="A15" s="111"/>
      <c r="B15" s="132" t="s">
        <v>43</v>
      </c>
      <c r="C15" s="1476"/>
      <c r="D15" s="1477"/>
      <c r="E15" s="1432" t="s">
        <v>44</v>
      </c>
      <c r="F15" s="1433"/>
      <c r="G15" s="1433"/>
      <c r="H15" s="1541"/>
      <c r="I15" s="1562">
        <f>COUNT('４.住戸情報入力'!$C:$C)</f>
        <v>0</v>
      </c>
      <c r="J15" s="1562"/>
      <c r="K15" s="114" t="s">
        <v>45</v>
      </c>
      <c r="L15" s="1579" t="s">
        <v>46</v>
      </c>
      <c r="M15" s="1567"/>
      <c r="N15" s="1568"/>
      <c r="O15" s="1569"/>
      <c r="P15" s="1559" t="s">
        <v>337</v>
      </c>
      <c r="Q15" s="1560"/>
      <c r="R15" s="1561"/>
      <c r="S15" s="1507">
        <f>SUM('４.住戸情報入力'!F:F)</f>
        <v>0</v>
      </c>
      <c r="T15" s="1508"/>
      <c r="U15" s="115" t="s">
        <v>47</v>
      </c>
      <c r="V15" s="1404" t="s">
        <v>48</v>
      </c>
      <c r="W15" s="1405"/>
      <c r="X15" s="1573">
        <f>IFERROR((IF(OR(S15="",I15=""),0,S15/I15)),0)</f>
        <v>0</v>
      </c>
      <c r="Y15" s="1574"/>
      <c r="Z15" s="112"/>
      <c r="AA15" s="1486"/>
      <c r="AB15" s="1487"/>
      <c r="AC15" s="1487"/>
      <c r="AD15" s="1487"/>
      <c r="AE15" s="1487"/>
      <c r="AF15" s="1487"/>
      <c r="AG15" s="1487"/>
      <c r="AH15" s="1487"/>
      <c r="AI15" s="1487"/>
      <c r="AJ15" s="1488"/>
      <c r="AL15" s="191" t="s">
        <v>1320</v>
      </c>
    </row>
    <row r="16" spans="1:38" ht="21" customHeight="1">
      <c r="A16" s="111"/>
      <c r="B16" s="1449" t="s">
        <v>49</v>
      </c>
      <c r="C16" s="1432" t="s">
        <v>50</v>
      </c>
      <c r="D16" s="1541"/>
      <c r="E16" s="1432" t="s">
        <v>51</v>
      </c>
      <c r="F16" s="1433"/>
      <c r="G16" s="116"/>
      <c r="H16" s="115" t="s">
        <v>52</v>
      </c>
      <c r="I16" s="504" t="s">
        <v>53</v>
      </c>
      <c r="J16" s="116"/>
      <c r="K16" s="115" t="s">
        <v>52</v>
      </c>
      <c r="L16" s="1580"/>
      <c r="M16" s="1570"/>
      <c r="N16" s="1571"/>
      <c r="O16" s="1572"/>
      <c r="P16" s="1376" t="s">
        <v>374</v>
      </c>
      <c r="Q16" s="1377"/>
      <c r="R16" s="1378"/>
      <c r="S16" s="1507">
        <f>M15-S15-S17</f>
        <v>0</v>
      </c>
      <c r="T16" s="1508"/>
      <c r="U16" s="115" t="s">
        <v>47</v>
      </c>
      <c r="V16" s="1406"/>
      <c r="W16" s="1407"/>
      <c r="X16" s="1575"/>
      <c r="Y16" s="1576"/>
      <c r="Z16" s="112"/>
      <c r="AA16" s="1486"/>
      <c r="AB16" s="1487"/>
      <c r="AC16" s="1487"/>
      <c r="AD16" s="1487"/>
      <c r="AE16" s="1487"/>
      <c r="AF16" s="1487"/>
      <c r="AG16" s="1487"/>
      <c r="AH16" s="1487"/>
      <c r="AI16" s="1487"/>
      <c r="AJ16" s="1488"/>
      <c r="AL16" s="174"/>
    </row>
    <row r="17" spans="1:38" ht="21" customHeight="1" thickBot="1">
      <c r="A17" s="111"/>
      <c r="B17" s="1450"/>
      <c r="C17" s="1474" t="s">
        <v>54</v>
      </c>
      <c r="D17" s="1520"/>
      <c r="E17" s="1474" t="s">
        <v>51</v>
      </c>
      <c r="F17" s="1475"/>
      <c r="G17" s="136"/>
      <c r="H17" s="137" t="s">
        <v>679</v>
      </c>
      <c r="I17" s="503" t="s">
        <v>53</v>
      </c>
      <c r="J17" s="136"/>
      <c r="K17" s="137" t="s">
        <v>55</v>
      </c>
      <c r="L17" s="1581"/>
      <c r="M17" s="1563" t="s">
        <v>47</v>
      </c>
      <c r="N17" s="1565"/>
      <c r="O17" s="1566"/>
      <c r="P17" s="1550" t="s">
        <v>56</v>
      </c>
      <c r="Q17" s="1551"/>
      <c r="R17" s="1552"/>
      <c r="S17" s="1577"/>
      <c r="T17" s="1578"/>
      <c r="U17" s="137" t="s">
        <v>47</v>
      </c>
      <c r="V17" s="1408"/>
      <c r="W17" s="1409"/>
      <c r="X17" s="1563" t="s">
        <v>47</v>
      </c>
      <c r="Y17" s="1564"/>
      <c r="Z17" s="112"/>
      <c r="AA17" s="1489"/>
      <c r="AB17" s="1490"/>
      <c r="AC17" s="1490"/>
      <c r="AD17" s="1490"/>
      <c r="AE17" s="1490"/>
      <c r="AF17" s="1490"/>
      <c r="AG17" s="1490"/>
      <c r="AH17" s="1490"/>
      <c r="AI17" s="1490"/>
      <c r="AJ17" s="1491"/>
      <c r="AL17" s="191" t="s">
        <v>1321</v>
      </c>
    </row>
    <row r="18" spans="1:38" ht="25" customHeight="1" thickBot="1">
      <c r="A18" s="111"/>
      <c r="B18" s="112" t="s">
        <v>334</v>
      </c>
      <c r="C18" s="112"/>
      <c r="D18" s="112"/>
      <c r="E18" s="112"/>
      <c r="F18" s="112"/>
      <c r="G18" s="112"/>
      <c r="H18" s="112"/>
      <c r="I18" s="112"/>
      <c r="J18" s="112"/>
      <c r="K18" s="112"/>
      <c r="L18" s="112"/>
      <c r="M18" s="112"/>
      <c r="N18" s="112"/>
      <c r="O18" s="112"/>
      <c r="P18" s="112"/>
      <c r="Q18" s="112"/>
      <c r="R18" s="112"/>
      <c r="S18" s="112"/>
      <c r="T18" s="112"/>
      <c r="U18" s="112"/>
      <c r="V18" s="112"/>
      <c r="W18" s="112"/>
      <c r="X18" s="112"/>
      <c r="Y18" s="112"/>
      <c r="Z18" s="112"/>
      <c r="AA18" s="112" t="s">
        <v>518</v>
      </c>
      <c r="AB18" s="112"/>
      <c r="AC18" s="112"/>
      <c r="AD18" s="226"/>
      <c r="AE18" s="1123"/>
      <c r="AG18" s="112"/>
      <c r="AH18" s="112"/>
      <c r="AI18" s="112"/>
      <c r="AJ18" s="112"/>
    </row>
    <row r="19" spans="1:38" ht="21" customHeight="1">
      <c r="A19" s="111"/>
      <c r="B19" s="1621" t="s">
        <v>364</v>
      </c>
      <c r="C19" s="1622"/>
      <c r="D19" s="1623"/>
      <c r="E19" s="1419" t="s">
        <v>57</v>
      </c>
      <c r="F19" s="1420"/>
      <c r="G19" s="1420"/>
      <c r="H19" s="1421"/>
      <c r="I19" s="1379">
        <f>IFERROR(ROUNDUP(SUM('４.住戸情報入力'!G13:G313)/COUNT('４.住戸情報入力'!G13:G313),2),0)</f>
        <v>0</v>
      </c>
      <c r="J19" s="1380"/>
      <c r="K19" s="1381"/>
      <c r="L19" s="134" t="s">
        <v>58</v>
      </c>
      <c r="M19" s="1379">
        <f>MAX('４.住戸情報入力'!G:G)</f>
        <v>0</v>
      </c>
      <c r="N19" s="1380"/>
      <c r="O19" s="1380"/>
      <c r="P19" s="1380"/>
      <c r="Q19" s="1380"/>
      <c r="R19" s="1381"/>
      <c r="S19" s="1419" t="s">
        <v>59</v>
      </c>
      <c r="T19" s="1420"/>
      <c r="U19" s="1421"/>
      <c r="V19" s="1379">
        <f>MIN('４.住戸情報入力'!G:G)</f>
        <v>0</v>
      </c>
      <c r="W19" s="1380"/>
      <c r="X19" s="1380"/>
      <c r="Y19" s="1418"/>
      <c r="Z19" s="112"/>
      <c r="AA19" s="1761" t="s">
        <v>1329</v>
      </c>
      <c r="AB19" s="1460"/>
      <c r="AC19" s="1460"/>
      <c r="AD19" s="1460"/>
      <c r="AE19" s="1460"/>
      <c r="AF19" s="1460"/>
      <c r="AG19" s="1762"/>
      <c r="AH19" s="1459" t="s">
        <v>1328</v>
      </c>
      <c r="AI19" s="1460"/>
      <c r="AJ19" s="1461"/>
    </row>
    <row r="20" spans="1:38" ht="36" customHeight="1">
      <c r="A20" s="117"/>
      <c r="B20" s="1624" t="s">
        <v>224</v>
      </c>
      <c r="C20" s="1625"/>
      <c r="D20" s="1626"/>
      <c r="E20" s="1423">
        <f>T48</f>
        <v>0</v>
      </c>
      <c r="F20" s="1423"/>
      <c r="G20" s="1423"/>
      <c r="H20" s="112" t="s">
        <v>60</v>
      </c>
      <c r="I20" s="1535"/>
      <c r="J20" s="1535"/>
      <c r="K20" s="1620"/>
      <c r="L20" s="1424" t="s">
        <v>61</v>
      </c>
      <c r="M20" s="1425"/>
      <c r="N20" s="1425"/>
      <c r="O20" s="1425"/>
      <c r="P20" s="1425"/>
      <c r="Q20" s="1425"/>
      <c r="R20" s="1426"/>
      <c r="S20" s="1627"/>
      <c r="T20" s="1628"/>
      <c r="U20" s="1628"/>
      <c r="V20" s="500" t="s">
        <v>60</v>
      </c>
      <c r="W20" s="1535"/>
      <c r="X20" s="1535"/>
      <c r="Y20" s="1536"/>
      <c r="Z20" s="112"/>
      <c r="AA20" s="1763"/>
      <c r="AB20" s="1463"/>
      <c r="AC20" s="1463"/>
      <c r="AD20" s="1463"/>
      <c r="AE20" s="1463"/>
      <c r="AF20" s="1463"/>
      <c r="AG20" s="1764"/>
      <c r="AH20" s="1462"/>
      <c r="AI20" s="1463"/>
      <c r="AJ20" s="1464"/>
      <c r="AL20" s="191"/>
    </row>
    <row r="21" spans="1:38" ht="21" customHeight="1">
      <c r="A21" s="111"/>
      <c r="B21" s="1594" t="s">
        <v>62</v>
      </c>
      <c r="C21" s="1413"/>
      <c r="D21" s="1422"/>
      <c r="E21" s="118" t="s">
        <v>231</v>
      </c>
      <c r="F21" s="1410" t="s">
        <v>63</v>
      </c>
      <c r="G21" s="1410"/>
      <c r="H21" s="1410"/>
      <c r="I21" s="1410"/>
      <c r="J21" s="1410"/>
      <c r="K21" s="119" t="s">
        <v>231</v>
      </c>
      <c r="L21" s="1410" t="s">
        <v>64</v>
      </c>
      <c r="M21" s="1410"/>
      <c r="N21" s="1410"/>
      <c r="O21" s="119" t="s">
        <v>231</v>
      </c>
      <c r="P21" s="1410" t="s">
        <v>65</v>
      </c>
      <c r="Q21" s="1410"/>
      <c r="R21" s="1410"/>
      <c r="S21" s="1410"/>
      <c r="T21" s="1410"/>
      <c r="U21" s="119" t="s">
        <v>231</v>
      </c>
      <c r="V21" s="1649" t="s">
        <v>66</v>
      </c>
      <c r="W21" s="1649"/>
      <c r="X21" s="1649"/>
      <c r="Y21" s="1650"/>
      <c r="Z21" s="112"/>
      <c r="AA21" s="1765"/>
      <c r="AB21" s="1466"/>
      <c r="AC21" s="1466"/>
      <c r="AD21" s="1466"/>
      <c r="AE21" s="1466"/>
      <c r="AF21" s="1466"/>
      <c r="AG21" s="1766"/>
      <c r="AH21" s="1465"/>
      <c r="AI21" s="1466"/>
      <c r="AJ21" s="1467"/>
    </row>
    <row r="22" spans="1:38" ht="21" customHeight="1">
      <c r="A22" s="111"/>
      <c r="B22" s="1595"/>
      <c r="C22" s="1596"/>
      <c r="D22" s="1597"/>
      <c r="E22" s="120" t="s">
        <v>231</v>
      </c>
      <c r="F22" s="1585" t="s">
        <v>67</v>
      </c>
      <c r="G22" s="1585"/>
      <c r="H22" s="1585"/>
      <c r="I22" s="1630"/>
      <c r="J22" s="1630"/>
      <c r="K22" s="1630"/>
      <c r="L22" s="1630"/>
      <c r="M22" s="1630"/>
      <c r="N22" s="1630"/>
      <c r="O22" s="1630"/>
      <c r="P22" s="1630"/>
      <c r="Q22" s="1630"/>
      <c r="R22" s="1630"/>
      <c r="S22" s="1630"/>
      <c r="T22" s="1630"/>
      <c r="U22" s="1630"/>
      <c r="V22" s="1630"/>
      <c r="W22" s="1630"/>
      <c r="X22" s="1630"/>
      <c r="Y22" s="1631"/>
      <c r="Z22" s="121"/>
      <c r="AA22" s="1767"/>
      <c r="AB22" s="1768"/>
      <c r="AC22" s="1768"/>
      <c r="AD22" s="1768"/>
      <c r="AE22" s="1768"/>
      <c r="AF22" s="1768"/>
      <c r="AG22" s="1769"/>
      <c r="AH22" s="1772"/>
      <c r="AI22" s="1773"/>
      <c r="AJ22" s="1774"/>
    </row>
    <row r="23" spans="1:38" ht="21" customHeight="1">
      <c r="A23" s="111"/>
      <c r="B23" s="1644" t="s">
        <v>68</v>
      </c>
      <c r="C23" s="1601"/>
      <c r="D23" s="1602"/>
      <c r="E23" s="1404" t="s">
        <v>69</v>
      </c>
      <c r="F23" s="1632"/>
      <c r="G23" s="1632"/>
      <c r="H23" s="1405"/>
      <c r="I23" s="1610">
        <f>SUM(V23:X25)</f>
        <v>0</v>
      </c>
      <c r="J23" s="1611"/>
      <c r="K23" s="1612"/>
      <c r="L23" s="1579" t="s">
        <v>70</v>
      </c>
      <c r="M23" s="1640" t="s">
        <v>71</v>
      </c>
      <c r="N23" s="1641"/>
      <c r="O23" s="1641"/>
      <c r="P23" s="1642"/>
      <c r="Q23" s="123"/>
      <c r="R23" s="501" t="s">
        <v>45</v>
      </c>
      <c r="S23" s="1653" t="s">
        <v>72</v>
      </c>
      <c r="T23" s="1654"/>
      <c r="U23" s="1655"/>
      <c r="V23" s="1616"/>
      <c r="W23" s="1617"/>
      <c r="X23" s="1617"/>
      <c r="Y23" s="1647" t="s">
        <v>380</v>
      </c>
      <c r="Z23" s="121"/>
      <c r="AA23" s="1767"/>
      <c r="AB23" s="1768"/>
      <c r="AC23" s="1768"/>
      <c r="AD23" s="1768"/>
      <c r="AE23" s="1768"/>
      <c r="AF23" s="1768"/>
      <c r="AG23" s="1769"/>
      <c r="AH23" s="1772"/>
      <c r="AI23" s="1773"/>
      <c r="AJ23" s="1774"/>
    </row>
    <row r="24" spans="1:38" ht="21" customHeight="1">
      <c r="A24" s="111"/>
      <c r="B24" s="1645"/>
      <c r="C24" s="1603"/>
      <c r="D24" s="1604"/>
      <c r="E24" s="1406"/>
      <c r="F24" s="1633"/>
      <c r="G24" s="1633"/>
      <c r="H24" s="1407"/>
      <c r="I24" s="1613"/>
      <c r="J24" s="1614"/>
      <c r="K24" s="1615"/>
      <c r="L24" s="1580"/>
      <c r="M24" s="1559" t="s">
        <v>73</v>
      </c>
      <c r="N24" s="1560"/>
      <c r="O24" s="1560"/>
      <c r="P24" s="1561"/>
      <c r="Q24" s="682">
        <f>IF(OR(Q23="",I15=""),0,Q23/I15*100)</f>
        <v>0</v>
      </c>
      <c r="R24" s="501" t="s">
        <v>60</v>
      </c>
      <c r="S24" s="1656"/>
      <c r="T24" s="1657"/>
      <c r="U24" s="1658"/>
      <c r="V24" s="1651"/>
      <c r="W24" s="1652"/>
      <c r="X24" s="1652"/>
      <c r="Y24" s="1648"/>
      <c r="Z24" s="121"/>
      <c r="AA24" s="1767"/>
      <c r="AB24" s="1768"/>
      <c r="AC24" s="1768"/>
      <c r="AD24" s="1768"/>
      <c r="AE24" s="1768"/>
      <c r="AF24" s="1768"/>
      <c r="AG24" s="1769"/>
      <c r="AH24" s="1772"/>
      <c r="AI24" s="1773"/>
      <c r="AJ24" s="1774"/>
    </row>
    <row r="25" spans="1:38" ht="21" customHeight="1">
      <c r="A25" s="111"/>
      <c r="B25" s="1646"/>
      <c r="C25" s="1605"/>
      <c r="D25" s="1606"/>
      <c r="E25" s="1634"/>
      <c r="F25" s="1635"/>
      <c r="G25" s="1635"/>
      <c r="H25" s="1636"/>
      <c r="I25" s="1637" t="s">
        <v>380</v>
      </c>
      <c r="J25" s="1638"/>
      <c r="K25" s="1639"/>
      <c r="L25" s="1659"/>
      <c r="M25" s="1607" t="s">
        <v>74</v>
      </c>
      <c r="N25" s="1608"/>
      <c r="O25" s="1608"/>
      <c r="P25" s="1608"/>
      <c r="Q25" s="1608"/>
      <c r="R25" s="1609"/>
      <c r="S25" s="1607" t="s">
        <v>72</v>
      </c>
      <c r="T25" s="1608"/>
      <c r="U25" s="1609"/>
      <c r="V25" s="1616"/>
      <c r="W25" s="1617"/>
      <c r="X25" s="1617"/>
      <c r="Y25" s="502" t="s">
        <v>380</v>
      </c>
      <c r="Z25" s="121"/>
      <c r="AA25" s="1767"/>
      <c r="AB25" s="1768"/>
      <c r="AC25" s="1768"/>
      <c r="AD25" s="1768"/>
      <c r="AE25" s="1768"/>
      <c r="AF25" s="1768"/>
      <c r="AG25" s="1769"/>
      <c r="AH25" s="1772"/>
      <c r="AI25" s="1773"/>
      <c r="AJ25" s="1774"/>
    </row>
    <row r="26" spans="1:38" ht="21" customHeight="1">
      <c r="A26" s="111"/>
      <c r="B26" s="1430" t="s">
        <v>1129</v>
      </c>
      <c r="C26" s="1431"/>
      <c r="D26" s="516" t="s">
        <v>496</v>
      </c>
      <c r="E26" s="517"/>
      <c r="F26" s="518" t="s">
        <v>497</v>
      </c>
      <c r="G26" s="1492" t="s">
        <v>498</v>
      </c>
      <c r="H26" s="1492"/>
      <c r="I26" s="1492"/>
      <c r="J26" s="1492"/>
      <c r="K26" s="1493"/>
      <c r="L26" s="1494"/>
      <c r="M26" s="1438" t="s">
        <v>1130</v>
      </c>
      <c r="N26" s="1438"/>
      <c r="O26" s="1438"/>
      <c r="P26" s="1438"/>
      <c r="Q26" s="920" t="s">
        <v>496</v>
      </c>
      <c r="R26" s="519"/>
      <c r="S26" s="520" t="s">
        <v>497</v>
      </c>
      <c r="T26" s="1432" t="s">
        <v>498</v>
      </c>
      <c r="U26" s="1433"/>
      <c r="V26" s="1541"/>
      <c r="W26" s="1743" t="str">
        <f>IF(R26&gt;=1,"共用部","")</f>
        <v/>
      </c>
      <c r="X26" s="1744"/>
      <c r="Y26" s="1745"/>
      <c r="Z26" s="121"/>
      <c r="AA26" s="1767"/>
      <c r="AB26" s="1768"/>
      <c r="AC26" s="1768"/>
      <c r="AD26" s="1768"/>
      <c r="AE26" s="1768"/>
      <c r="AF26" s="1768"/>
      <c r="AG26" s="1769"/>
      <c r="AH26" s="1772"/>
      <c r="AI26" s="1773"/>
      <c r="AJ26" s="1774"/>
    </row>
    <row r="27" spans="1:38" ht="21" customHeight="1" thickBot="1">
      <c r="A27" s="111"/>
      <c r="B27" s="1592" t="s">
        <v>499</v>
      </c>
      <c r="C27" s="1593"/>
      <c r="D27" s="1446"/>
      <c r="E27" s="1447"/>
      <c r="F27" s="1448"/>
      <c r="G27" s="1746" t="s">
        <v>500</v>
      </c>
      <c r="H27" s="1746"/>
      <c r="I27" s="1746"/>
      <c r="J27" s="1746"/>
      <c r="K27" s="1746"/>
      <c r="L27" s="521"/>
      <c r="M27" s="1747" t="s">
        <v>1131</v>
      </c>
      <c r="N27" s="1747"/>
      <c r="O27" s="1747"/>
      <c r="P27" s="1747"/>
      <c r="Q27" s="1593"/>
      <c r="R27" s="1495"/>
      <c r="S27" s="1503"/>
      <c r="T27" s="1618" t="s">
        <v>650</v>
      </c>
      <c r="U27" s="1619"/>
      <c r="V27" s="1619"/>
      <c r="W27" s="1619"/>
      <c r="X27" s="1495"/>
      <c r="Y27" s="1496"/>
      <c r="Z27" s="121"/>
      <c r="AA27" s="1777"/>
      <c r="AB27" s="1778"/>
      <c r="AC27" s="1778"/>
      <c r="AD27" s="1778"/>
      <c r="AE27" s="1778"/>
      <c r="AF27" s="1778"/>
      <c r="AG27" s="1778"/>
      <c r="AH27" s="1775"/>
      <c r="AI27" s="1776"/>
      <c r="AJ27" s="1776"/>
      <c r="AL27" s="191" t="s">
        <v>1305</v>
      </c>
    </row>
    <row r="28" spans="1:38" ht="21" customHeight="1" thickBot="1">
      <c r="A28" s="111"/>
      <c r="B28" s="112" t="s">
        <v>335</v>
      </c>
      <c r="C28" s="112"/>
      <c r="D28" s="112"/>
      <c r="E28" s="112"/>
      <c r="F28" s="112"/>
      <c r="G28" s="112"/>
      <c r="H28" s="112"/>
      <c r="I28" s="112"/>
      <c r="J28" s="112"/>
      <c r="K28" s="112"/>
      <c r="L28" s="112"/>
      <c r="M28" s="112"/>
      <c r="N28" s="112"/>
      <c r="O28" s="112"/>
      <c r="P28" s="112"/>
      <c r="Q28" s="112"/>
      <c r="R28" s="112"/>
      <c r="S28" s="112"/>
      <c r="T28" s="112"/>
      <c r="U28" s="112"/>
      <c r="V28" s="112"/>
      <c r="W28" s="112"/>
      <c r="X28" s="112"/>
      <c r="Y28" s="112"/>
      <c r="Z28" s="121"/>
      <c r="AA28" s="1770"/>
      <c r="AB28" s="1771"/>
      <c r="AC28" s="1771"/>
      <c r="AD28" s="1771"/>
      <c r="AE28" s="1771"/>
      <c r="AF28" s="1771"/>
      <c r="AG28" s="1771"/>
      <c r="AH28" s="1396"/>
      <c r="AI28" s="1396"/>
      <c r="AJ28" s="1397"/>
    </row>
    <row r="29" spans="1:38" ht="21" customHeight="1">
      <c r="A29" s="111"/>
      <c r="B29" s="1629" t="s">
        <v>75</v>
      </c>
      <c r="C29" s="1420"/>
      <c r="D29" s="1420"/>
      <c r="E29" s="1420"/>
      <c r="F29" s="1420"/>
      <c r="G29" s="1420"/>
      <c r="H29" s="1420"/>
      <c r="I29" s="1420"/>
      <c r="J29" s="1420" t="s">
        <v>76</v>
      </c>
      <c r="K29" s="1420"/>
      <c r="L29" s="1420"/>
      <c r="M29" s="1420"/>
      <c r="N29" s="1420"/>
      <c r="O29" s="1420"/>
      <c r="P29" s="1420"/>
      <c r="Q29" s="1420"/>
      <c r="R29" s="1420"/>
      <c r="S29" s="1420"/>
      <c r="T29" s="1420"/>
      <c r="U29" s="1420"/>
      <c r="V29" s="1420"/>
      <c r="W29" s="1420"/>
      <c r="X29" s="1420"/>
      <c r="Y29" s="1643"/>
      <c r="Z29" s="112"/>
      <c r="AA29" s="1770"/>
      <c r="AB29" s="1771"/>
      <c r="AC29" s="1771"/>
      <c r="AD29" s="1771"/>
      <c r="AE29" s="1771"/>
      <c r="AF29" s="1771"/>
      <c r="AG29" s="1771"/>
      <c r="AH29" s="1396"/>
      <c r="AI29" s="1396"/>
      <c r="AJ29" s="1397"/>
    </row>
    <row r="30" spans="1:38" ht="21" customHeight="1" thickBot="1">
      <c r="A30" s="111"/>
      <c r="B30" s="1594"/>
      <c r="C30" s="1413"/>
      <c r="D30" s="1413"/>
      <c r="E30" s="1413"/>
      <c r="F30" s="1413"/>
      <c r="G30" s="1413"/>
      <c r="H30" s="1413"/>
      <c r="I30" s="1413"/>
      <c r="J30" s="1412" t="s">
        <v>527</v>
      </c>
      <c r="K30" s="1413"/>
      <c r="L30" s="1413"/>
      <c r="M30" s="1413"/>
      <c r="N30" s="1422"/>
      <c r="O30" s="1412" t="s">
        <v>528</v>
      </c>
      <c r="P30" s="1413"/>
      <c r="Q30" s="1413"/>
      <c r="R30" s="1413"/>
      <c r="S30" s="1422"/>
      <c r="T30" s="1412" t="s">
        <v>336</v>
      </c>
      <c r="U30" s="1413"/>
      <c r="V30" s="1413"/>
      <c r="W30" s="1413"/>
      <c r="X30" s="1413"/>
      <c r="Y30" s="1414"/>
      <c r="Z30" s="112"/>
      <c r="AA30" s="1770"/>
      <c r="AB30" s="1771"/>
      <c r="AC30" s="1771"/>
      <c r="AD30" s="1771"/>
      <c r="AE30" s="1771"/>
      <c r="AF30" s="1771"/>
      <c r="AG30" s="1771"/>
      <c r="AH30" s="1396"/>
      <c r="AI30" s="1396"/>
      <c r="AJ30" s="1397"/>
    </row>
    <row r="31" spans="1:38" ht="21" customHeight="1">
      <c r="A31" s="111"/>
      <c r="B31" s="1427" t="s">
        <v>77</v>
      </c>
      <c r="C31" s="1586" t="s">
        <v>225</v>
      </c>
      <c r="D31" s="1587"/>
      <c r="E31" s="1588"/>
      <c r="F31" s="1415" t="s">
        <v>1330</v>
      </c>
      <c r="G31" s="1416"/>
      <c r="H31" s="1416"/>
      <c r="I31" s="1417"/>
      <c r="J31" s="1434"/>
      <c r="K31" s="1434"/>
      <c r="L31" s="1434"/>
      <c r="M31" s="1434"/>
      <c r="N31" s="1434"/>
      <c r="O31" s="1443"/>
      <c r="P31" s="1444"/>
      <c r="Q31" s="1444"/>
      <c r="R31" s="1444"/>
      <c r="S31" s="1445"/>
      <c r="T31" s="1678">
        <f t="shared" ref="T31:T43" si="0">-J31+O31</f>
        <v>0</v>
      </c>
      <c r="U31" s="1679"/>
      <c r="V31" s="1679"/>
      <c r="W31" s="1679"/>
      <c r="X31" s="1679"/>
      <c r="Y31" s="1680"/>
      <c r="Z31" s="112"/>
      <c r="AA31" s="1716" t="s">
        <v>1311</v>
      </c>
      <c r="AB31" s="1383"/>
      <c r="AC31" s="1383"/>
      <c r="AD31" s="1383"/>
      <c r="AE31" s="1383"/>
      <c r="AF31" s="1383"/>
      <c r="AG31" s="1717"/>
      <c r="AH31" s="1382" t="s">
        <v>1312</v>
      </c>
      <c r="AI31" s="1383"/>
      <c r="AJ31" s="1384"/>
    </row>
    <row r="32" spans="1:38" ht="21" customHeight="1">
      <c r="A32" s="111"/>
      <c r="B32" s="1428"/>
      <c r="C32" s="1589"/>
      <c r="D32" s="1590"/>
      <c r="E32" s="1591"/>
      <c r="F32" s="1455" t="s">
        <v>1331</v>
      </c>
      <c r="G32" s="1456"/>
      <c r="H32" s="1456"/>
      <c r="I32" s="1457"/>
      <c r="J32" s="1451"/>
      <c r="K32" s="1451"/>
      <c r="L32" s="1451"/>
      <c r="M32" s="1451"/>
      <c r="N32" s="1451"/>
      <c r="O32" s="1435"/>
      <c r="P32" s="1436"/>
      <c r="Q32" s="1436"/>
      <c r="R32" s="1436"/>
      <c r="S32" s="1437"/>
      <c r="T32" s="1411">
        <f t="shared" si="0"/>
        <v>0</v>
      </c>
      <c r="U32" s="1411"/>
      <c r="V32" s="1411"/>
      <c r="W32" s="1411"/>
      <c r="X32" s="1411"/>
      <c r="Y32" s="1411"/>
      <c r="Z32" s="112"/>
      <c r="AA32" s="1718"/>
      <c r="AB32" s="1386"/>
      <c r="AC32" s="1386"/>
      <c r="AD32" s="1386"/>
      <c r="AE32" s="1386"/>
      <c r="AF32" s="1386"/>
      <c r="AG32" s="1719"/>
      <c r="AH32" s="1385"/>
      <c r="AI32" s="1386"/>
      <c r="AJ32" s="1387"/>
    </row>
    <row r="33" spans="1:38" ht="21" customHeight="1">
      <c r="A33" s="111"/>
      <c r="B33" s="1428"/>
      <c r="C33" s="1452" t="s">
        <v>226</v>
      </c>
      <c r="D33" s="1453"/>
      <c r="E33" s="1453"/>
      <c r="F33" s="1453"/>
      <c r="G33" s="1453"/>
      <c r="H33" s="1453"/>
      <c r="I33" s="1454"/>
      <c r="J33" s="1451"/>
      <c r="K33" s="1451"/>
      <c r="L33" s="1451"/>
      <c r="M33" s="1451"/>
      <c r="N33" s="1451"/>
      <c r="O33" s="1435"/>
      <c r="P33" s="1436"/>
      <c r="Q33" s="1436"/>
      <c r="R33" s="1436"/>
      <c r="S33" s="1437"/>
      <c r="T33" s="1411">
        <f t="shared" si="0"/>
        <v>0</v>
      </c>
      <c r="U33" s="1411"/>
      <c r="V33" s="1411"/>
      <c r="W33" s="1411"/>
      <c r="X33" s="1411"/>
      <c r="Y33" s="1411"/>
      <c r="Z33" s="112"/>
      <c r="AA33" s="1393" t="s">
        <v>1313</v>
      </c>
      <c r="AB33" s="1394"/>
      <c r="AC33" s="1394"/>
      <c r="AD33" s="1394"/>
      <c r="AE33" s="1394"/>
      <c r="AF33" s="1394"/>
      <c r="AG33" s="1395"/>
      <c r="AH33" s="1388" t="s">
        <v>231</v>
      </c>
      <c r="AI33" s="1389"/>
      <c r="AJ33" s="1390"/>
    </row>
    <row r="34" spans="1:38" ht="21" customHeight="1" thickBot="1">
      <c r="A34" s="111"/>
      <c r="B34" s="1428"/>
      <c r="C34" s="1452" t="s">
        <v>227</v>
      </c>
      <c r="D34" s="1453"/>
      <c r="E34" s="1453"/>
      <c r="F34" s="1453"/>
      <c r="G34" s="1453"/>
      <c r="H34" s="1453"/>
      <c r="I34" s="1454"/>
      <c r="J34" s="1451"/>
      <c r="K34" s="1451"/>
      <c r="L34" s="1451"/>
      <c r="M34" s="1451"/>
      <c r="N34" s="1451"/>
      <c r="O34" s="1435"/>
      <c r="P34" s="1436"/>
      <c r="Q34" s="1436"/>
      <c r="R34" s="1436"/>
      <c r="S34" s="1437"/>
      <c r="T34" s="1411">
        <f t="shared" si="0"/>
        <v>0</v>
      </c>
      <c r="U34" s="1411"/>
      <c r="V34" s="1411"/>
      <c r="W34" s="1411"/>
      <c r="X34" s="1411"/>
      <c r="Y34" s="1411"/>
      <c r="Z34" s="112"/>
      <c r="AA34" s="1582" t="s">
        <v>1314</v>
      </c>
      <c r="AB34" s="1583"/>
      <c r="AC34" s="1583"/>
      <c r="AD34" s="1583"/>
      <c r="AE34" s="1583"/>
      <c r="AF34" s="1583"/>
      <c r="AG34" s="1584"/>
      <c r="AH34" s="1391" t="s">
        <v>231</v>
      </c>
      <c r="AI34" s="1391"/>
      <c r="AJ34" s="1392"/>
    </row>
    <row r="35" spans="1:38" ht="21" customHeight="1" thickBot="1">
      <c r="A35" s="111"/>
      <c r="B35" s="1429"/>
      <c r="C35" s="1713" t="s">
        <v>228</v>
      </c>
      <c r="D35" s="1714"/>
      <c r="E35" s="1714"/>
      <c r="F35" s="1714"/>
      <c r="G35" s="1714"/>
      <c r="H35" s="1714"/>
      <c r="I35" s="1715"/>
      <c r="J35" s="1442"/>
      <c r="K35" s="1442"/>
      <c r="L35" s="1442"/>
      <c r="M35" s="1442"/>
      <c r="N35" s="1442"/>
      <c r="O35" s="1525"/>
      <c r="P35" s="1526"/>
      <c r="Q35" s="1526"/>
      <c r="R35" s="1526"/>
      <c r="S35" s="1527"/>
      <c r="T35" s="1667">
        <f t="shared" si="0"/>
        <v>0</v>
      </c>
      <c r="U35" s="1667"/>
      <c r="V35" s="1667"/>
      <c r="W35" s="1667"/>
      <c r="X35" s="1667"/>
      <c r="Y35" s="1667"/>
      <c r="Z35" s="112"/>
      <c r="AA35" s="112" t="s">
        <v>519</v>
      </c>
      <c r="AB35" s="112"/>
      <c r="AC35" s="112"/>
      <c r="AD35" s="112"/>
      <c r="AE35" s="112"/>
      <c r="AF35" s="112"/>
      <c r="AG35" s="112"/>
      <c r="AH35" s="112"/>
      <c r="AI35" s="112"/>
      <c r="AJ35" s="112"/>
    </row>
    <row r="36" spans="1:38" ht="21" customHeight="1">
      <c r="A36" s="111"/>
      <c r="B36" s="1598" t="s">
        <v>78</v>
      </c>
      <c r="C36" s="1522" t="s">
        <v>225</v>
      </c>
      <c r="D36" s="1523"/>
      <c r="E36" s="1523"/>
      <c r="F36" s="1523"/>
      <c r="G36" s="1523"/>
      <c r="H36" s="1523"/>
      <c r="I36" s="1524"/>
      <c r="J36" s="1434"/>
      <c r="K36" s="1434"/>
      <c r="L36" s="1434"/>
      <c r="M36" s="1434"/>
      <c r="N36" s="1434"/>
      <c r="O36" s="1443"/>
      <c r="P36" s="1444"/>
      <c r="Q36" s="1444"/>
      <c r="R36" s="1444"/>
      <c r="S36" s="1445"/>
      <c r="T36" s="1375">
        <f t="shared" si="0"/>
        <v>0</v>
      </c>
      <c r="U36" s="1375"/>
      <c r="V36" s="1375"/>
      <c r="W36" s="1375"/>
      <c r="X36" s="1375"/>
      <c r="Y36" s="1375"/>
      <c r="Z36" s="112"/>
      <c r="AA36" s="1755" t="s">
        <v>79</v>
      </c>
      <c r="AB36" s="1756"/>
      <c r="AC36" s="1759" t="s">
        <v>80</v>
      </c>
      <c r="AD36" s="1756"/>
      <c r="AE36" s="1676" t="s">
        <v>81</v>
      </c>
      <c r="AF36" s="1676"/>
      <c r="AG36" s="1676"/>
      <c r="AH36" s="1676"/>
      <c r="AI36" s="1662" t="s">
        <v>320</v>
      </c>
      <c r="AJ36" s="1660" t="s">
        <v>82</v>
      </c>
      <c r="AK36" s="10"/>
      <c r="AL36" s="3"/>
    </row>
    <row r="37" spans="1:38" ht="21" customHeight="1">
      <c r="A37" s="111"/>
      <c r="B37" s="1599"/>
      <c r="C37" s="1452" t="s">
        <v>226</v>
      </c>
      <c r="D37" s="1453"/>
      <c r="E37" s="1453"/>
      <c r="F37" s="1453"/>
      <c r="G37" s="1453"/>
      <c r="H37" s="1453"/>
      <c r="I37" s="1454"/>
      <c r="J37" s="1451"/>
      <c r="K37" s="1451"/>
      <c r="L37" s="1451"/>
      <c r="M37" s="1451"/>
      <c r="N37" s="1451"/>
      <c r="O37" s="1435"/>
      <c r="P37" s="1436"/>
      <c r="Q37" s="1436"/>
      <c r="R37" s="1436"/>
      <c r="S37" s="1437"/>
      <c r="T37" s="1411">
        <f t="shared" si="0"/>
        <v>0</v>
      </c>
      <c r="U37" s="1411"/>
      <c r="V37" s="1411"/>
      <c r="W37" s="1411"/>
      <c r="X37" s="1411"/>
      <c r="Y37" s="1411"/>
      <c r="Z37" s="112"/>
      <c r="AA37" s="1757"/>
      <c r="AB37" s="1758"/>
      <c r="AC37" s="1760"/>
      <c r="AD37" s="1758"/>
      <c r="AE37" s="1677"/>
      <c r="AF37" s="1677"/>
      <c r="AG37" s="1677"/>
      <c r="AH37" s="1677"/>
      <c r="AI37" s="1663"/>
      <c r="AJ37" s="1661"/>
      <c r="AK37" s="10"/>
      <c r="AL37" s="3"/>
    </row>
    <row r="38" spans="1:38" ht="21" customHeight="1">
      <c r="A38" s="111"/>
      <c r="B38" s="1599"/>
      <c r="C38" s="1452" t="s">
        <v>227</v>
      </c>
      <c r="D38" s="1453"/>
      <c r="E38" s="1453"/>
      <c r="F38" s="1453"/>
      <c r="G38" s="1453"/>
      <c r="H38" s="1453"/>
      <c r="I38" s="1454"/>
      <c r="J38" s="1451"/>
      <c r="K38" s="1451"/>
      <c r="L38" s="1451"/>
      <c r="M38" s="1451"/>
      <c r="N38" s="1451"/>
      <c r="O38" s="1435"/>
      <c r="P38" s="1436"/>
      <c r="Q38" s="1436"/>
      <c r="R38" s="1436"/>
      <c r="S38" s="1437"/>
      <c r="T38" s="1411">
        <f t="shared" si="0"/>
        <v>0</v>
      </c>
      <c r="U38" s="1411"/>
      <c r="V38" s="1411"/>
      <c r="W38" s="1411"/>
      <c r="X38" s="1411"/>
      <c r="Y38" s="1411"/>
      <c r="Z38" s="112"/>
      <c r="AA38" s="1668" t="s">
        <v>83</v>
      </c>
      <c r="AB38" s="1669"/>
      <c r="AC38" s="1670"/>
      <c r="AD38" s="1670"/>
      <c r="AE38" s="1458"/>
      <c r="AF38" s="1458"/>
      <c r="AG38" s="1458"/>
      <c r="AH38" s="1458"/>
      <c r="AI38" s="1664"/>
      <c r="AJ38" s="177"/>
      <c r="AK38" s="10"/>
      <c r="AL38" s="3"/>
    </row>
    <row r="39" spans="1:38" ht="21" customHeight="1">
      <c r="A39" s="111"/>
      <c r="B39" s="1599"/>
      <c r="C39" s="1452" t="s">
        <v>228</v>
      </c>
      <c r="D39" s="1453"/>
      <c r="E39" s="1453"/>
      <c r="F39" s="1453"/>
      <c r="G39" s="1453"/>
      <c r="H39" s="1453"/>
      <c r="I39" s="1454"/>
      <c r="J39" s="1451"/>
      <c r="K39" s="1451"/>
      <c r="L39" s="1451"/>
      <c r="M39" s="1451"/>
      <c r="N39" s="1451"/>
      <c r="O39" s="1435"/>
      <c r="P39" s="1436"/>
      <c r="Q39" s="1436"/>
      <c r="R39" s="1436"/>
      <c r="S39" s="1437"/>
      <c r="T39" s="1411">
        <f t="shared" si="0"/>
        <v>0</v>
      </c>
      <c r="U39" s="1411"/>
      <c r="V39" s="1411"/>
      <c r="W39" s="1411"/>
      <c r="X39" s="1411"/>
      <c r="Y39" s="1411"/>
      <c r="Z39" s="112"/>
      <c r="AA39" s="1668"/>
      <c r="AB39" s="1669"/>
      <c r="AC39" s="1458"/>
      <c r="AD39" s="1458"/>
      <c r="AE39" s="1458"/>
      <c r="AF39" s="1458"/>
      <c r="AG39" s="1458"/>
      <c r="AH39" s="1458"/>
      <c r="AI39" s="1665"/>
      <c r="AJ39" s="177"/>
      <c r="AK39" s="10"/>
      <c r="AL39" s="3"/>
    </row>
    <row r="40" spans="1:38" ht="21" customHeight="1" thickBot="1">
      <c r="A40" s="111"/>
      <c r="B40" s="1600"/>
      <c r="C40" s="1474" t="s">
        <v>1332</v>
      </c>
      <c r="D40" s="1475"/>
      <c r="E40" s="1475"/>
      <c r="F40" s="1475"/>
      <c r="G40" s="1475"/>
      <c r="H40" s="1475"/>
      <c r="I40" s="1520"/>
      <c r="J40" s="1442"/>
      <c r="K40" s="1442"/>
      <c r="L40" s="1442"/>
      <c r="M40" s="1442"/>
      <c r="N40" s="1442"/>
      <c r="O40" s="1525"/>
      <c r="P40" s="1526"/>
      <c r="Q40" s="1526"/>
      <c r="R40" s="1526"/>
      <c r="S40" s="1527"/>
      <c r="T40" s="1667">
        <f t="shared" si="0"/>
        <v>0</v>
      </c>
      <c r="U40" s="1667"/>
      <c r="V40" s="1667"/>
      <c r="W40" s="1667"/>
      <c r="X40" s="1667"/>
      <c r="Y40" s="1667"/>
      <c r="Z40" s="112"/>
      <c r="AA40" s="1668"/>
      <c r="AB40" s="1669"/>
      <c r="AC40" s="1458"/>
      <c r="AD40" s="1458"/>
      <c r="AE40" s="1458"/>
      <c r="AF40" s="1458"/>
      <c r="AG40" s="1458"/>
      <c r="AH40" s="1458"/>
      <c r="AI40" s="1665"/>
      <c r="AJ40" s="177"/>
      <c r="AK40" s="10"/>
      <c r="AL40" s="3"/>
    </row>
    <row r="41" spans="1:38" ht="21" customHeight="1">
      <c r="A41" s="111"/>
      <c r="B41" s="1720" t="s">
        <v>511</v>
      </c>
      <c r="C41" s="1722" t="s">
        <v>1315</v>
      </c>
      <c r="D41" s="1723"/>
      <c r="E41" s="1724"/>
      <c r="F41" s="1528" t="s">
        <v>1316</v>
      </c>
      <c r="G41" s="1528"/>
      <c r="H41" s="1528"/>
      <c r="I41" s="1528"/>
      <c r="J41" s="1443"/>
      <c r="K41" s="1444"/>
      <c r="L41" s="1444"/>
      <c r="M41" s="1444"/>
      <c r="N41" s="1445"/>
      <c r="O41" s="1752">
        <v>0</v>
      </c>
      <c r="P41" s="1753"/>
      <c r="Q41" s="1753"/>
      <c r="R41" s="1753"/>
      <c r="S41" s="1754"/>
      <c r="T41" s="1375">
        <f t="shared" si="0"/>
        <v>0</v>
      </c>
      <c r="U41" s="1375"/>
      <c r="V41" s="1375"/>
      <c r="W41" s="1375"/>
      <c r="X41" s="1375"/>
      <c r="Y41" s="1375"/>
      <c r="Z41" s="112"/>
      <c r="AA41" s="1668"/>
      <c r="AB41" s="1669"/>
      <c r="AC41" s="1458"/>
      <c r="AD41" s="1458"/>
      <c r="AE41" s="1458"/>
      <c r="AF41" s="1458"/>
      <c r="AG41" s="1458"/>
      <c r="AH41" s="1458"/>
      <c r="AI41" s="1665"/>
      <c r="AJ41" s="177"/>
      <c r="AK41" s="10"/>
      <c r="AL41" s="3"/>
    </row>
    <row r="42" spans="1:38" ht="21" customHeight="1">
      <c r="A42" s="111"/>
      <c r="B42" s="1645"/>
      <c r="C42" s="1725"/>
      <c r="D42" s="1726"/>
      <c r="E42" s="1727"/>
      <c r="F42" s="1529" t="s">
        <v>513</v>
      </c>
      <c r="G42" s="1530"/>
      <c r="H42" s="1530"/>
      <c r="I42" s="1531"/>
      <c r="J42" s="1532"/>
      <c r="K42" s="1533"/>
      <c r="L42" s="1533"/>
      <c r="M42" s="1533"/>
      <c r="N42" s="1534"/>
      <c r="O42" s="1515">
        <v>0</v>
      </c>
      <c r="P42" s="1516"/>
      <c r="Q42" s="1516"/>
      <c r="R42" s="1516"/>
      <c r="S42" s="1517"/>
      <c r="T42" s="1411">
        <f t="shared" si="0"/>
        <v>0</v>
      </c>
      <c r="U42" s="1411"/>
      <c r="V42" s="1411"/>
      <c r="W42" s="1411"/>
      <c r="X42" s="1411"/>
      <c r="Y42" s="1411"/>
      <c r="Z42" s="112"/>
      <c r="AA42" s="1668"/>
      <c r="AB42" s="1669"/>
      <c r="AC42" s="1458"/>
      <c r="AD42" s="1458"/>
      <c r="AE42" s="1458"/>
      <c r="AF42" s="1458"/>
      <c r="AG42" s="1458"/>
      <c r="AH42" s="1458"/>
      <c r="AI42" s="1665"/>
      <c r="AJ42" s="177"/>
      <c r="AK42" s="10"/>
      <c r="AL42" s="3"/>
    </row>
    <row r="43" spans="1:38" ht="21" customHeight="1">
      <c r="A43" s="111"/>
      <c r="B43" s="1645"/>
      <c r="C43" s="1728"/>
      <c r="D43" s="1729"/>
      <c r="E43" s="1730"/>
      <c r="F43" s="1519" t="s">
        <v>512</v>
      </c>
      <c r="G43" s="1519"/>
      <c r="H43" s="1519"/>
      <c r="I43" s="1519"/>
      <c r="J43" s="1435"/>
      <c r="K43" s="1436"/>
      <c r="L43" s="1436"/>
      <c r="M43" s="1436"/>
      <c r="N43" s="1437"/>
      <c r="O43" s="1515">
        <v>0</v>
      </c>
      <c r="P43" s="1516"/>
      <c r="Q43" s="1516"/>
      <c r="R43" s="1516"/>
      <c r="S43" s="1517"/>
      <c r="T43" s="1411">
        <f t="shared" si="0"/>
        <v>0</v>
      </c>
      <c r="U43" s="1411"/>
      <c r="V43" s="1411"/>
      <c r="W43" s="1411"/>
      <c r="X43" s="1411"/>
      <c r="Y43" s="1411"/>
      <c r="Z43" s="112"/>
      <c r="AA43" s="1668"/>
      <c r="AB43" s="1669"/>
      <c r="AC43" s="1458"/>
      <c r="AD43" s="1458"/>
      <c r="AE43" s="1458"/>
      <c r="AF43" s="1458"/>
      <c r="AG43" s="1458"/>
      <c r="AH43" s="1458"/>
      <c r="AI43" s="1665"/>
      <c r="AJ43" s="177"/>
      <c r="AK43" s="10"/>
      <c r="AL43" s="3"/>
    </row>
    <row r="44" spans="1:38" ht="21" customHeight="1" thickBot="1">
      <c r="A44" s="111"/>
      <c r="B44" s="1721"/>
      <c r="C44" s="1696" t="s">
        <v>514</v>
      </c>
      <c r="D44" s="1697"/>
      <c r="E44" s="1698"/>
      <c r="F44" s="1699" t="s">
        <v>1316</v>
      </c>
      <c r="G44" s="1700"/>
      <c r="H44" s="1700"/>
      <c r="I44" s="1701"/>
      <c r="J44" s="1525"/>
      <c r="K44" s="1526"/>
      <c r="L44" s="1526"/>
      <c r="M44" s="1526"/>
      <c r="N44" s="1527"/>
      <c r="O44" s="1702">
        <v>0</v>
      </c>
      <c r="P44" s="1703"/>
      <c r="Q44" s="1703"/>
      <c r="R44" s="1703"/>
      <c r="S44" s="1704"/>
      <c r="T44" s="1705">
        <f>-J44+O44</f>
        <v>0</v>
      </c>
      <c r="U44" s="1706"/>
      <c r="V44" s="1706"/>
      <c r="W44" s="1706"/>
      <c r="X44" s="1706"/>
      <c r="Y44" s="1707"/>
      <c r="Z44" s="112"/>
      <c r="AA44" s="1668"/>
      <c r="AB44" s="1669"/>
      <c r="AC44" s="1458"/>
      <c r="AD44" s="1458"/>
      <c r="AE44" s="1458"/>
      <c r="AF44" s="1458"/>
      <c r="AG44" s="1458"/>
      <c r="AH44" s="1458"/>
      <c r="AI44" s="1665"/>
      <c r="AJ44" s="177"/>
      <c r="AK44" s="10"/>
      <c r="AL44" s="3"/>
    </row>
    <row r="45" spans="1:38" ht="21" customHeight="1" thickBot="1">
      <c r="A45" s="111"/>
      <c r="B45" s="1688" t="s">
        <v>566</v>
      </c>
      <c r="C45" s="1689"/>
      <c r="D45" s="1689"/>
      <c r="E45" s="1689"/>
      <c r="F45" s="1689"/>
      <c r="G45" s="1689"/>
      <c r="H45" s="1689"/>
      <c r="I45" s="1690"/>
      <c r="J45" s="1691"/>
      <c r="K45" s="1692"/>
      <c r="L45" s="1692"/>
      <c r="M45" s="1692"/>
      <c r="N45" s="1693"/>
      <c r="O45" s="1671">
        <f>J45</f>
        <v>0</v>
      </c>
      <c r="P45" s="1672"/>
      <c r="Q45" s="1672"/>
      <c r="R45" s="1672"/>
      <c r="S45" s="1673"/>
      <c r="T45" s="1671">
        <f>-J45+O45</f>
        <v>0</v>
      </c>
      <c r="U45" s="1672"/>
      <c r="V45" s="1672"/>
      <c r="W45" s="1672"/>
      <c r="X45" s="1672"/>
      <c r="Y45" s="1673"/>
      <c r="Z45" s="112"/>
      <c r="AA45" s="1668"/>
      <c r="AB45" s="1669"/>
      <c r="AC45" s="1458"/>
      <c r="AD45" s="1458"/>
      <c r="AE45" s="1458"/>
      <c r="AF45" s="1458"/>
      <c r="AG45" s="1458"/>
      <c r="AH45" s="1458"/>
      <c r="AI45" s="1665"/>
      <c r="AJ45" s="177"/>
      <c r="AK45" s="10"/>
      <c r="AL45" s="3"/>
    </row>
    <row r="46" spans="1:38" ht="21" customHeight="1" thickBot="1">
      <c r="A46" s="111"/>
      <c r="B46" s="1684" t="s">
        <v>84</v>
      </c>
      <c r="C46" s="1685"/>
      <c r="D46" s="1685"/>
      <c r="E46" s="1685"/>
      <c r="F46" s="1685"/>
      <c r="G46" s="1685"/>
      <c r="H46" s="1685"/>
      <c r="I46" s="1686"/>
      <c r="J46" s="1439">
        <f>SUM(J31:N41,J44)</f>
        <v>0</v>
      </c>
      <c r="K46" s="1440"/>
      <c r="L46" s="1440"/>
      <c r="M46" s="1440"/>
      <c r="N46" s="1441"/>
      <c r="O46" s="1439">
        <f>SUM(O31:S44)</f>
        <v>0</v>
      </c>
      <c r="P46" s="1440"/>
      <c r="Q46" s="1440"/>
      <c r="R46" s="1440"/>
      <c r="S46" s="1441"/>
      <c r="T46" s="1439">
        <f>-J46+O46</f>
        <v>0</v>
      </c>
      <c r="U46" s="1440"/>
      <c r="V46" s="1440"/>
      <c r="W46" s="1440"/>
      <c r="X46" s="1440"/>
      <c r="Y46" s="1687"/>
      <c r="Z46" s="112"/>
      <c r="AA46" s="1668"/>
      <c r="AB46" s="1669"/>
      <c r="AC46" s="1458"/>
      <c r="AD46" s="1458"/>
      <c r="AE46" s="1458"/>
      <c r="AF46" s="1458"/>
      <c r="AG46" s="1458"/>
      <c r="AH46" s="1458"/>
      <c r="AI46" s="1665"/>
      <c r="AJ46" s="177"/>
      <c r="AK46" s="10"/>
      <c r="AL46" s="3"/>
    </row>
    <row r="47" spans="1:38" ht="21" customHeight="1" thickTop="1">
      <c r="A47" s="111"/>
      <c r="B47" s="1710" t="s">
        <v>85</v>
      </c>
      <c r="C47" s="1711"/>
      <c r="D47" s="1711"/>
      <c r="E47" s="1711"/>
      <c r="F47" s="1711"/>
      <c r="G47" s="1711"/>
      <c r="H47" s="1711"/>
      <c r="I47" s="1711"/>
      <c r="J47" s="1711"/>
      <c r="K47" s="1711"/>
      <c r="L47" s="1711"/>
      <c r="M47" s="1711"/>
      <c r="N47" s="1711"/>
      <c r="O47" s="1711"/>
      <c r="P47" s="1711"/>
      <c r="Q47" s="1711"/>
      <c r="R47" s="1711"/>
      <c r="S47" s="1712"/>
      <c r="T47" s="1682">
        <f>IF(O46=0,0,ROUNDDOWN(1-(SUM(J31:N40)+J41-J42+J43)/SUM(O31:S40),2)*100)</f>
        <v>0</v>
      </c>
      <c r="U47" s="1683"/>
      <c r="V47" s="1683"/>
      <c r="W47" s="1683"/>
      <c r="X47" s="1674" t="s">
        <v>229</v>
      </c>
      <c r="Y47" s="1675"/>
      <c r="Z47" s="112"/>
      <c r="AA47" s="1668"/>
      <c r="AB47" s="1669"/>
      <c r="AC47" s="1458"/>
      <c r="AD47" s="1458"/>
      <c r="AE47" s="1458"/>
      <c r="AF47" s="1458"/>
      <c r="AG47" s="1458"/>
      <c r="AH47" s="1458"/>
      <c r="AI47" s="1665"/>
      <c r="AJ47" s="177"/>
      <c r="AK47" s="10"/>
      <c r="AL47" s="3"/>
    </row>
    <row r="48" spans="1:38" ht="21" customHeight="1">
      <c r="A48" s="111"/>
      <c r="B48" s="1681" t="s">
        <v>86</v>
      </c>
      <c r="C48" s="1433"/>
      <c r="D48" s="1433"/>
      <c r="E48" s="1433"/>
      <c r="F48" s="1433"/>
      <c r="G48" s="1433"/>
      <c r="H48" s="1433"/>
      <c r="I48" s="1433"/>
      <c r="J48" s="1433"/>
      <c r="K48" s="1433"/>
      <c r="L48" s="1433"/>
      <c r="M48" s="1433"/>
      <c r="N48" s="1433"/>
      <c r="O48" s="1433"/>
      <c r="P48" s="1433"/>
      <c r="Q48" s="1433"/>
      <c r="R48" s="1433"/>
      <c r="S48" s="1541"/>
      <c r="T48" s="1694">
        <f>IF(O46=0,0,ROUNDDOWN(1-SUM(J31:N41,J44)/SUM(O31:S40),2)*100)</f>
        <v>0</v>
      </c>
      <c r="U48" s="1695"/>
      <c r="V48" s="1695"/>
      <c r="W48" s="1695"/>
      <c r="X48" s="1535" t="s">
        <v>229</v>
      </c>
      <c r="Y48" s="1536"/>
      <c r="Z48" s="112"/>
      <c r="AA48" s="1668"/>
      <c r="AB48" s="1669"/>
      <c r="AC48" s="1458"/>
      <c r="AD48" s="1458"/>
      <c r="AE48" s="1458"/>
      <c r="AF48" s="1458"/>
      <c r="AG48" s="1458"/>
      <c r="AH48" s="1458"/>
      <c r="AI48" s="1665"/>
      <c r="AJ48" s="177"/>
      <c r="AK48" s="10"/>
      <c r="AL48" s="3"/>
    </row>
    <row r="49" spans="1:38" ht="21" customHeight="1">
      <c r="A49" s="111"/>
      <c r="B49" s="1681" t="s">
        <v>515</v>
      </c>
      <c r="C49" s="1433"/>
      <c r="D49" s="1433"/>
      <c r="E49" s="1433"/>
      <c r="F49" s="1433"/>
      <c r="G49" s="1433"/>
      <c r="H49" s="1433"/>
      <c r="I49" s="1433"/>
      <c r="J49" s="1433"/>
      <c r="K49" s="1433"/>
      <c r="L49" s="1433"/>
      <c r="M49" s="1433"/>
      <c r="N49" s="1433"/>
      <c r="O49" s="1433"/>
      <c r="P49" s="1433"/>
      <c r="Q49" s="1433"/>
      <c r="R49" s="1433"/>
      <c r="S49" s="1541"/>
      <c r="T49" s="1708">
        <f>IFERROR(ROUNDDOWN(J44/O46*100,1),0)*-1</f>
        <v>0</v>
      </c>
      <c r="U49" s="1709"/>
      <c r="V49" s="1709"/>
      <c r="W49" s="1709"/>
      <c r="X49" s="1535" t="s">
        <v>229</v>
      </c>
      <c r="Y49" s="1536"/>
      <c r="Z49" s="112"/>
      <c r="AA49" s="1668"/>
      <c r="AB49" s="1669"/>
      <c r="AC49" s="1458"/>
      <c r="AD49" s="1458"/>
      <c r="AE49" s="1458"/>
      <c r="AF49" s="1458"/>
      <c r="AG49" s="1458"/>
      <c r="AH49" s="1458"/>
      <c r="AI49" s="1666"/>
      <c r="AJ49" s="177"/>
      <c r="AK49" s="10"/>
      <c r="AL49" s="3"/>
    </row>
    <row r="50" spans="1:38" ht="21" customHeight="1" thickBot="1">
      <c r="A50" s="111"/>
      <c r="B50" s="1748" t="s">
        <v>87</v>
      </c>
      <c r="C50" s="1475"/>
      <c r="D50" s="1475"/>
      <c r="E50" s="1475"/>
      <c r="F50" s="1475"/>
      <c r="G50" s="1475"/>
      <c r="H50" s="1475"/>
      <c r="I50" s="1475"/>
      <c r="J50" s="1475"/>
      <c r="K50" s="1475"/>
      <c r="L50" s="1475"/>
      <c r="M50" s="1475"/>
      <c r="N50" s="1475"/>
      <c r="O50" s="1475"/>
      <c r="P50" s="1475"/>
      <c r="Q50" s="1475"/>
      <c r="R50" s="1475"/>
      <c r="S50" s="1520"/>
      <c r="T50" s="1749"/>
      <c r="U50" s="1750"/>
      <c r="V50" s="1750"/>
      <c r="W50" s="1750"/>
      <c r="X50" s="1750"/>
      <c r="Y50" s="1751"/>
      <c r="Z50" s="126"/>
      <c r="AA50" s="179" t="s">
        <v>230</v>
      </c>
      <c r="AB50" s="122"/>
      <c r="AC50" s="1458"/>
      <c r="AD50" s="1458"/>
      <c r="AE50" s="1458"/>
      <c r="AF50" s="1458"/>
      <c r="AG50" s="1458"/>
      <c r="AH50" s="1458"/>
      <c r="AI50" s="124"/>
      <c r="AJ50" s="177"/>
      <c r="AK50" s="10"/>
      <c r="AL50" s="3"/>
    </row>
    <row r="51" spans="1:38" ht="21.65" customHeight="1">
      <c r="A51" s="111"/>
      <c r="B51" s="1135"/>
      <c r="Z51" s="126"/>
      <c r="AA51" s="179"/>
      <c r="AB51" s="122"/>
      <c r="AC51" s="1458"/>
      <c r="AD51" s="1458"/>
      <c r="AE51" s="1458"/>
      <c r="AF51" s="1458"/>
      <c r="AG51" s="1458"/>
      <c r="AH51" s="1458"/>
      <c r="AI51" s="124"/>
      <c r="AJ51" s="177"/>
      <c r="AK51" s="10"/>
      <c r="AL51" s="3"/>
    </row>
    <row r="52" spans="1:38" ht="21" customHeight="1" thickBot="1">
      <c r="A52" s="111"/>
      <c r="B52" s="1136" t="s">
        <v>367</v>
      </c>
      <c r="Z52" s="126"/>
      <c r="AA52" s="179"/>
      <c r="AB52" s="122"/>
      <c r="AC52" s="1458"/>
      <c r="AD52" s="1458"/>
      <c r="AE52" s="1458"/>
      <c r="AF52" s="1458"/>
      <c r="AG52" s="1458"/>
      <c r="AH52" s="1458"/>
      <c r="AI52" s="124"/>
      <c r="AJ52" s="177"/>
      <c r="AK52" s="10"/>
      <c r="AL52" s="3"/>
    </row>
    <row r="53" spans="1:38" ht="21" customHeight="1">
      <c r="A53" s="111"/>
      <c r="B53" s="1497" t="s">
        <v>516</v>
      </c>
      <c r="C53" s="1498"/>
      <c r="D53" s="1498"/>
      <c r="E53" s="1498"/>
      <c r="F53" s="1498"/>
      <c r="G53" s="1498"/>
      <c r="H53" s="1498"/>
      <c r="I53" s="1498"/>
      <c r="J53" s="1498"/>
      <c r="K53" s="1498"/>
      <c r="L53" s="1498"/>
      <c r="M53" s="1498"/>
      <c r="N53" s="1498"/>
      <c r="O53" s="1498"/>
      <c r="P53" s="1498"/>
      <c r="Q53" s="1498"/>
      <c r="R53" s="1498"/>
      <c r="S53" s="1498"/>
      <c r="T53" s="1498"/>
      <c r="U53" s="1498"/>
      <c r="V53" s="1498"/>
      <c r="W53" s="1498"/>
      <c r="X53" s="1498"/>
      <c r="Y53" s="1499"/>
      <c r="Z53" s="126"/>
      <c r="AA53" s="179"/>
      <c r="AB53" s="122"/>
      <c r="AC53" s="1458"/>
      <c r="AD53" s="1458"/>
      <c r="AE53" s="1458"/>
      <c r="AF53" s="1458"/>
      <c r="AG53" s="1458"/>
      <c r="AH53" s="1458"/>
      <c r="AI53" s="124"/>
      <c r="AJ53" s="177"/>
      <c r="AK53" s="10"/>
      <c r="AL53" s="3"/>
    </row>
    <row r="54" spans="1:38" ht="21" customHeight="1">
      <c r="A54" s="111"/>
      <c r="B54" s="1731" t="s">
        <v>1338</v>
      </c>
      <c r="C54" s="1732"/>
      <c r="D54" s="1732"/>
      <c r="E54" s="1732"/>
      <c r="F54" s="1732"/>
      <c r="G54" s="1732"/>
      <c r="H54" s="1732"/>
      <c r="I54" s="1732"/>
      <c r="J54" s="1732"/>
      <c r="K54" s="1732"/>
      <c r="L54" s="1732"/>
      <c r="M54" s="1732"/>
      <c r="N54" s="1732"/>
      <c r="O54" s="1732"/>
      <c r="P54" s="1732"/>
      <c r="Q54" s="1732"/>
      <c r="R54" s="1732"/>
      <c r="S54" s="1732"/>
      <c r="T54" s="1732"/>
      <c r="U54" s="1732"/>
      <c r="V54" s="1732"/>
      <c r="W54" s="1732"/>
      <c r="X54" s="1733"/>
      <c r="Y54" s="1740" t="s">
        <v>231</v>
      </c>
      <c r="Z54" s="126"/>
      <c r="AA54" s="179"/>
      <c r="AB54" s="122"/>
      <c r="AC54" s="1458"/>
      <c r="AD54" s="1458"/>
      <c r="AE54" s="1458"/>
      <c r="AF54" s="1458"/>
      <c r="AG54" s="1458"/>
      <c r="AH54" s="1458"/>
      <c r="AI54" s="124"/>
      <c r="AJ54" s="177"/>
      <c r="AK54" s="10"/>
      <c r="AL54" s="3"/>
    </row>
    <row r="55" spans="1:38" ht="21" customHeight="1">
      <c r="A55" s="111"/>
      <c r="B55" s="1734"/>
      <c r="C55" s="1735"/>
      <c r="D55" s="1735"/>
      <c r="E55" s="1735"/>
      <c r="F55" s="1735"/>
      <c r="G55" s="1735"/>
      <c r="H55" s="1735"/>
      <c r="I55" s="1735"/>
      <c r="J55" s="1735"/>
      <c r="K55" s="1735"/>
      <c r="L55" s="1735"/>
      <c r="M55" s="1735"/>
      <c r="N55" s="1735"/>
      <c r="O55" s="1735"/>
      <c r="P55" s="1735"/>
      <c r="Q55" s="1735"/>
      <c r="R55" s="1735"/>
      <c r="S55" s="1735"/>
      <c r="T55" s="1735"/>
      <c r="U55" s="1735"/>
      <c r="V55" s="1735"/>
      <c r="W55" s="1735"/>
      <c r="X55" s="1736"/>
      <c r="Y55" s="1741"/>
      <c r="Z55" s="126"/>
      <c r="AA55" s="179"/>
      <c r="AB55" s="122"/>
      <c r="AC55" s="1458"/>
      <c r="AD55" s="1458"/>
      <c r="AE55" s="1458"/>
      <c r="AF55" s="1458"/>
      <c r="AG55" s="1458"/>
      <c r="AH55" s="1458"/>
      <c r="AI55" s="124"/>
      <c r="AJ55" s="177"/>
      <c r="AK55" s="10"/>
      <c r="AL55" s="3"/>
    </row>
    <row r="56" spans="1:38" ht="21" customHeight="1">
      <c r="A56" s="111"/>
      <c r="B56" s="1731" t="s">
        <v>1339</v>
      </c>
      <c r="C56" s="1732"/>
      <c r="D56" s="1732"/>
      <c r="E56" s="1732"/>
      <c r="F56" s="1732"/>
      <c r="G56" s="1732"/>
      <c r="H56" s="1732"/>
      <c r="I56" s="1732"/>
      <c r="J56" s="1732"/>
      <c r="K56" s="1732"/>
      <c r="L56" s="1732"/>
      <c r="M56" s="1732"/>
      <c r="N56" s="1732"/>
      <c r="O56" s="1732"/>
      <c r="P56" s="1732"/>
      <c r="Q56" s="1732"/>
      <c r="R56" s="1732"/>
      <c r="S56" s="1732"/>
      <c r="T56" s="1732"/>
      <c r="U56" s="1732"/>
      <c r="V56" s="1732"/>
      <c r="W56" s="1732"/>
      <c r="X56" s="1733"/>
      <c r="Y56" s="1740" t="s">
        <v>231</v>
      </c>
      <c r="Z56" s="126"/>
      <c r="AA56" s="179"/>
      <c r="AB56" s="122"/>
      <c r="AC56" s="1458"/>
      <c r="AD56" s="1458"/>
      <c r="AE56" s="1458"/>
      <c r="AF56" s="1458"/>
      <c r="AG56" s="1458"/>
      <c r="AH56" s="1458"/>
      <c r="AI56" s="124"/>
      <c r="AJ56" s="177"/>
      <c r="AK56" s="10"/>
      <c r="AL56" s="3"/>
    </row>
    <row r="57" spans="1:38" ht="21" customHeight="1" thickBot="1">
      <c r="A57" s="111"/>
      <c r="B57" s="1737"/>
      <c r="C57" s="1738"/>
      <c r="D57" s="1738"/>
      <c r="E57" s="1738"/>
      <c r="F57" s="1738"/>
      <c r="G57" s="1738"/>
      <c r="H57" s="1738"/>
      <c r="I57" s="1738"/>
      <c r="J57" s="1738"/>
      <c r="K57" s="1738"/>
      <c r="L57" s="1738"/>
      <c r="M57" s="1738"/>
      <c r="N57" s="1738"/>
      <c r="O57" s="1738"/>
      <c r="P57" s="1738"/>
      <c r="Q57" s="1738"/>
      <c r="R57" s="1738"/>
      <c r="S57" s="1738"/>
      <c r="T57" s="1738"/>
      <c r="U57" s="1738"/>
      <c r="V57" s="1738"/>
      <c r="W57" s="1738"/>
      <c r="X57" s="1739"/>
      <c r="Y57" s="1742"/>
      <c r="Z57" s="178"/>
      <c r="AA57" s="179"/>
      <c r="AB57" s="122"/>
      <c r="AC57" s="1458"/>
      <c r="AD57" s="1458"/>
      <c r="AE57" s="1458"/>
      <c r="AF57" s="1458"/>
      <c r="AG57" s="1458"/>
      <c r="AH57" s="1458"/>
      <c r="AI57" s="124"/>
      <c r="AJ57" s="177"/>
      <c r="AK57" s="10"/>
      <c r="AL57" s="3"/>
    </row>
    <row r="58" spans="1:38" ht="21" customHeight="1">
      <c r="A58" s="111"/>
      <c r="Z58" s="178"/>
      <c r="AA58" s="179"/>
      <c r="AB58" s="122"/>
      <c r="AC58" s="1458"/>
      <c r="AD58" s="1458"/>
      <c r="AE58" s="1458"/>
      <c r="AF58" s="1458"/>
      <c r="AG58" s="1458"/>
      <c r="AH58" s="1458"/>
      <c r="AI58" s="124"/>
      <c r="AJ58" s="177"/>
      <c r="AK58" s="10"/>
      <c r="AL58" s="3"/>
    </row>
    <row r="59" spans="1:38" ht="21" customHeight="1">
      <c r="A59" s="111"/>
      <c r="B59" s="112"/>
      <c r="C59" s="112"/>
      <c r="D59" s="112"/>
      <c r="E59" s="112"/>
      <c r="F59" s="112"/>
      <c r="G59" s="112"/>
      <c r="H59" s="112"/>
      <c r="I59" s="112"/>
      <c r="J59" s="112"/>
      <c r="K59" s="112"/>
      <c r="L59" s="112"/>
      <c r="M59" s="112"/>
      <c r="N59" s="112"/>
      <c r="O59" s="112"/>
      <c r="P59" s="112"/>
      <c r="Q59" s="112"/>
      <c r="R59" s="112"/>
      <c r="S59" s="112"/>
      <c r="T59" s="112"/>
      <c r="U59" s="112"/>
      <c r="V59" s="112"/>
      <c r="W59" s="112"/>
      <c r="X59" s="112"/>
      <c r="Y59" s="112"/>
      <c r="Z59" s="112"/>
      <c r="AA59" s="179"/>
      <c r="AB59" s="122"/>
      <c r="AC59" s="1458"/>
      <c r="AD59" s="1458"/>
      <c r="AE59" s="1458"/>
      <c r="AF59" s="1458"/>
      <c r="AG59" s="1458"/>
      <c r="AH59" s="1458"/>
      <c r="AI59" s="124"/>
      <c r="AJ59" s="177"/>
      <c r="AK59" s="10"/>
      <c r="AL59" s="3"/>
    </row>
    <row r="60" spans="1:38" ht="21" customHeight="1">
      <c r="A60" s="111"/>
      <c r="B60" s="112"/>
      <c r="C60" s="112"/>
      <c r="D60" s="112"/>
      <c r="E60" s="112"/>
      <c r="F60" s="112"/>
      <c r="G60" s="112"/>
      <c r="H60" s="112"/>
      <c r="I60" s="112"/>
      <c r="J60" s="112"/>
      <c r="K60" s="112"/>
      <c r="L60" s="112"/>
      <c r="M60" s="112"/>
      <c r="N60" s="112"/>
      <c r="O60" s="112"/>
      <c r="P60" s="112"/>
      <c r="Q60" s="112"/>
      <c r="R60" s="112"/>
      <c r="S60" s="112"/>
      <c r="T60" s="112"/>
      <c r="U60" s="112"/>
      <c r="V60" s="112"/>
      <c r="W60" s="112"/>
      <c r="X60" s="112"/>
      <c r="Z60" s="112"/>
      <c r="AA60" s="179"/>
      <c r="AB60" s="122"/>
      <c r="AC60" s="1458"/>
      <c r="AD60" s="1458"/>
      <c r="AE60" s="1458"/>
      <c r="AF60" s="1458"/>
      <c r="AG60" s="1458"/>
      <c r="AH60" s="1458"/>
      <c r="AI60" s="124"/>
      <c r="AJ60" s="177"/>
      <c r="AK60" s="10"/>
      <c r="AL60" s="3"/>
    </row>
    <row r="61" spans="1:38" ht="21" customHeight="1">
      <c r="A61" s="111"/>
      <c r="B61" s="1521"/>
      <c r="C61" s="1521"/>
      <c r="D61" s="1521"/>
      <c r="E61" s="1521"/>
      <c r="F61" s="1521"/>
      <c r="G61" s="1521"/>
      <c r="H61" s="1521"/>
      <c r="I61" s="1521"/>
      <c r="J61" s="1521"/>
      <c r="K61" s="1521"/>
      <c r="L61" s="1521"/>
      <c r="M61" s="1521"/>
      <c r="N61" s="1521"/>
      <c r="O61" s="1521"/>
      <c r="P61" s="1521"/>
      <c r="Q61" s="1521"/>
      <c r="R61" s="1521"/>
      <c r="S61" s="1521"/>
      <c r="T61" s="1521"/>
      <c r="U61" s="1521"/>
      <c r="V61" s="1521"/>
      <c r="W61" s="1521"/>
      <c r="X61" s="1521"/>
      <c r="Y61" s="1328"/>
      <c r="Z61" s="112"/>
      <c r="AA61" s="179"/>
      <c r="AB61" s="122"/>
      <c r="AC61" s="1458"/>
      <c r="AD61" s="1458"/>
      <c r="AE61" s="1458"/>
      <c r="AF61" s="1458"/>
      <c r="AG61" s="1458"/>
      <c r="AH61" s="1458"/>
      <c r="AI61" s="124"/>
      <c r="AJ61" s="177"/>
      <c r="AK61" s="10"/>
      <c r="AL61" s="3"/>
    </row>
    <row r="62" spans="1:38" ht="21" customHeight="1">
      <c r="A62" s="111"/>
      <c r="B62" s="1521"/>
      <c r="C62" s="1521"/>
      <c r="D62" s="1521"/>
      <c r="E62" s="1521"/>
      <c r="F62" s="1521"/>
      <c r="G62" s="1521"/>
      <c r="H62" s="1521"/>
      <c r="I62" s="1521"/>
      <c r="J62" s="1521"/>
      <c r="K62" s="1521"/>
      <c r="L62" s="1521"/>
      <c r="M62" s="1521"/>
      <c r="N62" s="1521"/>
      <c r="O62" s="1521"/>
      <c r="P62" s="1521"/>
      <c r="Q62" s="1521"/>
      <c r="R62" s="1521"/>
      <c r="S62" s="1521"/>
      <c r="T62" s="1521"/>
      <c r="U62" s="1521"/>
      <c r="V62" s="1521"/>
      <c r="W62" s="1521"/>
      <c r="X62" s="1521"/>
      <c r="Y62" s="1328"/>
      <c r="Z62" s="112"/>
      <c r="AA62" s="179"/>
      <c r="AB62" s="122"/>
      <c r="AC62" s="1458"/>
      <c r="AD62" s="1458"/>
      <c r="AE62" s="1458"/>
      <c r="AF62" s="1458"/>
      <c r="AG62" s="1458"/>
      <c r="AH62" s="1458"/>
      <c r="AI62" s="124"/>
      <c r="AJ62" s="177"/>
      <c r="AK62" s="10"/>
      <c r="AL62" s="3"/>
    </row>
    <row r="63" spans="1:38" ht="21" customHeight="1">
      <c r="A63" s="111"/>
      <c r="Z63" s="112"/>
      <c r="AA63" s="179"/>
      <c r="AB63" s="122"/>
      <c r="AC63" s="1458"/>
      <c r="AD63" s="1458"/>
      <c r="AE63" s="1458"/>
      <c r="AF63" s="1458"/>
      <c r="AG63" s="1458"/>
      <c r="AH63" s="1458"/>
      <c r="AI63" s="124"/>
      <c r="AJ63" s="177"/>
      <c r="AK63" s="10"/>
      <c r="AL63" s="3"/>
    </row>
    <row r="64" spans="1:38" ht="21" customHeight="1" thickBot="1">
      <c r="A64" s="111"/>
      <c r="Z64" s="112"/>
      <c r="AA64" s="180"/>
      <c r="AB64" s="181"/>
      <c r="AC64" s="1518"/>
      <c r="AD64" s="1518"/>
      <c r="AE64" s="1518"/>
      <c r="AF64" s="1518"/>
      <c r="AG64" s="1518"/>
      <c r="AH64" s="1518"/>
      <c r="AI64" s="182"/>
      <c r="AJ64" s="183"/>
      <c r="AK64" s="10"/>
      <c r="AL64" s="3"/>
    </row>
    <row r="65" spans="1:1">
      <c r="A65" s="111"/>
    </row>
  </sheetData>
  <sheetProtection algorithmName="SHA-512" hashValue="fx2N7KVf2+7Nj8aaYZpGq6TMZxuY7a/iqScQyX9LM4VxdxALai1I32fvLUaFUf/B6Yu0RFC+qzNdKy+BPFanvg==" saltValue="JaCwIBOFpOHdqEPOBmWVWg==" spinCount="100000" sheet="1" formatCells="0" formatRows="0" insertRows="0" deleteRows="0" selectLockedCells="1" autoFilter="0" pivotTables="0"/>
  <mergeCells count="272">
    <mergeCell ref="AH22:AJ22"/>
    <mergeCell ref="AH27:AJ27"/>
    <mergeCell ref="AH28:AJ28"/>
    <mergeCell ref="AH29:AJ29"/>
    <mergeCell ref="AH26:AJ26"/>
    <mergeCell ref="AH25:AJ25"/>
    <mergeCell ref="AH24:AJ24"/>
    <mergeCell ref="AH23:AJ23"/>
    <mergeCell ref="AA27:AG27"/>
    <mergeCell ref="AA19:AG21"/>
    <mergeCell ref="AA22:AG22"/>
    <mergeCell ref="AA23:AG23"/>
    <mergeCell ref="AA24:AG24"/>
    <mergeCell ref="AA25:AG25"/>
    <mergeCell ref="AA26:AG26"/>
    <mergeCell ref="AA28:AG28"/>
    <mergeCell ref="AA29:AG29"/>
    <mergeCell ref="AA30:AG30"/>
    <mergeCell ref="AA31:AG32"/>
    <mergeCell ref="B41:B44"/>
    <mergeCell ref="C41:E43"/>
    <mergeCell ref="B54:X55"/>
    <mergeCell ref="B56:X57"/>
    <mergeCell ref="Y54:Y55"/>
    <mergeCell ref="Y56:Y57"/>
    <mergeCell ref="W26:Y26"/>
    <mergeCell ref="G27:K27"/>
    <mergeCell ref="M27:Q27"/>
    <mergeCell ref="B50:S50"/>
    <mergeCell ref="T50:Y50"/>
    <mergeCell ref="AE53:AH53"/>
    <mergeCell ref="AC49:AD49"/>
    <mergeCell ref="AE41:AH41"/>
    <mergeCell ref="AE42:AH42"/>
    <mergeCell ref="AC50:AD50"/>
    <mergeCell ref="AE50:AH50"/>
    <mergeCell ref="O45:S45"/>
    <mergeCell ref="O42:S42"/>
    <mergeCell ref="T41:Y41"/>
    <mergeCell ref="O41:S41"/>
    <mergeCell ref="AA36:AB37"/>
    <mergeCell ref="AC36:AD37"/>
    <mergeCell ref="T31:Y31"/>
    <mergeCell ref="T32:Y32"/>
    <mergeCell ref="B49:S49"/>
    <mergeCell ref="X49:Y49"/>
    <mergeCell ref="T47:W47"/>
    <mergeCell ref="B46:I46"/>
    <mergeCell ref="T46:Y46"/>
    <mergeCell ref="B45:I45"/>
    <mergeCell ref="J45:N45"/>
    <mergeCell ref="T48:W48"/>
    <mergeCell ref="X48:Y48"/>
    <mergeCell ref="T43:Y43"/>
    <mergeCell ref="C44:E44"/>
    <mergeCell ref="F44:I44"/>
    <mergeCell ref="J44:N44"/>
    <mergeCell ref="O44:S44"/>
    <mergeCell ref="T44:Y44"/>
    <mergeCell ref="T49:W49"/>
    <mergeCell ref="B47:S47"/>
    <mergeCell ref="B48:S48"/>
    <mergeCell ref="O34:S34"/>
    <mergeCell ref="C35:I35"/>
    <mergeCell ref="T35:Y35"/>
    <mergeCell ref="T34:Y34"/>
    <mergeCell ref="AJ36:AJ37"/>
    <mergeCell ref="AI36:AI37"/>
    <mergeCell ref="AI38:AI49"/>
    <mergeCell ref="T40:Y40"/>
    <mergeCell ref="AA38:AB49"/>
    <mergeCell ref="AC41:AD41"/>
    <mergeCell ref="AC44:AD44"/>
    <mergeCell ref="AC45:AD45"/>
    <mergeCell ref="AC38:AD38"/>
    <mergeCell ref="AC39:AD39"/>
    <mergeCell ref="AC40:AD40"/>
    <mergeCell ref="AC47:AD47"/>
    <mergeCell ref="AC48:AD48"/>
    <mergeCell ref="AC43:AD43"/>
    <mergeCell ref="T45:Y45"/>
    <mergeCell ref="X47:Y47"/>
    <mergeCell ref="AE47:AH47"/>
    <mergeCell ref="AE40:AH40"/>
    <mergeCell ref="AE38:AH38"/>
    <mergeCell ref="AE39:AH39"/>
    <mergeCell ref="AE43:AH43"/>
    <mergeCell ref="AE44:AH44"/>
    <mergeCell ref="AE45:AH45"/>
    <mergeCell ref="AE36:AH37"/>
    <mergeCell ref="T27:W27"/>
    <mergeCell ref="I20:K20"/>
    <mergeCell ref="M19:R19"/>
    <mergeCell ref="B19:D19"/>
    <mergeCell ref="B20:D20"/>
    <mergeCell ref="S20:U20"/>
    <mergeCell ref="F21:J21"/>
    <mergeCell ref="W20:Y20"/>
    <mergeCell ref="B29:I30"/>
    <mergeCell ref="I22:Y22"/>
    <mergeCell ref="E23:H25"/>
    <mergeCell ref="I25:K25"/>
    <mergeCell ref="M23:P23"/>
    <mergeCell ref="M24:P24"/>
    <mergeCell ref="J29:Y29"/>
    <mergeCell ref="B23:B25"/>
    <mergeCell ref="Y23:Y24"/>
    <mergeCell ref="V21:Y21"/>
    <mergeCell ref="T26:V26"/>
    <mergeCell ref="V23:X24"/>
    <mergeCell ref="S25:U25"/>
    <mergeCell ref="S23:U24"/>
    <mergeCell ref="L23:L25"/>
    <mergeCell ref="AE48:AH48"/>
    <mergeCell ref="AE49:AH49"/>
    <mergeCell ref="AC46:AD46"/>
    <mergeCell ref="AE46:AH46"/>
    <mergeCell ref="AC42:AD42"/>
    <mergeCell ref="AA34:AG34"/>
    <mergeCell ref="F22:H22"/>
    <mergeCell ref="C31:E32"/>
    <mergeCell ref="C33:I33"/>
    <mergeCell ref="B27:C27"/>
    <mergeCell ref="O35:S35"/>
    <mergeCell ref="J35:N35"/>
    <mergeCell ref="J34:N34"/>
    <mergeCell ref="C39:I39"/>
    <mergeCell ref="O37:S37"/>
    <mergeCell ref="O39:S39"/>
    <mergeCell ref="O38:S38"/>
    <mergeCell ref="B21:D22"/>
    <mergeCell ref="J32:N32"/>
    <mergeCell ref="B36:B40"/>
    <mergeCell ref="C23:D25"/>
    <mergeCell ref="M25:R25"/>
    <mergeCell ref="I23:K24"/>
    <mergeCell ref="V25:X25"/>
    <mergeCell ref="T7:Y7"/>
    <mergeCell ref="R14:Y14"/>
    <mergeCell ref="O14:Q14"/>
    <mergeCell ref="L14:N14"/>
    <mergeCell ref="C14:E14"/>
    <mergeCell ref="F14:K14"/>
    <mergeCell ref="L11:Y11"/>
    <mergeCell ref="C10:K10"/>
    <mergeCell ref="P17:R17"/>
    <mergeCell ref="C11:K11"/>
    <mergeCell ref="C8:Y8"/>
    <mergeCell ref="P15:R15"/>
    <mergeCell ref="S16:T16"/>
    <mergeCell ref="E15:H15"/>
    <mergeCell ref="I15:J15"/>
    <mergeCell ref="X17:Y17"/>
    <mergeCell ref="M17:O17"/>
    <mergeCell ref="M15:O16"/>
    <mergeCell ref="X15:Y16"/>
    <mergeCell ref="S17:T17"/>
    <mergeCell ref="L15:L17"/>
    <mergeCell ref="C16:D16"/>
    <mergeCell ref="C17:D17"/>
    <mergeCell ref="T37:Y37"/>
    <mergeCell ref="F43:I43"/>
    <mergeCell ref="C40:I40"/>
    <mergeCell ref="T38:Y38"/>
    <mergeCell ref="T39:Y39"/>
    <mergeCell ref="AE62:AH62"/>
    <mergeCell ref="B61:X62"/>
    <mergeCell ref="Y61:Y62"/>
    <mergeCell ref="C36:I36"/>
    <mergeCell ref="J38:N38"/>
    <mergeCell ref="O40:S40"/>
    <mergeCell ref="C38:I38"/>
    <mergeCell ref="F41:I41"/>
    <mergeCell ref="J41:N41"/>
    <mergeCell ref="F42:I42"/>
    <mergeCell ref="J42:N42"/>
    <mergeCell ref="J37:N37"/>
    <mergeCell ref="J39:N39"/>
    <mergeCell ref="B53:Y53"/>
    <mergeCell ref="J46:N46"/>
    <mergeCell ref="T42:Y42"/>
    <mergeCell ref="AE60:AH60"/>
    <mergeCell ref="AE57:AH57"/>
    <mergeCell ref="AC55:AD55"/>
    <mergeCell ref="AE63:AH63"/>
    <mergeCell ref="AE59:AH59"/>
    <mergeCell ref="AE58:AH58"/>
    <mergeCell ref="J43:N43"/>
    <mergeCell ref="O43:S43"/>
    <mergeCell ref="AE51:AH51"/>
    <mergeCell ref="AE52:AH52"/>
    <mergeCell ref="AC64:AD64"/>
    <mergeCell ref="AE64:AH64"/>
    <mergeCell ref="AC58:AD58"/>
    <mergeCell ref="AC51:AD51"/>
    <mergeCell ref="AC52:AD52"/>
    <mergeCell ref="AC57:AD57"/>
    <mergeCell ref="AC59:AD59"/>
    <mergeCell ref="AC60:AD60"/>
    <mergeCell ref="AC61:AD61"/>
    <mergeCell ref="AC62:AD62"/>
    <mergeCell ref="AE55:AH55"/>
    <mergeCell ref="AE56:AH56"/>
    <mergeCell ref="AC63:AD63"/>
    <mergeCell ref="AC56:AD56"/>
    <mergeCell ref="AC53:AD53"/>
    <mergeCell ref="AC54:AD54"/>
    <mergeCell ref="AE54:AH54"/>
    <mergeCell ref="AE61:AH61"/>
    <mergeCell ref="AH19:AJ21"/>
    <mergeCell ref="C6:K6"/>
    <mergeCell ref="L6:O6"/>
    <mergeCell ref="E17:F17"/>
    <mergeCell ref="C15:D15"/>
    <mergeCell ref="M10:Y10"/>
    <mergeCell ref="C7:S7"/>
    <mergeCell ref="AA9:AJ17"/>
    <mergeCell ref="O32:S32"/>
    <mergeCell ref="G26:J26"/>
    <mergeCell ref="K26:L26"/>
    <mergeCell ref="J31:N31"/>
    <mergeCell ref="X27:Y27"/>
    <mergeCell ref="O31:S31"/>
    <mergeCell ref="AA6:AJ6"/>
    <mergeCell ref="AB7:AJ7"/>
    <mergeCell ref="AB8:AJ8"/>
    <mergeCell ref="R27:S27"/>
    <mergeCell ref="P6:Y6"/>
    <mergeCell ref="S15:T15"/>
    <mergeCell ref="C13:D13"/>
    <mergeCell ref="F13:H13"/>
    <mergeCell ref="J13:N13"/>
    <mergeCell ref="B31:B35"/>
    <mergeCell ref="B26:C26"/>
    <mergeCell ref="E16:F16"/>
    <mergeCell ref="J36:N36"/>
    <mergeCell ref="O33:S33"/>
    <mergeCell ref="M26:P26"/>
    <mergeCell ref="O46:S46"/>
    <mergeCell ref="J40:N40"/>
    <mergeCell ref="E19:H19"/>
    <mergeCell ref="O36:S36"/>
    <mergeCell ref="D27:F27"/>
    <mergeCell ref="B16:B17"/>
    <mergeCell ref="J33:N33"/>
    <mergeCell ref="C37:I37"/>
    <mergeCell ref="C34:I34"/>
    <mergeCell ref="F32:I32"/>
    <mergeCell ref="T36:Y36"/>
    <mergeCell ref="P16:R16"/>
    <mergeCell ref="I19:K19"/>
    <mergeCell ref="AH31:AJ32"/>
    <mergeCell ref="AH33:AJ33"/>
    <mergeCell ref="AH34:AJ34"/>
    <mergeCell ref="AA33:AG33"/>
    <mergeCell ref="AH30:AJ30"/>
    <mergeCell ref="O13:Q13"/>
    <mergeCell ref="R13:S13"/>
    <mergeCell ref="T13:W13"/>
    <mergeCell ref="X13:Y13"/>
    <mergeCell ref="V15:W17"/>
    <mergeCell ref="P21:T21"/>
    <mergeCell ref="T33:Y33"/>
    <mergeCell ref="T30:Y30"/>
    <mergeCell ref="F31:I31"/>
    <mergeCell ref="V19:Y19"/>
    <mergeCell ref="S19:U19"/>
    <mergeCell ref="J30:N30"/>
    <mergeCell ref="O30:S30"/>
    <mergeCell ref="E20:G20"/>
    <mergeCell ref="L20:R20"/>
    <mergeCell ref="L21:N21"/>
  </mergeCells>
  <phoneticPr fontId="20"/>
  <conditionalFormatting sqref="A1:XFD4 A5:Z5 L6:O6 Z6 A6:B7 T7:Z7 A8:Z9 L10 A10:B11 Z10:Z11 A12:Z12 A13:B13 Z13:Z14 A14:K14 O14:R14 A15:Z17 A18:AE18 AG18:XFD18 A19:AA19 AH19 AN19:XFD34 A20:H20 L20:V20 Z20 A21:P21 U21:Z21 A22:Z25 A26:A27 Z26:Z34 A28:Y28 A29:A1048576 Z35:XFD35 Z36:AA36 AC36 AE36 AI36:XFD36 Z37:Z47 AK37:XFD64 AI38:AJ38 AA38:AC64 AE38:AE64 AJ39:AJ49 F41:F45 B47:B49 T47:Y49 AI50:AJ64 Z65:XFD1048576">
    <cfRule type="expression" dxfId="529" priority="225">
      <formula>_xlfn.ISFORMULA(A1)=TRUE</formula>
    </cfRule>
  </conditionalFormatting>
  <conditionalFormatting sqref="B52">
    <cfRule type="containsText" dxfId="528" priority="60" operator="containsText" text="(例)">
      <formula>NOT(ISERROR(SEARCH("(例)",B52)))</formula>
    </cfRule>
    <cfRule type="expression" dxfId="527" priority="61">
      <formula>_xlfn.ISFORMULA(B52)=TRUE</formula>
    </cfRule>
  </conditionalFormatting>
  <conditionalFormatting sqref="B60">
    <cfRule type="containsText" dxfId="526" priority="49" operator="containsText" text="(例)">
      <formula>NOT(ISERROR(SEARCH("(例)",B60)))</formula>
    </cfRule>
  </conditionalFormatting>
  <conditionalFormatting sqref="B13:C13">
    <cfRule type="containsBlanks" dxfId="525" priority="193">
      <formula>LEN(TRIM(B13))=0</formula>
    </cfRule>
  </conditionalFormatting>
  <conditionalFormatting sqref="B33:C41">
    <cfRule type="expression" dxfId="524" priority="63">
      <formula>_xlfn.ISFORMULA(B33)=TRUE</formula>
    </cfRule>
  </conditionalFormatting>
  <conditionalFormatting sqref="B50:S50">
    <cfRule type="expression" dxfId="523" priority="62">
      <formula>_xlfn.ISFORMULA(B50)=TRUE</formula>
    </cfRule>
  </conditionalFormatting>
  <conditionalFormatting sqref="B21:Y25 O14:Y14 L6:O6 B6:B7 T7:Y7 B8:Y8 L10 B10:B11 B14:K14 B15:Y17 B19:Y19 B20:H20 L20:V20">
    <cfRule type="containsBlanks" dxfId="522" priority="236">
      <formula>LEN(TRIM(B6))=0</formula>
    </cfRule>
  </conditionalFormatting>
  <conditionalFormatting sqref="B29:Y30 B31:C31 F31:F32 B32 B46:I46 B63:Y1048576">
    <cfRule type="expression" dxfId="521" priority="68">
      <formula>_xlfn.ISFORMULA(B29)=TRUE</formula>
    </cfRule>
  </conditionalFormatting>
  <conditionalFormatting sqref="B59:Y60">
    <cfRule type="expression" dxfId="520" priority="50">
      <formula>_xlfn.ISFORMULA(B59)=TRUE</formula>
    </cfRule>
  </conditionalFormatting>
  <conditionalFormatting sqref="C6 C8">
    <cfRule type="containsText" dxfId="519" priority="224" operator="containsText" text="(例)">
      <formula>NOT(ISERROR(SEARCH("(例)",C6)))</formula>
    </cfRule>
  </conditionalFormatting>
  <conditionalFormatting sqref="D27:F27">
    <cfRule type="containsBlanks" dxfId="518" priority="97">
      <formula>LEN(TRIM(D27))=0</formula>
    </cfRule>
  </conditionalFormatting>
  <conditionalFormatting sqref="E26 R26 L27 R27:S27">
    <cfRule type="containsBlanks" dxfId="517" priority="101">
      <formula>LEN(TRIM(E26))=0</formula>
    </cfRule>
  </conditionalFormatting>
  <conditionalFormatting sqref="E21:P21 U21:Y21 E22:Y22">
    <cfRule type="expression" dxfId="516" priority="226">
      <formula>$C$15&lt;&gt;8</formula>
    </cfRule>
  </conditionalFormatting>
  <conditionalFormatting sqref="E23:Y25">
    <cfRule type="expression" dxfId="515" priority="221">
      <formula>$C$23="無し"</formula>
    </cfRule>
  </conditionalFormatting>
  <conditionalFormatting sqref="F13:H13">
    <cfRule type="containsBlanks" dxfId="514" priority="45">
      <formula>LEN(TRIM(F13))=0</formula>
    </cfRule>
  </conditionalFormatting>
  <conditionalFormatting sqref="I22:Y22">
    <cfRule type="expression" priority="233" stopIfTrue="1">
      <formula>AND($E$22="□",$I$22="")</formula>
    </cfRule>
  </conditionalFormatting>
  <conditionalFormatting sqref="J13:O13">
    <cfRule type="containsBlanks" dxfId="513" priority="44">
      <formula>LEN(TRIM(J13))=0</formula>
    </cfRule>
  </conditionalFormatting>
  <conditionalFormatting sqref="J31:S40 J41:N45">
    <cfRule type="containsBlanks" dxfId="512" priority="43">
      <formula>LEN(TRIM(J31))=0</formula>
    </cfRule>
  </conditionalFormatting>
  <conditionalFormatting sqref="K26:L26 W26:Y26">
    <cfRule type="notContainsBlanks" dxfId="511" priority="54">
      <formula>LEN(TRIM(K26))&gt;0</formula>
    </cfRule>
  </conditionalFormatting>
  <conditionalFormatting sqref="K26:L26">
    <cfRule type="expression" dxfId="510" priority="100">
      <formula>$E$26&lt;=0</formula>
    </cfRule>
  </conditionalFormatting>
  <conditionalFormatting sqref="R13:T13">
    <cfRule type="containsBlanks" dxfId="509" priority="71">
      <formula>LEN(TRIM(R13))=0</formula>
    </cfRule>
  </conditionalFormatting>
  <conditionalFormatting sqref="R14:Y14">
    <cfRule type="expression" dxfId="508" priority="205">
      <formula>$R$14&lt;&gt;""</formula>
    </cfRule>
  </conditionalFormatting>
  <conditionalFormatting sqref="T50:Y50">
    <cfRule type="expression" dxfId="507" priority="1">
      <formula>AND($T$47&gt;=20,$T$50="ＺＥＨ－Ｍ Ｏｒｉｅｎｔｅｄ",$J$44=0)</formula>
    </cfRule>
    <cfRule type="expression" dxfId="506" priority="2">
      <formula>AND(AND($T$48&lt;=49,$T$47&gt;=20),$T$50="ＺＥＨ－Ｍ Ｏｒｉｅｎｔｅｄ")</formula>
    </cfRule>
    <cfRule type="expression" dxfId="505" priority="732">
      <formula>AND($T$48&gt;=100,$T$50="『ＺＥＨ－Ｍ』",$J$44&lt;&gt;0)</formula>
    </cfRule>
    <cfRule type="expression" dxfId="504" priority="733">
      <formula>AND(AND($T$48&gt;=75,$T$48&lt;=99),$T$50="Ｎｅａｒｌｙ ＺＥＨ－Ｍ",$J$44&lt;&gt;0)</formula>
    </cfRule>
    <cfRule type="expression" dxfId="503" priority="734">
      <formula>AND(AND($T$48&lt;=74,$T$48&gt;=50),$T$50="ＺＥＨ－Ｍ Ｒｅａｄｙ",$J$44&lt;&gt;0)</formula>
    </cfRule>
    <cfRule type="containsBlanks" dxfId="502" priority="736">
      <formula>LEN(TRIM(T50))=0</formula>
    </cfRule>
  </conditionalFormatting>
  <conditionalFormatting sqref="W26:Y26">
    <cfRule type="expression" dxfId="501" priority="99">
      <formula>$R$26&lt;=0</formula>
    </cfRule>
  </conditionalFormatting>
  <conditionalFormatting sqref="X13:Y13">
    <cfRule type="containsBlanks" dxfId="500" priority="72">
      <formula>LEN(TRIM(X13))=0</formula>
    </cfRule>
  </conditionalFormatting>
  <conditionalFormatting sqref="X27:Y27">
    <cfRule type="containsBlanks" dxfId="499" priority="96">
      <formula>LEN(TRIM(X27))=0</formula>
    </cfRule>
  </conditionalFormatting>
  <conditionalFormatting sqref="Y54">
    <cfRule type="expression" dxfId="498" priority="59">
      <formula>$Y$54="□"</formula>
    </cfRule>
  </conditionalFormatting>
  <conditionalFormatting sqref="AA5:AA6">
    <cfRule type="expression" dxfId="497" priority="150">
      <formula>_xlfn.ISFORMULA(AA5)=TRUE</formula>
    </cfRule>
  </conditionalFormatting>
  <conditionalFormatting sqref="AA27:AA30 AH27:AH30">
    <cfRule type="notContainsBlanks" dxfId="496" priority="3">
      <formula>LEN(TRIM(AA27))&gt;0</formula>
    </cfRule>
  </conditionalFormatting>
  <conditionalFormatting sqref="AA27:AA30">
    <cfRule type="expression" dxfId="495" priority="4">
      <formula>OR(AA22="その他媒体（以下のグレーの箇所に具体的に入力すること）",AA23="その他媒体（以下のグレーの箇所に具体的に入力すること）",AA24="その他媒体（以下のグレーの箇所に具体的に入力すること）",AA25="その他媒体（以下のグレーの箇所に具体的に入力すること）",AA26="その他媒体（以下のグレーの箇所に具体的に入力すること）")</formula>
    </cfRule>
  </conditionalFormatting>
  <conditionalFormatting sqref="AA31 AH31 AA33:AA34 AH33:AH34">
    <cfRule type="expression" dxfId="494" priority="24">
      <formula>$AA$22="その他評価すべき媒体（新聞折込、交通広告等）"</formula>
    </cfRule>
    <cfRule type="expression" dxfId="493" priority="23">
      <formula>$AA$23="その他評価すべき媒体（新聞折込、交通広告等）"</formula>
    </cfRule>
    <cfRule type="expression" dxfId="492" priority="22">
      <formula>$AA$24="その他評価すべき媒体（新聞折込、交通広告等）"</formula>
    </cfRule>
    <cfRule type="expression" dxfId="491" priority="21">
      <formula>$AA$25="その他評価すべき媒体（新聞折込、交通広告等）"</formula>
    </cfRule>
    <cfRule type="expression" dxfId="490" priority="20">
      <formula>$AA$26="その他評価すべき媒体（新聞折込、交通広告等）"</formula>
    </cfRule>
    <cfRule type="expression" dxfId="489" priority="19">
      <formula>$AA$27="その他評価すべき媒体（新聞折込、交通広告等））"</formula>
    </cfRule>
    <cfRule type="expression" dxfId="488" priority="18">
      <formula>$AA$28="その他評価すべき媒体（新聞折込、交通広告等）"</formula>
    </cfRule>
  </conditionalFormatting>
  <conditionalFormatting sqref="AA50:AA64">
    <cfRule type="expression" dxfId="487" priority="229">
      <formula>AA50="共用部"</formula>
    </cfRule>
    <cfRule type="expression" dxfId="486" priority="230">
      <formula>AA50="専有部"</formula>
    </cfRule>
  </conditionalFormatting>
  <conditionalFormatting sqref="AA9:AJ17">
    <cfRule type="notContainsBlanks" dxfId="485" priority="31">
      <formula>LEN(TRIM(AA9))&gt;0</formula>
    </cfRule>
    <cfRule type="expression" dxfId="484" priority="237">
      <formula>$AA$8="□"</formula>
    </cfRule>
    <cfRule type="expression" dxfId="483" priority="32">
      <formula>$AA$8="☑"</formula>
    </cfRule>
  </conditionalFormatting>
  <conditionalFormatting sqref="AD18">
    <cfRule type="expression" dxfId="482" priority="29">
      <formula>$AD$18="□"</formula>
    </cfRule>
  </conditionalFormatting>
  <conditionalFormatting sqref="AH22:AH26">
    <cfRule type="expression" dxfId="481" priority="27">
      <formula>$AE22="有り"</formula>
    </cfRule>
    <cfRule type="notContainsBlanks" dxfId="480" priority="26">
      <formula>LEN(TRIM(AH22))&gt;0</formula>
    </cfRule>
    <cfRule type="expression" dxfId="479" priority="25">
      <formula>$AE22="無し"</formula>
    </cfRule>
  </conditionalFormatting>
  <conditionalFormatting sqref="AH27:AH30">
    <cfRule type="expression" dxfId="478" priority="7">
      <formula>OR(AA22="その他媒体（以下のグレーの箇所に具体的に入力すること）",AA23="その他媒体（以下のグレーの箇所に具体的に入力すること）",AA24="その他媒体（以下のグレーの箇所に具体的に入力すること）",AA25="その他媒体（以下のグレーの箇所に具体的に入力すること）",AA26="その他媒体（以下のグレーの箇所に具体的に入力すること）")</formula>
    </cfRule>
  </conditionalFormatting>
  <conditionalFormatting sqref="AK5:XFD14 AK15:AK17 AM15:XFD17">
    <cfRule type="expression" dxfId="477" priority="120">
      <formula>_xlfn.ISFORMULA(AK5)=TRUE</formula>
    </cfRule>
  </conditionalFormatting>
  <conditionalFormatting sqref="AL15 AL17">
    <cfRule type="expression" dxfId="476" priority="5">
      <formula>_xlfn.ISFORMULA(AL15)=TRUE</formula>
    </cfRule>
  </conditionalFormatting>
  <conditionalFormatting sqref="AL27">
    <cfRule type="expression" dxfId="475" priority="41">
      <formula>_xlfn.ISFORMULA(AL27)=TRUE</formula>
    </cfRule>
  </conditionalFormatting>
  <dataValidations xWindow="526" yWindow="606" count="20">
    <dataValidation imeMode="off" allowBlank="1" showInputMessage="1" showErrorMessage="1" sqref="P15:R17 AI50:AI64 M17:O17 S15:T16 J15 K15:L17 E15:F17 G15 H15:I17 J45 J31:S45 O45" xr:uid="{33945460-4E79-47A6-A99E-A1EA502740FB}"/>
    <dataValidation type="custom" imeMode="off" allowBlank="1" showInputMessage="1" showErrorMessage="1" prompt="・建築基準法上の延べ面積を記入_x000a_・住宅の専有部分は「4.住戸情報入力」より自動転記" sqref="M15:O16" xr:uid="{C4E68CCC-0E0B-454D-83AE-4DA4D8A5505C}">
      <formula1>INT(M15)&gt;=0</formula1>
    </dataValidation>
    <dataValidation type="list" allowBlank="1" showInputMessage="1" showErrorMessage="1" sqref="AA50:AA64" xr:uid="{859520AC-6950-440C-BDDE-9382AB337EDF}">
      <formula1>"専有部,共用部"</formula1>
    </dataValidation>
    <dataValidation type="list" allowBlank="1" showInputMessage="1" showErrorMessage="1" sqref="AB50:AB64" xr:uid="{9155EC34-AE70-49D9-A1EE-65CA243695F7}">
      <formula1>"空調設備,給湯設備,換気設備,照明設備,昇降設備（エレベータ）,その他"</formula1>
    </dataValidation>
    <dataValidation type="list" allowBlank="1" showInputMessage="1" showErrorMessage="1" sqref="AJ38:AJ64" xr:uid="{5A4ED04A-FF82-4BD9-9E64-69C9D57C2C00}">
      <formula1>"●"</formula1>
    </dataValidation>
    <dataValidation type="list" imeMode="off" allowBlank="1" showInputMessage="1" showErrorMessage="1" sqref="C15:D15" xr:uid="{777B8E8F-E985-46C7-AF1A-4372513C2DA7}">
      <formula1>"１,２,３,４,５,６,７,８"</formula1>
    </dataValidation>
    <dataValidation imeMode="hiragana" allowBlank="1" showInputMessage="1" showErrorMessage="1" sqref="AA6 AB5:AJ5 AB7:AB8 AA9" xr:uid="{8D9108F9-B32B-49E7-BE5D-3565BCE82012}"/>
    <dataValidation type="list" allowBlank="1" showInputMessage="1" showErrorMessage="1" sqref="R14:Y14" xr:uid="{88CFE0C2-12DB-4F5E-84E8-D7A17F2CABCD}">
      <formula1>"鉄骨造（S造）,鉄筋コンクリート造（ＲＣ造）,鉄筋鉄骨コンクリート造（ＳＲＣ造）,木造"</formula1>
    </dataValidation>
    <dataValidation type="list" allowBlank="1" showInputMessage="1" showErrorMessage="1" sqref="E21:E22 K21 O21 U21" xr:uid="{EE5F27D7-0FE2-4B69-8841-C70B2BC6541E}">
      <formula1>"□,■"</formula1>
    </dataValidation>
    <dataValidation type="list" allowBlank="1" showInputMessage="1" showErrorMessage="1" sqref="X13:Y13 C23:D25 D27:F27 L27 R27:S27 X27:Y27" xr:uid="{64F02713-B00F-4F42-8C16-625F27FBDE2B}">
      <formula1>"有り,無し"</formula1>
    </dataValidation>
    <dataValidation type="list" allowBlank="1" showInputMessage="1" showErrorMessage="1" sqref="R13" xr:uid="{732C192F-EED1-4C47-ABDB-85231531CAB7}">
      <formula1>"中廊下型,外廊下型"</formula1>
    </dataValidation>
    <dataValidation type="list" imeMode="hiragana" allowBlank="1" showInputMessage="1" showErrorMessage="1" sqref="AA7:AA8" xr:uid="{0C1CAF8A-3683-4A26-BAC4-850E2F3DC3F3}">
      <formula1>"□,☑"</formula1>
    </dataValidation>
    <dataValidation type="list" allowBlank="1" showInputMessage="1" showErrorMessage="1" sqref="Y61 AH33:AI34 Y56 Y54" xr:uid="{CC01072B-6679-43BF-ACE9-5FEEF1A1E3EB}">
      <formula1>"□,☑"</formula1>
    </dataValidation>
    <dataValidation type="list" allowBlank="1" showInputMessage="1" sqref="T50:Y50" xr:uid="{77200BBB-36E5-485F-B3CB-6CD382885D2B}">
      <formula1>"『ＺＥＨ－Ｍ』,Ｎｅａｒｌｙ ＺＥＨ－Ｍ,ＺＥＨ－Ｍ Ｒｅａｄｙ,ＺＥＨ－Ｍ Ｏｒｉｅｎｔｅｄ"</formula1>
    </dataValidation>
    <dataValidation type="list" allowBlank="1" showInputMessage="1" showErrorMessage="1" sqref="K26:L26" xr:uid="{B4850DA6-C23B-4FDE-94F7-F4C49409BF21}">
      <formula1>"専有部,共用部,専有部・共用部"</formula1>
    </dataValidation>
    <dataValidation type="list" imeMode="hiragana" allowBlank="1" showInputMessage="1" showErrorMessage="1" sqref="E13" xr:uid="{D3341355-704A-4EE6-9990-5D778F459F6C}">
      <formula1>"都,道,府,県"</formula1>
    </dataValidation>
    <dataValidation type="list" imeMode="hiragana" allowBlank="1" showInputMessage="1" showErrorMessage="1" sqref="I13" xr:uid="{3C1334C5-4530-4CEB-8F57-FAA9ECAE0304}">
      <formula1>"市,区,町,村"</formula1>
    </dataValidation>
    <dataValidation type="custom" imeMode="off" allowBlank="1" showInputMessage="1" showErrorMessage="1" sqref="G16:G17 J16:J17 S17:T17 S20:U20 Q23 V23:X25" xr:uid="{9994BE2E-021C-4A5A-8458-CC9A5586AFB1}">
      <formula1>INT(G16)&gt;=0</formula1>
    </dataValidation>
    <dataValidation type="custom" allowBlank="1" showInputMessage="1" showErrorMessage="1" sqref="E26 R26" xr:uid="{53E0EB06-3932-4CDD-94EA-9A98226C63EE}">
      <formula1>INT(E26)&gt;=0</formula1>
    </dataValidation>
    <dataValidation type="list" allowBlank="1" showInputMessage="1" showErrorMessage="1" sqref="AA22:AE26" xr:uid="{AC1D14AE-6404-471C-9911-3587DFBD94A8}">
      <formula1>"不動産情報媒体（ＷＥＢサイト・住宅情報誌など）掲載,店舗掲示物やモデルルーム内の掲示、工事現場の仮囲い等,その他媒体（以下のグレーの箇所に具体的に入力すること）"</formula1>
    </dataValidation>
  </dataValidations>
  <printOptions horizontalCentered="1"/>
  <pageMargins left="0.51181102362204722" right="0.11811023622047245" top="0.35433070866141736" bottom="0.35433070866141736" header="0.31496062992125984" footer="0.11811023622047245"/>
  <pageSetup paperSize="8" scale="61" orientation="landscape" r:id="rId1"/>
  <headerFooter scaleWithDoc="0">
    <oddFooter>&amp;R&amp;K00-043R6中層ZEH-M_ver.1</oddFooter>
  </headerFooter>
  <ignoredErrors>
    <ignoredError sqref="W26" unlockedFormula="1"/>
  </ignoredError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367A7-FD4E-49E1-88F9-838C9377CBFB}">
  <sheetPr>
    <pageSetUpPr fitToPage="1"/>
  </sheetPr>
  <dimension ref="A1:O57"/>
  <sheetViews>
    <sheetView showGridLines="0" view="pageBreakPreview" zoomScale="70" zoomScaleNormal="60" zoomScaleSheetLayoutView="70" workbookViewId="0">
      <selection activeCell="B5" sqref="B5"/>
    </sheetView>
  </sheetViews>
  <sheetFormatPr defaultColWidth="9" defaultRowHeight="21"/>
  <cols>
    <col min="1" max="1" width="2.58203125" style="5" customWidth="1"/>
    <col min="2" max="2" width="24.58203125" style="3" customWidth="1"/>
    <col min="3" max="3" width="90.58203125" style="3" customWidth="1"/>
    <col min="4" max="4" width="24.58203125" style="3" customWidth="1"/>
    <col min="5" max="5" width="50.58203125" style="3" customWidth="1"/>
    <col min="6" max="16384" width="9" style="3"/>
  </cols>
  <sheetData>
    <row r="1" spans="1:15" s="188" customFormat="1" ht="20.149999999999999" customHeight="1">
      <c r="A1" s="191" t="s">
        <v>1027</v>
      </c>
      <c r="B1" s="191"/>
    </row>
    <row r="2" spans="1:15" s="188" customFormat="1" ht="20.149999999999999" customHeight="1">
      <c r="A2" s="976" t="s">
        <v>1026</v>
      </c>
      <c r="B2" s="976"/>
    </row>
    <row r="3" spans="1:15">
      <c r="B3" s="8" t="s">
        <v>1023</v>
      </c>
    </row>
    <row r="4" spans="1:15" ht="30">
      <c r="A4" s="977"/>
      <c r="B4" s="978" t="s">
        <v>1024</v>
      </c>
      <c r="C4" s="979" t="str">
        <f>IF(入力シート!F11="","",入力シート!F11)&amp;"　中層ＺＥＨ－Ｍ支援事業"</f>
        <v>　中層ＺＥＨ－Ｍ支援事業</v>
      </c>
      <c r="D4" s="978" t="s">
        <v>1025</v>
      </c>
      <c r="E4" s="1779">
        <f>IF(入力シート!F40="",入力シート!F27,IF(入力シート!F53="",入力シート!F27&amp;" / "&amp;入力シート!F40,IF(入力シート!F66="",入力シート!F27&amp;" / "&amp;入力シート!F40&amp;" / "&amp;入力シート!F53,入力シート!F27&amp;" / "&amp;入力シート!F40&amp;" / "&amp;入力シート!F53&amp;" / "&amp;入力シート!F66)))</f>
        <v>0</v>
      </c>
      <c r="F4" s="1779"/>
      <c r="G4" s="1779"/>
      <c r="H4" s="1779"/>
      <c r="I4" s="1779"/>
      <c r="J4" s="1779"/>
      <c r="K4" s="1779"/>
      <c r="L4" s="1779"/>
      <c r="M4" s="1779"/>
      <c r="N4" s="1779"/>
      <c r="O4" s="1780"/>
    </row>
    <row r="5" spans="1:15">
      <c r="B5" s="980"/>
      <c r="C5" s="981"/>
      <c r="D5" s="981"/>
      <c r="E5" s="981"/>
      <c r="F5" s="981"/>
      <c r="G5" s="981"/>
      <c r="H5" s="981"/>
      <c r="I5" s="981"/>
      <c r="J5" s="981"/>
      <c r="K5" s="981"/>
      <c r="L5" s="981"/>
      <c r="M5" s="981"/>
      <c r="N5" s="981"/>
      <c r="O5" s="982"/>
    </row>
    <row r="6" spans="1:15">
      <c r="B6" s="983"/>
      <c r="C6" s="31"/>
      <c r="D6" s="31"/>
      <c r="E6" s="31"/>
      <c r="F6" s="31"/>
      <c r="G6" s="31"/>
      <c r="H6" s="31"/>
      <c r="I6" s="31"/>
      <c r="J6" s="31"/>
      <c r="K6" s="31"/>
      <c r="L6" s="31"/>
      <c r="M6" s="31"/>
      <c r="N6" s="31"/>
      <c r="O6" s="984"/>
    </row>
    <row r="7" spans="1:15">
      <c r="B7" s="983"/>
      <c r="C7" s="31"/>
      <c r="D7" s="31"/>
      <c r="E7" s="31"/>
      <c r="F7" s="31"/>
      <c r="G7" s="31"/>
      <c r="H7" s="31"/>
      <c r="I7" s="31"/>
      <c r="J7" s="31"/>
      <c r="K7" s="31"/>
      <c r="L7" s="31"/>
      <c r="M7" s="31"/>
      <c r="N7" s="31"/>
      <c r="O7" s="984"/>
    </row>
    <row r="8" spans="1:15">
      <c r="B8" s="983"/>
      <c r="C8" s="31"/>
      <c r="D8" s="31"/>
      <c r="E8" s="31"/>
      <c r="F8" s="31"/>
      <c r="G8" s="31"/>
      <c r="H8" s="31"/>
      <c r="I8" s="31"/>
      <c r="J8" s="31"/>
      <c r="K8" s="31"/>
      <c r="L8" s="31"/>
      <c r="M8" s="31"/>
      <c r="N8" s="31"/>
      <c r="O8" s="984"/>
    </row>
    <row r="9" spans="1:15">
      <c r="B9" s="983"/>
      <c r="C9" s="31"/>
      <c r="D9" s="31"/>
      <c r="E9" s="31"/>
      <c r="F9" s="31"/>
      <c r="G9" s="31"/>
      <c r="H9" s="31"/>
      <c r="I9" s="31"/>
      <c r="J9" s="31"/>
      <c r="K9" s="31"/>
      <c r="L9" s="31"/>
      <c r="M9" s="31"/>
      <c r="N9" s="31"/>
      <c r="O9" s="984"/>
    </row>
    <row r="10" spans="1:15">
      <c r="B10" s="983"/>
      <c r="C10" s="31"/>
      <c r="D10" s="31"/>
      <c r="E10" s="31"/>
      <c r="F10" s="31"/>
      <c r="G10" s="31"/>
      <c r="H10" s="31"/>
      <c r="I10" s="31"/>
      <c r="J10" s="31"/>
      <c r="K10" s="31"/>
      <c r="L10" s="31"/>
      <c r="M10" s="31"/>
      <c r="N10" s="31"/>
      <c r="O10" s="984"/>
    </row>
    <row r="11" spans="1:15">
      <c r="B11" s="983"/>
      <c r="C11" s="31"/>
      <c r="D11" s="31"/>
      <c r="E11" s="31"/>
      <c r="F11" s="31"/>
      <c r="G11" s="31"/>
      <c r="H11" s="31"/>
      <c r="I11" s="31"/>
      <c r="J11" s="31"/>
      <c r="K11" s="31"/>
      <c r="L11" s="31"/>
      <c r="M11" s="31"/>
      <c r="N11" s="31"/>
      <c r="O11" s="984"/>
    </row>
    <row r="12" spans="1:15">
      <c r="B12" s="983"/>
      <c r="C12" s="31"/>
      <c r="D12" s="31"/>
      <c r="E12" s="31"/>
      <c r="F12" s="31"/>
      <c r="G12" s="31"/>
      <c r="H12" s="31"/>
      <c r="I12" s="31"/>
      <c r="J12" s="31"/>
      <c r="K12" s="31"/>
      <c r="L12" s="31"/>
      <c r="M12" s="31"/>
      <c r="N12" s="31"/>
      <c r="O12" s="984"/>
    </row>
    <row r="13" spans="1:15">
      <c r="B13" s="983"/>
      <c r="C13" s="31"/>
      <c r="D13" s="31"/>
      <c r="E13" s="31"/>
      <c r="F13" s="31"/>
      <c r="G13" s="31"/>
      <c r="H13" s="31"/>
      <c r="I13" s="31"/>
      <c r="J13" s="31"/>
      <c r="K13" s="31"/>
      <c r="L13" s="31"/>
      <c r="M13" s="31"/>
      <c r="N13" s="31"/>
      <c r="O13" s="984"/>
    </row>
    <row r="14" spans="1:15">
      <c r="B14" s="983"/>
      <c r="C14" s="31"/>
      <c r="D14" s="31"/>
      <c r="E14" s="31"/>
      <c r="F14" s="31"/>
      <c r="G14" s="31"/>
      <c r="H14" s="31"/>
      <c r="I14" s="31"/>
      <c r="J14" s="31"/>
      <c r="K14" s="31"/>
      <c r="L14" s="31"/>
      <c r="M14" s="31"/>
      <c r="N14" s="31"/>
      <c r="O14" s="984"/>
    </row>
    <row r="15" spans="1:15">
      <c r="B15" s="983"/>
      <c r="C15" s="31"/>
      <c r="D15" s="31"/>
      <c r="E15" s="31"/>
      <c r="F15" s="31"/>
      <c r="G15" s="31"/>
      <c r="H15" s="31"/>
      <c r="I15" s="31"/>
      <c r="J15" s="31"/>
      <c r="K15" s="31"/>
      <c r="L15" s="31"/>
      <c r="M15" s="31"/>
      <c r="N15" s="31"/>
      <c r="O15" s="984"/>
    </row>
    <row r="16" spans="1:15">
      <c r="B16" s="983"/>
      <c r="C16" s="31"/>
      <c r="D16" s="31"/>
      <c r="E16" s="31"/>
      <c r="F16" s="31"/>
      <c r="G16" s="31"/>
      <c r="H16" s="31"/>
      <c r="I16" s="31"/>
      <c r="J16" s="31"/>
      <c r="K16" s="31"/>
      <c r="L16" s="31"/>
      <c r="M16" s="31"/>
      <c r="N16" s="31"/>
      <c r="O16" s="984"/>
    </row>
    <row r="17" spans="2:15">
      <c r="B17" s="983"/>
      <c r="C17" s="31"/>
      <c r="D17" s="31"/>
      <c r="E17" s="31"/>
      <c r="F17" s="31"/>
      <c r="G17" s="31"/>
      <c r="H17" s="31"/>
      <c r="I17" s="31"/>
      <c r="J17" s="31"/>
      <c r="K17" s="31"/>
      <c r="L17" s="31"/>
      <c r="M17" s="31"/>
      <c r="N17" s="31"/>
      <c r="O17" s="984"/>
    </row>
    <row r="18" spans="2:15">
      <c r="B18" s="983"/>
      <c r="C18" s="31"/>
      <c r="D18" s="31"/>
      <c r="E18" s="31"/>
      <c r="F18" s="31"/>
      <c r="G18" s="31"/>
      <c r="H18" s="31"/>
      <c r="I18" s="31"/>
      <c r="J18" s="31"/>
      <c r="K18" s="31"/>
      <c r="L18" s="31"/>
      <c r="M18" s="31"/>
      <c r="N18" s="31"/>
      <c r="O18" s="984"/>
    </row>
    <row r="19" spans="2:15">
      <c r="B19" s="983"/>
      <c r="C19" s="31"/>
      <c r="D19" s="31"/>
      <c r="E19" s="31"/>
      <c r="F19" s="31"/>
      <c r="G19" s="31"/>
      <c r="H19" s="31"/>
      <c r="I19" s="31"/>
      <c r="J19" s="31"/>
      <c r="K19" s="31"/>
      <c r="L19" s="31"/>
      <c r="M19" s="31"/>
      <c r="N19" s="31"/>
      <c r="O19" s="984"/>
    </row>
    <row r="20" spans="2:15">
      <c r="B20" s="983"/>
      <c r="C20" s="31"/>
      <c r="D20" s="31"/>
      <c r="E20" s="31"/>
      <c r="F20" s="31"/>
      <c r="G20" s="31"/>
      <c r="H20" s="31"/>
      <c r="I20" s="31"/>
      <c r="J20" s="31"/>
      <c r="K20" s="31"/>
      <c r="L20" s="31"/>
      <c r="M20" s="31"/>
      <c r="N20" s="31"/>
      <c r="O20" s="984"/>
    </row>
    <row r="21" spans="2:15">
      <c r="B21" s="983"/>
      <c r="C21" s="31"/>
      <c r="D21" s="31"/>
      <c r="E21" s="31"/>
      <c r="F21" s="31"/>
      <c r="G21" s="31"/>
      <c r="H21" s="31"/>
      <c r="I21" s="31"/>
      <c r="J21" s="31"/>
      <c r="K21" s="31"/>
      <c r="L21" s="31"/>
      <c r="M21" s="31"/>
      <c r="N21" s="31"/>
      <c r="O21" s="984"/>
    </row>
    <row r="22" spans="2:15">
      <c r="B22" s="983"/>
      <c r="C22" s="31"/>
      <c r="D22" s="31"/>
      <c r="E22" s="31"/>
      <c r="F22" s="31"/>
      <c r="G22" s="31"/>
      <c r="H22" s="31"/>
      <c r="I22" s="31"/>
      <c r="J22" s="31"/>
      <c r="K22" s="31"/>
      <c r="L22" s="31"/>
      <c r="M22" s="31"/>
      <c r="N22" s="31"/>
      <c r="O22" s="984"/>
    </row>
    <row r="23" spans="2:15">
      <c r="B23" s="983"/>
      <c r="C23" s="31"/>
      <c r="D23" s="31"/>
      <c r="E23" s="31"/>
      <c r="F23" s="31"/>
      <c r="G23" s="31"/>
      <c r="H23" s="31"/>
      <c r="I23" s="31"/>
      <c r="J23" s="31"/>
      <c r="K23" s="31"/>
      <c r="L23" s="31"/>
      <c r="M23" s="31"/>
      <c r="N23" s="31"/>
      <c r="O23" s="984"/>
    </row>
    <row r="24" spans="2:15">
      <c r="B24" s="983"/>
      <c r="C24" s="31"/>
      <c r="D24" s="31"/>
      <c r="E24" s="31"/>
      <c r="F24" s="31"/>
      <c r="G24" s="31"/>
      <c r="H24" s="31"/>
      <c r="I24" s="31"/>
      <c r="J24" s="31"/>
      <c r="K24" s="31"/>
      <c r="L24" s="31"/>
      <c r="M24" s="31"/>
      <c r="N24" s="31"/>
      <c r="O24" s="984"/>
    </row>
    <row r="25" spans="2:15">
      <c r="B25" s="983"/>
      <c r="C25" s="31"/>
      <c r="D25" s="31"/>
      <c r="E25" s="31"/>
      <c r="F25" s="31"/>
      <c r="G25" s="31"/>
      <c r="H25" s="31"/>
      <c r="I25" s="31"/>
      <c r="J25" s="31"/>
      <c r="K25" s="31"/>
      <c r="L25" s="31"/>
      <c r="M25" s="31"/>
      <c r="N25" s="31"/>
      <c r="O25" s="984"/>
    </row>
    <row r="26" spans="2:15">
      <c r="B26" s="983"/>
      <c r="C26" s="31"/>
      <c r="D26" s="31"/>
      <c r="E26" s="31"/>
      <c r="F26" s="31"/>
      <c r="G26" s="31"/>
      <c r="H26" s="31"/>
      <c r="I26" s="31"/>
      <c r="J26" s="31"/>
      <c r="K26" s="31"/>
      <c r="L26" s="31"/>
      <c r="M26" s="31"/>
      <c r="N26" s="31"/>
      <c r="O26" s="984"/>
    </row>
    <row r="27" spans="2:15">
      <c r="B27" s="983"/>
      <c r="C27" s="31"/>
      <c r="D27" s="31"/>
      <c r="E27" s="31"/>
      <c r="F27" s="31"/>
      <c r="G27" s="31"/>
      <c r="H27" s="31"/>
      <c r="I27" s="31"/>
      <c r="J27" s="31"/>
      <c r="K27" s="31"/>
      <c r="L27" s="31"/>
      <c r="M27" s="31"/>
      <c r="N27" s="31"/>
      <c r="O27" s="984"/>
    </row>
    <row r="28" spans="2:15">
      <c r="B28" s="983"/>
      <c r="C28" s="31"/>
      <c r="D28" s="31"/>
      <c r="E28" s="31"/>
      <c r="F28" s="31"/>
      <c r="G28" s="31"/>
      <c r="H28" s="31"/>
      <c r="I28" s="31"/>
      <c r="J28" s="31"/>
      <c r="K28" s="31"/>
      <c r="L28" s="31"/>
      <c r="M28" s="31"/>
      <c r="N28" s="31"/>
      <c r="O28" s="984"/>
    </row>
    <row r="29" spans="2:15">
      <c r="B29" s="983"/>
      <c r="C29" s="31"/>
      <c r="D29" s="31"/>
      <c r="E29" s="31"/>
      <c r="F29" s="31"/>
      <c r="G29" s="31"/>
      <c r="H29" s="31"/>
      <c r="I29" s="31"/>
      <c r="J29" s="31"/>
      <c r="K29" s="31"/>
      <c r="L29" s="31"/>
      <c r="M29" s="31"/>
      <c r="N29" s="31"/>
      <c r="O29" s="984"/>
    </row>
    <row r="30" spans="2:15">
      <c r="B30" s="983"/>
      <c r="C30" s="31"/>
      <c r="D30" s="31"/>
      <c r="E30" s="31"/>
      <c r="F30" s="31"/>
      <c r="G30" s="31"/>
      <c r="H30" s="31"/>
      <c r="I30" s="31"/>
      <c r="J30" s="31"/>
      <c r="K30" s="31"/>
      <c r="L30" s="31"/>
      <c r="M30" s="31"/>
      <c r="N30" s="31"/>
      <c r="O30" s="984"/>
    </row>
    <row r="31" spans="2:15">
      <c r="B31" s="983"/>
      <c r="C31" s="31"/>
      <c r="D31" s="31"/>
      <c r="E31" s="31"/>
      <c r="F31" s="31"/>
      <c r="G31" s="31"/>
      <c r="H31" s="31"/>
      <c r="I31" s="31"/>
      <c r="J31" s="31"/>
      <c r="K31" s="31"/>
      <c r="L31" s="31"/>
      <c r="M31" s="31"/>
      <c r="N31" s="31"/>
      <c r="O31" s="984"/>
    </row>
    <row r="32" spans="2:15">
      <c r="B32" s="983"/>
      <c r="C32" s="31"/>
      <c r="D32" s="31"/>
      <c r="E32" s="31"/>
      <c r="F32" s="31"/>
      <c r="G32" s="31"/>
      <c r="H32" s="31"/>
      <c r="I32" s="31"/>
      <c r="J32" s="31"/>
      <c r="K32" s="31"/>
      <c r="L32" s="31"/>
      <c r="M32" s="31"/>
      <c r="N32" s="31"/>
      <c r="O32" s="984"/>
    </row>
    <row r="33" spans="2:15">
      <c r="B33" s="983"/>
      <c r="C33" s="31"/>
      <c r="D33" s="31"/>
      <c r="E33" s="31"/>
      <c r="F33" s="31"/>
      <c r="G33" s="31"/>
      <c r="H33" s="31"/>
      <c r="I33" s="31"/>
      <c r="J33" s="31"/>
      <c r="K33" s="31"/>
      <c r="L33" s="31"/>
      <c r="M33" s="31"/>
      <c r="N33" s="31"/>
      <c r="O33" s="984"/>
    </row>
    <row r="34" spans="2:15">
      <c r="B34" s="983"/>
      <c r="C34" s="31"/>
      <c r="D34" s="31"/>
      <c r="E34" s="31"/>
      <c r="F34" s="31"/>
      <c r="G34" s="31"/>
      <c r="H34" s="31"/>
      <c r="I34" s="31"/>
      <c r="J34" s="31"/>
      <c r="K34" s="31"/>
      <c r="L34" s="31"/>
      <c r="M34" s="31"/>
      <c r="N34" s="31"/>
      <c r="O34" s="984"/>
    </row>
    <row r="35" spans="2:15">
      <c r="B35" s="983"/>
      <c r="C35" s="31"/>
      <c r="D35" s="31"/>
      <c r="E35" s="31"/>
      <c r="F35" s="31"/>
      <c r="G35" s="31"/>
      <c r="H35" s="31"/>
      <c r="I35" s="31"/>
      <c r="J35" s="31"/>
      <c r="K35" s="31"/>
      <c r="L35" s="31"/>
      <c r="M35" s="31"/>
      <c r="N35" s="31"/>
      <c r="O35" s="984"/>
    </row>
    <row r="36" spans="2:15">
      <c r="B36" s="983"/>
      <c r="C36" s="31"/>
      <c r="D36" s="31"/>
      <c r="E36" s="31"/>
      <c r="F36" s="31"/>
      <c r="G36" s="31"/>
      <c r="H36" s="31"/>
      <c r="I36" s="31"/>
      <c r="J36" s="31"/>
      <c r="K36" s="31"/>
      <c r="L36" s="31"/>
      <c r="M36" s="31"/>
      <c r="N36" s="31"/>
      <c r="O36" s="984"/>
    </row>
    <row r="37" spans="2:15">
      <c r="B37" s="983"/>
      <c r="C37" s="31"/>
      <c r="D37" s="31"/>
      <c r="E37" s="31"/>
      <c r="F37" s="31"/>
      <c r="G37" s="31"/>
      <c r="H37" s="31"/>
      <c r="I37" s="31"/>
      <c r="J37" s="31"/>
      <c r="K37" s="31"/>
      <c r="L37" s="31"/>
      <c r="M37" s="31"/>
      <c r="N37" s="31"/>
      <c r="O37" s="984"/>
    </row>
    <row r="38" spans="2:15">
      <c r="B38" s="983"/>
      <c r="C38" s="31"/>
      <c r="D38" s="31"/>
      <c r="E38" s="31"/>
      <c r="F38" s="31"/>
      <c r="G38" s="31"/>
      <c r="H38" s="31"/>
      <c r="I38" s="31"/>
      <c r="J38" s="31"/>
      <c r="K38" s="31"/>
      <c r="L38" s="31"/>
      <c r="M38" s="31"/>
      <c r="N38" s="31"/>
      <c r="O38" s="984"/>
    </row>
    <row r="39" spans="2:15">
      <c r="B39" s="983"/>
      <c r="C39" s="31"/>
      <c r="D39" s="31"/>
      <c r="E39" s="31"/>
      <c r="F39" s="31"/>
      <c r="G39" s="31"/>
      <c r="H39" s="31"/>
      <c r="I39" s="31"/>
      <c r="J39" s="31"/>
      <c r="K39" s="31"/>
      <c r="L39" s="31"/>
      <c r="M39" s="31"/>
      <c r="N39" s="31"/>
      <c r="O39" s="984"/>
    </row>
    <row r="40" spans="2:15">
      <c r="B40" s="983"/>
      <c r="C40" s="31"/>
      <c r="D40" s="31"/>
      <c r="E40" s="31"/>
      <c r="F40" s="31"/>
      <c r="G40" s="31"/>
      <c r="H40" s="31"/>
      <c r="I40" s="31"/>
      <c r="J40" s="31"/>
      <c r="K40" s="31"/>
      <c r="L40" s="31"/>
      <c r="M40" s="31"/>
      <c r="N40" s="31"/>
      <c r="O40" s="984"/>
    </row>
    <row r="41" spans="2:15">
      <c r="B41" s="983"/>
      <c r="C41" s="31"/>
      <c r="D41" s="31"/>
      <c r="E41" s="31"/>
      <c r="F41" s="31"/>
      <c r="G41" s="31"/>
      <c r="H41" s="31"/>
      <c r="I41" s="31"/>
      <c r="J41" s="31"/>
      <c r="K41" s="31"/>
      <c r="L41" s="31"/>
      <c r="M41" s="31"/>
      <c r="N41" s="31"/>
      <c r="O41" s="984"/>
    </row>
    <row r="42" spans="2:15">
      <c r="B42" s="983"/>
      <c r="C42" s="31"/>
      <c r="D42" s="31"/>
      <c r="E42" s="31"/>
      <c r="F42" s="31"/>
      <c r="G42" s="31"/>
      <c r="H42" s="31"/>
      <c r="I42" s="31"/>
      <c r="J42" s="31"/>
      <c r="K42" s="31"/>
      <c r="L42" s="31"/>
      <c r="M42" s="31"/>
      <c r="N42" s="31"/>
      <c r="O42" s="984"/>
    </row>
    <row r="43" spans="2:15">
      <c r="B43" s="983"/>
      <c r="C43" s="31"/>
      <c r="D43" s="31"/>
      <c r="E43" s="31"/>
      <c r="F43" s="31"/>
      <c r="G43" s="31"/>
      <c r="H43" s="31"/>
      <c r="I43" s="31"/>
      <c r="J43" s="31"/>
      <c r="K43" s="31"/>
      <c r="L43" s="31"/>
      <c r="M43" s="31"/>
      <c r="N43" s="31"/>
      <c r="O43" s="984"/>
    </row>
    <row r="44" spans="2:15">
      <c r="B44" s="983"/>
      <c r="C44" s="31"/>
      <c r="D44" s="31"/>
      <c r="E44" s="31"/>
      <c r="F44" s="31"/>
      <c r="G44" s="31"/>
      <c r="H44" s="31"/>
      <c r="I44" s="31"/>
      <c r="J44" s="31"/>
      <c r="K44" s="31"/>
      <c r="L44" s="31"/>
      <c r="M44" s="31"/>
      <c r="N44" s="31"/>
      <c r="O44" s="984"/>
    </row>
    <row r="45" spans="2:15">
      <c r="B45" s="983"/>
      <c r="C45" s="31"/>
      <c r="D45" s="31"/>
      <c r="E45" s="31"/>
      <c r="F45" s="31"/>
      <c r="G45" s="31"/>
      <c r="H45" s="31"/>
      <c r="I45" s="31"/>
      <c r="J45" s="31"/>
      <c r="K45" s="31"/>
      <c r="L45" s="31"/>
      <c r="M45" s="31"/>
      <c r="N45" s="31"/>
      <c r="O45" s="984"/>
    </row>
    <row r="46" spans="2:15">
      <c r="B46" s="983"/>
      <c r="C46" s="31"/>
      <c r="D46" s="31"/>
      <c r="E46" s="31"/>
      <c r="F46" s="31"/>
      <c r="G46" s="31"/>
      <c r="H46" s="31"/>
      <c r="I46" s="31"/>
      <c r="J46" s="31"/>
      <c r="K46" s="31"/>
      <c r="L46" s="31"/>
      <c r="M46" s="31"/>
      <c r="N46" s="31"/>
      <c r="O46" s="984"/>
    </row>
    <row r="47" spans="2:15">
      <c r="B47" s="983"/>
      <c r="C47" s="31"/>
      <c r="D47" s="31"/>
      <c r="E47" s="31"/>
      <c r="F47" s="31"/>
      <c r="G47" s="31"/>
      <c r="H47" s="31"/>
      <c r="I47" s="31"/>
      <c r="J47" s="31"/>
      <c r="K47" s="31"/>
      <c r="L47" s="31"/>
      <c r="M47" s="31"/>
      <c r="N47" s="31"/>
      <c r="O47" s="984"/>
    </row>
    <row r="48" spans="2:15">
      <c r="B48" s="983"/>
      <c r="C48" s="31"/>
      <c r="D48" s="31"/>
      <c r="E48" s="31"/>
      <c r="F48" s="31"/>
      <c r="G48" s="31"/>
      <c r="H48" s="31"/>
      <c r="I48" s="31"/>
      <c r="J48" s="31"/>
      <c r="K48" s="31"/>
      <c r="L48" s="31"/>
      <c r="M48" s="31"/>
      <c r="N48" s="31"/>
      <c r="O48" s="984"/>
    </row>
    <row r="49" spans="2:15">
      <c r="B49" s="983"/>
      <c r="C49" s="31"/>
      <c r="D49" s="31"/>
      <c r="E49" s="31"/>
      <c r="F49" s="31"/>
      <c r="G49" s="31"/>
      <c r="H49" s="31"/>
      <c r="I49" s="31"/>
      <c r="J49" s="31"/>
      <c r="K49" s="31"/>
      <c r="L49" s="31"/>
      <c r="M49" s="31"/>
      <c r="N49" s="31"/>
      <c r="O49" s="984"/>
    </row>
    <row r="50" spans="2:15">
      <c r="B50" s="983"/>
      <c r="C50" s="31"/>
      <c r="D50" s="31"/>
      <c r="E50" s="31"/>
      <c r="F50" s="31"/>
      <c r="G50" s="31"/>
      <c r="H50" s="31"/>
      <c r="I50" s="31"/>
      <c r="J50" s="31"/>
      <c r="K50" s="31"/>
      <c r="L50" s="31"/>
      <c r="M50" s="31"/>
      <c r="N50" s="31"/>
      <c r="O50" s="984"/>
    </row>
    <row r="51" spans="2:15">
      <c r="B51" s="983"/>
      <c r="C51" s="31"/>
      <c r="D51" s="31"/>
      <c r="E51" s="31"/>
      <c r="F51" s="31"/>
      <c r="G51" s="31"/>
      <c r="H51" s="31"/>
      <c r="I51" s="31"/>
      <c r="J51" s="31"/>
      <c r="K51" s="31"/>
      <c r="L51" s="31"/>
      <c r="M51" s="31"/>
      <c r="N51" s="31"/>
      <c r="O51" s="984"/>
    </row>
    <row r="52" spans="2:15">
      <c r="B52" s="983"/>
      <c r="C52" s="31"/>
      <c r="D52" s="31"/>
      <c r="E52" s="31"/>
      <c r="F52" s="31"/>
      <c r="G52" s="31"/>
      <c r="H52" s="31"/>
      <c r="I52" s="31"/>
      <c r="J52" s="31"/>
      <c r="K52" s="31"/>
      <c r="L52" s="31"/>
      <c r="M52" s="31"/>
      <c r="N52" s="31"/>
      <c r="O52" s="984"/>
    </row>
    <row r="53" spans="2:15">
      <c r="B53" s="983"/>
      <c r="C53" s="31"/>
      <c r="D53" s="31"/>
      <c r="E53" s="31"/>
      <c r="F53" s="31"/>
      <c r="G53" s="31"/>
      <c r="H53" s="31"/>
      <c r="I53" s="31"/>
      <c r="J53" s="31"/>
      <c r="K53" s="31"/>
      <c r="L53" s="31"/>
      <c r="M53" s="31"/>
      <c r="N53" s="31"/>
      <c r="O53" s="984"/>
    </row>
    <row r="54" spans="2:15">
      <c r="B54" s="983"/>
      <c r="C54" s="31"/>
      <c r="D54" s="31"/>
      <c r="E54" s="31"/>
      <c r="F54" s="31"/>
      <c r="G54" s="31"/>
      <c r="H54" s="31"/>
      <c r="I54" s="31"/>
      <c r="J54" s="31"/>
      <c r="K54" s="31"/>
      <c r="L54" s="31"/>
      <c r="M54" s="31"/>
      <c r="N54" s="31"/>
      <c r="O54" s="984"/>
    </row>
    <row r="55" spans="2:15">
      <c r="B55" s="983"/>
      <c r="C55" s="31"/>
      <c r="D55" s="31"/>
      <c r="E55" s="31"/>
      <c r="F55" s="31"/>
      <c r="G55" s="31"/>
      <c r="H55" s="31"/>
      <c r="I55" s="31"/>
      <c r="J55" s="31"/>
      <c r="K55" s="31"/>
      <c r="L55" s="31"/>
      <c r="M55" s="31"/>
      <c r="N55" s="31"/>
      <c r="O55" s="984"/>
    </row>
    <row r="56" spans="2:15">
      <c r="B56" s="983"/>
      <c r="C56" s="31"/>
      <c r="D56" s="31"/>
      <c r="E56" s="31"/>
      <c r="F56" s="31"/>
      <c r="G56" s="31"/>
      <c r="H56" s="31"/>
      <c r="I56" s="31"/>
      <c r="J56" s="31"/>
      <c r="K56" s="31"/>
      <c r="L56" s="31"/>
      <c r="M56" s="31"/>
      <c r="N56" s="31"/>
      <c r="O56" s="984"/>
    </row>
    <row r="57" spans="2:15">
      <c r="B57" s="985"/>
      <c r="C57" s="986"/>
      <c r="D57" s="986"/>
      <c r="E57" s="986"/>
      <c r="F57" s="986"/>
      <c r="G57" s="986"/>
      <c r="H57" s="986"/>
      <c r="I57" s="986"/>
      <c r="J57" s="986"/>
      <c r="K57" s="986"/>
      <c r="L57" s="986"/>
      <c r="M57" s="986"/>
      <c r="N57" s="986"/>
      <c r="O57" s="987"/>
    </row>
  </sheetData>
  <sheetProtection algorithmName="SHA-512" hashValue="9n9oQLZEAhgBTk4HMClcDT1Wju6VPAhcr5TY7kyKuL+NVd+V3dKGsV5nYZudqeXlSimXMF1vCPCXyKKCjkgiGg==" saltValue="isIFGnEpjzAZQvI+0sVQIA==" spinCount="100000" sheet="1" formatCells="0" formatColumns="0" formatRows="0" insertColumns="0" insertRows="0" deleteRows="0" selectLockedCells="1" autoFilter="0" pivotTables="0"/>
  <mergeCells count="1">
    <mergeCell ref="E4:O4"/>
  </mergeCells>
  <phoneticPr fontId="22"/>
  <conditionalFormatting sqref="A1:XFD1048576">
    <cfRule type="containsText" dxfId="474" priority="1" operator="containsText" text="(例)">
      <formula>NOT(ISERROR(SEARCH("(例)",A1)))</formula>
    </cfRule>
  </conditionalFormatting>
  <conditionalFormatting sqref="C4 E4:O4">
    <cfRule type="containsBlanks" dxfId="473" priority="2">
      <formula>LEN(TRIM(C4))=0</formula>
    </cfRule>
  </conditionalFormatting>
  <printOptions horizontalCentered="1"/>
  <pageMargins left="0.51181102362204722" right="0.11811023622047245" top="0.35433070866141736" bottom="0.35433070866141736" header="0.31496062992125984" footer="0.11811023622047245"/>
  <pageSetup paperSize="8" scale="67" fitToHeight="0" orientation="landscape" r:id="rId1"/>
  <headerFooter scaleWithDoc="0">
    <oddFooter>&amp;R&amp;K00-045R6中層ZEH-M_ver.1</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75CDA-8FDD-49F3-A6DA-49AE1976296C}">
  <sheetPr codeName="Sheet10"/>
  <dimension ref="A1:BL314"/>
  <sheetViews>
    <sheetView showGridLines="0" view="pageBreakPreview" zoomScale="85" zoomScaleNormal="80" zoomScaleSheetLayoutView="85" workbookViewId="0">
      <pane ySplit="12" topLeftCell="A13" activePane="bottomLeft" state="frozen"/>
      <selection pane="bottomLeft" activeCell="C13" sqref="C13"/>
    </sheetView>
  </sheetViews>
  <sheetFormatPr defaultColWidth="9" defaultRowHeight="46"/>
  <cols>
    <col min="1" max="1" width="1.58203125" style="76" customWidth="1"/>
    <col min="2" max="2" width="5.58203125" style="32" bestFit="1" customWidth="1"/>
    <col min="3" max="3" width="5.58203125" style="89" bestFit="1" customWidth="1"/>
    <col min="4" max="4" width="5.58203125" style="20" bestFit="1" customWidth="1"/>
    <col min="5" max="5" width="6.83203125" style="79" bestFit="1" customWidth="1"/>
    <col min="6" max="6" width="8.58203125" style="79" customWidth="1"/>
    <col min="7" max="7" width="9.08203125" style="79" bestFit="1" customWidth="1"/>
    <col min="8" max="9" width="7.5" style="19" bestFit="1" customWidth="1"/>
    <col min="10" max="10" width="11.08203125" style="19" bestFit="1" customWidth="1"/>
    <col min="11" max="11" width="7.5" style="19" bestFit="1" customWidth="1"/>
    <col min="12" max="12" width="8.5" style="19" bestFit="1" customWidth="1"/>
    <col min="13" max="13" width="7.33203125" style="19" bestFit="1" customWidth="1"/>
    <col min="14" max="14" width="13.33203125" style="41" bestFit="1" customWidth="1"/>
    <col min="15" max="15" width="4.58203125" style="73" customWidth="1"/>
    <col min="16" max="16" width="9.58203125" style="19" customWidth="1"/>
    <col min="17" max="17" width="5.58203125" style="19" bestFit="1" customWidth="1"/>
    <col min="18" max="18" width="4.58203125" style="73" customWidth="1"/>
    <col min="19" max="19" width="9.58203125" style="19" customWidth="1"/>
    <col min="20" max="20" width="5.58203125" style="19" bestFit="1" customWidth="1"/>
    <col min="21" max="21" width="4.58203125" style="73" customWidth="1"/>
    <col min="22" max="22" width="9.58203125" style="19" customWidth="1"/>
    <col min="23" max="23" width="5.58203125" style="19" bestFit="1" customWidth="1"/>
    <col min="24" max="24" width="4.58203125" style="73" customWidth="1"/>
    <col min="25" max="25" width="9.58203125" style="19" customWidth="1"/>
    <col min="26" max="26" width="5.58203125" style="19" bestFit="1" customWidth="1"/>
    <col min="27" max="27" width="4.58203125" style="73" customWidth="1"/>
    <col min="28" max="28" width="10.33203125" style="19" customWidth="1"/>
    <col min="29" max="29" width="4.58203125" style="73" customWidth="1"/>
    <col min="30" max="30" width="18.58203125" style="19" customWidth="1"/>
    <col min="31" max="31" width="4.58203125" style="73" customWidth="1"/>
    <col min="32" max="32" width="18.58203125" style="19" customWidth="1"/>
    <col min="33" max="33" width="4.58203125" style="73" customWidth="1"/>
    <col min="34" max="34" width="15.58203125" style="19" customWidth="1"/>
    <col min="35" max="35" width="4.58203125" style="73" customWidth="1"/>
    <col min="36" max="36" width="18.58203125" style="19" customWidth="1"/>
    <col min="37" max="37" width="4.58203125" style="73" customWidth="1"/>
    <col min="38" max="38" width="13.83203125" style="19" customWidth="1"/>
    <col min="39" max="39" width="4.58203125" style="73" customWidth="1"/>
    <col min="40" max="40" width="9.58203125" style="19" customWidth="1"/>
    <col min="41" max="41" width="4.58203125" style="73" customWidth="1"/>
    <col min="42" max="42" width="15.58203125" style="39" customWidth="1"/>
    <col min="43" max="43" width="4.58203125" style="73" customWidth="1"/>
    <col min="44" max="44" width="15.58203125" style="19" customWidth="1"/>
    <col min="45" max="45" width="5.58203125" style="19" bestFit="1" customWidth="1"/>
    <col min="46" max="46" width="4.58203125" style="73" customWidth="1"/>
    <col min="47" max="47" width="5.58203125" style="19" customWidth="1"/>
    <col min="48" max="48" width="15.58203125" style="19" customWidth="1"/>
    <col min="49" max="49" width="4.58203125" style="73" customWidth="1"/>
    <col min="50" max="51" width="15.58203125" style="19" customWidth="1"/>
    <col min="52" max="52" width="4.58203125" style="73" customWidth="1"/>
    <col min="53" max="53" width="1.58203125" style="32" customWidth="1"/>
    <col min="54" max="54" width="9" style="32" customWidth="1"/>
    <col min="55" max="55" width="6.83203125" style="32" hidden="1" customWidth="1"/>
    <col min="56" max="56" width="5.83203125" style="32" hidden="1" customWidth="1"/>
    <col min="57" max="57" width="1.58203125" style="32" hidden="1" customWidth="1"/>
    <col min="58" max="59" width="5.58203125" style="32" hidden="1" customWidth="1"/>
    <col min="60" max="60" width="1.58203125" style="32" hidden="1" customWidth="1"/>
    <col min="61" max="61" width="13.33203125" style="32" hidden="1" customWidth="1"/>
    <col min="62" max="62" width="9.33203125" style="32" hidden="1" customWidth="1"/>
    <col min="63" max="63" width="5.83203125" style="32" hidden="1" customWidth="1"/>
    <col min="64" max="64" width="10" style="32" hidden="1" customWidth="1"/>
    <col min="65" max="16384" width="9" style="32"/>
  </cols>
  <sheetData>
    <row r="1" spans="1:64" s="198" customFormat="1" ht="19">
      <c r="A1" s="195" t="s">
        <v>1027</v>
      </c>
      <c r="B1" s="195"/>
      <c r="C1" s="196"/>
      <c r="D1" s="197"/>
      <c r="N1" s="199"/>
      <c r="O1" s="200"/>
      <c r="R1" s="200"/>
      <c r="U1" s="200"/>
      <c r="X1" s="200"/>
      <c r="AA1" s="200"/>
      <c r="AC1" s="200"/>
      <c r="AE1" s="200"/>
      <c r="AG1" s="200"/>
      <c r="AI1" s="200"/>
      <c r="AK1" s="200"/>
      <c r="AM1" s="200"/>
      <c r="AO1" s="200"/>
      <c r="AP1" s="201"/>
      <c r="AQ1" s="200"/>
      <c r="AT1" s="200"/>
      <c r="AW1" s="200"/>
      <c r="AZ1" s="200"/>
    </row>
    <row r="2" spans="1:64" s="198" customFormat="1" ht="19">
      <c r="A2" s="195" t="s">
        <v>1020</v>
      </c>
      <c r="C2" s="196"/>
      <c r="D2" s="197"/>
      <c r="N2" s="199"/>
      <c r="O2" s="200"/>
      <c r="R2" s="200"/>
      <c r="U2" s="200"/>
      <c r="X2" s="200"/>
      <c r="AA2" s="200"/>
      <c r="AC2" s="200"/>
      <c r="AE2" s="200"/>
      <c r="AG2" s="200"/>
      <c r="AI2" s="200"/>
      <c r="AK2" s="200"/>
      <c r="AM2" s="200"/>
      <c r="AO2" s="200"/>
      <c r="AP2" s="201"/>
      <c r="AQ2" s="200"/>
      <c r="AT2" s="200"/>
      <c r="AW2" s="200"/>
      <c r="AZ2" s="200"/>
    </row>
    <row r="3" spans="1:64" s="198" customFormat="1" ht="19">
      <c r="A3" s="195" t="s">
        <v>379</v>
      </c>
      <c r="B3" s="195"/>
      <c r="C3" s="196"/>
      <c r="D3" s="197"/>
      <c r="N3" s="199"/>
      <c r="O3" s="200"/>
      <c r="R3" s="200"/>
      <c r="U3" s="200"/>
      <c r="X3" s="200"/>
      <c r="AA3" s="200"/>
      <c r="AC3" s="200"/>
      <c r="AE3" s="200"/>
      <c r="AG3" s="200"/>
      <c r="AI3" s="200"/>
      <c r="AK3" s="200"/>
      <c r="AM3" s="200"/>
      <c r="AO3" s="200"/>
      <c r="AP3" s="201"/>
      <c r="AQ3" s="200"/>
      <c r="AT3" s="200"/>
      <c r="AW3" s="200"/>
      <c r="AZ3" s="200"/>
    </row>
    <row r="4" spans="1:64" ht="13">
      <c r="A4" s="32"/>
      <c r="C4" s="86" t="s">
        <v>232</v>
      </c>
      <c r="D4" s="12"/>
      <c r="E4" s="32"/>
      <c r="F4" s="32"/>
      <c r="G4" s="32"/>
      <c r="H4" s="14"/>
      <c r="I4" s="14"/>
      <c r="J4" s="14"/>
      <c r="K4" s="14"/>
      <c r="L4" s="14"/>
      <c r="M4" s="14"/>
      <c r="N4" s="68"/>
      <c r="O4" s="70"/>
      <c r="P4" s="14"/>
      <c r="Q4" s="14"/>
      <c r="R4" s="70"/>
      <c r="S4" s="14"/>
      <c r="T4" s="14"/>
      <c r="U4" s="70"/>
      <c r="V4" s="14"/>
      <c r="W4" s="14"/>
      <c r="X4" s="70"/>
      <c r="Y4" s="14"/>
      <c r="Z4" s="14"/>
      <c r="AA4" s="70"/>
      <c r="AB4" s="15"/>
      <c r="AC4" s="70"/>
      <c r="AD4" s="15"/>
      <c r="AE4" s="70"/>
      <c r="AF4" s="15"/>
      <c r="AG4" s="70"/>
      <c r="AH4" s="15"/>
      <c r="AI4" s="70"/>
      <c r="AJ4" s="15"/>
      <c r="AK4" s="70"/>
      <c r="AL4" s="14"/>
      <c r="AM4" s="70"/>
      <c r="AN4" s="14"/>
      <c r="AO4" s="70"/>
      <c r="AP4" s="69"/>
      <c r="AQ4" s="70"/>
      <c r="AR4" s="15"/>
      <c r="AS4" s="15"/>
      <c r="AT4" s="70"/>
      <c r="AU4" s="15"/>
      <c r="AV4" s="15"/>
      <c r="AW4" s="70"/>
      <c r="AX4" s="14"/>
      <c r="AY4" s="14"/>
      <c r="AZ4" s="70"/>
    </row>
    <row r="5" spans="1:64" ht="19">
      <c r="A5" s="32"/>
      <c r="B5" s="1829" t="s">
        <v>1132</v>
      </c>
      <c r="C5" s="1829"/>
      <c r="D5" s="1829"/>
      <c r="E5" s="1829"/>
      <c r="F5" s="1829"/>
      <c r="G5" s="1829"/>
      <c r="H5" s="14"/>
      <c r="I5" s="14"/>
      <c r="J5" s="14"/>
      <c r="K5" s="14"/>
      <c r="L5" s="14"/>
      <c r="M5" s="14"/>
      <c r="N5" s="68"/>
      <c r="O5" s="70"/>
      <c r="P5" s="14"/>
      <c r="Q5" s="14"/>
      <c r="R5" s="70"/>
      <c r="S5" s="14"/>
      <c r="T5" s="14"/>
      <c r="U5" s="70"/>
      <c r="V5" s="14"/>
      <c r="W5" s="14"/>
      <c r="X5" s="70"/>
      <c r="Y5" s="14"/>
      <c r="Z5" s="14"/>
      <c r="AA5" s="70"/>
      <c r="AB5" s="15"/>
      <c r="AC5" s="70"/>
      <c r="AD5" s="15"/>
      <c r="AE5" s="70"/>
      <c r="AF5" s="15"/>
      <c r="AG5" s="70"/>
      <c r="AH5" s="14"/>
      <c r="AI5" s="70"/>
      <c r="AJ5" s="15"/>
      <c r="AK5" s="70"/>
      <c r="AL5" s="14"/>
      <c r="AM5" s="70"/>
      <c r="AN5" s="15"/>
      <c r="AO5" s="70"/>
      <c r="AP5" s="69"/>
      <c r="AQ5" s="70"/>
      <c r="AR5" s="15"/>
      <c r="AS5" s="15"/>
      <c r="AT5" s="70"/>
      <c r="AU5" s="15"/>
      <c r="AV5" s="15"/>
      <c r="AW5" s="70"/>
      <c r="AX5" s="14"/>
      <c r="AY5" s="14"/>
      <c r="AZ5" s="70"/>
    </row>
    <row r="6" spans="1:64" ht="13">
      <c r="A6" s="32"/>
      <c r="C6" s="86" t="s">
        <v>232</v>
      </c>
      <c r="D6" s="12"/>
      <c r="E6" s="32"/>
      <c r="F6" s="32"/>
      <c r="G6" s="32"/>
      <c r="H6" s="14"/>
      <c r="I6" s="14"/>
      <c r="J6" s="14"/>
      <c r="K6" s="14"/>
      <c r="L6" s="14"/>
      <c r="M6" s="32"/>
      <c r="N6" s="34"/>
      <c r="O6" s="75"/>
      <c r="P6" s="32"/>
      <c r="Q6" s="14"/>
      <c r="R6" s="70"/>
      <c r="S6" s="14"/>
      <c r="T6" s="14"/>
      <c r="U6" s="70"/>
      <c r="V6" s="32"/>
      <c r="W6" s="14"/>
      <c r="X6" s="70"/>
      <c r="Y6" s="14"/>
      <c r="Z6" s="14"/>
      <c r="AA6" s="70"/>
      <c r="AB6" s="15"/>
      <c r="AC6" s="70"/>
      <c r="AD6" s="15"/>
      <c r="AE6" s="70"/>
      <c r="AF6" s="15"/>
      <c r="AG6" s="70"/>
      <c r="AH6" s="14"/>
      <c r="AI6" s="70"/>
      <c r="AJ6" s="15"/>
      <c r="AK6" s="70"/>
      <c r="AL6" s="14"/>
      <c r="AM6" s="70"/>
      <c r="AN6" s="14"/>
      <c r="AO6" s="70"/>
      <c r="AP6" s="36"/>
      <c r="AQ6" s="70"/>
      <c r="AR6" s="15"/>
      <c r="AS6" s="15"/>
      <c r="AT6" s="70"/>
      <c r="AU6" s="15"/>
      <c r="AV6" s="15"/>
      <c r="AW6" s="70"/>
      <c r="AX6" s="14"/>
      <c r="AY6" s="14"/>
      <c r="AZ6" s="70"/>
    </row>
    <row r="7" spans="1:64" ht="43.5" customHeight="1">
      <c r="A7" s="16"/>
      <c r="B7" s="1826" t="s">
        <v>233</v>
      </c>
      <c r="C7" s="1827"/>
      <c r="D7" s="1827"/>
      <c r="E7" s="1828"/>
      <c r="F7" s="1803" t="str">
        <f>'２.全体概要'!C7</f>
        <v/>
      </c>
      <c r="G7" s="1804"/>
      <c r="H7" s="1804"/>
      <c r="I7" s="1804"/>
      <c r="J7" s="1804"/>
      <c r="K7" s="1804"/>
      <c r="L7" s="1804"/>
      <c r="M7" s="1805" t="s">
        <v>798</v>
      </c>
      <c r="N7" s="1805"/>
      <c r="O7" s="1805"/>
      <c r="P7" s="1806"/>
      <c r="Q7" s="14"/>
      <c r="R7" s="70"/>
      <c r="S7" s="14"/>
      <c r="T7" s="14"/>
      <c r="U7" s="70"/>
      <c r="V7" s="70"/>
      <c r="W7" s="14"/>
      <c r="X7" s="70"/>
      <c r="Y7" s="14"/>
      <c r="Z7" s="14"/>
      <c r="AA7" s="70"/>
      <c r="AB7" s="14"/>
      <c r="AC7" s="70"/>
      <c r="AD7" s="14"/>
      <c r="AE7" s="70"/>
      <c r="AF7" s="14"/>
      <c r="AG7" s="70"/>
      <c r="AH7" s="14"/>
      <c r="AI7" s="70"/>
      <c r="AJ7" s="15"/>
      <c r="AK7" s="70"/>
      <c r="AL7" s="14"/>
      <c r="AM7" s="70"/>
      <c r="AN7" s="14"/>
      <c r="AO7" s="70"/>
      <c r="AP7" s="36"/>
      <c r="AQ7" s="70"/>
      <c r="AR7" s="14"/>
      <c r="AS7" s="14"/>
      <c r="AT7" s="70"/>
      <c r="AU7" s="14"/>
      <c r="AV7" s="14"/>
      <c r="AW7" s="70"/>
      <c r="AX7" s="14"/>
      <c r="AY7" s="14"/>
      <c r="AZ7" s="70"/>
    </row>
    <row r="8" spans="1:64" ht="13.5" customHeight="1" thickBot="1">
      <c r="A8" s="32"/>
      <c r="C8" s="86" t="s">
        <v>232</v>
      </c>
      <c r="D8" s="12"/>
      <c r="E8" s="32"/>
      <c r="F8" s="32"/>
      <c r="G8" s="32"/>
      <c r="H8" s="32"/>
      <c r="I8" s="32"/>
      <c r="J8" s="32"/>
      <c r="K8" s="32"/>
      <c r="L8" s="32"/>
      <c r="M8" s="32"/>
      <c r="N8" s="34"/>
      <c r="O8" s="75"/>
      <c r="P8" s="13"/>
      <c r="Q8" s="13"/>
      <c r="R8" s="71"/>
      <c r="S8" s="13"/>
      <c r="T8" s="13"/>
      <c r="U8" s="71"/>
      <c r="V8" s="13"/>
      <c r="W8" s="13"/>
      <c r="X8" s="71"/>
      <c r="Y8" s="13"/>
      <c r="Z8" s="13"/>
      <c r="AA8" s="71"/>
      <c r="AB8" s="13"/>
      <c r="AC8" s="71"/>
      <c r="AD8" s="13"/>
      <c r="AE8" s="71"/>
      <c r="AF8" s="13"/>
      <c r="AG8" s="71"/>
      <c r="AH8" s="13"/>
      <c r="AI8" s="71"/>
      <c r="AJ8" s="17"/>
      <c r="AK8" s="71"/>
      <c r="AL8" s="13"/>
      <c r="AM8" s="71"/>
      <c r="AN8" s="13"/>
      <c r="AO8" s="71"/>
      <c r="AP8" s="37"/>
      <c r="AQ8" s="71"/>
      <c r="AR8" s="522"/>
      <c r="AS8" s="522"/>
      <c r="AT8" s="523"/>
      <c r="AU8" s="522"/>
      <c r="AV8" s="522"/>
      <c r="AW8" s="523"/>
      <c r="AX8" s="13"/>
      <c r="AY8" s="13"/>
      <c r="AZ8" s="71"/>
      <c r="BC8" s="713"/>
      <c r="BD8" s="713"/>
      <c r="BE8" s="714"/>
      <c r="BF8" s="1817" t="s">
        <v>234</v>
      </c>
      <c r="BG8" s="1817"/>
      <c r="BH8" s="714"/>
      <c r="BI8" s="1817" t="s">
        <v>181</v>
      </c>
      <c r="BJ8" s="1817"/>
      <c r="BK8" s="1817"/>
      <c r="BL8" s="1817"/>
    </row>
    <row r="9" spans="1:64" ht="21" customHeight="1">
      <c r="A9" s="90"/>
      <c r="B9" s="1821" t="s">
        <v>235</v>
      </c>
      <c r="C9" s="1823" t="s">
        <v>236</v>
      </c>
      <c r="D9" s="1821" t="s">
        <v>237</v>
      </c>
      <c r="E9" s="1821" t="s">
        <v>238</v>
      </c>
      <c r="F9" s="1821" t="s">
        <v>239</v>
      </c>
      <c r="G9" s="1821" t="s">
        <v>240</v>
      </c>
      <c r="H9" s="1807" t="s">
        <v>241</v>
      </c>
      <c r="I9" s="1809"/>
      <c r="J9" s="1807" t="s">
        <v>242</v>
      </c>
      <c r="K9" s="1808"/>
      <c r="L9" s="1808"/>
      <c r="M9" s="1808"/>
      <c r="N9" s="1808"/>
      <c r="O9" s="1809"/>
      <c r="P9" s="1811" t="s">
        <v>968</v>
      </c>
      <c r="Q9" s="1812"/>
      <c r="R9" s="1812"/>
      <c r="S9" s="1812"/>
      <c r="T9" s="1812"/>
      <c r="U9" s="1813"/>
      <c r="V9" s="1811" t="s">
        <v>969</v>
      </c>
      <c r="W9" s="1812"/>
      <c r="X9" s="1812"/>
      <c r="Y9" s="1812"/>
      <c r="Z9" s="1812"/>
      <c r="AA9" s="1813"/>
      <c r="AB9" s="1795" t="s">
        <v>436</v>
      </c>
      <c r="AC9" s="1796"/>
      <c r="AD9" s="1781" t="s">
        <v>939</v>
      </c>
      <c r="AE9" s="1782"/>
      <c r="AF9" s="1785" t="s">
        <v>938</v>
      </c>
      <c r="AG9" s="1786"/>
      <c r="AH9" s="1807" t="s">
        <v>243</v>
      </c>
      <c r="AI9" s="1809"/>
      <c r="AJ9" s="1807" t="s">
        <v>244</v>
      </c>
      <c r="AK9" s="1830"/>
      <c r="AL9" s="1821" t="s">
        <v>503</v>
      </c>
      <c r="AM9" s="1821"/>
      <c r="AN9" s="1821" t="s">
        <v>973</v>
      </c>
      <c r="AO9" s="1821"/>
      <c r="AP9" s="1821" t="s">
        <v>276</v>
      </c>
      <c r="AQ9" s="1821"/>
      <c r="AR9" s="1799" t="s">
        <v>428</v>
      </c>
      <c r="AS9" s="1800"/>
      <c r="AT9" s="1801"/>
      <c r="AU9" s="1799" t="s">
        <v>429</v>
      </c>
      <c r="AV9" s="1800"/>
      <c r="AW9" s="1801"/>
      <c r="AX9" s="1821" t="s">
        <v>680</v>
      </c>
      <c r="AY9" s="1821"/>
      <c r="AZ9" s="1821"/>
      <c r="BC9" s="713"/>
      <c r="BD9" s="713"/>
      <c r="BE9" s="714"/>
      <c r="BF9" s="1817"/>
      <c r="BG9" s="1817"/>
      <c r="BH9" s="714"/>
      <c r="BI9" s="1817" t="s">
        <v>245</v>
      </c>
      <c r="BJ9" s="1817" t="s">
        <v>246</v>
      </c>
      <c r="BK9" s="1817"/>
      <c r="BL9" s="1817"/>
    </row>
    <row r="10" spans="1:64" ht="34.5" customHeight="1">
      <c r="A10" s="91"/>
      <c r="B10" s="1822"/>
      <c r="C10" s="1824"/>
      <c r="D10" s="1822"/>
      <c r="E10" s="1822"/>
      <c r="F10" s="1822"/>
      <c r="G10" s="1822"/>
      <c r="H10" s="1789"/>
      <c r="I10" s="1791"/>
      <c r="J10" s="1789"/>
      <c r="K10" s="1790"/>
      <c r="L10" s="1790"/>
      <c r="M10" s="1790"/>
      <c r="N10" s="1790"/>
      <c r="O10" s="1791"/>
      <c r="P10" s="1789" t="s">
        <v>430</v>
      </c>
      <c r="Q10" s="1790"/>
      <c r="R10" s="1790"/>
      <c r="S10" s="1790" t="s">
        <v>431</v>
      </c>
      <c r="T10" s="1790"/>
      <c r="U10" s="1791"/>
      <c r="V10" s="1789" t="s">
        <v>430</v>
      </c>
      <c r="W10" s="1790"/>
      <c r="X10" s="1790"/>
      <c r="Y10" s="1790" t="s">
        <v>431</v>
      </c>
      <c r="Z10" s="1790"/>
      <c r="AA10" s="1791"/>
      <c r="AB10" s="1797"/>
      <c r="AC10" s="1798"/>
      <c r="AD10" s="1783"/>
      <c r="AE10" s="1784"/>
      <c r="AF10" s="1787"/>
      <c r="AG10" s="1788"/>
      <c r="AH10" s="1789"/>
      <c r="AI10" s="1791"/>
      <c r="AJ10" s="1789"/>
      <c r="AK10" s="1825"/>
      <c r="AL10" s="1822"/>
      <c r="AM10" s="1822"/>
      <c r="AN10" s="1822"/>
      <c r="AO10" s="1822"/>
      <c r="AP10" s="1822"/>
      <c r="AQ10" s="1822"/>
      <c r="AR10" s="1797"/>
      <c r="AS10" s="1802"/>
      <c r="AT10" s="1798"/>
      <c r="AU10" s="1797"/>
      <c r="AV10" s="1802"/>
      <c r="AW10" s="1798"/>
      <c r="AX10" s="1822"/>
      <c r="AY10" s="1822"/>
      <c r="AZ10" s="1822"/>
      <c r="BC10" s="1817" t="s">
        <v>180</v>
      </c>
      <c r="BD10" s="1817"/>
      <c r="BE10" s="714"/>
      <c r="BF10" s="1817"/>
      <c r="BG10" s="1817"/>
      <c r="BH10" s="714"/>
      <c r="BI10" s="1817"/>
      <c r="BJ10" s="1817" t="s">
        <v>247</v>
      </c>
      <c r="BK10" s="1817" t="s">
        <v>182</v>
      </c>
      <c r="BL10" s="1817"/>
    </row>
    <row r="11" spans="1:64" ht="18.75" customHeight="1">
      <c r="A11" s="18"/>
      <c r="B11" s="1822"/>
      <c r="C11" s="1824"/>
      <c r="D11" s="1822"/>
      <c r="E11" s="1822"/>
      <c r="F11" s="1822"/>
      <c r="G11" s="1822"/>
      <c r="H11" s="1789" t="s">
        <v>248</v>
      </c>
      <c r="I11" s="1791" t="s">
        <v>249</v>
      </c>
      <c r="J11" s="1789" t="s">
        <v>327</v>
      </c>
      <c r="K11" s="1790" t="s">
        <v>250</v>
      </c>
      <c r="L11" s="1790"/>
      <c r="M11" s="1790"/>
      <c r="N11" s="1810" t="s">
        <v>251</v>
      </c>
      <c r="O11" s="1793" t="s">
        <v>252</v>
      </c>
      <c r="P11" s="1789" t="s">
        <v>253</v>
      </c>
      <c r="Q11" s="1790" t="s">
        <v>254</v>
      </c>
      <c r="R11" s="1792" t="s">
        <v>252</v>
      </c>
      <c r="S11" s="1790" t="s">
        <v>253</v>
      </c>
      <c r="T11" s="1790" t="s">
        <v>254</v>
      </c>
      <c r="U11" s="1793" t="s">
        <v>252</v>
      </c>
      <c r="V11" s="1789" t="s">
        <v>253</v>
      </c>
      <c r="W11" s="1790" t="s">
        <v>254</v>
      </c>
      <c r="X11" s="1792" t="s">
        <v>252</v>
      </c>
      <c r="Y11" s="1790" t="s">
        <v>253</v>
      </c>
      <c r="Z11" s="1790" t="s">
        <v>254</v>
      </c>
      <c r="AA11" s="1793" t="s">
        <v>252</v>
      </c>
      <c r="AB11" s="1815" t="s">
        <v>432</v>
      </c>
      <c r="AC11" s="1816" t="s">
        <v>252</v>
      </c>
      <c r="AD11" s="1789" t="s">
        <v>255</v>
      </c>
      <c r="AE11" s="1793" t="s">
        <v>252</v>
      </c>
      <c r="AF11" s="1789" t="s">
        <v>255</v>
      </c>
      <c r="AG11" s="1793" t="s">
        <v>252</v>
      </c>
      <c r="AH11" s="1789" t="s">
        <v>256</v>
      </c>
      <c r="AI11" s="1793" t="s">
        <v>252</v>
      </c>
      <c r="AJ11" s="1789" t="s">
        <v>257</v>
      </c>
      <c r="AK11" s="1831" t="s">
        <v>252</v>
      </c>
      <c r="AL11" s="1814" t="s">
        <v>437</v>
      </c>
      <c r="AM11" s="1793" t="s">
        <v>252</v>
      </c>
      <c r="AN11" s="1814" t="s">
        <v>328</v>
      </c>
      <c r="AO11" s="1793" t="s">
        <v>252</v>
      </c>
      <c r="AP11" s="1794" t="s">
        <v>1306</v>
      </c>
      <c r="AQ11" s="1793" t="s">
        <v>252</v>
      </c>
      <c r="AR11" s="1815" t="s">
        <v>433</v>
      </c>
      <c r="AS11" s="1818" t="s">
        <v>434</v>
      </c>
      <c r="AT11" s="1816" t="s">
        <v>252</v>
      </c>
      <c r="AU11" s="1815" t="s">
        <v>551</v>
      </c>
      <c r="AV11" s="1820" t="s">
        <v>435</v>
      </c>
      <c r="AW11" s="1816" t="s">
        <v>252</v>
      </c>
      <c r="AX11" s="1814" t="s">
        <v>587</v>
      </c>
      <c r="AY11" s="1825" t="s">
        <v>607</v>
      </c>
      <c r="AZ11" s="1793" t="s">
        <v>252</v>
      </c>
      <c r="BC11" s="1817"/>
      <c r="BD11" s="1817"/>
      <c r="BE11" s="714"/>
      <c r="BF11" s="1817"/>
      <c r="BG11" s="1817"/>
      <c r="BH11" s="714"/>
      <c r="BI11" s="1817"/>
      <c r="BJ11" s="1817"/>
      <c r="BK11" s="1817" t="s">
        <v>258</v>
      </c>
      <c r="BL11" s="1817" t="s">
        <v>259</v>
      </c>
    </row>
    <row r="12" spans="1:64">
      <c r="B12" s="1822"/>
      <c r="C12" s="1824"/>
      <c r="D12" s="1822"/>
      <c r="E12" s="1822"/>
      <c r="F12" s="1822"/>
      <c r="G12" s="1822"/>
      <c r="H12" s="1789"/>
      <c r="I12" s="1791"/>
      <c r="J12" s="1789"/>
      <c r="K12" s="170" t="s">
        <v>260</v>
      </c>
      <c r="L12" s="170" t="s">
        <v>261</v>
      </c>
      <c r="M12" s="170" t="s">
        <v>262</v>
      </c>
      <c r="N12" s="1810"/>
      <c r="O12" s="1793"/>
      <c r="P12" s="1789"/>
      <c r="Q12" s="1790"/>
      <c r="R12" s="1792"/>
      <c r="S12" s="1790"/>
      <c r="T12" s="1790"/>
      <c r="U12" s="1793"/>
      <c r="V12" s="1789"/>
      <c r="W12" s="1790"/>
      <c r="X12" s="1792"/>
      <c r="Y12" s="1790"/>
      <c r="Z12" s="1790"/>
      <c r="AA12" s="1793"/>
      <c r="AB12" s="1815"/>
      <c r="AC12" s="1816"/>
      <c r="AD12" s="1789"/>
      <c r="AE12" s="1793"/>
      <c r="AF12" s="1789"/>
      <c r="AG12" s="1793"/>
      <c r="AH12" s="1789"/>
      <c r="AI12" s="1793"/>
      <c r="AJ12" s="1789"/>
      <c r="AK12" s="1831"/>
      <c r="AL12" s="1814"/>
      <c r="AM12" s="1793"/>
      <c r="AN12" s="1814"/>
      <c r="AO12" s="1793"/>
      <c r="AP12" s="1794"/>
      <c r="AQ12" s="1793"/>
      <c r="AR12" s="1815"/>
      <c r="AS12" s="1819"/>
      <c r="AT12" s="1816"/>
      <c r="AU12" s="1815"/>
      <c r="AV12" s="1820"/>
      <c r="AW12" s="1816"/>
      <c r="AX12" s="1814"/>
      <c r="AY12" s="1825"/>
      <c r="AZ12" s="1793"/>
      <c r="BC12" s="713" t="s">
        <v>263</v>
      </c>
      <c r="BD12" s="713" t="s">
        <v>246</v>
      </c>
      <c r="BE12" s="714"/>
      <c r="BF12" s="713" t="s">
        <v>264</v>
      </c>
      <c r="BG12" s="713" t="s">
        <v>246</v>
      </c>
      <c r="BH12" s="714"/>
      <c r="BI12" s="1817"/>
      <c r="BJ12" s="1817"/>
      <c r="BK12" s="1817"/>
      <c r="BL12" s="1817"/>
    </row>
    <row r="13" spans="1:64">
      <c r="B13" s="57">
        <v>1</v>
      </c>
      <c r="C13" s="87"/>
      <c r="D13" s="58"/>
      <c r="E13" s="77"/>
      <c r="F13" s="620"/>
      <c r="G13" s="620"/>
      <c r="H13" s="61"/>
      <c r="I13" s="62"/>
      <c r="J13" s="61"/>
      <c r="K13" s="622" t="str">
        <f t="shared" ref="K13:K76" si="0">IF($F13="","",VLOOKUP($F13,$BC$13:$BD$17,2,TRUE))</f>
        <v/>
      </c>
      <c r="L13" s="622" t="str">
        <f>IF($G13="","",IF(OR('２.全体概要'!$C$15=1,'２.全体概要'!$C$15=2),INDEX($BG$15,MATCH($G13,$BF$15,-1)),IF('２.全体概要'!$C$15=3,INDEX($BG$14,MATCH($G13,$BF$14,-1)),INDEX($BG$13,MATCH($G13,$BF$13,-1)))))</f>
        <v/>
      </c>
      <c r="M13" s="622" t="str">
        <f t="shared" ref="M13:M76" si="1">IF(OR($F13="",$H13="",$I13=""),"",VLOOKUP($H13&amp;$I13,$BI$13:$BL$18,IF($F13&lt;50,2,IF(AND($J13="該当",$H13="角住戸"),4,3)),FALSE))</f>
        <v/>
      </c>
      <c r="N13" s="623">
        <f>IF(OR(K13="",L13="",M13=""),0,(700000*K13*L13*M13))</f>
        <v>0</v>
      </c>
      <c r="O13" s="74"/>
      <c r="P13" s="61"/>
      <c r="Q13" s="56"/>
      <c r="R13" s="185"/>
      <c r="S13" s="56"/>
      <c r="T13" s="56"/>
      <c r="U13" s="185"/>
      <c r="V13" s="61"/>
      <c r="W13" s="56"/>
      <c r="X13" s="185"/>
      <c r="Y13" s="56"/>
      <c r="Z13" s="56"/>
      <c r="AA13" s="185"/>
      <c r="AB13" s="61"/>
      <c r="AC13" s="74"/>
      <c r="AD13" s="61"/>
      <c r="AE13" s="74"/>
      <c r="AF13" s="61"/>
      <c r="AG13" s="74"/>
      <c r="AH13" s="61"/>
      <c r="AI13" s="74"/>
      <c r="AJ13" s="61"/>
      <c r="AK13" s="74"/>
      <c r="AL13" s="64"/>
      <c r="AM13" s="74"/>
      <c r="AN13" s="64"/>
      <c r="AO13" s="74"/>
      <c r="AP13" s="66"/>
      <c r="AQ13" s="74"/>
      <c r="AR13" s="61"/>
      <c r="AS13" s="275"/>
      <c r="AT13" s="74"/>
      <c r="AU13" s="61"/>
      <c r="AV13" s="626" t="str">
        <f>IF(AU13="","",IF(AU13="A",'１０.パネルラジエーター設備費用算出シート'!$G$13,IF(AU13="B",'１０.パネルラジエーター設備費用算出シート'!$N$13,IF(AU13="C",'１０.パネルラジエーター設備費用算出シート'!$G$23,IF(AU13="D",'１０.パネルラジエーター設備費用算出シート'!$N$23,IF(AU13="E",'１０.パネルラジエーター設備費用算出シート'!$G$33,IF(AU13="F",'１０.パネルラジエーター設備費用算出シート'!$N$33,IF(AU13="G",'１０.パネルラジエーター設備費用算出シート'!$G$43,IF(AU13="H",'１０.パネルラジエーター設備費用算出シート'!$N$43,IF(AU13="I",'１０.パネルラジエーター設備費用算出シート'!$G$54,'１０.パネルラジエーター設備費用算出シート'!$N$54))))))))))</f>
        <v/>
      </c>
      <c r="AW13" s="74"/>
      <c r="AX13" s="64"/>
      <c r="AY13" s="627"/>
      <c r="AZ13" s="74"/>
      <c r="BC13" s="715">
        <v>0</v>
      </c>
      <c r="BD13" s="715">
        <v>0.4</v>
      </c>
      <c r="BE13" s="714"/>
      <c r="BF13" s="715">
        <v>0.6</v>
      </c>
      <c r="BG13" s="715">
        <v>1</v>
      </c>
      <c r="BH13" s="714"/>
      <c r="BI13" s="713" t="s">
        <v>183</v>
      </c>
      <c r="BJ13" s="715">
        <v>1</v>
      </c>
      <c r="BK13" s="715">
        <v>1</v>
      </c>
      <c r="BL13" s="715"/>
    </row>
    <row r="14" spans="1:64">
      <c r="B14" s="57">
        <v>2</v>
      </c>
      <c r="C14" s="87"/>
      <c r="D14" s="58"/>
      <c r="E14" s="77"/>
      <c r="F14" s="620"/>
      <c r="G14" s="620"/>
      <c r="H14" s="61"/>
      <c r="I14" s="62"/>
      <c r="J14" s="61"/>
      <c r="K14" s="622" t="str">
        <f t="shared" si="0"/>
        <v/>
      </c>
      <c r="L14" s="622" t="str">
        <f>IF($G14="","",IF(OR('２.全体概要'!$C$15=1,'２.全体概要'!$C$15=2),INDEX($BG$15,MATCH($G14,$BF$15,-1)),IF('２.全体概要'!$C$15=3,INDEX($BG$14,MATCH($G14,$BF$14,-1)),INDEX($BG$13,MATCH($G14,$BF$13,-1)))))</f>
        <v/>
      </c>
      <c r="M14" s="622" t="str">
        <f t="shared" si="1"/>
        <v/>
      </c>
      <c r="N14" s="623">
        <f>IF(OR(K14="",L14="",M14=""),0,(700000*K14*L14*M14))</f>
        <v>0</v>
      </c>
      <c r="O14" s="74"/>
      <c r="P14" s="61"/>
      <c r="Q14" s="56"/>
      <c r="R14" s="185"/>
      <c r="S14" s="56"/>
      <c r="T14" s="56"/>
      <c r="U14" s="185"/>
      <c r="V14" s="61"/>
      <c r="W14" s="56"/>
      <c r="X14" s="185"/>
      <c r="Y14" s="56"/>
      <c r="Z14" s="56"/>
      <c r="AA14" s="185"/>
      <c r="AB14" s="61"/>
      <c r="AC14" s="74"/>
      <c r="AD14" s="61"/>
      <c r="AE14" s="74"/>
      <c r="AF14" s="61"/>
      <c r="AG14" s="74"/>
      <c r="AH14" s="61"/>
      <c r="AI14" s="74"/>
      <c r="AJ14" s="61"/>
      <c r="AK14" s="74"/>
      <c r="AL14" s="64"/>
      <c r="AM14" s="74"/>
      <c r="AN14" s="64"/>
      <c r="AO14" s="74"/>
      <c r="AP14" s="66"/>
      <c r="AQ14" s="74"/>
      <c r="AR14" s="61"/>
      <c r="AS14" s="275"/>
      <c r="AT14" s="74"/>
      <c r="AU14" s="61"/>
      <c r="AV14" s="626" t="str">
        <f>IF(AU14="","",IF(AU14="A",'１０.パネルラジエーター設備費用算出シート'!$G$13,IF(AU14="B",'１０.パネルラジエーター設備費用算出シート'!$N$13,IF(AU14="C",'１０.パネルラジエーター設備費用算出シート'!$G$23,IF(AU14="D",'１０.パネルラジエーター設備費用算出シート'!$N$23,IF(AU14="E",'１０.パネルラジエーター設備費用算出シート'!$G$33,IF(AU14="F",'１０.パネルラジエーター設備費用算出シート'!$N$33,IF(AU14="G",'１０.パネルラジエーター設備費用算出シート'!$G$43,IF(AU14="H",'１０.パネルラジエーター設備費用算出シート'!$N$43,IF(AU14="I",'１０.パネルラジエーター設備費用算出シート'!$G$54,'１０.パネルラジエーター設備費用算出シート'!$N$54))))))))))</f>
        <v/>
      </c>
      <c r="AW14" s="74"/>
      <c r="AX14" s="64"/>
      <c r="AY14" s="627"/>
      <c r="AZ14" s="74"/>
      <c r="BC14" s="715">
        <v>35</v>
      </c>
      <c r="BD14" s="715">
        <v>0.6</v>
      </c>
      <c r="BE14" s="714"/>
      <c r="BF14" s="715">
        <v>0.5</v>
      </c>
      <c r="BG14" s="715">
        <v>1.1499999999999999</v>
      </c>
      <c r="BH14" s="714"/>
      <c r="BI14" s="713" t="s">
        <v>184</v>
      </c>
      <c r="BJ14" s="715">
        <v>1.2</v>
      </c>
      <c r="BK14" s="715">
        <v>1.1000000000000001</v>
      </c>
      <c r="BL14" s="715"/>
    </row>
    <row r="15" spans="1:64">
      <c r="B15" s="57">
        <v>3</v>
      </c>
      <c r="C15" s="87"/>
      <c r="D15" s="58"/>
      <c r="E15" s="77"/>
      <c r="F15" s="620"/>
      <c r="G15" s="620"/>
      <c r="H15" s="61"/>
      <c r="I15" s="62"/>
      <c r="J15" s="61"/>
      <c r="K15" s="622" t="str">
        <f t="shared" si="0"/>
        <v/>
      </c>
      <c r="L15" s="622" t="str">
        <f>IF($G15="","",IF(OR('２.全体概要'!$C$15=1,'２.全体概要'!$C$15=2),INDEX($BG$15,MATCH($G15,$BF$15,-1)),IF('２.全体概要'!$C$15=3,INDEX($BG$14,MATCH($G15,$BF$14,-1)),INDEX($BG$13,MATCH($G15,$BF$13,-1)))))</f>
        <v/>
      </c>
      <c r="M15" s="622" t="str">
        <f t="shared" si="1"/>
        <v/>
      </c>
      <c r="N15" s="623">
        <f>IF(OR(K15="",L15="",M15=""),0,(700000*K15*L15*M15))</f>
        <v>0</v>
      </c>
      <c r="O15" s="74"/>
      <c r="P15" s="61"/>
      <c r="Q15" s="56"/>
      <c r="R15" s="185"/>
      <c r="S15" s="56"/>
      <c r="T15" s="56"/>
      <c r="U15" s="185"/>
      <c r="V15" s="61"/>
      <c r="W15" s="56"/>
      <c r="X15" s="185"/>
      <c r="Y15" s="56"/>
      <c r="Z15" s="56"/>
      <c r="AA15" s="185"/>
      <c r="AB15" s="61"/>
      <c r="AC15" s="74"/>
      <c r="AD15" s="61"/>
      <c r="AE15" s="74"/>
      <c r="AF15" s="61"/>
      <c r="AG15" s="74"/>
      <c r="AH15" s="61"/>
      <c r="AI15" s="74"/>
      <c r="AJ15" s="61"/>
      <c r="AK15" s="74"/>
      <c r="AL15" s="64"/>
      <c r="AM15" s="74"/>
      <c r="AN15" s="64"/>
      <c r="AO15" s="74"/>
      <c r="AP15" s="66"/>
      <c r="AQ15" s="74"/>
      <c r="AR15" s="61"/>
      <c r="AS15" s="275"/>
      <c r="AT15" s="74"/>
      <c r="AU15" s="61"/>
      <c r="AV15" s="626" t="str">
        <f>IF(AU15="","",IF(AU15="A",'１０.パネルラジエーター設備費用算出シート'!$G$13,IF(AU15="B",'１０.パネルラジエーター設備費用算出シート'!$N$13,IF(AU15="C",'１０.パネルラジエーター設備費用算出シート'!$G$23,IF(AU15="D",'１０.パネルラジエーター設備費用算出シート'!$N$23,IF(AU15="E",'１０.パネルラジエーター設備費用算出シート'!$G$33,IF(AU15="F",'１０.パネルラジエーター設備費用算出シート'!$N$33,IF(AU15="G",'１０.パネルラジエーター設備費用算出シート'!$G$43,IF(AU15="H",'１０.パネルラジエーター設備費用算出シート'!$N$43,IF(AU15="I",'１０.パネルラジエーター設備費用算出シート'!$G$54,'１０.パネルラジエーター設備費用算出シート'!$N$54))))))))))</f>
        <v/>
      </c>
      <c r="AW15" s="74"/>
      <c r="AX15" s="64"/>
      <c r="AY15" s="627"/>
      <c r="AZ15" s="74"/>
      <c r="BC15" s="715">
        <v>50</v>
      </c>
      <c r="BD15" s="715">
        <v>0.8</v>
      </c>
      <c r="BE15" s="714"/>
      <c r="BF15" s="715">
        <v>0.4</v>
      </c>
      <c r="BG15" s="715">
        <v>1.5</v>
      </c>
      <c r="BH15" s="714"/>
      <c r="BI15" s="713" t="s">
        <v>185</v>
      </c>
      <c r="BJ15" s="715">
        <v>1.5</v>
      </c>
      <c r="BK15" s="715">
        <v>1.4</v>
      </c>
      <c r="BL15" s="715"/>
    </row>
    <row r="16" spans="1:64">
      <c r="B16" s="57">
        <v>4</v>
      </c>
      <c r="C16" s="87"/>
      <c r="D16" s="58"/>
      <c r="E16" s="77"/>
      <c r="F16" s="620"/>
      <c r="G16" s="620"/>
      <c r="H16" s="61"/>
      <c r="I16" s="62"/>
      <c r="J16" s="61"/>
      <c r="K16" s="622" t="str">
        <f t="shared" si="0"/>
        <v/>
      </c>
      <c r="L16" s="622" t="str">
        <f>IF($G16="","",IF(OR('２.全体概要'!$C$15=1,'２.全体概要'!$C$15=2),INDEX($BG$15,MATCH($G16,$BF$15,-1)),IF('２.全体概要'!$C$15=3,INDEX($BG$14,MATCH($G16,$BF$14,-1)),INDEX($BG$13,MATCH($G16,$BF$13,-1)))))</f>
        <v/>
      </c>
      <c r="M16" s="622" t="str">
        <f t="shared" si="1"/>
        <v/>
      </c>
      <c r="N16" s="623">
        <f>IF(OR(K16="",L16="",M16=""),0,(700000*K16*L16*M16))</f>
        <v>0</v>
      </c>
      <c r="O16" s="74"/>
      <c r="P16" s="61"/>
      <c r="Q16" s="56"/>
      <c r="R16" s="185"/>
      <c r="S16" s="56"/>
      <c r="T16" s="56"/>
      <c r="U16" s="185"/>
      <c r="V16" s="61"/>
      <c r="W16" s="56"/>
      <c r="X16" s="185"/>
      <c r="Y16" s="56"/>
      <c r="Z16" s="56"/>
      <c r="AA16" s="185"/>
      <c r="AB16" s="61"/>
      <c r="AC16" s="74"/>
      <c r="AD16" s="61"/>
      <c r="AE16" s="74"/>
      <c r="AF16" s="61"/>
      <c r="AG16" s="74"/>
      <c r="AH16" s="61"/>
      <c r="AI16" s="74"/>
      <c r="AJ16" s="61"/>
      <c r="AK16" s="74"/>
      <c r="AL16" s="64"/>
      <c r="AM16" s="74"/>
      <c r="AN16" s="64"/>
      <c r="AO16" s="74"/>
      <c r="AP16" s="66"/>
      <c r="AQ16" s="74"/>
      <c r="AR16" s="61"/>
      <c r="AS16" s="275"/>
      <c r="AT16" s="74"/>
      <c r="AU16" s="61"/>
      <c r="AV16" s="626" t="str">
        <f>IF(AU16="","",IF(AU16="A",'１０.パネルラジエーター設備費用算出シート'!$G$13,IF(AU16="B",'１０.パネルラジエーター設備費用算出シート'!$N$13,IF(AU16="C",'１０.パネルラジエーター設備費用算出シート'!$G$23,IF(AU16="D",'１０.パネルラジエーター設備費用算出シート'!$N$23,IF(AU16="E",'１０.パネルラジエーター設備費用算出シート'!$G$33,IF(AU16="F",'１０.パネルラジエーター設備費用算出シート'!$N$33,IF(AU16="G",'１０.パネルラジエーター設備費用算出シート'!$G$43,IF(AU16="H",'１０.パネルラジエーター設備費用算出シート'!$N$43,IF(AU16="I",'１０.パネルラジエーター設備費用算出シート'!$G$54,'１０.パネルラジエーター設備費用算出シート'!$N$54))))))))))</f>
        <v/>
      </c>
      <c r="AW16" s="74"/>
      <c r="AX16" s="64"/>
      <c r="AY16" s="627"/>
      <c r="AZ16" s="74"/>
      <c r="BC16" s="715">
        <v>65</v>
      </c>
      <c r="BD16" s="715">
        <v>1</v>
      </c>
      <c r="BE16" s="714"/>
      <c r="BF16" s="715"/>
      <c r="BG16" s="715"/>
      <c r="BH16" s="714"/>
      <c r="BI16" s="713" t="s">
        <v>186</v>
      </c>
      <c r="BJ16" s="715">
        <v>1.7</v>
      </c>
      <c r="BK16" s="715">
        <v>1.55</v>
      </c>
      <c r="BL16" s="715">
        <v>1.8</v>
      </c>
    </row>
    <row r="17" spans="1:64">
      <c r="B17" s="57">
        <v>5</v>
      </c>
      <c r="C17" s="87"/>
      <c r="D17" s="58"/>
      <c r="E17" s="77"/>
      <c r="F17" s="620"/>
      <c r="G17" s="620"/>
      <c r="H17" s="61"/>
      <c r="I17" s="62"/>
      <c r="J17" s="61"/>
      <c r="K17" s="622" t="str">
        <f t="shared" si="0"/>
        <v/>
      </c>
      <c r="L17" s="622" t="str">
        <f>IF($G17="","",IF(OR('２.全体概要'!$C$15=1,'２.全体概要'!$C$15=2),INDEX($BG$15,MATCH($G17,$BF$15,-1)),IF('２.全体概要'!$C$15=3,INDEX($BG$14,MATCH($G17,$BF$14,-1)),INDEX($BG$13,MATCH($G17,$BF$13,-1)))))</f>
        <v/>
      </c>
      <c r="M17" s="622" t="str">
        <f t="shared" si="1"/>
        <v/>
      </c>
      <c r="N17" s="623">
        <f>IF(OR(K17="",L17="",M17=""),0,(700000*K17*L17*M17))</f>
        <v>0</v>
      </c>
      <c r="O17" s="74"/>
      <c r="P17" s="61"/>
      <c r="Q17" s="56"/>
      <c r="R17" s="185"/>
      <c r="S17" s="56"/>
      <c r="T17" s="56"/>
      <c r="U17" s="74"/>
      <c r="V17" s="61"/>
      <c r="W17" s="56"/>
      <c r="X17" s="72"/>
      <c r="Y17" s="56"/>
      <c r="Z17" s="56"/>
      <c r="AA17" s="74"/>
      <c r="AB17" s="61"/>
      <c r="AC17" s="74"/>
      <c r="AD17" s="61"/>
      <c r="AE17" s="74"/>
      <c r="AF17" s="61"/>
      <c r="AG17" s="74"/>
      <c r="AH17" s="61"/>
      <c r="AI17" s="74"/>
      <c r="AJ17" s="61"/>
      <c r="AK17" s="74"/>
      <c r="AL17" s="64"/>
      <c r="AM17" s="74"/>
      <c r="AN17" s="64"/>
      <c r="AO17" s="74"/>
      <c r="AP17" s="66"/>
      <c r="AQ17" s="74"/>
      <c r="AR17" s="61"/>
      <c r="AS17" s="275"/>
      <c r="AT17" s="74"/>
      <c r="AU17" s="61"/>
      <c r="AV17" s="626" t="str">
        <f>IF(AU17="","",IF(AU17="A",'１０.パネルラジエーター設備費用算出シート'!$G$13,IF(AU17="B",'１０.パネルラジエーター設備費用算出シート'!$N$13,IF(AU17="C",'１０.パネルラジエーター設備費用算出シート'!$G$23,IF(AU17="D",'１０.パネルラジエーター設備費用算出シート'!$N$23,IF(AU17="E",'１０.パネルラジエーター設備費用算出シート'!$G$33,IF(AU17="F",'１０.パネルラジエーター設備費用算出シート'!$N$33,IF(AU17="G",'１０.パネルラジエーター設備費用算出シート'!$G$43,IF(AU17="H",'１０.パネルラジエーター設備費用算出シート'!$N$43,IF(AU17="I",'１０.パネルラジエーター設備費用算出シート'!$G$54,'１０.パネルラジエーター設備費用算出シート'!$N$54))))))))))</f>
        <v/>
      </c>
      <c r="AW17" s="74"/>
      <c r="AX17" s="64"/>
      <c r="AY17" s="627"/>
      <c r="AZ17" s="74"/>
      <c r="BC17" s="715">
        <v>80</v>
      </c>
      <c r="BD17" s="715">
        <v>1.1499999999999999</v>
      </c>
      <c r="BE17" s="714"/>
      <c r="BF17" s="713"/>
      <c r="BG17" s="713"/>
      <c r="BH17" s="714"/>
      <c r="BI17" s="713" t="s">
        <v>187</v>
      </c>
      <c r="BJ17" s="715">
        <v>1.8</v>
      </c>
      <c r="BK17" s="715">
        <v>1.65</v>
      </c>
      <c r="BL17" s="715">
        <v>1.9</v>
      </c>
    </row>
    <row r="18" spans="1:64">
      <c r="B18" s="57">
        <v>6</v>
      </c>
      <c r="C18" s="87"/>
      <c r="D18" s="58"/>
      <c r="E18" s="77"/>
      <c r="F18" s="620"/>
      <c r="G18" s="620"/>
      <c r="H18" s="61"/>
      <c r="I18" s="62"/>
      <c r="J18" s="61"/>
      <c r="K18" s="622" t="str">
        <f t="shared" si="0"/>
        <v/>
      </c>
      <c r="L18" s="622" t="str">
        <f>IF($G18="","",IF(OR('２.全体概要'!$C$15=1,'２.全体概要'!$C$15=2),INDEX($BG$15,MATCH($G18,$BF$15,-1)),IF('２.全体概要'!$C$15=3,INDEX($BG$14,MATCH($G18,$BF$14,-1)),INDEX($BG$13,MATCH($G18,$BF$13,-1)))))</f>
        <v/>
      </c>
      <c r="M18" s="622" t="str">
        <f t="shared" si="1"/>
        <v/>
      </c>
      <c r="N18" s="623">
        <f t="shared" ref="N18:N81" si="2">IF(OR(K18="",L18="",M18=""),0,(700000*K18*L18*M18))</f>
        <v>0</v>
      </c>
      <c r="O18" s="74"/>
      <c r="P18" s="61"/>
      <c r="Q18" s="56"/>
      <c r="R18" s="185"/>
      <c r="S18" s="56"/>
      <c r="T18" s="56"/>
      <c r="U18" s="74"/>
      <c r="V18" s="61"/>
      <c r="W18" s="56"/>
      <c r="X18" s="72"/>
      <c r="Y18" s="56"/>
      <c r="Z18" s="56"/>
      <c r="AA18" s="74"/>
      <c r="AB18" s="61"/>
      <c r="AC18" s="74"/>
      <c r="AD18" s="61"/>
      <c r="AE18" s="74"/>
      <c r="AF18" s="61"/>
      <c r="AG18" s="74"/>
      <c r="AH18" s="61"/>
      <c r="AI18" s="74"/>
      <c r="AJ18" s="61"/>
      <c r="AK18" s="74"/>
      <c r="AL18" s="64"/>
      <c r="AM18" s="74"/>
      <c r="AN18" s="64"/>
      <c r="AO18" s="74"/>
      <c r="AP18" s="66"/>
      <c r="AQ18" s="74"/>
      <c r="AR18" s="61"/>
      <c r="AS18" s="275"/>
      <c r="AT18" s="74"/>
      <c r="AU18" s="61"/>
      <c r="AV18" s="626" t="str">
        <f>IF(AU18="","",IF(AU18="A",'１０.パネルラジエーター設備費用算出シート'!$G$13,IF(AU18="B",'１０.パネルラジエーター設備費用算出シート'!$N$13,IF(AU18="C",'１０.パネルラジエーター設備費用算出シート'!$G$23,IF(AU18="D",'１０.パネルラジエーター設備費用算出シート'!$N$23,IF(AU18="E",'１０.パネルラジエーター設備費用算出シート'!$G$33,IF(AU18="F",'１０.パネルラジエーター設備費用算出シート'!$N$33,IF(AU18="G",'１０.パネルラジエーター設備費用算出シート'!$G$43,IF(AU18="H",'１０.パネルラジエーター設備費用算出シート'!$N$43,IF(AU18="I",'１０.パネルラジエーター設備費用算出シート'!$G$54,'１０.パネルラジエーター設備費用算出シート'!$N$54))))))))))</f>
        <v/>
      </c>
      <c r="AW18" s="74"/>
      <c r="AX18" s="64"/>
      <c r="AY18" s="627"/>
      <c r="AZ18" s="74"/>
      <c r="BC18" s="713"/>
      <c r="BD18" s="713"/>
      <c r="BE18" s="714"/>
      <c r="BF18" s="713"/>
      <c r="BG18" s="713"/>
      <c r="BH18" s="714"/>
      <c r="BI18" s="713" t="s">
        <v>188</v>
      </c>
      <c r="BJ18" s="715">
        <v>2.1</v>
      </c>
      <c r="BK18" s="715">
        <v>1.95</v>
      </c>
      <c r="BL18" s="715">
        <v>2.2000000000000002</v>
      </c>
    </row>
    <row r="19" spans="1:64" s="13" customFormat="1">
      <c r="A19" s="76"/>
      <c r="B19" s="57">
        <v>7</v>
      </c>
      <c r="C19" s="87"/>
      <c r="D19" s="58"/>
      <c r="E19" s="77"/>
      <c r="F19" s="620"/>
      <c r="G19" s="620"/>
      <c r="H19" s="61"/>
      <c r="I19" s="62"/>
      <c r="J19" s="61"/>
      <c r="K19" s="622" t="str">
        <f t="shared" si="0"/>
        <v/>
      </c>
      <c r="L19" s="622" t="str">
        <f>IF($G19="","",IF(OR('２.全体概要'!$C$15=1,'２.全体概要'!$C$15=2),INDEX($BG$15,MATCH($G19,$BF$15,-1)),IF('２.全体概要'!$C$15=3,INDEX($BG$14,MATCH($G19,$BF$14,-1)),INDEX($BG$13,MATCH($G19,$BF$13,-1)))))</f>
        <v/>
      </c>
      <c r="M19" s="622" t="str">
        <f t="shared" si="1"/>
        <v/>
      </c>
      <c r="N19" s="623">
        <f t="shared" si="2"/>
        <v>0</v>
      </c>
      <c r="O19" s="74"/>
      <c r="P19" s="61"/>
      <c r="Q19" s="56"/>
      <c r="R19" s="185"/>
      <c r="S19" s="56"/>
      <c r="T19" s="56"/>
      <c r="U19" s="74"/>
      <c r="V19" s="61"/>
      <c r="W19" s="56"/>
      <c r="X19" s="185"/>
      <c r="Y19" s="56"/>
      <c r="Z19" s="56"/>
      <c r="AA19" s="74"/>
      <c r="AB19" s="61"/>
      <c r="AC19" s="74"/>
      <c r="AD19" s="61"/>
      <c r="AE19" s="74"/>
      <c r="AF19" s="61"/>
      <c r="AG19" s="74"/>
      <c r="AH19" s="61"/>
      <c r="AI19" s="74"/>
      <c r="AJ19" s="61"/>
      <c r="AK19" s="74"/>
      <c r="AL19" s="64"/>
      <c r="AM19" s="74"/>
      <c r="AN19" s="64"/>
      <c r="AO19" s="74"/>
      <c r="AP19" s="66"/>
      <c r="AQ19" s="74"/>
      <c r="AR19" s="61"/>
      <c r="AS19" s="275"/>
      <c r="AT19" s="74"/>
      <c r="AU19" s="61"/>
      <c r="AV19" s="626" t="str">
        <f>IF(AU19="","",IF(AU19="A",'１０.パネルラジエーター設備費用算出シート'!$G$13,IF(AU19="B",'１０.パネルラジエーター設備費用算出シート'!$N$13,IF(AU19="C",'１０.パネルラジエーター設備費用算出シート'!$G$23,IF(AU19="D",'１０.パネルラジエーター設備費用算出シート'!$N$23,IF(AU19="E",'１０.パネルラジエーター設備費用算出シート'!$G$33,IF(AU19="F",'１０.パネルラジエーター設備費用算出シート'!$N$33,IF(AU19="G",'１０.パネルラジエーター設備費用算出シート'!$G$43,IF(AU19="H",'１０.パネルラジエーター設備費用算出シート'!$N$43,IF(AU19="I",'１０.パネルラジエーター設備費用算出シート'!$G$54,'１０.パネルラジエーター設備費用算出シート'!$N$54))))))))))</f>
        <v/>
      </c>
      <c r="AW19" s="74"/>
      <c r="AX19" s="64"/>
      <c r="AY19" s="627"/>
      <c r="AZ19" s="74"/>
      <c r="BA19" s="32"/>
      <c r="BB19" s="32"/>
      <c r="BC19" s="713"/>
      <c r="BD19" s="713"/>
      <c r="BE19" s="714"/>
      <c r="BF19" s="713"/>
      <c r="BG19" s="713"/>
      <c r="BH19" s="714"/>
      <c r="BI19" s="713"/>
      <c r="BJ19" s="713"/>
      <c r="BK19" s="713"/>
      <c r="BL19" s="713"/>
    </row>
    <row r="20" spans="1:64" s="13" customFormat="1">
      <c r="A20" s="76"/>
      <c r="B20" s="57">
        <v>8</v>
      </c>
      <c r="C20" s="87"/>
      <c r="D20" s="58"/>
      <c r="E20" s="77"/>
      <c r="F20" s="620"/>
      <c r="G20" s="620"/>
      <c r="H20" s="61"/>
      <c r="I20" s="62"/>
      <c r="J20" s="61"/>
      <c r="K20" s="622" t="str">
        <f t="shared" si="0"/>
        <v/>
      </c>
      <c r="L20" s="622" t="str">
        <f>IF($G20="","",IF(OR('２.全体概要'!$C$15=1,'２.全体概要'!$C$15=2),INDEX($BG$15,MATCH($G20,$BF$15,-1)),IF('２.全体概要'!$C$15=3,INDEX($BG$14,MATCH($G20,$BF$14,-1)),INDEX($BG$13,MATCH($G20,$BF$13,-1)))))</f>
        <v/>
      </c>
      <c r="M20" s="622" t="str">
        <f t="shared" si="1"/>
        <v/>
      </c>
      <c r="N20" s="623">
        <f t="shared" si="2"/>
        <v>0</v>
      </c>
      <c r="O20" s="74"/>
      <c r="P20" s="61"/>
      <c r="Q20" s="56"/>
      <c r="R20" s="185"/>
      <c r="S20" s="56"/>
      <c r="T20" s="56"/>
      <c r="U20" s="74"/>
      <c r="V20" s="61"/>
      <c r="W20" s="56"/>
      <c r="X20" s="72"/>
      <c r="Y20" s="56"/>
      <c r="Z20" s="56"/>
      <c r="AA20" s="74"/>
      <c r="AB20" s="61"/>
      <c r="AC20" s="74"/>
      <c r="AD20" s="61"/>
      <c r="AE20" s="74"/>
      <c r="AF20" s="61"/>
      <c r="AG20" s="74"/>
      <c r="AH20" s="61"/>
      <c r="AI20" s="74"/>
      <c r="AJ20" s="61"/>
      <c r="AK20" s="74"/>
      <c r="AL20" s="64"/>
      <c r="AM20" s="74"/>
      <c r="AN20" s="64"/>
      <c r="AO20" s="74"/>
      <c r="AP20" s="66"/>
      <c r="AQ20" s="74"/>
      <c r="AR20" s="61"/>
      <c r="AS20" s="275"/>
      <c r="AT20" s="74"/>
      <c r="AU20" s="61"/>
      <c r="AV20" s="626" t="str">
        <f>IF(AU20="","",IF(AU20="A",'１０.パネルラジエーター設備費用算出シート'!$G$13,IF(AU20="B",'１０.パネルラジエーター設備費用算出シート'!$N$13,IF(AU20="C",'１０.パネルラジエーター設備費用算出シート'!$G$23,IF(AU20="D",'１０.パネルラジエーター設備費用算出シート'!$N$23,IF(AU20="E",'１０.パネルラジエーター設備費用算出シート'!$G$33,IF(AU20="F",'１０.パネルラジエーター設備費用算出シート'!$N$33,IF(AU20="G",'１０.パネルラジエーター設備費用算出シート'!$G$43,IF(AU20="H",'１０.パネルラジエーター設備費用算出シート'!$N$43,IF(AU20="I",'１０.パネルラジエーター設備費用算出シート'!$G$54,'１０.パネルラジエーター設備費用算出シート'!$N$54))))))))))</f>
        <v/>
      </c>
      <c r="AW20" s="74"/>
      <c r="AX20" s="64"/>
      <c r="AY20" s="627"/>
      <c r="AZ20" s="74"/>
      <c r="BA20" s="32"/>
      <c r="BB20" s="32"/>
      <c r="BC20" s="713"/>
      <c r="BD20" s="713"/>
      <c r="BE20" s="714"/>
      <c r="BF20" s="713"/>
      <c r="BG20" s="713"/>
      <c r="BH20" s="714"/>
      <c r="BI20" s="713"/>
      <c r="BJ20" s="713"/>
      <c r="BK20" s="713"/>
      <c r="BL20" s="713"/>
    </row>
    <row r="21" spans="1:64" s="13" customFormat="1">
      <c r="A21" s="76"/>
      <c r="B21" s="57">
        <v>9</v>
      </c>
      <c r="C21" s="87"/>
      <c r="D21" s="58"/>
      <c r="E21" s="77"/>
      <c r="F21" s="620"/>
      <c r="G21" s="620"/>
      <c r="H21" s="61"/>
      <c r="I21" s="62"/>
      <c r="J21" s="61"/>
      <c r="K21" s="622" t="str">
        <f t="shared" si="0"/>
        <v/>
      </c>
      <c r="L21" s="622" t="str">
        <f>IF($G21="","",IF(OR('２.全体概要'!$C$15=1,'２.全体概要'!$C$15=2),INDEX($BG$15,MATCH($G21,$BF$15,-1)),IF('２.全体概要'!$C$15=3,INDEX($BG$14,MATCH($G21,$BF$14,-1)),INDEX($BG$13,MATCH($G21,$BF$13,-1)))))</f>
        <v/>
      </c>
      <c r="M21" s="622" t="str">
        <f t="shared" si="1"/>
        <v/>
      </c>
      <c r="N21" s="623">
        <f t="shared" si="2"/>
        <v>0</v>
      </c>
      <c r="O21" s="74"/>
      <c r="P21" s="61"/>
      <c r="Q21" s="56"/>
      <c r="R21" s="72"/>
      <c r="S21" s="56"/>
      <c r="T21" s="56"/>
      <c r="U21" s="74"/>
      <c r="V21" s="61"/>
      <c r="W21" s="56"/>
      <c r="X21" s="72"/>
      <c r="Y21" s="56"/>
      <c r="Z21" s="56"/>
      <c r="AA21" s="74"/>
      <c r="AB21" s="61"/>
      <c r="AC21" s="74"/>
      <c r="AD21" s="61"/>
      <c r="AE21" s="74"/>
      <c r="AF21" s="61"/>
      <c r="AG21" s="74"/>
      <c r="AH21" s="61"/>
      <c r="AI21" s="74"/>
      <c r="AJ21" s="61"/>
      <c r="AK21" s="74"/>
      <c r="AL21" s="64"/>
      <c r="AM21" s="74"/>
      <c r="AN21" s="64"/>
      <c r="AO21" s="74"/>
      <c r="AP21" s="66"/>
      <c r="AQ21" s="74"/>
      <c r="AR21" s="61"/>
      <c r="AS21" s="275"/>
      <c r="AT21" s="74"/>
      <c r="AU21" s="61"/>
      <c r="AV21" s="626" t="str">
        <f>IF(AU21="","",IF(AU21="A",'１０.パネルラジエーター設備費用算出シート'!$G$13,IF(AU21="B",'１０.パネルラジエーター設備費用算出シート'!$N$13,IF(AU21="C",'１０.パネルラジエーター設備費用算出シート'!$G$23,IF(AU21="D",'１０.パネルラジエーター設備費用算出シート'!$N$23,IF(AU21="E",'１０.パネルラジエーター設備費用算出シート'!$G$33,IF(AU21="F",'１０.パネルラジエーター設備費用算出シート'!$N$33,IF(AU21="G",'１０.パネルラジエーター設備費用算出シート'!$G$43,IF(AU21="H",'１０.パネルラジエーター設備費用算出シート'!$N$43,IF(AU21="I",'１０.パネルラジエーター設備費用算出シート'!$G$54,'１０.パネルラジエーター設備費用算出シート'!$N$54))))))))))</f>
        <v/>
      </c>
      <c r="AW21" s="74"/>
      <c r="AX21" s="64"/>
      <c r="AY21" s="627"/>
      <c r="AZ21" s="74"/>
      <c r="BA21" s="32"/>
      <c r="BB21" s="32"/>
      <c r="BC21" s="713"/>
      <c r="BD21" s="713"/>
      <c r="BE21" s="714"/>
      <c r="BF21" s="713"/>
      <c r="BG21" s="713"/>
      <c r="BH21" s="714"/>
      <c r="BI21" s="713"/>
      <c r="BJ21" s="713"/>
      <c r="BK21" s="713"/>
      <c r="BL21" s="713"/>
    </row>
    <row r="22" spans="1:64" s="13" customFormat="1">
      <c r="A22" s="76"/>
      <c r="B22" s="57">
        <v>10</v>
      </c>
      <c r="C22" s="87"/>
      <c r="D22" s="58"/>
      <c r="E22" s="77"/>
      <c r="F22" s="620"/>
      <c r="G22" s="620"/>
      <c r="H22" s="61"/>
      <c r="I22" s="62"/>
      <c r="J22" s="61"/>
      <c r="K22" s="622" t="str">
        <f t="shared" si="0"/>
        <v/>
      </c>
      <c r="L22" s="622" t="str">
        <f>IF($G22="","",IF(OR('２.全体概要'!$C$15=1,'２.全体概要'!$C$15=2),INDEX($BG$15,MATCH($G22,$BF$15,-1)),IF('２.全体概要'!$C$15=3,INDEX($BG$14,MATCH($G22,$BF$14,-1)),INDEX($BG$13,MATCH($G22,$BF$13,-1)))))</f>
        <v/>
      </c>
      <c r="M22" s="622" t="str">
        <f t="shared" si="1"/>
        <v/>
      </c>
      <c r="N22" s="623">
        <f t="shared" si="2"/>
        <v>0</v>
      </c>
      <c r="O22" s="74"/>
      <c r="P22" s="61"/>
      <c r="Q22" s="56"/>
      <c r="R22" s="72"/>
      <c r="S22" s="56"/>
      <c r="T22" s="56"/>
      <c r="U22" s="74"/>
      <c r="V22" s="61"/>
      <c r="W22" s="56"/>
      <c r="X22" s="72"/>
      <c r="Y22" s="56"/>
      <c r="Z22" s="56"/>
      <c r="AA22" s="74"/>
      <c r="AB22" s="61"/>
      <c r="AC22" s="74"/>
      <c r="AD22" s="61"/>
      <c r="AE22" s="74"/>
      <c r="AF22" s="61"/>
      <c r="AG22" s="74"/>
      <c r="AH22" s="61"/>
      <c r="AI22" s="74"/>
      <c r="AJ22" s="61"/>
      <c r="AK22" s="74"/>
      <c r="AL22" s="64"/>
      <c r="AM22" s="74"/>
      <c r="AN22" s="64"/>
      <c r="AO22" s="74"/>
      <c r="AP22" s="66"/>
      <c r="AQ22" s="74"/>
      <c r="AR22" s="61"/>
      <c r="AS22" s="275"/>
      <c r="AT22" s="74"/>
      <c r="AU22" s="61"/>
      <c r="AV22" s="626" t="str">
        <f>IF(AU22="","",IF(AU22="A",'１０.パネルラジエーター設備費用算出シート'!$G$13,IF(AU22="B",'１０.パネルラジエーター設備費用算出シート'!$N$13,IF(AU22="C",'１０.パネルラジエーター設備費用算出シート'!$G$23,IF(AU22="D",'１０.パネルラジエーター設備費用算出シート'!$N$23,IF(AU22="E",'１０.パネルラジエーター設備費用算出シート'!$G$33,IF(AU22="F",'１０.パネルラジエーター設備費用算出シート'!$N$33,IF(AU22="G",'１０.パネルラジエーター設備費用算出シート'!$G$43,IF(AU22="H",'１０.パネルラジエーター設備費用算出シート'!$N$43,IF(AU22="I",'１０.パネルラジエーター設備費用算出シート'!$G$54,'１０.パネルラジエーター設備費用算出シート'!$N$54))))))))))</f>
        <v/>
      </c>
      <c r="AW22" s="74"/>
      <c r="AX22" s="64"/>
      <c r="AY22" s="627"/>
      <c r="AZ22" s="74"/>
      <c r="BA22" s="32"/>
      <c r="BB22" s="32"/>
      <c r="BC22" s="32"/>
      <c r="BD22" s="32"/>
      <c r="BE22" s="32"/>
      <c r="BF22" s="32"/>
      <c r="BG22" s="32"/>
      <c r="BH22" s="32"/>
      <c r="BI22" s="32"/>
      <c r="BJ22" s="32"/>
      <c r="BK22" s="32"/>
      <c r="BL22" s="32"/>
    </row>
    <row r="23" spans="1:64" s="13" customFormat="1">
      <c r="A23" s="76"/>
      <c r="B23" s="57">
        <v>11</v>
      </c>
      <c r="C23" s="87"/>
      <c r="D23" s="58"/>
      <c r="E23" s="77"/>
      <c r="F23" s="620"/>
      <c r="G23" s="620"/>
      <c r="H23" s="61"/>
      <c r="I23" s="62"/>
      <c r="J23" s="61"/>
      <c r="K23" s="622" t="str">
        <f t="shared" si="0"/>
        <v/>
      </c>
      <c r="L23" s="622" t="str">
        <f>IF($G23="","",IF(OR('２.全体概要'!$C$15=1,'２.全体概要'!$C$15=2),INDEX($BG$15,MATCH($G23,$BF$15,-1)),IF('２.全体概要'!$C$15=3,INDEX($BG$14,MATCH($G23,$BF$14,-1)),INDEX($BG$13,MATCH($G23,$BF$13,-1)))))</f>
        <v/>
      </c>
      <c r="M23" s="622" t="str">
        <f t="shared" si="1"/>
        <v/>
      </c>
      <c r="N23" s="623">
        <f t="shared" si="2"/>
        <v>0</v>
      </c>
      <c r="O23" s="74"/>
      <c r="P23" s="61"/>
      <c r="Q23" s="56"/>
      <c r="R23" s="72"/>
      <c r="S23" s="56"/>
      <c r="T23" s="56"/>
      <c r="U23" s="74"/>
      <c r="V23" s="61"/>
      <c r="W23" s="56"/>
      <c r="X23" s="72"/>
      <c r="Y23" s="56"/>
      <c r="Z23" s="56"/>
      <c r="AA23" s="74"/>
      <c r="AB23" s="61"/>
      <c r="AC23" s="74"/>
      <c r="AD23" s="61"/>
      <c r="AE23" s="74"/>
      <c r="AF23" s="61"/>
      <c r="AG23" s="74"/>
      <c r="AH23" s="61"/>
      <c r="AI23" s="74"/>
      <c r="AJ23" s="61"/>
      <c r="AK23" s="74"/>
      <c r="AL23" s="64"/>
      <c r="AM23" s="74"/>
      <c r="AN23" s="64"/>
      <c r="AO23" s="74"/>
      <c r="AP23" s="66"/>
      <c r="AQ23" s="74"/>
      <c r="AR23" s="61"/>
      <c r="AS23" s="275"/>
      <c r="AT23" s="74"/>
      <c r="AU23" s="61"/>
      <c r="AV23" s="626" t="str">
        <f>IF(AU23="","",IF(AU23="A",'１０.パネルラジエーター設備費用算出シート'!$G$13,IF(AU23="B",'１０.パネルラジエーター設備費用算出シート'!$N$13,IF(AU23="C",'１０.パネルラジエーター設備費用算出シート'!$G$23,IF(AU23="D",'１０.パネルラジエーター設備費用算出シート'!$N$23,IF(AU23="E",'１０.パネルラジエーター設備費用算出シート'!$G$33,IF(AU23="F",'１０.パネルラジエーター設備費用算出シート'!$N$33,IF(AU23="G",'１０.パネルラジエーター設備費用算出シート'!$G$43,IF(AU23="H",'１０.パネルラジエーター設備費用算出シート'!$N$43,IF(AU23="I",'１０.パネルラジエーター設備費用算出シート'!$G$54,'１０.パネルラジエーター設備費用算出シート'!$N$54))))))))))</f>
        <v/>
      </c>
      <c r="AW23" s="74"/>
      <c r="AX23" s="64"/>
      <c r="AY23" s="627"/>
      <c r="AZ23" s="74"/>
      <c r="BA23" s="32"/>
      <c r="BB23" s="32"/>
      <c r="BC23" s="32"/>
      <c r="BD23" s="32"/>
      <c r="BE23" s="32"/>
      <c r="BF23" s="32"/>
      <c r="BG23" s="32"/>
      <c r="BH23" s="32"/>
      <c r="BI23" s="32"/>
      <c r="BJ23" s="32"/>
      <c r="BK23" s="32"/>
      <c r="BL23" s="32"/>
    </row>
    <row r="24" spans="1:64" s="13" customFormat="1">
      <c r="A24" s="76"/>
      <c r="B24" s="57">
        <v>12</v>
      </c>
      <c r="C24" s="87"/>
      <c r="D24" s="58"/>
      <c r="E24" s="77"/>
      <c r="F24" s="620"/>
      <c r="G24" s="620"/>
      <c r="H24" s="61"/>
      <c r="I24" s="62"/>
      <c r="J24" s="61"/>
      <c r="K24" s="622" t="str">
        <f t="shared" si="0"/>
        <v/>
      </c>
      <c r="L24" s="622" t="str">
        <f>IF($G24="","",IF(OR('２.全体概要'!$C$15=1,'２.全体概要'!$C$15=2),INDEX($BG$15,MATCH($G24,$BF$15,-1)),IF('２.全体概要'!$C$15=3,INDEX($BG$14,MATCH($G24,$BF$14,-1)),INDEX($BG$13,MATCH($G24,$BF$13,-1)))))</f>
        <v/>
      </c>
      <c r="M24" s="622" t="str">
        <f t="shared" si="1"/>
        <v/>
      </c>
      <c r="N24" s="623">
        <f t="shared" si="2"/>
        <v>0</v>
      </c>
      <c r="O24" s="74"/>
      <c r="P24" s="61"/>
      <c r="Q24" s="56"/>
      <c r="R24" s="72"/>
      <c r="S24" s="56"/>
      <c r="T24" s="56"/>
      <c r="U24" s="74"/>
      <c r="V24" s="61"/>
      <c r="W24" s="56"/>
      <c r="X24" s="72"/>
      <c r="Y24" s="56"/>
      <c r="Z24" s="56"/>
      <c r="AA24" s="74"/>
      <c r="AB24" s="61"/>
      <c r="AC24" s="74"/>
      <c r="AD24" s="61"/>
      <c r="AE24" s="74"/>
      <c r="AF24" s="61"/>
      <c r="AG24" s="74"/>
      <c r="AH24" s="61"/>
      <c r="AI24" s="74"/>
      <c r="AJ24" s="61"/>
      <c r="AK24" s="74"/>
      <c r="AL24" s="64"/>
      <c r="AM24" s="74"/>
      <c r="AN24" s="64"/>
      <c r="AO24" s="74"/>
      <c r="AP24" s="66"/>
      <c r="AQ24" s="74"/>
      <c r="AR24" s="61"/>
      <c r="AS24" s="275"/>
      <c r="AT24" s="74"/>
      <c r="AU24" s="61"/>
      <c r="AV24" s="626" t="str">
        <f>IF(AU24="","",IF(AU24="A",'１０.パネルラジエーター設備費用算出シート'!$G$13,IF(AU24="B",'１０.パネルラジエーター設備費用算出シート'!$N$13,IF(AU24="C",'１０.パネルラジエーター設備費用算出シート'!$G$23,IF(AU24="D",'１０.パネルラジエーター設備費用算出シート'!$N$23,IF(AU24="E",'１０.パネルラジエーター設備費用算出シート'!$G$33,IF(AU24="F",'１０.パネルラジエーター設備費用算出シート'!$N$33,IF(AU24="G",'１０.パネルラジエーター設備費用算出シート'!$G$43,IF(AU24="H",'１０.パネルラジエーター設備費用算出シート'!$N$43,IF(AU24="I",'１０.パネルラジエーター設備費用算出シート'!$G$54,'１０.パネルラジエーター設備費用算出シート'!$N$54))))))))))</f>
        <v/>
      </c>
      <c r="AW24" s="74"/>
      <c r="AX24" s="64"/>
      <c r="AY24" s="627"/>
      <c r="AZ24" s="74"/>
      <c r="BA24" s="32"/>
      <c r="BB24" s="32"/>
      <c r="BC24" s="32"/>
      <c r="BD24" s="32"/>
      <c r="BE24" s="32"/>
      <c r="BF24" s="32"/>
      <c r="BG24" s="32"/>
      <c r="BH24" s="32"/>
      <c r="BI24" s="32"/>
      <c r="BJ24" s="32"/>
      <c r="BK24" s="32"/>
      <c r="BL24" s="32"/>
    </row>
    <row r="25" spans="1:64" s="13" customFormat="1">
      <c r="A25" s="76"/>
      <c r="B25" s="57">
        <v>13</v>
      </c>
      <c r="C25" s="87"/>
      <c r="D25" s="58"/>
      <c r="E25" s="77"/>
      <c r="F25" s="620"/>
      <c r="G25" s="620"/>
      <c r="H25" s="61"/>
      <c r="I25" s="62"/>
      <c r="J25" s="61"/>
      <c r="K25" s="622" t="str">
        <f t="shared" si="0"/>
        <v/>
      </c>
      <c r="L25" s="622" t="str">
        <f>IF($G25="","",IF(OR('２.全体概要'!$C$15=1,'２.全体概要'!$C$15=2),INDEX($BG$15,MATCH($G25,$BF$15,-1)),IF('２.全体概要'!$C$15=3,INDEX($BG$14,MATCH($G25,$BF$14,-1)),INDEX($BG$13,MATCH($G25,$BF$13,-1)))))</f>
        <v/>
      </c>
      <c r="M25" s="622" t="str">
        <f t="shared" si="1"/>
        <v/>
      </c>
      <c r="N25" s="623">
        <f t="shared" si="2"/>
        <v>0</v>
      </c>
      <c r="O25" s="74"/>
      <c r="P25" s="61"/>
      <c r="Q25" s="56"/>
      <c r="R25" s="72"/>
      <c r="S25" s="56"/>
      <c r="T25" s="56"/>
      <c r="U25" s="74"/>
      <c r="V25" s="61"/>
      <c r="W25" s="56"/>
      <c r="X25" s="72"/>
      <c r="Y25" s="56"/>
      <c r="Z25" s="56"/>
      <c r="AA25" s="74"/>
      <c r="AB25" s="61"/>
      <c r="AC25" s="74"/>
      <c r="AD25" s="61"/>
      <c r="AE25" s="74"/>
      <c r="AF25" s="61"/>
      <c r="AG25" s="74"/>
      <c r="AH25" s="61"/>
      <c r="AI25" s="74"/>
      <c r="AJ25" s="61"/>
      <c r="AK25" s="74"/>
      <c r="AL25" s="64"/>
      <c r="AM25" s="74"/>
      <c r="AN25" s="64"/>
      <c r="AO25" s="74"/>
      <c r="AP25" s="66"/>
      <c r="AQ25" s="74"/>
      <c r="AR25" s="61"/>
      <c r="AS25" s="275"/>
      <c r="AT25" s="74"/>
      <c r="AU25" s="61"/>
      <c r="AV25" s="626" t="str">
        <f>IF(AU25="","",IF(AU25="A",'１０.パネルラジエーター設備費用算出シート'!$G$13,IF(AU25="B",'１０.パネルラジエーター設備費用算出シート'!$N$13,IF(AU25="C",'１０.パネルラジエーター設備費用算出シート'!$G$23,IF(AU25="D",'１０.パネルラジエーター設備費用算出シート'!$N$23,IF(AU25="E",'１０.パネルラジエーター設備費用算出シート'!$G$33,IF(AU25="F",'１０.パネルラジエーター設備費用算出シート'!$N$33,IF(AU25="G",'１０.パネルラジエーター設備費用算出シート'!$G$43,IF(AU25="H",'１０.パネルラジエーター設備費用算出シート'!$N$43,IF(AU25="I",'１０.パネルラジエーター設備費用算出シート'!$G$54,'１０.パネルラジエーター設備費用算出シート'!$N$54))))))))))</f>
        <v/>
      </c>
      <c r="AW25" s="74"/>
      <c r="AX25" s="64"/>
      <c r="AY25" s="627"/>
      <c r="AZ25" s="74"/>
      <c r="BA25" s="32"/>
      <c r="BB25" s="32"/>
      <c r="BC25" s="32"/>
      <c r="BD25" s="32"/>
      <c r="BE25" s="32"/>
      <c r="BF25" s="32"/>
      <c r="BG25" s="32"/>
      <c r="BH25" s="32"/>
      <c r="BI25" s="32"/>
      <c r="BJ25" s="32"/>
      <c r="BK25" s="32"/>
      <c r="BL25" s="32"/>
    </row>
    <row r="26" spans="1:64" s="13" customFormat="1">
      <c r="A26" s="76"/>
      <c r="B26" s="57">
        <v>14</v>
      </c>
      <c r="C26" s="87"/>
      <c r="D26" s="58"/>
      <c r="E26" s="77"/>
      <c r="F26" s="620"/>
      <c r="G26" s="620"/>
      <c r="H26" s="61"/>
      <c r="I26" s="62"/>
      <c r="J26" s="61"/>
      <c r="K26" s="622" t="str">
        <f t="shared" si="0"/>
        <v/>
      </c>
      <c r="L26" s="622" t="str">
        <f>IF($G26="","",IF(OR('２.全体概要'!$C$15=1,'２.全体概要'!$C$15=2),INDEX($BG$15,MATCH($G26,$BF$15,-1)),IF('２.全体概要'!$C$15=3,INDEX($BG$14,MATCH($G26,$BF$14,-1)),INDEX($BG$13,MATCH($G26,$BF$13,-1)))))</f>
        <v/>
      </c>
      <c r="M26" s="622" t="str">
        <f t="shared" si="1"/>
        <v/>
      </c>
      <c r="N26" s="623">
        <f t="shared" si="2"/>
        <v>0</v>
      </c>
      <c r="O26" s="74"/>
      <c r="P26" s="61"/>
      <c r="Q26" s="56"/>
      <c r="R26" s="72"/>
      <c r="S26" s="56"/>
      <c r="T26" s="56"/>
      <c r="U26" s="74"/>
      <c r="V26" s="61"/>
      <c r="W26" s="56"/>
      <c r="X26" s="72"/>
      <c r="Y26" s="56"/>
      <c r="Z26" s="56"/>
      <c r="AA26" s="74"/>
      <c r="AB26" s="61"/>
      <c r="AC26" s="74"/>
      <c r="AD26" s="61"/>
      <c r="AE26" s="74"/>
      <c r="AF26" s="61"/>
      <c r="AG26" s="74"/>
      <c r="AH26" s="61"/>
      <c r="AI26" s="74"/>
      <c r="AJ26" s="61"/>
      <c r="AK26" s="74"/>
      <c r="AL26" s="64"/>
      <c r="AM26" s="74"/>
      <c r="AN26" s="64"/>
      <c r="AO26" s="74"/>
      <c r="AP26" s="66"/>
      <c r="AQ26" s="74"/>
      <c r="AR26" s="61"/>
      <c r="AS26" s="275"/>
      <c r="AT26" s="74"/>
      <c r="AU26" s="61"/>
      <c r="AV26" s="626" t="str">
        <f>IF(AU26="","",IF(AU26="A",'１０.パネルラジエーター設備費用算出シート'!$G$13,IF(AU26="B",'１０.パネルラジエーター設備費用算出シート'!$N$13,IF(AU26="C",'１０.パネルラジエーター設備費用算出シート'!$G$23,IF(AU26="D",'１０.パネルラジエーター設備費用算出シート'!$N$23,IF(AU26="E",'１０.パネルラジエーター設備費用算出シート'!$G$33,IF(AU26="F",'１０.パネルラジエーター設備費用算出シート'!$N$33,IF(AU26="G",'１０.パネルラジエーター設備費用算出シート'!$G$43,IF(AU26="H",'１０.パネルラジエーター設備費用算出シート'!$N$43,IF(AU26="I",'１０.パネルラジエーター設備費用算出シート'!$G$54,'１０.パネルラジエーター設備費用算出シート'!$N$54))))))))))</f>
        <v/>
      </c>
      <c r="AW26" s="74"/>
      <c r="AX26" s="64"/>
      <c r="AY26" s="627"/>
      <c r="AZ26" s="74"/>
      <c r="BA26" s="32"/>
      <c r="BB26" s="32"/>
      <c r="BC26" s="32"/>
      <c r="BD26" s="32"/>
      <c r="BE26" s="32"/>
      <c r="BF26" s="32"/>
      <c r="BG26" s="32"/>
      <c r="BH26" s="32"/>
      <c r="BI26" s="32"/>
      <c r="BJ26" s="32"/>
      <c r="BK26" s="32"/>
      <c r="BL26" s="32"/>
    </row>
    <row r="27" spans="1:64" s="13" customFormat="1">
      <c r="A27" s="76"/>
      <c r="B27" s="57">
        <v>15</v>
      </c>
      <c r="C27" s="87"/>
      <c r="D27" s="58"/>
      <c r="E27" s="77"/>
      <c r="F27" s="620"/>
      <c r="G27" s="620"/>
      <c r="H27" s="61"/>
      <c r="I27" s="62"/>
      <c r="J27" s="61"/>
      <c r="K27" s="622" t="str">
        <f t="shared" si="0"/>
        <v/>
      </c>
      <c r="L27" s="622" t="str">
        <f>IF($G27="","",IF(OR('２.全体概要'!$C$15=1,'２.全体概要'!$C$15=2),INDEX($BG$15,MATCH($G27,$BF$15,-1)),IF('２.全体概要'!$C$15=3,INDEX($BG$14,MATCH($G27,$BF$14,-1)),INDEX($BG$13,MATCH($G27,$BF$13,-1)))))</f>
        <v/>
      </c>
      <c r="M27" s="622" t="str">
        <f t="shared" si="1"/>
        <v/>
      </c>
      <c r="N27" s="623">
        <f t="shared" si="2"/>
        <v>0</v>
      </c>
      <c r="O27" s="74"/>
      <c r="P27" s="61"/>
      <c r="Q27" s="56"/>
      <c r="R27" s="72"/>
      <c r="S27" s="56"/>
      <c r="T27" s="56"/>
      <c r="U27" s="74"/>
      <c r="V27" s="61"/>
      <c r="W27" s="56"/>
      <c r="X27" s="72"/>
      <c r="Y27" s="56"/>
      <c r="Z27" s="56"/>
      <c r="AA27" s="74"/>
      <c r="AB27" s="61"/>
      <c r="AC27" s="74"/>
      <c r="AD27" s="61"/>
      <c r="AE27" s="74"/>
      <c r="AF27" s="61"/>
      <c r="AG27" s="74"/>
      <c r="AH27" s="61"/>
      <c r="AI27" s="74"/>
      <c r="AJ27" s="61"/>
      <c r="AK27" s="74"/>
      <c r="AL27" s="64"/>
      <c r="AM27" s="74"/>
      <c r="AN27" s="64"/>
      <c r="AO27" s="74"/>
      <c r="AP27" s="66"/>
      <c r="AQ27" s="74"/>
      <c r="AR27" s="61"/>
      <c r="AS27" s="275"/>
      <c r="AT27" s="74"/>
      <c r="AU27" s="61"/>
      <c r="AV27" s="626" t="str">
        <f>IF(AU27="","",IF(AU27="A",'１０.パネルラジエーター設備費用算出シート'!$G$13,IF(AU27="B",'１０.パネルラジエーター設備費用算出シート'!$N$13,IF(AU27="C",'１０.パネルラジエーター設備費用算出シート'!$G$23,IF(AU27="D",'１０.パネルラジエーター設備費用算出シート'!$N$23,IF(AU27="E",'１０.パネルラジエーター設備費用算出シート'!$G$33,IF(AU27="F",'１０.パネルラジエーター設備費用算出シート'!$N$33,IF(AU27="G",'１０.パネルラジエーター設備費用算出シート'!$G$43,IF(AU27="H",'１０.パネルラジエーター設備費用算出シート'!$N$43,IF(AU27="I",'１０.パネルラジエーター設備費用算出シート'!$G$54,'１０.パネルラジエーター設備費用算出シート'!$N$54))))))))))</f>
        <v/>
      </c>
      <c r="AW27" s="74"/>
      <c r="AX27" s="64"/>
      <c r="AY27" s="627"/>
      <c r="AZ27" s="74"/>
      <c r="BA27" s="32"/>
      <c r="BB27" s="32"/>
      <c r="BC27" s="32"/>
      <c r="BD27" s="32"/>
      <c r="BE27" s="32"/>
      <c r="BF27" s="32"/>
      <c r="BG27" s="32"/>
      <c r="BH27" s="32"/>
      <c r="BI27" s="32"/>
      <c r="BJ27" s="32"/>
      <c r="BK27" s="32"/>
      <c r="BL27" s="32"/>
    </row>
    <row r="28" spans="1:64" s="13" customFormat="1">
      <c r="A28" s="76"/>
      <c r="B28" s="57">
        <v>16</v>
      </c>
      <c r="C28" s="87"/>
      <c r="D28" s="58"/>
      <c r="E28" s="77"/>
      <c r="F28" s="620"/>
      <c r="G28" s="620"/>
      <c r="H28" s="61"/>
      <c r="I28" s="62"/>
      <c r="J28" s="61"/>
      <c r="K28" s="622" t="str">
        <f t="shared" si="0"/>
        <v/>
      </c>
      <c r="L28" s="622" t="str">
        <f>IF($G28="","",IF(OR('２.全体概要'!$C$15=1,'２.全体概要'!$C$15=2),INDEX($BG$15,MATCH($G28,$BF$15,-1)),IF('２.全体概要'!$C$15=3,INDEX($BG$14,MATCH($G28,$BF$14,-1)),INDEX($BG$13,MATCH($G28,$BF$13,-1)))))</f>
        <v/>
      </c>
      <c r="M28" s="622" t="str">
        <f t="shared" si="1"/>
        <v/>
      </c>
      <c r="N28" s="623">
        <f t="shared" si="2"/>
        <v>0</v>
      </c>
      <c r="O28" s="74"/>
      <c r="P28" s="61"/>
      <c r="Q28" s="56"/>
      <c r="R28" s="72"/>
      <c r="S28" s="56"/>
      <c r="T28" s="56"/>
      <c r="U28" s="74"/>
      <c r="V28" s="61"/>
      <c r="W28" s="56"/>
      <c r="X28" s="72"/>
      <c r="Y28" s="56"/>
      <c r="Z28" s="56"/>
      <c r="AA28" s="74"/>
      <c r="AB28" s="61"/>
      <c r="AC28" s="74"/>
      <c r="AD28" s="61"/>
      <c r="AE28" s="74"/>
      <c r="AF28" s="61"/>
      <c r="AG28" s="74"/>
      <c r="AH28" s="61"/>
      <c r="AI28" s="74"/>
      <c r="AJ28" s="61"/>
      <c r="AK28" s="74"/>
      <c r="AL28" s="64"/>
      <c r="AM28" s="74"/>
      <c r="AN28" s="64"/>
      <c r="AO28" s="74"/>
      <c r="AP28" s="66"/>
      <c r="AQ28" s="74"/>
      <c r="AR28" s="61"/>
      <c r="AS28" s="275"/>
      <c r="AT28" s="74"/>
      <c r="AU28" s="61"/>
      <c r="AV28" s="626" t="str">
        <f>IF(AU28="","",IF(AU28="A",'１０.パネルラジエーター設備費用算出シート'!$G$13,IF(AU28="B",'１０.パネルラジエーター設備費用算出シート'!$N$13,IF(AU28="C",'１０.パネルラジエーター設備費用算出シート'!$G$23,IF(AU28="D",'１０.パネルラジエーター設備費用算出シート'!$N$23,IF(AU28="E",'１０.パネルラジエーター設備費用算出シート'!$G$33,IF(AU28="F",'１０.パネルラジエーター設備費用算出シート'!$N$33,IF(AU28="G",'１０.パネルラジエーター設備費用算出シート'!$G$43,IF(AU28="H",'１０.パネルラジエーター設備費用算出シート'!$N$43,IF(AU28="I",'１０.パネルラジエーター設備費用算出シート'!$G$54,'１０.パネルラジエーター設備費用算出シート'!$N$54))))))))))</f>
        <v/>
      </c>
      <c r="AW28" s="74"/>
      <c r="AX28" s="64"/>
      <c r="AY28" s="627"/>
      <c r="AZ28" s="74"/>
      <c r="BA28" s="32"/>
      <c r="BB28" s="32"/>
      <c r="BC28" s="32"/>
      <c r="BD28" s="32"/>
      <c r="BE28" s="32"/>
      <c r="BF28" s="32"/>
      <c r="BG28" s="32"/>
      <c r="BH28" s="32"/>
      <c r="BI28" s="32"/>
      <c r="BJ28" s="32"/>
      <c r="BK28" s="32"/>
      <c r="BL28" s="32"/>
    </row>
    <row r="29" spans="1:64" s="13" customFormat="1">
      <c r="A29" s="76"/>
      <c r="B29" s="57">
        <v>17</v>
      </c>
      <c r="C29" s="87"/>
      <c r="D29" s="58"/>
      <c r="E29" s="77"/>
      <c r="F29" s="620"/>
      <c r="G29" s="620"/>
      <c r="H29" s="61"/>
      <c r="I29" s="62"/>
      <c r="J29" s="61"/>
      <c r="K29" s="622" t="str">
        <f t="shared" si="0"/>
        <v/>
      </c>
      <c r="L29" s="622" t="str">
        <f>IF($G29="","",IF(OR('２.全体概要'!$C$15=1,'２.全体概要'!$C$15=2),INDEX($BG$15,MATCH($G29,$BF$15,-1)),IF('２.全体概要'!$C$15=3,INDEX($BG$14,MATCH($G29,$BF$14,-1)),INDEX($BG$13,MATCH($G29,$BF$13,-1)))))</f>
        <v/>
      </c>
      <c r="M29" s="622" t="str">
        <f t="shared" si="1"/>
        <v/>
      </c>
      <c r="N29" s="623">
        <f t="shared" si="2"/>
        <v>0</v>
      </c>
      <c r="O29" s="74"/>
      <c r="P29" s="61"/>
      <c r="Q29" s="56"/>
      <c r="R29" s="72"/>
      <c r="S29" s="56"/>
      <c r="T29" s="56"/>
      <c r="U29" s="74"/>
      <c r="V29" s="61"/>
      <c r="W29" s="56"/>
      <c r="X29" s="72"/>
      <c r="Y29" s="56"/>
      <c r="Z29" s="56"/>
      <c r="AA29" s="74"/>
      <c r="AB29" s="61"/>
      <c r="AC29" s="74"/>
      <c r="AD29" s="61"/>
      <c r="AE29" s="74"/>
      <c r="AF29" s="61"/>
      <c r="AG29" s="74"/>
      <c r="AH29" s="61"/>
      <c r="AI29" s="74"/>
      <c r="AJ29" s="61"/>
      <c r="AK29" s="74"/>
      <c r="AL29" s="64"/>
      <c r="AM29" s="74"/>
      <c r="AN29" s="64"/>
      <c r="AO29" s="74"/>
      <c r="AP29" s="66"/>
      <c r="AQ29" s="74"/>
      <c r="AR29" s="61"/>
      <c r="AS29" s="275"/>
      <c r="AT29" s="74"/>
      <c r="AU29" s="61"/>
      <c r="AV29" s="626" t="str">
        <f>IF(AU29="","",IF(AU29="A",'１０.パネルラジエーター設備費用算出シート'!$G$13,IF(AU29="B",'１０.パネルラジエーター設備費用算出シート'!$N$13,IF(AU29="C",'１０.パネルラジエーター設備費用算出シート'!$G$23,IF(AU29="D",'１０.パネルラジエーター設備費用算出シート'!$N$23,IF(AU29="E",'１０.パネルラジエーター設備費用算出シート'!$G$33,IF(AU29="F",'１０.パネルラジエーター設備費用算出シート'!$N$33,IF(AU29="G",'１０.パネルラジエーター設備費用算出シート'!$G$43,IF(AU29="H",'１０.パネルラジエーター設備費用算出シート'!$N$43,IF(AU29="I",'１０.パネルラジエーター設備費用算出シート'!$G$54,'１０.パネルラジエーター設備費用算出シート'!$N$54))))))))))</f>
        <v/>
      </c>
      <c r="AW29" s="74"/>
      <c r="AX29" s="64"/>
      <c r="AY29" s="627"/>
      <c r="AZ29" s="74"/>
      <c r="BA29" s="32"/>
      <c r="BB29" s="32"/>
      <c r="BC29" s="32"/>
      <c r="BD29" s="32"/>
      <c r="BE29" s="32"/>
      <c r="BF29" s="32"/>
      <c r="BG29" s="32"/>
      <c r="BH29" s="32"/>
      <c r="BI29" s="32"/>
      <c r="BJ29" s="32"/>
      <c r="BK29" s="32"/>
      <c r="BL29" s="32"/>
    </row>
    <row r="30" spans="1:64" s="13" customFormat="1">
      <c r="A30" s="76"/>
      <c r="B30" s="57">
        <v>18</v>
      </c>
      <c r="C30" s="87"/>
      <c r="D30" s="58"/>
      <c r="E30" s="77"/>
      <c r="F30" s="620"/>
      <c r="G30" s="620"/>
      <c r="H30" s="61"/>
      <c r="I30" s="62"/>
      <c r="J30" s="61"/>
      <c r="K30" s="622" t="str">
        <f t="shared" si="0"/>
        <v/>
      </c>
      <c r="L30" s="622" t="str">
        <f>IF($G30="","",IF(OR('２.全体概要'!$C$15=1,'２.全体概要'!$C$15=2),INDEX($BG$15,MATCH($G30,$BF$15,-1)),IF('２.全体概要'!$C$15=3,INDEX($BG$14,MATCH($G30,$BF$14,-1)),INDEX($BG$13,MATCH($G30,$BF$13,-1)))))</f>
        <v/>
      </c>
      <c r="M30" s="622" t="str">
        <f t="shared" si="1"/>
        <v/>
      </c>
      <c r="N30" s="623">
        <f t="shared" si="2"/>
        <v>0</v>
      </c>
      <c r="O30" s="74"/>
      <c r="P30" s="61"/>
      <c r="Q30" s="56"/>
      <c r="R30" s="72"/>
      <c r="S30" s="56"/>
      <c r="T30" s="56"/>
      <c r="U30" s="74"/>
      <c r="V30" s="61"/>
      <c r="W30" s="56"/>
      <c r="X30" s="72"/>
      <c r="Y30" s="56"/>
      <c r="Z30" s="56"/>
      <c r="AA30" s="74"/>
      <c r="AB30" s="61"/>
      <c r="AC30" s="74"/>
      <c r="AD30" s="61"/>
      <c r="AE30" s="74"/>
      <c r="AF30" s="61"/>
      <c r="AG30" s="74"/>
      <c r="AH30" s="61"/>
      <c r="AI30" s="74"/>
      <c r="AJ30" s="61"/>
      <c r="AK30" s="74"/>
      <c r="AL30" s="64"/>
      <c r="AM30" s="74"/>
      <c r="AN30" s="64"/>
      <c r="AO30" s="74"/>
      <c r="AP30" s="66"/>
      <c r="AQ30" s="74"/>
      <c r="AR30" s="61"/>
      <c r="AS30" s="275"/>
      <c r="AT30" s="74"/>
      <c r="AU30" s="61"/>
      <c r="AV30" s="626" t="str">
        <f>IF(AU30="","",IF(AU30="A",'１０.パネルラジエーター設備費用算出シート'!$G$13,IF(AU30="B",'１０.パネルラジエーター設備費用算出シート'!$N$13,IF(AU30="C",'１０.パネルラジエーター設備費用算出シート'!$G$23,IF(AU30="D",'１０.パネルラジエーター設備費用算出シート'!$N$23,IF(AU30="E",'１０.パネルラジエーター設備費用算出シート'!$G$33,IF(AU30="F",'１０.パネルラジエーター設備費用算出シート'!$N$33,IF(AU30="G",'１０.パネルラジエーター設備費用算出シート'!$G$43,IF(AU30="H",'１０.パネルラジエーター設備費用算出シート'!$N$43,IF(AU30="I",'１０.パネルラジエーター設備費用算出シート'!$G$54,'１０.パネルラジエーター設備費用算出シート'!$N$54))))))))))</f>
        <v/>
      </c>
      <c r="AW30" s="74"/>
      <c r="AX30" s="64"/>
      <c r="AY30" s="627"/>
      <c r="AZ30" s="74"/>
      <c r="BA30" s="32"/>
      <c r="BB30" s="32"/>
      <c r="BC30" s="32"/>
      <c r="BD30" s="32"/>
      <c r="BE30" s="32"/>
      <c r="BF30" s="32"/>
      <c r="BG30" s="32"/>
      <c r="BH30" s="32"/>
      <c r="BI30" s="32"/>
      <c r="BJ30" s="32"/>
      <c r="BK30" s="32"/>
      <c r="BL30" s="32"/>
    </row>
    <row r="31" spans="1:64" s="13" customFormat="1">
      <c r="A31" s="76"/>
      <c r="B31" s="57">
        <v>19</v>
      </c>
      <c r="C31" s="87"/>
      <c r="D31" s="58"/>
      <c r="E31" s="77"/>
      <c r="F31" s="620"/>
      <c r="G31" s="620"/>
      <c r="H31" s="61"/>
      <c r="I31" s="62"/>
      <c r="J31" s="61"/>
      <c r="K31" s="622" t="str">
        <f t="shared" si="0"/>
        <v/>
      </c>
      <c r="L31" s="622" t="str">
        <f>IF($G31="","",IF(OR('２.全体概要'!$C$15=1,'２.全体概要'!$C$15=2),INDEX($BG$15,MATCH($G31,$BF$15,-1)),IF('２.全体概要'!$C$15=3,INDEX($BG$14,MATCH($G31,$BF$14,-1)),INDEX($BG$13,MATCH($G31,$BF$13,-1)))))</f>
        <v/>
      </c>
      <c r="M31" s="622" t="str">
        <f t="shared" si="1"/>
        <v/>
      </c>
      <c r="N31" s="623">
        <f t="shared" si="2"/>
        <v>0</v>
      </c>
      <c r="O31" s="74"/>
      <c r="P31" s="61"/>
      <c r="Q31" s="56"/>
      <c r="R31" s="72"/>
      <c r="S31" s="56"/>
      <c r="T31" s="56"/>
      <c r="U31" s="74"/>
      <c r="V31" s="61"/>
      <c r="W31" s="56"/>
      <c r="X31" s="72"/>
      <c r="Y31" s="56"/>
      <c r="Z31" s="56"/>
      <c r="AA31" s="74"/>
      <c r="AB31" s="61"/>
      <c r="AC31" s="74"/>
      <c r="AD31" s="61"/>
      <c r="AE31" s="74"/>
      <c r="AF31" s="61"/>
      <c r="AG31" s="74"/>
      <c r="AH31" s="61"/>
      <c r="AI31" s="74"/>
      <c r="AJ31" s="61"/>
      <c r="AK31" s="74"/>
      <c r="AL31" s="64"/>
      <c r="AM31" s="74"/>
      <c r="AN31" s="64"/>
      <c r="AO31" s="74"/>
      <c r="AP31" s="66"/>
      <c r="AQ31" s="74"/>
      <c r="AR31" s="61"/>
      <c r="AS31" s="275"/>
      <c r="AT31" s="74"/>
      <c r="AU31" s="61"/>
      <c r="AV31" s="626" t="str">
        <f>IF(AU31="","",IF(AU31="A",'１０.パネルラジエーター設備費用算出シート'!$G$13,IF(AU31="B",'１０.パネルラジエーター設備費用算出シート'!$N$13,IF(AU31="C",'１０.パネルラジエーター設備費用算出シート'!$G$23,IF(AU31="D",'１０.パネルラジエーター設備費用算出シート'!$N$23,IF(AU31="E",'１０.パネルラジエーター設備費用算出シート'!$G$33,IF(AU31="F",'１０.パネルラジエーター設備費用算出シート'!$N$33,IF(AU31="G",'１０.パネルラジエーター設備費用算出シート'!$G$43,IF(AU31="H",'１０.パネルラジエーター設備費用算出シート'!$N$43,IF(AU31="I",'１０.パネルラジエーター設備費用算出シート'!$G$54,'１０.パネルラジエーター設備費用算出シート'!$N$54))))))))))</f>
        <v/>
      </c>
      <c r="AW31" s="74"/>
      <c r="AX31" s="64"/>
      <c r="AY31" s="627"/>
      <c r="AZ31" s="74"/>
      <c r="BA31" s="32"/>
      <c r="BB31" s="32"/>
      <c r="BC31" s="32"/>
      <c r="BD31" s="32"/>
      <c r="BE31" s="32"/>
      <c r="BF31" s="32"/>
      <c r="BG31" s="32"/>
      <c r="BH31" s="32"/>
      <c r="BI31" s="32"/>
      <c r="BJ31" s="32"/>
      <c r="BK31" s="32"/>
      <c r="BL31" s="32"/>
    </row>
    <row r="32" spans="1:64" s="13" customFormat="1">
      <c r="A32" s="76"/>
      <c r="B32" s="57">
        <v>20</v>
      </c>
      <c r="C32" s="87"/>
      <c r="D32" s="58"/>
      <c r="E32" s="77"/>
      <c r="F32" s="620"/>
      <c r="G32" s="620"/>
      <c r="H32" s="61"/>
      <c r="I32" s="62"/>
      <c r="J32" s="61"/>
      <c r="K32" s="622" t="str">
        <f t="shared" si="0"/>
        <v/>
      </c>
      <c r="L32" s="622" t="str">
        <f>IF($G32="","",IF(OR('２.全体概要'!$C$15=1,'２.全体概要'!$C$15=2),INDEX($BG$15,MATCH($G32,$BF$15,-1)),IF('２.全体概要'!$C$15=3,INDEX($BG$14,MATCH($G32,$BF$14,-1)),INDEX($BG$13,MATCH($G32,$BF$13,-1)))))</f>
        <v/>
      </c>
      <c r="M32" s="622" t="str">
        <f t="shared" si="1"/>
        <v/>
      </c>
      <c r="N32" s="623">
        <f t="shared" si="2"/>
        <v>0</v>
      </c>
      <c r="O32" s="74"/>
      <c r="P32" s="61"/>
      <c r="Q32" s="56"/>
      <c r="R32" s="72"/>
      <c r="S32" s="56"/>
      <c r="T32" s="56"/>
      <c r="U32" s="74"/>
      <c r="V32" s="61"/>
      <c r="W32" s="56"/>
      <c r="X32" s="72"/>
      <c r="Y32" s="56"/>
      <c r="Z32" s="56"/>
      <c r="AA32" s="74"/>
      <c r="AB32" s="61"/>
      <c r="AC32" s="74"/>
      <c r="AD32" s="61"/>
      <c r="AE32" s="74"/>
      <c r="AF32" s="61"/>
      <c r="AG32" s="74"/>
      <c r="AH32" s="61"/>
      <c r="AI32" s="74"/>
      <c r="AJ32" s="61"/>
      <c r="AK32" s="74"/>
      <c r="AL32" s="64"/>
      <c r="AM32" s="74"/>
      <c r="AN32" s="64"/>
      <c r="AO32" s="74"/>
      <c r="AP32" s="66"/>
      <c r="AQ32" s="74"/>
      <c r="AR32" s="61"/>
      <c r="AS32" s="275"/>
      <c r="AT32" s="74"/>
      <c r="AU32" s="61"/>
      <c r="AV32" s="626" t="str">
        <f>IF(AU32="","",IF(AU32="A",'１０.パネルラジエーター設備費用算出シート'!$G$13,IF(AU32="B",'１０.パネルラジエーター設備費用算出シート'!$N$13,IF(AU32="C",'１０.パネルラジエーター設備費用算出シート'!$G$23,IF(AU32="D",'１０.パネルラジエーター設備費用算出シート'!$N$23,IF(AU32="E",'１０.パネルラジエーター設備費用算出シート'!$G$33,IF(AU32="F",'１０.パネルラジエーター設備費用算出シート'!$N$33,IF(AU32="G",'１０.パネルラジエーター設備費用算出シート'!$G$43,IF(AU32="H",'１０.パネルラジエーター設備費用算出シート'!$N$43,IF(AU32="I",'１０.パネルラジエーター設備費用算出シート'!$G$54,'１０.パネルラジエーター設備費用算出シート'!$N$54))))))))))</f>
        <v/>
      </c>
      <c r="AW32" s="74"/>
      <c r="AX32" s="64"/>
      <c r="AY32" s="627"/>
      <c r="AZ32" s="74"/>
      <c r="BA32" s="32"/>
      <c r="BB32" s="32"/>
      <c r="BC32" s="32"/>
      <c r="BD32" s="32"/>
      <c r="BE32" s="32"/>
      <c r="BF32" s="32"/>
      <c r="BG32" s="32"/>
      <c r="BH32" s="32"/>
      <c r="BI32" s="32"/>
      <c r="BJ32" s="32"/>
      <c r="BK32" s="32"/>
      <c r="BL32" s="32"/>
    </row>
    <row r="33" spans="1:64" s="13" customFormat="1">
      <c r="A33" s="76"/>
      <c r="B33" s="57">
        <v>21</v>
      </c>
      <c r="C33" s="87"/>
      <c r="D33" s="58"/>
      <c r="E33" s="77"/>
      <c r="F33" s="620"/>
      <c r="G33" s="620"/>
      <c r="H33" s="61"/>
      <c r="I33" s="62"/>
      <c r="J33" s="61"/>
      <c r="K33" s="622" t="str">
        <f t="shared" si="0"/>
        <v/>
      </c>
      <c r="L33" s="622" t="str">
        <f>IF($G33="","",IF(OR('２.全体概要'!$C$15=1,'２.全体概要'!$C$15=2),INDEX($BG$15,MATCH($G33,$BF$15,-1)),IF('２.全体概要'!$C$15=3,INDEX($BG$14,MATCH($G33,$BF$14,-1)),INDEX($BG$13,MATCH($G33,$BF$13,-1)))))</f>
        <v/>
      </c>
      <c r="M33" s="622" t="str">
        <f t="shared" si="1"/>
        <v/>
      </c>
      <c r="N33" s="623">
        <f t="shared" si="2"/>
        <v>0</v>
      </c>
      <c r="O33" s="74"/>
      <c r="P33" s="61"/>
      <c r="Q33" s="56"/>
      <c r="R33" s="72"/>
      <c r="S33" s="56"/>
      <c r="T33" s="56"/>
      <c r="U33" s="74"/>
      <c r="V33" s="61"/>
      <c r="W33" s="56"/>
      <c r="X33" s="72"/>
      <c r="Y33" s="56"/>
      <c r="Z33" s="56"/>
      <c r="AA33" s="74"/>
      <c r="AB33" s="61"/>
      <c r="AC33" s="74"/>
      <c r="AD33" s="61"/>
      <c r="AE33" s="74"/>
      <c r="AF33" s="61"/>
      <c r="AG33" s="74"/>
      <c r="AH33" s="61"/>
      <c r="AI33" s="74"/>
      <c r="AJ33" s="61"/>
      <c r="AK33" s="74"/>
      <c r="AL33" s="64"/>
      <c r="AM33" s="74"/>
      <c r="AN33" s="64"/>
      <c r="AO33" s="74"/>
      <c r="AP33" s="66"/>
      <c r="AQ33" s="74"/>
      <c r="AR33" s="61"/>
      <c r="AS33" s="275"/>
      <c r="AT33" s="74"/>
      <c r="AU33" s="61"/>
      <c r="AV33" s="626" t="str">
        <f>IF(AU33="","",IF(AU33="A",'１０.パネルラジエーター設備費用算出シート'!$G$13,IF(AU33="B",'１０.パネルラジエーター設備費用算出シート'!$N$13,IF(AU33="C",'１０.パネルラジエーター設備費用算出シート'!$G$23,IF(AU33="D",'１０.パネルラジエーター設備費用算出シート'!$N$23,IF(AU33="E",'１０.パネルラジエーター設備費用算出シート'!$G$33,IF(AU33="F",'１０.パネルラジエーター設備費用算出シート'!$N$33,IF(AU33="G",'１０.パネルラジエーター設備費用算出シート'!$G$43,IF(AU33="H",'１０.パネルラジエーター設備費用算出シート'!$N$43,IF(AU33="I",'１０.パネルラジエーター設備費用算出シート'!$G$54,'１０.パネルラジエーター設備費用算出シート'!$N$54))))))))))</f>
        <v/>
      </c>
      <c r="AW33" s="74"/>
      <c r="AX33" s="64"/>
      <c r="AY33" s="627"/>
      <c r="AZ33" s="74"/>
      <c r="BA33" s="32"/>
      <c r="BB33" s="32"/>
      <c r="BC33" s="32"/>
      <c r="BD33" s="32"/>
      <c r="BE33" s="32"/>
      <c r="BF33" s="32"/>
      <c r="BG33" s="32"/>
      <c r="BH33" s="32"/>
      <c r="BI33" s="32"/>
      <c r="BJ33" s="32"/>
      <c r="BK33" s="32"/>
      <c r="BL33" s="32"/>
    </row>
    <row r="34" spans="1:64" s="13" customFormat="1">
      <c r="A34" s="76"/>
      <c r="B34" s="57">
        <v>22</v>
      </c>
      <c r="C34" s="87"/>
      <c r="D34" s="58"/>
      <c r="E34" s="77"/>
      <c r="F34" s="620"/>
      <c r="G34" s="620"/>
      <c r="H34" s="61"/>
      <c r="I34" s="62"/>
      <c r="J34" s="61"/>
      <c r="K34" s="622" t="str">
        <f t="shared" si="0"/>
        <v/>
      </c>
      <c r="L34" s="622" t="str">
        <f>IF($G34="","",IF(OR('２.全体概要'!$C$15=1,'２.全体概要'!$C$15=2),INDEX($BG$15,MATCH($G34,$BF$15,-1)),IF('２.全体概要'!$C$15=3,INDEX($BG$14,MATCH($G34,$BF$14,-1)),INDEX($BG$13,MATCH($G34,$BF$13,-1)))))</f>
        <v/>
      </c>
      <c r="M34" s="622" t="str">
        <f t="shared" si="1"/>
        <v/>
      </c>
      <c r="N34" s="623">
        <f t="shared" si="2"/>
        <v>0</v>
      </c>
      <c r="O34" s="74"/>
      <c r="P34" s="61"/>
      <c r="Q34" s="56"/>
      <c r="R34" s="72"/>
      <c r="S34" s="56"/>
      <c r="T34" s="56"/>
      <c r="U34" s="74"/>
      <c r="V34" s="61"/>
      <c r="W34" s="56"/>
      <c r="X34" s="72"/>
      <c r="Y34" s="56"/>
      <c r="Z34" s="56"/>
      <c r="AA34" s="74"/>
      <c r="AB34" s="61"/>
      <c r="AC34" s="74"/>
      <c r="AD34" s="61"/>
      <c r="AE34" s="74"/>
      <c r="AF34" s="61"/>
      <c r="AG34" s="74"/>
      <c r="AH34" s="61"/>
      <c r="AI34" s="74"/>
      <c r="AJ34" s="61"/>
      <c r="AK34" s="74"/>
      <c r="AL34" s="64"/>
      <c r="AM34" s="74"/>
      <c r="AN34" s="64"/>
      <c r="AO34" s="74"/>
      <c r="AP34" s="66"/>
      <c r="AQ34" s="74"/>
      <c r="AR34" s="61"/>
      <c r="AS34" s="275"/>
      <c r="AT34" s="74"/>
      <c r="AU34" s="61"/>
      <c r="AV34" s="626" t="str">
        <f>IF(AU34="","",IF(AU34="A",'１０.パネルラジエーター設備費用算出シート'!$G$13,IF(AU34="B",'１０.パネルラジエーター設備費用算出シート'!$N$13,IF(AU34="C",'１０.パネルラジエーター設備費用算出シート'!$G$23,IF(AU34="D",'１０.パネルラジエーター設備費用算出シート'!$N$23,IF(AU34="E",'１０.パネルラジエーター設備費用算出シート'!$G$33,IF(AU34="F",'１０.パネルラジエーター設備費用算出シート'!$N$33,IF(AU34="G",'１０.パネルラジエーター設備費用算出シート'!$G$43,IF(AU34="H",'１０.パネルラジエーター設備費用算出シート'!$N$43,IF(AU34="I",'１０.パネルラジエーター設備費用算出シート'!$G$54,'１０.パネルラジエーター設備費用算出シート'!$N$54))))))))))</f>
        <v/>
      </c>
      <c r="AW34" s="74"/>
      <c r="AX34" s="64"/>
      <c r="AY34" s="627"/>
      <c r="AZ34" s="74"/>
      <c r="BA34" s="32"/>
      <c r="BB34" s="32"/>
      <c r="BC34" s="32"/>
      <c r="BD34" s="32"/>
      <c r="BE34" s="32"/>
      <c r="BF34" s="32"/>
      <c r="BG34" s="32"/>
      <c r="BH34" s="32"/>
      <c r="BI34" s="32"/>
      <c r="BJ34" s="32"/>
      <c r="BK34" s="32"/>
      <c r="BL34" s="32"/>
    </row>
    <row r="35" spans="1:64" s="33" customFormat="1">
      <c r="A35" s="76"/>
      <c r="B35" s="57">
        <v>23</v>
      </c>
      <c r="C35" s="87"/>
      <c r="D35" s="58"/>
      <c r="E35" s="77"/>
      <c r="F35" s="620"/>
      <c r="G35" s="620"/>
      <c r="H35" s="61"/>
      <c r="I35" s="62"/>
      <c r="J35" s="61"/>
      <c r="K35" s="622" t="str">
        <f t="shared" si="0"/>
        <v/>
      </c>
      <c r="L35" s="622" t="str">
        <f>IF($G35="","",IF(OR('２.全体概要'!$C$15=1,'２.全体概要'!$C$15=2),INDEX($BG$15,MATCH($G35,$BF$15,-1)),IF('２.全体概要'!$C$15=3,INDEX($BG$14,MATCH($G35,$BF$14,-1)),INDEX($BG$13,MATCH($G35,$BF$13,-1)))))</f>
        <v/>
      </c>
      <c r="M35" s="622" t="str">
        <f t="shared" si="1"/>
        <v/>
      </c>
      <c r="N35" s="623">
        <f t="shared" si="2"/>
        <v>0</v>
      </c>
      <c r="O35" s="74"/>
      <c r="P35" s="61"/>
      <c r="Q35" s="56"/>
      <c r="R35" s="72"/>
      <c r="S35" s="56"/>
      <c r="T35" s="56"/>
      <c r="U35" s="74"/>
      <c r="V35" s="61"/>
      <c r="W35" s="56"/>
      <c r="X35" s="72"/>
      <c r="Y35" s="56"/>
      <c r="Z35" s="56"/>
      <c r="AA35" s="74"/>
      <c r="AB35" s="61"/>
      <c r="AC35" s="74"/>
      <c r="AD35" s="61"/>
      <c r="AE35" s="74"/>
      <c r="AF35" s="61"/>
      <c r="AG35" s="74"/>
      <c r="AH35" s="61"/>
      <c r="AI35" s="74"/>
      <c r="AJ35" s="61"/>
      <c r="AK35" s="74"/>
      <c r="AL35" s="64"/>
      <c r="AM35" s="74"/>
      <c r="AN35" s="64"/>
      <c r="AO35" s="74"/>
      <c r="AP35" s="66"/>
      <c r="AQ35" s="74"/>
      <c r="AR35" s="61"/>
      <c r="AS35" s="275"/>
      <c r="AT35" s="74"/>
      <c r="AU35" s="61"/>
      <c r="AV35" s="626" t="str">
        <f>IF(AU35="","",IF(AU35="A",'１０.パネルラジエーター設備費用算出シート'!$G$13,IF(AU35="B",'１０.パネルラジエーター設備費用算出シート'!$N$13,IF(AU35="C",'１０.パネルラジエーター設備費用算出シート'!$G$23,IF(AU35="D",'１０.パネルラジエーター設備費用算出シート'!$N$23,IF(AU35="E",'１０.パネルラジエーター設備費用算出シート'!$G$33,IF(AU35="F",'１０.パネルラジエーター設備費用算出シート'!$N$33,IF(AU35="G",'１０.パネルラジエーター設備費用算出シート'!$G$43,IF(AU35="H",'１０.パネルラジエーター設備費用算出シート'!$N$43,IF(AU35="I",'１０.パネルラジエーター設備費用算出シート'!$G$54,'１０.パネルラジエーター設備費用算出シート'!$N$54))))))))))</f>
        <v/>
      </c>
      <c r="AW35" s="74"/>
      <c r="AX35" s="64"/>
      <c r="AY35" s="627"/>
      <c r="AZ35" s="74"/>
      <c r="BA35" s="32"/>
      <c r="BB35" s="32"/>
      <c r="BC35" s="32"/>
      <c r="BD35" s="32"/>
      <c r="BE35" s="32"/>
      <c r="BF35" s="32"/>
      <c r="BG35" s="32"/>
      <c r="BH35" s="32"/>
      <c r="BI35" s="32"/>
      <c r="BJ35" s="32"/>
      <c r="BK35" s="32"/>
      <c r="BL35" s="32"/>
    </row>
    <row r="36" spans="1:64" s="33" customFormat="1">
      <c r="A36" s="76"/>
      <c r="B36" s="57">
        <v>24</v>
      </c>
      <c r="C36" s="87"/>
      <c r="D36" s="58"/>
      <c r="E36" s="77"/>
      <c r="F36" s="620"/>
      <c r="G36" s="620"/>
      <c r="H36" s="61"/>
      <c r="I36" s="62"/>
      <c r="J36" s="61"/>
      <c r="K36" s="622" t="str">
        <f t="shared" si="0"/>
        <v/>
      </c>
      <c r="L36" s="622" t="str">
        <f>IF($G36="","",IF(OR('２.全体概要'!$C$15=1,'２.全体概要'!$C$15=2),INDEX($BG$15,MATCH($G36,$BF$15,-1)),IF('２.全体概要'!$C$15=3,INDEX($BG$14,MATCH($G36,$BF$14,-1)),INDEX($BG$13,MATCH($G36,$BF$13,-1)))))</f>
        <v/>
      </c>
      <c r="M36" s="622" t="str">
        <f t="shared" si="1"/>
        <v/>
      </c>
      <c r="N36" s="623">
        <f t="shared" si="2"/>
        <v>0</v>
      </c>
      <c r="O36" s="74"/>
      <c r="P36" s="61"/>
      <c r="Q36" s="56"/>
      <c r="R36" s="72"/>
      <c r="S36" s="56"/>
      <c r="T36" s="56"/>
      <c r="U36" s="74"/>
      <c r="V36" s="61"/>
      <c r="W36" s="56"/>
      <c r="X36" s="72"/>
      <c r="Y36" s="56"/>
      <c r="Z36" s="56"/>
      <c r="AA36" s="74"/>
      <c r="AB36" s="61"/>
      <c r="AC36" s="74"/>
      <c r="AD36" s="61"/>
      <c r="AE36" s="74"/>
      <c r="AF36" s="61"/>
      <c r="AG36" s="74"/>
      <c r="AH36" s="61"/>
      <c r="AI36" s="74"/>
      <c r="AJ36" s="61"/>
      <c r="AK36" s="74"/>
      <c r="AL36" s="64"/>
      <c r="AM36" s="74"/>
      <c r="AN36" s="64"/>
      <c r="AO36" s="74"/>
      <c r="AP36" s="66"/>
      <c r="AQ36" s="74"/>
      <c r="AR36" s="61"/>
      <c r="AS36" s="275"/>
      <c r="AT36" s="74"/>
      <c r="AU36" s="61"/>
      <c r="AV36" s="626" t="str">
        <f>IF(AU36="","",IF(AU36="A",'１０.パネルラジエーター設備費用算出シート'!$G$13,IF(AU36="B",'１０.パネルラジエーター設備費用算出シート'!$N$13,IF(AU36="C",'１０.パネルラジエーター設備費用算出シート'!$G$23,IF(AU36="D",'１０.パネルラジエーター設備費用算出シート'!$N$23,IF(AU36="E",'１０.パネルラジエーター設備費用算出シート'!$G$33,IF(AU36="F",'１０.パネルラジエーター設備費用算出シート'!$N$33,IF(AU36="G",'１０.パネルラジエーター設備費用算出シート'!$G$43,IF(AU36="H",'１０.パネルラジエーター設備費用算出シート'!$N$43,IF(AU36="I",'１０.パネルラジエーター設備費用算出シート'!$G$54,'１０.パネルラジエーター設備費用算出シート'!$N$54))))))))))</f>
        <v/>
      </c>
      <c r="AW36" s="74"/>
      <c r="AX36" s="64"/>
      <c r="AY36" s="627"/>
      <c r="AZ36" s="74"/>
      <c r="BA36" s="32"/>
      <c r="BB36" s="32"/>
      <c r="BC36" s="32"/>
      <c r="BD36" s="32"/>
      <c r="BE36" s="32"/>
      <c r="BF36" s="32"/>
      <c r="BG36" s="32"/>
      <c r="BH36" s="32"/>
      <c r="BI36" s="32"/>
      <c r="BJ36" s="32"/>
      <c r="BK36" s="32"/>
      <c r="BL36" s="32"/>
    </row>
    <row r="37" spans="1:64" s="33" customFormat="1">
      <c r="A37" s="76"/>
      <c r="B37" s="57">
        <v>25</v>
      </c>
      <c r="C37" s="87"/>
      <c r="D37" s="58"/>
      <c r="E37" s="77"/>
      <c r="F37" s="620"/>
      <c r="G37" s="620"/>
      <c r="H37" s="61"/>
      <c r="I37" s="62"/>
      <c r="J37" s="61"/>
      <c r="K37" s="622" t="str">
        <f t="shared" si="0"/>
        <v/>
      </c>
      <c r="L37" s="622" t="str">
        <f>IF($G37="","",IF(OR('２.全体概要'!$C$15=1,'２.全体概要'!$C$15=2),INDEX($BG$15,MATCH($G37,$BF$15,-1)),IF('２.全体概要'!$C$15=3,INDEX($BG$14,MATCH($G37,$BF$14,-1)),INDEX($BG$13,MATCH($G37,$BF$13,-1)))))</f>
        <v/>
      </c>
      <c r="M37" s="622" t="str">
        <f t="shared" si="1"/>
        <v/>
      </c>
      <c r="N37" s="623">
        <f t="shared" si="2"/>
        <v>0</v>
      </c>
      <c r="O37" s="74"/>
      <c r="P37" s="61"/>
      <c r="Q37" s="56"/>
      <c r="R37" s="72"/>
      <c r="S37" s="56"/>
      <c r="T37" s="56"/>
      <c r="U37" s="74"/>
      <c r="V37" s="61"/>
      <c r="W37" s="56"/>
      <c r="X37" s="72"/>
      <c r="Y37" s="56"/>
      <c r="Z37" s="56"/>
      <c r="AA37" s="74"/>
      <c r="AB37" s="61"/>
      <c r="AC37" s="74"/>
      <c r="AD37" s="61"/>
      <c r="AE37" s="74"/>
      <c r="AF37" s="61"/>
      <c r="AG37" s="74"/>
      <c r="AH37" s="61"/>
      <c r="AI37" s="74"/>
      <c r="AJ37" s="61"/>
      <c r="AK37" s="74"/>
      <c r="AL37" s="64"/>
      <c r="AM37" s="74"/>
      <c r="AN37" s="64"/>
      <c r="AO37" s="74"/>
      <c r="AP37" s="66"/>
      <c r="AQ37" s="74"/>
      <c r="AR37" s="61"/>
      <c r="AS37" s="275"/>
      <c r="AT37" s="74"/>
      <c r="AU37" s="61"/>
      <c r="AV37" s="626" t="str">
        <f>IF(AU37="","",IF(AU37="A",'１０.パネルラジエーター設備費用算出シート'!$G$13,IF(AU37="B",'１０.パネルラジエーター設備費用算出シート'!$N$13,IF(AU37="C",'１０.パネルラジエーター設備費用算出シート'!$G$23,IF(AU37="D",'１０.パネルラジエーター設備費用算出シート'!$N$23,IF(AU37="E",'１０.パネルラジエーター設備費用算出シート'!$G$33,IF(AU37="F",'１０.パネルラジエーター設備費用算出シート'!$N$33,IF(AU37="G",'１０.パネルラジエーター設備費用算出シート'!$G$43,IF(AU37="H",'１０.パネルラジエーター設備費用算出シート'!$N$43,IF(AU37="I",'１０.パネルラジエーター設備費用算出シート'!$G$54,'１０.パネルラジエーター設備費用算出シート'!$N$54))))))))))</f>
        <v/>
      </c>
      <c r="AW37" s="74"/>
      <c r="AX37" s="64"/>
      <c r="AY37" s="627"/>
      <c r="AZ37" s="74"/>
      <c r="BA37" s="32"/>
      <c r="BB37" s="32"/>
      <c r="BC37" s="32"/>
      <c r="BD37" s="32"/>
      <c r="BE37" s="32"/>
      <c r="BF37" s="32"/>
      <c r="BG37" s="32"/>
      <c r="BH37" s="32"/>
      <c r="BI37" s="32"/>
      <c r="BJ37" s="32"/>
      <c r="BK37" s="32"/>
      <c r="BL37" s="32"/>
    </row>
    <row r="38" spans="1:64" s="33" customFormat="1">
      <c r="A38" s="76"/>
      <c r="B38" s="57">
        <v>26</v>
      </c>
      <c r="C38" s="87"/>
      <c r="D38" s="58"/>
      <c r="E38" s="77"/>
      <c r="F38" s="620"/>
      <c r="G38" s="620"/>
      <c r="H38" s="61"/>
      <c r="I38" s="62"/>
      <c r="J38" s="61"/>
      <c r="K38" s="622" t="str">
        <f t="shared" si="0"/>
        <v/>
      </c>
      <c r="L38" s="622" t="str">
        <f>IF($G38="","",IF(OR('２.全体概要'!$C$15=1,'２.全体概要'!$C$15=2),INDEX($BG$15,MATCH($G38,$BF$15,-1)),IF('２.全体概要'!$C$15=3,INDEX($BG$14,MATCH($G38,$BF$14,-1)),INDEX($BG$13,MATCH($G38,$BF$13,-1)))))</f>
        <v/>
      </c>
      <c r="M38" s="622" t="str">
        <f t="shared" si="1"/>
        <v/>
      </c>
      <c r="N38" s="623">
        <f t="shared" si="2"/>
        <v>0</v>
      </c>
      <c r="O38" s="74"/>
      <c r="P38" s="61"/>
      <c r="Q38" s="56"/>
      <c r="R38" s="72"/>
      <c r="S38" s="56"/>
      <c r="T38" s="56"/>
      <c r="U38" s="74"/>
      <c r="V38" s="61"/>
      <c r="W38" s="56"/>
      <c r="X38" s="72"/>
      <c r="Y38" s="56"/>
      <c r="Z38" s="56"/>
      <c r="AA38" s="74"/>
      <c r="AB38" s="61"/>
      <c r="AC38" s="74"/>
      <c r="AD38" s="61"/>
      <c r="AE38" s="74"/>
      <c r="AF38" s="61"/>
      <c r="AG38" s="74"/>
      <c r="AH38" s="61"/>
      <c r="AI38" s="74"/>
      <c r="AJ38" s="61"/>
      <c r="AK38" s="74"/>
      <c r="AL38" s="64"/>
      <c r="AM38" s="74"/>
      <c r="AN38" s="64"/>
      <c r="AO38" s="74"/>
      <c r="AP38" s="66"/>
      <c r="AQ38" s="74"/>
      <c r="AR38" s="61"/>
      <c r="AS38" s="275"/>
      <c r="AT38" s="74"/>
      <c r="AU38" s="61"/>
      <c r="AV38" s="626" t="str">
        <f>IF(AU38="","",IF(AU38="A",'１０.パネルラジエーター設備費用算出シート'!$G$13,IF(AU38="B",'１０.パネルラジエーター設備費用算出シート'!$N$13,IF(AU38="C",'１０.パネルラジエーター設備費用算出シート'!$G$23,IF(AU38="D",'１０.パネルラジエーター設備費用算出シート'!$N$23,IF(AU38="E",'１０.パネルラジエーター設備費用算出シート'!$G$33,IF(AU38="F",'１０.パネルラジエーター設備費用算出シート'!$N$33,IF(AU38="G",'１０.パネルラジエーター設備費用算出シート'!$G$43,IF(AU38="H",'１０.パネルラジエーター設備費用算出シート'!$N$43,IF(AU38="I",'１０.パネルラジエーター設備費用算出シート'!$G$54,'１０.パネルラジエーター設備費用算出シート'!$N$54))))))))))</f>
        <v/>
      </c>
      <c r="AW38" s="74"/>
      <c r="AX38" s="64"/>
      <c r="AY38" s="627"/>
      <c r="AZ38" s="74"/>
      <c r="BA38" s="32"/>
      <c r="BB38" s="32"/>
      <c r="BC38" s="32"/>
      <c r="BD38" s="32"/>
      <c r="BE38" s="32"/>
      <c r="BF38" s="32"/>
      <c r="BG38" s="32"/>
      <c r="BH38" s="32"/>
      <c r="BI38" s="32"/>
      <c r="BJ38" s="32"/>
      <c r="BK38" s="32"/>
      <c r="BL38" s="32"/>
    </row>
    <row r="39" spans="1:64" s="33" customFormat="1">
      <c r="A39" s="76"/>
      <c r="B39" s="57">
        <v>27</v>
      </c>
      <c r="C39" s="87"/>
      <c r="D39" s="58"/>
      <c r="E39" s="77"/>
      <c r="F39" s="620"/>
      <c r="G39" s="620"/>
      <c r="H39" s="61"/>
      <c r="I39" s="62"/>
      <c r="J39" s="61"/>
      <c r="K39" s="622" t="str">
        <f t="shared" si="0"/>
        <v/>
      </c>
      <c r="L39" s="622" t="str">
        <f>IF($G39="","",IF(OR('２.全体概要'!$C$15=1,'２.全体概要'!$C$15=2),INDEX($BG$15,MATCH($G39,$BF$15,-1)),IF('２.全体概要'!$C$15=3,INDEX($BG$14,MATCH($G39,$BF$14,-1)),INDEX($BG$13,MATCH($G39,$BF$13,-1)))))</f>
        <v/>
      </c>
      <c r="M39" s="622" t="str">
        <f t="shared" si="1"/>
        <v/>
      </c>
      <c r="N39" s="623">
        <f t="shared" si="2"/>
        <v>0</v>
      </c>
      <c r="O39" s="74"/>
      <c r="P39" s="61"/>
      <c r="Q39" s="56"/>
      <c r="R39" s="72"/>
      <c r="S39" s="56"/>
      <c r="T39" s="56"/>
      <c r="U39" s="74"/>
      <c r="V39" s="61"/>
      <c r="W39" s="56"/>
      <c r="X39" s="72"/>
      <c r="Y39" s="56"/>
      <c r="Z39" s="56"/>
      <c r="AA39" s="74"/>
      <c r="AB39" s="61"/>
      <c r="AC39" s="74"/>
      <c r="AD39" s="61"/>
      <c r="AE39" s="74"/>
      <c r="AF39" s="61"/>
      <c r="AG39" s="74"/>
      <c r="AH39" s="61"/>
      <c r="AI39" s="74"/>
      <c r="AJ39" s="61"/>
      <c r="AK39" s="74"/>
      <c r="AL39" s="64"/>
      <c r="AM39" s="74"/>
      <c r="AN39" s="64"/>
      <c r="AO39" s="74"/>
      <c r="AP39" s="66"/>
      <c r="AQ39" s="74"/>
      <c r="AR39" s="61"/>
      <c r="AS39" s="275"/>
      <c r="AT39" s="74"/>
      <c r="AU39" s="61"/>
      <c r="AV39" s="626" t="str">
        <f>IF(AU39="","",IF(AU39="A",'１０.パネルラジエーター設備費用算出シート'!$G$13,IF(AU39="B",'１０.パネルラジエーター設備費用算出シート'!$N$13,IF(AU39="C",'１０.パネルラジエーター設備費用算出シート'!$G$23,IF(AU39="D",'１０.パネルラジエーター設備費用算出シート'!$N$23,IF(AU39="E",'１０.パネルラジエーター設備費用算出シート'!$G$33,IF(AU39="F",'１０.パネルラジエーター設備費用算出シート'!$N$33,IF(AU39="G",'１０.パネルラジエーター設備費用算出シート'!$G$43,IF(AU39="H",'１０.パネルラジエーター設備費用算出シート'!$N$43,IF(AU39="I",'１０.パネルラジエーター設備費用算出シート'!$G$54,'１０.パネルラジエーター設備費用算出シート'!$N$54))))))))))</f>
        <v/>
      </c>
      <c r="AW39" s="74"/>
      <c r="AX39" s="64"/>
      <c r="AY39" s="627"/>
      <c r="AZ39" s="74"/>
      <c r="BA39" s="32"/>
      <c r="BB39" s="32"/>
      <c r="BC39" s="32"/>
      <c r="BD39" s="32"/>
      <c r="BE39" s="32"/>
      <c r="BF39" s="32"/>
      <c r="BG39" s="32"/>
      <c r="BH39" s="32"/>
      <c r="BI39" s="32"/>
      <c r="BJ39" s="32"/>
      <c r="BK39" s="32"/>
      <c r="BL39" s="32"/>
    </row>
    <row r="40" spans="1:64" s="33" customFormat="1">
      <c r="A40" s="76"/>
      <c r="B40" s="57">
        <v>28</v>
      </c>
      <c r="C40" s="87"/>
      <c r="D40" s="58"/>
      <c r="E40" s="77"/>
      <c r="F40" s="620"/>
      <c r="G40" s="620"/>
      <c r="H40" s="61"/>
      <c r="I40" s="62"/>
      <c r="J40" s="61"/>
      <c r="K40" s="622" t="str">
        <f t="shared" si="0"/>
        <v/>
      </c>
      <c r="L40" s="622" t="str">
        <f>IF($G40="","",IF(OR('２.全体概要'!$C$15=1,'２.全体概要'!$C$15=2),INDEX($BG$15,MATCH($G40,$BF$15,-1)),IF('２.全体概要'!$C$15=3,INDEX($BG$14,MATCH($G40,$BF$14,-1)),INDEX($BG$13,MATCH($G40,$BF$13,-1)))))</f>
        <v/>
      </c>
      <c r="M40" s="622" t="str">
        <f t="shared" si="1"/>
        <v/>
      </c>
      <c r="N40" s="623">
        <f t="shared" si="2"/>
        <v>0</v>
      </c>
      <c r="O40" s="74"/>
      <c r="P40" s="61"/>
      <c r="Q40" s="56"/>
      <c r="R40" s="72"/>
      <c r="S40" s="56"/>
      <c r="T40" s="56"/>
      <c r="U40" s="74"/>
      <c r="V40" s="61"/>
      <c r="W40" s="56"/>
      <c r="X40" s="72"/>
      <c r="Y40" s="56"/>
      <c r="Z40" s="56"/>
      <c r="AA40" s="74"/>
      <c r="AB40" s="61"/>
      <c r="AC40" s="74"/>
      <c r="AD40" s="61"/>
      <c r="AE40" s="74"/>
      <c r="AF40" s="61"/>
      <c r="AG40" s="74"/>
      <c r="AH40" s="61"/>
      <c r="AI40" s="74"/>
      <c r="AJ40" s="61"/>
      <c r="AK40" s="74"/>
      <c r="AL40" s="64"/>
      <c r="AM40" s="74"/>
      <c r="AN40" s="64"/>
      <c r="AO40" s="74"/>
      <c r="AP40" s="66"/>
      <c r="AQ40" s="74"/>
      <c r="AR40" s="61"/>
      <c r="AS40" s="275"/>
      <c r="AT40" s="74"/>
      <c r="AU40" s="61"/>
      <c r="AV40" s="626" t="str">
        <f>IF(AU40="","",IF(AU40="A",'１０.パネルラジエーター設備費用算出シート'!$G$13,IF(AU40="B",'１０.パネルラジエーター設備費用算出シート'!$N$13,IF(AU40="C",'１０.パネルラジエーター設備費用算出シート'!$G$23,IF(AU40="D",'１０.パネルラジエーター設備費用算出シート'!$N$23,IF(AU40="E",'１０.パネルラジエーター設備費用算出シート'!$G$33,IF(AU40="F",'１０.パネルラジエーター設備費用算出シート'!$N$33,IF(AU40="G",'１０.パネルラジエーター設備費用算出シート'!$G$43,IF(AU40="H",'１０.パネルラジエーター設備費用算出シート'!$N$43,IF(AU40="I",'１０.パネルラジエーター設備費用算出シート'!$G$54,'１０.パネルラジエーター設備費用算出シート'!$N$54))))))))))</f>
        <v/>
      </c>
      <c r="AW40" s="74"/>
      <c r="AX40" s="64"/>
      <c r="AY40" s="627"/>
      <c r="AZ40" s="74"/>
      <c r="BA40" s="32"/>
      <c r="BB40" s="32"/>
      <c r="BC40" s="32"/>
      <c r="BD40" s="32"/>
      <c r="BE40" s="32"/>
      <c r="BF40" s="32"/>
      <c r="BG40" s="32"/>
      <c r="BH40" s="32"/>
      <c r="BI40" s="32"/>
      <c r="BJ40" s="32"/>
      <c r="BK40" s="32"/>
      <c r="BL40" s="32"/>
    </row>
    <row r="41" spans="1:64" s="33" customFormat="1">
      <c r="A41" s="76"/>
      <c r="B41" s="57">
        <v>29</v>
      </c>
      <c r="C41" s="87"/>
      <c r="D41" s="58"/>
      <c r="E41" s="77"/>
      <c r="F41" s="620"/>
      <c r="G41" s="620"/>
      <c r="H41" s="61"/>
      <c r="I41" s="62"/>
      <c r="J41" s="61"/>
      <c r="K41" s="622" t="str">
        <f t="shared" si="0"/>
        <v/>
      </c>
      <c r="L41" s="622" t="str">
        <f>IF($G41="","",IF(OR('２.全体概要'!$C$15=1,'２.全体概要'!$C$15=2),INDEX($BG$15,MATCH($G41,$BF$15,-1)),IF('２.全体概要'!$C$15=3,INDEX($BG$14,MATCH($G41,$BF$14,-1)),INDEX($BG$13,MATCH($G41,$BF$13,-1)))))</f>
        <v/>
      </c>
      <c r="M41" s="622" t="str">
        <f t="shared" si="1"/>
        <v/>
      </c>
      <c r="N41" s="623">
        <f t="shared" si="2"/>
        <v>0</v>
      </c>
      <c r="O41" s="74"/>
      <c r="P41" s="61"/>
      <c r="Q41" s="56"/>
      <c r="R41" s="72"/>
      <c r="S41" s="56"/>
      <c r="T41" s="56"/>
      <c r="U41" s="74"/>
      <c r="V41" s="61"/>
      <c r="W41" s="56"/>
      <c r="X41" s="72"/>
      <c r="Y41" s="56"/>
      <c r="Z41" s="56"/>
      <c r="AA41" s="74"/>
      <c r="AB41" s="61"/>
      <c r="AC41" s="74"/>
      <c r="AD41" s="61"/>
      <c r="AE41" s="74"/>
      <c r="AF41" s="61"/>
      <c r="AG41" s="74"/>
      <c r="AH41" s="61"/>
      <c r="AI41" s="74"/>
      <c r="AJ41" s="61"/>
      <c r="AK41" s="74"/>
      <c r="AL41" s="64"/>
      <c r="AM41" s="74"/>
      <c r="AN41" s="64"/>
      <c r="AO41" s="74"/>
      <c r="AP41" s="66"/>
      <c r="AQ41" s="74"/>
      <c r="AR41" s="61"/>
      <c r="AS41" s="275"/>
      <c r="AT41" s="74"/>
      <c r="AU41" s="61"/>
      <c r="AV41" s="626" t="str">
        <f>IF(AU41="","",IF(AU41="A",'１０.パネルラジエーター設備費用算出シート'!$G$13,IF(AU41="B",'１０.パネルラジエーター設備費用算出シート'!$N$13,IF(AU41="C",'１０.パネルラジエーター設備費用算出シート'!$G$23,IF(AU41="D",'１０.パネルラジエーター設備費用算出シート'!$N$23,IF(AU41="E",'１０.パネルラジエーター設備費用算出シート'!$G$33,IF(AU41="F",'１０.パネルラジエーター設備費用算出シート'!$N$33,IF(AU41="G",'１０.パネルラジエーター設備費用算出シート'!$G$43,IF(AU41="H",'１０.パネルラジエーター設備費用算出シート'!$N$43,IF(AU41="I",'１０.パネルラジエーター設備費用算出シート'!$G$54,'１０.パネルラジエーター設備費用算出シート'!$N$54))))))))))</f>
        <v/>
      </c>
      <c r="AW41" s="74"/>
      <c r="AX41" s="64"/>
      <c r="AY41" s="627"/>
      <c r="AZ41" s="74"/>
      <c r="BA41" s="32"/>
      <c r="BB41" s="32"/>
      <c r="BC41" s="32"/>
      <c r="BD41" s="32"/>
      <c r="BE41" s="32"/>
      <c r="BF41" s="32"/>
      <c r="BG41" s="32"/>
      <c r="BH41" s="32"/>
      <c r="BI41" s="32"/>
      <c r="BJ41" s="32"/>
      <c r="BK41" s="32"/>
      <c r="BL41" s="32"/>
    </row>
    <row r="42" spans="1:64" s="33" customFormat="1">
      <c r="A42" s="76"/>
      <c r="B42" s="57">
        <v>30</v>
      </c>
      <c r="C42" s="87"/>
      <c r="D42" s="58"/>
      <c r="E42" s="77"/>
      <c r="F42" s="620"/>
      <c r="G42" s="620"/>
      <c r="H42" s="61"/>
      <c r="I42" s="62"/>
      <c r="J42" s="61"/>
      <c r="K42" s="622" t="str">
        <f t="shared" si="0"/>
        <v/>
      </c>
      <c r="L42" s="622" t="str">
        <f>IF($G42="","",IF(OR('２.全体概要'!$C$15=1,'２.全体概要'!$C$15=2),INDEX($BG$15,MATCH($G42,$BF$15,-1)),IF('２.全体概要'!$C$15=3,INDEX($BG$14,MATCH($G42,$BF$14,-1)),INDEX($BG$13,MATCH($G42,$BF$13,-1)))))</f>
        <v/>
      </c>
      <c r="M42" s="622" t="str">
        <f t="shared" si="1"/>
        <v/>
      </c>
      <c r="N42" s="623">
        <f t="shared" si="2"/>
        <v>0</v>
      </c>
      <c r="O42" s="74"/>
      <c r="P42" s="61"/>
      <c r="Q42" s="56"/>
      <c r="R42" s="72"/>
      <c r="S42" s="56"/>
      <c r="T42" s="56"/>
      <c r="U42" s="74"/>
      <c r="V42" s="61"/>
      <c r="W42" s="56"/>
      <c r="X42" s="72"/>
      <c r="Y42" s="56"/>
      <c r="Z42" s="56"/>
      <c r="AA42" s="74"/>
      <c r="AB42" s="61"/>
      <c r="AC42" s="74"/>
      <c r="AD42" s="61"/>
      <c r="AE42" s="74"/>
      <c r="AF42" s="61"/>
      <c r="AG42" s="74"/>
      <c r="AH42" s="61"/>
      <c r="AI42" s="74"/>
      <c r="AJ42" s="61"/>
      <c r="AK42" s="74"/>
      <c r="AL42" s="64"/>
      <c r="AM42" s="74"/>
      <c r="AN42" s="64"/>
      <c r="AO42" s="74"/>
      <c r="AP42" s="66"/>
      <c r="AQ42" s="74"/>
      <c r="AR42" s="61"/>
      <c r="AS42" s="275"/>
      <c r="AT42" s="74"/>
      <c r="AU42" s="61"/>
      <c r="AV42" s="626" t="str">
        <f>IF(AU42="","",IF(AU42="A",'１０.パネルラジエーター設備費用算出シート'!$G$13,IF(AU42="B",'１０.パネルラジエーター設備費用算出シート'!$N$13,IF(AU42="C",'１０.パネルラジエーター設備費用算出シート'!$G$23,IF(AU42="D",'１０.パネルラジエーター設備費用算出シート'!$N$23,IF(AU42="E",'１０.パネルラジエーター設備費用算出シート'!$G$33,IF(AU42="F",'１０.パネルラジエーター設備費用算出シート'!$N$33,IF(AU42="G",'１０.パネルラジエーター設備費用算出シート'!$G$43,IF(AU42="H",'１０.パネルラジエーター設備費用算出シート'!$N$43,IF(AU42="I",'１０.パネルラジエーター設備費用算出シート'!$G$54,'１０.パネルラジエーター設備費用算出シート'!$N$54))))))))))</f>
        <v/>
      </c>
      <c r="AW42" s="74"/>
      <c r="AX42" s="64"/>
      <c r="AY42" s="627"/>
      <c r="AZ42" s="74"/>
      <c r="BA42" s="32"/>
      <c r="BB42" s="32"/>
      <c r="BC42" s="32"/>
      <c r="BD42" s="32"/>
      <c r="BE42" s="32"/>
      <c r="BF42" s="32"/>
      <c r="BG42" s="32"/>
      <c r="BH42" s="32"/>
      <c r="BI42" s="32"/>
      <c r="BJ42" s="32"/>
      <c r="BK42" s="32"/>
      <c r="BL42" s="32"/>
    </row>
    <row r="43" spans="1:64" s="33" customFormat="1">
      <c r="A43" s="76"/>
      <c r="B43" s="57">
        <v>31</v>
      </c>
      <c r="C43" s="87"/>
      <c r="D43" s="58"/>
      <c r="E43" s="77"/>
      <c r="F43" s="620"/>
      <c r="G43" s="620"/>
      <c r="H43" s="61"/>
      <c r="I43" s="62"/>
      <c r="J43" s="61"/>
      <c r="K43" s="622" t="str">
        <f t="shared" si="0"/>
        <v/>
      </c>
      <c r="L43" s="622" t="str">
        <f>IF($G43="","",IF(OR('２.全体概要'!$C$15=1,'２.全体概要'!$C$15=2),INDEX($BG$15,MATCH($G43,$BF$15,-1)),IF('２.全体概要'!$C$15=3,INDEX($BG$14,MATCH($G43,$BF$14,-1)),INDEX($BG$13,MATCH($G43,$BF$13,-1)))))</f>
        <v/>
      </c>
      <c r="M43" s="622" t="str">
        <f t="shared" si="1"/>
        <v/>
      </c>
      <c r="N43" s="623">
        <f t="shared" si="2"/>
        <v>0</v>
      </c>
      <c r="O43" s="74"/>
      <c r="P43" s="61"/>
      <c r="Q43" s="56"/>
      <c r="R43" s="72"/>
      <c r="S43" s="56"/>
      <c r="T43" s="56"/>
      <c r="U43" s="74"/>
      <c r="V43" s="61"/>
      <c r="W43" s="56"/>
      <c r="X43" s="72"/>
      <c r="Y43" s="56"/>
      <c r="Z43" s="56"/>
      <c r="AA43" s="74"/>
      <c r="AB43" s="61"/>
      <c r="AC43" s="74"/>
      <c r="AD43" s="61"/>
      <c r="AE43" s="74"/>
      <c r="AF43" s="61"/>
      <c r="AG43" s="74"/>
      <c r="AH43" s="61"/>
      <c r="AI43" s="74"/>
      <c r="AJ43" s="61"/>
      <c r="AK43" s="74"/>
      <c r="AL43" s="64"/>
      <c r="AM43" s="74"/>
      <c r="AN43" s="64"/>
      <c r="AO43" s="74"/>
      <c r="AP43" s="66"/>
      <c r="AQ43" s="74"/>
      <c r="AR43" s="61"/>
      <c r="AS43" s="275"/>
      <c r="AT43" s="74"/>
      <c r="AU43" s="61"/>
      <c r="AV43" s="626" t="str">
        <f>IF(AU43="","",IF(AU43="A",'１０.パネルラジエーター設備費用算出シート'!$G$13,IF(AU43="B",'１０.パネルラジエーター設備費用算出シート'!$N$13,IF(AU43="C",'１０.パネルラジエーター設備費用算出シート'!$G$23,IF(AU43="D",'１０.パネルラジエーター設備費用算出シート'!$N$23,IF(AU43="E",'１０.パネルラジエーター設備費用算出シート'!$G$33,IF(AU43="F",'１０.パネルラジエーター設備費用算出シート'!$N$33,IF(AU43="G",'１０.パネルラジエーター設備費用算出シート'!$G$43,IF(AU43="H",'１０.パネルラジエーター設備費用算出シート'!$N$43,IF(AU43="I",'１０.パネルラジエーター設備費用算出シート'!$G$54,'１０.パネルラジエーター設備費用算出シート'!$N$54))))))))))</f>
        <v/>
      </c>
      <c r="AW43" s="74"/>
      <c r="AX43" s="64"/>
      <c r="AY43" s="627"/>
      <c r="AZ43" s="74"/>
      <c r="BA43" s="32"/>
      <c r="BB43" s="32"/>
      <c r="BC43" s="32"/>
      <c r="BD43" s="32"/>
      <c r="BE43" s="32"/>
      <c r="BF43" s="32"/>
      <c r="BG43" s="32"/>
      <c r="BH43" s="32"/>
      <c r="BI43" s="32"/>
      <c r="BJ43" s="32"/>
      <c r="BK43" s="32"/>
      <c r="BL43" s="32"/>
    </row>
    <row r="44" spans="1:64" s="33" customFormat="1">
      <c r="A44" s="76"/>
      <c r="B44" s="57">
        <v>32</v>
      </c>
      <c r="C44" s="87"/>
      <c r="D44" s="58"/>
      <c r="E44" s="77"/>
      <c r="F44" s="620"/>
      <c r="G44" s="620"/>
      <c r="H44" s="61"/>
      <c r="I44" s="62"/>
      <c r="J44" s="61"/>
      <c r="K44" s="622" t="str">
        <f t="shared" si="0"/>
        <v/>
      </c>
      <c r="L44" s="622" t="str">
        <f>IF($G44="","",IF(OR('２.全体概要'!$C$15=1,'２.全体概要'!$C$15=2),INDEX($BG$15,MATCH($G44,$BF$15,-1)),IF('２.全体概要'!$C$15=3,INDEX($BG$14,MATCH($G44,$BF$14,-1)),INDEX($BG$13,MATCH($G44,$BF$13,-1)))))</f>
        <v/>
      </c>
      <c r="M44" s="622" t="str">
        <f t="shared" si="1"/>
        <v/>
      </c>
      <c r="N44" s="623">
        <f t="shared" si="2"/>
        <v>0</v>
      </c>
      <c r="O44" s="74"/>
      <c r="P44" s="61"/>
      <c r="Q44" s="56"/>
      <c r="R44" s="72"/>
      <c r="S44" s="56"/>
      <c r="T44" s="56"/>
      <c r="U44" s="74"/>
      <c r="V44" s="61"/>
      <c r="W44" s="56"/>
      <c r="X44" s="72"/>
      <c r="Y44" s="56"/>
      <c r="Z44" s="56"/>
      <c r="AA44" s="74"/>
      <c r="AB44" s="61"/>
      <c r="AC44" s="74"/>
      <c r="AD44" s="61"/>
      <c r="AE44" s="74"/>
      <c r="AF44" s="61"/>
      <c r="AG44" s="74"/>
      <c r="AH44" s="61"/>
      <c r="AI44" s="74"/>
      <c r="AJ44" s="61"/>
      <c r="AK44" s="74"/>
      <c r="AL44" s="64"/>
      <c r="AM44" s="74"/>
      <c r="AN44" s="64"/>
      <c r="AO44" s="74"/>
      <c r="AP44" s="66"/>
      <c r="AQ44" s="74"/>
      <c r="AR44" s="61"/>
      <c r="AS44" s="275"/>
      <c r="AT44" s="74"/>
      <c r="AU44" s="61"/>
      <c r="AV44" s="626" t="str">
        <f>IF(AU44="","",IF(AU44="A",'１０.パネルラジエーター設備費用算出シート'!$G$13,IF(AU44="B",'１０.パネルラジエーター設備費用算出シート'!$N$13,IF(AU44="C",'１０.パネルラジエーター設備費用算出シート'!$G$23,IF(AU44="D",'１０.パネルラジエーター設備費用算出シート'!$N$23,IF(AU44="E",'１０.パネルラジエーター設備費用算出シート'!$G$33,IF(AU44="F",'１０.パネルラジエーター設備費用算出シート'!$N$33,IF(AU44="G",'１０.パネルラジエーター設備費用算出シート'!$G$43,IF(AU44="H",'１０.パネルラジエーター設備費用算出シート'!$N$43,IF(AU44="I",'１０.パネルラジエーター設備費用算出シート'!$G$54,'１０.パネルラジエーター設備費用算出シート'!$N$54))))))))))</f>
        <v/>
      </c>
      <c r="AW44" s="74"/>
      <c r="AX44" s="64"/>
      <c r="AY44" s="627"/>
      <c r="AZ44" s="74"/>
      <c r="BA44" s="32"/>
      <c r="BB44" s="32"/>
      <c r="BC44" s="32"/>
      <c r="BD44" s="32"/>
      <c r="BE44" s="32"/>
      <c r="BF44" s="32"/>
      <c r="BG44" s="32"/>
      <c r="BH44" s="32"/>
      <c r="BI44" s="32"/>
      <c r="BJ44" s="32"/>
      <c r="BK44" s="32"/>
      <c r="BL44" s="32"/>
    </row>
    <row r="45" spans="1:64" s="33" customFormat="1">
      <c r="A45" s="76"/>
      <c r="B45" s="57">
        <v>33</v>
      </c>
      <c r="C45" s="87"/>
      <c r="D45" s="58"/>
      <c r="E45" s="77"/>
      <c r="F45" s="620"/>
      <c r="G45" s="620"/>
      <c r="H45" s="61"/>
      <c r="I45" s="62"/>
      <c r="J45" s="61"/>
      <c r="K45" s="622" t="str">
        <f t="shared" si="0"/>
        <v/>
      </c>
      <c r="L45" s="622" t="str">
        <f>IF($G45="","",IF(OR('２.全体概要'!$C$15=1,'２.全体概要'!$C$15=2),INDEX($BG$15,MATCH($G45,$BF$15,-1)),IF('２.全体概要'!$C$15=3,INDEX($BG$14,MATCH($G45,$BF$14,-1)),INDEX($BG$13,MATCH($G45,$BF$13,-1)))))</f>
        <v/>
      </c>
      <c r="M45" s="622" t="str">
        <f t="shared" si="1"/>
        <v/>
      </c>
      <c r="N45" s="623">
        <f t="shared" si="2"/>
        <v>0</v>
      </c>
      <c r="O45" s="74"/>
      <c r="P45" s="61"/>
      <c r="Q45" s="56"/>
      <c r="R45" s="72"/>
      <c r="S45" s="56"/>
      <c r="T45" s="56"/>
      <c r="U45" s="74"/>
      <c r="V45" s="61"/>
      <c r="W45" s="56"/>
      <c r="X45" s="72"/>
      <c r="Y45" s="56"/>
      <c r="Z45" s="56"/>
      <c r="AA45" s="74"/>
      <c r="AB45" s="61"/>
      <c r="AC45" s="74"/>
      <c r="AD45" s="61"/>
      <c r="AE45" s="74"/>
      <c r="AF45" s="61"/>
      <c r="AG45" s="74"/>
      <c r="AH45" s="61"/>
      <c r="AI45" s="74"/>
      <c r="AJ45" s="61"/>
      <c r="AK45" s="74"/>
      <c r="AL45" s="64"/>
      <c r="AM45" s="74"/>
      <c r="AN45" s="64"/>
      <c r="AO45" s="74"/>
      <c r="AP45" s="66"/>
      <c r="AQ45" s="74"/>
      <c r="AR45" s="61"/>
      <c r="AS45" s="275"/>
      <c r="AT45" s="74"/>
      <c r="AU45" s="61"/>
      <c r="AV45" s="626" t="str">
        <f>IF(AU45="","",IF(AU45="A",'１０.パネルラジエーター設備費用算出シート'!$G$13,IF(AU45="B",'１０.パネルラジエーター設備費用算出シート'!$N$13,IF(AU45="C",'１０.パネルラジエーター設備費用算出シート'!$G$23,IF(AU45="D",'１０.パネルラジエーター設備費用算出シート'!$N$23,IF(AU45="E",'１０.パネルラジエーター設備費用算出シート'!$G$33,IF(AU45="F",'１０.パネルラジエーター設備費用算出シート'!$N$33,IF(AU45="G",'１０.パネルラジエーター設備費用算出シート'!$G$43,IF(AU45="H",'１０.パネルラジエーター設備費用算出シート'!$N$43,IF(AU45="I",'１０.パネルラジエーター設備費用算出シート'!$G$54,'１０.パネルラジエーター設備費用算出シート'!$N$54))))))))))</f>
        <v/>
      </c>
      <c r="AW45" s="74"/>
      <c r="AX45" s="64"/>
      <c r="AY45" s="627"/>
      <c r="AZ45" s="74"/>
      <c r="BA45" s="32"/>
      <c r="BB45" s="32"/>
      <c r="BC45" s="32"/>
      <c r="BD45" s="32"/>
      <c r="BE45" s="32"/>
      <c r="BF45" s="32"/>
      <c r="BG45" s="32"/>
      <c r="BH45" s="32"/>
      <c r="BI45" s="32"/>
      <c r="BJ45" s="32"/>
      <c r="BK45" s="32"/>
      <c r="BL45" s="32"/>
    </row>
    <row r="46" spans="1:64" s="33" customFormat="1">
      <c r="A46" s="76"/>
      <c r="B46" s="57">
        <v>34</v>
      </c>
      <c r="C46" s="87"/>
      <c r="D46" s="58"/>
      <c r="E46" s="77"/>
      <c r="F46" s="620"/>
      <c r="G46" s="620"/>
      <c r="H46" s="61"/>
      <c r="I46" s="62"/>
      <c r="J46" s="61"/>
      <c r="K46" s="622" t="str">
        <f t="shared" si="0"/>
        <v/>
      </c>
      <c r="L46" s="622" t="str">
        <f>IF($G46="","",IF(OR('２.全体概要'!$C$15=1,'２.全体概要'!$C$15=2),INDEX($BG$15,MATCH($G46,$BF$15,-1)),IF('２.全体概要'!$C$15=3,INDEX($BG$14,MATCH($G46,$BF$14,-1)),INDEX($BG$13,MATCH($G46,$BF$13,-1)))))</f>
        <v/>
      </c>
      <c r="M46" s="622" t="str">
        <f t="shared" si="1"/>
        <v/>
      </c>
      <c r="N46" s="623">
        <f t="shared" si="2"/>
        <v>0</v>
      </c>
      <c r="O46" s="74"/>
      <c r="P46" s="61"/>
      <c r="Q46" s="56"/>
      <c r="R46" s="72"/>
      <c r="S46" s="56"/>
      <c r="T46" s="56"/>
      <c r="U46" s="74"/>
      <c r="V46" s="61"/>
      <c r="W46" s="56"/>
      <c r="X46" s="72"/>
      <c r="Y46" s="56"/>
      <c r="Z46" s="56"/>
      <c r="AA46" s="74"/>
      <c r="AB46" s="61"/>
      <c r="AC46" s="74"/>
      <c r="AD46" s="61"/>
      <c r="AE46" s="74"/>
      <c r="AF46" s="61"/>
      <c r="AG46" s="74"/>
      <c r="AH46" s="61"/>
      <c r="AI46" s="74"/>
      <c r="AJ46" s="61"/>
      <c r="AK46" s="74"/>
      <c r="AL46" s="64"/>
      <c r="AM46" s="74"/>
      <c r="AN46" s="64"/>
      <c r="AO46" s="74"/>
      <c r="AP46" s="66"/>
      <c r="AQ46" s="74"/>
      <c r="AR46" s="61"/>
      <c r="AS46" s="275"/>
      <c r="AT46" s="74"/>
      <c r="AU46" s="61"/>
      <c r="AV46" s="626" t="str">
        <f>IF(AU46="","",IF(AU46="A",'１０.パネルラジエーター設備費用算出シート'!$G$13,IF(AU46="B",'１０.パネルラジエーター設備費用算出シート'!$N$13,IF(AU46="C",'１０.パネルラジエーター設備費用算出シート'!$G$23,IF(AU46="D",'１０.パネルラジエーター設備費用算出シート'!$N$23,IF(AU46="E",'１０.パネルラジエーター設備費用算出シート'!$G$33,IF(AU46="F",'１０.パネルラジエーター設備費用算出シート'!$N$33,IF(AU46="G",'１０.パネルラジエーター設備費用算出シート'!$G$43,IF(AU46="H",'１０.パネルラジエーター設備費用算出シート'!$N$43,IF(AU46="I",'１０.パネルラジエーター設備費用算出シート'!$G$54,'１０.パネルラジエーター設備費用算出シート'!$N$54))))))))))</f>
        <v/>
      </c>
      <c r="AW46" s="74"/>
      <c r="AX46" s="64"/>
      <c r="AY46" s="627"/>
      <c r="AZ46" s="74"/>
      <c r="BA46" s="32"/>
      <c r="BB46" s="32"/>
      <c r="BC46" s="32"/>
      <c r="BD46" s="32"/>
      <c r="BE46" s="32"/>
      <c r="BF46" s="32"/>
      <c r="BG46" s="32"/>
      <c r="BH46" s="32"/>
      <c r="BI46" s="32"/>
      <c r="BJ46" s="32"/>
      <c r="BK46" s="32"/>
      <c r="BL46" s="32"/>
    </row>
    <row r="47" spans="1:64" s="33" customFormat="1">
      <c r="A47" s="76"/>
      <c r="B47" s="57">
        <v>35</v>
      </c>
      <c r="C47" s="87"/>
      <c r="D47" s="58"/>
      <c r="E47" s="77"/>
      <c r="F47" s="620"/>
      <c r="G47" s="620"/>
      <c r="H47" s="61"/>
      <c r="I47" s="62"/>
      <c r="J47" s="61"/>
      <c r="K47" s="622" t="str">
        <f t="shared" si="0"/>
        <v/>
      </c>
      <c r="L47" s="622" t="str">
        <f>IF($G47="","",IF(OR('２.全体概要'!$C$15=1,'２.全体概要'!$C$15=2),INDEX($BG$15,MATCH($G47,$BF$15,-1)),IF('２.全体概要'!$C$15=3,INDEX($BG$14,MATCH($G47,$BF$14,-1)),INDEX($BG$13,MATCH($G47,$BF$13,-1)))))</f>
        <v/>
      </c>
      <c r="M47" s="622" t="str">
        <f t="shared" si="1"/>
        <v/>
      </c>
      <c r="N47" s="623">
        <f t="shared" si="2"/>
        <v>0</v>
      </c>
      <c r="O47" s="74"/>
      <c r="P47" s="61"/>
      <c r="Q47" s="56"/>
      <c r="R47" s="72"/>
      <c r="S47" s="56"/>
      <c r="T47" s="56"/>
      <c r="U47" s="74"/>
      <c r="V47" s="61"/>
      <c r="W47" s="56"/>
      <c r="X47" s="72"/>
      <c r="Y47" s="56"/>
      <c r="Z47" s="56"/>
      <c r="AA47" s="74"/>
      <c r="AB47" s="61"/>
      <c r="AC47" s="74"/>
      <c r="AD47" s="61"/>
      <c r="AE47" s="74"/>
      <c r="AF47" s="61"/>
      <c r="AG47" s="74"/>
      <c r="AH47" s="61"/>
      <c r="AI47" s="74"/>
      <c r="AJ47" s="61"/>
      <c r="AK47" s="74"/>
      <c r="AL47" s="64"/>
      <c r="AM47" s="74"/>
      <c r="AN47" s="64"/>
      <c r="AO47" s="74"/>
      <c r="AP47" s="66"/>
      <c r="AQ47" s="74"/>
      <c r="AR47" s="61"/>
      <c r="AS47" s="275"/>
      <c r="AT47" s="74"/>
      <c r="AU47" s="61"/>
      <c r="AV47" s="626" t="str">
        <f>IF(AU47="","",IF(AU47="A",'１０.パネルラジエーター設備費用算出シート'!$G$13,IF(AU47="B",'１０.パネルラジエーター設備費用算出シート'!$N$13,IF(AU47="C",'１０.パネルラジエーター設備費用算出シート'!$G$23,IF(AU47="D",'１０.パネルラジエーター設備費用算出シート'!$N$23,IF(AU47="E",'１０.パネルラジエーター設備費用算出シート'!$G$33,IF(AU47="F",'１０.パネルラジエーター設備費用算出シート'!$N$33,IF(AU47="G",'１０.パネルラジエーター設備費用算出シート'!$G$43,IF(AU47="H",'１０.パネルラジエーター設備費用算出シート'!$N$43,IF(AU47="I",'１０.パネルラジエーター設備費用算出シート'!$G$54,'１０.パネルラジエーター設備費用算出シート'!$N$54))))))))))</f>
        <v/>
      </c>
      <c r="AW47" s="74"/>
      <c r="AX47" s="64"/>
      <c r="AY47" s="627"/>
      <c r="AZ47" s="74"/>
      <c r="BA47" s="32"/>
      <c r="BB47" s="32"/>
      <c r="BC47" s="32"/>
      <c r="BD47" s="32"/>
      <c r="BE47" s="32"/>
      <c r="BF47" s="32"/>
      <c r="BG47" s="32"/>
      <c r="BH47" s="32"/>
      <c r="BI47" s="32"/>
      <c r="BJ47" s="32"/>
      <c r="BK47" s="32"/>
      <c r="BL47" s="32"/>
    </row>
    <row r="48" spans="1:64" s="33" customFormat="1">
      <c r="A48" s="76"/>
      <c r="B48" s="57">
        <v>36</v>
      </c>
      <c r="C48" s="87"/>
      <c r="D48" s="58"/>
      <c r="E48" s="77"/>
      <c r="F48" s="620"/>
      <c r="G48" s="620"/>
      <c r="H48" s="61"/>
      <c r="I48" s="62"/>
      <c r="J48" s="61"/>
      <c r="K48" s="622" t="str">
        <f t="shared" si="0"/>
        <v/>
      </c>
      <c r="L48" s="622" t="str">
        <f>IF($G48="","",IF(OR('２.全体概要'!$C$15=1,'２.全体概要'!$C$15=2),INDEX($BG$15,MATCH($G48,$BF$15,-1)),IF('２.全体概要'!$C$15=3,INDEX($BG$14,MATCH($G48,$BF$14,-1)),INDEX($BG$13,MATCH($G48,$BF$13,-1)))))</f>
        <v/>
      </c>
      <c r="M48" s="622" t="str">
        <f t="shared" si="1"/>
        <v/>
      </c>
      <c r="N48" s="623">
        <f t="shared" si="2"/>
        <v>0</v>
      </c>
      <c r="O48" s="74"/>
      <c r="P48" s="61"/>
      <c r="Q48" s="56"/>
      <c r="R48" s="72"/>
      <c r="S48" s="56"/>
      <c r="T48" s="56"/>
      <c r="U48" s="74"/>
      <c r="V48" s="61"/>
      <c r="W48" s="56"/>
      <c r="X48" s="72"/>
      <c r="Y48" s="56"/>
      <c r="Z48" s="56"/>
      <c r="AA48" s="74"/>
      <c r="AB48" s="61"/>
      <c r="AC48" s="74"/>
      <c r="AD48" s="61"/>
      <c r="AE48" s="74"/>
      <c r="AF48" s="61"/>
      <c r="AG48" s="74"/>
      <c r="AH48" s="61"/>
      <c r="AI48" s="74"/>
      <c r="AJ48" s="61"/>
      <c r="AK48" s="74"/>
      <c r="AL48" s="64"/>
      <c r="AM48" s="74"/>
      <c r="AN48" s="64"/>
      <c r="AO48" s="74"/>
      <c r="AP48" s="66"/>
      <c r="AQ48" s="74"/>
      <c r="AR48" s="61"/>
      <c r="AS48" s="275"/>
      <c r="AT48" s="74"/>
      <c r="AU48" s="61"/>
      <c r="AV48" s="626" t="str">
        <f>IF(AU48="","",IF(AU48="A",'１０.パネルラジエーター設備費用算出シート'!$G$13,IF(AU48="B",'１０.パネルラジエーター設備費用算出シート'!$N$13,IF(AU48="C",'１０.パネルラジエーター設備費用算出シート'!$G$23,IF(AU48="D",'１０.パネルラジエーター設備費用算出シート'!$N$23,IF(AU48="E",'１０.パネルラジエーター設備費用算出シート'!$G$33,IF(AU48="F",'１０.パネルラジエーター設備費用算出シート'!$N$33,IF(AU48="G",'１０.パネルラジエーター設備費用算出シート'!$G$43,IF(AU48="H",'１０.パネルラジエーター設備費用算出シート'!$N$43,IF(AU48="I",'１０.パネルラジエーター設備費用算出シート'!$G$54,'１０.パネルラジエーター設備費用算出シート'!$N$54))))))))))</f>
        <v/>
      </c>
      <c r="AW48" s="74"/>
      <c r="AX48" s="64"/>
      <c r="AY48" s="627"/>
      <c r="AZ48" s="74"/>
      <c r="BA48" s="32"/>
      <c r="BB48" s="32"/>
      <c r="BC48" s="32"/>
      <c r="BD48" s="32"/>
      <c r="BE48" s="32"/>
      <c r="BF48" s="32"/>
      <c r="BG48" s="32"/>
      <c r="BH48" s="32"/>
      <c r="BI48" s="32"/>
      <c r="BJ48" s="32"/>
      <c r="BK48" s="32"/>
      <c r="BL48" s="32"/>
    </row>
    <row r="49" spans="1:64" s="33" customFormat="1">
      <c r="A49" s="76"/>
      <c r="B49" s="57">
        <v>37</v>
      </c>
      <c r="C49" s="87"/>
      <c r="D49" s="58"/>
      <c r="E49" s="77"/>
      <c r="F49" s="620"/>
      <c r="G49" s="620"/>
      <c r="H49" s="61"/>
      <c r="I49" s="62"/>
      <c r="J49" s="61"/>
      <c r="K49" s="622" t="str">
        <f t="shared" si="0"/>
        <v/>
      </c>
      <c r="L49" s="622" t="str">
        <f>IF($G49="","",IF(OR('２.全体概要'!$C$15=1,'２.全体概要'!$C$15=2),INDEX($BG$15,MATCH($G49,$BF$15,-1)),IF('２.全体概要'!$C$15=3,INDEX($BG$14,MATCH($G49,$BF$14,-1)),INDEX($BG$13,MATCH($G49,$BF$13,-1)))))</f>
        <v/>
      </c>
      <c r="M49" s="622" t="str">
        <f t="shared" si="1"/>
        <v/>
      </c>
      <c r="N49" s="623">
        <f t="shared" si="2"/>
        <v>0</v>
      </c>
      <c r="O49" s="74"/>
      <c r="P49" s="61"/>
      <c r="Q49" s="56"/>
      <c r="R49" s="72"/>
      <c r="S49" s="56"/>
      <c r="T49" s="56"/>
      <c r="U49" s="74"/>
      <c r="V49" s="61"/>
      <c r="W49" s="56"/>
      <c r="X49" s="72"/>
      <c r="Y49" s="56"/>
      <c r="Z49" s="56"/>
      <c r="AA49" s="74"/>
      <c r="AB49" s="61"/>
      <c r="AC49" s="74"/>
      <c r="AD49" s="61"/>
      <c r="AE49" s="74"/>
      <c r="AF49" s="61"/>
      <c r="AG49" s="74"/>
      <c r="AH49" s="61"/>
      <c r="AI49" s="74"/>
      <c r="AJ49" s="61"/>
      <c r="AK49" s="74"/>
      <c r="AL49" s="64"/>
      <c r="AM49" s="74"/>
      <c r="AN49" s="64"/>
      <c r="AO49" s="74"/>
      <c r="AP49" s="66"/>
      <c r="AQ49" s="74"/>
      <c r="AR49" s="61"/>
      <c r="AS49" s="275"/>
      <c r="AT49" s="74"/>
      <c r="AU49" s="61"/>
      <c r="AV49" s="626" t="str">
        <f>IF(AU49="","",IF(AU49="A",'１０.パネルラジエーター設備費用算出シート'!$G$13,IF(AU49="B",'１０.パネルラジエーター設備費用算出シート'!$N$13,IF(AU49="C",'１０.パネルラジエーター設備費用算出シート'!$G$23,IF(AU49="D",'１０.パネルラジエーター設備費用算出シート'!$N$23,IF(AU49="E",'１０.パネルラジエーター設備費用算出シート'!$G$33,IF(AU49="F",'１０.パネルラジエーター設備費用算出シート'!$N$33,IF(AU49="G",'１０.パネルラジエーター設備費用算出シート'!$G$43,IF(AU49="H",'１０.パネルラジエーター設備費用算出シート'!$N$43,IF(AU49="I",'１０.パネルラジエーター設備費用算出シート'!$G$54,'１０.パネルラジエーター設備費用算出シート'!$N$54))))))))))</f>
        <v/>
      </c>
      <c r="AW49" s="74"/>
      <c r="AX49" s="64"/>
      <c r="AY49" s="627"/>
      <c r="AZ49" s="74"/>
      <c r="BA49" s="32"/>
      <c r="BB49" s="32"/>
      <c r="BC49" s="32"/>
      <c r="BD49" s="32"/>
      <c r="BE49" s="32"/>
      <c r="BF49" s="32"/>
      <c r="BG49" s="32"/>
      <c r="BH49" s="32"/>
      <c r="BI49" s="32"/>
      <c r="BJ49" s="32"/>
      <c r="BK49" s="32"/>
      <c r="BL49" s="32"/>
    </row>
    <row r="50" spans="1:64" s="33" customFormat="1">
      <c r="A50" s="76"/>
      <c r="B50" s="57">
        <v>38</v>
      </c>
      <c r="C50" s="87"/>
      <c r="D50" s="58"/>
      <c r="E50" s="77"/>
      <c r="F50" s="620"/>
      <c r="G50" s="620"/>
      <c r="H50" s="61"/>
      <c r="I50" s="62"/>
      <c r="J50" s="61"/>
      <c r="K50" s="622" t="str">
        <f t="shared" si="0"/>
        <v/>
      </c>
      <c r="L50" s="622" t="str">
        <f>IF($G50="","",IF(OR('２.全体概要'!$C$15=1,'２.全体概要'!$C$15=2),INDEX($BG$15,MATCH($G50,$BF$15,-1)),IF('２.全体概要'!$C$15=3,INDEX($BG$14,MATCH($G50,$BF$14,-1)),INDEX($BG$13,MATCH($G50,$BF$13,-1)))))</f>
        <v/>
      </c>
      <c r="M50" s="622" t="str">
        <f t="shared" si="1"/>
        <v/>
      </c>
      <c r="N50" s="623">
        <f t="shared" si="2"/>
        <v>0</v>
      </c>
      <c r="O50" s="74"/>
      <c r="P50" s="61"/>
      <c r="Q50" s="56"/>
      <c r="R50" s="72"/>
      <c r="S50" s="56"/>
      <c r="T50" s="56"/>
      <c r="U50" s="74"/>
      <c r="V50" s="61"/>
      <c r="W50" s="56"/>
      <c r="X50" s="72"/>
      <c r="Y50" s="56"/>
      <c r="Z50" s="56"/>
      <c r="AA50" s="74"/>
      <c r="AB50" s="61"/>
      <c r="AC50" s="74"/>
      <c r="AD50" s="61"/>
      <c r="AE50" s="74"/>
      <c r="AF50" s="61"/>
      <c r="AG50" s="74"/>
      <c r="AH50" s="61"/>
      <c r="AI50" s="74"/>
      <c r="AJ50" s="61"/>
      <c r="AK50" s="74"/>
      <c r="AL50" s="64"/>
      <c r="AM50" s="74"/>
      <c r="AN50" s="64"/>
      <c r="AO50" s="74"/>
      <c r="AP50" s="66"/>
      <c r="AQ50" s="74"/>
      <c r="AR50" s="61"/>
      <c r="AS50" s="275"/>
      <c r="AT50" s="74"/>
      <c r="AU50" s="61"/>
      <c r="AV50" s="626" t="str">
        <f>IF(AU50="","",IF(AU50="A",'１０.パネルラジエーター設備費用算出シート'!$G$13,IF(AU50="B",'１０.パネルラジエーター設備費用算出シート'!$N$13,IF(AU50="C",'１０.パネルラジエーター設備費用算出シート'!$G$23,IF(AU50="D",'１０.パネルラジエーター設備費用算出シート'!$N$23,IF(AU50="E",'１０.パネルラジエーター設備費用算出シート'!$G$33,IF(AU50="F",'１０.パネルラジエーター設備費用算出シート'!$N$33,IF(AU50="G",'１０.パネルラジエーター設備費用算出シート'!$G$43,IF(AU50="H",'１０.パネルラジエーター設備費用算出シート'!$N$43,IF(AU50="I",'１０.パネルラジエーター設備費用算出シート'!$G$54,'１０.パネルラジエーター設備費用算出シート'!$N$54))))))))))</f>
        <v/>
      </c>
      <c r="AW50" s="74"/>
      <c r="AX50" s="64"/>
      <c r="AY50" s="627"/>
      <c r="AZ50" s="74"/>
      <c r="BA50" s="32"/>
      <c r="BB50" s="32"/>
      <c r="BC50" s="32"/>
      <c r="BD50" s="32"/>
      <c r="BE50" s="32"/>
      <c r="BF50" s="32"/>
      <c r="BG50" s="32"/>
      <c r="BH50" s="32"/>
      <c r="BI50" s="32"/>
      <c r="BJ50" s="32"/>
      <c r="BK50" s="32"/>
      <c r="BL50" s="32"/>
    </row>
    <row r="51" spans="1:64" s="33" customFormat="1">
      <c r="A51" s="76"/>
      <c r="B51" s="57">
        <v>39</v>
      </c>
      <c r="C51" s="87"/>
      <c r="D51" s="58"/>
      <c r="E51" s="77"/>
      <c r="F51" s="620"/>
      <c r="G51" s="620"/>
      <c r="H51" s="61"/>
      <c r="I51" s="62"/>
      <c r="J51" s="61"/>
      <c r="K51" s="622" t="str">
        <f t="shared" si="0"/>
        <v/>
      </c>
      <c r="L51" s="622" t="str">
        <f>IF($G51="","",IF(OR('２.全体概要'!$C$15=1,'２.全体概要'!$C$15=2),INDEX($BG$15,MATCH($G51,$BF$15,-1)),IF('２.全体概要'!$C$15=3,INDEX($BG$14,MATCH($G51,$BF$14,-1)),INDEX($BG$13,MATCH($G51,$BF$13,-1)))))</f>
        <v/>
      </c>
      <c r="M51" s="622" t="str">
        <f t="shared" si="1"/>
        <v/>
      </c>
      <c r="N51" s="623">
        <f t="shared" si="2"/>
        <v>0</v>
      </c>
      <c r="O51" s="74"/>
      <c r="P51" s="61"/>
      <c r="Q51" s="56"/>
      <c r="R51" s="72"/>
      <c r="S51" s="56"/>
      <c r="T51" s="56"/>
      <c r="U51" s="74"/>
      <c r="V51" s="61"/>
      <c r="W51" s="56"/>
      <c r="X51" s="72"/>
      <c r="Y51" s="56"/>
      <c r="Z51" s="56"/>
      <c r="AA51" s="74"/>
      <c r="AB51" s="61"/>
      <c r="AC51" s="74"/>
      <c r="AD51" s="61"/>
      <c r="AE51" s="74"/>
      <c r="AF51" s="61"/>
      <c r="AG51" s="74"/>
      <c r="AH51" s="61"/>
      <c r="AI51" s="74"/>
      <c r="AJ51" s="61"/>
      <c r="AK51" s="74"/>
      <c r="AL51" s="64"/>
      <c r="AM51" s="74"/>
      <c r="AN51" s="64"/>
      <c r="AO51" s="74"/>
      <c r="AP51" s="66"/>
      <c r="AQ51" s="74"/>
      <c r="AR51" s="61"/>
      <c r="AS51" s="275"/>
      <c r="AT51" s="74"/>
      <c r="AU51" s="61"/>
      <c r="AV51" s="626" t="str">
        <f>IF(AU51="","",IF(AU51="A",'１０.パネルラジエーター設備費用算出シート'!$G$13,IF(AU51="B",'１０.パネルラジエーター設備費用算出シート'!$N$13,IF(AU51="C",'１０.パネルラジエーター設備費用算出シート'!$G$23,IF(AU51="D",'１０.パネルラジエーター設備費用算出シート'!$N$23,IF(AU51="E",'１０.パネルラジエーター設備費用算出シート'!$G$33,IF(AU51="F",'１０.パネルラジエーター設備費用算出シート'!$N$33,IF(AU51="G",'１０.パネルラジエーター設備費用算出シート'!$G$43,IF(AU51="H",'１０.パネルラジエーター設備費用算出シート'!$N$43,IF(AU51="I",'１０.パネルラジエーター設備費用算出シート'!$G$54,'１０.パネルラジエーター設備費用算出シート'!$N$54))))))))))</f>
        <v/>
      </c>
      <c r="AW51" s="74"/>
      <c r="AX51" s="64"/>
      <c r="AY51" s="627"/>
      <c r="AZ51" s="74"/>
      <c r="BA51" s="32"/>
      <c r="BB51" s="32"/>
      <c r="BC51" s="32"/>
      <c r="BD51" s="32"/>
      <c r="BE51" s="32"/>
      <c r="BF51" s="32"/>
      <c r="BG51" s="32"/>
      <c r="BH51" s="32"/>
      <c r="BI51" s="32"/>
      <c r="BJ51" s="32"/>
      <c r="BK51" s="32"/>
      <c r="BL51" s="32"/>
    </row>
    <row r="52" spans="1:64" s="33" customFormat="1">
      <c r="A52" s="76"/>
      <c r="B52" s="57">
        <v>40</v>
      </c>
      <c r="C52" s="87"/>
      <c r="D52" s="58"/>
      <c r="E52" s="77"/>
      <c r="F52" s="620"/>
      <c r="G52" s="620"/>
      <c r="H52" s="61"/>
      <c r="I52" s="62"/>
      <c r="J52" s="61"/>
      <c r="K52" s="622" t="str">
        <f t="shared" si="0"/>
        <v/>
      </c>
      <c r="L52" s="622" t="str">
        <f>IF($G52="","",IF(OR('２.全体概要'!$C$15=1,'２.全体概要'!$C$15=2),INDEX($BG$15,MATCH($G52,$BF$15,-1)),IF('２.全体概要'!$C$15=3,INDEX($BG$14,MATCH($G52,$BF$14,-1)),INDEX($BG$13,MATCH($G52,$BF$13,-1)))))</f>
        <v/>
      </c>
      <c r="M52" s="622" t="str">
        <f t="shared" si="1"/>
        <v/>
      </c>
      <c r="N52" s="623">
        <f t="shared" si="2"/>
        <v>0</v>
      </c>
      <c r="O52" s="74"/>
      <c r="P52" s="61"/>
      <c r="Q52" s="56"/>
      <c r="R52" s="72"/>
      <c r="S52" s="56"/>
      <c r="T52" s="56"/>
      <c r="U52" s="74"/>
      <c r="V52" s="61"/>
      <c r="W52" s="56"/>
      <c r="X52" s="72"/>
      <c r="Y52" s="56"/>
      <c r="Z52" s="56"/>
      <c r="AA52" s="74"/>
      <c r="AB52" s="61"/>
      <c r="AC52" s="74"/>
      <c r="AD52" s="61"/>
      <c r="AE52" s="74"/>
      <c r="AF52" s="61"/>
      <c r="AG52" s="74"/>
      <c r="AH52" s="61"/>
      <c r="AI52" s="74"/>
      <c r="AJ52" s="61"/>
      <c r="AK52" s="74"/>
      <c r="AL52" s="64"/>
      <c r="AM52" s="74"/>
      <c r="AN52" s="64"/>
      <c r="AO52" s="74"/>
      <c r="AP52" s="66"/>
      <c r="AQ52" s="74"/>
      <c r="AR52" s="61"/>
      <c r="AS52" s="275"/>
      <c r="AT52" s="74"/>
      <c r="AU52" s="61"/>
      <c r="AV52" s="626" t="str">
        <f>IF(AU52="","",IF(AU52="A",'１０.パネルラジエーター設備費用算出シート'!$G$13,IF(AU52="B",'１０.パネルラジエーター設備費用算出シート'!$N$13,IF(AU52="C",'１０.パネルラジエーター設備費用算出シート'!$G$23,IF(AU52="D",'１０.パネルラジエーター設備費用算出シート'!$N$23,IF(AU52="E",'１０.パネルラジエーター設備費用算出シート'!$G$33,IF(AU52="F",'１０.パネルラジエーター設備費用算出シート'!$N$33,IF(AU52="G",'１０.パネルラジエーター設備費用算出シート'!$G$43,IF(AU52="H",'１０.パネルラジエーター設備費用算出シート'!$N$43,IF(AU52="I",'１０.パネルラジエーター設備費用算出シート'!$G$54,'１０.パネルラジエーター設備費用算出シート'!$N$54))))))))))</f>
        <v/>
      </c>
      <c r="AW52" s="74"/>
      <c r="AX52" s="64"/>
      <c r="AY52" s="627"/>
      <c r="AZ52" s="74"/>
      <c r="BA52" s="32"/>
      <c r="BB52" s="32"/>
      <c r="BC52" s="32"/>
      <c r="BD52" s="32"/>
      <c r="BE52" s="32"/>
      <c r="BF52" s="32"/>
      <c r="BG52" s="32"/>
      <c r="BH52" s="32"/>
      <c r="BI52" s="32"/>
      <c r="BJ52" s="32"/>
      <c r="BK52" s="32"/>
      <c r="BL52" s="32"/>
    </row>
    <row r="53" spans="1:64" s="33" customFormat="1">
      <c r="A53" s="76"/>
      <c r="B53" s="57">
        <v>41</v>
      </c>
      <c r="C53" s="87"/>
      <c r="D53" s="58"/>
      <c r="E53" s="77"/>
      <c r="F53" s="620"/>
      <c r="G53" s="620"/>
      <c r="H53" s="61"/>
      <c r="I53" s="62"/>
      <c r="J53" s="61"/>
      <c r="K53" s="622" t="str">
        <f t="shared" si="0"/>
        <v/>
      </c>
      <c r="L53" s="622" t="str">
        <f>IF($G53="","",IF(OR('２.全体概要'!$C$15=1,'２.全体概要'!$C$15=2),INDEX($BG$15,MATCH($G53,$BF$15,-1)),IF('２.全体概要'!$C$15=3,INDEX($BG$14,MATCH($G53,$BF$14,-1)),INDEX($BG$13,MATCH($G53,$BF$13,-1)))))</f>
        <v/>
      </c>
      <c r="M53" s="622" t="str">
        <f t="shared" si="1"/>
        <v/>
      </c>
      <c r="N53" s="623">
        <f t="shared" si="2"/>
        <v>0</v>
      </c>
      <c r="O53" s="74"/>
      <c r="P53" s="61"/>
      <c r="Q53" s="56"/>
      <c r="R53" s="72"/>
      <c r="S53" s="56"/>
      <c r="T53" s="56"/>
      <c r="U53" s="74"/>
      <c r="V53" s="61"/>
      <c r="W53" s="56"/>
      <c r="X53" s="72"/>
      <c r="Y53" s="56"/>
      <c r="Z53" s="56"/>
      <c r="AA53" s="74"/>
      <c r="AB53" s="61"/>
      <c r="AC53" s="74"/>
      <c r="AD53" s="61"/>
      <c r="AE53" s="74"/>
      <c r="AF53" s="61"/>
      <c r="AG53" s="74"/>
      <c r="AH53" s="61"/>
      <c r="AI53" s="74"/>
      <c r="AJ53" s="61"/>
      <c r="AK53" s="74"/>
      <c r="AL53" s="64"/>
      <c r="AM53" s="74"/>
      <c r="AN53" s="64"/>
      <c r="AO53" s="74"/>
      <c r="AP53" s="66"/>
      <c r="AQ53" s="74"/>
      <c r="AR53" s="61"/>
      <c r="AS53" s="275"/>
      <c r="AT53" s="74"/>
      <c r="AU53" s="61"/>
      <c r="AV53" s="626" t="str">
        <f>IF(AU53="","",IF(AU53="A",'１０.パネルラジエーター設備費用算出シート'!$G$13,IF(AU53="B",'１０.パネルラジエーター設備費用算出シート'!$N$13,IF(AU53="C",'１０.パネルラジエーター設備費用算出シート'!$G$23,IF(AU53="D",'１０.パネルラジエーター設備費用算出シート'!$N$23,IF(AU53="E",'１０.パネルラジエーター設備費用算出シート'!$G$33,IF(AU53="F",'１０.パネルラジエーター設備費用算出シート'!$N$33,IF(AU53="G",'１０.パネルラジエーター設備費用算出シート'!$G$43,IF(AU53="H",'１０.パネルラジエーター設備費用算出シート'!$N$43,IF(AU53="I",'１０.パネルラジエーター設備費用算出シート'!$G$54,'１０.パネルラジエーター設備費用算出シート'!$N$54))))))))))</f>
        <v/>
      </c>
      <c r="AW53" s="74"/>
      <c r="AX53" s="64"/>
      <c r="AY53" s="627"/>
      <c r="AZ53" s="74"/>
      <c r="BA53" s="32"/>
      <c r="BB53" s="32"/>
      <c r="BC53" s="32"/>
      <c r="BD53" s="32"/>
      <c r="BE53" s="32"/>
      <c r="BF53" s="32"/>
      <c r="BG53" s="32"/>
      <c r="BH53" s="32"/>
      <c r="BI53" s="32"/>
      <c r="BJ53" s="32"/>
      <c r="BK53" s="32"/>
      <c r="BL53" s="32"/>
    </row>
    <row r="54" spans="1:64" s="33" customFormat="1">
      <c r="A54" s="76"/>
      <c r="B54" s="57">
        <v>42</v>
      </c>
      <c r="C54" s="87"/>
      <c r="D54" s="58"/>
      <c r="E54" s="77"/>
      <c r="F54" s="620"/>
      <c r="G54" s="620"/>
      <c r="H54" s="61"/>
      <c r="I54" s="62"/>
      <c r="J54" s="61"/>
      <c r="K54" s="622" t="str">
        <f t="shared" si="0"/>
        <v/>
      </c>
      <c r="L54" s="622" t="str">
        <f>IF($G54="","",IF(OR('２.全体概要'!$C$15=1,'２.全体概要'!$C$15=2),INDEX($BG$15,MATCH($G54,$BF$15,-1)),IF('２.全体概要'!$C$15=3,INDEX($BG$14,MATCH($G54,$BF$14,-1)),INDEX($BG$13,MATCH($G54,$BF$13,-1)))))</f>
        <v/>
      </c>
      <c r="M54" s="622" t="str">
        <f t="shared" si="1"/>
        <v/>
      </c>
      <c r="N54" s="623">
        <f t="shared" si="2"/>
        <v>0</v>
      </c>
      <c r="O54" s="74"/>
      <c r="P54" s="61"/>
      <c r="Q54" s="56"/>
      <c r="R54" s="72"/>
      <c r="S54" s="56"/>
      <c r="T54" s="56"/>
      <c r="U54" s="74"/>
      <c r="V54" s="61"/>
      <c r="W54" s="56"/>
      <c r="X54" s="72"/>
      <c r="Y54" s="56"/>
      <c r="Z54" s="56"/>
      <c r="AA54" s="74"/>
      <c r="AB54" s="61"/>
      <c r="AC54" s="74"/>
      <c r="AD54" s="61"/>
      <c r="AE54" s="74"/>
      <c r="AF54" s="61"/>
      <c r="AG54" s="74"/>
      <c r="AH54" s="61"/>
      <c r="AI54" s="74"/>
      <c r="AJ54" s="61"/>
      <c r="AK54" s="74"/>
      <c r="AL54" s="64"/>
      <c r="AM54" s="74"/>
      <c r="AN54" s="64"/>
      <c r="AO54" s="74"/>
      <c r="AP54" s="66"/>
      <c r="AQ54" s="74"/>
      <c r="AR54" s="61"/>
      <c r="AS54" s="275"/>
      <c r="AT54" s="74"/>
      <c r="AU54" s="61"/>
      <c r="AV54" s="626" t="str">
        <f>IF(AU54="","",IF(AU54="A",'１０.パネルラジエーター設備費用算出シート'!$G$13,IF(AU54="B",'１０.パネルラジエーター設備費用算出シート'!$N$13,IF(AU54="C",'１０.パネルラジエーター設備費用算出シート'!$G$23,IF(AU54="D",'１０.パネルラジエーター設備費用算出シート'!$N$23,IF(AU54="E",'１０.パネルラジエーター設備費用算出シート'!$G$33,IF(AU54="F",'１０.パネルラジエーター設備費用算出シート'!$N$33,IF(AU54="G",'１０.パネルラジエーター設備費用算出シート'!$G$43,IF(AU54="H",'１０.パネルラジエーター設備費用算出シート'!$N$43,IF(AU54="I",'１０.パネルラジエーター設備費用算出シート'!$G$54,'１０.パネルラジエーター設備費用算出シート'!$N$54))))))))))</f>
        <v/>
      </c>
      <c r="AW54" s="74"/>
      <c r="AX54" s="64"/>
      <c r="AY54" s="627"/>
      <c r="AZ54" s="74"/>
      <c r="BA54" s="32"/>
      <c r="BB54" s="32"/>
      <c r="BC54" s="32"/>
      <c r="BD54" s="32"/>
      <c r="BE54" s="32"/>
      <c r="BF54" s="32"/>
      <c r="BG54" s="32"/>
      <c r="BH54" s="32"/>
      <c r="BI54" s="32"/>
      <c r="BJ54" s="32"/>
      <c r="BK54" s="32"/>
      <c r="BL54" s="32"/>
    </row>
    <row r="55" spans="1:64" s="33" customFormat="1">
      <c r="A55" s="76"/>
      <c r="B55" s="57">
        <v>43</v>
      </c>
      <c r="C55" s="87"/>
      <c r="D55" s="58"/>
      <c r="E55" s="77"/>
      <c r="F55" s="620"/>
      <c r="G55" s="620"/>
      <c r="H55" s="61"/>
      <c r="I55" s="62"/>
      <c r="J55" s="61"/>
      <c r="K55" s="622" t="str">
        <f t="shared" si="0"/>
        <v/>
      </c>
      <c r="L55" s="622" t="str">
        <f>IF($G55="","",IF(OR('２.全体概要'!$C$15=1,'２.全体概要'!$C$15=2),INDEX($BG$15,MATCH($G55,$BF$15,-1)),IF('２.全体概要'!$C$15=3,INDEX($BG$14,MATCH($G55,$BF$14,-1)),INDEX($BG$13,MATCH($G55,$BF$13,-1)))))</f>
        <v/>
      </c>
      <c r="M55" s="622" t="str">
        <f t="shared" si="1"/>
        <v/>
      </c>
      <c r="N55" s="623">
        <f t="shared" si="2"/>
        <v>0</v>
      </c>
      <c r="O55" s="74"/>
      <c r="P55" s="61"/>
      <c r="Q55" s="56"/>
      <c r="R55" s="72"/>
      <c r="S55" s="56"/>
      <c r="T55" s="56"/>
      <c r="U55" s="74"/>
      <c r="V55" s="61"/>
      <c r="W55" s="56"/>
      <c r="X55" s="72"/>
      <c r="Y55" s="56"/>
      <c r="Z55" s="56"/>
      <c r="AA55" s="74"/>
      <c r="AB55" s="61"/>
      <c r="AC55" s="74"/>
      <c r="AD55" s="61"/>
      <c r="AE55" s="74"/>
      <c r="AF55" s="61"/>
      <c r="AG55" s="74"/>
      <c r="AH55" s="61"/>
      <c r="AI55" s="74"/>
      <c r="AJ55" s="61"/>
      <c r="AK55" s="74"/>
      <c r="AL55" s="64"/>
      <c r="AM55" s="74"/>
      <c r="AN55" s="64"/>
      <c r="AO55" s="74"/>
      <c r="AP55" s="66"/>
      <c r="AQ55" s="74"/>
      <c r="AR55" s="61"/>
      <c r="AS55" s="275"/>
      <c r="AT55" s="74"/>
      <c r="AU55" s="61"/>
      <c r="AV55" s="626" t="str">
        <f>IF(AU55="","",IF(AU55="A",'１０.パネルラジエーター設備費用算出シート'!$G$13,IF(AU55="B",'１０.パネルラジエーター設備費用算出シート'!$N$13,IF(AU55="C",'１０.パネルラジエーター設備費用算出シート'!$G$23,IF(AU55="D",'１０.パネルラジエーター設備費用算出シート'!$N$23,IF(AU55="E",'１０.パネルラジエーター設備費用算出シート'!$G$33,IF(AU55="F",'１０.パネルラジエーター設備費用算出シート'!$N$33,IF(AU55="G",'１０.パネルラジエーター設備費用算出シート'!$G$43,IF(AU55="H",'１０.パネルラジエーター設備費用算出シート'!$N$43,IF(AU55="I",'１０.パネルラジエーター設備費用算出シート'!$G$54,'１０.パネルラジエーター設備費用算出シート'!$N$54))))))))))</f>
        <v/>
      </c>
      <c r="AW55" s="74"/>
      <c r="AX55" s="64"/>
      <c r="AY55" s="627"/>
      <c r="AZ55" s="74"/>
      <c r="BA55" s="32"/>
      <c r="BB55" s="32"/>
      <c r="BC55" s="32"/>
      <c r="BD55" s="32"/>
      <c r="BE55" s="32"/>
      <c r="BF55" s="32"/>
      <c r="BG55" s="32"/>
      <c r="BH55" s="32"/>
      <c r="BI55" s="32"/>
      <c r="BJ55" s="32"/>
      <c r="BK55" s="32"/>
      <c r="BL55" s="32"/>
    </row>
    <row r="56" spans="1:64" s="33" customFormat="1">
      <c r="A56" s="76"/>
      <c r="B56" s="57">
        <v>44</v>
      </c>
      <c r="C56" s="87"/>
      <c r="D56" s="58"/>
      <c r="E56" s="77"/>
      <c r="F56" s="620"/>
      <c r="G56" s="620"/>
      <c r="H56" s="61"/>
      <c r="I56" s="62"/>
      <c r="J56" s="61"/>
      <c r="K56" s="622" t="str">
        <f t="shared" si="0"/>
        <v/>
      </c>
      <c r="L56" s="622" t="str">
        <f>IF($G56="","",IF(OR('２.全体概要'!$C$15=1,'２.全体概要'!$C$15=2),INDEX($BG$15,MATCH($G56,$BF$15,-1)),IF('２.全体概要'!$C$15=3,INDEX($BG$14,MATCH($G56,$BF$14,-1)),INDEX($BG$13,MATCH($G56,$BF$13,-1)))))</f>
        <v/>
      </c>
      <c r="M56" s="622" t="str">
        <f t="shared" si="1"/>
        <v/>
      </c>
      <c r="N56" s="623">
        <f t="shared" si="2"/>
        <v>0</v>
      </c>
      <c r="O56" s="74"/>
      <c r="P56" s="61"/>
      <c r="Q56" s="56"/>
      <c r="R56" s="72"/>
      <c r="S56" s="56"/>
      <c r="T56" s="56"/>
      <c r="U56" s="74"/>
      <c r="V56" s="61"/>
      <c r="W56" s="56"/>
      <c r="X56" s="72"/>
      <c r="Y56" s="56"/>
      <c r="Z56" s="56"/>
      <c r="AA56" s="74"/>
      <c r="AB56" s="61"/>
      <c r="AC56" s="74"/>
      <c r="AD56" s="61"/>
      <c r="AE56" s="74"/>
      <c r="AF56" s="61"/>
      <c r="AG56" s="74"/>
      <c r="AH56" s="61"/>
      <c r="AI56" s="74"/>
      <c r="AJ56" s="61"/>
      <c r="AK56" s="74"/>
      <c r="AL56" s="64"/>
      <c r="AM56" s="74"/>
      <c r="AN56" s="64"/>
      <c r="AO56" s="74"/>
      <c r="AP56" s="66"/>
      <c r="AQ56" s="74"/>
      <c r="AR56" s="61"/>
      <c r="AS56" s="275"/>
      <c r="AT56" s="74"/>
      <c r="AU56" s="61"/>
      <c r="AV56" s="626" t="str">
        <f>IF(AU56="","",IF(AU56="A",'１０.パネルラジエーター設備費用算出シート'!$G$13,IF(AU56="B",'１０.パネルラジエーター設備費用算出シート'!$N$13,IF(AU56="C",'１０.パネルラジエーター設備費用算出シート'!$G$23,IF(AU56="D",'１０.パネルラジエーター設備費用算出シート'!$N$23,IF(AU56="E",'１０.パネルラジエーター設備費用算出シート'!$G$33,IF(AU56="F",'１０.パネルラジエーター設備費用算出シート'!$N$33,IF(AU56="G",'１０.パネルラジエーター設備費用算出シート'!$G$43,IF(AU56="H",'１０.パネルラジエーター設備費用算出シート'!$N$43,IF(AU56="I",'１０.パネルラジエーター設備費用算出シート'!$G$54,'１０.パネルラジエーター設備費用算出シート'!$N$54))))))))))</f>
        <v/>
      </c>
      <c r="AW56" s="74"/>
      <c r="AX56" s="64"/>
      <c r="AY56" s="627"/>
      <c r="AZ56" s="74"/>
      <c r="BA56" s="32"/>
      <c r="BB56" s="32"/>
      <c r="BC56" s="32"/>
      <c r="BD56" s="32"/>
      <c r="BE56" s="32"/>
      <c r="BF56" s="32"/>
      <c r="BG56" s="32"/>
      <c r="BH56" s="32"/>
      <c r="BI56" s="32"/>
      <c r="BJ56" s="32"/>
      <c r="BK56" s="32"/>
      <c r="BL56" s="32"/>
    </row>
    <row r="57" spans="1:64" s="33" customFormat="1">
      <c r="A57" s="76"/>
      <c r="B57" s="57">
        <v>45</v>
      </c>
      <c r="C57" s="87"/>
      <c r="D57" s="58"/>
      <c r="E57" s="77"/>
      <c r="F57" s="620"/>
      <c r="G57" s="620"/>
      <c r="H57" s="61"/>
      <c r="I57" s="62"/>
      <c r="J57" s="61"/>
      <c r="K57" s="622" t="str">
        <f t="shared" si="0"/>
        <v/>
      </c>
      <c r="L57" s="622" t="str">
        <f>IF($G57="","",IF(OR('２.全体概要'!$C$15=1,'２.全体概要'!$C$15=2),INDEX($BG$15,MATCH($G57,$BF$15,-1)),IF('２.全体概要'!$C$15=3,INDEX($BG$14,MATCH($G57,$BF$14,-1)),INDEX($BG$13,MATCH($G57,$BF$13,-1)))))</f>
        <v/>
      </c>
      <c r="M57" s="622" t="str">
        <f t="shared" si="1"/>
        <v/>
      </c>
      <c r="N57" s="623">
        <f t="shared" si="2"/>
        <v>0</v>
      </c>
      <c r="O57" s="74"/>
      <c r="P57" s="61"/>
      <c r="Q57" s="56"/>
      <c r="R57" s="72"/>
      <c r="S57" s="56"/>
      <c r="T57" s="56"/>
      <c r="U57" s="74"/>
      <c r="V57" s="61"/>
      <c r="W57" s="56"/>
      <c r="X57" s="72"/>
      <c r="Y57" s="56"/>
      <c r="Z57" s="56"/>
      <c r="AA57" s="74"/>
      <c r="AB57" s="61"/>
      <c r="AC57" s="74"/>
      <c r="AD57" s="61"/>
      <c r="AE57" s="74"/>
      <c r="AF57" s="61"/>
      <c r="AG57" s="74"/>
      <c r="AH57" s="61"/>
      <c r="AI57" s="74"/>
      <c r="AJ57" s="61"/>
      <c r="AK57" s="74"/>
      <c r="AL57" s="64"/>
      <c r="AM57" s="74"/>
      <c r="AN57" s="64"/>
      <c r="AO57" s="74"/>
      <c r="AP57" s="66"/>
      <c r="AQ57" s="74"/>
      <c r="AR57" s="61"/>
      <c r="AS57" s="275"/>
      <c r="AT57" s="74"/>
      <c r="AU57" s="61"/>
      <c r="AV57" s="626" t="str">
        <f>IF(AU57="","",IF(AU57="A",'１０.パネルラジエーター設備費用算出シート'!$G$13,IF(AU57="B",'１０.パネルラジエーター設備費用算出シート'!$N$13,IF(AU57="C",'１０.パネルラジエーター設備費用算出シート'!$G$23,IF(AU57="D",'１０.パネルラジエーター設備費用算出シート'!$N$23,IF(AU57="E",'１０.パネルラジエーター設備費用算出シート'!$G$33,IF(AU57="F",'１０.パネルラジエーター設備費用算出シート'!$N$33,IF(AU57="G",'１０.パネルラジエーター設備費用算出シート'!$G$43,IF(AU57="H",'１０.パネルラジエーター設備費用算出シート'!$N$43,IF(AU57="I",'１０.パネルラジエーター設備費用算出シート'!$G$54,'１０.パネルラジエーター設備費用算出シート'!$N$54))))))))))</f>
        <v/>
      </c>
      <c r="AW57" s="74"/>
      <c r="AX57" s="64"/>
      <c r="AY57" s="627"/>
      <c r="AZ57" s="74"/>
      <c r="BA57" s="32"/>
      <c r="BB57" s="32"/>
      <c r="BC57" s="32"/>
      <c r="BD57" s="32"/>
      <c r="BE57" s="32"/>
      <c r="BF57" s="32"/>
      <c r="BG57" s="32"/>
      <c r="BH57" s="32"/>
      <c r="BI57" s="32"/>
      <c r="BJ57" s="32"/>
      <c r="BK57" s="32"/>
      <c r="BL57" s="32"/>
    </row>
    <row r="58" spans="1:64" s="33" customFormat="1">
      <c r="A58" s="76"/>
      <c r="B58" s="57">
        <v>46</v>
      </c>
      <c r="C58" s="87"/>
      <c r="D58" s="58"/>
      <c r="E58" s="77"/>
      <c r="F58" s="620"/>
      <c r="G58" s="620"/>
      <c r="H58" s="61"/>
      <c r="I58" s="62"/>
      <c r="J58" s="61"/>
      <c r="K58" s="622" t="str">
        <f t="shared" si="0"/>
        <v/>
      </c>
      <c r="L58" s="622" t="str">
        <f>IF($G58="","",IF(OR('２.全体概要'!$C$15=1,'２.全体概要'!$C$15=2),INDEX($BG$15,MATCH($G58,$BF$15,-1)),IF('２.全体概要'!$C$15=3,INDEX($BG$14,MATCH($G58,$BF$14,-1)),INDEX($BG$13,MATCH($G58,$BF$13,-1)))))</f>
        <v/>
      </c>
      <c r="M58" s="622" t="str">
        <f t="shared" si="1"/>
        <v/>
      </c>
      <c r="N58" s="623">
        <f t="shared" si="2"/>
        <v>0</v>
      </c>
      <c r="O58" s="74"/>
      <c r="P58" s="61"/>
      <c r="Q58" s="56"/>
      <c r="R58" s="72"/>
      <c r="S58" s="56"/>
      <c r="T58" s="56"/>
      <c r="U58" s="74"/>
      <c r="V58" s="61"/>
      <c r="W58" s="56"/>
      <c r="X58" s="72"/>
      <c r="Y58" s="56"/>
      <c r="Z58" s="56"/>
      <c r="AA58" s="74"/>
      <c r="AB58" s="61"/>
      <c r="AC58" s="74"/>
      <c r="AD58" s="61"/>
      <c r="AE58" s="74"/>
      <c r="AF58" s="61"/>
      <c r="AG58" s="74"/>
      <c r="AH58" s="61"/>
      <c r="AI58" s="74"/>
      <c r="AJ58" s="61"/>
      <c r="AK58" s="74"/>
      <c r="AL58" s="64"/>
      <c r="AM58" s="74"/>
      <c r="AN58" s="64"/>
      <c r="AO58" s="74"/>
      <c r="AP58" s="66"/>
      <c r="AQ58" s="74"/>
      <c r="AR58" s="61"/>
      <c r="AS58" s="275"/>
      <c r="AT58" s="74"/>
      <c r="AU58" s="61"/>
      <c r="AV58" s="626" t="str">
        <f>IF(AU58="","",IF(AU58="A",'１０.パネルラジエーター設備費用算出シート'!$G$13,IF(AU58="B",'１０.パネルラジエーター設備費用算出シート'!$N$13,IF(AU58="C",'１０.パネルラジエーター設備費用算出シート'!$G$23,IF(AU58="D",'１０.パネルラジエーター設備費用算出シート'!$N$23,IF(AU58="E",'１０.パネルラジエーター設備費用算出シート'!$G$33,IF(AU58="F",'１０.パネルラジエーター設備費用算出シート'!$N$33,IF(AU58="G",'１０.パネルラジエーター設備費用算出シート'!$G$43,IF(AU58="H",'１０.パネルラジエーター設備費用算出シート'!$N$43,IF(AU58="I",'１０.パネルラジエーター設備費用算出シート'!$G$54,'１０.パネルラジエーター設備費用算出シート'!$N$54))))))))))</f>
        <v/>
      </c>
      <c r="AW58" s="74"/>
      <c r="AX58" s="64"/>
      <c r="AY58" s="627"/>
      <c r="AZ58" s="74"/>
      <c r="BA58" s="32"/>
      <c r="BB58" s="32"/>
      <c r="BC58" s="32"/>
      <c r="BD58" s="32"/>
      <c r="BE58" s="32"/>
      <c r="BF58" s="32"/>
      <c r="BG58" s="32"/>
      <c r="BH58" s="32"/>
      <c r="BI58" s="32"/>
      <c r="BJ58" s="32"/>
      <c r="BK58" s="32"/>
      <c r="BL58" s="32"/>
    </row>
    <row r="59" spans="1:64" s="33" customFormat="1">
      <c r="A59" s="76"/>
      <c r="B59" s="57">
        <v>47</v>
      </c>
      <c r="C59" s="87"/>
      <c r="D59" s="58"/>
      <c r="E59" s="77"/>
      <c r="F59" s="620"/>
      <c r="G59" s="620"/>
      <c r="H59" s="61"/>
      <c r="I59" s="62"/>
      <c r="J59" s="61"/>
      <c r="K59" s="622" t="str">
        <f t="shared" si="0"/>
        <v/>
      </c>
      <c r="L59" s="622" t="str">
        <f>IF($G59="","",IF(OR('２.全体概要'!$C$15=1,'２.全体概要'!$C$15=2),INDEX($BG$15,MATCH($G59,$BF$15,-1)),IF('２.全体概要'!$C$15=3,INDEX($BG$14,MATCH($G59,$BF$14,-1)),INDEX($BG$13,MATCH($G59,$BF$13,-1)))))</f>
        <v/>
      </c>
      <c r="M59" s="622" t="str">
        <f t="shared" si="1"/>
        <v/>
      </c>
      <c r="N59" s="623">
        <f t="shared" si="2"/>
        <v>0</v>
      </c>
      <c r="O59" s="74"/>
      <c r="P59" s="61"/>
      <c r="Q59" s="56"/>
      <c r="R59" s="72"/>
      <c r="S59" s="56"/>
      <c r="T59" s="56"/>
      <c r="U59" s="74"/>
      <c r="V59" s="61"/>
      <c r="W59" s="56"/>
      <c r="X59" s="72"/>
      <c r="Y59" s="56"/>
      <c r="Z59" s="56"/>
      <c r="AA59" s="74"/>
      <c r="AB59" s="61"/>
      <c r="AC59" s="74"/>
      <c r="AD59" s="61"/>
      <c r="AE59" s="74"/>
      <c r="AF59" s="61"/>
      <c r="AG59" s="74"/>
      <c r="AH59" s="61"/>
      <c r="AI59" s="74"/>
      <c r="AJ59" s="61"/>
      <c r="AK59" s="74"/>
      <c r="AL59" s="64"/>
      <c r="AM59" s="74"/>
      <c r="AN59" s="64"/>
      <c r="AO59" s="74"/>
      <c r="AP59" s="66"/>
      <c r="AQ59" s="74"/>
      <c r="AR59" s="61"/>
      <c r="AS59" s="275"/>
      <c r="AT59" s="74"/>
      <c r="AU59" s="61"/>
      <c r="AV59" s="626" t="str">
        <f>IF(AU59="","",IF(AU59="A",'１０.パネルラジエーター設備費用算出シート'!$G$13,IF(AU59="B",'１０.パネルラジエーター設備費用算出シート'!$N$13,IF(AU59="C",'１０.パネルラジエーター設備費用算出シート'!$G$23,IF(AU59="D",'１０.パネルラジエーター設備費用算出シート'!$N$23,IF(AU59="E",'１０.パネルラジエーター設備費用算出シート'!$G$33,IF(AU59="F",'１０.パネルラジエーター設備費用算出シート'!$N$33,IF(AU59="G",'１０.パネルラジエーター設備費用算出シート'!$G$43,IF(AU59="H",'１０.パネルラジエーター設備費用算出シート'!$N$43,IF(AU59="I",'１０.パネルラジエーター設備費用算出シート'!$G$54,'１０.パネルラジエーター設備費用算出シート'!$N$54))))))))))</f>
        <v/>
      </c>
      <c r="AW59" s="74"/>
      <c r="AX59" s="64"/>
      <c r="AY59" s="627"/>
      <c r="AZ59" s="74"/>
      <c r="BA59" s="32"/>
      <c r="BB59" s="32"/>
      <c r="BC59" s="32"/>
      <c r="BD59" s="32"/>
      <c r="BE59" s="32"/>
      <c r="BF59" s="32"/>
      <c r="BG59" s="32"/>
      <c r="BH59" s="32"/>
      <c r="BI59" s="32"/>
      <c r="BJ59" s="32"/>
      <c r="BK59" s="32"/>
      <c r="BL59" s="32"/>
    </row>
    <row r="60" spans="1:64" s="33" customFormat="1">
      <c r="A60" s="76"/>
      <c r="B60" s="57">
        <v>48</v>
      </c>
      <c r="C60" s="87"/>
      <c r="D60" s="58"/>
      <c r="E60" s="77"/>
      <c r="F60" s="620"/>
      <c r="G60" s="620"/>
      <c r="H60" s="61"/>
      <c r="I60" s="62"/>
      <c r="J60" s="61"/>
      <c r="K60" s="622" t="str">
        <f t="shared" si="0"/>
        <v/>
      </c>
      <c r="L60" s="622" t="str">
        <f>IF($G60="","",IF(OR('２.全体概要'!$C$15=1,'２.全体概要'!$C$15=2),INDEX($BG$15,MATCH($G60,$BF$15,-1)),IF('２.全体概要'!$C$15=3,INDEX($BG$14,MATCH($G60,$BF$14,-1)),INDEX($BG$13,MATCH($G60,$BF$13,-1)))))</f>
        <v/>
      </c>
      <c r="M60" s="622" t="str">
        <f t="shared" si="1"/>
        <v/>
      </c>
      <c r="N60" s="623">
        <f t="shared" si="2"/>
        <v>0</v>
      </c>
      <c r="O60" s="74"/>
      <c r="P60" s="61"/>
      <c r="Q60" s="56"/>
      <c r="R60" s="72"/>
      <c r="S60" s="56"/>
      <c r="T60" s="56"/>
      <c r="U60" s="74"/>
      <c r="V60" s="61"/>
      <c r="W60" s="56"/>
      <c r="X60" s="72"/>
      <c r="Y60" s="56"/>
      <c r="Z60" s="56"/>
      <c r="AA60" s="74"/>
      <c r="AB60" s="61"/>
      <c r="AC60" s="74"/>
      <c r="AD60" s="61"/>
      <c r="AE60" s="74"/>
      <c r="AF60" s="61"/>
      <c r="AG60" s="74"/>
      <c r="AH60" s="61"/>
      <c r="AI60" s="74"/>
      <c r="AJ60" s="61"/>
      <c r="AK60" s="74"/>
      <c r="AL60" s="64"/>
      <c r="AM60" s="74"/>
      <c r="AN60" s="64"/>
      <c r="AO60" s="74"/>
      <c r="AP60" s="66"/>
      <c r="AQ60" s="74"/>
      <c r="AR60" s="61"/>
      <c r="AS60" s="275"/>
      <c r="AT60" s="74"/>
      <c r="AU60" s="61"/>
      <c r="AV60" s="626" t="str">
        <f>IF(AU60="","",IF(AU60="A",'１０.パネルラジエーター設備費用算出シート'!$G$13,IF(AU60="B",'１０.パネルラジエーター設備費用算出シート'!$N$13,IF(AU60="C",'１０.パネルラジエーター設備費用算出シート'!$G$23,IF(AU60="D",'１０.パネルラジエーター設備費用算出シート'!$N$23,IF(AU60="E",'１０.パネルラジエーター設備費用算出シート'!$G$33,IF(AU60="F",'１０.パネルラジエーター設備費用算出シート'!$N$33,IF(AU60="G",'１０.パネルラジエーター設備費用算出シート'!$G$43,IF(AU60="H",'１０.パネルラジエーター設備費用算出シート'!$N$43,IF(AU60="I",'１０.パネルラジエーター設備費用算出シート'!$G$54,'１０.パネルラジエーター設備費用算出シート'!$N$54))))))))))</f>
        <v/>
      </c>
      <c r="AW60" s="74"/>
      <c r="AX60" s="64"/>
      <c r="AY60" s="627"/>
      <c r="AZ60" s="74"/>
      <c r="BA60" s="32"/>
      <c r="BB60" s="32"/>
      <c r="BC60" s="32"/>
      <c r="BD60" s="32"/>
      <c r="BE60" s="32"/>
      <c r="BF60" s="32"/>
      <c r="BG60" s="32"/>
      <c r="BH60" s="32"/>
      <c r="BI60" s="32"/>
      <c r="BJ60" s="32"/>
      <c r="BK60" s="32"/>
      <c r="BL60" s="32"/>
    </row>
    <row r="61" spans="1:64" s="33" customFormat="1">
      <c r="A61" s="76"/>
      <c r="B61" s="57">
        <v>49</v>
      </c>
      <c r="C61" s="87"/>
      <c r="D61" s="58"/>
      <c r="E61" s="77"/>
      <c r="F61" s="620"/>
      <c r="G61" s="620"/>
      <c r="H61" s="61"/>
      <c r="I61" s="62"/>
      <c r="J61" s="61"/>
      <c r="K61" s="622" t="str">
        <f t="shared" si="0"/>
        <v/>
      </c>
      <c r="L61" s="622" t="str">
        <f>IF($G61="","",IF(OR('２.全体概要'!$C$15=1,'２.全体概要'!$C$15=2),INDEX($BG$15,MATCH($G61,$BF$15,-1)),IF('２.全体概要'!$C$15=3,INDEX($BG$14,MATCH($G61,$BF$14,-1)),INDEX($BG$13,MATCH($G61,$BF$13,-1)))))</f>
        <v/>
      </c>
      <c r="M61" s="622" t="str">
        <f t="shared" si="1"/>
        <v/>
      </c>
      <c r="N61" s="623">
        <f t="shared" si="2"/>
        <v>0</v>
      </c>
      <c r="O61" s="74"/>
      <c r="P61" s="61"/>
      <c r="Q61" s="56"/>
      <c r="R61" s="72"/>
      <c r="S61" s="56"/>
      <c r="T61" s="56"/>
      <c r="U61" s="74"/>
      <c r="V61" s="61"/>
      <c r="W61" s="56"/>
      <c r="X61" s="72"/>
      <c r="Y61" s="56"/>
      <c r="Z61" s="56"/>
      <c r="AA61" s="74"/>
      <c r="AB61" s="61"/>
      <c r="AC61" s="74"/>
      <c r="AD61" s="61"/>
      <c r="AE61" s="74"/>
      <c r="AF61" s="61"/>
      <c r="AG61" s="74"/>
      <c r="AH61" s="61"/>
      <c r="AI61" s="74"/>
      <c r="AJ61" s="61"/>
      <c r="AK61" s="74"/>
      <c r="AL61" s="64"/>
      <c r="AM61" s="74"/>
      <c r="AN61" s="64"/>
      <c r="AO61" s="74"/>
      <c r="AP61" s="66"/>
      <c r="AQ61" s="74"/>
      <c r="AR61" s="61"/>
      <c r="AS61" s="275"/>
      <c r="AT61" s="74"/>
      <c r="AU61" s="61"/>
      <c r="AV61" s="626" t="str">
        <f>IF(AU61="","",IF(AU61="A",'１０.パネルラジエーター設備費用算出シート'!$G$13,IF(AU61="B",'１０.パネルラジエーター設備費用算出シート'!$N$13,IF(AU61="C",'１０.パネルラジエーター設備費用算出シート'!$G$23,IF(AU61="D",'１０.パネルラジエーター設備費用算出シート'!$N$23,IF(AU61="E",'１０.パネルラジエーター設備費用算出シート'!$G$33,IF(AU61="F",'１０.パネルラジエーター設備費用算出シート'!$N$33,IF(AU61="G",'１０.パネルラジエーター設備費用算出シート'!$G$43,IF(AU61="H",'１０.パネルラジエーター設備費用算出シート'!$N$43,IF(AU61="I",'１０.パネルラジエーター設備費用算出シート'!$G$54,'１０.パネルラジエーター設備費用算出シート'!$N$54))))))))))</f>
        <v/>
      </c>
      <c r="AW61" s="74"/>
      <c r="AX61" s="64"/>
      <c r="AY61" s="627"/>
      <c r="AZ61" s="74"/>
      <c r="BA61" s="32"/>
      <c r="BB61" s="32"/>
      <c r="BC61" s="32"/>
      <c r="BD61" s="32"/>
      <c r="BE61" s="32"/>
      <c r="BF61" s="32"/>
      <c r="BG61" s="32"/>
      <c r="BH61" s="32"/>
      <c r="BI61" s="32"/>
      <c r="BJ61" s="32"/>
      <c r="BK61" s="32"/>
      <c r="BL61" s="32"/>
    </row>
    <row r="62" spans="1:64" s="33" customFormat="1">
      <c r="A62" s="76"/>
      <c r="B62" s="57">
        <v>50</v>
      </c>
      <c r="C62" s="87"/>
      <c r="D62" s="58"/>
      <c r="E62" s="77"/>
      <c r="F62" s="620"/>
      <c r="G62" s="620"/>
      <c r="H62" s="61"/>
      <c r="I62" s="62"/>
      <c r="J62" s="61"/>
      <c r="K62" s="622" t="str">
        <f t="shared" si="0"/>
        <v/>
      </c>
      <c r="L62" s="622" t="str">
        <f>IF($G62="","",IF(OR('２.全体概要'!$C$15=1,'２.全体概要'!$C$15=2),INDEX($BG$15,MATCH($G62,$BF$15,-1)),IF('２.全体概要'!$C$15=3,INDEX($BG$14,MATCH($G62,$BF$14,-1)),INDEX($BG$13,MATCH($G62,$BF$13,-1)))))</f>
        <v/>
      </c>
      <c r="M62" s="622" t="str">
        <f t="shared" si="1"/>
        <v/>
      </c>
      <c r="N62" s="623">
        <f t="shared" si="2"/>
        <v>0</v>
      </c>
      <c r="O62" s="74"/>
      <c r="P62" s="61"/>
      <c r="Q62" s="56"/>
      <c r="R62" s="72"/>
      <c r="S62" s="56"/>
      <c r="T62" s="56"/>
      <c r="U62" s="74"/>
      <c r="V62" s="61"/>
      <c r="W62" s="56"/>
      <c r="X62" s="72"/>
      <c r="Y62" s="56"/>
      <c r="Z62" s="56"/>
      <c r="AA62" s="74"/>
      <c r="AB62" s="61"/>
      <c r="AC62" s="74"/>
      <c r="AD62" s="61"/>
      <c r="AE62" s="74"/>
      <c r="AF62" s="61"/>
      <c r="AG62" s="74"/>
      <c r="AH62" s="61"/>
      <c r="AI62" s="74"/>
      <c r="AJ62" s="61"/>
      <c r="AK62" s="74"/>
      <c r="AL62" s="64"/>
      <c r="AM62" s="74"/>
      <c r="AN62" s="64"/>
      <c r="AO62" s="74"/>
      <c r="AP62" s="66"/>
      <c r="AQ62" s="74"/>
      <c r="AR62" s="61"/>
      <c r="AS62" s="275"/>
      <c r="AT62" s="74"/>
      <c r="AU62" s="61"/>
      <c r="AV62" s="626" t="str">
        <f>IF(AU62="","",IF(AU62="A",'１０.パネルラジエーター設備費用算出シート'!$G$13,IF(AU62="B",'１０.パネルラジエーター設備費用算出シート'!$N$13,IF(AU62="C",'１０.パネルラジエーター設備費用算出シート'!$G$23,IF(AU62="D",'１０.パネルラジエーター設備費用算出シート'!$N$23,IF(AU62="E",'１０.パネルラジエーター設備費用算出シート'!$G$33,IF(AU62="F",'１０.パネルラジエーター設備費用算出シート'!$N$33,IF(AU62="G",'１０.パネルラジエーター設備費用算出シート'!$G$43,IF(AU62="H",'１０.パネルラジエーター設備費用算出シート'!$N$43,IF(AU62="I",'１０.パネルラジエーター設備費用算出シート'!$G$54,'１０.パネルラジエーター設備費用算出シート'!$N$54))))))))))</f>
        <v/>
      </c>
      <c r="AW62" s="74"/>
      <c r="AX62" s="64"/>
      <c r="AY62" s="627"/>
      <c r="AZ62" s="74"/>
      <c r="BA62" s="32"/>
      <c r="BB62" s="32"/>
      <c r="BC62" s="32"/>
      <c r="BD62" s="32"/>
      <c r="BE62" s="32"/>
      <c r="BF62" s="32"/>
      <c r="BG62" s="32"/>
      <c r="BH62" s="32"/>
      <c r="BI62" s="32"/>
      <c r="BJ62" s="32"/>
      <c r="BK62" s="32"/>
      <c r="BL62" s="32"/>
    </row>
    <row r="63" spans="1:64" s="33" customFormat="1">
      <c r="A63" s="76"/>
      <c r="B63" s="57">
        <v>51</v>
      </c>
      <c r="C63" s="87"/>
      <c r="D63" s="58"/>
      <c r="E63" s="77"/>
      <c r="F63" s="620"/>
      <c r="G63" s="620"/>
      <c r="H63" s="61"/>
      <c r="I63" s="62"/>
      <c r="J63" s="61"/>
      <c r="K63" s="622" t="str">
        <f t="shared" si="0"/>
        <v/>
      </c>
      <c r="L63" s="622" t="str">
        <f>IF($G63="","",IF(OR('２.全体概要'!$C$15=1,'２.全体概要'!$C$15=2),INDEX($BG$15,MATCH($G63,$BF$15,-1)),IF('２.全体概要'!$C$15=3,INDEX($BG$14,MATCH($G63,$BF$14,-1)),INDEX($BG$13,MATCH($G63,$BF$13,-1)))))</f>
        <v/>
      </c>
      <c r="M63" s="622" t="str">
        <f t="shared" si="1"/>
        <v/>
      </c>
      <c r="N63" s="623">
        <f t="shared" si="2"/>
        <v>0</v>
      </c>
      <c r="O63" s="74"/>
      <c r="P63" s="61"/>
      <c r="Q63" s="56"/>
      <c r="R63" s="72"/>
      <c r="S63" s="56"/>
      <c r="T63" s="56"/>
      <c r="U63" s="74"/>
      <c r="V63" s="61"/>
      <c r="W63" s="56"/>
      <c r="X63" s="72"/>
      <c r="Y63" s="56"/>
      <c r="Z63" s="56"/>
      <c r="AA63" s="74"/>
      <c r="AB63" s="61"/>
      <c r="AC63" s="74"/>
      <c r="AD63" s="61"/>
      <c r="AE63" s="74"/>
      <c r="AF63" s="61"/>
      <c r="AG63" s="74"/>
      <c r="AH63" s="61"/>
      <c r="AI63" s="74"/>
      <c r="AJ63" s="61"/>
      <c r="AK63" s="74"/>
      <c r="AL63" s="64"/>
      <c r="AM63" s="74"/>
      <c r="AN63" s="64"/>
      <c r="AO63" s="74"/>
      <c r="AP63" s="66"/>
      <c r="AQ63" s="74"/>
      <c r="AR63" s="61"/>
      <c r="AS63" s="275"/>
      <c r="AT63" s="74"/>
      <c r="AU63" s="61"/>
      <c r="AV63" s="626" t="str">
        <f>IF(AU63="","",IF(AU63="A",'１０.パネルラジエーター設備費用算出シート'!$G$13,IF(AU63="B",'１０.パネルラジエーター設備費用算出シート'!$N$13,IF(AU63="C",'１０.パネルラジエーター設備費用算出シート'!$G$23,IF(AU63="D",'１０.パネルラジエーター設備費用算出シート'!$N$23,IF(AU63="E",'１０.パネルラジエーター設備費用算出シート'!$G$33,IF(AU63="F",'１０.パネルラジエーター設備費用算出シート'!$N$33,IF(AU63="G",'１０.パネルラジエーター設備費用算出シート'!$G$43,IF(AU63="H",'１０.パネルラジエーター設備費用算出シート'!$N$43,IF(AU63="I",'１０.パネルラジエーター設備費用算出シート'!$G$54,'１０.パネルラジエーター設備費用算出シート'!$N$54))))))))))</f>
        <v/>
      </c>
      <c r="AW63" s="74"/>
      <c r="AX63" s="64"/>
      <c r="AY63" s="627"/>
      <c r="AZ63" s="74"/>
      <c r="BA63" s="32"/>
      <c r="BB63" s="32"/>
      <c r="BC63" s="32"/>
      <c r="BD63" s="32"/>
      <c r="BE63" s="32"/>
      <c r="BF63" s="32"/>
      <c r="BG63" s="32"/>
      <c r="BH63" s="32"/>
      <c r="BI63" s="32"/>
      <c r="BJ63" s="32"/>
      <c r="BK63" s="32"/>
      <c r="BL63" s="32"/>
    </row>
    <row r="64" spans="1:64" s="33" customFormat="1">
      <c r="A64" s="76"/>
      <c r="B64" s="57">
        <v>52</v>
      </c>
      <c r="C64" s="87"/>
      <c r="D64" s="58"/>
      <c r="E64" s="77"/>
      <c r="F64" s="620"/>
      <c r="G64" s="620"/>
      <c r="H64" s="61"/>
      <c r="I64" s="62"/>
      <c r="J64" s="61"/>
      <c r="K64" s="622" t="str">
        <f t="shared" si="0"/>
        <v/>
      </c>
      <c r="L64" s="622" t="str">
        <f>IF($G64="","",IF(OR('２.全体概要'!$C$15=1,'２.全体概要'!$C$15=2),INDEX($BG$15,MATCH($G64,$BF$15,-1)),IF('２.全体概要'!$C$15=3,INDEX($BG$14,MATCH($G64,$BF$14,-1)),INDEX($BG$13,MATCH($G64,$BF$13,-1)))))</f>
        <v/>
      </c>
      <c r="M64" s="622" t="str">
        <f t="shared" si="1"/>
        <v/>
      </c>
      <c r="N64" s="623">
        <f t="shared" si="2"/>
        <v>0</v>
      </c>
      <c r="O64" s="74"/>
      <c r="P64" s="61"/>
      <c r="Q64" s="56"/>
      <c r="R64" s="72"/>
      <c r="S64" s="56"/>
      <c r="T64" s="56"/>
      <c r="U64" s="74"/>
      <c r="V64" s="61"/>
      <c r="W64" s="56"/>
      <c r="X64" s="72"/>
      <c r="Y64" s="56"/>
      <c r="Z64" s="56"/>
      <c r="AA64" s="74"/>
      <c r="AB64" s="61"/>
      <c r="AC64" s="74"/>
      <c r="AD64" s="61"/>
      <c r="AE64" s="74"/>
      <c r="AF64" s="61"/>
      <c r="AG64" s="74"/>
      <c r="AH64" s="61"/>
      <c r="AI64" s="74"/>
      <c r="AJ64" s="61"/>
      <c r="AK64" s="74"/>
      <c r="AL64" s="64"/>
      <c r="AM64" s="74"/>
      <c r="AN64" s="64"/>
      <c r="AO64" s="74"/>
      <c r="AP64" s="66"/>
      <c r="AQ64" s="74"/>
      <c r="AR64" s="61"/>
      <c r="AS64" s="275"/>
      <c r="AT64" s="74"/>
      <c r="AU64" s="61"/>
      <c r="AV64" s="626" t="str">
        <f>IF(AU64="","",IF(AU64="A",'１０.パネルラジエーター設備費用算出シート'!$G$13,IF(AU64="B",'１０.パネルラジエーター設備費用算出シート'!$N$13,IF(AU64="C",'１０.パネルラジエーター設備費用算出シート'!$G$23,IF(AU64="D",'１０.パネルラジエーター設備費用算出シート'!$N$23,IF(AU64="E",'１０.パネルラジエーター設備費用算出シート'!$G$33,IF(AU64="F",'１０.パネルラジエーター設備費用算出シート'!$N$33,IF(AU64="G",'１０.パネルラジエーター設備費用算出シート'!$G$43,IF(AU64="H",'１０.パネルラジエーター設備費用算出シート'!$N$43,IF(AU64="I",'１０.パネルラジエーター設備費用算出シート'!$G$54,'１０.パネルラジエーター設備費用算出シート'!$N$54))))))))))</f>
        <v/>
      </c>
      <c r="AW64" s="74"/>
      <c r="AX64" s="64"/>
      <c r="AY64" s="627"/>
      <c r="AZ64" s="74"/>
      <c r="BA64" s="32"/>
      <c r="BB64" s="32"/>
      <c r="BC64" s="32"/>
      <c r="BD64" s="32"/>
      <c r="BE64" s="32"/>
      <c r="BF64" s="32"/>
      <c r="BG64" s="32"/>
      <c r="BH64" s="32"/>
      <c r="BI64" s="32"/>
      <c r="BJ64" s="32"/>
      <c r="BK64" s="32"/>
      <c r="BL64" s="32"/>
    </row>
    <row r="65" spans="1:64" s="33" customFormat="1">
      <c r="A65" s="76"/>
      <c r="B65" s="57">
        <v>53</v>
      </c>
      <c r="C65" s="87"/>
      <c r="D65" s="58"/>
      <c r="E65" s="77"/>
      <c r="F65" s="620"/>
      <c r="G65" s="620"/>
      <c r="H65" s="61"/>
      <c r="I65" s="62"/>
      <c r="J65" s="61"/>
      <c r="K65" s="622" t="str">
        <f t="shared" si="0"/>
        <v/>
      </c>
      <c r="L65" s="622" t="str">
        <f>IF($G65="","",IF(OR('２.全体概要'!$C$15=1,'２.全体概要'!$C$15=2),INDEX($BG$15,MATCH($G65,$BF$15,-1)),IF('２.全体概要'!$C$15=3,INDEX($BG$14,MATCH($G65,$BF$14,-1)),INDEX($BG$13,MATCH($G65,$BF$13,-1)))))</f>
        <v/>
      </c>
      <c r="M65" s="622" t="str">
        <f t="shared" si="1"/>
        <v/>
      </c>
      <c r="N65" s="623">
        <f t="shared" si="2"/>
        <v>0</v>
      </c>
      <c r="O65" s="74"/>
      <c r="P65" s="61"/>
      <c r="Q65" s="56"/>
      <c r="R65" s="72"/>
      <c r="S65" s="56"/>
      <c r="T65" s="56"/>
      <c r="U65" s="74"/>
      <c r="V65" s="61"/>
      <c r="W65" s="56"/>
      <c r="X65" s="72"/>
      <c r="Y65" s="56"/>
      <c r="Z65" s="56"/>
      <c r="AA65" s="74"/>
      <c r="AB65" s="61"/>
      <c r="AC65" s="74"/>
      <c r="AD65" s="61"/>
      <c r="AE65" s="74"/>
      <c r="AF65" s="61"/>
      <c r="AG65" s="74"/>
      <c r="AH65" s="61"/>
      <c r="AI65" s="74"/>
      <c r="AJ65" s="61"/>
      <c r="AK65" s="74"/>
      <c r="AL65" s="64"/>
      <c r="AM65" s="74"/>
      <c r="AN65" s="64"/>
      <c r="AO65" s="74"/>
      <c r="AP65" s="66"/>
      <c r="AQ65" s="74"/>
      <c r="AR65" s="61"/>
      <c r="AS65" s="275"/>
      <c r="AT65" s="74"/>
      <c r="AU65" s="61"/>
      <c r="AV65" s="626" t="str">
        <f>IF(AU65="","",IF(AU65="A",'１０.パネルラジエーター設備費用算出シート'!$G$13,IF(AU65="B",'１０.パネルラジエーター設備費用算出シート'!$N$13,IF(AU65="C",'１０.パネルラジエーター設備費用算出シート'!$G$23,IF(AU65="D",'１０.パネルラジエーター設備費用算出シート'!$N$23,IF(AU65="E",'１０.パネルラジエーター設備費用算出シート'!$G$33,IF(AU65="F",'１０.パネルラジエーター設備費用算出シート'!$N$33,IF(AU65="G",'１０.パネルラジエーター設備費用算出シート'!$G$43,IF(AU65="H",'１０.パネルラジエーター設備費用算出シート'!$N$43,IF(AU65="I",'１０.パネルラジエーター設備費用算出シート'!$G$54,'１０.パネルラジエーター設備費用算出シート'!$N$54))))))))))</f>
        <v/>
      </c>
      <c r="AW65" s="74"/>
      <c r="AX65" s="64"/>
      <c r="AY65" s="627"/>
      <c r="AZ65" s="74"/>
      <c r="BA65" s="32"/>
      <c r="BB65" s="32"/>
      <c r="BC65" s="32"/>
      <c r="BD65" s="32"/>
      <c r="BE65" s="32"/>
      <c r="BF65" s="32"/>
      <c r="BG65" s="32"/>
      <c r="BH65" s="32"/>
      <c r="BI65" s="32"/>
      <c r="BJ65" s="32"/>
      <c r="BK65" s="32"/>
      <c r="BL65" s="32"/>
    </row>
    <row r="66" spans="1:64" s="33" customFormat="1">
      <c r="A66" s="76"/>
      <c r="B66" s="57">
        <v>54</v>
      </c>
      <c r="C66" s="87"/>
      <c r="D66" s="58"/>
      <c r="E66" s="77"/>
      <c r="F66" s="620"/>
      <c r="G66" s="620"/>
      <c r="H66" s="61"/>
      <c r="I66" s="62"/>
      <c r="J66" s="61"/>
      <c r="K66" s="622" t="str">
        <f t="shared" si="0"/>
        <v/>
      </c>
      <c r="L66" s="622" t="str">
        <f>IF($G66="","",IF(OR('２.全体概要'!$C$15=1,'２.全体概要'!$C$15=2),INDEX($BG$15,MATCH($G66,$BF$15,-1)),IF('２.全体概要'!$C$15=3,INDEX($BG$14,MATCH($G66,$BF$14,-1)),INDEX($BG$13,MATCH($G66,$BF$13,-1)))))</f>
        <v/>
      </c>
      <c r="M66" s="622" t="str">
        <f t="shared" si="1"/>
        <v/>
      </c>
      <c r="N66" s="623">
        <f t="shared" si="2"/>
        <v>0</v>
      </c>
      <c r="O66" s="74"/>
      <c r="P66" s="61"/>
      <c r="Q66" s="56"/>
      <c r="R66" s="72"/>
      <c r="S66" s="56"/>
      <c r="T66" s="56"/>
      <c r="U66" s="74"/>
      <c r="V66" s="61"/>
      <c r="W66" s="56"/>
      <c r="X66" s="72"/>
      <c r="Y66" s="56"/>
      <c r="Z66" s="56"/>
      <c r="AA66" s="74"/>
      <c r="AB66" s="61"/>
      <c r="AC66" s="74"/>
      <c r="AD66" s="61"/>
      <c r="AE66" s="74"/>
      <c r="AF66" s="61"/>
      <c r="AG66" s="74"/>
      <c r="AH66" s="61"/>
      <c r="AI66" s="74"/>
      <c r="AJ66" s="61"/>
      <c r="AK66" s="74"/>
      <c r="AL66" s="64"/>
      <c r="AM66" s="74"/>
      <c r="AN66" s="64"/>
      <c r="AO66" s="74"/>
      <c r="AP66" s="66"/>
      <c r="AQ66" s="74"/>
      <c r="AR66" s="61"/>
      <c r="AS66" s="275"/>
      <c r="AT66" s="74"/>
      <c r="AU66" s="61"/>
      <c r="AV66" s="626" t="str">
        <f>IF(AU66="","",IF(AU66="A",'１０.パネルラジエーター設備費用算出シート'!$G$13,IF(AU66="B",'１０.パネルラジエーター設備費用算出シート'!$N$13,IF(AU66="C",'１０.パネルラジエーター設備費用算出シート'!$G$23,IF(AU66="D",'１０.パネルラジエーター設備費用算出シート'!$N$23,IF(AU66="E",'１０.パネルラジエーター設備費用算出シート'!$G$33,IF(AU66="F",'１０.パネルラジエーター設備費用算出シート'!$N$33,IF(AU66="G",'１０.パネルラジエーター設備費用算出シート'!$G$43,IF(AU66="H",'１０.パネルラジエーター設備費用算出シート'!$N$43,IF(AU66="I",'１０.パネルラジエーター設備費用算出シート'!$G$54,'１０.パネルラジエーター設備費用算出シート'!$N$54))))))))))</f>
        <v/>
      </c>
      <c r="AW66" s="74"/>
      <c r="AX66" s="64"/>
      <c r="AY66" s="627"/>
      <c r="AZ66" s="74"/>
      <c r="BA66" s="32"/>
      <c r="BB66" s="32"/>
      <c r="BC66" s="32"/>
      <c r="BD66" s="32"/>
      <c r="BE66" s="32"/>
      <c r="BF66" s="32"/>
      <c r="BG66" s="32"/>
      <c r="BH66" s="32"/>
      <c r="BI66" s="32"/>
      <c r="BJ66" s="32"/>
      <c r="BK66" s="32"/>
      <c r="BL66" s="32"/>
    </row>
    <row r="67" spans="1:64" s="33" customFormat="1">
      <c r="A67" s="76"/>
      <c r="B67" s="57">
        <v>55</v>
      </c>
      <c r="C67" s="87"/>
      <c r="D67" s="58"/>
      <c r="E67" s="77"/>
      <c r="F67" s="620"/>
      <c r="G67" s="620"/>
      <c r="H67" s="61"/>
      <c r="I67" s="62"/>
      <c r="J67" s="61"/>
      <c r="K67" s="622" t="str">
        <f t="shared" si="0"/>
        <v/>
      </c>
      <c r="L67" s="622" t="str">
        <f>IF($G67="","",IF(OR('２.全体概要'!$C$15=1,'２.全体概要'!$C$15=2),INDEX($BG$15,MATCH($G67,$BF$15,-1)),IF('２.全体概要'!$C$15=3,INDEX($BG$14,MATCH($G67,$BF$14,-1)),INDEX($BG$13,MATCH($G67,$BF$13,-1)))))</f>
        <v/>
      </c>
      <c r="M67" s="622" t="str">
        <f t="shared" si="1"/>
        <v/>
      </c>
      <c r="N67" s="623">
        <f t="shared" si="2"/>
        <v>0</v>
      </c>
      <c r="O67" s="74"/>
      <c r="P67" s="61"/>
      <c r="Q67" s="56"/>
      <c r="R67" s="72"/>
      <c r="S67" s="56"/>
      <c r="T67" s="56"/>
      <c r="U67" s="74"/>
      <c r="V67" s="61"/>
      <c r="W67" s="56"/>
      <c r="X67" s="72"/>
      <c r="Y67" s="56"/>
      <c r="Z67" s="56"/>
      <c r="AA67" s="74"/>
      <c r="AB67" s="61"/>
      <c r="AC67" s="74"/>
      <c r="AD67" s="61"/>
      <c r="AE67" s="74"/>
      <c r="AF67" s="61"/>
      <c r="AG67" s="74"/>
      <c r="AH67" s="61"/>
      <c r="AI67" s="74"/>
      <c r="AJ67" s="61"/>
      <c r="AK67" s="74"/>
      <c r="AL67" s="64"/>
      <c r="AM67" s="74"/>
      <c r="AN67" s="64"/>
      <c r="AO67" s="74"/>
      <c r="AP67" s="66"/>
      <c r="AQ67" s="74"/>
      <c r="AR67" s="61"/>
      <c r="AS67" s="275"/>
      <c r="AT67" s="74"/>
      <c r="AU67" s="61"/>
      <c r="AV67" s="626" t="str">
        <f>IF(AU67="","",IF(AU67="A",'１０.パネルラジエーター設備費用算出シート'!$G$13,IF(AU67="B",'１０.パネルラジエーター設備費用算出シート'!$N$13,IF(AU67="C",'１０.パネルラジエーター設備費用算出シート'!$G$23,IF(AU67="D",'１０.パネルラジエーター設備費用算出シート'!$N$23,IF(AU67="E",'１０.パネルラジエーター設備費用算出シート'!$G$33,IF(AU67="F",'１０.パネルラジエーター設備費用算出シート'!$N$33,IF(AU67="G",'１０.パネルラジエーター設備費用算出シート'!$G$43,IF(AU67="H",'１０.パネルラジエーター設備費用算出シート'!$N$43,IF(AU67="I",'１０.パネルラジエーター設備費用算出シート'!$G$54,'１０.パネルラジエーター設備費用算出シート'!$N$54))))))))))</f>
        <v/>
      </c>
      <c r="AW67" s="74"/>
      <c r="AX67" s="64"/>
      <c r="AY67" s="627"/>
      <c r="AZ67" s="74"/>
      <c r="BA67" s="32"/>
      <c r="BB67" s="32"/>
      <c r="BC67" s="32"/>
      <c r="BD67" s="32"/>
      <c r="BE67" s="32"/>
      <c r="BF67" s="32"/>
      <c r="BG67" s="32"/>
      <c r="BH67" s="32"/>
      <c r="BI67" s="32"/>
      <c r="BJ67" s="32"/>
      <c r="BK67" s="32"/>
      <c r="BL67" s="32"/>
    </row>
    <row r="68" spans="1:64" s="33" customFormat="1">
      <c r="A68" s="76"/>
      <c r="B68" s="57">
        <v>56</v>
      </c>
      <c r="C68" s="87"/>
      <c r="D68" s="58"/>
      <c r="E68" s="77"/>
      <c r="F68" s="620"/>
      <c r="G68" s="620"/>
      <c r="H68" s="61"/>
      <c r="I68" s="62"/>
      <c r="J68" s="61"/>
      <c r="K68" s="622" t="str">
        <f t="shared" si="0"/>
        <v/>
      </c>
      <c r="L68" s="622" t="str">
        <f>IF($G68="","",IF(OR('２.全体概要'!$C$15=1,'２.全体概要'!$C$15=2),INDEX($BG$15,MATCH($G68,$BF$15,-1)),IF('２.全体概要'!$C$15=3,INDEX($BG$14,MATCH($G68,$BF$14,-1)),INDEX($BG$13,MATCH($G68,$BF$13,-1)))))</f>
        <v/>
      </c>
      <c r="M68" s="622" t="str">
        <f t="shared" si="1"/>
        <v/>
      </c>
      <c r="N68" s="623">
        <f t="shared" si="2"/>
        <v>0</v>
      </c>
      <c r="O68" s="74"/>
      <c r="P68" s="61"/>
      <c r="Q68" s="56"/>
      <c r="R68" s="72"/>
      <c r="S68" s="56"/>
      <c r="T68" s="56"/>
      <c r="U68" s="74"/>
      <c r="V68" s="61"/>
      <c r="W68" s="56"/>
      <c r="X68" s="72"/>
      <c r="Y68" s="56"/>
      <c r="Z68" s="56"/>
      <c r="AA68" s="74"/>
      <c r="AB68" s="61"/>
      <c r="AC68" s="74"/>
      <c r="AD68" s="61"/>
      <c r="AE68" s="74"/>
      <c r="AF68" s="61"/>
      <c r="AG68" s="74"/>
      <c r="AH68" s="61"/>
      <c r="AI68" s="74"/>
      <c r="AJ68" s="61"/>
      <c r="AK68" s="74"/>
      <c r="AL68" s="64"/>
      <c r="AM68" s="74"/>
      <c r="AN68" s="64"/>
      <c r="AO68" s="74"/>
      <c r="AP68" s="66"/>
      <c r="AQ68" s="74"/>
      <c r="AR68" s="61"/>
      <c r="AS68" s="275"/>
      <c r="AT68" s="74"/>
      <c r="AU68" s="61"/>
      <c r="AV68" s="626" t="str">
        <f>IF(AU68="","",IF(AU68="A",'１０.パネルラジエーター設備費用算出シート'!$G$13,IF(AU68="B",'１０.パネルラジエーター設備費用算出シート'!$N$13,IF(AU68="C",'１０.パネルラジエーター設備費用算出シート'!$G$23,IF(AU68="D",'１０.パネルラジエーター設備費用算出シート'!$N$23,IF(AU68="E",'１０.パネルラジエーター設備費用算出シート'!$G$33,IF(AU68="F",'１０.パネルラジエーター設備費用算出シート'!$N$33,IF(AU68="G",'１０.パネルラジエーター設備費用算出シート'!$G$43,IF(AU68="H",'１０.パネルラジエーター設備費用算出シート'!$N$43,IF(AU68="I",'１０.パネルラジエーター設備費用算出シート'!$G$54,'１０.パネルラジエーター設備費用算出シート'!$N$54))))))))))</f>
        <v/>
      </c>
      <c r="AW68" s="74"/>
      <c r="AX68" s="64"/>
      <c r="AY68" s="627"/>
      <c r="AZ68" s="74"/>
      <c r="BA68" s="32"/>
      <c r="BB68" s="32"/>
      <c r="BC68" s="32"/>
      <c r="BD68" s="32"/>
      <c r="BE68" s="32"/>
      <c r="BF68" s="32"/>
      <c r="BG68" s="32"/>
      <c r="BH68" s="32"/>
      <c r="BI68" s="32"/>
      <c r="BJ68" s="32"/>
      <c r="BK68" s="32"/>
      <c r="BL68" s="32"/>
    </row>
    <row r="69" spans="1:64" s="33" customFormat="1">
      <c r="A69" s="76"/>
      <c r="B69" s="57">
        <v>57</v>
      </c>
      <c r="C69" s="87"/>
      <c r="D69" s="58"/>
      <c r="E69" s="77"/>
      <c r="F69" s="620"/>
      <c r="G69" s="620"/>
      <c r="H69" s="61"/>
      <c r="I69" s="62"/>
      <c r="J69" s="61"/>
      <c r="K69" s="622" t="str">
        <f t="shared" si="0"/>
        <v/>
      </c>
      <c r="L69" s="622" t="str">
        <f>IF($G69="","",IF(OR('２.全体概要'!$C$15=1,'２.全体概要'!$C$15=2),INDEX($BG$15,MATCH($G69,$BF$15,-1)),IF('２.全体概要'!$C$15=3,INDEX($BG$14,MATCH($G69,$BF$14,-1)),INDEX($BG$13,MATCH($G69,$BF$13,-1)))))</f>
        <v/>
      </c>
      <c r="M69" s="622" t="str">
        <f t="shared" si="1"/>
        <v/>
      </c>
      <c r="N69" s="623">
        <f t="shared" si="2"/>
        <v>0</v>
      </c>
      <c r="O69" s="74"/>
      <c r="P69" s="61"/>
      <c r="Q69" s="56"/>
      <c r="R69" s="72"/>
      <c r="S69" s="56"/>
      <c r="T69" s="56"/>
      <c r="U69" s="74"/>
      <c r="V69" s="61"/>
      <c r="W69" s="56"/>
      <c r="X69" s="72"/>
      <c r="Y69" s="56"/>
      <c r="Z69" s="56"/>
      <c r="AA69" s="74"/>
      <c r="AB69" s="61"/>
      <c r="AC69" s="74"/>
      <c r="AD69" s="61"/>
      <c r="AE69" s="74"/>
      <c r="AF69" s="61"/>
      <c r="AG69" s="74"/>
      <c r="AH69" s="61"/>
      <c r="AI69" s="74"/>
      <c r="AJ69" s="61"/>
      <c r="AK69" s="74"/>
      <c r="AL69" s="64"/>
      <c r="AM69" s="74"/>
      <c r="AN69" s="64"/>
      <c r="AO69" s="74"/>
      <c r="AP69" s="66"/>
      <c r="AQ69" s="74"/>
      <c r="AR69" s="61"/>
      <c r="AS69" s="275"/>
      <c r="AT69" s="74"/>
      <c r="AU69" s="61"/>
      <c r="AV69" s="626" t="str">
        <f>IF(AU69="","",IF(AU69="A",'１０.パネルラジエーター設備費用算出シート'!$G$13,IF(AU69="B",'１０.パネルラジエーター設備費用算出シート'!$N$13,IF(AU69="C",'１０.パネルラジエーター設備費用算出シート'!$G$23,IF(AU69="D",'１０.パネルラジエーター設備費用算出シート'!$N$23,IF(AU69="E",'１０.パネルラジエーター設備費用算出シート'!$G$33,IF(AU69="F",'１０.パネルラジエーター設備費用算出シート'!$N$33,IF(AU69="G",'１０.パネルラジエーター設備費用算出シート'!$G$43,IF(AU69="H",'１０.パネルラジエーター設備費用算出シート'!$N$43,IF(AU69="I",'１０.パネルラジエーター設備費用算出シート'!$G$54,'１０.パネルラジエーター設備費用算出シート'!$N$54))))))))))</f>
        <v/>
      </c>
      <c r="AW69" s="74"/>
      <c r="AX69" s="64"/>
      <c r="AY69" s="627"/>
      <c r="AZ69" s="74"/>
      <c r="BA69" s="32"/>
      <c r="BB69" s="32"/>
      <c r="BC69" s="32"/>
      <c r="BD69" s="32"/>
      <c r="BE69" s="32"/>
      <c r="BF69" s="32"/>
      <c r="BG69" s="32"/>
      <c r="BH69" s="32"/>
      <c r="BI69" s="32"/>
      <c r="BJ69" s="32"/>
      <c r="BK69" s="32"/>
      <c r="BL69" s="32"/>
    </row>
    <row r="70" spans="1:64" s="33" customFormat="1">
      <c r="A70" s="76"/>
      <c r="B70" s="57">
        <v>58</v>
      </c>
      <c r="C70" s="87"/>
      <c r="D70" s="58"/>
      <c r="E70" s="77"/>
      <c r="F70" s="620"/>
      <c r="G70" s="620"/>
      <c r="H70" s="61"/>
      <c r="I70" s="62"/>
      <c r="J70" s="61"/>
      <c r="K70" s="622" t="str">
        <f t="shared" si="0"/>
        <v/>
      </c>
      <c r="L70" s="622" t="str">
        <f>IF($G70="","",IF(OR('２.全体概要'!$C$15=1,'２.全体概要'!$C$15=2),INDEX($BG$15,MATCH($G70,$BF$15,-1)),IF('２.全体概要'!$C$15=3,INDEX($BG$14,MATCH($G70,$BF$14,-1)),INDEX($BG$13,MATCH($G70,$BF$13,-1)))))</f>
        <v/>
      </c>
      <c r="M70" s="622" t="str">
        <f t="shared" si="1"/>
        <v/>
      </c>
      <c r="N70" s="623">
        <f t="shared" si="2"/>
        <v>0</v>
      </c>
      <c r="O70" s="74"/>
      <c r="P70" s="61"/>
      <c r="Q70" s="56"/>
      <c r="R70" s="72"/>
      <c r="S70" s="56"/>
      <c r="T70" s="56"/>
      <c r="U70" s="74"/>
      <c r="V70" s="61"/>
      <c r="W70" s="56"/>
      <c r="X70" s="72"/>
      <c r="Y70" s="56"/>
      <c r="Z70" s="56"/>
      <c r="AA70" s="74"/>
      <c r="AB70" s="61"/>
      <c r="AC70" s="74"/>
      <c r="AD70" s="61"/>
      <c r="AE70" s="74"/>
      <c r="AF70" s="61"/>
      <c r="AG70" s="74"/>
      <c r="AH70" s="61"/>
      <c r="AI70" s="74"/>
      <c r="AJ70" s="61"/>
      <c r="AK70" s="74"/>
      <c r="AL70" s="64"/>
      <c r="AM70" s="74"/>
      <c r="AN70" s="64"/>
      <c r="AO70" s="74"/>
      <c r="AP70" s="66"/>
      <c r="AQ70" s="74"/>
      <c r="AR70" s="61"/>
      <c r="AS70" s="275"/>
      <c r="AT70" s="74"/>
      <c r="AU70" s="61"/>
      <c r="AV70" s="626" t="str">
        <f>IF(AU70="","",IF(AU70="A",'１０.パネルラジエーター設備費用算出シート'!$G$13,IF(AU70="B",'１０.パネルラジエーター設備費用算出シート'!$N$13,IF(AU70="C",'１０.パネルラジエーター設備費用算出シート'!$G$23,IF(AU70="D",'１０.パネルラジエーター設備費用算出シート'!$N$23,IF(AU70="E",'１０.パネルラジエーター設備費用算出シート'!$G$33,IF(AU70="F",'１０.パネルラジエーター設備費用算出シート'!$N$33,IF(AU70="G",'１０.パネルラジエーター設備費用算出シート'!$G$43,IF(AU70="H",'１０.パネルラジエーター設備費用算出シート'!$N$43,IF(AU70="I",'１０.パネルラジエーター設備費用算出シート'!$G$54,'１０.パネルラジエーター設備費用算出シート'!$N$54))))))))))</f>
        <v/>
      </c>
      <c r="AW70" s="74"/>
      <c r="AX70" s="64"/>
      <c r="AY70" s="627"/>
      <c r="AZ70" s="74"/>
      <c r="BA70" s="32"/>
      <c r="BB70" s="32"/>
      <c r="BC70" s="32"/>
      <c r="BD70" s="32"/>
      <c r="BE70" s="32"/>
      <c r="BF70" s="32"/>
      <c r="BG70" s="32"/>
      <c r="BH70" s="32"/>
      <c r="BI70" s="32"/>
      <c r="BJ70" s="32"/>
      <c r="BK70" s="32"/>
      <c r="BL70" s="32"/>
    </row>
    <row r="71" spans="1:64" s="33" customFormat="1">
      <c r="A71" s="76"/>
      <c r="B71" s="57">
        <v>59</v>
      </c>
      <c r="C71" s="87"/>
      <c r="D71" s="58"/>
      <c r="E71" s="77"/>
      <c r="F71" s="620"/>
      <c r="G71" s="620"/>
      <c r="H71" s="61"/>
      <c r="I71" s="62"/>
      <c r="J71" s="61"/>
      <c r="K71" s="622" t="str">
        <f t="shared" si="0"/>
        <v/>
      </c>
      <c r="L71" s="622" t="str">
        <f>IF($G71="","",IF(OR('２.全体概要'!$C$15=1,'２.全体概要'!$C$15=2),INDEX($BG$15,MATCH($G71,$BF$15,-1)),IF('２.全体概要'!$C$15=3,INDEX($BG$14,MATCH($G71,$BF$14,-1)),INDEX($BG$13,MATCH($G71,$BF$13,-1)))))</f>
        <v/>
      </c>
      <c r="M71" s="622" t="str">
        <f t="shared" si="1"/>
        <v/>
      </c>
      <c r="N71" s="623">
        <f t="shared" si="2"/>
        <v>0</v>
      </c>
      <c r="O71" s="74"/>
      <c r="P71" s="61"/>
      <c r="Q71" s="56"/>
      <c r="R71" s="72"/>
      <c r="S71" s="56"/>
      <c r="T71" s="56"/>
      <c r="U71" s="74"/>
      <c r="V71" s="61"/>
      <c r="W71" s="56"/>
      <c r="X71" s="72"/>
      <c r="Y71" s="56"/>
      <c r="Z71" s="56"/>
      <c r="AA71" s="74"/>
      <c r="AB71" s="61"/>
      <c r="AC71" s="74"/>
      <c r="AD71" s="61"/>
      <c r="AE71" s="74"/>
      <c r="AF71" s="61"/>
      <c r="AG71" s="74"/>
      <c r="AH71" s="61"/>
      <c r="AI71" s="74"/>
      <c r="AJ71" s="61"/>
      <c r="AK71" s="74"/>
      <c r="AL71" s="64"/>
      <c r="AM71" s="74"/>
      <c r="AN71" s="64"/>
      <c r="AO71" s="74"/>
      <c r="AP71" s="66"/>
      <c r="AQ71" s="74"/>
      <c r="AR71" s="61"/>
      <c r="AS71" s="275"/>
      <c r="AT71" s="74"/>
      <c r="AU71" s="61"/>
      <c r="AV71" s="626" t="str">
        <f>IF(AU71="","",IF(AU71="A",'１０.パネルラジエーター設備費用算出シート'!$G$13,IF(AU71="B",'１０.パネルラジエーター設備費用算出シート'!$N$13,IF(AU71="C",'１０.パネルラジエーター設備費用算出シート'!$G$23,IF(AU71="D",'１０.パネルラジエーター設備費用算出シート'!$N$23,IF(AU71="E",'１０.パネルラジエーター設備費用算出シート'!$G$33,IF(AU71="F",'１０.パネルラジエーター設備費用算出シート'!$N$33,IF(AU71="G",'１０.パネルラジエーター設備費用算出シート'!$G$43,IF(AU71="H",'１０.パネルラジエーター設備費用算出シート'!$N$43,IF(AU71="I",'１０.パネルラジエーター設備費用算出シート'!$G$54,'１０.パネルラジエーター設備費用算出シート'!$N$54))))))))))</f>
        <v/>
      </c>
      <c r="AW71" s="74"/>
      <c r="AX71" s="64"/>
      <c r="AY71" s="627"/>
      <c r="AZ71" s="74"/>
      <c r="BA71" s="32"/>
      <c r="BB71" s="32"/>
      <c r="BC71" s="32"/>
      <c r="BD71" s="32"/>
      <c r="BE71" s="32"/>
      <c r="BF71" s="32"/>
      <c r="BG71" s="32"/>
      <c r="BH71" s="32"/>
      <c r="BI71" s="32"/>
      <c r="BJ71" s="32"/>
      <c r="BK71" s="32"/>
      <c r="BL71" s="32"/>
    </row>
    <row r="72" spans="1:64" s="33" customFormat="1">
      <c r="A72" s="76"/>
      <c r="B72" s="57">
        <v>60</v>
      </c>
      <c r="C72" s="87"/>
      <c r="D72" s="58"/>
      <c r="E72" s="77"/>
      <c r="F72" s="620"/>
      <c r="G72" s="620"/>
      <c r="H72" s="61"/>
      <c r="I72" s="62"/>
      <c r="J72" s="61"/>
      <c r="K72" s="622" t="str">
        <f t="shared" si="0"/>
        <v/>
      </c>
      <c r="L72" s="622" t="str">
        <f>IF($G72="","",IF(OR('２.全体概要'!$C$15=1,'２.全体概要'!$C$15=2),INDEX($BG$15,MATCH($G72,$BF$15,-1)),IF('２.全体概要'!$C$15=3,INDEX($BG$14,MATCH($G72,$BF$14,-1)),INDEX($BG$13,MATCH($G72,$BF$13,-1)))))</f>
        <v/>
      </c>
      <c r="M72" s="622" t="str">
        <f t="shared" si="1"/>
        <v/>
      </c>
      <c r="N72" s="623">
        <f t="shared" si="2"/>
        <v>0</v>
      </c>
      <c r="O72" s="74"/>
      <c r="P72" s="61"/>
      <c r="Q72" s="56"/>
      <c r="R72" s="72"/>
      <c r="S72" s="56"/>
      <c r="T72" s="56"/>
      <c r="U72" s="74"/>
      <c r="V72" s="61"/>
      <c r="W72" s="56"/>
      <c r="X72" s="72"/>
      <c r="Y72" s="56"/>
      <c r="Z72" s="56"/>
      <c r="AA72" s="74"/>
      <c r="AB72" s="61"/>
      <c r="AC72" s="74"/>
      <c r="AD72" s="61"/>
      <c r="AE72" s="74"/>
      <c r="AF72" s="61"/>
      <c r="AG72" s="74"/>
      <c r="AH72" s="61"/>
      <c r="AI72" s="74"/>
      <c r="AJ72" s="61"/>
      <c r="AK72" s="74"/>
      <c r="AL72" s="64"/>
      <c r="AM72" s="74"/>
      <c r="AN72" s="64"/>
      <c r="AO72" s="74"/>
      <c r="AP72" s="66"/>
      <c r="AQ72" s="74"/>
      <c r="AR72" s="61"/>
      <c r="AS72" s="275"/>
      <c r="AT72" s="74"/>
      <c r="AU72" s="61"/>
      <c r="AV72" s="626" t="str">
        <f>IF(AU72="","",IF(AU72="A",'１０.パネルラジエーター設備費用算出シート'!$G$13,IF(AU72="B",'１０.パネルラジエーター設備費用算出シート'!$N$13,IF(AU72="C",'１０.パネルラジエーター設備費用算出シート'!$G$23,IF(AU72="D",'１０.パネルラジエーター設備費用算出シート'!$N$23,IF(AU72="E",'１０.パネルラジエーター設備費用算出シート'!$G$33,IF(AU72="F",'１０.パネルラジエーター設備費用算出シート'!$N$33,IF(AU72="G",'１０.パネルラジエーター設備費用算出シート'!$G$43,IF(AU72="H",'１０.パネルラジエーター設備費用算出シート'!$N$43,IF(AU72="I",'１０.パネルラジエーター設備費用算出シート'!$G$54,'１０.パネルラジエーター設備費用算出シート'!$N$54))))))))))</f>
        <v/>
      </c>
      <c r="AW72" s="74"/>
      <c r="AX72" s="64"/>
      <c r="AY72" s="627"/>
      <c r="AZ72" s="74"/>
      <c r="BA72" s="32"/>
      <c r="BB72" s="32"/>
      <c r="BC72" s="32"/>
      <c r="BD72" s="32"/>
      <c r="BE72" s="32"/>
      <c r="BF72" s="32"/>
      <c r="BG72" s="32"/>
      <c r="BH72" s="32"/>
      <c r="BI72" s="32"/>
      <c r="BJ72" s="32"/>
      <c r="BK72" s="32"/>
      <c r="BL72" s="32"/>
    </row>
    <row r="73" spans="1:64" s="33" customFormat="1">
      <c r="A73" s="76"/>
      <c r="B73" s="57">
        <v>61</v>
      </c>
      <c r="C73" s="87"/>
      <c r="D73" s="58"/>
      <c r="E73" s="77"/>
      <c r="F73" s="620"/>
      <c r="G73" s="620"/>
      <c r="H73" s="61"/>
      <c r="I73" s="62"/>
      <c r="J73" s="61"/>
      <c r="K73" s="622" t="str">
        <f t="shared" si="0"/>
        <v/>
      </c>
      <c r="L73" s="622" t="str">
        <f>IF($G73="","",IF(OR('２.全体概要'!$C$15=1,'２.全体概要'!$C$15=2),INDEX($BG$15,MATCH($G73,$BF$15,-1)),IF('２.全体概要'!$C$15=3,INDEX($BG$14,MATCH($G73,$BF$14,-1)),INDEX($BG$13,MATCH($G73,$BF$13,-1)))))</f>
        <v/>
      </c>
      <c r="M73" s="622" t="str">
        <f t="shared" si="1"/>
        <v/>
      </c>
      <c r="N73" s="623">
        <f t="shared" si="2"/>
        <v>0</v>
      </c>
      <c r="O73" s="74"/>
      <c r="P73" s="61"/>
      <c r="Q73" s="56"/>
      <c r="R73" s="72"/>
      <c r="S73" s="56"/>
      <c r="T73" s="56"/>
      <c r="U73" s="74"/>
      <c r="V73" s="61"/>
      <c r="W73" s="56"/>
      <c r="X73" s="72"/>
      <c r="Y73" s="56"/>
      <c r="Z73" s="56"/>
      <c r="AA73" s="74"/>
      <c r="AB73" s="61"/>
      <c r="AC73" s="74"/>
      <c r="AD73" s="61"/>
      <c r="AE73" s="74"/>
      <c r="AF73" s="61"/>
      <c r="AG73" s="74"/>
      <c r="AH73" s="61"/>
      <c r="AI73" s="74"/>
      <c r="AJ73" s="61"/>
      <c r="AK73" s="74"/>
      <c r="AL73" s="64"/>
      <c r="AM73" s="74"/>
      <c r="AN73" s="64"/>
      <c r="AO73" s="74"/>
      <c r="AP73" s="66"/>
      <c r="AQ73" s="74"/>
      <c r="AR73" s="61"/>
      <c r="AS73" s="275"/>
      <c r="AT73" s="74"/>
      <c r="AU73" s="61"/>
      <c r="AV73" s="626" t="str">
        <f>IF(AU73="","",IF(AU73="A",'１０.パネルラジエーター設備費用算出シート'!$G$13,IF(AU73="B",'１０.パネルラジエーター設備費用算出シート'!$N$13,IF(AU73="C",'１０.パネルラジエーター設備費用算出シート'!$G$23,IF(AU73="D",'１０.パネルラジエーター設備費用算出シート'!$N$23,IF(AU73="E",'１０.パネルラジエーター設備費用算出シート'!$G$33,IF(AU73="F",'１０.パネルラジエーター設備費用算出シート'!$N$33,IF(AU73="G",'１０.パネルラジエーター設備費用算出シート'!$G$43,IF(AU73="H",'１０.パネルラジエーター設備費用算出シート'!$N$43,IF(AU73="I",'１０.パネルラジエーター設備費用算出シート'!$G$54,'１０.パネルラジエーター設備費用算出シート'!$N$54))))))))))</f>
        <v/>
      </c>
      <c r="AW73" s="74"/>
      <c r="AX73" s="64"/>
      <c r="AY73" s="627"/>
      <c r="AZ73" s="74"/>
      <c r="BA73" s="32"/>
      <c r="BB73" s="32"/>
      <c r="BC73" s="32"/>
      <c r="BD73" s="32"/>
      <c r="BE73" s="32"/>
      <c r="BF73" s="32"/>
      <c r="BG73" s="32"/>
      <c r="BH73" s="32"/>
      <c r="BI73" s="32"/>
      <c r="BJ73" s="32"/>
      <c r="BK73" s="32"/>
      <c r="BL73" s="32"/>
    </row>
    <row r="74" spans="1:64" s="33" customFormat="1">
      <c r="A74" s="76"/>
      <c r="B74" s="57">
        <v>62</v>
      </c>
      <c r="C74" s="87"/>
      <c r="D74" s="58"/>
      <c r="E74" s="77"/>
      <c r="F74" s="620"/>
      <c r="G74" s="620"/>
      <c r="H74" s="61"/>
      <c r="I74" s="62"/>
      <c r="J74" s="61"/>
      <c r="K74" s="622" t="str">
        <f t="shared" si="0"/>
        <v/>
      </c>
      <c r="L74" s="622" t="str">
        <f>IF($G74="","",IF(OR('２.全体概要'!$C$15=1,'２.全体概要'!$C$15=2),INDEX($BG$15,MATCH($G74,$BF$15,-1)),IF('２.全体概要'!$C$15=3,INDEX($BG$14,MATCH($G74,$BF$14,-1)),INDEX($BG$13,MATCH($G74,$BF$13,-1)))))</f>
        <v/>
      </c>
      <c r="M74" s="622" t="str">
        <f t="shared" si="1"/>
        <v/>
      </c>
      <c r="N74" s="623">
        <f t="shared" si="2"/>
        <v>0</v>
      </c>
      <c r="O74" s="74"/>
      <c r="P74" s="61"/>
      <c r="Q74" s="56"/>
      <c r="R74" s="72"/>
      <c r="S74" s="56"/>
      <c r="T74" s="56"/>
      <c r="U74" s="74"/>
      <c r="V74" s="61"/>
      <c r="W74" s="56"/>
      <c r="X74" s="72"/>
      <c r="Y74" s="56"/>
      <c r="Z74" s="56"/>
      <c r="AA74" s="74"/>
      <c r="AB74" s="61"/>
      <c r="AC74" s="74"/>
      <c r="AD74" s="61"/>
      <c r="AE74" s="74"/>
      <c r="AF74" s="61"/>
      <c r="AG74" s="74"/>
      <c r="AH74" s="61"/>
      <c r="AI74" s="74"/>
      <c r="AJ74" s="61"/>
      <c r="AK74" s="74"/>
      <c r="AL74" s="64"/>
      <c r="AM74" s="74"/>
      <c r="AN74" s="64"/>
      <c r="AO74" s="74"/>
      <c r="AP74" s="66"/>
      <c r="AQ74" s="74"/>
      <c r="AR74" s="61"/>
      <c r="AS74" s="275"/>
      <c r="AT74" s="74"/>
      <c r="AU74" s="61"/>
      <c r="AV74" s="626" t="str">
        <f>IF(AU74="","",IF(AU74="A",'１０.パネルラジエーター設備費用算出シート'!$G$13,IF(AU74="B",'１０.パネルラジエーター設備費用算出シート'!$N$13,IF(AU74="C",'１０.パネルラジエーター設備費用算出シート'!$G$23,IF(AU74="D",'１０.パネルラジエーター設備費用算出シート'!$N$23,IF(AU74="E",'１０.パネルラジエーター設備費用算出シート'!$G$33,IF(AU74="F",'１０.パネルラジエーター設備費用算出シート'!$N$33,IF(AU74="G",'１０.パネルラジエーター設備費用算出シート'!$G$43,IF(AU74="H",'１０.パネルラジエーター設備費用算出シート'!$N$43,IF(AU74="I",'１０.パネルラジエーター設備費用算出シート'!$G$54,'１０.パネルラジエーター設備費用算出シート'!$N$54))))))))))</f>
        <v/>
      </c>
      <c r="AW74" s="74"/>
      <c r="AX74" s="64"/>
      <c r="AY74" s="627"/>
      <c r="AZ74" s="74"/>
      <c r="BA74" s="32"/>
      <c r="BB74" s="32"/>
      <c r="BC74" s="32"/>
      <c r="BD74" s="32"/>
      <c r="BE74" s="32"/>
      <c r="BF74" s="32"/>
      <c r="BG74" s="32"/>
      <c r="BH74" s="32"/>
      <c r="BI74" s="32"/>
      <c r="BJ74" s="32"/>
      <c r="BK74" s="32"/>
      <c r="BL74" s="32"/>
    </row>
    <row r="75" spans="1:64" s="33" customFormat="1">
      <c r="A75" s="76"/>
      <c r="B75" s="57">
        <v>63</v>
      </c>
      <c r="C75" s="87"/>
      <c r="D75" s="58"/>
      <c r="E75" s="77"/>
      <c r="F75" s="620"/>
      <c r="G75" s="620"/>
      <c r="H75" s="61"/>
      <c r="I75" s="62"/>
      <c r="J75" s="61"/>
      <c r="K75" s="622" t="str">
        <f t="shared" si="0"/>
        <v/>
      </c>
      <c r="L75" s="622" t="str">
        <f>IF($G75="","",IF(OR('２.全体概要'!$C$15=1,'２.全体概要'!$C$15=2),INDEX($BG$15,MATCH($G75,$BF$15,-1)),IF('２.全体概要'!$C$15=3,INDEX($BG$14,MATCH($G75,$BF$14,-1)),INDEX($BG$13,MATCH($G75,$BF$13,-1)))))</f>
        <v/>
      </c>
      <c r="M75" s="622" t="str">
        <f t="shared" si="1"/>
        <v/>
      </c>
      <c r="N75" s="623">
        <f t="shared" si="2"/>
        <v>0</v>
      </c>
      <c r="O75" s="74"/>
      <c r="P75" s="61"/>
      <c r="Q75" s="56"/>
      <c r="R75" s="72"/>
      <c r="S75" s="56"/>
      <c r="T75" s="56"/>
      <c r="U75" s="74"/>
      <c r="V75" s="61"/>
      <c r="W75" s="56"/>
      <c r="X75" s="72"/>
      <c r="Y75" s="56"/>
      <c r="Z75" s="56"/>
      <c r="AA75" s="74"/>
      <c r="AB75" s="61"/>
      <c r="AC75" s="74"/>
      <c r="AD75" s="61"/>
      <c r="AE75" s="74"/>
      <c r="AF75" s="61"/>
      <c r="AG75" s="74"/>
      <c r="AH75" s="61"/>
      <c r="AI75" s="74"/>
      <c r="AJ75" s="61"/>
      <c r="AK75" s="74"/>
      <c r="AL75" s="64"/>
      <c r="AM75" s="74"/>
      <c r="AN75" s="64"/>
      <c r="AO75" s="74"/>
      <c r="AP75" s="66"/>
      <c r="AQ75" s="74"/>
      <c r="AR75" s="61"/>
      <c r="AS75" s="275"/>
      <c r="AT75" s="74"/>
      <c r="AU75" s="61"/>
      <c r="AV75" s="626" t="str">
        <f>IF(AU75="","",IF(AU75="A",'１０.パネルラジエーター設備費用算出シート'!$G$13,IF(AU75="B",'１０.パネルラジエーター設備費用算出シート'!$N$13,IF(AU75="C",'１０.パネルラジエーター設備費用算出シート'!$G$23,IF(AU75="D",'１０.パネルラジエーター設備費用算出シート'!$N$23,IF(AU75="E",'１０.パネルラジエーター設備費用算出シート'!$G$33,IF(AU75="F",'１０.パネルラジエーター設備費用算出シート'!$N$33,IF(AU75="G",'１０.パネルラジエーター設備費用算出シート'!$G$43,IF(AU75="H",'１０.パネルラジエーター設備費用算出シート'!$N$43,IF(AU75="I",'１０.パネルラジエーター設備費用算出シート'!$G$54,'１０.パネルラジエーター設備費用算出シート'!$N$54))))))))))</f>
        <v/>
      </c>
      <c r="AW75" s="74"/>
      <c r="AX75" s="64"/>
      <c r="AY75" s="627"/>
      <c r="AZ75" s="74"/>
      <c r="BA75" s="32"/>
      <c r="BB75" s="32"/>
      <c r="BC75" s="32"/>
      <c r="BD75" s="32"/>
      <c r="BE75" s="32"/>
      <c r="BF75" s="32"/>
      <c r="BG75" s="32"/>
      <c r="BH75" s="32"/>
      <c r="BI75" s="32"/>
      <c r="BJ75" s="32"/>
      <c r="BK75" s="32"/>
      <c r="BL75" s="32"/>
    </row>
    <row r="76" spans="1:64" s="33" customFormat="1">
      <c r="A76" s="76"/>
      <c r="B76" s="57">
        <v>64</v>
      </c>
      <c r="C76" s="87"/>
      <c r="D76" s="58"/>
      <c r="E76" s="77"/>
      <c r="F76" s="620"/>
      <c r="G76" s="620"/>
      <c r="H76" s="61"/>
      <c r="I76" s="62"/>
      <c r="J76" s="61"/>
      <c r="K76" s="622" t="str">
        <f t="shared" si="0"/>
        <v/>
      </c>
      <c r="L76" s="622" t="str">
        <f>IF($G76="","",IF(OR('２.全体概要'!$C$15=1,'２.全体概要'!$C$15=2),INDEX($BG$15,MATCH($G76,$BF$15,-1)),IF('２.全体概要'!$C$15=3,INDEX($BG$14,MATCH($G76,$BF$14,-1)),INDEX($BG$13,MATCH($G76,$BF$13,-1)))))</f>
        <v/>
      </c>
      <c r="M76" s="622" t="str">
        <f t="shared" si="1"/>
        <v/>
      </c>
      <c r="N76" s="623">
        <f t="shared" si="2"/>
        <v>0</v>
      </c>
      <c r="O76" s="74"/>
      <c r="P76" s="61"/>
      <c r="Q76" s="56"/>
      <c r="R76" s="72"/>
      <c r="S76" s="56"/>
      <c r="T76" s="56"/>
      <c r="U76" s="74"/>
      <c r="V76" s="61"/>
      <c r="W76" s="56"/>
      <c r="X76" s="72"/>
      <c r="Y76" s="56"/>
      <c r="Z76" s="56"/>
      <c r="AA76" s="74"/>
      <c r="AB76" s="61"/>
      <c r="AC76" s="74"/>
      <c r="AD76" s="61"/>
      <c r="AE76" s="74"/>
      <c r="AF76" s="61"/>
      <c r="AG76" s="74"/>
      <c r="AH76" s="61"/>
      <c r="AI76" s="74"/>
      <c r="AJ76" s="61"/>
      <c r="AK76" s="74"/>
      <c r="AL76" s="64"/>
      <c r="AM76" s="74"/>
      <c r="AN76" s="64"/>
      <c r="AO76" s="74"/>
      <c r="AP76" s="66"/>
      <c r="AQ76" s="74"/>
      <c r="AR76" s="61"/>
      <c r="AS76" s="275"/>
      <c r="AT76" s="74"/>
      <c r="AU76" s="61"/>
      <c r="AV76" s="626" t="str">
        <f>IF(AU76="","",IF(AU76="A",'１０.パネルラジエーター設備費用算出シート'!$G$13,IF(AU76="B",'１０.パネルラジエーター設備費用算出シート'!$N$13,IF(AU76="C",'１０.パネルラジエーター設備費用算出シート'!$G$23,IF(AU76="D",'１０.パネルラジエーター設備費用算出シート'!$N$23,IF(AU76="E",'１０.パネルラジエーター設備費用算出シート'!$G$33,IF(AU76="F",'１０.パネルラジエーター設備費用算出シート'!$N$33,IF(AU76="G",'１０.パネルラジエーター設備費用算出シート'!$G$43,IF(AU76="H",'１０.パネルラジエーター設備費用算出シート'!$N$43,IF(AU76="I",'１０.パネルラジエーター設備費用算出シート'!$G$54,'１０.パネルラジエーター設備費用算出シート'!$N$54))))))))))</f>
        <v/>
      </c>
      <c r="AW76" s="74"/>
      <c r="AX76" s="64"/>
      <c r="AY76" s="627"/>
      <c r="AZ76" s="74"/>
      <c r="BA76" s="32"/>
      <c r="BB76" s="32"/>
      <c r="BC76" s="32"/>
      <c r="BD76" s="32"/>
      <c r="BE76" s="32"/>
      <c r="BF76" s="32"/>
      <c r="BG76" s="32"/>
      <c r="BH76" s="32"/>
      <c r="BI76" s="32"/>
      <c r="BJ76" s="32"/>
      <c r="BK76" s="32"/>
      <c r="BL76" s="32"/>
    </row>
    <row r="77" spans="1:64" s="33" customFormat="1">
      <c r="A77" s="76"/>
      <c r="B77" s="57">
        <v>65</v>
      </c>
      <c r="C77" s="87"/>
      <c r="D77" s="58"/>
      <c r="E77" s="77"/>
      <c r="F77" s="620"/>
      <c r="G77" s="620"/>
      <c r="H77" s="61"/>
      <c r="I77" s="62"/>
      <c r="J77" s="61"/>
      <c r="K77" s="622" t="str">
        <f t="shared" ref="K77:K140" si="3">IF($F77="","",VLOOKUP($F77,$BC$13:$BD$17,2,TRUE))</f>
        <v/>
      </c>
      <c r="L77" s="622" t="str">
        <f>IF($G77="","",IF(OR('２.全体概要'!$C$15=1,'２.全体概要'!$C$15=2),INDEX($BG$15,MATCH($G77,$BF$15,-1)),IF('２.全体概要'!$C$15=3,INDEX($BG$14,MATCH($G77,$BF$14,-1)),INDEX($BG$13,MATCH($G77,$BF$13,-1)))))</f>
        <v/>
      </c>
      <c r="M77" s="622" t="str">
        <f t="shared" ref="M77:M140" si="4">IF(OR($F77="",$H77="",$I77=""),"",VLOOKUP($H77&amp;$I77,$BI$13:$BL$18,IF($F77&lt;50,2,IF(AND($J77="該当",$H77="角住戸"),4,3)),FALSE))</f>
        <v/>
      </c>
      <c r="N77" s="623">
        <f t="shared" si="2"/>
        <v>0</v>
      </c>
      <c r="O77" s="74"/>
      <c r="P77" s="61"/>
      <c r="Q77" s="56"/>
      <c r="R77" s="72"/>
      <c r="S77" s="56"/>
      <c r="T77" s="56"/>
      <c r="U77" s="74"/>
      <c r="V77" s="61"/>
      <c r="W77" s="56"/>
      <c r="X77" s="72"/>
      <c r="Y77" s="56"/>
      <c r="Z77" s="56"/>
      <c r="AA77" s="74"/>
      <c r="AB77" s="61"/>
      <c r="AC77" s="74"/>
      <c r="AD77" s="61"/>
      <c r="AE77" s="74"/>
      <c r="AF77" s="61"/>
      <c r="AG77" s="74"/>
      <c r="AH77" s="61"/>
      <c r="AI77" s="74"/>
      <c r="AJ77" s="61"/>
      <c r="AK77" s="74"/>
      <c r="AL77" s="64"/>
      <c r="AM77" s="74"/>
      <c r="AN77" s="64"/>
      <c r="AO77" s="74"/>
      <c r="AP77" s="66"/>
      <c r="AQ77" s="74"/>
      <c r="AR77" s="61"/>
      <c r="AS77" s="275"/>
      <c r="AT77" s="74"/>
      <c r="AU77" s="61"/>
      <c r="AV77" s="626" t="str">
        <f>IF(AU77="","",IF(AU77="A",'１０.パネルラジエーター設備費用算出シート'!$G$13,IF(AU77="B",'１０.パネルラジエーター設備費用算出シート'!$N$13,IF(AU77="C",'１０.パネルラジエーター設備費用算出シート'!$G$23,IF(AU77="D",'１０.パネルラジエーター設備費用算出シート'!$N$23,IF(AU77="E",'１０.パネルラジエーター設備費用算出シート'!$G$33,IF(AU77="F",'１０.パネルラジエーター設備費用算出シート'!$N$33,IF(AU77="G",'１０.パネルラジエーター設備費用算出シート'!$G$43,IF(AU77="H",'１０.パネルラジエーター設備費用算出シート'!$N$43,IF(AU77="I",'１０.パネルラジエーター設備費用算出シート'!$G$54,'１０.パネルラジエーター設備費用算出シート'!$N$54))))))))))</f>
        <v/>
      </c>
      <c r="AW77" s="74"/>
      <c r="AX77" s="64"/>
      <c r="AY77" s="627"/>
      <c r="AZ77" s="74"/>
      <c r="BA77" s="32"/>
      <c r="BB77" s="32"/>
      <c r="BC77" s="32"/>
      <c r="BD77" s="32"/>
      <c r="BE77" s="32"/>
      <c r="BF77" s="32"/>
      <c r="BG77" s="32"/>
      <c r="BH77" s="32"/>
      <c r="BI77" s="32"/>
      <c r="BJ77" s="32"/>
      <c r="BK77" s="32"/>
      <c r="BL77" s="32"/>
    </row>
    <row r="78" spans="1:64" s="33" customFormat="1">
      <c r="A78" s="76"/>
      <c r="B78" s="57">
        <v>66</v>
      </c>
      <c r="C78" s="87"/>
      <c r="D78" s="58"/>
      <c r="E78" s="77"/>
      <c r="F78" s="620"/>
      <c r="G78" s="620"/>
      <c r="H78" s="61"/>
      <c r="I78" s="62"/>
      <c r="J78" s="61"/>
      <c r="K78" s="622" t="str">
        <f t="shared" si="3"/>
        <v/>
      </c>
      <c r="L78" s="622" t="str">
        <f>IF($G78="","",IF(OR('２.全体概要'!$C$15=1,'２.全体概要'!$C$15=2),INDEX($BG$15,MATCH($G78,$BF$15,-1)),IF('２.全体概要'!$C$15=3,INDEX($BG$14,MATCH($G78,$BF$14,-1)),INDEX($BG$13,MATCH($G78,$BF$13,-1)))))</f>
        <v/>
      </c>
      <c r="M78" s="622" t="str">
        <f t="shared" si="4"/>
        <v/>
      </c>
      <c r="N78" s="623">
        <f t="shared" si="2"/>
        <v>0</v>
      </c>
      <c r="O78" s="74"/>
      <c r="P78" s="61"/>
      <c r="Q78" s="56"/>
      <c r="R78" s="72"/>
      <c r="S78" s="56"/>
      <c r="T78" s="56"/>
      <c r="U78" s="74"/>
      <c r="V78" s="61"/>
      <c r="W78" s="56"/>
      <c r="X78" s="72"/>
      <c r="Y78" s="56"/>
      <c r="Z78" s="56"/>
      <c r="AA78" s="74"/>
      <c r="AB78" s="61"/>
      <c r="AC78" s="74"/>
      <c r="AD78" s="61"/>
      <c r="AE78" s="74"/>
      <c r="AF78" s="61"/>
      <c r="AG78" s="74"/>
      <c r="AH78" s="61"/>
      <c r="AI78" s="74"/>
      <c r="AJ78" s="61"/>
      <c r="AK78" s="74"/>
      <c r="AL78" s="64"/>
      <c r="AM78" s="74"/>
      <c r="AN78" s="64"/>
      <c r="AO78" s="74"/>
      <c r="AP78" s="66"/>
      <c r="AQ78" s="74"/>
      <c r="AR78" s="61"/>
      <c r="AS78" s="275"/>
      <c r="AT78" s="74"/>
      <c r="AU78" s="61"/>
      <c r="AV78" s="626" t="str">
        <f>IF(AU78="","",IF(AU78="A",'１０.パネルラジエーター設備費用算出シート'!$G$13,IF(AU78="B",'１０.パネルラジエーター設備費用算出シート'!$N$13,IF(AU78="C",'１０.パネルラジエーター設備費用算出シート'!$G$23,IF(AU78="D",'１０.パネルラジエーター設備費用算出シート'!$N$23,IF(AU78="E",'１０.パネルラジエーター設備費用算出シート'!$G$33,IF(AU78="F",'１０.パネルラジエーター設備費用算出シート'!$N$33,IF(AU78="G",'１０.パネルラジエーター設備費用算出シート'!$G$43,IF(AU78="H",'１０.パネルラジエーター設備費用算出シート'!$N$43,IF(AU78="I",'１０.パネルラジエーター設備費用算出シート'!$G$54,'１０.パネルラジエーター設備費用算出シート'!$N$54))))))))))</f>
        <v/>
      </c>
      <c r="AW78" s="74"/>
      <c r="AX78" s="64"/>
      <c r="AY78" s="627"/>
      <c r="AZ78" s="74"/>
      <c r="BA78" s="32"/>
      <c r="BB78" s="32"/>
      <c r="BC78" s="32"/>
      <c r="BD78" s="32"/>
      <c r="BE78" s="32"/>
      <c r="BF78" s="32"/>
      <c r="BG78" s="32"/>
      <c r="BH78" s="32"/>
      <c r="BI78" s="32"/>
      <c r="BJ78" s="32"/>
      <c r="BK78" s="32"/>
      <c r="BL78" s="32"/>
    </row>
    <row r="79" spans="1:64" s="33" customFormat="1">
      <c r="A79" s="76"/>
      <c r="B79" s="57">
        <v>67</v>
      </c>
      <c r="C79" s="87"/>
      <c r="D79" s="58"/>
      <c r="E79" s="77"/>
      <c r="F79" s="620"/>
      <c r="G79" s="620"/>
      <c r="H79" s="61"/>
      <c r="I79" s="62"/>
      <c r="J79" s="61"/>
      <c r="K79" s="622" t="str">
        <f t="shared" si="3"/>
        <v/>
      </c>
      <c r="L79" s="622" t="str">
        <f>IF($G79="","",IF(OR('２.全体概要'!$C$15=1,'２.全体概要'!$C$15=2),INDEX($BG$15,MATCH($G79,$BF$15,-1)),IF('２.全体概要'!$C$15=3,INDEX($BG$14,MATCH($G79,$BF$14,-1)),INDEX($BG$13,MATCH($G79,$BF$13,-1)))))</f>
        <v/>
      </c>
      <c r="M79" s="622" t="str">
        <f t="shared" si="4"/>
        <v/>
      </c>
      <c r="N79" s="623">
        <f t="shared" si="2"/>
        <v>0</v>
      </c>
      <c r="O79" s="74"/>
      <c r="P79" s="61"/>
      <c r="Q79" s="56"/>
      <c r="R79" s="72"/>
      <c r="S79" s="56"/>
      <c r="T79" s="56"/>
      <c r="U79" s="74"/>
      <c r="V79" s="61"/>
      <c r="W79" s="56"/>
      <c r="X79" s="72"/>
      <c r="Y79" s="56"/>
      <c r="Z79" s="56"/>
      <c r="AA79" s="74"/>
      <c r="AB79" s="61"/>
      <c r="AC79" s="74"/>
      <c r="AD79" s="61"/>
      <c r="AE79" s="74"/>
      <c r="AF79" s="61"/>
      <c r="AG79" s="74"/>
      <c r="AH79" s="61"/>
      <c r="AI79" s="74"/>
      <c r="AJ79" s="61"/>
      <c r="AK79" s="74"/>
      <c r="AL79" s="64"/>
      <c r="AM79" s="74"/>
      <c r="AN79" s="64"/>
      <c r="AO79" s="74"/>
      <c r="AP79" s="66"/>
      <c r="AQ79" s="74"/>
      <c r="AR79" s="61"/>
      <c r="AS79" s="275"/>
      <c r="AT79" s="74"/>
      <c r="AU79" s="61"/>
      <c r="AV79" s="626" t="str">
        <f>IF(AU79="","",IF(AU79="A",'１０.パネルラジエーター設備費用算出シート'!$G$13,IF(AU79="B",'１０.パネルラジエーター設備費用算出シート'!$N$13,IF(AU79="C",'１０.パネルラジエーター設備費用算出シート'!$G$23,IF(AU79="D",'１０.パネルラジエーター設備費用算出シート'!$N$23,IF(AU79="E",'１０.パネルラジエーター設備費用算出シート'!$G$33,IF(AU79="F",'１０.パネルラジエーター設備費用算出シート'!$N$33,IF(AU79="G",'１０.パネルラジエーター設備費用算出シート'!$G$43,IF(AU79="H",'１０.パネルラジエーター設備費用算出シート'!$N$43,IF(AU79="I",'１０.パネルラジエーター設備費用算出シート'!$G$54,'１０.パネルラジエーター設備費用算出シート'!$N$54))))))))))</f>
        <v/>
      </c>
      <c r="AW79" s="74"/>
      <c r="AX79" s="64"/>
      <c r="AY79" s="627"/>
      <c r="AZ79" s="74"/>
      <c r="BA79" s="32"/>
      <c r="BB79" s="32"/>
      <c r="BC79" s="32"/>
      <c r="BD79" s="32"/>
      <c r="BE79" s="32"/>
      <c r="BF79" s="32"/>
      <c r="BG79" s="32"/>
      <c r="BH79" s="32"/>
      <c r="BI79" s="32"/>
      <c r="BJ79" s="32"/>
      <c r="BK79" s="32"/>
      <c r="BL79" s="32"/>
    </row>
    <row r="80" spans="1:64" s="33" customFormat="1">
      <c r="A80" s="76"/>
      <c r="B80" s="57">
        <v>68</v>
      </c>
      <c r="C80" s="87"/>
      <c r="D80" s="58"/>
      <c r="E80" s="77"/>
      <c r="F80" s="620"/>
      <c r="G80" s="620"/>
      <c r="H80" s="61"/>
      <c r="I80" s="62"/>
      <c r="J80" s="61"/>
      <c r="K80" s="622" t="str">
        <f t="shared" si="3"/>
        <v/>
      </c>
      <c r="L80" s="622" t="str">
        <f>IF($G80="","",IF(OR('２.全体概要'!$C$15=1,'２.全体概要'!$C$15=2),INDEX($BG$15,MATCH($G80,$BF$15,-1)),IF('２.全体概要'!$C$15=3,INDEX($BG$14,MATCH($G80,$BF$14,-1)),INDEX($BG$13,MATCH($G80,$BF$13,-1)))))</f>
        <v/>
      </c>
      <c r="M80" s="622" t="str">
        <f t="shared" si="4"/>
        <v/>
      </c>
      <c r="N80" s="623">
        <f t="shared" si="2"/>
        <v>0</v>
      </c>
      <c r="O80" s="74"/>
      <c r="P80" s="61"/>
      <c r="Q80" s="56"/>
      <c r="R80" s="72"/>
      <c r="S80" s="56"/>
      <c r="T80" s="56"/>
      <c r="U80" s="74"/>
      <c r="V80" s="61"/>
      <c r="W80" s="56"/>
      <c r="X80" s="72"/>
      <c r="Y80" s="56"/>
      <c r="Z80" s="56"/>
      <c r="AA80" s="74"/>
      <c r="AB80" s="61"/>
      <c r="AC80" s="74"/>
      <c r="AD80" s="61"/>
      <c r="AE80" s="74"/>
      <c r="AF80" s="61"/>
      <c r="AG80" s="74"/>
      <c r="AH80" s="61"/>
      <c r="AI80" s="74"/>
      <c r="AJ80" s="61"/>
      <c r="AK80" s="74"/>
      <c r="AL80" s="64"/>
      <c r="AM80" s="74"/>
      <c r="AN80" s="64"/>
      <c r="AO80" s="74"/>
      <c r="AP80" s="66"/>
      <c r="AQ80" s="74"/>
      <c r="AR80" s="61"/>
      <c r="AS80" s="275"/>
      <c r="AT80" s="74"/>
      <c r="AU80" s="61"/>
      <c r="AV80" s="626" t="str">
        <f>IF(AU80="","",IF(AU80="A",'１０.パネルラジエーター設備費用算出シート'!$G$13,IF(AU80="B",'１０.パネルラジエーター設備費用算出シート'!$N$13,IF(AU80="C",'１０.パネルラジエーター設備費用算出シート'!$G$23,IF(AU80="D",'１０.パネルラジエーター設備費用算出シート'!$N$23,IF(AU80="E",'１０.パネルラジエーター設備費用算出シート'!$G$33,IF(AU80="F",'１０.パネルラジエーター設備費用算出シート'!$N$33,IF(AU80="G",'１０.パネルラジエーター設備費用算出シート'!$G$43,IF(AU80="H",'１０.パネルラジエーター設備費用算出シート'!$N$43,IF(AU80="I",'１０.パネルラジエーター設備費用算出シート'!$G$54,'１０.パネルラジエーター設備費用算出シート'!$N$54))))))))))</f>
        <v/>
      </c>
      <c r="AW80" s="74"/>
      <c r="AX80" s="64"/>
      <c r="AY80" s="627"/>
      <c r="AZ80" s="74"/>
      <c r="BA80" s="32"/>
      <c r="BB80" s="32"/>
      <c r="BC80" s="32"/>
      <c r="BD80" s="32"/>
      <c r="BE80" s="32"/>
      <c r="BF80" s="32"/>
      <c r="BG80" s="32"/>
      <c r="BH80" s="32"/>
      <c r="BI80" s="32"/>
      <c r="BJ80" s="32"/>
      <c r="BK80" s="32"/>
      <c r="BL80" s="32"/>
    </row>
    <row r="81" spans="1:64" s="33" customFormat="1">
      <c r="A81" s="76"/>
      <c r="B81" s="57">
        <v>69</v>
      </c>
      <c r="C81" s="87"/>
      <c r="D81" s="58"/>
      <c r="E81" s="77"/>
      <c r="F81" s="620"/>
      <c r="G81" s="620"/>
      <c r="H81" s="61"/>
      <c r="I81" s="62"/>
      <c r="J81" s="61"/>
      <c r="K81" s="622" t="str">
        <f t="shared" si="3"/>
        <v/>
      </c>
      <c r="L81" s="622" t="str">
        <f>IF($G81="","",IF(OR('２.全体概要'!$C$15=1,'２.全体概要'!$C$15=2),INDEX($BG$15,MATCH($G81,$BF$15,-1)),IF('２.全体概要'!$C$15=3,INDEX($BG$14,MATCH($G81,$BF$14,-1)),INDEX($BG$13,MATCH($G81,$BF$13,-1)))))</f>
        <v/>
      </c>
      <c r="M81" s="622" t="str">
        <f t="shared" si="4"/>
        <v/>
      </c>
      <c r="N81" s="623">
        <f t="shared" si="2"/>
        <v>0</v>
      </c>
      <c r="O81" s="74"/>
      <c r="P81" s="61"/>
      <c r="Q81" s="56"/>
      <c r="R81" s="72"/>
      <c r="S81" s="56"/>
      <c r="T81" s="56"/>
      <c r="U81" s="74"/>
      <c r="V81" s="61"/>
      <c r="W81" s="56"/>
      <c r="X81" s="72"/>
      <c r="Y81" s="56"/>
      <c r="Z81" s="56"/>
      <c r="AA81" s="74"/>
      <c r="AB81" s="61"/>
      <c r="AC81" s="74"/>
      <c r="AD81" s="61"/>
      <c r="AE81" s="74"/>
      <c r="AF81" s="61"/>
      <c r="AG81" s="74"/>
      <c r="AH81" s="61"/>
      <c r="AI81" s="74"/>
      <c r="AJ81" s="61"/>
      <c r="AK81" s="74"/>
      <c r="AL81" s="64"/>
      <c r="AM81" s="74"/>
      <c r="AN81" s="64"/>
      <c r="AO81" s="74"/>
      <c r="AP81" s="66"/>
      <c r="AQ81" s="74"/>
      <c r="AR81" s="61"/>
      <c r="AS81" s="275"/>
      <c r="AT81" s="74"/>
      <c r="AU81" s="61"/>
      <c r="AV81" s="626" t="str">
        <f>IF(AU81="","",IF(AU81="A",'１０.パネルラジエーター設備費用算出シート'!$G$13,IF(AU81="B",'１０.パネルラジエーター設備費用算出シート'!$N$13,IF(AU81="C",'１０.パネルラジエーター設備費用算出シート'!$G$23,IF(AU81="D",'１０.パネルラジエーター設備費用算出シート'!$N$23,IF(AU81="E",'１０.パネルラジエーター設備費用算出シート'!$G$33,IF(AU81="F",'１０.パネルラジエーター設備費用算出シート'!$N$33,IF(AU81="G",'１０.パネルラジエーター設備費用算出シート'!$G$43,IF(AU81="H",'１０.パネルラジエーター設備費用算出シート'!$N$43,IF(AU81="I",'１０.パネルラジエーター設備費用算出シート'!$G$54,'１０.パネルラジエーター設備費用算出シート'!$N$54))))))))))</f>
        <v/>
      </c>
      <c r="AW81" s="74"/>
      <c r="AX81" s="64"/>
      <c r="AY81" s="627"/>
      <c r="AZ81" s="74"/>
      <c r="BA81" s="32"/>
      <c r="BB81" s="32"/>
      <c r="BC81" s="32"/>
      <c r="BD81" s="32"/>
      <c r="BE81" s="32"/>
      <c r="BF81" s="32"/>
      <c r="BG81" s="32"/>
      <c r="BH81" s="32"/>
      <c r="BI81" s="32"/>
      <c r="BJ81" s="32"/>
      <c r="BK81" s="32"/>
      <c r="BL81" s="32"/>
    </row>
    <row r="82" spans="1:64" s="33" customFormat="1">
      <c r="A82" s="76"/>
      <c r="B82" s="57">
        <v>70</v>
      </c>
      <c r="C82" s="87"/>
      <c r="D82" s="58"/>
      <c r="E82" s="77"/>
      <c r="F82" s="620"/>
      <c r="G82" s="620"/>
      <c r="H82" s="61"/>
      <c r="I82" s="62"/>
      <c r="J82" s="61"/>
      <c r="K82" s="622" t="str">
        <f t="shared" si="3"/>
        <v/>
      </c>
      <c r="L82" s="622" t="str">
        <f>IF($G82="","",IF(OR('２.全体概要'!$C$15=1,'２.全体概要'!$C$15=2),INDEX($BG$15,MATCH($G82,$BF$15,-1)),IF('２.全体概要'!$C$15=3,INDEX($BG$14,MATCH($G82,$BF$14,-1)),INDEX($BG$13,MATCH($G82,$BF$13,-1)))))</f>
        <v/>
      </c>
      <c r="M82" s="622" t="str">
        <f t="shared" si="4"/>
        <v/>
      </c>
      <c r="N82" s="623">
        <f t="shared" ref="N82:N145" si="5">IF(OR(K82="",L82="",M82=""),0,(700000*K82*L82*M82))</f>
        <v>0</v>
      </c>
      <c r="O82" s="74"/>
      <c r="P82" s="61"/>
      <c r="Q82" s="56"/>
      <c r="R82" s="72"/>
      <c r="S82" s="56"/>
      <c r="T82" s="56"/>
      <c r="U82" s="74"/>
      <c r="V82" s="61"/>
      <c r="W82" s="56"/>
      <c r="X82" s="72"/>
      <c r="Y82" s="56"/>
      <c r="Z82" s="56"/>
      <c r="AA82" s="74"/>
      <c r="AB82" s="61"/>
      <c r="AC82" s="74"/>
      <c r="AD82" s="61"/>
      <c r="AE82" s="74"/>
      <c r="AF82" s="61"/>
      <c r="AG82" s="74"/>
      <c r="AH82" s="61"/>
      <c r="AI82" s="74"/>
      <c r="AJ82" s="61"/>
      <c r="AK82" s="74"/>
      <c r="AL82" s="64"/>
      <c r="AM82" s="74"/>
      <c r="AN82" s="64"/>
      <c r="AO82" s="74"/>
      <c r="AP82" s="66"/>
      <c r="AQ82" s="74"/>
      <c r="AR82" s="61"/>
      <c r="AS82" s="275"/>
      <c r="AT82" s="74"/>
      <c r="AU82" s="61"/>
      <c r="AV82" s="626" t="str">
        <f>IF(AU82="","",IF(AU82="A",'１０.パネルラジエーター設備費用算出シート'!$G$13,IF(AU82="B",'１０.パネルラジエーター設備費用算出シート'!$N$13,IF(AU82="C",'１０.パネルラジエーター設備費用算出シート'!$G$23,IF(AU82="D",'１０.パネルラジエーター設備費用算出シート'!$N$23,IF(AU82="E",'１０.パネルラジエーター設備費用算出シート'!$G$33,IF(AU82="F",'１０.パネルラジエーター設備費用算出シート'!$N$33,IF(AU82="G",'１０.パネルラジエーター設備費用算出シート'!$G$43,IF(AU82="H",'１０.パネルラジエーター設備費用算出シート'!$N$43,IF(AU82="I",'１０.パネルラジエーター設備費用算出シート'!$G$54,'１０.パネルラジエーター設備費用算出シート'!$N$54))))))))))</f>
        <v/>
      </c>
      <c r="AW82" s="74"/>
      <c r="AX82" s="64"/>
      <c r="AY82" s="627"/>
      <c r="AZ82" s="74"/>
      <c r="BA82" s="32"/>
      <c r="BB82" s="32"/>
      <c r="BC82" s="32"/>
      <c r="BD82" s="32"/>
      <c r="BE82" s="32"/>
      <c r="BF82" s="32"/>
      <c r="BG82" s="32"/>
      <c r="BH82" s="32"/>
      <c r="BI82" s="32"/>
      <c r="BJ82" s="32"/>
      <c r="BK82" s="32"/>
      <c r="BL82" s="32"/>
    </row>
    <row r="83" spans="1:64" s="33" customFormat="1">
      <c r="A83" s="76"/>
      <c r="B83" s="57">
        <v>71</v>
      </c>
      <c r="C83" s="87"/>
      <c r="D83" s="58"/>
      <c r="E83" s="77"/>
      <c r="F83" s="620"/>
      <c r="G83" s="620"/>
      <c r="H83" s="61"/>
      <c r="I83" s="62"/>
      <c r="J83" s="61"/>
      <c r="K83" s="622" t="str">
        <f t="shared" si="3"/>
        <v/>
      </c>
      <c r="L83" s="622" t="str">
        <f>IF($G83="","",IF(OR('２.全体概要'!$C$15=1,'２.全体概要'!$C$15=2),INDEX($BG$15,MATCH($G83,$BF$15,-1)),IF('２.全体概要'!$C$15=3,INDEX($BG$14,MATCH($G83,$BF$14,-1)),INDEX($BG$13,MATCH($G83,$BF$13,-1)))))</f>
        <v/>
      </c>
      <c r="M83" s="622" t="str">
        <f t="shared" si="4"/>
        <v/>
      </c>
      <c r="N83" s="623">
        <f t="shared" si="5"/>
        <v>0</v>
      </c>
      <c r="O83" s="74"/>
      <c r="P83" s="61"/>
      <c r="Q83" s="56"/>
      <c r="R83" s="72"/>
      <c r="S83" s="56"/>
      <c r="T83" s="56"/>
      <c r="U83" s="74"/>
      <c r="V83" s="61"/>
      <c r="W83" s="56"/>
      <c r="X83" s="72"/>
      <c r="Y83" s="56"/>
      <c r="Z83" s="56"/>
      <c r="AA83" s="74"/>
      <c r="AB83" s="61"/>
      <c r="AC83" s="74"/>
      <c r="AD83" s="61"/>
      <c r="AE83" s="74"/>
      <c r="AF83" s="61"/>
      <c r="AG83" s="74"/>
      <c r="AH83" s="61"/>
      <c r="AI83" s="74"/>
      <c r="AJ83" s="61"/>
      <c r="AK83" s="74"/>
      <c r="AL83" s="64"/>
      <c r="AM83" s="74"/>
      <c r="AN83" s="64"/>
      <c r="AO83" s="74"/>
      <c r="AP83" s="66"/>
      <c r="AQ83" s="74"/>
      <c r="AR83" s="61"/>
      <c r="AS83" s="275"/>
      <c r="AT83" s="74"/>
      <c r="AU83" s="61"/>
      <c r="AV83" s="626" t="str">
        <f>IF(AU83="","",IF(AU83="A",'１０.パネルラジエーター設備費用算出シート'!$G$13,IF(AU83="B",'１０.パネルラジエーター設備費用算出シート'!$N$13,IF(AU83="C",'１０.パネルラジエーター設備費用算出シート'!$G$23,IF(AU83="D",'１０.パネルラジエーター設備費用算出シート'!$N$23,IF(AU83="E",'１０.パネルラジエーター設備費用算出シート'!$G$33,IF(AU83="F",'１０.パネルラジエーター設備費用算出シート'!$N$33,IF(AU83="G",'１０.パネルラジエーター設備費用算出シート'!$G$43,IF(AU83="H",'１０.パネルラジエーター設備費用算出シート'!$N$43,IF(AU83="I",'１０.パネルラジエーター設備費用算出シート'!$G$54,'１０.パネルラジエーター設備費用算出シート'!$N$54))))))))))</f>
        <v/>
      </c>
      <c r="AW83" s="74"/>
      <c r="AX83" s="64"/>
      <c r="AY83" s="627"/>
      <c r="AZ83" s="74"/>
      <c r="BA83" s="32"/>
      <c r="BB83" s="32"/>
      <c r="BC83" s="32"/>
      <c r="BD83" s="32"/>
      <c r="BE83" s="32"/>
      <c r="BF83" s="32"/>
      <c r="BG83" s="32"/>
      <c r="BH83" s="32"/>
      <c r="BI83" s="32"/>
      <c r="BJ83" s="32"/>
      <c r="BK83" s="32"/>
      <c r="BL83" s="32"/>
    </row>
    <row r="84" spans="1:64" s="33" customFormat="1">
      <c r="A84" s="76"/>
      <c r="B84" s="57">
        <v>72</v>
      </c>
      <c r="C84" s="87"/>
      <c r="D84" s="58"/>
      <c r="E84" s="77"/>
      <c r="F84" s="620"/>
      <c r="G84" s="620"/>
      <c r="H84" s="61"/>
      <c r="I84" s="62"/>
      <c r="J84" s="61"/>
      <c r="K84" s="622" t="str">
        <f t="shared" si="3"/>
        <v/>
      </c>
      <c r="L84" s="622" t="str">
        <f>IF($G84="","",IF(OR('２.全体概要'!$C$15=1,'２.全体概要'!$C$15=2),INDEX($BG$15,MATCH($G84,$BF$15,-1)),IF('２.全体概要'!$C$15=3,INDEX($BG$14,MATCH($G84,$BF$14,-1)),INDEX($BG$13,MATCH($G84,$BF$13,-1)))))</f>
        <v/>
      </c>
      <c r="M84" s="622" t="str">
        <f t="shared" si="4"/>
        <v/>
      </c>
      <c r="N84" s="623">
        <f t="shared" si="5"/>
        <v>0</v>
      </c>
      <c r="O84" s="74"/>
      <c r="P84" s="61"/>
      <c r="Q84" s="56"/>
      <c r="R84" s="72"/>
      <c r="S84" s="56"/>
      <c r="T84" s="56"/>
      <c r="U84" s="74"/>
      <c r="V84" s="61"/>
      <c r="W84" s="56"/>
      <c r="X84" s="72"/>
      <c r="Y84" s="56"/>
      <c r="Z84" s="56"/>
      <c r="AA84" s="74"/>
      <c r="AB84" s="61"/>
      <c r="AC84" s="74"/>
      <c r="AD84" s="61"/>
      <c r="AE84" s="74"/>
      <c r="AF84" s="61"/>
      <c r="AG84" s="74"/>
      <c r="AH84" s="61"/>
      <c r="AI84" s="74"/>
      <c r="AJ84" s="61"/>
      <c r="AK84" s="74"/>
      <c r="AL84" s="64"/>
      <c r="AM84" s="74"/>
      <c r="AN84" s="64"/>
      <c r="AO84" s="74"/>
      <c r="AP84" s="66"/>
      <c r="AQ84" s="74"/>
      <c r="AR84" s="61"/>
      <c r="AS84" s="275"/>
      <c r="AT84" s="74"/>
      <c r="AU84" s="61"/>
      <c r="AV84" s="626" t="str">
        <f>IF(AU84="","",IF(AU84="A",'１０.パネルラジエーター設備費用算出シート'!$G$13,IF(AU84="B",'１０.パネルラジエーター設備費用算出シート'!$N$13,IF(AU84="C",'１０.パネルラジエーター設備費用算出シート'!$G$23,IF(AU84="D",'１０.パネルラジエーター設備費用算出シート'!$N$23,IF(AU84="E",'１０.パネルラジエーター設備費用算出シート'!$G$33,IF(AU84="F",'１０.パネルラジエーター設備費用算出シート'!$N$33,IF(AU84="G",'１０.パネルラジエーター設備費用算出シート'!$G$43,IF(AU84="H",'１０.パネルラジエーター設備費用算出シート'!$N$43,IF(AU84="I",'１０.パネルラジエーター設備費用算出シート'!$G$54,'１０.パネルラジエーター設備費用算出シート'!$N$54))))))))))</f>
        <v/>
      </c>
      <c r="AW84" s="74"/>
      <c r="AX84" s="64"/>
      <c r="AY84" s="627"/>
      <c r="AZ84" s="74"/>
      <c r="BA84" s="32"/>
      <c r="BB84" s="32"/>
      <c r="BC84" s="32"/>
      <c r="BD84" s="32"/>
      <c r="BE84" s="32"/>
      <c r="BF84" s="32"/>
      <c r="BG84" s="32"/>
      <c r="BH84" s="32"/>
      <c r="BI84" s="32"/>
      <c r="BJ84" s="32"/>
      <c r="BK84" s="32"/>
      <c r="BL84" s="32"/>
    </row>
    <row r="85" spans="1:64" s="33" customFormat="1">
      <c r="A85" s="76"/>
      <c r="B85" s="57">
        <v>73</v>
      </c>
      <c r="C85" s="87"/>
      <c r="D85" s="58"/>
      <c r="E85" s="77"/>
      <c r="F85" s="620"/>
      <c r="G85" s="620"/>
      <c r="H85" s="61"/>
      <c r="I85" s="62"/>
      <c r="J85" s="61"/>
      <c r="K85" s="622" t="str">
        <f t="shared" si="3"/>
        <v/>
      </c>
      <c r="L85" s="622" t="str">
        <f>IF($G85="","",IF(OR('２.全体概要'!$C$15=1,'２.全体概要'!$C$15=2),INDEX($BG$15,MATCH($G85,$BF$15,-1)),IF('２.全体概要'!$C$15=3,INDEX($BG$14,MATCH($G85,$BF$14,-1)),INDEX($BG$13,MATCH($G85,$BF$13,-1)))))</f>
        <v/>
      </c>
      <c r="M85" s="622" t="str">
        <f t="shared" si="4"/>
        <v/>
      </c>
      <c r="N85" s="623">
        <f t="shared" si="5"/>
        <v>0</v>
      </c>
      <c r="O85" s="74"/>
      <c r="P85" s="61"/>
      <c r="Q85" s="56"/>
      <c r="R85" s="72"/>
      <c r="S85" s="56"/>
      <c r="T85" s="56"/>
      <c r="U85" s="74"/>
      <c r="V85" s="61"/>
      <c r="W85" s="56"/>
      <c r="X85" s="72"/>
      <c r="Y85" s="56"/>
      <c r="Z85" s="56"/>
      <c r="AA85" s="74"/>
      <c r="AB85" s="61"/>
      <c r="AC85" s="74"/>
      <c r="AD85" s="61"/>
      <c r="AE85" s="74"/>
      <c r="AF85" s="61"/>
      <c r="AG85" s="74"/>
      <c r="AH85" s="61"/>
      <c r="AI85" s="74"/>
      <c r="AJ85" s="61"/>
      <c r="AK85" s="74"/>
      <c r="AL85" s="64"/>
      <c r="AM85" s="74"/>
      <c r="AN85" s="64"/>
      <c r="AO85" s="74"/>
      <c r="AP85" s="66"/>
      <c r="AQ85" s="74"/>
      <c r="AR85" s="61"/>
      <c r="AS85" s="275"/>
      <c r="AT85" s="74"/>
      <c r="AU85" s="61"/>
      <c r="AV85" s="626" t="str">
        <f>IF(AU85="","",IF(AU85="A",'１０.パネルラジエーター設備費用算出シート'!$G$13,IF(AU85="B",'１０.パネルラジエーター設備費用算出シート'!$N$13,IF(AU85="C",'１０.パネルラジエーター設備費用算出シート'!$G$23,IF(AU85="D",'１０.パネルラジエーター設備費用算出シート'!$N$23,IF(AU85="E",'１０.パネルラジエーター設備費用算出シート'!$G$33,IF(AU85="F",'１０.パネルラジエーター設備費用算出シート'!$N$33,IF(AU85="G",'１０.パネルラジエーター設備費用算出シート'!$G$43,IF(AU85="H",'１０.パネルラジエーター設備費用算出シート'!$N$43,IF(AU85="I",'１０.パネルラジエーター設備費用算出シート'!$G$54,'１０.パネルラジエーター設備費用算出シート'!$N$54))))))))))</f>
        <v/>
      </c>
      <c r="AW85" s="74"/>
      <c r="AX85" s="64"/>
      <c r="AY85" s="627"/>
      <c r="AZ85" s="74"/>
      <c r="BA85" s="32"/>
      <c r="BB85" s="32"/>
      <c r="BC85" s="32"/>
      <c r="BD85" s="32"/>
      <c r="BE85" s="32"/>
      <c r="BF85" s="32"/>
      <c r="BG85" s="32"/>
      <c r="BH85" s="32"/>
      <c r="BI85" s="32"/>
      <c r="BJ85" s="32"/>
      <c r="BK85" s="32"/>
      <c r="BL85" s="32"/>
    </row>
    <row r="86" spans="1:64" s="33" customFormat="1">
      <c r="A86" s="76"/>
      <c r="B86" s="57">
        <v>74</v>
      </c>
      <c r="C86" s="87"/>
      <c r="D86" s="58"/>
      <c r="E86" s="77"/>
      <c r="F86" s="620"/>
      <c r="G86" s="620"/>
      <c r="H86" s="61"/>
      <c r="I86" s="62"/>
      <c r="J86" s="61"/>
      <c r="K86" s="622" t="str">
        <f t="shared" si="3"/>
        <v/>
      </c>
      <c r="L86" s="622" t="str">
        <f>IF($G86="","",IF(OR('２.全体概要'!$C$15=1,'２.全体概要'!$C$15=2),INDEX($BG$15,MATCH($G86,$BF$15,-1)),IF('２.全体概要'!$C$15=3,INDEX($BG$14,MATCH($G86,$BF$14,-1)),INDEX($BG$13,MATCH($G86,$BF$13,-1)))))</f>
        <v/>
      </c>
      <c r="M86" s="622" t="str">
        <f t="shared" si="4"/>
        <v/>
      </c>
      <c r="N86" s="623">
        <f t="shared" si="5"/>
        <v>0</v>
      </c>
      <c r="O86" s="74"/>
      <c r="P86" s="61"/>
      <c r="Q86" s="56"/>
      <c r="R86" s="72"/>
      <c r="S86" s="56"/>
      <c r="T86" s="56"/>
      <c r="U86" s="74"/>
      <c r="V86" s="61"/>
      <c r="W86" s="56"/>
      <c r="X86" s="72"/>
      <c r="Y86" s="56"/>
      <c r="Z86" s="56"/>
      <c r="AA86" s="74"/>
      <c r="AB86" s="61"/>
      <c r="AC86" s="74"/>
      <c r="AD86" s="61"/>
      <c r="AE86" s="74"/>
      <c r="AF86" s="61"/>
      <c r="AG86" s="74"/>
      <c r="AH86" s="61"/>
      <c r="AI86" s="74"/>
      <c r="AJ86" s="61"/>
      <c r="AK86" s="74"/>
      <c r="AL86" s="64"/>
      <c r="AM86" s="74"/>
      <c r="AN86" s="64"/>
      <c r="AO86" s="74"/>
      <c r="AP86" s="66"/>
      <c r="AQ86" s="74"/>
      <c r="AR86" s="61"/>
      <c r="AS86" s="275"/>
      <c r="AT86" s="74"/>
      <c r="AU86" s="61"/>
      <c r="AV86" s="626" t="str">
        <f>IF(AU86="","",IF(AU86="A",'１０.パネルラジエーター設備費用算出シート'!$G$13,IF(AU86="B",'１０.パネルラジエーター設備費用算出シート'!$N$13,IF(AU86="C",'１０.パネルラジエーター設備費用算出シート'!$G$23,IF(AU86="D",'１０.パネルラジエーター設備費用算出シート'!$N$23,IF(AU86="E",'１０.パネルラジエーター設備費用算出シート'!$G$33,IF(AU86="F",'１０.パネルラジエーター設備費用算出シート'!$N$33,IF(AU86="G",'１０.パネルラジエーター設備費用算出シート'!$G$43,IF(AU86="H",'１０.パネルラジエーター設備費用算出シート'!$N$43,IF(AU86="I",'１０.パネルラジエーター設備費用算出シート'!$G$54,'１０.パネルラジエーター設備費用算出シート'!$N$54))))))))))</f>
        <v/>
      </c>
      <c r="AW86" s="74"/>
      <c r="AX86" s="64"/>
      <c r="AY86" s="627"/>
      <c r="AZ86" s="74"/>
      <c r="BA86" s="32"/>
      <c r="BB86" s="32"/>
      <c r="BC86" s="32"/>
      <c r="BD86" s="32"/>
      <c r="BE86" s="32"/>
      <c r="BF86" s="32"/>
      <c r="BG86" s="32"/>
      <c r="BH86" s="32"/>
      <c r="BI86" s="32"/>
      <c r="BJ86" s="32"/>
      <c r="BK86" s="32"/>
      <c r="BL86" s="32"/>
    </row>
    <row r="87" spans="1:64" s="33" customFormat="1">
      <c r="A87" s="76"/>
      <c r="B87" s="57">
        <v>75</v>
      </c>
      <c r="C87" s="87"/>
      <c r="D87" s="58"/>
      <c r="E87" s="77"/>
      <c r="F87" s="620"/>
      <c r="G87" s="620"/>
      <c r="H87" s="61"/>
      <c r="I87" s="62"/>
      <c r="J87" s="61"/>
      <c r="K87" s="622" t="str">
        <f t="shared" si="3"/>
        <v/>
      </c>
      <c r="L87" s="622" t="str">
        <f>IF($G87="","",IF(OR('２.全体概要'!$C$15=1,'２.全体概要'!$C$15=2),INDEX($BG$15,MATCH($G87,$BF$15,-1)),IF('２.全体概要'!$C$15=3,INDEX($BG$14,MATCH($G87,$BF$14,-1)),INDEX($BG$13,MATCH($G87,$BF$13,-1)))))</f>
        <v/>
      </c>
      <c r="M87" s="622" t="str">
        <f t="shared" si="4"/>
        <v/>
      </c>
      <c r="N87" s="623">
        <f t="shared" si="5"/>
        <v>0</v>
      </c>
      <c r="O87" s="74"/>
      <c r="P87" s="61"/>
      <c r="Q87" s="56"/>
      <c r="R87" s="72"/>
      <c r="S87" s="56"/>
      <c r="T87" s="56"/>
      <c r="U87" s="74"/>
      <c r="V87" s="61"/>
      <c r="W87" s="56"/>
      <c r="X87" s="72"/>
      <c r="Y87" s="56"/>
      <c r="Z87" s="56"/>
      <c r="AA87" s="74"/>
      <c r="AB87" s="61"/>
      <c r="AC87" s="74"/>
      <c r="AD87" s="61"/>
      <c r="AE87" s="74"/>
      <c r="AF87" s="61"/>
      <c r="AG87" s="74"/>
      <c r="AH87" s="61"/>
      <c r="AI87" s="74"/>
      <c r="AJ87" s="61"/>
      <c r="AK87" s="74"/>
      <c r="AL87" s="64"/>
      <c r="AM87" s="74"/>
      <c r="AN87" s="64"/>
      <c r="AO87" s="74"/>
      <c r="AP87" s="66"/>
      <c r="AQ87" s="74"/>
      <c r="AR87" s="61"/>
      <c r="AS87" s="275"/>
      <c r="AT87" s="74"/>
      <c r="AU87" s="61"/>
      <c r="AV87" s="626" t="str">
        <f>IF(AU87="","",IF(AU87="A",'１０.パネルラジエーター設備費用算出シート'!$G$13,IF(AU87="B",'１０.パネルラジエーター設備費用算出シート'!$N$13,IF(AU87="C",'１０.パネルラジエーター設備費用算出シート'!$G$23,IF(AU87="D",'１０.パネルラジエーター設備費用算出シート'!$N$23,IF(AU87="E",'１０.パネルラジエーター設備費用算出シート'!$G$33,IF(AU87="F",'１０.パネルラジエーター設備費用算出シート'!$N$33,IF(AU87="G",'１０.パネルラジエーター設備費用算出シート'!$G$43,IF(AU87="H",'１０.パネルラジエーター設備費用算出シート'!$N$43,IF(AU87="I",'１０.パネルラジエーター設備費用算出シート'!$G$54,'１０.パネルラジエーター設備費用算出シート'!$N$54))))))))))</f>
        <v/>
      </c>
      <c r="AW87" s="74"/>
      <c r="AX87" s="64"/>
      <c r="AY87" s="627"/>
      <c r="AZ87" s="74"/>
      <c r="BA87" s="32"/>
      <c r="BB87" s="32"/>
      <c r="BC87" s="32"/>
      <c r="BD87" s="32"/>
      <c r="BE87" s="32"/>
      <c r="BF87" s="32"/>
      <c r="BG87" s="32"/>
      <c r="BH87" s="32"/>
      <c r="BI87" s="32"/>
      <c r="BJ87" s="32"/>
      <c r="BK87" s="32"/>
      <c r="BL87" s="32"/>
    </row>
    <row r="88" spans="1:64" s="33" customFormat="1">
      <c r="A88" s="76"/>
      <c r="B88" s="57">
        <v>76</v>
      </c>
      <c r="C88" s="87"/>
      <c r="D88" s="58"/>
      <c r="E88" s="77"/>
      <c r="F88" s="620"/>
      <c r="G88" s="620"/>
      <c r="H88" s="61"/>
      <c r="I88" s="62"/>
      <c r="J88" s="61"/>
      <c r="K88" s="622" t="str">
        <f t="shared" si="3"/>
        <v/>
      </c>
      <c r="L88" s="622" t="str">
        <f>IF($G88="","",IF(OR('２.全体概要'!$C$15=1,'２.全体概要'!$C$15=2),INDEX($BG$15,MATCH($G88,$BF$15,-1)),IF('２.全体概要'!$C$15=3,INDEX($BG$14,MATCH($G88,$BF$14,-1)),INDEX($BG$13,MATCH($G88,$BF$13,-1)))))</f>
        <v/>
      </c>
      <c r="M88" s="622" t="str">
        <f t="shared" si="4"/>
        <v/>
      </c>
      <c r="N88" s="623">
        <f t="shared" si="5"/>
        <v>0</v>
      </c>
      <c r="O88" s="74"/>
      <c r="P88" s="61"/>
      <c r="Q88" s="56"/>
      <c r="R88" s="72"/>
      <c r="S88" s="56"/>
      <c r="T88" s="56"/>
      <c r="U88" s="74"/>
      <c r="V88" s="61"/>
      <c r="W88" s="56"/>
      <c r="X88" s="72"/>
      <c r="Y88" s="56"/>
      <c r="Z88" s="56"/>
      <c r="AA88" s="74"/>
      <c r="AB88" s="61"/>
      <c r="AC88" s="74"/>
      <c r="AD88" s="61"/>
      <c r="AE88" s="74"/>
      <c r="AF88" s="61"/>
      <c r="AG88" s="74"/>
      <c r="AH88" s="61"/>
      <c r="AI88" s="74"/>
      <c r="AJ88" s="61"/>
      <c r="AK88" s="74"/>
      <c r="AL88" s="64"/>
      <c r="AM88" s="74"/>
      <c r="AN88" s="64"/>
      <c r="AO88" s="74"/>
      <c r="AP88" s="66"/>
      <c r="AQ88" s="74"/>
      <c r="AR88" s="61"/>
      <c r="AS88" s="275"/>
      <c r="AT88" s="74"/>
      <c r="AU88" s="61"/>
      <c r="AV88" s="626" t="str">
        <f>IF(AU88="","",IF(AU88="A",'１０.パネルラジエーター設備費用算出シート'!$G$13,IF(AU88="B",'１０.パネルラジエーター設備費用算出シート'!$N$13,IF(AU88="C",'１０.パネルラジエーター設備費用算出シート'!$G$23,IF(AU88="D",'１０.パネルラジエーター設備費用算出シート'!$N$23,IF(AU88="E",'１０.パネルラジエーター設備費用算出シート'!$G$33,IF(AU88="F",'１０.パネルラジエーター設備費用算出シート'!$N$33,IF(AU88="G",'１０.パネルラジエーター設備費用算出シート'!$G$43,IF(AU88="H",'１０.パネルラジエーター設備費用算出シート'!$N$43,IF(AU88="I",'１０.パネルラジエーター設備費用算出シート'!$G$54,'１０.パネルラジエーター設備費用算出シート'!$N$54))))))))))</f>
        <v/>
      </c>
      <c r="AW88" s="74"/>
      <c r="AX88" s="64"/>
      <c r="AY88" s="627"/>
      <c r="AZ88" s="74"/>
      <c r="BA88" s="32"/>
      <c r="BB88" s="32"/>
      <c r="BC88" s="32"/>
      <c r="BD88" s="32"/>
      <c r="BE88" s="32"/>
      <c r="BF88" s="32"/>
      <c r="BG88" s="32"/>
      <c r="BH88" s="32"/>
      <c r="BI88" s="32"/>
      <c r="BJ88" s="32"/>
      <c r="BK88" s="32"/>
      <c r="BL88" s="32"/>
    </row>
    <row r="89" spans="1:64" s="33" customFormat="1">
      <c r="A89" s="76"/>
      <c r="B89" s="57">
        <v>77</v>
      </c>
      <c r="C89" s="87"/>
      <c r="D89" s="58"/>
      <c r="E89" s="77"/>
      <c r="F89" s="620"/>
      <c r="G89" s="620"/>
      <c r="H89" s="61"/>
      <c r="I89" s="62"/>
      <c r="J89" s="61"/>
      <c r="K89" s="622" t="str">
        <f t="shared" si="3"/>
        <v/>
      </c>
      <c r="L89" s="622" t="str">
        <f>IF($G89="","",IF(OR('２.全体概要'!$C$15=1,'２.全体概要'!$C$15=2),INDEX($BG$15,MATCH($G89,$BF$15,-1)),IF('２.全体概要'!$C$15=3,INDEX($BG$14,MATCH($G89,$BF$14,-1)),INDEX($BG$13,MATCH($G89,$BF$13,-1)))))</f>
        <v/>
      </c>
      <c r="M89" s="622" t="str">
        <f t="shared" si="4"/>
        <v/>
      </c>
      <c r="N89" s="623">
        <f t="shared" si="5"/>
        <v>0</v>
      </c>
      <c r="O89" s="74"/>
      <c r="P89" s="61"/>
      <c r="Q89" s="56"/>
      <c r="R89" s="72"/>
      <c r="S89" s="56"/>
      <c r="T89" s="56"/>
      <c r="U89" s="74"/>
      <c r="V89" s="61"/>
      <c r="W89" s="56"/>
      <c r="X89" s="72"/>
      <c r="Y89" s="56"/>
      <c r="Z89" s="56"/>
      <c r="AA89" s="74"/>
      <c r="AB89" s="61"/>
      <c r="AC89" s="74"/>
      <c r="AD89" s="61"/>
      <c r="AE89" s="74"/>
      <c r="AF89" s="61"/>
      <c r="AG89" s="74"/>
      <c r="AH89" s="61"/>
      <c r="AI89" s="74"/>
      <c r="AJ89" s="61"/>
      <c r="AK89" s="74"/>
      <c r="AL89" s="64"/>
      <c r="AM89" s="74"/>
      <c r="AN89" s="64"/>
      <c r="AO89" s="74"/>
      <c r="AP89" s="66"/>
      <c r="AQ89" s="74"/>
      <c r="AR89" s="61"/>
      <c r="AS89" s="275"/>
      <c r="AT89" s="74"/>
      <c r="AU89" s="61"/>
      <c r="AV89" s="626" t="str">
        <f>IF(AU89="","",IF(AU89="A",'１０.パネルラジエーター設備費用算出シート'!$G$13,IF(AU89="B",'１０.パネルラジエーター設備費用算出シート'!$N$13,IF(AU89="C",'１０.パネルラジエーター設備費用算出シート'!$G$23,IF(AU89="D",'１０.パネルラジエーター設備費用算出シート'!$N$23,IF(AU89="E",'１０.パネルラジエーター設備費用算出シート'!$G$33,IF(AU89="F",'１０.パネルラジエーター設備費用算出シート'!$N$33,IF(AU89="G",'１０.パネルラジエーター設備費用算出シート'!$G$43,IF(AU89="H",'１０.パネルラジエーター設備費用算出シート'!$N$43,IF(AU89="I",'１０.パネルラジエーター設備費用算出シート'!$G$54,'１０.パネルラジエーター設備費用算出シート'!$N$54))))))))))</f>
        <v/>
      </c>
      <c r="AW89" s="74"/>
      <c r="AX89" s="64"/>
      <c r="AY89" s="627"/>
      <c r="AZ89" s="74"/>
      <c r="BA89" s="32"/>
      <c r="BB89" s="32"/>
      <c r="BC89" s="32"/>
      <c r="BD89" s="32"/>
      <c r="BE89" s="32"/>
      <c r="BF89" s="32"/>
      <c r="BG89" s="32"/>
      <c r="BH89" s="32"/>
      <c r="BI89" s="32"/>
      <c r="BJ89" s="32"/>
      <c r="BK89" s="32"/>
      <c r="BL89" s="32"/>
    </row>
    <row r="90" spans="1:64" s="33" customFormat="1">
      <c r="A90" s="76"/>
      <c r="B90" s="57">
        <v>78</v>
      </c>
      <c r="C90" s="87"/>
      <c r="D90" s="58"/>
      <c r="E90" s="77"/>
      <c r="F90" s="620"/>
      <c r="G90" s="620"/>
      <c r="H90" s="61"/>
      <c r="I90" s="62"/>
      <c r="J90" s="61"/>
      <c r="K90" s="622" t="str">
        <f t="shared" si="3"/>
        <v/>
      </c>
      <c r="L90" s="622" t="str">
        <f>IF($G90="","",IF(OR('２.全体概要'!$C$15=1,'２.全体概要'!$C$15=2),INDEX($BG$15,MATCH($G90,$BF$15,-1)),IF('２.全体概要'!$C$15=3,INDEX($BG$14,MATCH($G90,$BF$14,-1)),INDEX($BG$13,MATCH($G90,$BF$13,-1)))))</f>
        <v/>
      </c>
      <c r="M90" s="622" t="str">
        <f t="shared" si="4"/>
        <v/>
      </c>
      <c r="N90" s="623">
        <f t="shared" si="5"/>
        <v>0</v>
      </c>
      <c r="O90" s="74"/>
      <c r="P90" s="61"/>
      <c r="Q90" s="56"/>
      <c r="R90" s="72"/>
      <c r="S90" s="56"/>
      <c r="T90" s="56"/>
      <c r="U90" s="74"/>
      <c r="V90" s="61"/>
      <c r="W90" s="56"/>
      <c r="X90" s="72"/>
      <c r="Y90" s="56"/>
      <c r="Z90" s="56"/>
      <c r="AA90" s="74"/>
      <c r="AB90" s="61"/>
      <c r="AC90" s="74"/>
      <c r="AD90" s="61"/>
      <c r="AE90" s="74"/>
      <c r="AF90" s="61"/>
      <c r="AG90" s="74"/>
      <c r="AH90" s="61"/>
      <c r="AI90" s="74"/>
      <c r="AJ90" s="61"/>
      <c r="AK90" s="74"/>
      <c r="AL90" s="64"/>
      <c r="AM90" s="74"/>
      <c r="AN90" s="64"/>
      <c r="AO90" s="74"/>
      <c r="AP90" s="66"/>
      <c r="AQ90" s="74"/>
      <c r="AR90" s="61"/>
      <c r="AS90" s="275"/>
      <c r="AT90" s="74"/>
      <c r="AU90" s="61"/>
      <c r="AV90" s="626" t="str">
        <f>IF(AU90="","",IF(AU90="A",'１０.パネルラジエーター設備費用算出シート'!$G$13,IF(AU90="B",'１０.パネルラジエーター設備費用算出シート'!$N$13,IF(AU90="C",'１０.パネルラジエーター設備費用算出シート'!$G$23,IF(AU90="D",'１０.パネルラジエーター設備費用算出シート'!$N$23,IF(AU90="E",'１０.パネルラジエーター設備費用算出シート'!$G$33,IF(AU90="F",'１０.パネルラジエーター設備費用算出シート'!$N$33,IF(AU90="G",'１０.パネルラジエーター設備費用算出シート'!$G$43,IF(AU90="H",'１０.パネルラジエーター設備費用算出シート'!$N$43,IF(AU90="I",'１０.パネルラジエーター設備費用算出シート'!$G$54,'１０.パネルラジエーター設備費用算出シート'!$N$54))))))))))</f>
        <v/>
      </c>
      <c r="AW90" s="74"/>
      <c r="AX90" s="64"/>
      <c r="AY90" s="627"/>
      <c r="AZ90" s="74"/>
      <c r="BA90" s="32"/>
      <c r="BB90" s="32"/>
      <c r="BC90" s="32"/>
      <c r="BD90" s="32"/>
      <c r="BE90" s="32"/>
      <c r="BF90" s="32"/>
      <c r="BG90" s="32"/>
      <c r="BH90" s="32"/>
      <c r="BI90" s="32"/>
      <c r="BJ90" s="32"/>
      <c r="BK90" s="32"/>
      <c r="BL90" s="32"/>
    </row>
    <row r="91" spans="1:64" s="33" customFormat="1">
      <c r="A91" s="76"/>
      <c r="B91" s="57">
        <v>79</v>
      </c>
      <c r="C91" s="87"/>
      <c r="D91" s="58"/>
      <c r="E91" s="77"/>
      <c r="F91" s="620"/>
      <c r="G91" s="620"/>
      <c r="H91" s="61"/>
      <c r="I91" s="62"/>
      <c r="J91" s="61"/>
      <c r="K91" s="622" t="str">
        <f t="shared" si="3"/>
        <v/>
      </c>
      <c r="L91" s="622" t="str">
        <f>IF($G91="","",IF(OR('２.全体概要'!$C$15=1,'２.全体概要'!$C$15=2),INDEX($BG$15,MATCH($G91,$BF$15,-1)),IF('２.全体概要'!$C$15=3,INDEX($BG$14,MATCH($G91,$BF$14,-1)),INDEX($BG$13,MATCH($G91,$BF$13,-1)))))</f>
        <v/>
      </c>
      <c r="M91" s="622" t="str">
        <f t="shared" si="4"/>
        <v/>
      </c>
      <c r="N91" s="623">
        <f t="shared" si="5"/>
        <v>0</v>
      </c>
      <c r="O91" s="74"/>
      <c r="P91" s="61"/>
      <c r="Q91" s="56"/>
      <c r="R91" s="72"/>
      <c r="S91" s="56"/>
      <c r="T91" s="56"/>
      <c r="U91" s="74"/>
      <c r="V91" s="61"/>
      <c r="W91" s="56"/>
      <c r="X91" s="72"/>
      <c r="Y91" s="56"/>
      <c r="Z91" s="56"/>
      <c r="AA91" s="74"/>
      <c r="AB91" s="61"/>
      <c r="AC91" s="74"/>
      <c r="AD91" s="61"/>
      <c r="AE91" s="74"/>
      <c r="AF91" s="61"/>
      <c r="AG91" s="74"/>
      <c r="AH91" s="61"/>
      <c r="AI91" s="74"/>
      <c r="AJ91" s="61"/>
      <c r="AK91" s="74"/>
      <c r="AL91" s="64"/>
      <c r="AM91" s="74"/>
      <c r="AN91" s="64"/>
      <c r="AO91" s="74"/>
      <c r="AP91" s="66"/>
      <c r="AQ91" s="74"/>
      <c r="AR91" s="61"/>
      <c r="AS91" s="275"/>
      <c r="AT91" s="74"/>
      <c r="AU91" s="61"/>
      <c r="AV91" s="626" t="str">
        <f>IF(AU91="","",IF(AU91="A",'１０.パネルラジエーター設備費用算出シート'!$G$13,IF(AU91="B",'１０.パネルラジエーター設備費用算出シート'!$N$13,IF(AU91="C",'１０.パネルラジエーター設備費用算出シート'!$G$23,IF(AU91="D",'１０.パネルラジエーター設備費用算出シート'!$N$23,IF(AU91="E",'１０.パネルラジエーター設備費用算出シート'!$G$33,IF(AU91="F",'１０.パネルラジエーター設備費用算出シート'!$N$33,IF(AU91="G",'１０.パネルラジエーター設備費用算出シート'!$G$43,IF(AU91="H",'１０.パネルラジエーター設備費用算出シート'!$N$43,IF(AU91="I",'１０.パネルラジエーター設備費用算出シート'!$G$54,'１０.パネルラジエーター設備費用算出シート'!$N$54))))))))))</f>
        <v/>
      </c>
      <c r="AW91" s="74"/>
      <c r="AX91" s="64"/>
      <c r="AY91" s="627"/>
      <c r="AZ91" s="74"/>
      <c r="BA91" s="32"/>
      <c r="BB91" s="32"/>
      <c r="BC91" s="32"/>
      <c r="BD91" s="32"/>
      <c r="BE91" s="32"/>
      <c r="BF91" s="32"/>
      <c r="BG91" s="32"/>
      <c r="BH91" s="32"/>
      <c r="BI91" s="32"/>
      <c r="BJ91" s="32"/>
      <c r="BK91" s="32"/>
      <c r="BL91" s="32"/>
    </row>
    <row r="92" spans="1:64" s="33" customFormat="1">
      <c r="A92" s="76"/>
      <c r="B92" s="57">
        <v>80</v>
      </c>
      <c r="C92" s="87"/>
      <c r="D92" s="58"/>
      <c r="E92" s="77"/>
      <c r="F92" s="620"/>
      <c r="G92" s="620"/>
      <c r="H92" s="61"/>
      <c r="I92" s="62"/>
      <c r="J92" s="61"/>
      <c r="K92" s="622" t="str">
        <f t="shared" si="3"/>
        <v/>
      </c>
      <c r="L92" s="622" t="str">
        <f>IF($G92="","",IF(OR('２.全体概要'!$C$15=1,'２.全体概要'!$C$15=2),INDEX($BG$15,MATCH($G92,$BF$15,-1)),IF('２.全体概要'!$C$15=3,INDEX($BG$14,MATCH($G92,$BF$14,-1)),INDEX($BG$13,MATCH($G92,$BF$13,-1)))))</f>
        <v/>
      </c>
      <c r="M92" s="622" t="str">
        <f t="shared" si="4"/>
        <v/>
      </c>
      <c r="N92" s="623">
        <f t="shared" si="5"/>
        <v>0</v>
      </c>
      <c r="O92" s="74"/>
      <c r="P92" s="61"/>
      <c r="Q92" s="56"/>
      <c r="R92" s="72"/>
      <c r="S92" s="56"/>
      <c r="T92" s="56"/>
      <c r="U92" s="74"/>
      <c r="V92" s="61"/>
      <c r="W92" s="56"/>
      <c r="X92" s="72"/>
      <c r="Y92" s="56"/>
      <c r="Z92" s="56"/>
      <c r="AA92" s="74"/>
      <c r="AB92" s="61"/>
      <c r="AC92" s="74"/>
      <c r="AD92" s="61"/>
      <c r="AE92" s="74"/>
      <c r="AF92" s="61"/>
      <c r="AG92" s="74"/>
      <c r="AH92" s="61"/>
      <c r="AI92" s="74"/>
      <c r="AJ92" s="61"/>
      <c r="AK92" s="74"/>
      <c r="AL92" s="64"/>
      <c r="AM92" s="74"/>
      <c r="AN92" s="64"/>
      <c r="AO92" s="74"/>
      <c r="AP92" s="66"/>
      <c r="AQ92" s="74"/>
      <c r="AR92" s="61"/>
      <c r="AS92" s="275"/>
      <c r="AT92" s="74"/>
      <c r="AU92" s="61"/>
      <c r="AV92" s="626" t="str">
        <f>IF(AU92="","",IF(AU92="A",'１０.パネルラジエーター設備費用算出シート'!$G$13,IF(AU92="B",'１０.パネルラジエーター設備費用算出シート'!$N$13,IF(AU92="C",'１０.パネルラジエーター設備費用算出シート'!$G$23,IF(AU92="D",'１０.パネルラジエーター設備費用算出シート'!$N$23,IF(AU92="E",'１０.パネルラジエーター設備費用算出シート'!$G$33,IF(AU92="F",'１０.パネルラジエーター設備費用算出シート'!$N$33,IF(AU92="G",'１０.パネルラジエーター設備費用算出シート'!$G$43,IF(AU92="H",'１０.パネルラジエーター設備費用算出シート'!$N$43,IF(AU92="I",'１０.パネルラジエーター設備費用算出シート'!$G$54,'１０.パネルラジエーター設備費用算出シート'!$N$54))))))))))</f>
        <v/>
      </c>
      <c r="AW92" s="74"/>
      <c r="AX92" s="64"/>
      <c r="AY92" s="627"/>
      <c r="AZ92" s="74"/>
      <c r="BA92" s="32"/>
      <c r="BB92" s="32"/>
      <c r="BC92" s="32"/>
      <c r="BD92" s="32"/>
      <c r="BE92" s="32"/>
      <c r="BF92" s="32"/>
      <c r="BG92" s="32"/>
      <c r="BH92" s="32"/>
      <c r="BI92" s="32"/>
      <c r="BJ92" s="32"/>
      <c r="BK92" s="32"/>
      <c r="BL92" s="32"/>
    </row>
    <row r="93" spans="1:64" s="33" customFormat="1">
      <c r="A93" s="76"/>
      <c r="B93" s="57">
        <v>81</v>
      </c>
      <c r="C93" s="87"/>
      <c r="D93" s="58"/>
      <c r="E93" s="77"/>
      <c r="F93" s="620"/>
      <c r="G93" s="620"/>
      <c r="H93" s="61"/>
      <c r="I93" s="62"/>
      <c r="J93" s="61"/>
      <c r="K93" s="622" t="str">
        <f t="shared" si="3"/>
        <v/>
      </c>
      <c r="L93" s="622" t="str">
        <f>IF($G93="","",IF(OR('２.全体概要'!$C$15=1,'２.全体概要'!$C$15=2),INDEX($BG$15,MATCH($G93,$BF$15,-1)),IF('２.全体概要'!$C$15=3,INDEX($BG$14,MATCH($G93,$BF$14,-1)),INDEX($BG$13,MATCH($G93,$BF$13,-1)))))</f>
        <v/>
      </c>
      <c r="M93" s="622" t="str">
        <f t="shared" si="4"/>
        <v/>
      </c>
      <c r="N93" s="623">
        <f t="shared" si="5"/>
        <v>0</v>
      </c>
      <c r="O93" s="74"/>
      <c r="P93" s="61"/>
      <c r="Q93" s="56"/>
      <c r="R93" s="72"/>
      <c r="S93" s="56"/>
      <c r="T93" s="56"/>
      <c r="U93" s="74"/>
      <c r="V93" s="61"/>
      <c r="W93" s="56"/>
      <c r="X93" s="72"/>
      <c r="Y93" s="56"/>
      <c r="Z93" s="56"/>
      <c r="AA93" s="74"/>
      <c r="AB93" s="61"/>
      <c r="AC93" s="74"/>
      <c r="AD93" s="61"/>
      <c r="AE93" s="74"/>
      <c r="AF93" s="61"/>
      <c r="AG93" s="74"/>
      <c r="AH93" s="61"/>
      <c r="AI93" s="74"/>
      <c r="AJ93" s="61"/>
      <c r="AK93" s="74"/>
      <c r="AL93" s="64"/>
      <c r="AM93" s="74"/>
      <c r="AN93" s="64"/>
      <c r="AO93" s="74"/>
      <c r="AP93" s="66"/>
      <c r="AQ93" s="74"/>
      <c r="AR93" s="61"/>
      <c r="AS93" s="275"/>
      <c r="AT93" s="74"/>
      <c r="AU93" s="61"/>
      <c r="AV93" s="626" t="str">
        <f>IF(AU93="","",IF(AU93="A",'１０.パネルラジエーター設備費用算出シート'!$G$13,IF(AU93="B",'１０.パネルラジエーター設備費用算出シート'!$N$13,IF(AU93="C",'１０.パネルラジエーター設備費用算出シート'!$G$23,IF(AU93="D",'１０.パネルラジエーター設備費用算出シート'!$N$23,IF(AU93="E",'１０.パネルラジエーター設備費用算出シート'!$G$33,IF(AU93="F",'１０.パネルラジエーター設備費用算出シート'!$N$33,IF(AU93="G",'１０.パネルラジエーター設備費用算出シート'!$G$43,IF(AU93="H",'１０.パネルラジエーター設備費用算出シート'!$N$43,IF(AU93="I",'１０.パネルラジエーター設備費用算出シート'!$G$54,'１０.パネルラジエーター設備費用算出シート'!$N$54))))))))))</f>
        <v/>
      </c>
      <c r="AW93" s="74"/>
      <c r="AX93" s="64"/>
      <c r="AY93" s="627"/>
      <c r="AZ93" s="74"/>
      <c r="BA93" s="32"/>
      <c r="BB93" s="32"/>
      <c r="BC93" s="32"/>
      <c r="BD93" s="32"/>
      <c r="BE93" s="32"/>
      <c r="BF93" s="32"/>
      <c r="BG93" s="32"/>
      <c r="BH93" s="32"/>
      <c r="BI93" s="32"/>
      <c r="BJ93" s="32"/>
      <c r="BK93" s="32"/>
      <c r="BL93" s="32"/>
    </row>
    <row r="94" spans="1:64" s="33" customFormat="1">
      <c r="A94" s="76"/>
      <c r="B94" s="57">
        <v>82</v>
      </c>
      <c r="C94" s="87"/>
      <c r="D94" s="58"/>
      <c r="E94" s="77"/>
      <c r="F94" s="620"/>
      <c r="G94" s="620"/>
      <c r="H94" s="61"/>
      <c r="I94" s="62"/>
      <c r="J94" s="61"/>
      <c r="K94" s="622" t="str">
        <f t="shared" si="3"/>
        <v/>
      </c>
      <c r="L94" s="622" t="str">
        <f>IF($G94="","",IF(OR('２.全体概要'!$C$15=1,'２.全体概要'!$C$15=2),INDEX($BG$15,MATCH($G94,$BF$15,-1)),IF('２.全体概要'!$C$15=3,INDEX($BG$14,MATCH($G94,$BF$14,-1)),INDEX($BG$13,MATCH($G94,$BF$13,-1)))))</f>
        <v/>
      </c>
      <c r="M94" s="622" t="str">
        <f t="shared" si="4"/>
        <v/>
      </c>
      <c r="N94" s="623">
        <f t="shared" si="5"/>
        <v>0</v>
      </c>
      <c r="O94" s="74"/>
      <c r="P94" s="61"/>
      <c r="Q94" s="56"/>
      <c r="R94" s="72"/>
      <c r="S94" s="56"/>
      <c r="T94" s="56"/>
      <c r="U94" s="74"/>
      <c r="V94" s="61"/>
      <c r="W94" s="56"/>
      <c r="X94" s="72"/>
      <c r="Y94" s="56"/>
      <c r="Z94" s="56"/>
      <c r="AA94" s="74"/>
      <c r="AB94" s="61"/>
      <c r="AC94" s="74"/>
      <c r="AD94" s="61"/>
      <c r="AE94" s="74"/>
      <c r="AF94" s="61"/>
      <c r="AG94" s="74"/>
      <c r="AH94" s="61"/>
      <c r="AI94" s="74"/>
      <c r="AJ94" s="61"/>
      <c r="AK94" s="74"/>
      <c r="AL94" s="64"/>
      <c r="AM94" s="74"/>
      <c r="AN94" s="64"/>
      <c r="AO94" s="74"/>
      <c r="AP94" s="66"/>
      <c r="AQ94" s="74"/>
      <c r="AR94" s="61"/>
      <c r="AS94" s="275"/>
      <c r="AT94" s="74"/>
      <c r="AU94" s="61"/>
      <c r="AV94" s="626" t="str">
        <f>IF(AU94="","",IF(AU94="A",'１０.パネルラジエーター設備費用算出シート'!$G$13,IF(AU94="B",'１０.パネルラジエーター設備費用算出シート'!$N$13,IF(AU94="C",'１０.パネルラジエーター設備費用算出シート'!$G$23,IF(AU94="D",'１０.パネルラジエーター設備費用算出シート'!$N$23,IF(AU94="E",'１０.パネルラジエーター設備費用算出シート'!$G$33,IF(AU94="F",'１０.パネルラジエーター設備費用算出シート'!$N$33,IF(AU94="G",'１０.パネルラジエーター設備費用算出シート'!$G$43,IF(AU94="H",'１０.パネルラジエーター設備費用算出シート'!$N$43,IF(AU94="I",'１０.パネルラジエーター設備費用算出シート'!$G$54,'１０.パネルラジエーター設備費用算出シート'!$N$54))))))))))</f>
        <v/>
      </c>
      <c r="AW94" s="74"/>
      <c r="AX94" s="64"/>
      <c r="AY94" s="627"/>
      <c r="AZ94" s="74"/>
      <c r="BA94" s="32"/>
      <c r="BB94" s="32"/>
      <c r="BC94" s="32"/>
      <c r="BD94" s="32"/>
      <c r="BE94" s="32"/>
      <c r="BF94" s="32"/>
      <c r="BG94" s="32"/>
      <c r="BH94" s="32"/>
      <c r="BI94" s="32"/>
      <c r="BJ94" s="32"/>
      <c r="BK94" s="32"/>
      <c r="BL94" s="32"/>
    </row>
    <row r="95" spans="1:64" s="33" customFormat="1">
      <c r="A95" s="76"/>
      <c r="B95" s="57">
        <v>83</v>
      </c>
      <c r="C95" s="87"/>
      <c r="D95" s="58"/>
      <c r="E95" s="77"/>
      <c r="F95" s="620"/>
      <c r="G95" s="620"/>
      <c r="H95" s="61"/>
      <c r="I95" s="62"/>
      <c r="J95" s="61"/>
      <c r="K95" s="622" t="str">
        <f t="shared" si="3"/>
        <v/>
      </c>
      <c r="L95" s="622" t="str">
        <f>IF($G95="","",IF(OR('２.全体概要'!$C$15=1,'２.全体概要'!$C$15=2),INDEX($BG$15,MATCH($G95,$BF$15,-1)),IF('２.全体概要'!$C$15=3,INDEX($BG$14,MATCH($G95,$BF$14,-1)),INDEX($BG$13,MATCH($G95,$BF$13,-1)))))</f>
        <v/>
      </c>
      <c r="M95" s="622" t="str">
        <f t="shared" si="4"/>
        <v/>
      </c>
      <c r="N95" s="623">
        <f t="shared" si="5"/>
        <v>0</v>
      </c>
      <c r="O95" s="74"/>
      <c r="P95" s="61"/>
      <c r="Q95" s="56"/>
      <c r="R95" s="72"/>
      <c r="S95" s="56"/>
      <c r="T95" s="56"/>
      <c r="U95" s="74"/>
      <c r="V95" s="61"/>
      <c r="W95" s="56"/>
      <c r="X95" s="72"/>
      <c r="Y95" s="56"/>
      <c r="Z95" s="56"/>
      <c r="AA95" s="74"/>
      <c r="AB95" s="61"/>
      <c r="AC95" s="74"/>
      <c r="AD95" s="61"/>
      <c r="AE95" s="74"/>
      <c r="AF95" s="61"/>
      <c r="AG95" s="74"/>
      <c r="AH95" s="61"/>
      <c r="AI95" s="74"/>
      <c r="AJ95" s="61"/>
      <c r="AK95" s="74"/>
      <c r="AL95" s="64"/>
      <c r="AM95" s="74"/>
      <c r="AN95" s="64"/>
      <c r="AO95" s="74"/>
      <c r="AP95" s="66"/>
      <c r="AQ95" s="74"/>
      <c r="AR95" s="61"/>
      <c r="AS95" s="275"/>
      <c r="AT95" s="74"/>
      <c r="AU95" s="61"/>
      <c r="AV95" s="626" t="str">
        <f>IF(AU95="","",IF(AU95="A",'１０.パネルラジエーター設備費用算出シート'!$G$13,IF(AU95="B",'１０.パネルラジエーター設備費用算出シート'!$N$13,IF(AU95="C",'１０.パネルラジエーター設備費用算出シート'!$G$23,IF(AU95="D",'１０.パネルラジエーター設備費用算出シート'!$N$23,IF(AU95="E",'１０.パネルラジエーター設備費用算出シート'!$G$33,IF(AU95="F",'１０.パネルラジエーター設備費用算出シート'!$N$33,IF(AU95="G",'１０.パネルラジエーター設備費用算出シート'!$G$43,IF(AU95="H",'１０.パネルラジエーター設備費用算出シート'!$N$43,IF(AU95="I",'１０.パネルラジエーター設備費用算出シート'!$G$54,'１０.パネルラジエーター設備費用算出シート'!$N$54))))))))))</f>
        <v/>
      </c>
      <c r="AW95" s="74"/>
      <c r="AX95" s="64"/>
      <c r="AY95" s="627"/>
      <c r="AZ95" s="74"/>
      <c r="BA95" s="32"/>
      <c r="BB95" s="32"/>
      <c r="BC95" s="32"/>
      <c r="BD95" s="32"/>
      <c r="BE95" s="32"/>
      <c r="BF95" s="32"/>
      <c r="BG95" s="32"/>
      <c r="BH95" s="32"/>
      <c r="BI95" s="32"/>
      <c r="BJ95" s="32"/>
      <c r="BK95" s="32"/>
      <c r="BL95" s="32"/>
    </row>
    <row r="96" spans="1:64" s="33" customFormat="1">
      <c r="A96" s="76"/>
      <c r="B96" s="57">
        <v>84</v>
      </c>
      <c r="C96" s="87"/>
      <c r="D96" s="58"/>
      <c r="E96" s="77"/>
      <c r="F96" s="620"/>
      <c r="G96" s="620"/>
      <c r="H96" s="61"/>
      <c r="I96" s="62"/>
      <c r="J96" s="61"/>
      <c r="K96" s="622" t="str">
        <f t="shared" si="3"/>
        <v/>
      </c>
      <c r="L96" s="622" t="str">
        <f>IF($G96="","",IF(OR('２.全体概要'!$C$15=1,'２.全体概要'!$C$15=2),INDEX($BG$15,MATCH($G96,$BF$15,-1)),IF('２.全体概要'!$C$15=3,INDEX($BG$14,MATCH($G96,$BF$14,-1)),INDEX($BG$13,MATCH($G96,$BF$13,-1)))))</f>
        <v/>
      </c>
      <c r="M96" s="622" t="str">
        <f t="shared" si="4"/>
        <v/>
      </c>
      <c r="N96" s="623">
        <f t="shared" si="5"/>
        <v>0</v>
      </c>
      <c r="O96" s="74"/>
      <c r="P96" s="61"/>
      <c r="Q96" s="56"/>
      <c r="R96" s="72"/>
      <c r="S96" s="56"/>
      <c r="T96" s="56"/>
      <c r="U96" s="74"/>
      <c r="V96" s="61"/>
      <c r="W96" s="56"/>
      <c r="X96" s="72"/>
      <c r="Y96" s="56"/>
      <c r="Z96" s="56"/>
      <c r="AA96" s="74"/>
      <c r="AB96" s="61"/>
      <c r="AC96" s="74"/>
      <c r="AD96" s="61"/>
      <c r="AE96" s="74"/>
      <c r="AF96" s="61"/>
      <c r="AG96" s="74"/>
      <c r="AH96" s="61"/>
      <c r="AI96" s="74"/>
      <c r="AJ96" s="61"/>
      <c r="AK96" s="74"/>
      <c r="AL96" s="64"/>
      <c r="AM96" s="74"/>
      <c r="AN96" s="64"/>
      <c r="AO96" s="74"/>
      <c r="AP96" s="66"/>
      <c r="AQ96" s="74"/>
      <c r="AR96" s="61"/>
      <c r="AS96" s="275"/>
      <c r="AT96" s="74"/>
      <c r="AU96" s="61"/>
      <c r="AV96" s="626" t="str">
        <f>IF(AU96="","",IF(AU96="A",'１０.パネルラジエーター設備費用算出シート'!$G$13,IF(AU96="B",'１０.パネルラジエーター設備費用算出シート'!$N$13,IF(AU96="C",'１０.パネルラジエーター設備費用算出シート'!$G$23,IF(AU96="D",'１０.パネルラジエーター設備費用算出シート'!$N$23,IF(AU96="E",'１０.パネルラジエーター設備費用算出シート'!$G$33,IF(AU96="F",'１０.パネルラジエーター設備費用算出シート'!$N$33,IF(AU96="G",'１０.パネルラジエーター設備費用算出シート'!$G$43,IF(AU96="H",'１０.パネルラジエーター設備費用算出シート'!$N$43,IF(AU96="I",'１０.パネルラジエーター設備費用算出シート'!$G$54,'１０.パネルラジエーター設備費用算出シート'!$N$54))))))))))</f>
        <v/>
      </c>
      <c r="AW96" s="74"/>
      <c r="AX96" s="64"/>
      <c r="AY96" s="627"/>
      <c r="AZ96" s="74"/>
      <c r="BA96" s="32"/>
      <c r="BB96" s="32"/>
      <c r="BC96" s="32"/>
      <c r="BD96" s="32"/>
      <c r="BE96" s="32"/>
      <c r="BF96" s="32"/>
      <c r="BG96" s="32"/>
      <c r="BH96" s="32"/>
      <c r="BI96" s="32"/>
      <c r="BJ96" s="32"/>
      <c r="BK96" s="32"/>
      <c r="BL96" s="32"/>
    </row>
    <row r="97" spans="1:64" s="33" customFormat="1">
      <c r="A97" s="76"/>
      <c r="B97" s="57">
        <v>85</v>
      </c>
      <c r="C97" s="87"/>
      <c r="D97" s="58"/>
      <c r="E97" s="77"/>
      <c r="F97" s="620"/>
      <c r="G97" s="620"/>
      <c r="H97" s="61"/>
      <c r="I97" s="62"/>
      <c r="J97" s="61"/>
      <c r="K97" s="622" t="str">
        <f t="shared" si="3"/>
        <v/>
      </c>
      <c r="L97" s="622" t="str">
        <f>IF($G97="","",IF(OR('２.全体概要'!$C$15=1,'２.全体概要'!$C$15=2),INDEX($BG$15,MATCH($G97,$BF$15,-1)),IF('２.全体概要'!$C$15=3,INDEX($BG$14,MATCH($G97,$BF$14,-1)),INDEX($BG$13,MATCH($G97,$BF$13,-1)))))</f>
        <v/>
      </c>
      <c r="M97" s="622" t="str">
        <f t="shared" si="4"/>
        <v/>
      </c>
      <c r="N97" s="623">
        <f t="shared" si="5"/>
        <v>0</v>
      </c>
      <c r="O97" s="74"/>
      <c r="P97" s="61"/>
      <c r="Q97" s="56"/>
      <c r="R97" s="72"/>
      <c r="S97" s="56"/>
      <c r="T97" s="56"/>
      <c r="U97" s="74"/>
      <c r="V97" s="61"/>
      <c r="W97" s="56"/>
      <c r="X97" s="72"/>
      <c r="Y97" s="56"/>
      <c r="Z97" s="56"/>
      <c r="AA97" s="74"/>
      <c r="AB97" s="61"/>
      <c r="AC97" s="74"/>
      <c r="AD97" s="61"/>
      <c r="AE97" s="74"/>
      <c r="AF97" s="61"/>
      <c r="AG97" s="74"/>
      <c r="AH97" s="61"/>
      <c r="AI97" s="74"/>
      <c r="AJ97" s="61"/>
      <c r="AK97" s="74"/>
      <c r="AL97" s="64"/>
      <c r="AM97" s="74"/>
      <c r="AN97" s="64"/>
      <c r="AO97" s="74"/>
      <c r="AP97" s="66"/>
      <c r="AQ97" s="74"/>
      <c r="AR97" s="61"/>
      <c r="AS97" s="275"/>
      <c r="AT97" s="74"/>
      <c r="AU97" s="61"/>
      <c r="AV97" s="626" t="str">
        <f>IF(AU97="","",IF(AU97="A",'１０.パネルラジエーター設備費用算出シート'!$G$13,IF(AU97="B",'１０.パネルラジエーター設備費用算出シート'!$N$13,IF(AU97="C",'１０.パネルラジエーター設備費用算出シート'!$G$23,IF(AU97="D",'１０.パネルラジエーター設備費用算出シート'!$N$23,IF(AU97="E",'１０.パネルラジエーター設備費用算出シート'!$G$33,IF(AU97="F",'１０.パネルラジエーター設備費用算出シート'!$N$33,IF(AU97="G",'１０.パネルラジエーター設備費用算出シート'!$G$43,IF(AU97="H",'１０.パネルラジエーター設備費用算出シート'!$N$43,IF(AU97="I",'１０.パネルラジエーター設備費用算出シート'!$G$54,'１０.パネルラジエーター設備費用算出シート'!$N$54))))))))))</f>
        <v/>
      </c>
      <c r="AW97" s="74"/>
      <c r="AX97" s="64"/>
      <c r="AY97" s="627"/>
      <c r="AZ97" s="74"/>
      <c r="BA97" s="32"/>
      <c r="BB97" s="32"/>
      <c r="BC97" s="32"/>
      <c r="BD97" s="32"/>
      <c r="BE97" s="32"/>
      <c r="BF97" s="32"/>
      <c r="BG97" s="32"/>
      <c r="BH97" s="32"/>
      <c r="BI97" s="32"/>
      <c r="BJ97" s="32"/>
      <c r="BK97" s="32"/>
      <c r="BL97" s="32"/>
    </row>
    <row r="98" spans="1:64" s="33" customFormat="1">
      <c r="A98" s="76"/>
      <c r="B98" s="57">
        <v>86</v>
      </c>
      <c r="C98" s="87"/>
      <c r="D98" s="58"/>
      <c r="E98" s="77"/>
      <c r="F98" s="620"/>
      <c r="G98" s="620"/>
      <c r="H98" s="61"/>
      <c r="I98" s="62"/>
      <c r="J98" s="61"/>
      <c r="K98" s="622" t="str">
        <f t="shared" si="3"/>
        <v/>
      </c>
      <c r="L98" s="622" t="str">
        <f>IF($G98="","",IF(OR('２.全体概要'!$C$15=1,'２.全体概要'!$C$15=2),INDEX($BG$15,MATCH($G98,$BF$15,-1)),IF('２.全体概要'!$C$15=3,INDEX($BG$14,MATCH($G98,$BF$14,-1)),INDEX($BG$13,MATCH($G98,$BF$13,-1)))))</f>
        <v/>
      </c>
      <c r="M98" s="622" t="str">
        <f t="shared" si="4"/>
        <v/>
      </c>
      <c r="N98" s="623">
        <f t="shared" si="5"/>
        <v>0</v>
      </c>
      <c r="O98" s="74"/>
      <c r="P98" s="61"/>
      <c r="Q98" s="56"/>
      <c r="R98" s="72"/>
      <c r="S98" s="56"/>
      <c r="T98" s="56"/>
      <c r="U98" s="74"/>
      <c r="V98" s="61"/>
      <c r="W98" s="56"/>
      <c r="X98" s="72"/>
      <c r="Y98" s="56"/>
      <c r="Z98" s="56"/>
      <c r="AA98" s="74"/>
      <c r="AB98" s="61"/>
      <c r="AC98" s="74"/>
      <c r="AD98" s="61"/>
      <c r="AE98" s="74"/>
      <c r="AF98" s="61"/>
      <c r="AG98" s="74"/>
      <c r="AH98" s="61"/>
      <c r="AI98" s="74"/>
      <c r="AJ98" s="61"/>
      <c r="AK98" s="74"/>
      <c r="AL98" s="64"/>
      <c r="AM98" s="74"/>
      <c r="AN98" s="64"/>
      <c r="AO98" s="74"/>
      <c r="AP98" s="66"/>
      <c r="AQ98" s="74"/>
      <c r="AR98" s="61"/>
      <c r="AS98" s="275"/>
      <c r="AT98" s="74"/>
      <c r="AU98" s="61"/>
      <c r="AV98" s="626" t="str">
        <f>IF(AU98="","",IF(AU98="A",'１０.パネルラジエーター設備費用算出シート'!$G$13,IF(AU98="B",'１０.パネルラジエーター設備費用算出シート'!$N$13,IF(AU98="C",'１０.パネルラジエーター設備費用算出シート'!$G$23,IF(AU98="D",'１０.パネルラジエーター設備費用算出シート'!$N$23,IF(AU98="E",'１０.パネルラジエーター設備費用算出シート'!$G$33,IF(AU98="F",'１０.パネルラジエーター設備費用算出シート'!$N$33,IF(AU98="G",'１０.パネルラジエーター設備費用算出シート'!$G$43,IF(AU98="H",'１０.パネルラジエーター設備費用算出シート'!$N$43,IF(AU98="I",'１０.パネルラジエーター設備費用算出シート'!$G$54,'１０.パネルラジエーター設備費用算出シート'!$N$54))))))))))</f>
        <v/>
      </c>
      <c r="AW98" s="74"/>
      <c r="AX98" s="64"/>
      <c r="AY98" s="627"/>
      <c r="AZ98" s="74"/>
      <c r="BA98" s="32"/>
      <c r="BB98" s="32"/>
      <c r="BC98" s="32"/>
      <c r="BD98" s="32"/>
      <c r="BE98" s="32"/>
      <c r="BF98" s="32"/>
      <c r="BG98" s="32"/>
      <c r="BH98" s="32"/>
      <c r="BI98" s="32"/>
      <c r="BJ98" s="32"/>
      <c r="BK98" s="32"/>
      <c r="BL98" s="32"/>
    </row>
    <row r="99" spans="1:64" s="33" customFormat="1">
      <c r="A99" s="76"/>
      <c r="B99" s="57">
        <v>87</v>
      </c>
      <c r="C99" s="87"/>
      <c r="D99" s="58"/>
      <c r="E99" s="77"/>
      <c r="F99" s="620"/>
      <c r="G99" s="620"/>
      <c r="H99" s="61"/>
      <c r="I99" s="62"/>
      <c r="J99" s="61"/>
      <c r="K99" s="622" t="str">
        <f t="shared" si="3"/>
        <v/>
      </c>
      <c r="L99" s="622" t="str">
        <f>IF($G99="","",IF(OR('２.全体概要'!$C$15=1,'２.全体概要'!$C$15=2),INDEX($BG$15,MATCH($G99,$BF$15,-1)),IF('２.全体概要'!$C$15=3,INDEX($BG$14,MATCH($G99,$BF$14,-1)),INDEX($BG$13,MATCH($G99,$BF$13,-1)))))</f>
        <v/>
      </c>
      <c r="M99" s="622" t="str">
        <f t="shared" si="4"/>
        <v/>
      </c>
      <c r="N99" s="623">
        <f t="shared" si="5"/>
        <v>0</v>
      </c>
      <c r="O99" s="74"/>
      <c r="P99" s="61"/>
      <c r="Q99" s="56"/>
      <c r="R99" s="72"/>
      <c r="S99" s="56"/>
      <c r="T99" s="56"/>
      <c r="U99" s="74"/>
      <c r="V99" s="61"/>
      <c r="W99" s="56"/>
      <c r="X99" s="72"/>
      <c r="Y99" s="56"/>
      <c r="Z99" s="56"/>
      <c r="AA99" s="74"/>
      <c r="AB99" s="61"/>
      <c r="AC99" s="74"/>
      <c r="AD99" s="61"/>
      <c r="AE99" s="74"/>
      <c r="AF99" s="61"/>
      <c r="AG99" s="74"/>
      <c r="AH99" s="61"/>
      <c r="AI99" s="74"/>
      <c r="AJ99" s="61"/>
      <c r="AK99" s="74"/>
      <c r="AL99" s="64"/>
      <c r="AM99" s="74"/>
      <c r="AN99" s="64"/>
      <c r="AO99" s="74"/>
      <c r="AP99" s="66"/>
      <c r="AQ99" s="74"/>
      <c r="AR99" s="61"/>
      <c r="AS99" s="275"/>
      <c r="AT99" s="74"/>
      <c r="AU99" s="61"/>
      <c r="AV99" s="626" t="str">
        <f>IF(AU99="","",IF(AU99="A",'１０.パネルラジエーター設備費用算出シート'!$G$13,IF(AU99="B",'１０.パネルラジエーター設備費用算出シート'!$N$13,IF(AU99="C",'１０.パネルラジエーター設備費用算出シート'!$G$23,IF(AU99="D",'１０.パネルラジエーター設備費用算出シート'!$N$23,IF(AU99="E",'１０.パネルラジエーター設備費用算出シート'!$G$33,IF(AU99="F",'１０.パネルラジエーター設備費用算出シート'!$N$33,IF(AU99="G",'１０.パネルラジエーター設備費用算出シート'!$G$43,IF(AU99="H",'１０.パネルラジエーター設備費用算出シート'!$N$43,IF(AU99="I",'１０.パネルラジエーター設備費用算出シート'!$G$54,'１０.パネルラジエーター設備費用算出シート'!$N$54))))))))))</f>
        <v/>
      </c>
      <c r="AW99" s="74"/>
      <c r="AX99" s="64"/>
      <c r="AY99" s="627"/>
      <c r="AZ99" s="74"/>
      <c r="BA99" s="32"/>
      <c r="BB99" s="32"/>
      <c r="BC99" s="32"/>
      <c r="BD99" s="32"/>
      <c r="BE99" s="32"/>
      <c r="BF99" s="32"/>
      <c r="BG99" s="32"/>
      <c r="BH99" s="32"/>
      <c r="BI99" s="32"/>
      <c r="BJ99" s="32"/>
      <c r="BK99" s="32"/>
      <c r="BL99" s="32"/>
    </row>
    <row r="100" spans="1:64" s="33" customFormat="1">
      <c r="A100" s="76"/>
      <c r="B100" s="57">
        <v>88</v>
      </c>
      <c r="C100" s="87"/>
      <c r="D100" s="58"/>
      <c r="E100" s="77"/>
      <c r="F100" s="620"/>
      <c r="G100" s="620"/>
      <c r="H100" s="61"/>
      <c r="I100" s="62"/>
      <c r="J100" s="61"/>
      <c r="K100" s="622" t="str">
        <f t="shared" si="3"/>
        <v/>
      </c>
      <c r="L100" s="622" t="str">
        <f>IF($G100="","",IF(OR('２.全体概要'!$C$15=1,'２.全体概要'!$C$15=2),INDEX($BG$15,MATCH($G100,$BF$15,-1)),IF('２.全体概要'!$C$15=3,INDEX($BG$14,MATCH($G100,$BF$14,-1)),INDEX($BG$13,MATCH($G100,$BF$13,-1)))))</f>
        <v/>
      </c>
      <c r="M100" s="622" t="str">
        <f t="shared" si="4"/>
        <v/>
      </c>
      <c r="N100" s="623">
        <f t="shared" si="5"/>
        <v>0</v>
      </c>
      <c r="O100" s="74"/>
      <c r="P100" s="61"/>
      <c r="Q100" s="56"/>
      <c r="R100" s="72"/>
      <c r="S100" s="56"/>
      <c r="T100" s="56"/>
      <c r="U100" s="74"/>
      <c r="V100" s="61"/>
      <c r="W100" s="56"/>
      <c r="X100" s="72"/>
      <c r="Y100" s="56"/>
      <c r="Z100" s="56"/>
      <c r="AA100" s="74"/>
      <c r="AB100" s="61"/>
      <c r="AC100" s="74"/>
      <c r="AD100" s="61"/>
      <c r="AE100" s="74"/>
      <c r="AF100" s="61"/>
      <c r="AG100" s="74"/>
      <c r="AH100" s="61"/>
      <c r="AI100" s="74"/>
      <c r="AJ100" s="61"/>
      <c r="AK100" s="74"/>
      <c r="AL100" s="64"/>
      <c r="AM100" s="74"/>
      <c r="AN100" s="64"/>
      <c r="AO100" s="74"/>
      <c r="AP100" s="66"/>
      <c r="AQ100" s="74"/>
      <c r="AR100" s="61"/>
      <c r="AS100" s="275"/>
      <c r="AT100" s="74"/>
      <c r="AU100" s="61"/>
      <c r="AV100" s="626" t="str">
        <f>IF(AU100="","",IF(AU100="A",'１０.パネルラジエーター設備費用算出シート'!$G$13,IF(AU100="B",'１０.パネルラジエーター設備費用算出シート'!$N$13,IF(AU100="C",'１０.パネルラジエーター設備費用算出シート'!$G$23,IF(AU100="D",'１０.パネルラジエーター設備費用算出シート'!$N$23,IF(AU100="E",'１０.パネルラジエーター設備費用算出シート'!$G$33,IF(AU100="F",'１０.パネルラジエーター設備費用算出シート'!$N$33,IF(AU100="G",'１０.パネルラジエーター設備費用算出シート'!$G$43,IF(AU100="H",'１０.パネルラジエーター設備費用算出シート'!$N$43,IF(AU100="I",'１０.パネルラジエーター設備費用算出シート'!$G$54,'１０.パネルラジエーター設備費用算出シート'!$N$54))))))))))</f>
        <v/>
      </c>
      <c r="AW100" s="74"/>
      <c r="AX100" s="64"/>
      <c r="AY100" s="627"/>
      <c r="AZ100" s="74"/>
      <c r="BA100" s="32"/>
      <c r="BB100" s="32"/>
      <c r="BC100" s="32"/>
      <c r="BD100" s="32"/>
      <c r="BE100" s="32"/>
      <c r="BF100" s="32"/>
      <c r="BG100" s="32"/>
      <c r="BH100" s="32"/>
      <c r="BI100" s="32"/>
      <c r="BJ100" s="32"/>
      <c r="BK100" s="32"/>
      <c r="BL100" s="32"/>
    </row>
    <row r="101" spans="1:64" s="33" customFormat="1">
      <c r="A101" s="76"/>
      <c r="B101" s="57">
        <v>89</v>
      </c>
      <c r="C101" s="87"/>
      <c r="D101" s="58"/>
      <c r="E101" s="77"/>
      <c r="F101" s="620"/>
      <c r="G101" s="620"/>
      <c r="H101" s="61"/>
      <c r="I101" s="62"/>
      <c r="J101" s="61"/>
      <c r="K101" s="622" t="str">
        <f t="shared" si="3"/>
        <v/>
      </c>
      <c r="L101" s="622" t="str">
        <f>IF($G101="","",IF(OR('２.全体概要'!$C$15=1,'２.全体概要'!$C$15=2),INDEX($BG$15,MATCH($G101,$BF$15,-1)),IF('２.全体概要'!$C$15=3,INDEX($BG$14,MATCH($G101,$BF$14,-1)),INDEX($BG$13,MATCH($G101,$BF$13,-1)))))</f>
        <v/>
      </c>
      <c r="M101" s="622" t="str">
        <f t="shared" si="4"/>
        <v/>
      </c>
      <c r="N101" s="623">
        <f t="shared" si="5"/>
        <v>0</v>
      </c>
      <c r="O101" s="74"/>
      <c r="P101" s="61"/>
      <c r="Q101" s="56"/>
      <c r="R101" s="72"/>
      <c r="S101" s="56"/>
      <c r="T101" s="56"/>
      <c r="U101" s="74"/>
      <c r="V101" s="61"/>
      <c r="W101" s="56"/>
      <c r="X101" s="72"/>
      <c r="Y101" s="56"/>
      <c r="Z101" s="56"/>
      <c r="AA101" s="74"/>
      <c r="AB101" s="61"/>
      <c r="AC101" s="74"/>
      <c r="AD101" s="61"/>
      <c r="AE101" s="74"/>
      <c r="AF101" s="61"/>
      <c r="AG101" s="74"/>
      <c r="AH101" s="61"/>
      <c r="AI101" s="74"/>
      <c r="AJ101" s="61"/>
      <c r="AK101" s="74"/>
      <c r="AL101" s="64"/>
      <c r="AM101" s="74"/>
      <c r="AN101" s="64"/>
      <c r="AO101" s="74"/>
      <c r="AP101" s="66"/>
      <c r="AQ101" s="74"/>
      <c r="AR101" s="61"/>
      <c r="AS101" s="275"/>
      <c r="AT101" s="74"/>
      <c r="AU101" s="61"/>
      <c r="AV101" s="626" t="str">
        <f>IF(AU101="","",IF(AU101="A",'１０.パネルラジエーター設備費用算出シート'!$G$13,IF(AU101="B",'１０.パネルラジエーター設備費用算出シート'!$N$13,IF(AU101="C",'１０.パネルラジエーター設備費用算出シート'!$G$23,IF(AU101="D",'１０.パネルラジエーター設備費用算出シート'!$N$23,IF(AU101="E",'１０.パネルラジエーター設備費用算出シート'!$G$33,IF(AU101="F",'１０.パネルラジエーター設備費用算出シート'!$N$33,IF(AU101="G",'１０.パネルラジエーター設備費用算出シート'!$G$43,IF(AU101="H",'１０.パネルラジエーター設備費用算出シート'!$N$43,IF(AU101="I",'１０.パネルラジエーター設備費用算出シート'!$G$54,'１０.パネルラジエーター設備費用算出シート'!$N$54))))))))))</f>
        <v/>
      </c>
      <c r="AW101" s="74"/>
      <c r="AX101" s="64"/>
      <c r="AY101" s="627"/>
      <c r="AZ101" s="74"/>
      <c r="BA101" s="32"/>
      <c r="BB101" s="32"/>
      <c r="BC101" s="32"/>
      <c r="BD101" s="32"/>
      <c r="BE101" s="32"/>
      <c r="BF101" s="32"/>
      <c r="BG101" s="32"/>
      <c r="BH101" s="32"/>
      <c r="BI101" s="32"/>
      <c r="BJ101" s="32"/>
      <c r="BK101" s="32"/>
      <c r="BL101" s="32"/>
    </row>
    <row r="102" spans="1:64" s="33" customFormat="1">
      <c r="A102" s="76"/>
      <c r="B102" s="57">
        <v>90</v>
      </c>
      <c r="C102" s="87"/>
      <c r="D102" s="58"/>
      <c r="E102" s="77"/>
      <c r="F102" s="620"/>
      <c r="G102" s="620"/>
      <c r="H102" s="61"/>
      <c r="I102" s="62"/>
      <c r="J102" s="61"/>
      <c r="K102" s="622" t="str">
        <f t="shared" si="3"/>
        <v/>
      </c>
      <c r="L102" s="622" t="str">
        <f>IF($G102="","",IF(OR('２.全体概要'!$C$15=1,'２.全体概要'!$C$15=2),INDEX($BG$15,MATCH($G102,$BF$15,-1)),IF('２.全体概要'!$C$15=3,INDEX($BG$14,MATCH($G102,$BF$14,-1)),INDEX($BG$13,MATCH($G102,$BF$13,-1)))))</f>
        <v/>
      </c>
      <c r="M102" s="622" t="str">
        <f t="shared" si="4"/>
        <v/>
      </c>
      <c r="N102" s="623">
        <f t="shared" si="5"/>
        <v>0</v>
      </c>
      <c r="O102" s="74"/>
      <c r="P102" s="61"/>
      <c r="Q102" s="56"/>
      <c r="R102" s="72"/>
      <c r="S102" s="56"/>
      <c r="T102" s="56"/>
      <c r="U102" s="74"/>
      <c r="V102" s="61"/>
      <c r="W102" s="56"/>
      <c r="X102" s="72"/>
      <c r="Y102" s="56"/>
      <c r="Z102" s="56"/>
      <c r="AA102" s="74"/>
      <c r="AB102" s="61"/>
      <c r="AC102" s="74"/>
      <c r="AD102" s="61"/>
      <c r="AE102" s="74"/>
      <c r="AF102" s="61"/>
      <c r="AG102" s="74"/>
      <c r="AH102" s="61"/>
      <c r="AI102" s="74"/>
      <c r="AJ102" s="61"/>
      <c r="AK102" s="74"/>
      <c r="AL102" s="64"/>
      <c r="AM102" s="74"/>
      <c r="AN102" s="64"/>
      <c r="AO102" s="74"/>
      <c r="AP102" s="66"/>
      <c r="AQ102" s="74"/>
      <c r="AR102" s="61"/>
      <c r="AS102" s="275"/>
      <c r="AT102" s="74"/>
      <c r="AU102" s="61"/>
      <c r="AV102" s="626" t="str">
        <f>IF(AU102="","",IF(AU102="A",'１０.パネルラジエーター設備費用算出シート'!$G$13,IF(AU102="B",'１０.パネルラジエーター設備費用算出シート'!$N$13,IF(AU102="C",'１０.パネルラジエーター設備費用算出シート'!$G$23,IF(AU102="D",'１０.パネルラジエーター設備費用算出シート'!$N$23,IF(AU102="E",'１０.パネルラジエーター設備費用算出シート'!$G$33,IF(AU102="F",'１０.パネルラジエーター設備費用算出シート'!$N$33,IF(AU102="G",'１０.パネルラジエーター設備費用算出シート'!$G$43,IF(AU102="H",'１０.パネルラジエーター設備費用算出シート'!$N$43,IF(AU102="I",'１０.パネルラジエーター設備費用算出シート'!$G$54,'１０.パネルラジエーター設備費用算出シート'!$N$54))))))))))</f>
        <v/>
      </c>
      <c r="AW102" s="74"/>
      <c r="AX102" s="64"/>
      <c r="AY102" s="627"/>
      <c r="AZ102" s="74"/>
      <c r="BA102" s="32"/>
      <c r="BB102" s="32"/>
      <c r="BC102" s="32"/>
      <c r="BD102" s="32"/>
      <c r="BE102" s="32"/>
      <c r="BF102" s="32"/>
      <c r="BG102" s="32"/>
      <c r="BH102" s="32"/>
      <c r="BI102" s="32"/>
      <c r="BJ102" s="32"/>
      <c r="BK102" s="32"/>
      <c r="BL102" s="32"/>
    </row>
    <row r="103" spans="1:64" s="33" customFormat="1">
      <c r="A103" s="76"/>
      <c r="B103" s="57">
        <v>91</v>
      </c>
      <c r="C103" s="87"/>
      <c r="D103" s="58"/>
      <c r="E103" s="77"/>
      <c r="F103" s="620"/>
      <c r="G103" s="620"/>
      <c r="H103" s="61"/>
      <c r="I103" s="62"/>
      <c r="J103" s="61"/>
      <c r="K103" s="622" t="str">
        <f t="shared" si="3"/>
        <v/>
      </c>
      <c r="L103" s="622" t="str">
        <f>IF($G103="","",IF(OR('２.全体概要'!$C$15=1,'２.全体概要'!$C$15=2),INDEX($BG$15,MATCH($G103,$BF$15,-1)),IF('２.全体概要'!$C$15=3,INDEX($BG$14,MATCH($G103,$BF$14,-1)),INDEX($BG$13,MATCH($G103,$BF$13,-1)))))</f>
        <v/>
      </c>
      <c r="M103" s="622" t="str">
        <f t="shared" si="4"/>
        <v/>
      </c>
      <c r="N103" s="623">
        <f t="shared" si="5"/>
        <v>0</v>
      </c>
      <c r="O103" s="74"/>
      <c r="P103" s="61"/>
      <c r="Q103" s="56"/>
      <c r="R103" s="72"/>
      <c r="S103" s="56"/>
      <c r="T103" s="56"/>
      <c r="U103" s="74"/>
      <c r="V103" s="61"/>
      <c r="W103" s="56"/>
      <c r="X103" s="72"/>
      <c r="Y103" s="56"/>
      <c r="Z103" s="56"/>
      <c r="AA103" s="74"/>
      <c r="AB103" s="61"/>
      <c r="AC103" s="74"/>
      <c r="AD103" s="61"/>
      <c r="AE103" s="74"/>
      <c r="AF103" s="61"/>
      <c r="AG103" s="74"/>
      <c r="AH103" s="61"/>
      <c r="AI103" s="74"/>
      <c r="AJ103" s="61"/>
      <c r="AK103" s="74"/>
      <c r="AL103" s="64"/>
      <c r="AM103" s="74"/>
      <c r="AN103" s="64"/>
      <c r="AO103" s="74"/>
      <c r="AP103" s="66"/>
      <c r="AQ103" s="74"/>
      <c r="AR103" s="61"/>
      <c r="AS103" s="275"/>
      <c r="AT103" s="74"/>
      <c r="AU103" s="61"/>
      <c r="AV103" s="626" t="str">
        <f>IF(AU103="","",IF(AU103="A",'１０.パネルラジエーター設備費用算出シート'!$G$13,IF(AU103="B",'１０.パネルラジエーター設備費用算出シート'!$N$13,IF(AU103="C",'１０.パネルラジエーター設備費用算出シート'!$G$23,IF(AU103="D",'１０.パネルラジエーター設備費用算出シート'!$N$23,IF(AU103="E",'１０.パネルラジエーター設備費用算出シート'!$G$33,IF(AU103="F",'１０.パネルラジエーター設備費用算出シート'!$N$33,IF(AU103="G",'１０.パネルラジエーター設備費用算出シート'!$G$43,IF(AU103="H",'１０.パネルラジエーター設備費用算出シート'!$N$43,IF(AU103="I",'１０.パネルラジエーター設備費用算出シート'!$G$54,'１０.パネルラジエーター設備費用算出シート'!$N$54))))))))))</f>
        <v/>
      </c>
      <c r="AW103" s="74"/>
      <c r="AX103" s="64"/>
      <c r="AY103" s="627"/>
      <c r="AZ103" s="74"/>
      <c r="BA103" s="32"/>
      <c r="BB103" s="32"/>
      <c r="BC103" s="32"/>
      <c r="BD103" s="32"/>
      <c r="BE103" s="32"/>
      <c r="BF103" s="32"/>
      <c r="BG103" s="32"/>
      <c r="BH103" s="32"/>
      <c r="BI103" s="32"/>
      <c r="BJ103" s="32"/>
      <c r="BK103" s="32"/>
      <c r="BL103" s="32"/>
    </row>
    <row r="104" spans="1:64" s="33" customFormat="1">
      <c r="A104" s="76"/>
      <c r="B104" s="57">
        <v>92</v>
      </c>
      <c r="C104" s="87"/>
      <c r="D104" s="58"/>
      <c r="E104" s="77"/>
      <c r="F104" s="620"/>
      <c r="G104" s="620"/>
      <c r="H104" s="61"/>
      <c r="I104" s="62"/>
      <c r="J104" s="61"/>
      <c r="K104" s="622" t="str">
        <f t="shared" si="3"/>
        <v/>
      </c>
      <c r="L104" s="622" t="str">
        <f>IF($G104="","",IF(OR('２.全体概要'!$C$15=1,'２.全体概要'!$C$15=2),INDEX($BG$15,MATCH($G104,$BF$15,-1)),IF('２.全体概要'!$C$15=3,INDEX($BG$14,MATCH($G104,$BF$14,-1)),INDEX($BG$13,MATCH($G104,$BF$13,-1)))))</f>
        <v/>
      </c>
      <c r="M104" s="622" t="str">
        <f t="shared" si="4"/>
        <v/>
      </c>
      <c r="N104" s="623">
        <f t="shared" si="5"/>
        <v>0</v>
      </c>
      <c r="O104" s="74"/>
      <c r="P104" s="61"/>
      <c r="Q104" s="56"/>
      <c r="R104" s="72"/>
      <c r="S104" s="56"/>
      <c r="T104" s="56"/>
      <c r="U104" s="74"/>
      <c r="V104" s="61"/>
      <c r="W104" s="56"/>
      <c r="X104" s="72"/>
      <c r="Y104" s="56"/>
      <c r="Z104" s="56"/>
      <c r="AA104" s="74"/>
      <c r="AB104" s="61"/>
      <c r="AC104" s="74"/>
      <c r="AD104" s="61"/>
      <c r="AE104" s="74"/>
      <c r="AF104" s="61"/>
      <c r="AG104" s="74"/>
      <c r="AH104" s="61"/>
      <c r="AI104" s="74"/>
      <c r="AJ104" s="61"/>
      <c r="AK104" s="74"/>
      <c r="AL104" s="64"/>
      <c r="AM104" s="74"/>
      <c r="AN104" s="64"/>
      <c r="AO104" s="74"/>
      <c r="AP104" s="66"/>
      <c r="AQ104" s="74"/>
      <c r="AR104" s="61"/>
      <c r="AS104" s="275"/>
      <c r="AT104" s="74"/>
      <c r="AU104" s="61"/>
      <c r="AV104" s="626" t="str">
        <f>IF(AU104="","",IF(AU104="A",'１０.パネルラジエーター設備費用算出シート'!$G$13,IF(AU104="B",'１０.パネルラジエーター設備費用算出シート'!$N$13,IF(AU104="C",'１０.パネルラジエーター設備費用算出シート'!$G$23,IF(AU104="D",'１０.パネルラジエーター設備費用算出シート'!$N$23,IF(AU104="E",'１０.パネルラジエーター設備費用算出シート'!$G$33,IF(AU104="F",'１０.パネルラジエーター設備費用算出シート'!$N$33,IF(AU104="G",'１０.パネルラジエーター設備費用算出シート'!$G$43,IF(AU104="H",'１０.パネルラジエーター設備費用算出シート'!$N$43,IF(AU104="I",'１０.パネルラジエーター設備費用算出シート'!$G$54,'１０.パネルラジエーター設備費用算出シート'!$N$54))))))))))</f>
        <v/>
      </c>
      <c r="AW104" s="74"/>
      <c r="AX104" s="64"/>
      <c r="AY104" s="627"/>
      <c r="AZ104" s="74"/>
      <c r="BA104" s="32"/>
      <c r="BB104" s="32"/>
      <c r="BC104" s="32"/>
      <c r="BD104" s="32"/>
      <c r="BE104" s="32"/>
      <c r="BF104" s="32"/>
      <c r="BG104" s="32"/>
      <c r="BH104" s="32"/>
      <c r="BI104" s="32"/>
      <c r="BJ104" s="32"/>
      <c r="BK104" s="32"/>
      <c r="BL104" s="32"/>
    </row>
    <row r="105" spans="1:64" s="33" customFormat="1">
      <c r="A105" s="76"/>
      <c r="B105" s="57">
        <v>93</v>
      </c>
      <c r="C105" s="87"/>
      <c r="D105" s="58"/>
      <c r="E105" s="77"/>
      <c r="F105" s="620"/>
      <c r="G105" s="620"/>
      <c r="H105" s="61"/>
      <c r="I105" s="62"/>
      <c r="J105" s="61"/>
      <c r="K105" s="622" t="str">
        <f t="shared" si="3"/>
        <v/>
      </c>
      <c r="L105" s="622" t="str">
        <f>IF($G105="","",IF(OR('２.全体概要'!$C$15=1,'２.全体概要'!$C$15=2),INDEX($BG$15,MATCH($G105,$BF$15,-1)),IF('２.全体概要'!$C$15=3,INDEX($BG$14,MATCH($G105,$BF$14,-1)),INDEX($BG$13,MATCH($G105,$BF$13,-1)))))</f>
        <v/>
      </c>
      <c r="M105" s="622" t="str">
        <f t="shared" si="4"/>
        <v/>
      </c>
      <c r="N105" s="623">
        <f t="shared" si="5"/>
        <v>0</v>
      </c>
      <c r="O105" s="74"/>
      <c r="P105" s="61"/>
      <c r="Q105" s="56"/>
      <c r="R105" s="72"/>
      <c r="S105" s="56"/>
      <c r="T105" s="56"/>
      <c r="U105" s="74"/>
      <c r="V105" s="61"/>
      <c r="W105" s="56"/>
      <c r="X105" s="72"/>
      <c r="Y105" s="56"/>
      <c r="Z105" s="56"/>
      <c r="AA105" s="74"/>
      <c r="AB105" s="61"/>
      <c r="AC105" s="74"/>
      <c r="AD105" s="61"/>
      <c r="AE105" s="74"/>
      <c r="AF105" s="61"/>
      <c r="AG105" s="74"/>
      <c r="AH105" s="61"/>
      <c r="AI105" s="74"/>
      <c r="AJ105" s="61"/>
      <c r="AK105" s="74"/>
      <c r="AL105" s="64"/>
      <c r="AM105" s="74"/>
      <c r="AN105" s="64"/>
      <c r="AO105" s="74"/>
      <c r="AP105" s="66"/>
      <c r="AQ105" s="74"/>
      <c r="AR105" s="61"/>
      <c r="AS105" s="275"/>
      <c r="AT105" s="74"/>
      <c r="AU105" s="61"/>
      <c r="AV105" s="626" t="str">
        <f>IF(AU105="","",IF(AU105="A",'１０.パネルラジエーター設備費用算出シート'!$G$13,IF(AU105="B",'１０.パネルラジエーター設備費用算出シート'!$N$13,IF(AU105="C",'１０.パネルラジエーター設備費用算出シート'!$G$23,IF(AU105="D",'１０.パネルラジエーター設備費用算出シート'!$N$23,IF(AU105="E",'１０.パネルラジエーター設備費用算出シート'!$G$33,IF(AU105="F",'１０.パネルラジエーター設備費用算出シート'!$N$33,IF(AU105="G",'１０.パネルラジエーター設備費用算出シート'!$G$43,IF(AU105="H",'１０.パネルラジエーター設備費用算出シート'!$N$43,IF(AU105="I",'１０.パネルラジエーター設備費用算出シート'!$G$54,'１０.パネルラジエーター設備費用算出シート'!$N$54))))))))))</f>
        <v/>
      </c>
      <c r="AW105" s="74"/>
      <c r="AX105" s="64"/>
      <c r="AY105" s="627"/>
      <c r="AZ105" s="74"/>
      <c r="BA105" s="32"/>
      <c r="BB105" s="32"/>
      <c r="BC105" s="32"/>
      <c r="BD105" s="32"/>
      <c r="BE105" s="32"/>
      <c r="BF105" s="32"/>
      <c r="BG105" s="32"/>
      <c r="BH105" s="32"/>
      <c r="BI105" s="32"/>
      <c r="BJ105" s="32"/>
      <c r="BK105" s="32"/>
      <c r="BL105" s="32"/>
    </row>
    <row r="106" spans="1:64" s="33" customFormat="1">
      <c r="A106" s="76"/>
      <c r="B106" s="57">
        <v>94</v>
      </c>
      <c r="C106" s="87"/>
      <c r="D106" s="58"/>
      <c r="E106" s="77"/>
      <c r="F106" s="620"/>
      <c r="G106" s="620"/>
      <c r="H106" s="61"/>
      <c r="I106" s="62"/>
      <c r="J106" s="61"/>
      <c r="K106" s="622" t="str">
        <f t="shared" si="3"/>
        <v/>
      </c>
      <c r="L106" s="622" t="str">
        <f>IF($G106="","",IF(OR('２.全体概要'!$C$15=1,'２.全体概要'!$C$15=2),INDEX($BG$15,MATCH($G106,$BF$15,-1)),IF('２.全体概要'!$C$15=3,INDEX($BG$14,MATCH($G106,$BF$14,-1)),INDEX($BG$13,MATCH($G106,$BF$13,-1)))))</f>
        <v/>
      </c>
      <c r="M106" s="622" t="str">
        <f t="shared" si="4"/>
        <v/>
      </c>
      <c r="N106" s="623">
        <f t="shared" si="5"/>
        <v>0</v>
      </c>
      <c r="O106" s="74"/>
      <c r="P106" s="61"/>
      <c r="Q106" s="56"/>
      <c r="R106" s="72"/>
      <c r="S106" s="56"/>
      <c r="T106" s="56"/>
      <c r="U106" s="74"/>
      <c r="V106" s="61"/>
      <c r="W106" s="56"/>
      <c r="X106" s="72"/>
      <c r="Y106" s="56"/>
      <c r="Z106" s="56"/>
      <c r="AA106" s="74"/>
      <c r="AB106" s="61"/>
      <c r="AC106" s="74"/>
      <c r="AD106" s="61"/>
      <c r="AE106" s="74"/>
      <c r="AF106" s="61"/>
      <c r="AG106" s="74"/>
      <c r="AH106" s="61"/>
      <c r="AI106" s="74"/>
      <c r="AJ106" s="61"/>
      <c r="AK106" s="74"/>
      <c r="AL106" s="64"/>
      <c r="AM106" s="74"/>
      <c r="AN106" s="64"/>
      <c r="AO106" s="74"/>
      <c r="AP106" s="66"/>
      <c r="AQ106" s="74"/>
      <c r="AR106" s="61"/>
      <c r="AS106" s="275"/>
      <c r="AT106" s="74"/>
      <c r="AU106" s="61"/>
      <c r="AV106" s="626" t="str">
        <f>IF(AU106="","",IF(AU106="A",'１０.パネルラジエーター設備費用算出シート'!$G$13,IF(AU106="B",'１０.パネルラジエーター設備費用算出シート'!$N$13,IF(AU106="C",'１０.パネルラジエーター設備費用算出シート'!$G$23,IF(AU106="D",'１０.パネルラジエーター設備費用算出シート'!$N$23,IF(AU106="E",'１０.パネルラジエーター設備費用算出シート'!$G$33,IF(AU106="F",'１０.パネルラジエーター設備費用算出シート'!$N$33,IF(AU106="G",'１０.パネルラジエーター設備費用算出シート'!$G$43,IF(AU106="H",'１０.パネルラジエーター設備費用算出シート'!$N$43,IF(AU106="I",'１０.パネルラジエーター設備費用算出シート'!$G$54,'１０.パネルラジエーター設備費用算出シート'!$N$54))))))))))</f>
        <v/>
      </c>
      <c r="AW106" s="74"/>
      <c r="AX106" s="64"/>
      <c r="AY106" s="627"/>
      <c r="AZ106" s="74"/>
      <c r="BA106" s="32"/>
      <c r="BB106" s="32"/>
      <c r="BC106" s="32"/>
      <c r="BD106" s="32"/>
      <c r="BE106" s="32"/>
      <c r="BF106" s="32"/>
      <c r="BG106" s="32"/>
      <c r="BH106" s="32"/>
      <c r="BI106" s="32"/>
      <c r="BJ106" s="32"/>
      <c r="BK106" s="32"/>
      <c r="BL106" s="32"/>
    </row>
    <row r="107" spans="1:64" s="33" customFormat="1">
      <c r="A107" s="76"/>
      <c r="B107" s="57">
        <v>95</v>
      </c>
      <c r="C107" s="87"/>
      <c r="D107" s="58"/>
      <c r="E107" s="77"/>
      <c r="F107" s="620"/>
      <c r="G107" s="620"/>
      <c r="H107" s="61"/>
      <c r="I107" s="62"/>
      <c r="J107" s="61"/>
      <c r="K107" s="622" t="str">
        <f t="shared" si="3"/>
        <v/>
      </c>
      <c r="L107" s="622" t="str">
        <f>IF($G107="","",IF(OR('２.全体概要'!$C$15=1,'２.全体概要'!$C$15=2),INDEX($BG$15,MATCH($G107,$BF$15,-1)),IF('２.全体概要'!$C$15=3,INDEX($BG$14,MATCH($G107,$BF$14,-1)),INDEX($BG$13,MATCH($G107,$BF$13,-1)))))</f>
        <v/>
      </c>
      <c r="M107" s="622" t="str">
        <f t="shared" si="4"/>
        <v/>
      </c>
      <c r="N107" s="623">
        <f t="shared" si="5"/>
        <v>0</v>
      </c>
      <c r="O107" s="74"/>
      <c r="P107" s="61"/>
      <c r="Q107" s="56"/>
      <c r="R107" s="72"/>
      <c r="S107" s="56"/>
      <c r="T107" s="56"/>
      <c r="U107" s="74"/>
      <c r="V107" s="61"/>
      <c r="W107" s="56"/>
      <c r="X107" s="72"/>
      <c r="Y107" s="56"/>
      <c r="Z107" s="56"/>
      <c r="AA107" s="74"/>
      <c r="AB107" s="61"/>
      <c r="AC107" s="74"/>
      <c r="AD107" s="61"/>
      <c r="AE107" s="74"/>
      <c r="AF107" s="61"/>
      <c r="AG107" s="74"/>
      <c r="AH107" s="61"/>
      <c r="AI107" s="74"/>
      <c r="AJ107" s="61"/>
      <c r="AK107" s="74"/>
      <c r="AL107" s="64"/>
      <c r="AM107" s="74"/>
      <c r="AN107" s="64"/>
      <c r="AO107" s="74"/>
      <c r="AP107" s="66"/>
      <c r="AQ107" s="74"/>
      <c r="AR107" s="61"/>
      <c r="AS107" s="275"/>
      <c r="AT107" s="74"/>
      <c r="AU107" s="61"/>
      <c r="AV107" s="626" t="str">
        <f>IF(AU107="","",IF(AU107="A",'１０.パネルラジエーター設備費用算出シート'!$G$13,IF(AU107="B",'１０.パネルラジエーター設備費用算出シート'!$N$13,IF(AU107="C",'１０.パネルラジエーター設備費用算出シート'!$G$23,IF(AU107="D",'１０.パネルラジエーター設備費用算出シート'!$N$23,IF(AU107="E",'１０.パネルラジエーター設備費用算出シート'!$G$33,IF(AU107="F",'１０.パネルラジエーター設備費用算出シート'!$N$33,IF(AU107="G",'１０.パネルラジエーター設備費用算出シート'!$G$43,IF(AU107="H",'１０.パネルラジエーター設備費用算出シート'!$N$43,IF(AU107="I",'１０.パネルラジエーター設備費用算出シート'!$G$54,'１０.パネルラジエーター設備費用算出シート'!$N$54))))))))))</f>
        <v/>
      </c>
      <c r="AW107" s="74"/>
      <c r="AX107" s="64"/>
      <c r="AY107" s="627"/>
      <c r="AZ107" s="74"/>
      <c r="BA107" s="32"/>
      <c r="BB107" s="32"/>
      <c r="BC107" s="32"/>
      <c r="BD107" s="32"/>
      <c r="BE107" s="32"/>
      <c r="BF107" s="32"/>
      <c r="BG107" s="32"/>
      <c r="BH107" s="32"/>
      <c r="BI107" s="32"/>
      <c r="BJ107" s="32"/>
      <c r="BK107" s="32"/>
      <c r="BL107" s="32"/>
    </row>
    <row r="108" spans="1:64" s="33" customFormat="1">
      <c r="A108" s="76"/>
      <c r="B108" s="57">
        <v>96</v>
      </c>
      <c r="C108" s="87"/>
      <c r="D108" s="58"/>
      <c r="E108" s="77"/>
      <c r="F108" s="620"/>
      <c r="G108" s="620"/>
      <c r="H108" s="61"/>
      <c r="I108" s="62"/>
      <c r="J108" s="61"/>
      <c r="K108" s="622" t="str">
        <f t="shared" si="3"/>
        <v/>
      </c>
      <c r="L108" s="622" t="str">
        <f>IF($G108="","",IF(OR('２.全体概要'!$C$15=1,'２.全体概要'!$C$15=2),INDEX($BG$15,MATCH($G108,$BF$15,-1)),IF('２.全体概要'!$C$15=3,INDEX($BG$14,MATCH($G108,$BF$14,-1)),INDEX($BG$13,MATCH($G108,$BF$13,-1)))))</f>
        <v/>
      </c>
      <c r="M108" s="622" t="str">
        <f t="shared" si="4"/>
        <v/>
      </c>
      <c r="N108" s="623">
        <f t="shared" si="5"/>
        <v>0</v>
      </c>
      <c r="O108" s="74"/>
      <c r="P108" s="61"/>
      <c r="Q108" s="56"/>
      <c r="R108" s="72"/>
      <c r="S108" s="56"/>
      <c r="T108" s="56"/>
      <c r="U108" s="74"/>
      <c r="V108" s="61"/>
      <c r="W108" s="56"/>
      <c r="X108" s="72"/>
      <c r="Y108" s="56"/>
      <c r="Z108" s="56"/>
      <c r="AA108" s="74"/>
      <c r="AB108" s="61"/>
      <c r="AC108" s="74"/>
      <c r="AD108" s="61"/>
      <c r="AE108" s="74"/>
      <c r="AF108" s="61"/>
      <c r="AG108" s="74"/>
      <c r="AH108" s="61"/>
      <c r="AI108" s="74"/>
      <c r="AJ108" s="61"/>
      <c r="AK108" s="74"/>
      <c r="AL108" s="64"/>
      <c r="AM108" s="74"/>
      <c r="AN108" s="64"/>
      <c r="AO108" s="74"/>
      <c r="AP108" s="66"/>
      <c r="AQ108" s="74"/>
      <c r="AR108" s="61"/>
      <c r="AS108" s="275"/>
      <c r="AT108" s="74"/>
      <c r="AU108" s="61"/>
      <c r="AV108" s="626" t="str">
        <f>IF(AU108="","",IF(AU108="A",'１０.パネルラジエーター設備費用算出シート'!$G$13,IF(AU108="B",'１０.パネルラジエーター設備費用算出シート'!$N$13,IF(AU108="C",'１０.パネルラジエーター設備費用算出シート'!$G$23,IF(AU108="D",'１０.パネルラジエーター設備費用算出シート'!$N$23,IF(AU108="E",'１０.パネルラジエーター設備費用算出シート'!$G$33,IF(AU108="F",'１０.パネルラジエーター設備費用算出シート'!$N$33,IF(AU108="G",'１０.パネルラジエーター設備費用算出シート'!$G$43,IF(AU108="H",'１０.パネルラジエーター設備費用算出シート'!$N$43,IF(AU108="I",'１０.パネルラジエーター設備費用算出シート'!$G$54,'１０.パネルラジエーター設備費用算出シート'!$N$54))))))))))</f>
        <v/>
      </c>
      <c r="AW108" s="74"/>
      <c r="AX108" s="64"/>
      <c r="AY108" s="627"/>
      <c r="AZ108" s="74"/>
      <c r="BA108" s="32"/>
      <c r="BB108" s="32"/>
      <c r="BC108" s="32"/>
      <c r="BD108" s="32"/>
      <c r="BE108" s="32"/>
      <c r="BF108" s="32"/>
      <c r="BG108" s="32"/>
      <c r="BH108" s="32"/>
      <c r="BI108" s="32"/>
      <c r="BJ108" s="32"/>
      <c r="BK108" s="32"/>
      <c r="BL108" s="32"/>
    </row>
    <row r="109" spans="1:64" s="33" customFormat="1">
      <c r="A109" s="76"/>
      <c r="B109" s="57">
        <v>97</v>
      </c>
      <c r="C109" s="87"/>
      <c r="D109" s="58"/>
      <c r="E109" s="77"/>
      <c r="F109" s="620"/>
      <c r="G109" s="620"/>
      <c r="H109" s="61"/>
      <c r="I109" s="62"/>
      <c r="J109" s="61"/>
      <c r="K109" s="622" t="str">
        <f t="shared" si="3"/>
        <v/>
      </c>
      <c r="L109" s="622" t="str">
        <f>IF($G109="","",IF(OR('２.全体概要'!$C$15=1,'２.全体概要'!$C$15=2),INDEX($BG$15,MATCH($G109,$BF$15,-1)),IF('２.全体概要'!$C$15=3,INDEX($BG$14,MATCH($G109,$BF$14,-1)),INDEX($BG$13,MATCH($G109,$BF$13,-1)))))</f>
        <v/>
      </c>
      <c r="M109" s="622" t="str">
        <f t="shared" si="4"/>
        <v/>
      </c>
      <c r="N109" s="623">
        <f t="shared" si="5"/>
        <v>0</v>
      </c>
      <c r="O109" s="74"/>
      <c r="P109" s="61"/>
      <c r="Q109" s="56"/>
      <c r="R109" s="72"/>
      <c r="S109" s="56"/>
      <c r="T109" s="56"/>
      <c r="U109" s="74"/>
      <c r="V109" s="61"/>
      <c r="W109" s="56"/>
      <c r="X109" s="72"/>
      <c r="Y109" s="56"/>
      <c r="Z109" s="56"/>
      <c r="AA109" s="74"/>
      <c r="AB109" s="61"/>
      <c r="AC109" s="74"/>
      <c r="AD109" s="61"/>
      <c r="AE109" s="74"/>
      <c r="AF109" s="61"/>
      <c r="AG109" s="74"/>
      <c r="AH109" s="61"/>
      <c r="AI109" s="74"/>
      <c r="AJ109" s="61"/>
      <c r="AK109" s="74"/>
      <c r="AL109" s="64"/>
      <c r="AM109" s="74"/>
      <c r="AN109" s="64"/>
      <c r="AO109" s="74"/>
      <c r="AP109" s="66"/>
      <c r="AQ109" s="74"/>
      <c r="AR109" s="61"/>
      <c r="AS109" s="275"/>
      <c r="AT109" s="74"/>
      <c r="AU109" s="61"/>
      <c r="AV109" s="626" t="str">
        <f>IF(AU109="","",IF(AU109="A",'１０.パネルラジエーター設備費用算出シート'!$G$13,IF(AU109="B",'１０.パネルラジエーター設備費用算出シート'!$N$13,IF(AU109="C",'１０.パネルラジエーター設備費用算出シート'!$G$23,IF(AU109="D",'１０.パネルラジエーター設備費用算出シート'!$N$23,IF(AU109="E",'１０.パネルラジエーター設備費用算出シート'!$G$33,IF(AU109="F",'１０.パネルラジエーター設備費用算出シート'!$N$33,IF(AU109="G",'１０.パネルラジエーター設備費用算出シート'!$G$43,IF(AU109="H",'１０.パネルラジエーター設備費用算出シート'!$N$43,IF(AU109="I",'１０.パネルラジエーター設備費用算出シート'!$G$54,'１０.パネルラジエーター設備費用算出シート'!$N$54))))))))))</f>
        <v/>
      </c>
      <c r="AW109" s="74"/>
      <c r="AX109" s="64"/>
      <c r="AY109" s="627"/>
      <c r="AZ109" s="74"/>
      <c r="BA109" s="32"/>
      <c r="BB109" s="32"/>
      <c r="BC109" s="32"/>
      <c r="BD109" s="32"/>
      <c r="BE109" s="32"/>
      <c r="BF109" s="32"/>
      <c r="BG109" s="32"/>
      <c r="BH109" s="32"/>
      <c r="BI109" s="32"/>
      <c r="BJ109" s="32"/>
      <c r="BK109" s="32"/>
      <c r="BL109" s="32"/>
    </row>
    <row r="110" spans="1:64" s="33" customFormat="1">
      <c r="A110" s="76"/>
      <c r="B110" s="57">
        <v>98</v>
      </c>
      <c r="C110" s="87"/>
      <c r="D110" s="58"/>
      <c r="E110" s="77"/>
      <c r="F110" s="620"/>
      <c r="G110" s="620"/>
      <c r="H110" s="61"/>
      <c r="I110" s="62"/>
      <c r="J110" s="61"/>
      <c r="K110" s="622" t="str">
        <f t="shared" si="3"/>
        <v/>
      </c>
      <c r="L110" s="622" t="str">
        <f>IF($G110="","",IF(OR('２.全体概要'!$C$15=1,'２.全体概要'!$C$15=2),INDEX($BG$15,MATCH($G110,$BF$15,-1)),IF('２.全体概要'!$C$15=3,INDEX($BG$14,MATCH($G110,$BF$14,-1)),INDEX($BG$13,MATCH($G110,$BF$13,-1)))))</f>
        <v/>
      </c>
      <c r="M110" s="622" t="str">
        <f t="shared" si="4"/>
        <v/>
      </c>
      <c r="N110" s="623">
        <f t="shared" si="5"/>
        <v>0</v>
      </c>
      <c r="O110" s="74"/>
      <c r="P110" s="61"/>
      <c r="Q110" s="56"/>
      <c r="R110" s="72"/>
      <c r="S110" s="56"/>
      <c r="T110" s="56"/>
      <c r="U110" s="74"/>
      <c r="V110" s="61"/>
      <c r="W110" s="56"/>
      <c r="X110" s="72"/>
      <c r="Y110" s="56"/>
      <c r="Z110" s="56"/>
      <c r="AA110" s="74"/>
      <c r="AB110" s="61"/>
      <c r="AC110" s="74"/>
      <c r="AD110" s="61"/>
      <c r="AE110" s="74"/>
      <c r="AF110" s="61"/>
      <c r="AG110" s="74"/>
      <c r="AH110" s="61"/>
      <c r="AI110" s="74"/>
      <c r="AJ110" s="61"/>
      <c r="AK110" s="74"/>
      <c r="AL110" s="64"/>
      <c r="AM110" s="74"/>
      <c r="AN110" s="64"/>
      <c r="AO110" s="74"/>
      <c r="AP110" s="66"/>
      <c r="AQ110" s="74"/>
      <c r="AR110" s="61"/>
      <c r="AS110" s="275"/>
      <c r="AT110" s="74"/>
      <c r="AU110" s="61"/>
      <c r="AV110" s="626" t="str">
        <f>IF(AU110="","",IF(AU110="A",'１０.パネルラジエーター設備費用算出シート'!$G$13,IF(AU110="B",'１０.パネルラジエーター設備費用算出シート'!$N$13,IF(AU110="C",'１０.パネルラジエーター設備費用算出シート'!$G$23,IF(AU110="D",'１０.パネルラジエーター設備費用算出シート'!$N$23,IF(AU110="E",'１０.パネルラジエーター設備費用算出シート'!$G$33,IF(AU110="F",'１０.パネルラジエーター設備費用算出シート'!$N$33,IF(AU110="G",'１０.パネルラジエーター設備費用算出シート'!$G$43,IF(AU110="H",'１０.パネルラジエーター設備費用算出シート'!$N$43,IF(AU110="I",'１０.パネルラジエーター設備費用算出シート'!$G$54,'１０.パネルラジエーター設備費用算出シート'!$N$54))))))))))</f>
        <v/>
      </c>
      <c r="AW110" s="74"/>
      <c r="AX110" s="64"/>
      <c r="AY110" s="627"/>
      <c r="AZ110" s="74"/>
      <c r="BA110" s="32"/>
      <c r="BB110" s="32"/>
      <c r="BC110" s="32"/>
      <c r="BD110" s="32"/>
      <c r="BE110" s="32"/>
      <c r="BF110" s="32"/>
      <c r="BG110" s="32"/>
      <c r="BH110" s="32"/>
      <c r="BI110" s="32"/>
      <c r="BJ110" s="32"/>
      <c r="BK110" s="32"/>
      <c r="BL110" s="32"/>
    </row>
    <row r="111" spans="1:64" s="33" customFormat="1">
      <c r="A111" s="76"/>
      <c r="B111" s="57">
        <v>99</v>
      </c>
      <c r="C111" s="87"/>
      <c r="D111" s="58"/>
      <c r="E111" s="77"/>
      <c r="F111" s="620"/>
      <c r="G111" s="620"/>
      <c r="H111" s="61"/>
      <c r="I111" s="62"/>
      <c r="J111" s="61"/>
      <c r="K111" s="622" t="str">
        <f t="shared" si="3"/>
        <v/>
      </c>
      <c r="L111" s="622" t="str">
        <f>IF($G111="","",IF(OR('２.全体概要'!$C$15=1,'２.全体概要'!$C$15=2),INDEX($BG$15,MATCH($G111,$BF$15,-1)),IF('２.全体概要'!$C$15=3,INDEX($BG$14,MATCH($G111,$BF$14,-1)),INDEX($BG$13,MATCH($G111,$BF$13,-1)))))</f>
        <v/>
      </c>
      <c r="M111" s="622" t="str">
        <f t="shared" si="4"/>
        <v/>
      </c>
      <c r="N111" s="623">
        <f t="shared" si="5"/>
        <v>0</v>
      </c>
      <c r="O111" s="74"/>
      <c r="P111" s="61"/>
      <c r="Q111" s="56"/>
      <c r="R111" s="72"/>
      <c r="S111" s="56"/>
      <c r="T111" s="56"/>
      <c r="U111" s="74"/>
      <c r="V111" s="61"/>
      <c r="W111" s="56"/>
      <c r="X111" s="72"/>
      <c r="Y111" s="56"/>
      <c r="Z111" s="56"/>
      <c r="AA111" s="74"/>
      <c r="AB111" s="61"/>
      <c r="AC111" s="74"/>
      <c r="AD111" s="61"/>
      <c r="AE111" s="74"/>
      <c r="AF111" s="61"/>
      <c r="AG111" s="74"/>
      <c r="AH111" s="61"/>
      <c r="AI111" s="74"/>
      <c r="AJ111" s="61"/>
      <c r="AK111" s="74"/>
      <c r="AL111" s="64"/>
      <c r="AM111" s="74"/>
      <c r="AN111" s="64"/>
      <c r="AO111" s="74"/>
      <c r="AP111" s="66"/>
      <c r="AQ111" s="74"/>
      <c r="AR111" s="61"/>
      <c r="AS111" s="275"/>
      <c r="AT111" s="74"/>
      <c r="AU111" s="61"/>
      <c r="AV111" s="626" t="str">
        <f>IF(AU111="","",IF(AU111="A",'１０.パネルラジエーター設備費用算出シート'!$G$13,IF(AU111="B",'１０.パネルラジエーター設備費用算出シート'!$N$13,IF(AU111="C",'１０.パネルラジエーター設備費用算出シート'!$G$23,IF(AU111="D",'１０.パネルラジエーター設備費用算出シート'!$N$23,IF(AU111="E",'１０.パネルラジエーター設備費用算出シート'!$G$33,IF(AU111="F",'１０.パネルラジエーター設備費用算出シート'!$N$33,IF(AU111="G",'１０.パネルラジエーター設備費用算出シート'!$G$43,IF(AU111="H",'１０.パネルラジエーター設備費用算出シート'!$N$43,IF(AU111="I",'１０.パネルラジエーター設備費用算出シート'!$G$54,'１０.パネルラジエーター設備費用算出シート'!$N$54))))))))))</f>
        <v/>
      </c>
      <c r="AW111" s="74"/>
      <c r="AX111" s="64"/>
      <c r="AY111" s="627"/>
      <c r="AZ111" s="74"/>
      <c r="BA111" s="32"/>
      <c r="BB111" s="32"/>
      <c r="BC111" s="32"/>
      <c r="BD111" s="32"/>
      <c r="BE111" s="32"/>
      <c r="BF111" s="32"/>
      <c r="BG111" s="32"/>
      <c r="BH111" s="32"/>
      <c r="BI111" s="32"/>
      <c r="BJ111" s="32"/>
      <c r="BK111" s="32"/>
      <c r="BL111" s="32"/>
    </row>
    <row r="112" spans="1:64" s="33" customFormat="1">
      <c r="A112" s="76"/>
      <c r="B112" s="57">
        <v>100</v>
      </c>
      <c r="C112" s="87"/>
      <c r="D112" s="58"/>
      <c r="E112" s="77"/>
      <c r="F112" s="620"/>
      <c r="G112" s="620"/>
      <c r="H112" s="61"/>
      <c r="I112" s="62"/>
      <c r="J112" s="61"/>
      <c r="K112" s="622" t="str">
        <f t="shared" si="3"/>
        <v/>
      </c>
      <c r="L112" s="622" t="str">
        <f>IF($G112="","",IF(OR('２.全体概要'!$C$15=1,'２.全体概要'!$C$15=2),INDEX($BG$15,MATCH($G112,$BF$15,-1)),IF('２.全体概要'!$C$15=3,INDEX($BG$14,MATCH($G112,$BF$14,-1)),INDEX($BG$13,MATCH($G112,$BF$13,-1)))))</f>
        <v/>
      </c>
      <c r="M112" s="622" t="str">
        <f t="shared" si="4"/>
        <v/>
      </c>
      <c r="N112" s="623">
        <f t="shared" si="5"/>
        <v>0</v>
      </c>
      <c r="O112" s="74"/>
      <c r="P112" s="61"/>
      <c r="Q112" s="56"/>
      <c r="R112" s="72"/>
      <c r="S112" s="56"/>
      <c r="T112" s="56"/>
      <c r="U112" s="74"/>
      <c r="V112" s="61"/>
      <c r="W112" s="56"/>
      <c r="X112" s="72"/>
      <c r="Y112" s="56"/>
      <c r="Z112" s="56"/>
      <c r="AA112" s="74"/>
      <c r="AB112" s="61"/>
      <c r="AC112" s="74"/>
      <c r="AD112" s="61"/>
      <c r="AE112" s="74"/>
      <c r="AF112" s="61"/>
      <c r="AG112" s="74"/>
      <c r="AH112" s="61"/>
      <c r="AI112" s="74"/>
      <c r="AJ112" s="61"/>
      <c r="AK112" s="74"/>
      <c r="AL112" s="64"/>
      <c r="AM112" s="74"/>
      <c r="AN112" s="64"/>
      <c r="AO112" s="74"/>
      <c r="AP112" s="66"/>
      <c r="AQ112" s="74"/>
      <c r="AR112" s="61"/>
      <c r="AS112" s="275"/>
      <c r="AT112" s="74"/>
      <c r="AU112" s="61"/>
      <c r="AV112" s="626" t="str">
        <f>IF(AU112="","",IF(AU112="A",'１０.パネルラジエーター設備費用算出シート'!$G$13,IF(AU112="B",'１０.パネルラジエーター設備費用算出シート'!$N$13,IF(AU112="C",'１０.パネルラジエーター設備費用算出シート'!$G$23,IF(AU112="D",'１０.パネルラジエーター設備費用算出シート'!$N$23,IF(AU112="E",'１０.パネルラジエーター設備費用算出シート'!$G$33,IF(AU112="F",'１０.パネルラジエーター設備費用算出シート'!$N$33,IF(AU112="G",'１０.パネルラジエーター設備費用算出シート'!$G$43,IF(AU112="H",'１０.パネルラジエーター設備費用算出シート'!$N$43,IF(AU112="I",'１０.パネルラジエーター設備費用算出シート'!$G$54,'１０.パネルラジエーター設備費用算出シート'!$N$54))))))))))</f>
        <v/>
      </c>
      <c r="AW112" s="74"/>
      <c r="AX112" s="64"/>
      <c r="AY112" s="627"/>
      <c r="AZ112" s="74"/>
      <c r="BA112" s="32"/>
      <c r="BB112" s="32"/>
      <c r="BC112" s="32"/>
      <c r="BD112" s="32"/>
      <c r="BE112" s="32"/>
      <c r="BF112" s="32"/>
      <c r="BG112" s="32"/>
      <c r="BH112" s="32"/>
      <c r="BI112" s="32"/>
      <c r="BJ112" s="32"/>
      <c r="BK112" s="32"/>
      <c r="BL112" s="32"/>
    </row>
    <row r="113" spans="1:64" s="33" customFormat="1">
      <c r="A113" s="76"/>
      <c r="B113" s="57">
        <v>101</v>
      </c>
      <c r="C113" s="87"/>
      <c r="D113" s="58"/>
      <c r="E113" s="77"/>
      <c r="F113" s="620"/>
      <c r="G113" s="620"/>
      <c r="H113" s="61"/>
      <c r="I113" s="62"/>
      <c r="J113" s="61"/>
      <c r="K113" s="622" t="str">
        <f t="shared" si="3"/>
        <v/>
      </c>
      <c r="L113" s="622" t="str">
        <f>IF($G113="","",IF(OR('２.全体概要'!$C$15=1,'２.全体概要'!$C$15=2),INDEX($BG$15,MATCH($G113,$BF$15,-1)),IF('２.全体概要'!$C$15=3,INDEX($BG$14,MATCH($G113,$BF$14,-1)),INDEX($BG$13,MATCH($G113,$BF$13,-1)))))</f>
        <v/>
      </c>
      <c r="M113" s="622" t="str">
        <f t="shared" si="4"/>
        <v/>
      </c>
      <c r="N113" s="623">
        <f t="shared" si="5"/>
        <v>0</v>
      </c>
      <c r="O113" s="74"/>
      <c r="P113" s="61"/>
      <c r="Q113" s="56"/>
      <c r="R113" s="72"/>
      <c r="S113" s="56"/>
      <c r="T113" s="56"/>
      <c r="U113" s="74"/>
      <c r="V113" s="61"/>
      <c r="W113" s="56"/>
      <c r="X113" s="72"/>
      <c r="Y113" s="56"/>
      <c r="Z113" s="56"/>
      <c r="AA113" s="74"/>
      <c r="AB113" s="61"/>
      <c r="AC113" s="74"/>
      <c r="AD113" s="61"/>
      <c r="AE113" s="74"/>
      <c r="AF113" s="61"/>
      <c r="AG113" s="74"/>
      <c r="AH113" s="61"/>
      <c r="AI113" s="74"/>
      <c r="AJ113" s="61"/>
      <c r="AK113" s="74"/>
      <c r="AL113" s="64"/>
      <c r="AM113" s="74"/>
      <c r="AN113" s="64"/>
      <c r="AO113" s="74"/>
      <c r="AP113" s="66"/>
      <c r="AQ113" s="74"/>
      <c r="AR113" s="61"/>
      <c r="AS113" s="275"/>
      <c r="AT113" s="74"/>
      <c r="AU113" s="61"/>
      <c r="AV113" s="626" t="str">
        <f>IF(AU113="","",IF(AU113="A",'１０.パネルラジエーター設備費用算出シート'!$G$13,IF(AU113="B",'１０.パネルラジエーター設備費用算出シート'!$N$13,IF(AU113="C",'１０.パネルラジエーター設備費用算出シート'!$G$23,IF(AU113="D",'１０.パネルラジエーター設備費用算出シート'!$N$23,IF(AU113="E",'１０.パネルラジエーター設備費用算出シート'!$G$33,IF(AU113="F",'１０.パネルラジエーター設備費用算出シート'!$N$33,IF(AU113="G",'１０.パネルラジエーター設備費用算出シート'!$G$43,IF(AU113="H",'１０.パネルラジエーター設備費用算出シート'!$N$43,IF(AU113="I",'１０.パネルラジエーター設備費用算出シート'!$G$54,'１０.パネルラジエーター設備費用算出シート'!$N$54))))))))))</f>
        <v/>
      </c>
      <c r="AW113" s="74"/>
      <c r="AX113" s="64"/>
      <c r="AY113" s="627"/>
      <c r="AZ113" s="74"/>
      <c r="BA113" s="32"/>
      <c r="BB113" s="32"/>
      <c r="BC113" s="32"/>
      <c r="BD113" s="32"/>
      <c r="BE113" s="32"/>
      <c r="BF113" s="32"/>
      <c r="BG113" s="32"/>
      <c r="BH113" s="32"/>
      <c r="BI113" s="32"/>
      <c r="BJ113" s="32"/>
      <c r="BK113" s="32"/>
      <c r="BL113" s="32"/>
    </row>
    <row r="114" spans="1:64" s="33" customFormat="1">
      <c r="A114" s="76"/>
      <c r="B114" s="57">
        <v>102</v>
      </c>
      <c r="C114" s="87"/>
      <c r="D114" s="58"/>
      <c r="E114" s="77"/>
      <c r="F114" s="620"/>
      <c r="G114" s="620"/>
      <c r="H114" s="61"/>
      <c r="I114" s="62"/>
      <c r="J114" s="61"/>
      <c r="K114" s="622" t="str">
        <f t="shared" si="3"/>
        <v/>
      </c>
      <c r="L114" s="622" t="str">
        <f>IF($G114="","",IF(OR('２.全体概要'!$C$15=1,'２.全体概要'!$C$15=2),INDEX($BG$15,MATCH($G114,$BF$15,-1)),IF('２.全体概要'!$C$15=3,INDEX($BG$14,MATCH($G114,$BF$14,-1)),INDEX($BG$13,MATCH($G114,$BF$13,-1)))))</f>
        <v/>
      </c>
      <c r="M114" s="622" t="str">
        <f t="shared" si="4"/>
        <v/>
      </c>
      <c r="N114" s="623">
        <f t="shared" si="5"/>
        <v>0</v>
      </c>
      <c r="O114" s="74"/>
      <c r="P114" s="61"/>
      <c r="Q114" s="56"/>
      <c r="R114" s="72"/>
      <c r="S114" s="56"/>
      <c r="T114" s="56"/>
      <c r="U114" s="74"/>
      <c r="V114" s="61"/>
      <c r="W114" s="56"/>
      <c r="X114" s="72"/>
      <c r="Y114" s="56"/>
      <c r="Z114" s="56"/>
      <c r="AA114" s="74"/>
      <c r="AB114" s="61"/>
      <c r="AC114" s="74"/>
      <c r="AD114" s="61"/>
      <c r="AE114" s="74"/>
      <c r="AF114" s="61"/>
      <c r="AG114" s="74"/>
      <c r="AH114" s="61"/>
      <c r="AI114" s="74"/>
      <c r="AJ114" s="61"/>
      <c r="AK114" s="74"/>
      <c r="AL114" s="64"/>
      <c r="AM114" s="74"/>
      <c r="AN114" s="64"/>
      <c r="AO114" s="74"/>
      <c r="AP114" s="66"/>
      <c r="AQ114" s="74"/>
      <c r="AR114" s="61"/>
      <c r="AS114" s="275"/>
      <c r="AT114" s="74"/>
      <c r="AU114" s="61"/>
      <c r="AV114" s="626" t="str">
        <f>IF(AU114="","",IF(AU114="A",'１０.パネルラジエーター設備費用算出シート'!$G$13,IF(AU114="B",'１０.パネルラジエーター設備費用算出シート'!$N$13,IF(AU114="C",'１０.パネルラジエーター設備費用算出シート'!$G$23,IF(AU114="D",'１０.パネルラジエーター設備費用算出シート'!$N$23,IF(AU114="E",'１０.パネルラジエーター設備費用算出シート'!$G$33,IF(AU114="F",'１０.パネルラジエーター設備費用算出シート'!$N$33,IF(AU114="G",'１０.パネルラジエーター設備費用算出シート'!$G$43,IF(AU114="H",'１０.パネルラジエーター設備費用算出シート'!$N$43,IF(AU114="I",'１０.パネルラジエーター設備費用算出シート'!$G$54,'１０.パネルラジエーター設備費用算出シート'!$N$54))))))))))</f>
        <v/>
      </c>
      <c r="AW114" s="74"/>
      <c r="AX114" s="64"/>
      <c r="AY114" s="627"/>
      <c r="AZ114" s="74"/>
      <c r="BA114" s="32"/>
      <c r="BB114" s="32"/>
      <c r="BC114" s="32"/>
      <c r="BD114" s="32"/>
      <c r="BE114" s="32"/>
      <c r="BF114" s="32"/>
      <c r="BG114" s="32"/>
      <c r="BH114" s="32"/>
      <c r="BI114" s="32"/>
      <c r="BJ114" s="32"/>
      <c r="BK114" s="32"/>
      <c r="BL114" s="32"/>
    </row>
    <row r="115" spans="1:64" s="33" customFormat="1">
      <c r="A115" s="76"/>
      <c r="B115" s="57">
        <v>103</v>
      </c>
      <c r="C115" s="87"/>
      <c r="D115" s="58"/>
      <c r="E115" s="77"/>
      <c r="F115" s="620"/>
      <c r="G115" s="620"/>
      <c r="H115" s="61"/>
      <c r="I115" s="62"/>
      <c r="J115" s="61"/>
      <c r="K115" s="622" t="str">
        <f t="shared" si="3"/>
        <v/>
      </c>
      <c r="L115" s="622" t="str">
        <f>IF($G115="","",IF(OR('２.全体概要'!$C$15=1,'２.全体概要'!$C$15=2),INDEX($BG$15,MATCH($G115,$BF$15,-1)),IF('２.全体概要'!$C$15=3,INDEX($BG$14,MATCH($G115,$BF$14,-1)),INDEX($BG$13,MATCH($G115,$BF$13,-1)))))</f>
        <v/>
      </c>
      <c r="M115" s="622" t="str">
        <f t="shared" si="4"/>
        <v/>
      </c>
      <c r="N115" s="623">
        <f t="shared" si="5"/>
        <v>0</v>
      </c>
      <c r="O115" s="74"/>
      <c r="P115" s="61"/>
      <c r="Q115" s="56"/>
      <c r="R115" s="72"/>
      <c r="S115" s="56"/>
      <c r="T115" s="56"/>
      <c r="U115" s="74"/>
      <c r="V115" s="61"/>
      <c r="W115" s="56"/>
      <c r="X115" s="72"/>
      <c r="Y115" s="56"/>
      <c r="Z115" s="56"/>
      <c r="AA115" s="74"/>
      <c r="AB115" s="61"/>
      <c r="AC115" s="74"/>
      <c r="AD115" s="61"/>
      <c r="AE115" s="74"/>
      <c r="AF115" s="61"/>
      <c r="AG115" s="74"/>
      <c r="AH115" s="61"/>
      <c r="AI115" s="74"/>
      <c r="AJ115" s="61"/>
      <c r="AK115" s="74"/>
      <c r="AL115" s="64"/>
      <c r="AM115" s="74"/>
      <c r="AN115" s="64"/>
      <c r="AO115" s="74"/>
      <c r="AP115" s="66"/>
      <c r="AQ115" s="74"/>
      <c r="AR115" s="61"/>
      <c r="AS115" s="275"/>
      <c r="AT115" s="74"/>
      <c r="AU115" s="61"/>
      <c r="AV115" s="626" t="str">
        <f>IF(AU115="","",IF(AU115="A",'１０.パネルラジエーター設備費用算出シート'!$G$13,IF(AU115="B",'１０.パネルラジエーター設備費用算出シート'!$N$13,IF(AU115="C",'１０.パネルラジエーター設備費用算出シート'!$G$23,IF(AU115="D",'１０.パネルラジエーター設備費用算出シート'!$N$23,IF(AU115="E",'１０.パネルラジエーター設備費用算出シート'!$G$33,IF(AU115="F",'１０.パネルラジエーター設備費用算出シート'!$N$33,IF(AU115="G",'１０.パネルラジエーター設備費用算出シート'!$G$43,IF(AU115="H",'１０.パネルラジエーター設備費用算出シート'!$N$43,IF(AU115="I",'１０.パネルラジエーター設備費用算出シート'!$G$54,'１０.パネルラジエーター設備費用算出シート'!$N$54))))))))))</f>
        <v/>
      </c>
      <c r="AW115" s="74"/>
      <c r="AX115" s="64"/>
      <c r="AY115" s="627"/>
      <c r="AZ115" s="74"/>
      <c r="BA115" s="32"/>
      <c r="BB115" s="32"/>
      <c r="BC115" s="32"/>
      <c r="BD115" s="32"/>
      <c r="BE115" s="32"/>
      <c r="BF115" s="32"/>
      <c r="BG115" s="32"/>
      <c r="BH115" s="32"/>
      <c r="BI115" s="32"/>
      <c r="BJ115" s="32"/>
      <c r="BK115" s="32"/>
      <c r="BL115" s="32"/>
    </row>
    <row r="116" spans="1:64" s="33" customFormat="1">
      <c r="A116" s="76"/>
      <c r="B116" s="57">
        <v>104</v>
      </c>
      <c r="C116" s="87"/>
      <c r="D116" s="58"/>
      <c r="E116" s="77"/>
      <c r="F116" s="620"/>
      <c r="G116" s="620"/>
      <c r="H116" s="61"/>
      <c r="I116" s="62"/>
      <c r="J116" s="61"/>
      <c r="K116" s="622" t="str">
        <f t="shared" si="3"/>
        <v/>
      </c>
      <c r="L116" s="622" t="str">
        <f>IF($G116="","",IF(OR('２.全体概要'!$C$15=1,'２.全体概要'!$C$15=2),INDEX($BG$15,MATCH($G116,$BF$15,-1)),IF('２.全体概要'!$C$15=3,INDEX($BG$14,MATCH($G116,$BF$14,-1)),INDEX($BG$13,MATCH($G116,$BF$13,-1)))))</f>
        <v/>
      </c>
      <c r="M116" s="622" t="str">
        <f t="shared" si="4"/>
        <v/>
      </c>
      <c r="N116" s="623">
        <f t="shared" si="5"/>
        <v>0</v>
      </c>
      <c r="O116" s="74"/>
      <c r="P116" s="61"/>
      <c r="Q116" s="56"/>
      <c r="R116" s="72"/>
      <c r="S116" s="56"/>
      <c r="T116" s="56"/>
      <c r="U116" s="74"/>
      <c r="V116" s="61"/>
      <c r="W116" s="56"/>
      <c r="X116" s="72"/>
      <c r="Y116" s="56"/>
      <c r="Z116" s="56"/>
      <c r="AA116" s="74"/>
      <c r="AB116" s="61"/>
      <c r="AC116" s="74"/>
      <c r="AD116" s="61"/>
      <c r="AE116" s="74"/>
      <c r="AF116" s="61"/>
      <c r="AG116" s="74"/>
      <c r="AH116" s="61"/>
      <c r="AI116" s="74"/>
      <c r="AJ116" s="61"/>
      <c r="AK116" s="74"/>
      <c r="AL116" s="64"/>
      <c r="AM116" s="74"/>
      <c r="AN116" s="64"/>
      <c r="AO116" s="74"/>
      <c r="AP116" s="66"/>
      <c r="AQ116" s="74"/>
      <c r="AR116" s="61"/>
      <c r="AS116" s="275"/>
      <c r="AT116" s="74"/>
      <c r="AU116" s="61"/>
      <c r="AV116" s="626" t="str">
        <f>IF(AU116="","",IF(AU116="A",'１０.パネルラジエーター設備費用算出シート'!$G$13,IF(AU116="B",'１０.パネルラジエーター設備費用算出シート'!$N$13,IF(AU116="C",'１０.パネルラジエーター設備費用算出シート'!$G$23,IF(AU116="D",'１０.パネルラジエーター設備費用算出シート'!$N$23,IF(AU116="E",'１０.パネルラジエーター設備費用算出シート'!$G$33,IF(AU116="F",'１０.パネルラジエーター設備費用算出シート'!$N$33,IF(AU116="G",'１０.パネルラジエーター設備費用算出シート'!$G$43,IF(AU116="H",'１０.パネルラジエーター設備費用算出シート'!$N$43,IF(AU116="I",'１０.パネルラジエーター設備費用算出シート'!$G$54,'１０.パネルラジエーター設備費用算出シート'!$N$54))))))))))</f>
        <v/>
      </c>
      <c r="AW116" s="74"/>
      <c r="AX116" s="64"/>
      <c r="AY116" s="627"/>
      <c r="AZ116" s="74"/>
      <c r="BA116" s="32"/>
      <c r="BB116" s="32"/>
      <c r="BC116" s="32"/>
      <c r="BD116" s="32"/>
      <c r="BE116" s="32"/>
      <c r="BF116" s="32"/>
      <c r="BG116" s="32"/>
      <c r="BH116" s="32"/>
      <c r="BI116" s="32"/>
      <c r="BJ116" s="32"/>
      <c r="BK116" s="32"/>
      <c r="BL116" s="32"/>
    </row>
    <row r="117" spans="1:64" s="33" customFormat="1">
      <c r="A117" s="76"/>
      <c r="B117" s="57">
        <v>105</v>
      </c>
      <c r="C117" s="87"/>
      <c r="D117" s="58"/>
      <c r="E117" s="77"/>
      <c r="F117" s="620"/>
      <c r="G117" s="620"/>
      <c r="H117" s="61"/>
      <c r="I117" s="62"/>
      <c r="J117" s="61"/>
      <c r="K117" s="622" t="str">
        <f t="shared" si="3"/>
        <v/>
      </c>
      <c r="L117" s="622" t="str">
        <f>IF($G117="","",IF(OR('２.全体概要'!$C$15=1,'２.全体概要'!$C$15=2),INDEX($BG$15,MATCH($G117,$BF$15,-1)),IF('２.全体概要'!$C$15=3,INDEX($BG$14,MATCH($G117,$BF$14,-1)),INDEX($BG$13,MATCH($G117,$BF$13,-1)))))</f>
        <v/>
      </c>
      <c r="M117" s="622" t="str">
        <f t="shared" si="4"/>
        <v/>
      </c>
      <c r="N117" s="623">
        <f t="shared" si="5"/>
        <v>0</v>
      </c>
      <c r="O117" s="74"/>
      <c r="P117" s="61"/>
      <c r="Q117" s="56"/>
      <c r="R117" s="72"/>
      <c r="S117" s="56"/>
      <c r="T117" s="56"/>
      <c r="U117" s="74"/>
      <c r="V117" s="61"/>
      <c r="W117" s="56"/>
      <c r="X117" s="72"/>
      <c r="Y117" s="56"/>
      <c r="Z117" s="56"/>
      <c r="AA117" s="74"/>
      <c r="AB117" s="61"/>
      <c r="AC117" s="74"/>
      <c r="AD117" s="61"/>
      <c r="AE117" s="74"/>
      <c r="AF117" s="61"/>
      <c r="AG117" s="74"/>
      <c r="AH117" s="61"/>
      <c r="AI117" s="74"/>
      <c r="AJ117" s="61"/>
      <c r="AK117" s="74"/>
      <c r="AL117" s="64"/>
      <c r="AM117" s="74"/>
      <c r="AN117" s="64"/>
      <c r="AO117" s="74"/>
      <c r="AP117" s="66"/>
      <c r="AQ117" s="74"/>
      <c r="AR117" s="61"/>
      <c r="AS117" s="275"/>
      <c r="AT117" s="74"/>
      <c r="AU117" s="61"/>
      <c r="AV117" s="626" t="str">
        <f>IF(AU117="","",IF(AU117="A",'１０.パネルラジエーター設備費用算出シート'!$G$13,IF(AU117="B",'１０.パネルラジエーター設備費用算出シート'!$N$13,IF(AU117="C",'１０.パネルラジエーター設備費用算出シート'!$G$23,IF(AU117="D",'１０.パネルラジエーター設備費用算出シート'!$N$23,IF(AU117="E",'１０.パネルラジエーター設備費用算出シート'!$G$33,IF(AU117="F",'１０.パネルラジエーター設備費用算出シート'!$N$33,IF(AU117="G",'１０.パネルラジエーター設備費用算出シート'!$G$43,IF(AU117="H",'１０.パネルラジエーター設備費用算出シート'!$N$43,IF(AU117="I",'１０.パネルラジエーター設備費用算出シート'!$G$54,'１０.パネルラジエーター設備費用算出シート'!$N$54))))))))))</f>
        <v/>
      </c>
      <c r="AW117" s="74"/>
      <c r="AX117" s="64"/>
      <c r="AY117" s="627"/>
      <c r="AZ117" s="74"/>
      <c r="BA117" s="32"/>
      <c r="BB117" s="32"/>
      <c r="BC117" s="32"/>
      <c r="BD117" s="32"/>
      <c r="BE117" s="32"/>
      <c r="BF117" s="32"/>
      <c r="BG117" s="32"/>
      <c r="BH117" s="32"/>
      <c r="BI117" s="32"/>
      <c r="BJ117" s="32"/>
      <c r="BK117" s="32"/>
      <c r="BL117" s="32"/>
    </row>
    <row r="118" spans="1:64" s="33" customFormat="1">
      <c r="A118" s="76"/>
      <c r="B118" s="57">
        <v>106</v>
      </c>
      <c r="C118" s="87"/>
      <c r="D118" s="58"/>
      <c r="E118" s="77"/>
      <c r="F118" s="620"/>
      <c r="G118" s="620"/>
      <c r="H118" s="61"/>
      <c r="I118" s="62"/>
      <c r="J118" s="61"/>
      <c r="K118" s="622" t="str">
        <f t="shared" si="3"/>
        <v/>
      </c>
      <c r="L118" s="622" t="str">
        <f>IF($G118="","",IF(OR('２.全体概要'!$C$15=1,'２.全体概要'!$C$15=2),INDEX($BG$15,MATCH($G118,$BF$15,-1)),IF('２.全体概要'!$C$15=3,INDEX($BG$14,MATCH($G118,$BF$14,-1)),INDEX($BG$13,MATCH($G118,$BF$13,-1)))))</f>
        <v/>
      </c>
      <c r="M118" s="622" t="str">
        <f t="shared" si="4"/>
        <v/>
      </c>
      <c r="N118" s="623">
        <f t="shared" si="5"/>
        <v>0</v>
      </c>
      <c r="O118" s="74"/>
      <c r="P118" s="61"/>
      <c r="Q118" s="56"/>
      <c r="R118" s="72"/>
      <c r="S118" s="56"/>
      <c r="T118" s="56"/>
      <c r="U118" s="74"/>
      <c r="V118" s="61"/>
      <c r="W118" s="56"/>
      <c r="X118" s="72"/>
      <c r="Y118" s="56"/>
      <c r="Z118" s="56"/>
      <c r="AA118" s="74"/>
      <c r="AB118" s="61"/>
      <c r="AC118" s="74"/>
      <c r="AD118" s="61"/>
      <c r="AE118" s="74"/>
      <c r="AF118" s="61"/>
      <c r="AG118" s="74"/>
      <c r="AH118" s="61"/>
      <c r="AI118" s="74"/>
      <c r="AJ118" s="61"/>
      <c r="AK118" s="74"/>
      <c r="AL118" s="64"/>
      <c r="AM118" s="74"/>
      <c r="AN118" s="64"/>
      <c r="AO118" s="74"/>
      <c r="AP118" s="66"/>
      <c r="AQ118" s="74"/>
      <c r="AR118" s="61"/>
      <c r="AS118" s="275"/>
      <c r="AT118" s="74"/>
      <c r="AU118" s="61"/>
      <c r="AV118" s="626" t="str">
        <f>IF(AU118="","",IF(AU118="A",'１０.パネルラジエーター設備費用算出シート'!$G$13,IF(AU118="B",'１０.パネルラジエーター設備費用算出シート'!$N$13,IF(AU118="C",'１０.パネルラジエーター設備費用算出シート'!$G$23,IF(AU118="D",'１０.パネルラジエーター設備費用算出シート'!$N$23,IF(AU118="E",'１０.パネルラジエーター設備費用算出シート'!$G$33,IF(AU118="F",'１０.パネルラジエーター設備費用算出シート'!$N$33,IF(AU118="G",'１０.パネルラジエーター設備費用算出シート'!$G$43,IF(AU118="H",'１０.パネルラジエーター設備費用算出シート'!$N$43,IF(AU118="I",'１０.パネルラジエーター設備費用算出シート'!$G$54,'１０.パネルラジエーター設備費用算出シート'!$N$54))))))))))</f>
        <v/>
      </c>
      <c r="AW118" s="74"/>
      <c r="AX118" s="64"/>
      <c r="AY118" s="627"/>
      <c r="AZ118" s="74"/>
      <c r="BA118" s="32"/>
      <c r="BB118" s="32"/>
      <c r="BC118" s="32"/>
      <c r="BD118" s="32"/>
      <c r="BE118" s="32"/>
      <c r="BF118" s="32"/>
      <c r="BG118" s="32"/>
      <c r="BH118" s="32"/>
      <c r="BI118" s="32"/>
      <c r="BJ118" s="32"/>
      <c r="BK118" s="32"/>
      <c r="BL118" s="32"/>
    </row>
    <row r="119" spans="1:64" s="33" customFormat="1">
      <c r="A119" s="76"/>
      <c r="B119" s="57">
        <v>107</v>
      </c>
      <c r="C119" s="87"/>
      <c r="D119" s="58"/>
      <c r="E119" s="77"/>
      <c r="F119" s="620"/>
      <c r="G119" s="620"/>
      <c r="H119" s="61"/>
      <c r="I119" s="62"/>
      <c r="J119" s="61"/>
      <c r="K119" s="622" t="str">
        <f t="shared" si="3"/>
        <v/>
      </c>
      <c r="L119" s="622" t="str">
        <f>IF($G119="","",IF(OR('２.全体概要'!$C$15=1,'２.全体概要'!$C$15=2),INDEX($BG$15,MATCH($G119,$BF$15,-1)),IF('２.全体概要'!$C$15=3,INDEX($BG$14,MATCH($G119,$BF$14,-1)),INDEX($BG$13,MATCH($G119,$BF$13,-1)))))</f>
        <v/>
      </c>
      <c r="M119" s="622" t="str">
        <f t="shared" si="4"/>
        <v/>
      </c>
      <c r="N119" s="623">
        <f t="shared" si="5"/>
        <v>0</v>
      </c>
      <c r="O119" s="74"/>
      <c r="P119" s="61"/>
      <c r="Q119" s="56"/>
      <c r="R119" s="72"/>
      <c r="S119" s="56"/>
      <c r="T119" s="56"/>
      <c r="U119" s="74"/>
      <c r="V119" s="61"/>
      <c r="W119" s="56"/>
      <c r="X119" s="72"/>
      <c r="Y119" s="56"/>
      <c r="Z119" s="56"/>
      <c r="AA119" s="74"/>
      <c r="AB119" s="61"/>
      <c r="AC119" s="74"/>
      <c r="AD119" s="61"/>
      <c r="AE119" s="74"/>
      <c r="AF119" s="61"/>
      <c r="AG119" s="74"/>
      <c r="AH119" s="61"/>
      <c r="AI119" s="74"/>
      <c r="AJ119" s="61"/>
      <c r="AK119" s="74"/>
      <c r="AL119" s="64"/>
      <c r="AM119" s="74"/>
      <c r="AN119" s="64"/>
      <c r="AO119" s="74"/>
      <c r="AP119" s="66"/>
      <c r="AQ119" s="74"/>
      <c r="AR119" s="61"/>
      <c r="AS119" s="275"/>
      <c r="AT119" s="74"/>
      <c r="AU119" s="61"/>
      <c r="AV119" s="626" t="str">
        <f>IF(AU119="","",IF(AU119="A",'１０.パネルラジエーター設備費用算出シート'!$G$13,IF(AU119="B",'１０.パネルラジエーター設備費用算出シート'!$N$13,IF(AU119="C",'１０.パネルラジエーター設備費用算出シート'!$G$23,IF(AU119="D",'１０.パネルラジエーター設備費用算出シート'!$N$23,IF(AU119="E",'１０.パネルラジエーター設備費用算出シート'!$G$33,IF(AU119="F",'１０.パネルラジエーター設備費用算出シート'!$N$33,IF(AU119="G",'１０.パネルラジエーター設備費用算出シート'!$G$43,IF(AU119="H",'１０.パネルラジエーター設備費用算出シート'!$N$43,IF(AU119="I",'１０.パネルラジエーター設備費用算出シート'!$G$54,'１０.パネルラジエーター設備費用算出シート'!$N$54))))))))))</f>
        <v/>
      </c>
      <c r="AW119" s="74"/>
      <c r="AX119" s="64"/>
      <c r="AY119" s="627"/>
      <c r="AZ119" s="74"/>
      <c r="BA119" s="32"/>
      <c r="BB119" s="32"/>
      <c r="BC119" s="32"/>
      <c r="BD119" s="32"/>
      <c r="BE119" s="32"/>
      <c r="BF119" s="32"/>
      <c r="BG119" s="32"/>
      <c r="BH119" s="32"/>
      <c r="BI119" s="32"/>
      <c r="BJ119" s="32"/>
      <c r="BK119" s="32"/>
      <c r="BL119" s="32"/>
    </row>
    <row r="120" spans="1:64" s="33" customFormat="1">
      <c r="A120" s="76"/>
      <c r="B120" s="57">
        <v>108</v>
      </c>
      <c r="C120" s="87"/>
      <c r="D120" s="58"/>
      <c r="E120" s="77"/>
      <c r="F120" s="620"/>
      <c r="G120" s="620"/>
      <c r="H120" s="61"/>
      <c r="I120" s="62"/>
      <c r="J120" s="61"/>
      <c r="K120" s="622" t="str">
        <f t="shared" si="3"/>
        <v/>
      </c>
      <c r="L120" s="622" t="str">
        <f>IF($G120="","",IF(OR('２.全体概要'!$C$15=1,'２.全体概要'!$C$15=2),INDEX($BG$15,MATCH($G120,$BF$15,-1)),IF('２.全体概要'!$C$15=3,INDEX($BG$14,MATCH($G120,$BF$14,-1)),INDEX($BG$13,MATCH($G120,$BF$13,-1)))))</f>
        <v/>
      </c>
      <c r="M120" s="622" t="str">
        <f t="shared" si="4"/>
        <v/>
      </c>
      <c r="N120" s="623">
        <f t="shared" si="5"/>
        <v>0</v>
      </c>
      <c r="O120" s="74"/>
      <c r="P120" s="61"/>
      <c r="Q120" s="56"/>
      <c r="R120" s="72"/>
      <c r="S120" s="56"/>
      <c r="T120" s="56"/>
      <c r="U120" s="74"/>
      <c r="V120" s="61"/>
      <c r="W120" s="56"/>
      <c r="X120" s="72"/>
      <c r="Y120" s="56"/>
      <c r="Z120" s="56"/>
      <c r="AA120" s="74"/>
      <c r="AB120" s="61"/>
      <c r="AC120" s="74"/>
      <c r="AD120" s="61"/>
      <c r="AE120" s="74"/>
      <c r="AF120" s="61"/>
      <c r="AG120" s="74"/>
      <c r="AH120" s="61"/>
      <c r="AI120" s="74"/>
      <c r="AJ120" s="61"/>
      <c r="AK120" s="74"/>
      <c r="AL120" s="64"/>
      <c r="AM120" s="74"/>
      <c r="AN120" s="64"/>
      <c r="AO120" s="74"/>
      <c r="AP120" s="66"/>
      <c r="AQ120" s="74"/>
      <c r="AR120" s="61"/>
      <c r="AS120" s="275"/>
      <c r="AT120" s="74"/>
      <c r="AU120" s="61"/>
      <c r="AV120" s="626" t="str">
        <f>IF(AU120="","",IF(AU120="A",'１０.パネルラジエーター設備費用算出シート'!$G$13,IF(AU120="B",'１０.パネルラジエーター設備費用算出シート'!$N$13,IF(AU120="C",'１０.パネルラジエーター設備費用算出シート'!$G$23,IF(AU120="D",'１０.パネルラジエーター設備費用算出シート'!$N$23,IF(AU120="E",'１０.パネルラジエーター設備費用算出シート'!$G$33,IF(AU120="F",'１０.パネルラジエーター設備費用算出シート'!$N$33,IF(AU120="G",'１０.パネルラジエーター設備費用算出シート'!$G$43,IF(AU120="H",'１０.パネルラジエーター設備費用算出シート'!$N$43,IF(AU120="I",'１０.パネルラジエーター設備費用算出シート'!$G$54,'１０.パネルラジエーター設備費用算出シート'!$N$54))))))))))</f>
        <v/>
      </c>
      <c r="AW120" s="74"/>
      <c r="AX120" s="64"/>
      <c r="AY120" s="627"/>
      <c r="AZ120" s="74"/>
      <c r="BA120" s="32"/>
      <c r="BB120" s="32"/>
      <c r="BC120" s="32"/>
      <c r="BD120" s="32"/>
      <c r="BE120" s="32"/>
      <c r="BF120" s="32"/>
      <c r="BG120" s="32"/>
      <c r="BH120" s="32"/>
      <c r="BI120" s="32"/>
      <c r="BJ120" s="32"/>
      <c r="BK120" s="32"/>
      <c r="BL120" s="32"/>
    </row>
    <row r="121" spans="1:64" s="33" customFormat="1">
      <c r="A121" s="76"/>
      <c r="B121" s="57">
        <v>109</v>
      </c>
      <c r="C121" s="87"/>
      <c r="D121" s="58"/>
      <c r="E121" s="77"/>
      <c r="F121" s="620"/>
      <c r="G121" s="620"/>
      <c r="H121" s="61"/>
      <c r="I121" s="62"/>
      <c r="J121" s="61"/>
      <c r="K121" s="622" t="str">
        <f t="shared" si="3"/>
        <v/>
      </c>
      <c r="L121" s="622" t="str">
        <f>IF($G121="","",IF(OR('２.全体概要'!$C$15=1,'２.全体概要'!$C$15=2),INDEX($BG$15,MATCH($G121,$BF$15,-1)),IF('２.全体概要'!$C$15=3,INDEX($BG$14,MATCH($G121,$BF$14,-1)),INDEX($BG$13,MATCH($G121,$BF$13,-1)))))</f>
        <v/>
      </c>
      <c r="M121" s="622" t="str">
        <f t="shared" si="4"/>
        <v/>
      </c>
      <c r="N121" s="623">
        <f t="shared" si="5"/>
        <v>0</v>
      </c>
      <c r="O121" s="74"/>
      <c r="P121" s="61"/>
      <c r="Q121" s="56"/>
      <c r="R121" s="72"/>
      <c r="S121" s="56"/>
      <c r="T121" s="56"/>
      <c r="U121" s="74"/>
      <c r="V121" s="61"/>
      <c r="W121" s="56"/>
      <c r="X121" s="72"/>
      <c r="Y121" s="56"/>
      <c r="Z121" s="56"/>
      <c r="AA121" s="74"/>
      <c r="AB121" s="61"/>
      <c r="AC121" s="74"/>
      <c r="AD121" s="61"/>
      <c r="AE121" s="74"/>
      <c r="AF121" s="61"/>
      <c r="AG121" s="74"/>
      <c r="AH121" s="61"/>
      <c r="AI121" s="74"/>
      <c r="AJ121" s="61"/>
      <c r="AK121" s="74"/>
      <c r="AL121" s="64"/>
      <c r="AM121" s="74"/>
      <c r="AN121" s="64"/>
      <c r="AO121" s="74"/>
      <c r="AP121" s="66"/>
      <c r="AQ121" s="74"/>
      <c r="AR121" s="61"/>
      <c r="AS121" s="275"/>
      <c r="AT121" s="74"/>
      <c r="AU121" s="61"/>
      <c r="AV121" s="626" t="str">
        <f>IF(AU121="","",IF(AU121="A",'１０.パネルラジエーター設備費用算出シート'!$G$13,IF(AU121="B",'１０.パネルラジエーター設備費用算出シート'!$N$13,IF(AU121="C",'１０.パネルラジエーター設備費用算出シート'!$G$23,IF(AU121="D",'１０.パネルラジエーター設備費用算出シート'!$N$23,IF(AU121="E",'１０.パネルラジエーター設備費用算出シート'!$G$33,IF(AU121="F",'１０.パネルラジエーター設備費用算出シート'!$N$33,IF(AU121="G",'１０.パネルラジエーター設備費用算出シート'!$G$43,IF(AU121="H",'１０.パネルラジエーター設備費用算出シート'!$N$43,IF(AU121="I",'１０.パネルラジエーター設備費用算出シート'!$G$54,'１０.パネルラジエーター設備費用算出シート'!$N$54))))))))))</f>
        <v/>
      </c>
      <c r="AW121" s="74"/>
      <c r="AX121" s="64"/>
      <c r="AY121" s="627"/>
      <c r="AZ121" s="74"/>
      <c r="BA121" s="32"/>
      <c r="BB121" s="32"/>
      <c r="BC121" s="32"/>
      <c r="BD121" s="32"/>
      <c r="BE121" s="32"/>
      <c r="BF121" s="32"/>
      <c r="BG121" s="32"/>
      <c r="BH121" s="32"/>
      <c r="BI121" s="32"/>
      <c r="BJ121" s="32"/>
      <c r="BK121" s="32"/>
      <c r="BL121" s="32"/>
    </row>
    <row r="122" spans="1:64" s="33" customFormat="1">
      <c r="A122" s="76"/>
      <c r="B122" s="57">
        <v>110</v>
      </c>
      <c r="C122" s="87"/>
      <c r="D122" s="58"/>
      <c r="E122" s="77"/>
      <c r="F122" s="620"/>
      <c r="G122" s="620"/>
      <c r="H122" s="61"/>
      <c r="I122" s="62"/>
      <c r="J122" s="61"/>
      <c r="K122" s="622" t="str">
        <f t="shared" si="3"/>
        <v/>
      </c>
      <c r="L122" s="622" t="str">
        <f>IF($G122="","",IF(OR('２.全体概要'!$C$15=1,'２.全体概要'!$C$15=2),INDEX($BG$15,MATCH($G122,$BF$15,-1)),IF('２.全体概要'!$C$15=3,INDEX($BG$14,MATCH($G122,$BF$14,-1)),INDEX($BG$13,MATCH($G122,$BF$13,-1)))))</f>
        <v/>
      </c>
      <c r="M122" s="622" t="str">
        <f t="shared" si="4"/>
        <v/>
      </c>
      <c r="N122" s="623">
        <f t="shared" si="5"/>
        <v>0</v>
      </c>
      <c r="O122" s="74"/>
      <c r="P122" s="61"/>
      <c r="Q122" s="56"/>
      <c r="R122" s="72"/>
      <c r="S122" s="56"/>
      <c r="T122" s="56"/>
      <c r="U122" s="74"/>
      <c r="V122" s="61"/>
      <c r="W122" s="56"/>
      <c r="X122" s="72"/>
      <c r="Y122" s="56"/>
      <c r="Z122" s="56"/>
      <c r="AA122" s="74"/>
      <c r="AB122" s="61"/>
      <c r="AC122" s="74"/>
      <c r="AD122" s="61"/>
      <c r="AE122" s="74"/>
      <c r="AF122" s="61"/>
      <c r="AG122" s="74"/>
      <c r="AH122" s="61"/>
      <c r="AI122" s="74"/>
      <c r="AJ122" s="61"/>
      <c r="AK122" s="74"/>
      <c r="AL122" s="64"/>
      <c r="AM122" s="74"/>
      <c r="AN122" s="64"/>
      <c r="AO122" s="74"/>
      <c r="AP122" s="66"/>
      <c r="AQ122" s="74"/>
      <c r="AR122" s="61"/>
      <c r="AS122" s="275"/>
      <c r="AT122" s="74"/>
      <c r="AU122" s="61"/>
      <c r="AV122" s="626" t="str">
        <f>IF(AU122="","",IF(AU122="A",'１０.パネルラジエーター設備費用算出シート'!$G$13,IF(AU122="B",'１０.パネルラジエーター設備費用算出シート'!$N$13,IF(AU122="C",'１０.パネルラジエーター設備費用算出シート'!$G$23,IF(AU122="D",'１０.パネルラジエーター設備費用算出シート'!$N$23,IF(AU122="E",'１０.パネルラジエーター設備費用算出シート'!$G$33,IF(AU122="F",'１０.パネルラジエーター設備費用算出シート'!$N$33,IF(AU122="G",'１０.パネルラジエーター設備費用算出シート'!$G$43,IF(AU122="H",'１０.パネルラジエーター設備費用算出シート'!$N$43,IF(AU122="I",'１０.パネルラジエーター設備費用算出シート'!$G$54,'１０.パネルラジエーター設備費用算出シート'!$N$54))))))))))</f>
        <v/>
      </c>
      <c r="AW122" s="74"/>
      <c r="AX122" s="64"/>
      <c r="AY122" s="627"/>
      <c r="AZ122" s="74"/>
      <c r="BA122" s="32"/>
      <c r="BB122" s="32"/>
      <c r="BC122" s="32"/>
      <c r="BD122" s="32"/>
      <c r="BE122" s="32"/>
      <c r="BF122" s="32"/>
      <c r="BG122" s="32"/>
      <c r="BH122" s="32"/>
      <c r="BI122" s="32"/>
      <c r="BJ122" s="32"/>
      <c r="BK122" s="32"/>
      <c r="BL122" s="32"/>
    </row>
    <row r="123" spans="1:64" s="33" customFormat="1">
      <c r="A123" s="76"/>
      <c r="B123" s="57">
        <v>111</v>
      </c>
      <c r="C123" s="87"/>
      <c r="D123" s="58"/>
      <c r="E123" s="77"/>
      <c r="F123" s="620"/>
      <c r="G123" s="620"/>
      <c r="H123" s="61"/>
      <c r="I123" s="62"/>
      <c r="J123" s="61"/>
      <c r="K123" s="622" t="str">
        <f t="shared" si="3"/>
        <v/>
      </c>
      <c r="L123" s="622" t="str">
        <f>IF($G123="","",IF(OR('２.全体概要'!$C$15=1,'２.全体概要'!$C$15=2),INDEX($BG$15,MATCH($G123,$BF$15,-1)),IF('２.全体概要'!$C$15=3,INDEX($BG$14,MATCH($G123,$BF$14,-1)),INDEX($BG$13,MATCH($G123,$BF$13,-1)))))</f>
        <v/>
      </c>
      <c r="M123" s="622" t="str">
        <f t="shared" si="4"/>
        <v/>
      </c>
      <c r="N123" s="623">
        <f t="shared" si="5"/>
        <v>0</v>
      </c>
      <c r="O123" s="74"/>
      <c r="P123" s="61"/>
      <c r="Q123" s="56"/>
      <c r="R123" s="72"/>
      <c r="S123" s="56"/>
      <c r="T123" s="56"/>
      <c r="U123" s="74"/>
      <c r="V123" s="61"/>
      <c r="W123" s="56"/>
      <c r="X123" s="72"/>
      <c r="Y123" s="56"/>
      <c r="Z123" s="56"/>
      <c r="AA123" s="74"/>
      <c r="AB123" s="61"/>
      <c r="AC123" s="74"/>
      <c r="AD123" s="61"/>
      <c r="AE123" s="74"/>
      <c r="AF123" s="61"/>
      <c r="AG123" s="74"/>
      <c r="AH123" s="61"/>
      <c r="AI123" s="74"/>
      <c r="AJ123" s="61"/>
      <c r="AK123" s="74"/>
      <c r="AL123" s="64"/>
      <c r="AM123" s="74"/>
      <c r="AN123" s="64"/>
      <c r="AO123" s="74"/>
      <c r="AP123" s="66"/>
      <c r="AQ123" s="74"/>
      <c r="AR123" s="61"/>
      <c r="AS123" s="275"/>
      <c r="AT123" s="74"/>
      <c r="AU123" s="61"/>
      <c r="AV123" s="626" t="str">
        <f>IF(AU123="","",IF(AU123="A",'１０.パネルラジエーター設備費用算出シート'!$G$13,IF(AU123="B",'１０.パネルラジエーター設備費用算出シート'!$N$13,IF(AU123="C",'１０.パネルラジエーター設備費用算出シート'!$G$23,IF(AU123="D",'１０.パネルラジエーター設備費用算出シート'!$N$23,IF(AU123="E",'１０.パネルラジエーター設備費用算出シート'!$G$33,IF(AU123="F",'１０.パネルラジエーター設備費用算出シート'!$N$33,IF(AU123="G",'１０.パネルラジエーター設備費用算出シート'!$G$43,IF(AU123="H",'１０.パネルラジエーター設備費用算出シート'!$N$43,IF(AU123="I",'１０.パネルラジエーター設備費用算出シート'!$G$54,'１０.パネルラジエーター設備費用算出シート'!$N$54))))))))))</f>
        <v/>
      </c>
      <c r="AW123" s="74"/>
      <c r="AX123" s="64"/>
      <c r="AY123" s="627"/>
      <c r="AZ123" s="74"/>
      <c r="BA123" s="32"/>
      <c r="BB123" s="32"/>
      <c r="BC123" s="32"/>
      <c r="BD123" s="32"/>
      <c r="BE123" s="32"/>
      <c r="BF123" s="32"/>
      <c r="BG123" s="32"/>
      <c r="BH123" s="32"/>
      <c r="BI123" s="32"/>
      <c r="BJ123" s="32"/>
      <c r="BK123" s="32"/>
      <c r="BL123" s="32"/>
    </row>
    <row r="124" spans="1:64" s="33" customFormat="1">
      <c r="A124" s="76"/>
      <c r="B124" s="57">
        <v>112</v>
      </c>
      <c r="C124" s="87"/>
      <c r="D124" s="58"/>
      <c r="E124" s="77"/>
      <c r="F124" s="620"/>
      <c r="G124" s="620"/>
      <c r="H124" s="61"/>
      <c r="I124" s="62"/>
      <c r="J124" s="61"/>
      <c r="K124" s="622" t="str">
        <f t="shared" si="3"/>
        <v/>
      </c>
      <c r="L124" s="622" t="str">
        <f>IF($G124="","",IF(OR('２.全体概要'!$C$15=1,'２.全体概要'!$C$15=2),INDEX($BG$15,MATCH($G124,$BF$15,-1)),IF('２.全体概要'!$C$15=3,INDEX($BG$14,MATCH($G124,$BF$14,-1)),INDEX($BG$13,MATCH($G124,$BF$13,-1)))))</f>
        <v/>
      </c>
      <c r="M124" s="622" t="str">
        <f t="shared" si="4"/>
        <v/>
      </c>
      <c r="N124" s="623">
        <f t="shared" si="5"/>
        <v>0</v>
      </c>
      <c r="O124" s="74"/>
      <c r="P124" s="61"/>
      <c r="Q124" s="56"/>
      <c r="R124" s="72"/>
      <c r="S124" s="56"/>
      <c r="T124" s="56"/>
      <c r="U124" s="74"/>
      <c r="V124" s="61"/>
      <c r="W124" s="56"/>
      <c r="X124" s="72"/>
      <c r="Y124" s="56"/>
      <c r="Z124" s="56"/>
      <c r="AA124" s="74"/>
      <c r="AB124" s="61"/>
      <c r="AC124" s="74"/>
      <c r="AD124" s="61"/>
      <c r="AE124" s="74"/>
      <c r="AF124" s="61"/>
      <c r="AG124" s="74"/>
      <c r="AH124" s="61"/>
      <c r="AI124" s="74"/>
      <c r="AJ124" s="61"/>
      <c r="AK124" s="74"/>
      <c r="AL124" s="64"/>
      <c r="AM124" s="74"/>
      <c r="AN124" s="64"/>
      <c r="AO124" s="74"/>
      <c r="AP124" s="66"/>
      <c r="AQ124" s="74"/>
      <c r="AR124" s="61"/>
      <c r="AS124" s="275"/>
      <c r="AT124" s="74"/>
      <c r="AU124" s="61"/>
      <c r="AV124" s="626" t="str">
        <f>IF(AU124="","",IF(AU124="A",'１０.パネルラジエーター設備費用算出シート'!$G$13,IF(AU124="B",'１０.パネルラジエーター設備費用算出シート'!$N$13,IF(AU124="C",'１０.パネルラジエーター設備費用算出シート'!$G$23,IF(AU124="D",'１０.パネルラジエーター設備費用算出シート'!$N$23,IF(AU124="E",'１０.パネルラジエーター設備費用算出シート'!$G$33,IF(AU124="F",'１０.パネルラジエーター設備費用算出シート'!$N$33,IF(AU124="G",'１０.パネルラジエーター設備費用算出シート'!$G$43,IF(AU124="H",'１０.パネルラジエーター設備費用算出シート'!$N$43,IF(AU124="I",'１０.パネルラジエーター設備費用算出シート'!$G$54,'１０.パネルラジエーター設備費用算出シート'!$N$54))))))))))</f>
        <v/>
      </c>
      <c r="AW124" s="74"/>
      <c r="AX124" s="64"/>
      <c r="AY124" s="627"/>
      <c r="AZ124" s="74"/>
      <c r="BA124" s="32"/>
      <c r="BB124" s="32"/>
      <c r="BC124" s="32"/>
      <c r="BD124" s="32"/>
      <c r="BE124" s="32"/>
      <c r="BF124" s="32"/>
      <c r="BG124" s="32"/>
      <c r="BH124" s="32"/>
      <c r="BI124" s="32"/>
      <c r="BJ124" s="32"/>
      <c r="BK124" s="32"/>
      <c r="BL124" s="32"/>
    </row>
    <row r="125" spans="1:64" s="33" customFormat="1">
      <c r="A125" s="76"/>
      <c r="B125" s="57">
        <v>113</v>
      </c>
      <c r="C125" s="87"/>
      <c r="D125" s="58"/>
      <c r="E125" s="77"/>
      <c r="F125" s="620"/>
      <c r="G125" s="620"/>
      <c r="H125" s="61"/>
      <c r="I125" s="62"/>
      <c r="J125" s="61"/>
      <c r="K125" s="622" t="str">
        <f t="shared" si="3"/>
        <v/>
      </c>
      <c r="L125" s="622" t="str">
        <f>IF($G125="","",IF(OR('２.全体概要'!$C$15=1,'２.全体概要'!$C$15=2),INDEX($BG$15,MATCH($G125,$BF$15,-1)),IF('２.全体概要'!$C$15=3,INDEX($BG$14,MATCH($G125,$BF$14,-1)),INDEX($BG$13,MATCH($G125,$BF$13,-1)))))</f>
        <v/>
      </c>
      <c r="M125" s="622" t="str">
        <f t="shared" si="4"/>
        <v/>
      </c>
      <c r="N125" s="623">
        <f t="shared" si="5"/>
        <v>0</v>
      </c>
      <c r="O125" s="74"/>
      <c r="P125" s="61"/>
      <c r="Q125" s="56"/>
      <c r="R125" s="72"/>
      <c r="S125" s="56"/>
      <c r="T125" s="56"/>
      <c r="U125" s="74"/>
      <c r="V125" s="61"/>
      <c r="W125" s="56"/>
      <c r="X125" s="72"/>
      <c r="Y125" s="56"/>
      <c r="Z125" s="56"/>
      <c r="AA125" s="74"/>
      <c r="AB125" s="61"/>
      <c r="AC125" s="74"/>
      <c r="AD125" s="61"/>
      <c r="AE125" s="74"/>
      <c r="AF125" s="61"/>
      <c r="AG125" s="74"/>
      <c r="AH125" s="61"/>
      <c r="AI125" s="74"/>
      <c r="AJ125" s="61"/>
      <c r="AK125" s="74"/>
      <c r="AL125" s="64"/>
      <c r="AM125" s="74"/>
      <c r="AN125" s="64"/>
      <c r="AO125" s="74"/>
      <c r="AP125" s="66"/>
      <c r="AQ125" s="74"/>
      <c r="AR125" s="61"/>
      <c r="AS125" s="275"/>
      <c r="AT125" s="74"/>
      <c r="AU125" s="61"/>
      <c r="AV125" s="626" t="str">
        <f>IF(AU125="","",IF(AU125="A",'１０.パネルラジエーター設備費用算出シート'!$G$13,IF(AU125="B",'１０.パネルラジエーター設備費用算出シート'!$N$13,IF(AU125="C",'１０.パネルラジエーター設備費用算出シート'!$G$23,IF(AU125="D",'１０.パネルラジエーター設備費用算出シート'!$N$23,IF(AU125="E",'１０.パネルラジエーター設備費用算出シート'!$G$33,IF(AU125="F",'１０.パネルラジエーター設備費用算出シート'!$N$33,IF(AU125="G",'１０.パネルラジエーター設備費用算出シート'!$G$43,IF(AU125="H",'１０.パネルラジエーター設備費用算出シート'!$N$43,IF(AU125="I",'１０.パネルラジエーター設備費用算出シート'!$G$54,'１０.パネルラジエーター設備費用算出シート'!$N$54))))))))))</f>
        <v/>
      </c>
      <c r="AW125" s="74"/>
      <c r="AX125" s="64"/>
      <c r="AY125" s="627"/>
      <c r="AZ125" s="74"/>
      <c r="BA125" s="32"/>
      <c r="BB125" s="32"/>
      <c r="BC125" s="32"/>
      <c r="BD125" s="32"/>
      <c r="BE125" s="32"/>
      <c r="BF125" s="32"/>
      <c r="BG125" s="32"/>
      <c r="BH125" s="32"/>
      <c r="BI125" s="32"/>
      <c r="BJ125" s="32"/>
      <c r="BK125" s="32"/>
      <c r="BL125" s="32"/>
    </row>
    <row r="126" spans="1:64" s="33" customFormat="1">
      <c r="A126" s="76"/>
      <c r="B126" s="57">
        <v>114</v>
      </c>
      <c r="C126" s="87"/>
      <c r="D126" s="58"/>
      <c r="E126" s="77"/>
      <c r="F126" s="620"/>
      <c r="G126" s="620"/>
      <c r="H126" s="61"/>
      <c r="I126" s="62"/>
      <c r="J126" s="61"/>
      <c r="K126" s="622" t="str">
        <f t="shared" si="3"/>
        <v/>
      </c>
      <c r="L126" s="622" t="str">
        <f>IF($G126="","",IF(OR('２.全体概要'!$C$15=1,'２.全体概要'!$C$15=2),INDEX($BG$15,MATCH($G126,$BF$15,-1)),IF('２.全体概要'!$C$15=3,INDEX($BG$14,MATCH($G126,$BF$14,-1)),INDEX($BG$13,MATCH($G126,$BF$13,-1)))))</f>
        <v/>
      </c>
      <c r="M126" s="622" t="str">
        <f t="shared" si="4"/>
        <v/>
      </c>
      <c r="N126" s="623">
        <f t="shared" si="5"/>
        <v>0</v>
      </c>
      <c r="O126" s="74"/>
      <c r="P126" s="61"/>
      <c r="Q126" s="56"/>
      <c r="R126" s="72"/>
      <c r="S126" s="56"/>
      <c r="T126" s="56"/>
      <c r="U126" s="74"/>
      <c r="V126" s="61"/>
      <c r="W126" s="56"/>
      <c r="X126" s="72"/>
      <c r="Y126" s="56"/>
      <c r="Z126" s="56"/>
      <c r="AA126" s="74"/>
      <c r="AB126" s="61"/>
      <c r="AC126" s="74"/>
      <c r="AD126" s="61"/>
      <c r="AE126" s="74"/>
      <c r="AF126" s="61"/>
      <c r="AG126" s="74"/>
      <c r="AH126" s="61"/>
      <c r="AI126" s="74"/>
      <c r="AJ126" s="61"/>
      <c r="AK126" s="74"/>
      <c r="AL126" s="64"/>
      <c r="AM126" s="74"/>
      <c r="AN126" s="64"/>
      <c r="AO126" s="74"/>
      <c r="AP126" s="66"/>
      <c r="AQ126" s="74"/>
      <c r="AR126" s="61"/>
      <c r="AS126" s="275"/>
      <c r="AT126" s="74"/>
      <c r="AU126" s="61"/>
      <c r="AV126" s="626" t="str">
        <f>IF(AU126="","",IF(AU126="A",'１０.パネルラジエーター設備費用算出シート'!$G$13,IF(AU126="B",'１０.パネルラジエーター設備費用算出シート'!$N$13,IF(AU126="C",'１０.パネルラジエーター設備費用算出シート'!$G$23,IF(AU126="D",'１０.パネルラジエーター設備費用算出シート'!$N$23,IF(AU126="E",'１０.パネルラジエーター設備費用算出シート'!$G$33,IF(AU126="F",'１０.パネルラジエーター設備費用算出シート'!$N$33,IF(AU126="G",'１０.パネルラジエーター設備費用算出シート'!$G$43,IF(AU126="H",'１０.パネルラジエーター設備費用算出シート'!$N$43,IF(AU126="I",'１０.パネルラジエーター設備費用算出シート'!$G$54,'１０.パネルラジエーター設備費用算出シート'!$N$54))))))))))</f>
        <v/>
      </c>
      <c r="AW126" s="74"/>
      <c r="AX126" s="64"/>
      <c r="AY126" s="627"/>
      <c r="AZ126" s="74"/>
      <c r="BA126" s="32"/>
      <c r="BB126" s="32"/>
      <c r="BC126" s="32"/>
      <c r="BD126" s="32"/>
      <c r="BE126" s="32"/>
      <c r="BF126" s="32"/>
      <c r="BG126" s="32"/>
      <c r="BH126" s="32"/>
      <c r="BI126" s="32"/>
      <c r="BJ126" s="32"/>
      <c r="BK126" s="32"/>
      <c r="BL126" s="32"/>
    </row>
    <row r="127" spans="1:64" s="33" customFormat="1">
      <c r="A127" s="76"/>
      <c r="B127" s="57">
        <v>115</v>
      </c>
      <c r="C127" s="87"/>
      <c r="D127" s="58"/>
      <c r="E127" s="77"/>
      <c r="F127" s="620"/>
      <c r="G127" s="620"/>
      <c r="H127" s="61"/>
      <c r="I127" s="62"/>
      <c r="J127" s="61"/>
      <c r="K127" s="622" t="str">
        <f t="shared" si="3"/>
        <v/>
      </c>
      <c r="L127" s="622" t="str">
        <f>IF($G127="","",IF(OR('２.全体概要'!$C$15=1,'２.全体概要'!$C$15=2),INDEX($BG$15,MATCH($G127,$BF$15,-1)),IF('２.全体概要'!$C$15=3,INDEX($BG$14,MATCH($G127,$BF$14,-1)),INDEX($BG$13,MATCH($G127,$BF$13,-1)))))</f>
        <v/>
      </c>
      <c r="M127" s="622" t="str">
        <f t="shared" si="4"/>
        <v/>
      </c>
      <c r="N127" s="623">
        <f t="shared" si="5"/>
        <v>0</v>
      </c>
      <c r="O127" s="74"/>
      <c r="P127" s="61"/>
      <c r="Q127" s="56"/>
      <c r="R127" s="72"/>
      <c r="S127" s="56"/>
      <c r="T127" s="56"/>
      <c r="U127" s="74"/>
      <c r="V127" s="61"/>
      <c r="W127" s="56"/>
      <c r="X127" s="72"/>
      <c r="Y127" s="56"/>
      <c r="Z127" s="56"/>
      <c r="AA127" s="74"/>
      <c r="AB127" s="61"/>
      <c r="AC127" s="74"/>
      <c r="AD127" s="61"/>
      <c r="AE127" s="74"/>
      <c r="AF127" s="61"/>
      <c r="AG127" s="74"/>
      <c r="AH127" s="61"/>
      <c r="AI127" s="74"/>
      <c r="AJ127" s="61"/>
      <c r="AK127" s="74"/>
      <c r="AL127" s="64"/>
      <c r="AM127" s="74"/>
      <c r="AN127" s="64"/>
      <c r="AO127" s="74"/>
      <c r="AP127" s="66"/>
      <c r="AQ127" s="74"/>
      <c r="AR127" s="61"/>
      <c r="AS127" s="275"/>
      <c r="AT127" s="74"/>
      <c r="AU127" s="61"/>
      <c r="AV127" s="626" t="str">
        <f>IF(AU127="","",IF(AU127="A",'１０.パネルラジエーター設備費用算出シート'!$G$13,IF(AU127="B",'１０.パネルラジエーター設備費用算出シート'!$N$13,IF(AU127="C",'１０.パネルラジエーター設備費用算出シート'!$G$23,IF(AU127="D",'１０.パネルラジエーター設備費用算出シート'!$N$23,IF(AU127="E",'１０.パネルラジエーター設備費用算出シート'!$G$33,IF(AU127="F",'１０.パネルラジエーター設備費用算出シート'!$N$33,IF(AU127="G",'１０.パネルラジエーター設備費用算出シート'!$G$43,IF(AU127="H",'１０.パネルラジエーター設備費用算出シート'!$N$43,IF(AU127="I",'１０.パネルラジエーター設備費用算出シート'!$G$54,'１０.パネルラジエーター設備費用算出シート'!$N$54))))))))))</f>
        <v/>
      </c>
      <c r="AW127" s="74"/>
      <c r="AX127" s="64"/>
      <c r="AY127" s="627"/>
      <c r="AZ127" s="74"/>
      <c r="BA127" s="32"/>
      <c r="BB127" s="32"/>
      <c r="BC127" s="32"/>
      <c r="BD127" s="32"/>
      <c r="BE127" s="32"/>
      <c r="BF127" s="32"/>
      <c r="BG127" s="32"/>
      <c r="BH127" s="32"/>
      <c r="BI127" s="32"/>
      <c r="BJ127" s="32"/>
      <c r="BK127" s="32"/>
      <c r="BL127" s="32"/>
    </row>
    <row r="128" spans="1:64" s="33" customFormat="1">
      <c r="A128" s="76"/>
      <c r="B128" s="57">
        <v>116</v>
      </c>
      <c r="C128" s="87"/>
      <c r="D128" s="58"/>
      <c r="E128" s="77"/>
      <c r="F128" s="620"/>
      <c r="G128" s="620"/>
      <c r="H128" s="61"/>
      <c r="I128" s="62"/>
      <c r="J128" s="61"/>
      <c r="K128" s="622" t="str">
        <f t="shared" si="3"/>
        <v/>
      </c>
      <c r="L128" s="622" t="str">
        <f>IF($G128="","",IF(OR('２.全体概要'!$C$15=1,'２.全体概要'!$C$15=2),INDEX($BG$15,MATCH($G128,$BF$15,-1)),IF('２.全体概要'!$C$15=3,INDEX($BG$14,MATCH($G128,$BF$14,-1)),INDEX($BG$13,MATCH($G128,$BF$13,-1)))))</f>
        <v/>
      </c>
      <c r="M128" s="622" t="str">
        <f t="shared" si="4"/>
        <v/>
      </c>
      <c r="N128" s="623">
        <f t="shared" si="5"/>
        <v>0</v>
      </c>
      <c r="O128" s="74"/>
      <c r="P128" s="61"/>
      <c r="Q128" s="56"/>
      <c r="R128" s="72"/>
      <c r="S128" s="56"/>
      <c r="T128" s="56"/>
      <c r="U128" s="74"/>
      <c r="V128" s="61"/>
      <c r="W128" s="56"/>
      <c r="X128" s="72"/>
      <c r="Y128" s="56"/>
      <c r="Z128" s="56"/>
      <c r="AA128" s="74"/>
      <c r="AB128" s="61"/>
      <c r="AC128" s="74"/>
      <c r="AD128" s="61"/>
      <c r="AE128" s="74"/>
      <c r="AF128" s="61"/>
      <c r="AG128" s="74"/>
      <c r="AH128" s="61"/>
      <c r="AI128" s="74"/>
      <c r="AJ128" s="61"/>
      <c r="AK128" s="74"/>
      <c r="AL128" s="64"/>
      <c r="AM128" s="74"/>
      <c r="AN128" s="64"/>
      <c r="AO128" s="74"/>
      <c r="AP128" s="66"/>
      <c r="AQ128" s="74"/>
      <c r="AR128" s="61"/>
      <c r="AS128" s="275"/>
      <c r="AT128" s="74"/>
      <c r="AU128" s="61"/>
      <c r="AV128" s="626" t="str">
        <f>IF(AU128="","",IF(AU128="A",'１０.パネルラジエーター設備費用算出シート'!$G$13,IF(AU128="B",'１０.パネルラジエーター設備費用算出シート'!$N$13,IF(AU128="C",'１０.パネルラジエーター設備費用算出シート'!$G$23,IF(AU128="D",'１０.パネルラジエーター設備費用算出シート'!$N$23,IF(AU128="E",'１０.パネルラジエーター設備費用算出シート'!$G$33,IF(AU128="F",'１０.パネルラジエーター設備費用算出シート'!$N$33,IF(AU128="G",'１０.パネルラジエーター設備費用算出シート'!$G$43,IF(AU128="H",'１０.パネルラジエーター設備費用算出シート'!$N$43,IF(AU128="I",'１０.パネルラジエーター設備費用算出シート'!$G$54,'１０.パネルラジエーター設備費用算出シート'!$N$54))))))))))</f>
        <v/>
      </c>
      <c r="AW128" s="74"/>
      <c r="AX128" s="64"/>
      <c r="AY128" s="627"/>
      <c r="AZ128" s="74"/>
      <c r="BA128" s="32"/>
      <c r="BB128" s="32"/>
      <c r="BC128" s="32"/>
      <c r="BD128" s="32"/>
      <c r="BE128" s="32"/>
      <c r="BF128" s="32"/>
      <c r="BG128" s="32"/>
      <c r="BH128" s="32"/>
      <c r="BI128" s="32"/>
      <c r="BJ128" s="32"/>
      <c r="BK128" s="32"/>
      <c r="BL128" s="32"/>
    </row>
    <row r="129" spans="1:64" s="33" customFormat="1">
      <c r="A129" s="76"/>
      <c r="B129" s="57">
        <v>117</v>
      </c>
      <c r="C129" s="87"/>
      <c r="D129" s="58"/>
      <c r="E129" s="77"/>
      <c r="F129" s="620"/>
      <c r="G129" s="620"/>
      <c r="H129" s="61"/>
      <c r="I129" s="62"/>
      <c r="J129" s="61"/>
      <c r="K129" s="622" t="str">
        <f t="shared" si="3"/>
        <v/>
      </c>
      <c r="L129" s="622" t="str">
        <f>IF($G129="","",IF(OR('２.全体概要'!$C$15=1,'２.全体概要'!$C$15=2),INDEX($BG$15,MATCH($G129,$BF$15,-1)),IF('２.全体概要'!$C$15=3,INDEX($BG$14,MATCH($G129,$BF$14,-1)),INDEX($BG$13,MATCH($G129,$BF$13,-1)))))</f>
        <v/>
      </c>
      <c r="M129" s="622" t="str">
        <f t="shared" si="4"/>
        <v/>
      </c>
      <c r="N129" s="623">
        <f t="shared" si="5"/>
        <v>0</v>
      </c>
      <c r="O129" s="74"/>
      <c r="P129" s="61"/>
      <c r="Q129" s="56"/>
      <c r="R129" s="72"/>
      <c r="S129" s="56"/>
      <c r="T129" s="56"/>
      <c r="U129" s="74"/>
      <c r="V129" s="61"/>
      <c r="W129" s="56"/>
      <c r="X129" s="72"/>
      <c r="Y129" s="56"/>
      <c r="Z129" s="56"/>
      <c r="AA129" s="74"/>
      <c r="AB129" s="61"/>
      <c r="AC129" s="74"/>
      <c r="AD129" s="61"/>
      <c r="AE129" s="74"/>
      <c r="AF129" s="61"/>
      <c r="AG129" s="74"/>
      <c r="AH129" s="61"/>
      <c r="AI129" s="74"/>
      <c r="AJ129" s="61"/>
      <c r="AK129" s="74"/>
      <c r="AL129" s="64"/>
      <c r="AM129" s="74"/>
      <c r="AN129" s="64"/>
      <c r="AO129" s="74"/>
      <c r="AP129" s="66"/>
      <c r="AQ129" s="74"/>
      <c r="AR129" s="61"/>
      <c r="AS129" s="275"/>
      <c r="AT129" s="74"/>
      <c r="AU129" s="61"/>
      <c r="AV129" s="626" t="str">
        <f>IF(AU129="","",IF(AU129="A",'１０.パネルラジエーター設備費用算出シート'!$G$13,IF(AU129="B",'１０.パネルラジエーター設備費用算出シート'!$N$13,IF(AU129="C",'１０.パネルラジエーター設備費用算出シート'!$G$23,IF(AU129="D",'１０.パネルラジエーター設備費用算出シート'!$N$23,IF(AU129="E",'１０.パネルラジエーター設備費用算出シート'!$G$33,IF(AU129="F",'１０.パネルラジエーター設備費用算出シート'!$N$33,IF(AU129="G",'１０.パネルラジエーター設備費用算出シート'!$G$43,IF(AU129="H",'１０.パネルラジエーター設備費用算出シート'!$N$43,IF(AU129="I",'１０.パネルラジエーター設備費用算出シート'!$G$54,'１０.パネルラジエーター設備費用算出シート'!$N$54))))))))))</f>
        <v/>
      </c>
      <c r="AW129" s="74"/>
      <c r="AX129" s="64"/>
      <c r="AY129" s="627"/>
      <c r="AZ129" s="74"/>
      <c r="BA129" s="32"/>
      <c r="BB129" s="32"/>
      <c r="BC129" s="32"/>
      <c r="BD129" s="32"/>
      <c r="BE129" s="32"/>
      <c r="BF129" s="32"/>
      <c r="BG129" s="32"/>
      <c r="BH129" s="32"/>
      <c r="BI129" s="32"/>
      <c r="BJ129" s="32"/>
      <c r="BK129" s="32"/>
      <c r="BL129" s="32"/>
    </row>
    <row r="130" spans="1:64" s="33" customFormat="1">
      <c r="A130" s="76"/>
      <c r="B130" s="57">
        <v>118</v>
      </c>
      <c r="C130" s="87"/>
      <c r="D130" s="58"/>
      <c r="E130" s="77"/>
      <c r="F130" s="620"/>
      <c r="G130" s="620"/>
      <c r="H130" s="61"/>
      <c r="I130" s="62"/>
      <c r="J130" s="61"/>
      <c r="K130" s="622" t="str">
        <f t="shared" si="3"/>
        <v/>
      </c>
      <c r="L130" s="622" t="str">
        <f>IF($G130="","",IF(OR('２.全体概要'!$C$15=1,'２.全体概要'!$C$15=2),INDEX($BG$15,MATCH($G130,$BF$15,-1)),IF('２.全体概要'!$C$15=3,INDEX($BG$14,MATCH($G130,$BF$14,-1)),INDEX($BG$13,MATCH($G130,$BF$13,-1)))))</f>
        <v/>
      </c>
      <c r="M130" s="622" t="str">
        <f t="shared" si="4"/>
        <v/>
      </c>
      <c r="N130" s="623">
        <f t="shared" si="5"/>
        <v>0</v>
      </c>
      <c r="O130" s="74"/>
      <c r="P130" s="61"/>
      <c r="Q130" s="56"/>
      <c r="R130" s="72"/>
      <c r="S130" s="56"/>
      <c r="T130" s="56"/>
      <c r="U130" s="74"/>
      <c r="V130" s="61"/>
      <c r="W130" s="56"/>
      <c r="X130" s="72"/>
      <c r="Y130" s="56"/>
      <c r="Z130" s="56"/>
      <c r="AA130" s="74"/>
      <c r="AB130" s="61"/>
      <c r="AC130" s="74"/>
      <c r="AD130" s="61"/>
      <c r="AE130" s="74"/>
      <c r="AF130" s="61"/>
      <c r="AG130" s="74"/>
      <c r="AH130" s="61"/>
      <c r="AI130" s="74"/>
      <c r="AJ130" s="61"/>
      <c r="AK130" s="74"/>
      <c r="AL130" s="64"/>
      <c r="AM130" s="74"/>
      <c r="AN130" s="64"/>
      <c r="AO130" s="74"/>
      <c r="AP130" s="66"/>
      <c r="AQ130" s="74"/>
      <c r="AR130" s="61"/>
      <c r="AS130" s="275"/>
      <c r="AT130" s="74"/>
      <c r="AU130" s="61"/>
      <c r="AV130" s="626" t="str">
        <f>IF(AU130="","",IF(AU130="A",'１０.パネルラジエーター設備費用算出シート'!$G$13,IF(AU130="B",'１０.パネルラジエーター設備費用算出シート'!$N$13,IF(AU130="C",'１０.パネルラジエーター設備費用算出シート'!$G$23,IF(AU130="D",'１０.パネルラジエーター設備費用算出シート'!$N$23,IF(AU130="E",'１０.パネルラジエーター設備費用算出シート'!$G$33,IF(AU130="F",'１０.パネルラジエーター設備費用算出シート'!$N$33,IF(AU130="G",'１０.パネルラジエーター設備費用算出シート'!$G$43,IF(AU130="H",'１０.パネルラジエーター設備費用算出シート'!$N$43,IF(AU130="I",'１０.パネルラジエーター設備費用算出シート'!$G$54,'１０.パネルラジエーター設備費用算出シート'!$N$54))))))))))</f>
        <v/>
      </c>
      <c r="AW130" s="74"/>
      <c r="AX130" s="64"/>
      <c r="AY130" s="627"/>
      <c r="AZ130" s="74"/>
      <c r="BA130" s="32"/>
      <c r="BB130" s="32"/>
      <c r="BC130" s="32"/>
      <c r="BD130" s="32"/>
      <c r="BE130" s="32"/>
      <c r="BF130" s="32"/>
      <c r="BG130" s="32"/>
      <c r="BH130" s="32"/>
      <c r="BI130" s="32"/>
      <c r="BJ130" s="32"/>
      <c r="BK130" s="32"/>
      <c r="BL130" s="32"/>
    </row>
    <row r="131" spans="1:64" s="33" customFormat="1">
      <c r="A131" s="76"/>
      <c r="B131" s="57">
        <v>119</v>
      </c>
      <c r="C131" s="87"/>
      <c r="D131" s="58"/>
      <c r="E131" s="77"/>
      <c r="F131" s="620"/>
      <c r="G131" s="620"/>
      <c r="H131" s="61"/>
      <c r="I131" s="62"/>
      <c r="J131" s="61"/>
      <c r="K131" s="622" t="str">
        <f t="shared" si="3"/>
        <v/>
      </c>
      <c r="L131" s="622" t="str">
        <f>IF($G131="","",IF(OR('２.全体概要'!$C$15=1,'２.全体概要'!$C$15=2),INDEX($BG$15,MATCH($G131,$BF$15,-1)),IF('２.全体概要'!$C$15=3,INDEX($BG$14,MATCH($G131,$BF$14,-1)),INDEX($BG$13,MATCH($G131,$BF$13,-1)))))</f>
        <v/>
      </c>
      <c r="M131" s="622" t="str">
        <f t="shared" si="4"/>
        <v/>
      </c>
      <c r="N131" s="623">
        <f t="shared" si="5"/>
        <v>0</v>
      </c>
      <c r="O131" s="74"/>
      <c r="P131" s="61"/>
      <c r="Q131" s="56"/>
      <c r="R131" s="72"/>
      <c r="S131" s="56"/>
      <c r="T131" s="56"/>
      <c r="U131" s="74"/>
      <c r="V131" s="61"/>
      <c r="W131" s="56"/>
      <c r="X131" s="72"/>
      <c r="Y131" s="56"/>
      <c r="Z131" s="56"/>
      <c r="AA131" s="74"/>
      <c r="AB131" s="61"/>
      <c r="AC131" s="74"/>
      <c r="AD131" s="61"/>
      <c r="AE131" s="74"/>
      <c r="AF131" s="61"/>
      <c r="AG131" s="74"/>
      <c r="AH131" s="61"/>
      <c r="AI131" s="74"/>
      <c r="AJ131" s="61"/>
      <c r="AK131" s="74"/>
      <c r="AL131" s="64"/>
      <c r="AM131" s="74"/>
      <c r="AN131" s="64"/>
      <c r="AO131" s="74"/>
      <c r="AP131" s="66"/>
      <c r="AQ131" s="74"/>
      <c r="AR131" s="61"/>
      <c r="AS131" s="275"/>
      <c r="AT131" s="74"/>
      <c r="AU131" s="61"/>
      <c r="AV131" s="626" t="str">
        <f>IF(AU131="","",IF(AU131="A",'１０.パネルラジエーター設備費用算出シート'!$G$13,IF(AU131="B",'１０.パネルラジエーター設備費用算出シート'!$N$13,IF(AU131="C",'１０.パネルラジエーター設備費用算出シート'!$G$23,IF(AU131="D",'１０.パネルラジエーター設備費用算出シート'!$N$23,IF(AU131="E",'１０.パネルラジエーター設備費用算出シート'!$G$33,IF(AU131="F",'１０.パネルラジエーター設備費用算出シート'!$N$33,IF(AU131="G",'１０.パネルラジエーター設備費用算出シート'!$G$43,IF(AU131="H",'１０.パネルラジエーター設備費用算出シート'!$N$43,IF(AU131="I",'１０.パネルラジエーター設備費用算出シート'!$G$54,'１０.パネルラジエーター設備費用算出シート'!$N$54))))))))))</f>
        <v/>
      </c>
      <c r="AW131" s="74"/>
      <c r="AX131" s="64"/>
      <c r="AY131" s="627"/>
      <c r="AZ131" s="74"/>
      <c r="BA131" s="32"/>
      <c r="BB131" s="32"/>
      <c r="BC131" s="32"/>
      <c r="BD131" s="32"/>
      <c r="BE131" s="32"/>
      <c r="BF131" s="32"/>
      <c r="BG131" s="32"/>
      <c r="BH131" s="32"/>
      <c r="BI131" s="32"/>
      <c r="BJ131" s="32"/>
      <c r="BK131" s="32"/>
      <c r="BL131" s="32"/>
    </row>
    <row r="132" spans="1:64" s="33" customFormat="1">
      <c r="A132" s="76"/>
      <c r="B132" s="57">
        <v>120</v>
      </c>
      <c r="C132" s="87"/>
      <c r="D132" s="58"/>
      <c r="E132" s="77"/>
      <c r="F132" s="620"/>
      <c r="G132" s="620"/>
      <c r="H132" s="61"/>
      <c r="I132" s="62"/>
      <c r="J132" s="61"/>
      <c r="K132" s="622" t="str">
        <f t="shared" si="3"/>
        <v/>
      </c>
      <c r="L132" s="622" t="str">
        <f>IF($G132="","",IF(OR('２.全体概要'!$C$15=1,'２.全体概要'!$C$15=2),INDEX($BG$15,MATCH($G132,$BF$15,-1)),IF('２.全体概要'!$C$15=3,INDEX($BG$14,MATCH($G132,$BF$14,-1)),INDEX($BG$13,MATCH($G132,$BF$13,-1)))))</f>
        <v/>
      </c>
      <c r="M132" s="622" t="str">
        <f t="shared" si="4"/>
        <v/>
      </c>
      <c r="N132" s="623">
        <f t="shared" si="5"/>
        <v>0</v>
      </c>
      <c r="O132" s="74"/>
      <c r="P132" s="61"/>
      <c r="Q132" s="56"/>
      <c r="R132" s="72"/>
      <c r="S132" s="56"/>
      <c r="T132" s="56"/>
      <c r="U132" s="74"/>
      <c r="V132" s="61"/>
      <c r="W132" s="56"/>
      <c r="X132" s="72"/>
      <c r="Y132" s="56"/>
      <c r="Z132" s="56"/>
      <c r="AA132" s="74"/>
      <c r="AB132" s="61"/>
      <c r="AC132" s="74"/>
      <c r="AD132" s="61"/>
      <c r="AE132" s="74"/>
      <c r="AF132" s="61"/>
      <c r="AG132" s="74"/>
      <c r="AH132" s="61"/>
      <c r="AI132" s="74"/>
      <c r="AJ132" s="61"/>
      <c r="AK132" s="74"/>
      <c r="AL132" s="64"/>
      <c r="AM132" s="74"/>
      <c r="AN132" s="64"/>
      <c r="AO132" s="74"/>
      <c r="AP132" s="66"/>
      <c r="AQ132" s="74"/>
      <c r="AR132" s="61"/>
      <c r="AS132" s="275"/>
      <c r="AT132" s="74"/>
      <c r="AU132" s="61"/>
      <c r="AV132" s="626" t="str">
        <f>IF(AU132="","",IF(AU132="A",'１０.パネルラジエーター設備費用算出シート'!$G$13,IF(AU132="B",'１０.パネルラジエーター設備費用算出シート'!$N$13,IF(AU132="C",'１０.パネルラジエーター設備費用算出シート'!$G$23,IF(AU132="D",'１０.パネルラジエーター設備費用算出シート'!$N$23,IF(AU132="E",'１０.パネルラジエーター設備費用算出シート'!$G$33,IF(AU132="F",'１０.パネルラジエーター設備費用算出シート'!$N$33,IF(AU132="G",'１０.パネルラジエーター設備費用算出シート'!$G$43,IF(AU132="H",'１０.パネルラジエーター設備費用算出シート'!$N$43,IF(AU132="I",'１０.パネルラジエーター設備費用算出シート'!$G$54,'１０.パネルラジエーター設備費用算出シート'!$N$54))))))))))</f>
        <v/>
      </c>
      <c r="AW132" s="74"/>
      <c r="AX132" s="64"/>
      <c r="AY132" s="627"/>
      <c r="AZ132" s="74"/>
      <c r="BA132" s="32"/>
      <c r="BB132" s="32"/>
      <c r="BC132" s="32"/>
      <c r="BD132" s="32"/>
      <c r="BE132" s="32"/>
      <c r="BF132" s="32"/>
      <c r="BG132" s="32"/>
      <c r="BH132" s="32"/>
      <c r="BI132" s="32"/>
      <c r="BJ132" s="32"/>
      <c r="BK132" s="32"/>
      <c r="BL132" s="32"/>
    </row>
    <row r="133" spans="1:64" s="33" customFormat="1">
      <c r="A133" s="76"/>
      <c r="B133" s="57">
        <v>121</v>
      </c>
      <c r="C133" s="87"/>
      <c r="D133" s="58"/>
      <c r="E133" s="77"/>
      <c r="F133" s="620"/>
      <c r="G133" s="620"/>
      <c r="H133" s="61"/>
      <c r="I133" s="62"/>
      <c r="J133" s="61"/>
      <c r="K133" s="622" t="str">
        <f t="shared" si="3"/>
        <v/>
      </c>
      <c r="L133" s="622" t="str">
        <f>IF($G133="","",IF(OR('２.全体概要'!$C$15=1,'２.全体概要'!$C$15=2),INDEX($BG$15,MATCH($G133,$BF$15,-1)),IF('２.全体概要'!$C$15=3,INDEX($BG$14,MATCH($G133,$BF$14,-1)),INDEX($BG$13,MATCH($G133,$BF$13,-1)))))</f>
        <v/>
      </c>
      <c r="M133" s="622" t="str">
        <f t="shared" si="4"/>
        <v/>
      </c>
      <c r="N133" s="623">
        <f t="shared" si="5"/>
        <v>0</v>
      </c>
      <c r="O133" s="74"/>
      <c r="P133" s="61"/>
      <c r="Q133" s="56"/>
      <c r="R133" s="72"/>
      <c r="S133" s="56"/>
      <c r="T133" s="56"/>
      <c r="U133" s="74"/>
      <c r="V133" s="61"/>
      <c r="W133" s="56"/>
      <c r="X133" s="72"/>
      <c r="Y133" s="56"/>
      <c r="Z133" s="56"/>
      <c r="AA133" s="74"/>
      <c r="AB133" s="61"/>
      <c r="AC133" s="74"/>
      <c r="AD133" s="61"/>
      <c r="AE133" s="74"/>
      <c r="AF133" s="61"/>
      <c r="AG133" s="74"/>
      <c r="AH133" s="61"/>
      <c r="AI133" s="74"/>
      <c r="AJ133" s="61"/>
      <c r="AK133" s="74"/>
      <c r="AL133" s="64"/>
      <c r="AM133" s="74"/>
      <c r="AN133" s="64"/>
      <c r="AO133" s="74"/>
      <c r="AP133" s="66"/>
      <c r="AQ133" s="74"/>
      <c r="AR133" s="61"/>
      <c r="AS133" s="275"/>
      <c r="AT133" s="74"/>
      <c r="AU133" s="61"/>
      <c r="AV133" s="626" t="str">
        <f>IF(AU133="","",IF(AU133="A",'１０.パネルラジエーター設備費用算出シート'!$G$13,IF(AU133="B",'１０.パネルラジエーター設備費用算出シート'!$N$13,IF(AU133="C",'１０.パネルラジエーター設備費用算出シート'!$G$23,IF(AU133="D",'１０.パネルラジエーター設備費用算出シート'!$N$23,IF(AU133="E",'１０.パネルラジエーター設備費用算出シート'!$G$33,IF(AU133="F",'１０.パネルラジエーター設備費用算出シート'!$N$33,IF(AU133="G",'１０.パネルラジエーター設備費用算出シート'!$G$43,IF(AU133="H",'１０.パネルラジエーター設備費用算出シート'!$N$43,IF(AU133="I",'１０.パネルラジエーター設備費用算出シート'!$G$54,'１０.パネルラジエーター設備費用算出シート'!$N$54))))))))))</f>
        <v/>
      </c>
      <c r="AW133" s="74"/>
      <c r="AX133" s="64"/>
      <c r="AY133" s="627"/>
      <c r="AZ133" s="74"/>
      <c r="BA133" s="32"/>
      <c r="BB133" s="32"/>
      <c r="BC133" s="32"/>
      <c r="BD133" s="32"/>
      <c r="BE133" s="32"/>
      <c r="BF133" s="32"/>
      <c r="BG133" s="32"/>
      <c r="BH133" s="32"/>
      <c r="BI133" s="32"/>
      <c r="BJ133" s="32"/>
      <c r="BK133" s="32"/>
      <c r="BL133" s="32"/>
    </row>
    <row r="134" spans="1:64" s="33" customFormat="1">
      <c r="A134" s="76"/>
      <c r="B134" s="57">
        <v>122</v>
      </c>
      <c r="C134" s="87"/>
      <c r="D134" s="58"/>
      <c r="E134" s="77"/>
      <c r="F134" s="620"/>
      <c r="G134" s="620"/>
      <c r="H134" s="61"/>
      <c r="I134" s="62"/>
      <c r="J134" s="61"/>
      <c r="K134" s="622" t="str">
        <f t="shared" si="3"/>
        <v/>
      </c>
      <c r="L134" s="622" t="str">
        <f>IF($G134="","",IF(OR('２.全体概要'!$C$15=1,'２.全体概要'!$C$15=2),INDEX($BG$15,MATCH($G134,$BF$15,-1)),IF('２.全体概要'!$C$15=3,INDEX($BG$14,MATCH($G134,$BF$14,-1)),INDEX($BG$13,MATCH($G134,$BF$13,-1)))))</f>
        <v/>
      </c>
      <c r="M134" s="622" t="str">
        <f t="shared" si="4"/>
        <v/>
      </c>
      <c r="N134" s="623">
        <f t="shared" si="5"/>
        <v>0</v>
      </c>
      <c r="O134" s="74"/>
      <c r="P134" s="61"/>
      <c r="Q134" s="56"/>
      <c r="R134" s="72"/>
      <c r="S134" s="56"/>
      <c r="T134" s="56"/>
      <c r="U134" s="74"/>
      <c r="V134" s="61"/>
      <c r="W134" s="56"/>
      <c r="X134" s="72"/>
      <c r="Y134" s="56"/>
      <c r="Z134" s="56"/>
      <c r="AA134" s="74"/>
      <c r="AB134" s="61"/>
      <c r="AC134" s="74"/>
      <c r="AD134" s="61"/>
      <c r="AE134" s="74"/>
      <c r="AF134" s="61"/>
      <c r="AG134" s="74"/>
      <c r="AH134" s="61"/>
      <c r="AI134" s="74"/>
      <c r="AJ134" s="61"/>
      <c r="AK134" s="74"/>
      <c r="AL134" s="64"/>
      <c r="AM134" s="74"/>
      <c r="AN134" s="64"/>
      <c r="AO134" s="74"/>
      <c r="AP134" s="66"/>
      <c r="AQ134" s="74"/>
      <c r="AR134" s="61"/>
      <c r="AS134" s="275"/>
      <c r="AT134" s="74"/>
      <c r="AU134" s="61"/>
      <c r="AV134" s="626" t="str">
        <f>IF(AU134="","",IF(AU134="A",'１０.パネルラジエーター設備費用算出シート'!$G$13,IF(AU134="B",'１０.パネルラジエーター設備費用算出シート'!$N$13,IF(AU134="C",'１０.パネルラジエーター設備費用算出シート'!$G$23,IF(AU134="D",'１０.パネルラジエーター設備費用算出シート'!$N$23,IF(AU134="E",'１０.パネルラジエーター設備費用算出シート'!$G$33,IF(AU134="F",'１０.パネルラジエーター設備費用算出シート'!$N$33,IF(AU134="G",'１０.パネルラジエーター設備費用算出シート'!$G$43,IF(AU134="H",'１０.パネルラジエーター設備費用算出シート'!$N$43,IF(AU134="I",'１０.パネルラジエーター設備費用算出シート'!$G$54,'１０.パネルラジエーター設備費用算出シート'!$N$54))))))))))</f>
        <v/>
      </c>
      <c r="AW134" s="74"/>
      <c r="AX134" s="64"/>
      <c r="AY134" s="627"/>
      <c r="AZ134" s="74"/>
      <c r="BA134" s="32"/>
      <c r="BB134" s="32"/>
      <c r="BC134" s="32"/>
      <c r="BD134" s="32"/>
      <c r="BE134" s="32"/>
      <c r="BF134" s="32"/>
      <c r="BG134" s="32"/>
      <c r="BH134" s="32"/>
      <c r="BI134" s="32"/>
      <c r="BJ134" s="32"/>
      <c r="BK134" s="32"/>
      <c r="BL134" s="32"/>
    </row>
    <row r="135" spans="1:64" s="33" customFormat="1">
      <c r="A135" s="76"/>
      <c r="B135" s="57">
        <v>123</v>
      </c>
      <c r="C135" s="87"/>
      <c r="D135" s="58"/>
      <c r="E135" s="77"/>
      <c r="F135" s="620"/>
      <c r="G135" s="620"/>
      <c r="H135" s="61"/>
      <c r="I135" s="62"/>
      <c r="J135" s="61"/>
      <c r="K135" s="622" t="str">
        <f t="shared" si="3"/>
        <v/>
      </c>
      <c r="L135" s="622" t="str">
        <f>IF($G135="","",IF(OR('２.全体概要'!$C$15=1,'２.全体概要'!$C$15=2),INDEX($BG$15,MATCH($G135,$BF$15,-1)),IF('２.全体概要'!$C$15=3,INDEX($BG$14,MATCH($G135,$BF$14,-1)),INDEX($BG$13,MATCH($G135,$BF$13,-1)))))</f>
        <v/>
      </c>
      <c r="M135" s="622" t="str">
        <f t="shared" si="4"/>
        <v/>
      </c>
      <c r="N135" s="623">
        <f t="shared" si="5"/>
        <v>0</v>
      </c>
      <c r="O135" s="74"/>
      <c r="P135" s="61"/>
      <c r="Q135" s="56"/>
      <c r="R135" s="72"/>
      <c r="S135" s="56"/>
      <c r="T135" s="56"/>
      <c r="U135" s="74"/>
      <c r="V135" s="61"/>
      <c r="W135" s="56"/>
      <c r="X135" s="72"/>
      <c r="Y135" s="56"/>
      <c r="Z135" s="56"/>
      <c r="AA135" s="74"/>
      <c r="AB135" s="61"/>
      <c r="AC135" s="74"/>
      <c r="AD135" s="61"/>
      <c r="AE135" s="74"/>
      <c r="AF135" s="61"/>
      <c r="AG135" s="74"/>
      <c r="AH135" s="61"/>
      <c r="AI135" s="74"/>
      <c r="AJ135" s="61"/>
      <c r="AK135" s="74"/>
      <c r="AL135" s="64"/>
      <c r="AM135" s="74"/>
      <c r="AN135" s="64"/>
      <c r="AO135" s="74"/>
      <c r="AP135" s="66"/>
      <c r="AQ135" s="74"/>
      <c r="AR135" s="61"/>
      <c r="AS135" s="275"/>
      <c r="AT135" s="74"/>
      <c r="AU135" s="61"/>
      <c r="AV135" s="626" t="str">
        <f>IF(AU135="","",IF(AU135="A",'１０.パネルラジエーター設備費用算出シート'!$G$13,IF(AU135="B",'１０.パネルラジエーター設備費用算出シート'!$N$13,IF(AU135="C",'１０.パネルラジエーター設備費用算出シート'!$G$23,IF(AU135="D",'１０.パネルラジエーター設備費用算出シート'!$N$23,IF(AU135="E",'１０.パネルラジエーター設備費用算出シート'!$G$33,IF(AU135="F",'１０.パネルラジエーター設備費用算出シート'!$N$33,IF(AU135="G",'１０.パネルラジエーター設備費用算出シート'!$G$43,IF(AU135="H",'１０.パネルラジエーター設備費用算出シート'!$N$43,IF(AU135="I",'１０.パネルラジエーター設備費用算出シート'!$G$54,'１０.パネルラジエーター設備費用算出シート'!$N$54))))))))))</f>
        <v/>
      </c>
      <c r="AW135" s="74"/>
      <c r="AX135" s="64"/>
      <c r="AY135" s="627"/>
      <c r="AZ135" s="74"/>
      <c r="BA135" s="32"/>
      <c r="BB135" s="32"/>
      <c r="BC135" s="32"/>
      <c r="BD135" s="32"/>
      <c r="BE135" s="32"/>
      <c r="BF135" s="32"/>
      <c r="BG135" s="32"/>
      <c r="BH135" s="32"/>
      <c r="BI135" s="32"/>
      <c r="BJ135" s="32"/>
      <c r="BK135" s="32"/>
      <c r="BL135" s="32"/>
    </row>
    <row r="136" spans="1:64" s="33" customFormat="1">
      <c r="A136" s="76"/>
      <c r="B136" s="57">
        <v>124</v>
      </c>
      <c r="C136" s="87"/>
      <c r="D136" s="58"/>
      <c r="E136" s="77"/>
      <c r="F136" s="620"/>
      <c r="G136" s="620"/>
      <c r="H136" s="61"/>
      <c r="I136" s="62"/>
      <c r="J136" s="61"/>
      <c r="K136" s="622" t="str">
        <f t="shared" si="3"/>
        <v/>
      </c>
      <c r="L136" s="622" t="str">
        <f>IF($G136="","",IF(OR('２.全体概要'!$C$15=1,'２.全体概要'!$C$15=2),INDEX($BG$15,MATCH($G136,$BF$15,-1)),IF('２.全体概要'!$C$15=3,INDEX($BG$14,MATCH($G136,$BF$14,-1)),INDEX($BG$13,MATCH($G136,$BF$13,-1)))))</f>
        <v/>
      </c>
      <c r="M136" s="622" t="str">
        <f t="shared" si="4"/>
        <v/>
      </c>
      <c r="N136" s="623">
        <f t="shared" si="5"/>
        <v>0</v>
      </c>
      <c r="O136" s="74"/>
      <c r="P136" s="61"/>
      <c r="Q136" s="56"/>
      <c r="R136" s="72"/>
      <c r="S136" s="56"/>
      <c r="T136" s="56"/>
      <c r="U136" s="74"/>
      <c r="V136" s="61"/>
      <c r="W136" s="56"/>
      <c r="X136" s="72"/>
      <c r="Y136" s="56"/>
      <c r="Z136" s="56"/>
      <c r="AA136" s="74"/>
      <c r="AB136" s="61"/>
      <c r="AC136" s="74"/>
      <c r="AD136" s="61"/>
      <c r="AE136" s="74"/>
      <c r="AF136" s="61"/>
      <c r="AG136" s="74"/>
      <c r="AH136" s="61"/>
      <c r="AI136" s="74"/>
      <c r="AJ136" s="61"/>
      <c r="AK136" s="74"/>
      <c r="AL136" s="64"/>
      <c r="AM136" s="74"/>
      <c r="AN136" s="64"/>
      <c r="AO136" s="74"/>
      <c r="AP136" s="66"/>
      <c r="AQ136" s="74"/>
      <c r="AR136" s="61"/>
      <c r="AS136" s="275"/>
      <c r="AT136" s="74"/>
      <c r="AU136" s="61"/>
      <c r="AV136" s="626" t="str">
        <f>IF(AU136="","",IF(AU136="A",'１０.パネルラジエーター設備費用算出シート'!$G$13,IF(AU136="B",'１０.パネルラジエーター設備費用算出シート'!$N$13,IF(AU136="C",'１０.パネルラジエーター設備費用算出シート'!$G$23,IF(AU136="D",'１０.パネルラジエーター設備費用算出シート'!$N$23,IF(AU136="E",'１０.パネルラジエーター設備費用算出シート'!$G$33,IF(AU136="F",'１０.パネルラジエーター設備費用算出シート'!$N$33,IF(AU136="G",'１０.パネルラジエーター設備費用算出シート'!$G$43,IF(AU136="H",'１０.パネルラジエーター設備費用算出シート'!$N$43,IF(AU136="I",'１０.パネルラジエーター設備費用算出シート'!$G$54,'１０.パネルラジエーター設備費用算出シート'!$N$54))))))))))</f>
        <v/>
      </c>
      <c r="AW136" s="74"/>
      <c r="AX136" s="64"/>
      <c r="AY136" s="627"/>
      <c r="AZ136" s="74"/>
      <c r="BA136" s="32"/>
      <c r="BB136" s="32"/>
      <c r="BC136" s="32"/>
      <c r="BD136" s="32"/>
      <c r="BE136" s="32"/>
      <c r="BF136" s="32"/>
      <c r="BG136" s="32"/>
      <c r="BH136" s="32"/>
      <c r="BI136" s="32"/>
      <c r="BJ136" s="32"/>
      <c r="BK136" s="32"/>
      <c r="BL136" s="32"/>
    </row>
    <row r="137" spans="1:64" s="33" customFormat="1">
      <c r="A137" s="76"/>
      <c r="B137" s="57">
        <v>125</v>
      </c>
      <c r="C137" s="87"/>
      <c r="D137" s="58"/>
      <c r="E137" s="77"/>
      <c r="F137" s="620"/>
      <c r="G137" s="620"/>
      <c r="H137" s="61"/>
      <c r="I137" s="62"/>
      <c r="J137" s="61"/>
      <c r="K137" s="622" t="str">
        <f t="shared" si="3"/>
        <v/>
      </c>
      <c r="L137" s="622" t="str">
        <f>IF($G137="","",IF(OR('２.全体概要'!$C$15=1,'２.全体概要'!$C$15=2),INDEX($BG$15,MATCH($G137,$BF$15,-1)),IF('２.全体概要'!$C$15=3,INDEX($BG$14,MATCH($G137,$BF$14,-1)),INDEX($BG$13,MATCH($G137,$BF$13,-1)))))</f>
        <v/>
      </c>
      <c r="M137" s="622" t="str">
        <f t="shared" si="4"/>
        <v/>
      </c>
      <c r="N137" s="623">
        <f t="shared" si="5"/>
        <v>0</v>
      </c>
      <c r="O137" s="74"/>
      <c r="P137" s="61"/>
      <c r="Q137" s="56"/>
      <c r="R137" s="72"/>
      <c r="S137" s="56"/>
      <c r="T137" s="56"/>
      <c r="U137" s="74"/>
      <c r="V137" s="61"/>
      <c r="W137" s="56"/>
      <c r="X137" s="72"/>
      <c r="Y137" s="56"/>
      <c r="Z137" s="56"/>
      <c r="AA137" s="74"/>
      <c r="AB137" s="61"/>
      <c r="AC137" s="74"/>
      <c r="AD137" s="61"/>
      <c r="AE137" s="74"/>
      <c r="AF137" s="61"/>
      <c r="AG137" s="74"/>
      <c r="AH137" s="61"/>
      <c r="AI137" s="74"/>
      <c r="AJ137" s="61"/>
      <c r="AK137" s="74"/>
      <c r="AL137" s="64"/>
      <c r="AM137" s="74"/>
      <c r="AN137" s="64"/>
      <c r="AO137" s="74"/>
      <c r="AP137" s="66"/>
      <c r="AQ137" s="74"/>
      <c r="AR137" s="61"/>
      <c r="AS137" s="275"/>
      <c r="AT137" s="74"/>
      <c r="AU137" s="61"/>
      <c r="AV137" s="626" t="str">
        <f>IF(AU137="","",IF(AU137="A",'１０.パネルラジエーター設備費用算出シート'!$G$13,IF(AU137="B",'１０.パネルラジエーター設備費用算出シート'!$N$13,IF(AU137="C",'１０.パネルラジエーター設備費用算出シート'!$G$23,IF(AU137="D",'１０.パネルラジエーター設備費用算出シート'!$N$23,IF(AU137="E",'１０.パネルラジエーター設備費用算出シート'!$G$33,IF(AU137="F",'１０.パネルラジエーター設備費用算出シート'!$N$33,IF(AU137="G",'１０.パネルラジエーター設備費用算出シート'!$G$43,IF(AU137="H",'１０.パネルラジエーター設備費用算出シート'!$N$43,IF(AU137="I",'１０.パネルラジエーター設備費用算出シート'!$G$54,'１０.パネルラジエーター設備費用算出シート'!$N$54))))))))))</f>
        <v/>
      </c>
      <c r="AW137" s="74"/>
      <c r="AX137" s="64"/>
      <c r="AY137" s="627"/>
      <c r="AZ137" s="74"/>
      <c r="BA137" s="32"/>
      <c r="BB137" s="32"/>
      <c r="BC137" s="32"/>
      <c r="BD137" s="32"/>
      <c r="BE137" s="32"/>
      <c r="BF137" s="32"/>
      <c r="BG137" s="32"/>
      <c r="BH137" s="32"/>
      <c r="BI137" s="32"/>
      <c r="BJ137" s="32"/>
      <c r="BK137" s="32"/>
      <c r="BL137" s="32"/>
    </row>
    <row r="138" spans="1:64" s="33" customFormat="1">
      <c r="A138" s="76"/>
      <c r="B138" s="57">
        <v>126</v>
      </c>
      <c r="C138" s="87"/>
      <c r="D138" s="58"/>
      <c r="E138" s="77"/>
      <c r="F138" s="620"/>
      <c r="G138" s="620"/>
      <c r="H138" s="61"/>
      <c r="I138" s="62"/>
      <c r="J138" s="61"/>
      <c r="K138" s="622" t="str">
        <f t="shared" si="3"/>
        <v/>
      </c>
      <c r="L138" s="622" t="str">
        <f>IF($G138="","",IF(OR('２.全体概要'!$C$15=1,'２.全体概要'!$C$15=2),INDEX($BG$15,MATCH($G138,$BF$15,-1)),IF('２.全体概要'!$C$15=3,INDEX($BG$14,MATCH($G138,$BF$14,-1)),INDEX($BG$13,MATCH($G138,$BF$13,-1)))))</f>
        <v/>
      </c>
      <c r="M138" s="622" t="str">
        <f t="shared" si="4"/>
        <v/>
      </c>
      <c r="N138" s="623">
        <f t="shared" si="5"/>
        <v>0</v>
      </c>
      <c r="O138" s="74"/>
      <c r="P138" s="61"/>
      <c r="Q138" s="56"/>
      <c r="R138" s="72"/>
      <c r="S138" s="56"/>
      <c r="T138" s="56"/>
      <c r="U138" s="74"/>
      <c r="V138" s="61"/>
      <c r="W138" s="56"/>
      <c r="X138" s="72"/>
      <c r="Y138" s="56"/>
      <c r="Z138" s="56"/>
      <c r="AA138" s="74"/>
      <c r="AB138" s="61"/>
      <c r="AC138" s="74"/>
      <c r="AD138" s="61"/>
      <c r="AE138" s="74"/>
      <c r="AF138" s="61"/>
      <c r="AG138" s="74"/>
      <c r="AH138" s="61"/>
      <c r="AI138" s="74"/>
      <c r="AJ138" s="61"/>
      <c r="AK138" s="74"/>
      <c r="AL138" s="64"/>
      <c r="AM138" s="74"/>
      <c r="AN138" s="64"/>
      <c r="AO138" s="74"/>
      <c r="AP138" s="66"/>
      <c r="AQ138" s="74"/>
      <c r="AR138" s="61"/>
      <c r="AS138" s="275"/>
      <c r="AT138" s="74"/>
      <c r="AU138" s="61"/>
      <c r="AV138" s="626" t="str">
        <f>IF(AU138="","",IF(AU138="A",'１０.パネルラジエーター設備費用算出シート'!$G$13,IF(AU138="B",'１０.パネルラジエーター設備費用算出シート'!$N$13,IF(AU138="C",'１０.パネルラジエーター設備費用算出シート'!$G$23,IF(AU138="D",'１０.パネルラジエーター設備費用算出シート'!$N$23,IF(AU138="E",'１０.パネルラジエーター設備費用算出シート'!$G$33,IF(AU138="F",'１０.パネルラジエーター設備費用算出シート'!$N$33,IF(AU138="G",'１０.パネルラジエーター設備費用算出シート'!$G$43,IF(AU138="H",'１０.パネルラジエーター設備費用算出シート'!$N$43,IF(AU138="I",'１０.パネルラジエーター設備費用算出シート'!$G$54,'１０.パネルラジエーター設備費用算出シート'!$N$54))))))))))</f>
        <v/>
      </c>
      <c r="AW138" s="74"/>
      <c r="AX138" s="64"/>
      <c r="AY138" s="627"/>
      <c r="AZ138" s="74"/>
      <c r="BA138" s="32"/>
      <c r="BB138" s="32"/>
      <c r="BC138" s="32"/>
      <c r="BD138" s="32"/>
      <c r="BE138" s="32"/>
      <c r="BF138" s="32"/>
      <c r="BG138" s="32"/>
      <c r="BH138" s="32"/>
      <c r="BI138" s="32"/>
      <c r="BJ138" s="32"/>
      <c r="BK138" s="32"/>
      <c r="BL138" s="32"/>
    </row>
    <row r="139" spans="1:64" s="33" customFormat="1">
      <c r="A139" s="76"/>
      <c r="B139" s="57">
        <v>127</v>
      </c>
      <c r="C139" s="87"/>
      <c r="D139" s="58"/>
      <c r="E139" s="77"/>
      <c r="F139" s="620"/>
      <c r="G139" s="620"/>
      <c r="H139" s="61"/>
      <c r="I139" s="62"/>
      <c r="J139" s="61"/>
      <c r="K139" s="622" t="str">
        <f t="shared" si="3"/>
        <v/>
      </c>
      <c r="L139" s="622" t="str">
        <f>IF($G139="","",IF(OR('２.全体概要'!$C$15=1,'２.全体概要'!$C$15=2),INDEX($BG$15,MATCH($G139,$BF$15,-1)),IF('２.全体概要'!$C$15=3,INDEX($BG$14,MATCH($G139,$BF$14,-1)),INDEX($BG$13,MATCH($G139,$BF$13,-1)))))</f>
        <v/>
      </c>
      <c r="M139" s="622" t="str">
        <f t="shared" si="4"/>
        <v/>
      </c>
      <c r="N139" s="623">
        <f t="shared" si="5"/>
        <v>0</v>
      </c>
      <c r="O139" s="74"/>
      <c r="P139" s="61"/>
      <c r="Q139" s="56"/>
      <c r="R139" s="72"/>
      <c r="S139" s="56"/>
      <c r="T139" s="56"/>
      <c r="U139" s="74"/>
      <c r="V139" s="61"/>
      <c r="W139" s="56"/>
      <c r="X139" s="72"/>
      <c r="Y139" s="56"/>
      <c r="Z139" s="56"/>
      <c r="AA139" s="74"/>
      <c r="AB139" s="61"/>
      <c r="AC139" s="74"/>
      <c r="AD139" s="61"/>
      <c r="AE139" s="74"/>
      <c r="AF139" s="61"/>
      <c r="AG139" s="74"/>
      <c r="AH139" s="61"/>
      <c r="AI139" s="74"/>
      <c r="AJ139" s="61"/>
      <c r="AK139" s="74"/>
      <c r="AL139" s="64"/>
      <c r="AM139" s="74"/>
      <c r="AN139" s="64"/>
      <c r="AO139" s="74"/>
      <c r="AP139" s="66"/>
      <c r="AQ139" s="74"/>
      <c r="AR139" s="61"/>
      <c r="AS139" s="275"/>
      <c r="AT139" s="74"/>
      <c r="AU139" s="61"/>
      <c r="AV139" s="626" t="str">
        <f>IF(AU139="","",IF(AU139="A",'１０.パネルラジエーター設備費用算出シート'!$G$13,IF(AU139="B",'１０.パネルラジエーター設備費用算出シート'!$N$13,IF(AU139="C",'１０.パネルラジエーター設備費用算出シート'!$G$23,IF(AU139="D",'１０.パネルラジエーター設備費用算出シート'!$N$23,IF(AU139="E",'１０.パネルラジエーター設備費用算出シート'!$G$33,IF(AU139="F",'１０.パネルラジエーター設備費用算出シート'!$N$33,IF(AU139="G",'１０.パネルラジエーター設備費用算出シート'!$G$43,IF(AU139="H",'１０.パネルラジエーター設備費用算出シート'!$N$43,IF(AU139="I",'１０.パネルラジエーター設備費用算出シート'!$G$54,'１０.パネルラジエーター設備費用算出シート'!$N$54))))))))))</f>
        <v/>
      </c>
      <c r="AW139" s="74"/>
      <c r="AX139" s="64"/>
      <c r="AY139" s="627"/>
      <c r="AZ139" s="74"/>
      <c r="BA139" s="32"/>
      <c r="BB139" s="32"/>
      <c r="BC139" s="32"/>
      <c r="BD139" s="32"/>
      <c r="BE139" s="32"/>
      <c r="BF139" s="32"/>
      <c r="BG139" s="32"/>
      <c r="BH139" s="32"/>
      <c r="BI139" s="32"/>
      <c r="BJ139" s="32"/>
      <c r="BK139" s="32"/>
      <c r="BL139" s="32"/>
    </row>
    <row r="140" spans="1:64" s="33" customFormat="1">
      <c r="A140" s="76"/>
      <c r="B140" s="57">
        <v>128</v>
      </c>
      <c r="C140" s="87"/>
      <c r="D140" s="58"/>
      <c r="E140" s="77"/>
      <c r="F140" s="620"/>
      <c r="G140" s="620"/>
      <c r="H140" s="61"/>
      <c r="I140" s="62"/>
      <c r="J140" s="61"/>
      <c r="K140" s="622" t="str">
        <f t="shared" si="3"/>
        <v/>
      </c>
      <c r="L140" s="622" t="str">
        <f>IF($G140="","",IF(OR('２.全体概要'!$C$15=1,'２.全体概要'!$C$15=2),INDEX($BG$15,MATCH($G140,$BF$15,-1)),IF('２.全体概要'!$C$15=3,INDEX($BG$14,MATCH($G140,$BF$14,-1)),INDEX($BG$13,MATCH($G140,$BF$13,-1)))))</f>
        <v/>
      </c>
      <c r="M140" s="622" t="str">
        <f t="shared" si="4"/>
        <v/>
      </c>
      <c r="N140" s="623">
        <f t="shared" si="5"/>
        <v>0</v>
      </c>
      <c r="O140" s="74"/>
      <c r="P140" s="61"/>
      <c r="Q140" s="56"/>
      <c r="R140" s="72"/>
      <c r="S140" s="56"/>
      <c r="T140" s="56"/>
      <c r="U140" s="74"/>
      <c r="V140" s="61"/>
      <c r="W140" s="56"/>
      <c r="X140" s="72"/>
      <c r="Y140" s="56"/>
      <c r="Z140" s="56"/>
      <c r="AA140" s="74"/>
      <c r="AB140" s="61"/>
      <c r="AC140" s="74"/>
      <c r="AD140" s="61"/>
      <c r="AE140" s="74"/>
      <c r="AF140" s="61"/>
      <c r="AG140" s="74"/>
      <c r="AH140" s="61"/>
      <c r="AI140" s="74"/>
      <c r="AJ140" s="61"/>
      <c r="AK140" s="74"/>
      <c r="AL140" s="64"/>
      <c r="AM140" s="74"/>
      <c r="AN140" s="64"/>
      <c r="AO140" s="74"/>
      <c r="AP140" s="66"/>
      <c r="AQ140" s="74"/>
      <c r="AR140" s="61"/>
      <c r="AS140" s="275"/>
      <c r="AT140" s="74"/>
      <c r="AU140" s="61"/>
      <c r="AV140" s="626" t="str">
        <f>IF(AU140="","",IF(AU140="A",'１０.パネルラジエーター設備費用算出シート'!$G$13,IF(AU140="B",'１０.パネルラジエーター設備費用算出シート'!$N$13,IF(AU140="C",'１０.パネルラジエーター設備費用算出シート'!$G$23,IF(AU140="D",'１０.パネルラジエーター設備費用算出シート'!$N$23,IF(AU140="E",'１０.パネルラジエーター設備費用算出シート'!$G$33,IF(AU140="F",'１０.パネルラジエーター設備費用算出シート'!$N$33,IF(AU140="G",'１０.パネルラジエーター設備費用算出シート'!$G$43,IF(AU140="H",'１０.パネルラジエーター設備費用算出シート'!$N$43,IF(AU140="I",'１０.パネルラジエーター設備費用算出シート'!$G$54,'１０.パネルラジエーター設備費用算出シート'!$N$54))))))))))</f>
        <v/>
      </c>
      <c r="AW140" s="74"/>
      <c r="AX140" s="64"/>
      <c r="AY140" s="627"/>
      <c r="AZ140" s="74"/>
      <c r="BA140" s="32"/>
      <c r="BB140" s="32"/>
      <c r="BC140" s="32"/>
      <c r="BD140" s="32"/>
      <c r="BE140" s="32"/>
      <c r="BF140" s="32"/>
      <c r="BG140" s="32"/>
      <c r="BH140" s="32"/>
      <c r="BI140" s="32"/>
      <c r="BJ140" s="32"/>
      <c r="BK140" s="32"/>
      <c r="BL140" s="32"/>
    </row>
    <row r="141" spans="1:64" s="33" customFormat="1">
      <c r="A141" s="76"/>
      <c r="B141" s="57">
        <v>129</v>
      </c>
      <c r="C141" s="87"/>
      <c r="D141" s="58"/>
      <c r="E141" s="77"/>
      <c r="F141" s="620"/>
      <c r="G141" s="620"/>
      <c r="H141" s="61"/>
      <c r="I141" s="62"/>
      <c r="J141" s="61"/>
      <c r="K141" s="622" t="str">
        <f t="shared" ref="K141:K204" si="6">IF($F141="","",VLOOKUP($F141,$BC$13:$BD$17,2,TRUE))</f>
        <v/>
      </c>
      <c r="L141" s="622" t="str">
        <f>IF($G141="","",IF(OR('２.全体概要'!$C$15=1,'２.全体概要'!$C$15=2),INDEX($BG$15,MATCH($G141,$BF$15,-1)),IF('２.全体概要'!$C$15=3,INDEX($BG$14,MATCH($G141,$BF$14,-1)),INDEX($BG$13,MATCH($G141,$BF$13,-1)))))</f>
        <v/>
      </c>
      <c r="M141" s="622" t="str">
        <f t="shared" ref="M141:M204" si="7">IF(OR($F141="",$H141="",$I141=""),"",VLOOKUP($H141&amp;$I141,$BI$13:$BL$18,IF($F141&lt;50,2,IF(AND($J141="該当",$H141="角住戸"),4,3)),FALSE))</f>
        <v/>
      </c>
      <c r="N141" s="623">
        <f t="shared" si="5"/>
        <v>0</v>
      </c>
      <c r="O141" s="74"/>
      <c r="P141" s="61"/>
      <c r="Q141" s="56"/>
      <c r="R141" s="72"/>
      <c r="S141" s="56"/>
      <c r="T141" s="56"/>
      <c r="U141" s="74"/>
      <c r="V141" s="61"/>
      <c r="W141" s="56"/>
      <c r="X141" s="72"/>
      <c r="Y141" s="56"/>
      <c r="Z141" s="56"/>
      <c r="AA141" s="74"/>
      <c r="AB141" s="61"/>
      <c r="AC141" s="74"/>
      <c r="AD141" s="61"/>
      <c r="AE141" s="74"/>
      <c r="AF141" s="61"/>
      <c r="AG141" s="74"/>
      <c r="AH141" s="61"/>
      <c r="AI141" s="74"/>
      <c r="AJ141" s="61"/>
      <c r="AK141" s="74"/>
      <c r="AL141" s="64"/>
      <c r="AM141" s="74"/>
      <c r="AN141" s="64"/>
      <c r="AO141" s="74"/>
      <c r="AP141" s="66"/>
      <c r="AQ141" s="74"/>
      <c r="AR141" s="61"/>
      <c r="AS141" s="275"/>
      <c r="AT141" s="74"/>
      <c r="AU141" s="61"/>
      <c r="AV141" s="626" t="str">
        <f>IF(AU141="","",IF(AU141="A",'１０.パネルラジエーター設備費用算出シート'!$G$13,IF(AU141="B",'１０.パネルラジエーター設備費用算出シート'!$N$13,IF(AU141="C",'１０.パネルラジエーター設備費用算出シート'!$G$23,IF(AU141="D",'１０.パネルラジエーター設備費用算出シート'!$N$23,IF(AU141="E",'１０.パネルラジエーター設備費用算出シート'!$G$33,IF(AU141="F",'１０.パネルラジエーター設備費用算出シート'!$N$33,IF(AU141="G",'１０.パネルラジエーター設備費用算出シート'!$G$43,IF(AU141="H",'１０.パネルラジエーター設備費用算出シート'!$N$43,IF(AU141="I",'１０.パネルラジエーター設備費用算出シート'!$G$54,'１０.パネルラジエーター設備費用算出シート'!$N$54))))))))))</f>
        <v/>
      </c>
      <c r="AW141" s="74"/>
      <c r="AX141" s="64"/>
      <c r="AY141" s="627"/>
      <c r="AZ141" s="74"/>
      <c r="BA141" s="32"/>
      <c r="BB141" s="32"/>
      <c r="BC141" s="32"/>
      <c r="BD141" s="32"/>
      <c r="BE141" s="32"/>
      <c r="BF141" s="32"/>
      <c r="BG141" s="32"/>
      <c r="BH141" s="32"/>
      <c r="BI141" s="32"/>
      <c r="BJ141" s="32"/>
      <c r="BK141" s="32"/>
      <c r="BL141" s="32"/>
    </row>
    <row r="142" spans="1:64" s="33" customFormat="1">
      <c r="A142" s="76"/>
      <c r="B142" s="57">
        <v>130</v>
      </c>
      <c r="C142" s="87"/>
      <c r="D142" s="58"/>
      <c r="E142" s="77"/>
      <c r="F142" s="620"/>
      <c r="G142" s="620"/>
      <c r="H142" s="61"/>
      <c r="I142" s="62"/>
      <c r="J142" s="61"/>
      <c r="K142" s="622" t="str">
        <f t="shared" si="6"/>
        <v/>
      </c>
      <c r="L142" s="622" t="str">
        <f>IF($G142="","",IF(OR('２.全体概要'!$C$15=1,'２.全体概要'!$C$15=2),INDEX($BG$15,MATCH($G142,$BF$15,-1)),IF('２.全体概要'!$C$15=3,INDEX($BG$14,MATCH($G142,$BF$14,-1)),INDEX($BG$13,MATCH($G142,$BF$13,-1)))))</f>
        <v/>
      </c>
      <c r="M142" s="622" t="str">
        <f t="shared" si="7"/>
        <v/>
      </c>
      <c r="N142" s="623">
        <f t="shared" si="5"/>
        <v>0</v>
      </c>
      <c r="O142" s="74"/>
      <c r="P142" s="61"/>
      <c r="Q142" s="56"/>
      <c r="R142" s="72"/>
      <c r="S142" s="56"/>
      <c r="T142" s="56"/>
      <c r="U142" s="74"/>
      <c r="V142" s="61"/>
      <c r="W142" s="56"/>
      <c r="X142" s="72"/>
      <c r="Y142" s="56"/>
      <c r="Z142" s="56"/>
      <c r="AA142" s="74"/>
      <c r="AB142" s="61"/>
      <c r="AC142" s="74"/>
      <c r="AD142" s="61"/>
      <c r="AE142" s="74"/>
      <c r="AF142" s="61"/>
      <c r="AG142" s="74"/>
      <c r="AH142" s="61"/>
      <c r="AI142" s="74"/>
      <c r="AJ142" s="61"/>
      <c r="AK142" s="74"/>
      <c r="AL142" s="64"/>
      <c r="AM142" s="74"/>
      <c r="AN142" s="64"/>
      <c r="AO142" s="74"/>
      <c r="AP142" s="66"/>
      <c r="AQ142" s="74"/>
      <c r="AR142" s="61"/>
      <c r="AS142" s="275"/>
      <c r="AT142" s="74"/>
      <c r="AU142" s="61"/>
      <c r="AV142" s="626" t="str">
        <f>IF(AU142="","",IF(AU142="A",'１０.パネルラジエーター設備費用算出シート'!$G$13,IF(AU142="B",'１０.パネルラジエーター設備費用算出シート'!$N$13,IF(AU142="C",'１０.パネルラジエーター設備費用算出シート'!$G$23,IF(AU142="D",'１０.パネルラジエーター設備費用算出シート'!$N$23,IF(AU142="E",'１０.パネルラジエーター設備費用算出シート'!$G$33,IF(AU142="F",'１０.パネルラジエーター設備費用算出シート'!$N$33,IF(AU142="G",'１０.パネルラジエーター設備費用算出シート'!$G$43,IF(AU142="H",'１０.パネルラジエーター設備費用算出シート'!$N$43,IF(AU142="I",'１０.パネルラジエーター設備費用算出シート'!$G$54,'１０.パネルラジエーター設備費用算出シート'!$N$54))))))))))</f>
        <v/>
      </c>
      <c r="AW142" s="74"/>
      <c r="AX142" s="64"/>
      <c r="AY142" s="627"/>
      <c r="AZ142" s="74"/>
      <c r="BA142" s="32"/>
      <c r="BB142" s="32"/>
      <c r="BC142" s="32"/>
      <c r="BD142" s="32"/>
      <c r="BE142" s="32"/>
      <c r="BF142" s="32"/>
      <c r="BG142" s="32"/>
      <c r="BH142" s="32"/>
      <c r="BI142" s="32"/>
      <c r="BJ142" s="32"/>
      <c r="BK142" s="32"/>
      <c r="BL142" s="32"/>
    </row>
    <row r="143" spans="1:64" s="33" customFormat="1">
      <c r="A143" s="76"/>
      <c r="B143" s="57">
        <v>131</v>
      </c>
      <c r="C143" s="87"/>
      <c r="D143" s="58"/>
      <c r="E143" s="77"/>
      <c r="F143" s="620"/>
      <c r="G143" s="620"/>
      <c r="H143" s="61"/>
      <c r="I143" s="62"/>
      <c r="J143" s="61"/>
      <c r="K143" s="622" t="str">
        <f t="shared" si="6"/>
        <v/>
      </c>
      <c r="L143" s="622" t="str">
        <f>IF($G143="","",IF(OR('２.全体概要'!$C$15=1,'２.全体概要'!$C$15=2),INDEX($BG$15,MATCH($G143,$BF$15,-1)),IF('２.全体概要'!$C$15=3,INDEX($BG$14,MATCH($G143,$BF$14,-1)),INDEX($BG$13,MATCH($G143,$BF$13,-1)))))</f>
        <v/>
      </c>
      <c r="M143" s="622" t="str">
        <f t="shared" si="7"/>
        <v/>
      </c>
      <c r="N143" s="623">
        <f t="shared" si="5"/>
        <v>0</v>
      </c>
      <c r="O143" s="74"/>
      <c r="P143" s="61"/>
      <c r="Q143" s="56"/>
      <c r="R143" s="72"/>
      <c r="S143" s="56"/>
      <c r="T143" s="56"/>
      <c r="U143" s="74"/>
      <c r="V143" s="61"/>
      <c r="W143" s="56"/>
      <c r="X143" s="72"/>
      <c r="Y143" s="56"/>
      <c r="Z143" s="56"/>
      <c r="AA143" s="74"/>
      <c r="AB143" s="61"/>
      <c r="AC143" s="74"/>
      <c r="AD143" s="61"/>
      <c r="AE143" s="74"/>
      <c r="AF143" s="61"/>
      <c r="AG143" s="74"/>
      <c r="AH143" s="61"/>
      <c r="AI143" s="74"/>
      <c r="AJ143" s="61"/>
      <c r="AK143" s="74"/>
      <c r="AL143" s="64"/>
      <c r="AM143" s="74"/>
      <c r="AN143" s="64"/>
      <c r="AO143" s="74"/>
      <c r="AP143" s="66"/>
      <c r="AQ143" s="74"/>
      <c r="AR143" s="61"/>
      <c r="AS143" s="275"/>
      <c r="AT143" s="74"/>
      <c r="AU143" s="61"/>
      <c r="AV143" s="626" t="str">
        <f>IF(AU143="","",IF(AU143="A",'１０.パネルラジエーター設備費用算出シート'!$G$13,IF(AU143="B",'１０.パネルラジエーター設備費用算出シート'!$N$13,IF(AU143="C",'１０.パネルラジエーター設備費用算出シート'!$G$23,IF(AU143="D",'１０.パネルラジエーター設備費用算出シート'!$N$23,IF(AU143="E",'１０.パネルラジエーター設備費用算出シート'!$G$33,IF(AU143="F",'１０.パネルラジエーター設備費用算出シート'!$N$33,IF(AU143="G",'１０.パネルラジエーター設備費用算出シート'!$G$43,IF(AU143="H",'１０.パネルラジエーター設備費用算出シート'!$N$43,IF(AU143="I",'１０.パネルラジエーター設備費用算出シート'!$G$54,'１０.パネルラジエーター設備費用算出シート'!$N$54))))))))))</f>
        <v/>
      </c>
      <c r="AW143" s="74"/>
      <c r="AX143" s="64"/>
      <c r="AY143" s="627"/>
      <c r="AZ143" s="74"/>
      <c r="BA143" s="32"/>
      <c r="BB143" s="32"/>
      <c r="BC143" s="32"/>
      <c r="BD143" s="32"/>
      <c r="BE143" s="32"/>
      <c r="BF143" s="32"/>
      <c r="BG143" s="32"/>
      <c r="BH143" s="32"/>
      <c r="BI143" s="32"/>
      <c r="BJ143" s="32"/>
      <c r="BK143" s="32"/>
      <c r="BL143" s="32"/>
    </row>
    <row r="144" spans="1:64" s="33" customFormat="1">
      <c r="A144" s="76"/>
      <c r="B144" s="57">
        <v>132</v>
      </c>
      <c r="C144" s="87"/>
      <c r="D144" s="58"/>
      <c r="E144" s="77"/>
      <c r="F144" s="620"/>
      <c r="G144" s="620"/>
      <c r="H144" s="61"/>
      <c r="I144" s="62"/>
      <c r="J144" s="61"/>
      <c r="K144" s="622" t="str">
        <f t="shared" si="6"/>
        <v/>
      </c>
      <c r="L144" s="622" t="str">
        <f>IF($G144="","",IF(OR('２.全体概要'!$C$15=1,'２.全体概要'!$C$15=2),INDEX($BG$15,MATCH($G144,$BF$15,-1)),IF('２.全体概要'!$C$15=3,INDEX($BG$14,MATCH($G144,$BF$14,-1)),INDEX($BG$13,MATCH($G144,$BF$13,-1)))))</f>
        <v/>
      </c>
      <c r="M144" s="622" t="str">
        <f t="shared" si="7"/>
        <v/>
      </c>
      <c r="N144" s="623">
        <f t="shared" si="5"/>
        <v>0</v>
      </c>
      <c r="O144" s="74"/>
      <c r="P144" s="61"/>
      <c r="Q144" s="56"/>
      <c r="R144" s="72"/>
      <c r="S144" s="56"/>
      <c r="T144" s="56"/>
      <c r="U144" s="74"/>
      <c r="V144" s="61"/>
      <c r="W144" s="56"/>
      <c r="X144" s="72"/>
      <c r="Y144" s="56"/>
      <c r="Z144" s="56"/>
      <c r="AA144" s="74"/>
      <c r="AB144" s="61"/>
      <c r="AC144" s="74"/>
      <c r="AD144" s="61"/>
      <c r="AE144" s="74"/>
      <c r="AF144" s="61"/>
      <c r="AG144" s="74"/>
      <c r="AH144" s="61"/>
      <c r="AI144" s="74"/>
      <c r="AJ144" s="61"/>
      <c r="AK144" s="74"/>
      <c r="AL144" s="64"/>
      <c r="AM144" s="74"/>
      <c r="AN144" s="64"/>
      <c r="AO144" s="74"/>
      <c r="AP144" s="66"/>
      <c r="AQ144" s="74"/>
      <c r="AR144" s="61"/>
      <c r="AS144" s="275"/>
      <c r="AT144" s="74"/>
      <c r="AU144" s="61"/>
      <c r="AV144" s="626" t="str">
        <f>IF(AU144="","",IF(AU144="A",'１０.パネルラジエーター設備費用算出シート'!$G$13,IF(AU144="B",'１０.パネルラジエーター設備費用算出シート'!$N$13,IF(AU144="C",'１０.パネルラジエーター設備費用算出シート'!$G$23,IF(AU144="D",'１０.パネルラジエーター設備費用算出シート'!$N$23,IF(AU144="E",'１０.パネルラジエーター設備費用算出シート'!$G$33,IF(AU144="F",'１０.パネルラジエーター設備費用算出シート'!$N$33,IF(AU144="G",'１０.パネルラジエーター設備費用算出シート'!$G$43,IF(AU144="H",'１０.パネルラジエーター設備費用算出シート'!$N$43,IF(AU144="I",'１０.パネルラジエーター設備費用算出シート'!$G$54,'１０.パネルラジエーター設備費用算出シート'!$N$54))))))))))</f>
        <v/>
      </c>
      <c r="AW144" s="74"/>
      <c r="AX144" s="64"/>
      <c r="AY144" s="627"/>
      <c r="AZ144" s="74"/>
      <c r="BA144" s="32"/>
      <c r="BB144" s="32"/>
      <c r="BC144" s="32"/>
      <c r="BD144" s="32"/>
      <c r="BE144" s="32"/>
      <c r="BF144" s="32"/>
      <c r="BG144" s="32"/>
      <c r="BH144" s="32"/>
      <c r="BI144" s="32"/>
      <c r="BJ144" s="32"/>
      <c r="BK144" s="32"/>
      <c r="BL144" s="32"/>
    </row>
    <row r="145" spans="1:64" s="33" customFormat="1">
      <c r="A145" s="76"/>
      <c r="B145" s="57">
        <v>133</v>
      </c>
      <c r="C145" s="87"/>
      <c r="D145" s="58"/>
      <c r="E145" s="77"/>
      <c r="F145" s="620"/>
      <c r="G145" s="620"/>
      <c r="H145" s="61"/>
      <c r="I145" s="62"/>
      <c r="J145" s="61"/>
      <c r="K145" s="622" t="str">
        <f t="shared" si="6"/>
        <v/>
      </c>
      <c r="L145" s="622" t="str">
        <f>IF($G145="","",IF(OR('２.全体概要'!$C$15=1,'２.全体概要'!$C$15=2),INDEX($BG$15,MATCH($G145,$BF$15,-1)),IF('２.全体概要'!$C$15=3,INDEX($BG$14,MATCH($G145,$BF$14,-1)),INDEX($BG$13,MATCH($G145,$BF$13,-1)))))</f>
        <v/>
      </c>
      <c r="M145" s="622" t="str">
        <f t="shared" si="7"/>
        <v/>
      </c>
      <c r="N145" s="623">
        <f t="shared" si="5"/>
        <v>0</v>
      </c>
      <c r="O145" s="74"/>
      <c r="P145" s="61"/>
      <c r="Q145" s="56"/>
      <c r="R145" s="72"/>
      <c r="S145" s="56"/>
      <c r="T145" s="56"/>
      <c r="U145" s="74"/>
      <c r="V145" s="61"/>
      <c r="W145" s="56"/>
      <c r="X145" s="72"/>
      <c r="Y145" s="56"/>
      <c r="Z145" s="56"/>
      <c r="AA145" s="74"/>
      <c r="AB145" s="61"/>
      <c r="AC145" s="74"/>
      <c r="AD145" s="61"/>
      <c r="AE145" s="74"/>
      <c r="AF145" s="61"/>
      <c r="AG145" s="74"/>
      <c r="AH145" s="61"/>
      <c r="AI145" s="74"/>
      <c r="AJ145" s="61"/>
      <c r="AK145" s="74"/>
      <c r="AL145" s="64"/>
      <c r="AM145" s="74"/>
      <c r="AN145" s="64"/>
      <c r="AO145" s="74"/>
      <c r="AP145" s="66"/>
      <c r="AQ145" s="74"/>
      <c r="AR145" s="61"/>
      <c r="AS145" s="275"/>
      <c r="AT145" s="74"/>
      <c r="AU145" s="61"/>
      <c r="AV145" s="626" t="str">
        <f>IF(AU145="","",IF(AU145="A",'１０.パネルラジエーター設備費用算出シート'!$G$13,IF(AU145="B",'１０.パネルラジエーター設備費用算出シート'!$N$13,IF(AU145="C",'１０.パネルラジエーター設備費用算出シート'!$G$23,IF(AU145="D",'１０.パネルラジエーター設備費用算出シート'!$N$23,IF(AU145="E",'１０.パネルラジエーター設備費用算出シート'!$G$33,IF(AU145="F",'１０.パネルラジエーター設備費用算出シート'!$N$33,IF(AU145="G",'１０.パネルラジエーター設備費用算出シート'!$G$43,IF(AU145="H",'１０.パネルラジエーター設備費用算出シート'!$N$43,IF(AU145="I",'１０.パネルラジエーター設備費用算出シート'!$G$54,'１０.パネルラジエーター設備費用算出シート'!$N$54))))))))))</f>
        <v/>
      </c>
      <c r="AW145" s="74"/>
      <c r="AX145" s="64"/>
      <c r="AY145" s="627"/>
      <c r="AZ145" s="74"/>
      <c r="BA145" s="32"/>
      <c r="BB145" s="32"/>
      <c r="BC145" s="32"/>
      <c r="BD145" s="32"/>
      <c r="BE145" s="32"/>
      <c r="BF145" s="32"/>
      <c r="BG145" s="32"/>
      <c r="BH145" s="32"/>
      <c r="BI145" s="32"/>
      <c r="BJ145" s="32"/>
      <c r="BK145" s="32"/>
      <c r="BL145" s="32"/>
    </row>
    <row r="146" spans="1:64" s="33" customFormat="1">
      <c r="A146" s="76"/>
      <c r="B146" s="57">
        <v>134</v>
      </c>
      <c r="C146" s="87"/>
      <c r="D146" s="58"/>
      <c r="E146" s="77"/>
      <c r="F146" s="620"/>
      <c r="G146" s="620"/>
      <c r="H146" s="61"/>
      <c r="I146" s="62"/>
      <c r="J146" s="61"/>
      <c r="K146" s="622" t="str">
        <f t="shared" si="6"/>
        <v/>
      </c>
      <c r="L146" s="622" t="str">
        <f>IF($G146="","",IF(OR('２.全体概要'!$C$15=1,'２.全体概要'!$C$15=2),INDEX($BG$15,MATCH($G146,$BF$15,-1)),IF('２.全体概要'!$C$15=3,INDEX($BG$14,MATCH($G146,$BF$14,-1)),INDEX($BG$13,MATCH($G146,$BF$13,-1)))))</f>
        <v/>
      </c>
      <c r="M146" s="622" t="str">
        <f t="shared" si="7"/>
        <v/>
      </c>
      <c r="N146" s="623">
        <f t="shared" ref="N146:N209" si="8">IF(OR(K146="",L146="",M146=""),0,(700000*K146*L146*M146))</f>
        <v>0</v>
      </c>
      <c r="O146" s="74"/>
      <c r="P146" s="61"/>
      <c r="Q146" s="56"/>
      <c r="R146" s="72"/>
      <c r="S146" s="56"/>
      <c r="T146" s="56"/>
      <c r="U146" s="74"/>
      <c r="V146" s="61"/>
      <c r="W146" s="56"/>
      <c r="X146" s="72"/>
      <c r="Y146" s="56"/>
      <c r="Z146" s="56"/>
      <c r="AA146" s="74"/>
      <c r="AB146" s="61"/>
      <c r="AC146" s="74"/>
      <c r="AD146" s="61"/>
      <c r="AE146" s="74"/>
      <c r="AF146" s="61"/>
      <c r="AG146" s="74"/>
      <c r="AH146" s="61"/>
      <c r="AI146" s="74"/>
      <c r="AJ146" s="61"/>
      <c r="AK146" s="74"/>
      <c r="AL146" s="64"/>
      <c r="AM146" s="74"/>
      <c r="AN146" s="64"/>
      <c r="AO146" s="74"/>
      <c r="AP146" s="66"/>
      <c r="AQ146" s="74"/>
      <c r="AR146" s="61"/>
      <c r="AS146" s="275"/>
      <c r="AT146" s="74"/>
      <c r="AU146" s="61"/>
      <c r="AV146" s="626" t="str">
        <f>IF(AU146="","",IF(AU146="A",'１０.パネルラジエーター設備費用算出シート'!$G$13,IF(AU146="B",'１０.パネルラジエーター設備費用算出シート'!$N$13,IF(AU146="C",'１０.パネルラジエーター設備費用算出シート'!$G$23,IF(AU146="D",'１０.パネルラジエーター設備費用算出シート'!$N$23,IF(AU146="E",'１０.パネルラジエーター設備費用算出シート'!$G$33,IF(AU146="F",'１０.パネルラジエーター設備費用算出シート'!$N$33,IF(AU146="G",'１０.パネルラジエーター設備費用算出シート'!$G$43,IF(AU146="H",'１０.パネルラジエーター設備費用算出シート'!$N$43,IF(AU146="I",'１０.パネルラジエーター設備費用算出シート'!$G$54,'１０.パネルラジエーター設備費用算出シート'!$N$54))))))))))</f>
        <v/>
      </c>
      <c r="AW146" s="74"/>
      <c r="AX146" s="64"/>
      <c r="AY146" s="627"/>
      <c r="AZ146" s="74"/>
      <c r="BA146" s="32"/>
      <c r="BB146" s="32"/>
      <c r="BC146" s="32"/>
      <c r="BD146" s="32"/>
      <c r="BE146" s="32"/>
      <c r="BF146" s="32"/>
      <c r="BG146" s="32"/>
      <c r="BH146" s="32"/>
      <c r="BI146" s="32"/>
      <c r="BJ146" s="32"/>
      <c r="BK146" s="32"/>
      <c r="BL146" s="32"/>
    </row>
    <row r="147" spans="1:64" s="33" customFormat="1">
      <c r="A147" s="76"/>
      <c r="B147" s="57">
        <v>135</v>
      </c>
      <c r="C147" s="87"/>
      <c r="D147" s="58"/>
      <c r="E147" s="77"/>
      <c r="F147" s="620"/>
      <c r="G147" s="620"/>
      <c r="H147" s="61"/>
      <c r="I147" s="62"/>
      <c r="J147" s="61"/>
      <c r="K147" s="622" t="str">
        <f t="shared" si="6"/>
        <v/>
      </c>
      <c r="L147" s="622" t="str">
        <f>IF($G147="","",IF(OR('２.全体概要'!$C$15=1,'２.全体概要'!$C$15=2),INDEX($BG$15,MATCH($G147,$BF$15,-1)),IF('２.全体概要'!$C$15=3,INDEX($BG$14,MATCH($G147,$BF$14,-1)),INDEX($BG$13,MATCH($G147,$BF$13,-1)))))</f>
        <v/>
      </c>
      <c r="M147" s="622" t="str">
        <f t="shared" si="7"/>
        <v/>
      </c>
      <c r="N147" s="623">
        <f t="shared" si="8"/>
        <v>0</v>
      </c>
      <c r="O147" s="74"/>
      <c r="P147" s="61"/>
      <c r="Q147" s="56"/>
      <c r="R147" s="72"/>
      <c r="S147" s="56"/>
      <c r="T147" s="56"/>
      <c r="U147" s="74"/>
      <c r="V147" s="61"/>
      <c r="W147" s="56"/>
      <c r="X147" s="72"/>
      <c r="Y147" s="56"/>
      <c r="Z147" s="56"/>
      <c r="AA147" s="74"/>
      <c r="AB147" s="61"/>
      <c r="AC147" s="74"/>
      <c r="AD147" s="61"/>
      <c r="AE147" s="74"/>
      <c r="AF147" s="61"/>
      <c r="AG147" s="74"/>
      <c r="AH147" s="61"/>
      <c r="AI147" s="74"/>
      <c r="AJ147" s="61"/>
      <c r="AK147" s="74"/>
      <c r="AL147" s="64"/>
      <c r="AM147" s="74"/>
      <c r="AN147" s="64"/>
      <c r="AO147" s="74"/>
      <c r="AP147" s="66"/>
      <c r="AQ147" s="74"/>
      <c r="AR147" s="61"/>
      <c r="AS147" s="275"/>
      <c r="AT147" s="74"/>
      <c r="AU147" s="61"/>
      <c r="AV147" s="626" t="str">
        <f>IF(AU147="","",IF(AU147="A",'１０.パネルラジエーター設備費用算出シート'!$G$13,IF(AU147="B",'１０.パネルラジエーター設備費用算出シート'!$N$13,IF(AU147="C",'１０.パネルラジエーター設備費用算出シート'!$G$23,IF(AU147="D",'１０.パネルラジエーター設備費用算出シート'!$N$23,IF(AU147="E",'１０.パネルラジエーター設備費用算出シート'!$G$33,IF(AU147="F",'１０.パネルラジエーター設備費用算出シート'!$N$33,IF(AU147="G",'１０.パネルラジエーター設備費用算出シート'!$G$43,IF(AU147="H",'１０.パネルラジエーター設備費用算出シート'!$N$43,IF(AU147="I",'１０.パネルラジエーター設備費用算出シート'!$G$54,'１０.パネルラジエーター設備費用算出シート'!$N$54))))))))))</f>
        <v/>
      </c>
      <c r="AW147" s="74"/>
      <c r="AX147" s="64"/>
      <c r="AY147" s="627"/>
      <c r="AZ147" s="74"/>
      <c r="BA147" s="32"/>
      <c r="BB147" s="32"/>
      <c r="BC147" s="32"/>
      <c r="BD147" s="32"/>
      <c r="BE147" s="32"/>
      <c r="BF147" s="32"/>
      <c r="BG147" s="32"/>
      <c r="BH147" s="32"/>
      <c r="BI147" s="32"/>
      <c r="BJ147" s="32"/>
      <c r="BK147" s="32"/>
      <c r="BL147" s="32"/>
    </row>
    <row r="148" spans="1:64" s="33" customFormat="1">
      <c r="A148" s="76"/>
      <c r="B148" s="57">
        <v>136</v>
      </c>
      <c r="C148" s="87"/>
      <c r="D148" s="58"/>
      <c r="E148" s="77"/>
      <c r="F148" s="620"/>
      <c r="G148" s="620"/>
      <c r="H148" s="61"/>
      <c r="I148" s="62"/>
      <c r="J148" s="61"/>
      <c r="K148" s="622" t="str">
        <f t="shared" si="6"/>
        <v/>
      </c>
      <c r="L148" s="622" t="str">
        <f>IF($G148="","",IF(OR('２.全体概要'!$C$15=1,'２.全体概要'!$C$15=2),INDEX($BG$15,MATCH($G148,$BF$15,-1)),IF('２.全体概要'!$C$15=3,INDEX($BG$14,MATCH($G148,$BF$14,-1)),INDEX($BG$13,MATCH($G148,$BF$13,-1)))))</f>
        <v/>
      </c>
      <c r="M148" s="622" t="str">
        <f t="shared" si="7"/>
        <v/>
      </c>
      <c r="N148" s="623">
        <f t="shared" si="8"/>
        <v>0</v>
      </c>
      <c r="O148" s="74"/>
      <c r="P148" s="61"/>
      <c r="Q148" s="56"/>
      <c r="R148" s="72"/>
      <c r="S148" s="56"/>
      <c r="T148" s="56"/>
      <c r="U148" s="74"/>
      <c r="V148" s="61"/>
      <c r="W148" s="56"/>
      <c r="X148" s="72"/>
      <c r="Y148" s="56"/>
      <c r="Z148" s="56"/>
      <c r="AA148" s="74"/>
      <c r="AB148" s="61"/>
      <c r="AC148" s="74"/>
      <c r="AD148" s="61"/>
      <c r="AE148" s="74"/>
      <c r="AF148" s="61"/>
      <c r="AG148" s="74"/>
      <c r="AH148" s="61"/>
      <c r="AI148" s="74"/>
      <c r="AJ148" s="61"/>
      <c r="AK148" s="74"/>
      <c r="AL148" s="64"/>
      <c r="AM148" s="74"/>
      <c r="AN148" s="64"/>
      <c r="AO148" s="74"/>
      <c r="AP148" s="66"/>
      <c r="AQ148" s="74"/>
      <c r="AR148" s="61"/>
      <c r="AS148" s="275"/>
      <c r="AT148" s="74"/>
      <c r="AU148" s="61"/>
      <c r="AV148" s="626" t="str">
        <f>IF(AU148="","",IF(AU148="A",'１０.パネルラジエーター設備費用算出シート'!$G$13,IF(AU148="B",'１０.パネルラジエーター設備費用算出シート'!$N$13,IF(AU148="C",'１０.パネルラジエーター設備費用算出シート'!$G$23,IF(AU148="D",'１０.パネルラジエーター設備費用算出シート'!$N$23,IF(AU148="E",'１０.パネルラジエーター設備費用算出シート'!$G$33,IF(AU148="F",'１０.パネルラジエーター設備費用算出シート'!$N$33,IF(AU148="G",'１０.パネルラジエーター設備費用算出シート'!$G$43,IF(AU148="H",'１０.パネルラジエーター設備費用算出シート'!$N$43,IF(AU148="I",'１０.パネルラジエーター設備費用算出シート'!$G$54,'１０.パネルラジエーター設備費用算出シート'!$N$54))))))))))</f>
        <v/>
      </c>
      <c r="AW148" s="74"/>
      <c r="AX148" s="64"/>
      <c r="AY148" s="627"/>
      <c r="AZ148" s="74"/>
      <c r="BA148" s="32"/>
      <c r="BB148" s="32"/>
      <c r="BC148" s="32"/>
      <c r="BD148" s="32"/>
      <c r="BE148" s="32"/>
      <c r="BF148" s="32"/>
      <c r="BG148" s="32"/>
      <c r="BH148" s="32"/>
      <c r="BI148" s="32"/>
      <c r="BJ148" s="32"/>
      <c r="BK148" s="32"/>
      <c r="BL148" s="32"/>
    </row>
    <row r="149" spans="1:64" s="33" customFormat="1">
      <c r="A149" s="76"/>
      <c r="B149" s="57">
        <v>137</v>
      </c>
      <c r="C149" s="87"/>
      <c r="D149" s="58"/>
      <c r="E149" s="77"/>
      <c r="F149" s="620"/>
      <c r="G149" s="620"/>
      <c r="H149" s="61"/>
      <c r="I149" s="62"/>
      <c r="J149" s="61"/>
      <c r="K149" s="622" t="str">
        <f t="shared" si="6"/>
        <v/>
      </c>
      <c r="L149" s="622" t="str">
        <f>IF($G149="","",IF(OR('２.全体概要'!$C$15=1,'２.全体概要'!$C$15=2),INDEX($BG$15,MATCH($G149,$BF$15,-1)),IF('２.全体概要'!$C$15=3,INDEX($BG$14,MATCH($G149,$BF$14,-1)),INDEX($BG$13,MATCH($G149,$BF$13,-1)))))</f>
        <v/>
      </c>
      <c r="M149" s="622" t="str">
        <f t="shared" si="7"/>
        <v/>
      </c>
      <c r="N149" s="623">
        <f t="shared" si="8"/>
        <v>0</v>
      </c>
      <c r="O149" s="74"/>
      <c r="P149" s="61"/>
      <c r="Q149" s="56"/>
      <c r="R149" s="72"/>
      <c r="S149" s="56"/>
      <c r="T149" s="56"/>
      <c r="U149" s="74"/>
      <c r="V149" s="61"/>
      <c r="W149" s="56"/>
      <c r="X149" s="72"/>
      <c r="Y149" s="56"/>
      <c r="Z149" s="56"/>
      <c r="AA149" s="74"/>
      <c r="AB149" s="61"/>
      <c r="AC149" s="74"/>
      <c r="AD149" s="61"/>
      <c r="AE149" s="74"/>
      <c r="AF149" s="61"/>
      <c r="AG149" s="74"/>
      <c r="AH149" s="61"/>
      <c r="AI149" s="74"/>
      <c r="AJ149" s="61"/>
      <c r="AK149" s="74"/>
      <c r="AL149" s="64"/>
      <c r="AM149" s="74"/>
      <c r="AN149" s="64"/>
      <c r="AO149" s="74"/>
      <c r="AP149" s="66"/>
      <c r="AQ149" s="74"/>
      <c r="AR149" s="61"/>
      <c r="AS149" s="275"/>
      <c r="AT149" s="74"/>
      <c r="AU149" s="61"/>
      <c r="AV149" s="626" t="str">
        <f>IF(AU149="","",IF(AU149="A",'１０.パネルラジエーター設備費用算出シート'!$G$13,IF(AU149="B",'１０.パネルラジエーター設備費用算出シート'!$N$13,IF(AU149="C",'１０.パネルラジエーター設備費用算出シート'!$G$23,IF(AU149="D",'１０.パネルラジエーター設備費用算出シート'!$N$23,IF(AU149="E",'１０.パネルラジエーター設備費用算出シート'!$G$33,IF(AU149="F",'１０.パネルラジエーター設備費用算出シート'!$N$33,IF(AU149="G",'１０.パネルラジエーター設備費用算出シート'!$G$43,IF(AU149="H",'１０.パネルラジエーター設備費用算出シート'!$N$43,IF(AU149="I",'１０.パネルラジエーター設備費用算出シート'!$G$54,'１０.パネルラジエーター設備費用算出シート'!$N$54))))))))))</f>
        <v/>
      </c>
      <c r="AW149" s="74"/>
      <c r="AX149" s="64"/>
      <c r="AY149" s="627"/>
      <c r="AZ149" s="74"/>
      <c r="BA149" s="32"/>
      <c r="BB149" s="32"/>
      <c r="BC149" s="32"/>
      <c r="BD149" s="32"/>
      <c r="BE149" s="32"/>
      <c r="BF149" s="32"/>
      <c r="BG149" s="32"/>
      <c r="BH149" s="32"/>
      <c r="BI149" s="32"/>
      <c r="BJ149" s="32"/>
      <c r="BK149" s="32"/>
      <c r="BL149" s="32"/>
    </row>
    <row r="150" spans="1:64" s="33" customFormat="1">
      <c r="A150" s="76"/>
      <c r="B150" s="57">
        <v>138</v>
      </c>
      <c r="C150" s="87"/>
      <c r="D150" s="58"/>
      <c r="E150" s="77"/>
      <c r="F150" s="620"/>
      <c r="G150" s="620"/>
      <c r="H150" s="61"/>
      <c r="I150" s="62"/>
      <c r="J150" s="61"/>
      <c r="K150" s="622" t="str">
        <f t="shared" si="6"/>
        <v/>
      </c>
      <c r="L150" s="622" t="str">
        <f>IF($G150="","",IF(OR('２.全体概要'!$C$15=1,'２.全体概要'!$C$15=2),INDEX($BG$15,MATCH($G150,$BF$15,-1)),IF('２.全体概要'!$C$15=3,INDEX($BG$14,MATCH($G150,$BF$14,-1)),INDEX($BG$13,MATCH($G150,$BF$13,-1)))))</f>
        <v/>
      </c>
      <c r="M150" s="622" t="str">
        <f t="shared" si="7"/>
        <v/>
      </c>
      <c r="N150" s="623">
        <f t="shared" si="8"/>
        <v>0</v>
      </c>
      <c r="O150" s="74"/>
      <c r="P150" s="61"/>
      <c r="Q150" s="56"/>
      <c r="R150" s="72"/>
      <c r="S150" s="56"/>
      <c r="T150" s="56"/>
      <c r="U150" s="74"/>
      <c r="V150" s="61"/>
      <c r="W150" s="56"/>
      <c r="X150" s="72"/>
      <c r="Y150" s="56"/>
      <c r="Z150" s="56"/>
      <c r="AA150" s="74"/>
      <c r="AB150" s="61"/>
      <c r="AC150" s="74"/>
      <c r="AD150" s="61"/>
      <c r="AE150" s="74"/>
      <c r="AF150" s="61"/>
      <c r="AG150" s="74"/>
      <c r="AH150" s="61"/>
      <c r="AI150" s="74"/>
      <c r="AJ150" s="61"/>
      <c r="AK150" s="74"/>
      <c r="AL150" s="64"/>
      <c r="AM150" s="74"/>
      <c r="AN150" s="64"/>
      <c r="AO150" s="74"/>
      <c r="AP150" s="66"/>
      <c r="AQ150" s="74"/>
      <c r="AR150" s="61"/>
      <c r="AS150" s="275"/>
      <c r="AT150" s="74"/>
      <c r="AU150" s="61"/>
      <c r="AV150" s="626" t="str">
        <f>IF(AU150="","",IF(AU150="A",'１０.パネルラジエーター設備費用算出シート'!$G$13,IF(AU150="B",'１０.パネルラジエーター設備費用算出シート'!$N$13,IF(AU150="C",'１０.パネルラジエーター設備費用算出シート'!$G$23,IF(AU150="D",'１０.パネルラジエーター設備費用算出シート'!$N$23,IF(AU150="E",'１０.パネルラジエーター設備費用算出シート'!$G$33,IF(AU150="F",'１０.パネルラジエーター設備費用算出シート'!$N$33,IF(AU150="G",'１０.パネルラジエーター設備費用算出シート'!$G$43,IF(AU150="H",'１０.パネルラジエーター設備費用算出シート'!$N$43,IF(AU150="I",'１０.パネルラジエーター設備費用算出シート'!$G$54,'１０.パネルラジエーター設備費用算出シート'!$N$54))))))))))</f>
        <v/>
      </c>
      <c r="AW150" s="74"/>
      <c r="AX150" s="64"/>
      <c r="AY150" s="627"/>
      <c r="AZ150" s="74"/>
      <c r="BA150" s="32"/>
      <c r="BB150" s="32"/>
      <c r="BC150" s="32"/>
      <c r="BD150" s="32"/>
      <c r="BE150" s="32"/>
      <c r="BF150" s="32"/>
      <c r="BG150" s="32"/>
      <c r="BH150" s="32"/>
      <c r="BI150" s="32"/>
      <c r="BJ150" s="32"/>
      <c r="BK150" s="32"/>
      <c r="BL150" s="32"/>
    </row>
    <row r="151" spans="1:64" s="33" customFormat="1">
      <c r="A151" s="76"/>
      <c r="B151" s="57">
        <v>139</v>
      </c>
      <c r="C151" s="87"/>
      <c r="D151" s="58"/>
      <c r="E151" s="77"/>
      <c r="F151" s="620"/>
      <c r="G151" s="620"/>
      <c r="H151" s="61"/>
      <c r="I151" s="62"/>
      <c r="J151" s="61"/>
      <c r="K151" s="622" t="str">
        <f t="shared" si="6"/>
        <v/>
      </c>
      <c r="L151" s="622" t="str">
        <f>IF($G151="","",IF(OR('２.全体概要'!$C$15=1,'２.全体概要'!$C$15=2),INDEX($BG$15,MATCH($G151,$BF$15,-1)),IF('２.全体概要'!$C$15=3,INDEX($BG$14,MATCH($G151,$BF$14,-1)),INDEX($BG$13,MATCH($G151,$BF$13,-1)))))</f>
        <v/>
      </c>
      <c r="M151" s="622" t="str">
        <f t="shared" si="7"/>
        <v/>
      </c>
      <c r="N151" s="623">
        <f t="shared" si="8"/>
        <v>0</v>
      </c>
      <c r="O151" s="74"/>
      <c r="P151" s="61"/>
      <c r="Q151" s="56"/>
      <c r="R151" s="72"/>
      <c r="S151" s="56"/>
      <c r="T151" s="56"/>
      <c r="U151" s="74"/>
      <c r="V151" s="61"/>
      <c r="W151" s="56"/>
      <c r="X151" s="72"/>
      <c r="Y151" s="56"/>
      <c r="Z151" s="56"/>
      <c r="AA151" s="74"/>
      <c r="AB151" s="61"/>
      <c r="AC151" s="74"/>
      <c r="AD151" s="61"/>
      <c r="AE151" s="74"/>
      <c r="AF151" s="61"/>
      <c r="AG151" s="74"/>
      <c r="AH151" s="61"/>
      <c r="AI151" s="74"/>
      <c r="AJ151" s="61"/>
      <c r="AK151" s="74"/>
      <c r="AL151" s="64"/>
      <c r="AM151" s="74"/>
      <c r="AN151" s="64"/>
      <c r="AO151" s="74"/>
      <c r="AP151" s="66"/>
      <c r="AQ151" s="74"/>
      <c r="AR151" s="61"/>
      <c r="AS151" s="275"/>
      <c r="AT151" s="74"/>
      <c r="AU151" s="61"/>
      <c r="AV151" s="626" t="str">
        <f>IF(AU151="","",IF(AU151="A",'１０.パネルラジエーター設備費用算出シート'!$G$13,IF(AU151="B",'１０.パネルラジエーター設備費用算出シート'!$N$13,IF(AU151="C",'１０.パネルラジエーター設備費用算出シート'!$G$23,IF(AU151="D",'１０.パネルラジエーター設備費用算出シート'!$N$23,IF(AU151="E",'１０.パネルラジエーター設備費用算出シート'!$G$33,IF(AU151="F",'１０.パネルラジエーター設備費用算出シート'!$N$33,IF(AU151="G",'１０.パネルラジエーター設備費用算出シート'!$G$43,IF(AU151="H",'１０.パネルラジエーター設備費用算出シート'!$N$43,IF(AU151="I",'１０.パネルラジエーター設備費用算出シート'!$G$54,'１０.パネルラジエーター設備費用算出シート'!$N$54))))))))))</f>
        <v/>
      </c>
      <c r="AW151" s="74"/>
      <c r="AX151" s="64"/>
      <c r="AY151" s="627"/>
      <c r="AZ151" s="74"/>
      <c r="BA151" s="32"/>
      <c r="BB151" s="32"/>
      <c r="BC151" s="32"/>
      <c r="BD151" s="32"/>
      <c r="BE151" s="32"/>
      <c r="BF151" s="32"/>
      <c r="BG151" s="32"/>
      <c r="BH151" s="32"/>
      <c r="BI151" s="32"/>
      <c r="BJ151" s="32"/>
      <c r="BK151" s="32"/>
      <c r="BL151" s="32"/>
    </row>
    <row r="152" spans="1:64" s="33" customFormat="1">
      <c r="A152" s="76"/>
      <c r="B152" s="57">
        <v>140</v>
      </c>
      <c r="C152" s="87"/>
      <c r="D152" s="58"/>
      <c r="E152" s="77"/>
      <c r="F152" s="620"/>
      <c r="G152" s="620"/>
      <c r="H152" s="61"/>
      <c r="I152" s="62"/>
      <c r="J152" s="61"/>
      <c r="K152" s="622" t="str">
        <f t="shared" si="6"/>
        <v/>
      </c>
      <c r="L152" s="622" t="str">
        <f>IF($G152="","",IF(OR('２.全体概要'!$C$15=1,'２.全体概要'!$C$15=2),INDEX($BG$15,MATCH($G152,$BF$15,-1)),IF('２.全体概要'!$C$15=3,INDEX($BG$14,MATCH($G152,$BF$14,-1)),INDEX($BG$13,MATCH($G152,$BF$13,-1)))))</f>
        <v/>
      </c>
      <c r="M152" s="622" t="str">
        <f t="shared" si="7"/>
        <v/>
      </c>
      <c r="N152" s="623">
        <f t="shared" si="8"/>
        <v>0</v>
      </c>
      <c r="O152" s="74"/>
      <c r="P152" s="61"/>
      <c r="Q152" s="56"/>
      <c r="R152" s="72"/>
      <c r="S152" s="56"/>
      <c r="T152" s="56"/>
      <c r="U152" s="74"/>
      <c r="V152" s="61"/>
      <c r="W152" s="56"/>
      <c r="X152" s="72"/>
      <c r="Y152" s="56"/>
      <c r="Z152" s="56"/>
      <c r="AA152" s="74"/>
      <c r="AB152" s="61"/>
      <c r="AC152" s="74"/>
      <c r="AD152" s="61"/>
      <c r="AE152" s="74"/>
      <c r="AF152" s="61"/>
      <c r="AG152" s="74"/>
      <c r="AH152" s="61"/>
      <c r="AI152" s="74"/>
      <c r="AJ152" s="61"/>
      <c r="AK152" s="74"/>
      <c r="AL152" s="64"/>
      <c r="AM152" s="74"/>
      <c r="AN152" s="64"/>
      <c r="AO152" s="74"/>
      <c r="AP152" s="66"/>
      <c r="AQ152" s="74"/>
      <c r="AR152" s="61"/>
      <c r="AS152" s="275"/>
      <c r="AT152" s="74"/>
      <c r="AU152" s="61"/>
      <c r="AV152" s="626" t="str">
        <f>IF(AU152="","",IF(AU152="A",'１０.パネルラジエーター設備費用算出シート'!$G$13,IF(AU152="B",'１０.パネルラジエーター設備費用算出シート'!$N$13,IF(AU152="C",'１０.パネルラジエーター設備費用算出シート'!$G$23,IF(AU152="D",'１０.パネルラジエーター設備費用算出シート'!$N$23,IF(AU152="E",'１０.パネルラジエーター設備費用算出シート'!$G$33,IF(AU152="F",'１０.パネルラジエーター設備費用算出シート'!$N$33,IF(AU152="G",'１０.パネルラジエーター設備費用算出シート'!$G$43,IF(AU152="H",'１０.パネルラジエーター設備費用算出シート'!$N$43,IF(AU152="I",'１０.パネルラジエーター設備費用算出シート'!$G$54,'１０.パネルラジエーター設備費用算出シート'!$N$54))))))))))</f>
        <v/>
      </c>
      <c r="AW152" s="74"/>
      <c r="AX152" s="64"/>
      <c r="AY152" s="627"/>
      <c r="AZ152" s="74"/>
      <c r="BA152" s="32"/>
      <c r="BB152" s="32"/>
      <c r="BC152" s="32"/>
      <c r="BD152" s="32"/>
      <c r="BE152" s="32"/>
      <c r="BF152" s="32"/>
      <c r="BG152" s="32"/>
      <c r="BH152" s="32"/>
      <c r="BI152" s="32"/>
      <c r="BJ152" s="32"/>
      <c r="BK152" s="32"/>
      <c r="BL152" s="32"/>
    </row>
    <row r="153" spans="1:64" s="33" customFormat="1">
      <c r="A153" s="76"/>
      <c r="B153" s="57">
        <v>141</v>
      </c>
      <c r="C153" s="87"/>
      <c r="D153" s="58"/>
      <c r="E153" s="77"/>
      <c r="F153" s="620"/>
      <c r="G153" s="620"/>
      <c r="H153" s="61"/>
      <c r="I153" s="62"/>
      <c r="J153" s="61"/>
      <c r="K153" s="622" t="str">
        <f t="shared" si="6"/>
        <v/>
      </c>
      <c r="L153" s="622" t="str">
        <f>IF($G153="","",IF(OR('２.全体概要'!$C$15=1,'２.全体概要'!$C$15=2),INDEX($BG$15,MATCH($G153,$BF$15,-1)),IF('２.全体概要'!$C$15=3,INDEX($BG$14,MATCH($G153,$BF$14,-1)),INDEX($BG$13,MATCH($G153,$BF$13,-1)))))</f>
        <v/>
      </c>
      <c r="M153" s="622" t="str">
        <f t="shared" si="7"/>
        <v/>
      </c>
      <c r="N153" s="623">
        <f t="shared" si="8"/>
        <v>0</v>
      </c>
      <c r="O153" s="74"/>
      <c r="P153" s="61"/>
      <c r="Q153" s="56"/>
      <c r="R153" s="72"/>
      <c r="S153" s="56"/>
      <c r="T153" s="56"/>
      <c r="U153" s="74"/>
      <c r="V153" s="61"/>
      <c r="W153" s="56"/>
      <c r="X153" s="72"/>
      <c r="Y153" s="56"/>
      <c r="Z153" s="56"/>
      <c r="AA153" s="74"/>
      <c r="AB153" s="61"/>
      <c r="AC153" s="74"/>
      <c r="AD153" s="61"/>
      <c r="AE153" s="74"/>
      <c r="AF153" s="61"/>
      <c r="AG153" s="74"/>
      <c r="AH153" s="61"/>
      <c r="AI153" s="74"/>
      <c r="AJ153" s="61"/>
      <c r="AK153" s="74"/>
      <c r="AL153" s="64"/>
      <c r="AM153" s="74"/>
      <c r="AN153" s="64"/>
      <c r="AO153" s="74"/>
      <c r="AP153" s="66"/>
      <c r="AQ153" s="74"/>
      <c r="AR153" s="61"/>
      <c r="AS153" s="275"/>
      <c r="AT153" s="74"/>
      <c r="AU153" s="61"/>
      <c r="AV153" s="626" t="str">
        <f>IF(AU153="","",IF(AU153="A",'１０.パネルラジエーター設備費用算出シート'!$G$13,IF(AU153="B",'１０.パネルラジエーター設備費用算出シート'!$N$13,IF(AU153="C",'１０.パネルラジエーター設備費用算出シート'!$G$23,IF(AU153="D",'１０.パネルラジエーター設備費用算出シート'!$N$23,IF(AU153="E",'１０.パネルラジエーター設備費用算出シート'!$G$33,IF(AU153="F",'１０.パネルラジエーター設備費用算出シート'!$N$33,IF(AU153="G",'１０.パネルラジエーター設備費用算出シート'!$G$43,IF(AU153="H",'１０.パネルラジエーター設備費用算出シート'!$N$43,IF(AU153="I",'１０.パネルラジエーター設備費用算出シート'!$G$54,'１０.パネルラジエーター設備費用算出シート'!$N$54))))))))))</f>
        <v/>
      </c>
      <c r="AW153" s="74"/>
      <c r="AX153" s="64"/>
      <c r="AY153" s="627"/>
      <c r="AZ153" s="74"/>
      <c r="BA153" s="32"/>
      <c r="BB153" s="32"/>
      <c r="BC153" s="32"/>
      <c r="BD153" s="32"/>
      <c r="BE153" s="32"/>
      <c r="BF153" s="32"/>
      <c r="BG153" s="32"/>
      <c r="BH153" s="32"/>
      <c r="BI153" s="32"/>
      <c r="BJ153" s="32"/>
      <c r="BK153" s="32"/>
      <c r="BL153" s="32"/>
    </row>
    <row r="154" spans="1:64" s="33" customFormat="1">
      <c r="A154" s="76"/>
      <c r="B154" s="57">
        <v>142</v>
      </c>
      <c r="C154" s="87"/>
      <c r="D154" s="58"/>
      <c r="E154" s="77"/>
      <c r="F154" s="620"/>
      <c r="G154" s="620"/>
      <c r="H154" s="61"/>
      <c r="I154" s="62"/>
      <c r="J154" s="61"/>
      <c r="K154" s="622" t="str">
        <f t="shared" si="6"/>
        <v/>
      </c>
      <c r="L154" s="622" t="str">
        <f>IF($G154="","",IF(OR('２.全体概要'!$C$15=1,'２.全体概要'!$C$15=2),INDEX($BG$15,MATCH($G154,$BF$15,-1)),IF('２.全体概要'!$C$15=3,INDEX($BG$14,MATCH($G154,$BF$14,-1)),INDEX($BG$13,MATCH($G154,$BF$13,-1)))))</f>
        <v/>
      </c>
      <c r="M154" s="622" t="str">
        <f t="shared" si="7"/>
        <v/>
      </c>
      <c r="N154" s="623">
        <f t="shared" si="8"/>
        <v>0</v>
      </c>
      <c r="O154" s="74"/>
      <c r="P154" s="61"/>
      <c r="Q154" s="56"/>
      <c r="R154" s="72"/>
      <c r="S154" s="56"/>
      <c r="T154" s="56"/>
      <c r="U154" s="74"/>
      <c r="V154" s="61"/>
      <c r="W154" s="56"/>
      <c r="X154" s="72"/>
      <c r="Y154" s="56"/>
      <c r="Z154" s="56"/>
      <c r="AA154" s="74"/>
      <c r="AB154" s="61"/>
      <c r="AC154" s="74"/>
      <c r="AD154" s="61"/>
      <c r="AE154" s="74"/>
      <c r="AF154" s="61"/>
      <c r="AG154" s="74"/>
      <c r="AH154" s="61"/>
      <c r="AI154" s="74"/>
      <c r="AJ154" s="61"/>
      <c r="AK154" s="74"/>
      <c r="AL154" s="64"/>
      <c r="AM154" s="74"/>
      <c r="AN154" s="64"/>
      <c r="AO154" s="74"/>
      <c r="AP154" s="66"/>
      <c r="AQ154" s="74"/>
      <c r="AR154" s="61"/>
      <c r="AS154" s="275"/>
      <c r="AT154" s="74"/>
      <c r="AU154" s="61"/>
      <c r="AV154" s="626" t="str">
        <f>IF(AU154="","",IF(AU154="A",'１０.パネルラジエーター設備費用算出シート'!$G$13,IF(AU154="B",'１０.パネルラジエーター設備費用算出シート'!$N$13,IF(AU154="C",'１０.パネルラジエーター設備費用算出シート'!$G$23,IF(AU154="D",'１０.パネルラジエーター設備費用算出シート'!$N$23,IF(AU154="E",'１０.パネルラジエーター設備費用算出シート'!$G$33,IF(AU154="F",'１０.パネルラジエーター設備費用算出シート'!$N$33,IF(AU154="G",'１０.パネルラジエーター設備費用算出シート'!$G$43,IF(AU154="H",'１０.パネルラジエーター設備費用算出シート'!$N$43,IF(AU154="I",'１０.パネルラジエーター設備費用算出シート'!$G$54,'１０.パネルラジエーター設備費用算出シート'!$N$54))))))))))</f>
        <v/>
      </c>
      <c r="AW154" s="74"/>
      <c r="AX154" s="64"/>
      <c r="AY154" s="627"/>
      <c r="AZ154" s="74"/>
      <c r="BA154" s="32"/>
      <c r="BB154" s="32"/>
      <c r="BC154" s="32"/>
      <c r="BD154" s="32"/>
      <c r="BE154" s="32"/>
      <c r="BF154" s="32"/>
      <c r="BG154" s="32"/>
      <c r="BH154" s="32"/>
      <c r="BI154" s="32"/>
      <c r="BJ154" s="32"/>
      <c r="BK154" s="32"/>
      <c r="BL154" s="32"/>
    </row>
    <row r="155" spans="1:64" s="33" customFormat="1">
      <c r="A155" s="76"/>
      <c r="B155" s="57">
        <v>143</v>
      </c>
      <c r="C155" s="87"/>
      <c r="D155" s="58"/>
      <c r="E155" s="77"/>
      <c r="F155" s="620"/>
      <c r="G155" s="620"/>
      <c r="H155" s="61"/>
      <c r="I155" s="62"/>
      <c r="J155" s="61"/>
      <c r="K155" s="622" t="str">
        <f t="shared" si="6"/>
        <v/>
      </c>
      <c r="L155" s="622" t="str">
        <f>IF($G155="","",IF(OR('２.全体概要'!$C$15=1,'２.全体概要'!$C$15=2),INDEX($BG$15,MATCH($G155,$BF$15,-1)),IF('２.全体概要'!$C$15=3,INDEX($BG$14,MATCH($G155,$BF$14,-1)),INDEX($BG$13,MATCH($G155,$BF$13,-1)))))</f>
        <v/>
      </c>
      <c r="M155" s="622" t="str">
        <f t="shared" si="7"/>
        <v/>
      </c>
      <c r="N155" s="623">
        <f t="shared" si="8"/>
        <v>0</v>
      </c>
      <c r="O155" s="74"/>
      <c r="P155" s="61"/>
      <c r="Q155" s="56"/>
      <c r="R155" s="72"/>
      <c r="S155" s="56"/>
      <c r="T155" s="56"/>
      <c r="U155" s="74"/>
      <c r="V155" s="61"/>
      <c r="W155" s="56"/>
      <c r="X155" s="72"/>
      <c r="Y155" s="56"/>
      <c r="Z155" s="56"/>
      <c r="AA155" s="74"/>
      <c r="AB155" s="61"/>
      <c r="AC155" s="74"/>
      <c r="AD155" s="61"/>
      <c r="AE155" s="74"/>
      <c r="AF155" s="61"/>
      <c r="AG155" s="74"/>
      <c r="AH155" s="61"/>
      <c r="AI155" s="74"/>
      <c r="AJ155" s="61"/>
      <c r="AK155" s="74"/>
      <c r="AL155" s="64"/>
      <c r="AM155" s="74"/>
      <c r="AN155" s="64"/>
      <c r="AO155" s="74"/>
      <c r="AP155" s="66"/>
      <c r="AQ155" s="74"/>
      <c r="AR155" s="61"/>
      <c r="AS155" s="275"/>
      <c r="AT155" s="74"/>
      <c r="AU155" s="61"/>
      <c r="AV155" s="626" t="str">
        <f>IF(AU155="","",IF(AU155="A",'１０.パネルラジエーター設備費用算出シート'!$G$13,IF(AU155="B",'１０.パネルラジエーター設備費用算出シート'!$N$13,IF(AU155="C",'１０.パネルラジエーター設備費用算出シート'!$G$23,IF(AU155="D",'１０.パネルラジエーター設備費用算出シート'!$N$23,IF(AU155="E",'１０.パネルラジエーター設備費用算出シート'!$G$33,IF(AU155="F",'１０.パネルラジエーター設備費用算出シート'!$N$33,IF(AU155="G",'１０.パネルラジエーター設備費用算出シート'!$G$43,IF(AU155="H",'１０.パネルラジエーター設備費用算出シート'!$N$43,IF(AU155="I",'１０.パネルラジエーター設備費用算出シート'!$G$54,'１０.パネルラジエーター設備費用算出シート'!$N$54))))))))))</f>
        <v/>
      </c>
      <c r="AW155" s="74"/>
      <c r="AX155" s="64"/>
      <c r="AY155" s="627"/>
      <c r="AZ155" s="74"/>
      <c r="BA155" s="32"/>
      <c r="BB155" s="32"/>
      <c r="BC155" s="32"/>
      <c r="BD155" s="32"/>
      <c r="BE155" s="32"/>
      <c r="BF155" s="32"/>
      <c r="BG155" s="32"/>
      <c r="BH155" s="32"/>
      <c r="BI155" s="32"/>
      <c r="BJ155" s="32"/>
      <c r="BK155" s="32"/>
      <c r="BL155" s="32"/>
    </row>
    <row r="156" spans="1:64" s="33" customFormat="1">
      <c r="A156" s="76"/>
      <c r="B156" s="57">
        <v>144</v>
      </c>
      <c r="C156" s="87"/>
      <c r="D156" s="58"/>
      <c r="E156" s="77"/>
      <c r="F156" s="620"/>
      <c r="G156" s="620"/>
      <c r="H156" s="61"/>
      <c r="I156" s="62"/>
      <c r="J156" s="61"/>
      <c r="K156" s="622" t="str">
        <f t="shared" si="6"/>
        <v/>
      </c>
      <c r="L156" s="622" t="str">
        <f>IF($G156="","",IF(OR('２.全体概要'!$C$15=1,'２.全体概要'!$C$15=2),INDEX($BG$15,MATCH($G156,$BF$15,-1)),IF('２.全体概要'!$C$15=3,INDEX($BG$14,MATCH($G156,$BF$14,-1)),INDEX($BG$13,MATCH($G156,$BF$13,-1)))))</f>
        <v/>
      </c>
      <c r="M156" s="622" t="str">
        <f t="shared" si="7"/>
        <v/>
      </c>
      <c r="N156" s="623">
        <f t="shared" si="8"/>
        <v>0</v>
      </c>
      <c r="O156" s="74"/>
      <c r="P156" s="61"/>
      <c r="Q156" s="56"/>
      <c r="R156" s="72"/>
      <c r="S156" s="56"/>
      <c r="T156" s="56"/>
      <c r="U156" s="74"/>
      <c r="V156" s="61"/>
      <c r="W156" s="56"/>
      <c r="X156" s="72"/>
      <c r="Y156" s="56"/>
      <c r="Z156" s="56"/>
      <c r="AA156" s="74"/>
      <c r="AB156" s="61"/>
      <c r="AC156" s="74"/>
      <c r="AD156" s="61"/>
      <c r="AE156" s="74"/>
      <c r="AF156" s="61"/>
      <c r="AG156" s="74"/>
      <c r="AH156" s="61"/>
      <c r="AI156" s="74"/>
      <c r="AJ156" s="61"/>
      <c r="AK156" s="74"/>
      <c r="AL156" s="64"/>
      <c r="AM156" s="74"/>
      <c r="AN156" s="64"/>
      <c r="AO156" s="74"/>
      <c r="AP156" s="66"/>
      <c r="AQ156" s="74"/>
      <c r="AR156" s="61"/>
      <c r="AS156" s="275"/>
      <c r="AT156" s="74"/>
      <c r="AU156" s="61"/>
      <c r="AV156" s="626" t="str">
        <f>IF(AU156="","",IF(AU156="A",'１０.パネルラジエーター設備費用算出シート'!$G$13,IF(AU156="B",'１０.パネルラジエーター設備費用算出シート'!$N$13,IF(AU156="C",'１０.パネルラジエーター設備費用算出シート'!$G$23,IF(AU156="D",'１０.パネルラジエーター設備費用算出シート'!$N$23,IF(AU156="E",'１０.パネルラジエーター設備費用算出シート'!$G$33,IF(AU156="F",'１０.パネルラジエーター設備費用算出シート'!$N$33,IF(AU156="G",'１０.パネルラジエーター設備費用算出シート'!$G$43,IF(AU156="H",'１０.パネルラジエーター設備費用算出シート'!$N$43,IF(AU156="I",'１０.パネルラジエーター設備費用算出シート'!$G$54,'１０.パネルラジエーター設備費用算出シート'!$N$54))))))))))</f>
        <v/>
      </c>
      <c r="AW156" s="74"/>
      <c r="AX156" s="64"/>
      <c r="AY156" s="627"/>
      <c r="AZ156" s="74"/>
      <c r="BA156" s="32"/>
      <c r="BB156" s="32"/>
      <c r="BC156" s="32"/>
      <c r="BD156" s="32"/>
      <c r="BE156" s="32"/>
      <c r="BF156" s="32"/>
      <c r="BG156" s="32"/>
      <c r="BH156" s="32"/>
      <c r="BI156" s="32"/>
      <c r="BJ156" s="32"/>
      <c r="BK156" s="32"/>
      <c r="BL156" s="32"/>
    </row>
    <row r="157" spans="1:64" s="33" customFormat="1">
      <c r="A157" s="76"/>
      <c r="B157" s="57">
        <v>145</v>
      </c>
      <c r="C157" s="87"/>
      <c r="D157" s="58"/>
      <c r="E157" s="77"/>
      <c r="F157" s="620"/>
      <c r="G157" s="620"/>
      <c r="H157" s="61"/>
      <c r="I157" s="62"/>
      <c r="J157" s="61"/>
      <c r="K157" s="622" t="str">
        <f t="shared" si="6"/>
        <v/>
      </c>
      <c r="L157" s="622" t="str">
        <f>IF($G157="","",IF(OR('２.全体概要'!$C$15=1,'２.全体概要'!$C$15=2),INDEX($BG$15,MATCH($G157,$BF$15,-1)),IF('２.全体概要'!$C$15=3,INDEX($BG$14,MATCH($G157,$BF$14,-1)),INDEX($BG$13,MATCH($G157,$BF$13,-1)))))</f>
        <v/>
      </c>
      <c r="M157" s="622" t="str">
        <f t="shared" si="7"/>
        <v/>
      </c>
      <c r="N157" s="623">
        <f t="shared" si="8"/>
        <v>0</v>
      </c>
      <c r="O157" s="74"/>
      <c r="P157" s="61"/>
      <c r="Q157" s="56"/>
      <c r="R157" s="72"/>
      <c r="S157" s="56"/>
      <c r="T157" s="56"/>
      <c r="U157" s="74"/>
      <c r="V157" s="61"/>
      <c r="W157" s="56"/>
      <c r="X157" s="72"/>
      <c r="Y157" s="56"/>
      <c r="Z157" s="56"/>
      <c r="AA157" s="74"/>
      <c r="AB157" s="61"/>
      <c r="AC157" s="74"/>
      <c r="AD157" s="61"/>
      <c r="AE157" s="74"/>
      <c r="AF157" s="61"/>
      <c r="AG157" s="74"/>
      <c r="AH157" s="61"/>
      <c r="AI157" s="74"/>
      <c r="AJ157" s="61"/>
      <c r="AK157" s="74"/>
      <c r="AL157" s="64"/>
      <c r="AM157" s="74"/>
      <c r="AN157" s="64"/>
      <c r="AO157" s="74"/>
      <c r="AP157" s="66"/>
      <c r="AQ157" s="74"/>
      <c r="AR157" s="61"/>
      <c r="AS157" s="275"/>
      <c r="AT157" s="74"/>
      <c r="AU157" s="61"/>
      <c r="AV157" s="626" t="str">
        <f>IF(AU157="","",IF(AU157="A",'１０.パネルラジエーター設備費用算出シート'!$G$13,IF(AU157="B",'１０.パネルラジエーター設備費用算出シート'!$N$13,IF(AU157="C",'１０.パネルラジエーター設備費用算出シート'!$G$23,IF(AU157="D",'１０.パネルラジエーター設備費用算出シート'!$N$23,IF(AU157="E",'１０.パネルラジエーター設備費用算出シート'!$G$33,IF(AU157="F",'１０.パネルラジエーター設備費用算出シート'!$N$33,IF(AU157="G",'１０.パネルラジエーター設備費用算出シート'!$G$43,IF(AU157="H",'１０.パネルラジエーター設備費用算出シート'!$N$43,IF(AU157="I",'１０.パネルラジエーター設備費用算出シート'!$G$54,'１０.パネルラジエーター設備費用算出シート'!$N$54))))))))))</f>
        <v/>
      </c>
      <c r="AW157" s="74"/>
      <c r="AX157" s="64"/>
      <c r="AY157" s="627"/>
      <c r="AZ157" s="74"/>
      <c r="BA157" s="32"/>
      <c r="BB157" s="32"/>
      <c r="BC157" s="32"/>
      <c r="BD157" s="32"/>
      <c r="BE157" s="32"/>
      <c r="BF157" s="32"/>
      <c r="BG157" s="32"/>
      <c r="BH157" s="32"/>
      <c r="BI157" s="32"/>
      <c r="BJ157" s="32"/>
      <c r="BK157" s="32"/>
      <c r="BL157" s="32"/>
    </row>
    <row r="158" spans="1:64" s="33" customFormat="1">
      <c r="A158" s="76"/>
      <c r="B158" s="57">
        <v>146</v>
      </c>
      <c r="C158" s="87"/>
      <c r="D158" s="58"/>
      <c r="E158" s="77"/>
      <c r="F158" s="620"/>
      <c r="G158" s="620"/>
      <c r="H158" s="61"/>
      <c r="I158" s="62"/>
      <c r="J158" s="61"/>
      <c r="K158" s="622" t="str">
        <f t="shared" si="6"/>
        <v/>
      </c>
      <c r="L158" s="622" t="str">
        <f>IF($G158="","",IF(OR('２.全体概要'!$C$15=1,'２.全体概要'!$C$15=2),INDEX($BG$15,MATCH($G158,$BF$15,-1)),IF('２.全体概要'!$C$15=3,INDEX($BG$14,MATCH($G158,$BF$14,-1)),INDEX($BG$13,MATCH($G158,$BF$13,-1)))))</f>
        <v/>
      </c>
      <c r="M158" s="622" t="str">
        <f t="shared" si="7"/>
        <v/>
      </c>
      <c r="N158" s="623">
        <f t="shared" si="8"/>
        <v>0</v>
      </c>
      <c r="O158" s="74"/>
      <c r="P158" s="61"/>
      <c r="Q158" s="56"/>
      <c r="R158" s="72"/>
      <c r="S158" s="56"/>
      <c r="T158" s="56"/>
      <c r="U158" s="74"/>
      <c r="V158" s="61"/>
      <c r="W158" s="56"/>
      <c r="X158" s="72"/>
      <c r="Y158" s="56"/>
      <c r="Z158" s="56"/>
      <c r="AA158" s="74"/>
      <c r="AB158" s="61"/>
      <c r="AC158" s="74"/>
      <c r="AD158" s="61"/>
      <c r="AE158" s="74"/>
      <c r="AF158" s="61"/>
      <c r="AG158" s="74"/>
      <c r="AH158" s="61"/>
      <c r="AI158" s="74"/>
      <c r="AJ158" s="61"/>
      <c r="AK158" s="74"/>
      <c r="AL158" s="64"/>
      <c r="AM158" s="74"/>
      <c r="AN158" s="64"/>
      <c r="AO158" s="74"/>
      <c r="AP158" s="66"/>
      <c r="AQ158" s="74"/>
      <c r="AR158" s="61"/>
      <c r="AS158" s="275"/>
      <c r="AT158" s="74"/>
      <c r="AU158" s="61"/>
      <c r="AV158" s="626" t="str">
        <f>IF(AU158="","",IF(AU158="A",'１０.パネルラジエーター設備費用算出シート'!$G$13,IF(AU158="B",'１０.パネルラジエーター設備費用算出シート'!$N$13,IF(AU158="C",'１０.パネルラジエーター設備費用算出シート'!$G$23,IF(AU158="D",'１０.パネルラジエーター設備費用算出シート'!$N$23,IF(AU158="E",'１０.パネルラジエーター設備費用算出シート'!$G$33,IF(AU158="F",'１０.パネルラジエーター設備費用算出シート'!$N$33,IF(AU158="G",'１０.パネルラジエーター設備費用算出シート'!$G$43,IF(AU158="H",'１０.パネルラジエーター設備費用算出シート'!$N$43,IF(AU158="I",'１０.パネルラジエーター設備費用算出シート'!$G$54,'１０.パネルラジエーター設備費用算出シート'!$N$54))))))))))</f>
        <v/>
      </c>
      <c r="AW158" s="74"/>
      <c r="AX158" s="64"/>
      <c r="AY158" s="627"/>
      <c r="AZ158" s="74"/>
      <c r="BA158" s="32"/>
      <c r="BB158" s="32"/>
      <c r="BC158" s="32"/>
      <c r="BD158" s="32"/>
      <c r="BE158" s="32"/>
      <c r="BF158" s="32"/>
      <c r="BG158" s="32"/>
      <c r="BH158" s="32"/>
      <c r="BI158" s="32"/>
      <c r="BJ158" s="32"/>
      <c r="BK158" s="32"/>
      <c r="BL158" s="32"/>
    </row>
    <row r="159" spans="1:64" s="33" customFormat="1">
      <c r="A159" s="76"/>
      <c r="B159" s="57">
        <v>147</v>
      </c>
      <c r="C159" s="87"/>
      <c r="D159" s="58"/>
      <c r="E159" s="77"/>
      <c r="F159" s="620"/>
      <c r="G159" s="620"/>
      <c r="H159" s="61"/>
      <c r="I159" s="62"/>
      <c r="J159" s="61"/>
      <c r="K159" s="622" t="str">
        <f t="shared" si="6"/>
        <v/>
      </c>
      <c r="L159" s="622" t="str">
        <f>IF($G159="","",IF(OR('２.全体概要'!$C$15=1,'２.全体概要'!$C$15=2),INDEX($BG$15,MATCH($G159,$BF$15,-1)),IF('２.全体概要'!$C$15=3,INDEX($BG$14,MATCH($G159,$BF$14,-1)),INDEX($BG$13,MATCH($G159,$BF$13,-1)))))</f>
        <v/>
      </c>
      <c r="M159" s="622" t="str">
        <f t="shared" si="7"/>
        <v/>
      </c>
      <c r="N159" s="623">
        <f t="shared" si="8"/>
        <v>0</v>
      </c>
      <c r="O159" s="74"/>
      <c r="P159" s="61"/>
      <c r="Q159" s="56"/>
      <c r="R159" s="72"/>
      <c r="S159" s="56"/>
      <c r="T159" s="56"/>
      <c r="U159" s="74"/>
      <c r="V159" s="61"/>
      <c r="W159" s="56"/>
      <c r="X159" s="72"/>
      <c r="Y159" s="56"/>
      <c r="Z159" s="56"/>
      <c r="AA159" s="74"/>
      <c r="AB159" s="61"/>
      <c r="AC159" s="74"/>
      <c r="AD159" s="61"/>
      <c r="AE159" s="74"/>
      <c r="AF159" s="61"/>
      <c r="AG159" s="74"/>
      <c r="AH159" s="61"/>
      <c r="AI159" s="74"/>
      <c r="AJ159" s="61"/>
      <c r="AK159" s="74"/>
      <c r="AL159" s="64"/>
      <c r="AM159" s="74"/>
      <c r="AN159" s="64"/>
      <c r="AO159" s="74"/>
      <c r="AP159" s="66"/>
      <c r="AQ159" s="74"/>
      <c r="AR159" s="61"/>
      <c r="AS159" s="275"/>
      <c r="AT159" s="74"/>
      <c r="AU159" s="61"/>
      <c r="AV159" s="626" t="str">
        <f>IF(AU159="","",IF(AU159="A",'１０.パネルラジエーター設備費用算出シート'!$G$13,IF(AU159="B",'１０.パネルラジエーター設備費用算出シート'!$N$13,IF(AU159="C",'１０.パネルラジエーター設備費用算出シート'!$G$23,IF(AU159="D",'１０.パネルラジエーター設備費用算出シート'!$N$23,IF(AU159="E",'１０.パネルラジエーター設備費用算出シート'!$G$33,IF(AU159="F",'１０.パネルラジエーター設備費用算出シート'!$N$33,IF(AU159="G",'１０.パネルラジエーター設備費用算出シート'!$G$43,IF(AU159="H",'１０.パネルラジエーター設備費用算出シート'!$N$43,IF(AU159="I",'１０.パネルラジエーター設備費用算出シート'!$G$54,'１０.パネルラジエーター設備費用算出シート'!$N$54))))))))))</f>
        <v/>
      </c>
      <c r="AW159" s="74"/>
      <c r="AX159" s="64"/>
      <c r="AY159" s="627"/>
      <c r="AZ159" s="74"/>
      <c r="BA159" s="32"/>
      <c r="BB159" s="32"/>
      <c r="BC159" s="32"/>
      <c r="BD159" s="32"/>
      <c r="BE159" s="32"/>
      <c r="BF159" s="32"/>
      <c r="BG159" s="32"/>
      <c r="BH159" s="32"/>
      <c r="BI159" s="32"/>
      <c r="BJ159" s="32"/>
      <c r="BK159" s="32"/>
      <c r="BL159" s="32"/>
    </row>
    <row r="160" spans="1:64" s="33" customFormat="1">
      <c r="A160" s="76"/>
      <c r="B160" s="57">
        <v>148</v>
      </c>
      <c r="C160" s="87"/>
      <c r="D160" s="58"/>
      <c r="E160" s="77"/>
      <c r="F160" s="620"/>
      <c r="G160" s="620"/>
      <c r="H160" s="61"/>
      <c r="I160" s="62"/>
      <c r="J160" s="61"/>
      <c r="K160" s="622" t="str">
        <f t="shared" si="6"/>
        <v/>
      </c>
      <c r="L160" s="622" t="str">
        <f>IF($G160="","",IF(OR('２.全体概要'!$C$15=1,'２.全体概要'!$C$15=2),INDEX($BG$15,MATCH($G160,$BF$15,-1)),IF('２.全体概要'!$C$15=3,INDEX($BG$14,MATCH($G160,$BF$14,-1)),INDEX($BG$13,MATCH($G160,$BF$13,-1)))))</f>
        <v/>
      </c>
      <c r="M160" s="622" t="str">
        <f t="shared" si="7"/>
        <v/>
      </c>
      <c r="N160" s="623">
        <f t="shared" si="8"/>
        <v>0</v>
      </c>
      <c r="O160" s="74"/>
      <c r="P160" s="61"/>
      <c r="Q160" s="56"/>
      <c r="R160" s="72"/>
      <c r="S160" s="56"/>
      <c r="T160" s="56"/>
      <c r="U160" s="74"/>
      <c r="V160" s="61"/>
      <c r="W160" s="56"/>
      <c r="X160" s="72"/>
      <c r="Y160" s="56"/>
      <c r="Z160" s="56"/>
      <c r="AA160" s="74"/>
      <c r="AB160" s="61"/>
      <c r="AC160" s="74"/>
      <c r="AD160" s="61"/>
      <c r="AE160" s="74"/>
      <c r="AF160" s="61"/>
      <c r="AG160" s="74"/>
      <c r="AH160" s="61"/>
      <c r="AI160" s="74"/>
      <c r="AJ160" s="61"/>
      <c r="AK160" s="74"/>
      <c r="AL160" s="64"/>
      <c r="AM160" s="74"/>
      <c r="AN160" s="64"/>
      <c r="AO160" s="74"/>
      <c r="AP160" s="66"/>
      <c r="AQ160" s="74"/>
      <c r="AR160" s="61"/>
      <c r="AS160" s="275"/>
      <c r="AT160" s="74"/>
      <c r="AU160" s="61"/>
      <c r="AV160" s="626" t="str">
        <f>IF(AU160="","",IF(AU160="A",'１０.パネルラジエーター設備費用算出シート'!$G$13,IF(AU160="B",'１０.パネルラジエーター設備費用算出シート'!$N$13,IF(AU160="C",'１０.パネルラジエーター設備費用算出シート'!$G$23,IF(AU160="D",'１０.パネルラジエーター設備費用算出シート'!$N$23,IF(AU160="E",'１０.パネルラジエーター設備費用算出シート'!$G$33,IF(AU160="F",'１０.パネルラジエーター設備費用算出シート'!$N$33,IF(AU160="G",'１０.パネルラジエーター設備費用算出シート'!$G$43,IF(AU160="H",'１０.パネルラジエーター設備費用算出シート'!$N$43,IF(AU160="I",'１０.パネルラジエーター設備費用算出シート'!$G$54,'１０.パネルラジエーター設備費用算出シート'!$N$54))))))))))</f>
        <v/>
      </c>
      <c r="AW160" s="74"/>
      <c r="AX160" s="64"/>
      <c r="AY160" s="627"/>
      <c r="AZ160" s="74"/>
      <c r="BA160" s="32"/>
      <c r="BB160" s="32"/>
      <c r="BC160" s="32"/>
      <c r="BD160" s="32"/>
      <c r="BE160" s="32"/>
      <c r="BF160" s="32"/>
      <c r="BG160" s="32"/>
      <c r="BH160" s="32"/>
      <c r="BI160" s="32"/>
      <c r="BJ160" s="32"/>
      <c r="BK160" s="32"/>
      <c r="BL160" s="32"/>
    </row>
    <row r="161" spans="1:64" s="33" customFormat="1">
      <c r="A161" s="76"/>
      <c r="B161" s="57">
        <v>149</v>
      </c>
      <c r="C161" s="87"/>
      <c r="D161" s="58"/>
      <c r="E161" s="77"/>
      <c r="F161" s="620"/>
      <c r="G161" s="620"/>
      <c r="H161" s="61"/>
      <c r="I161" s="62"/>
      <c r="J161" s="61"/>
      <c r="K161" s="622" t="str">
        <f t="shared" si="6"/>
        <v/>
      </c>
      <c r="L161" s="622" t="str">
        <f>IF($G161="","",IF(OR('２.全体概要'!$C$15=1,'２.全体概要'!$C$15=2),INDEX($BG$15,MATCH($G161,$BF$15,-1)),IF('２.全体概要'!$C$15=3,INDEX($BG$14,MATCH($G161,$BF$14,-1)),INDEX($BG$13,MATCH($G161,$BF$13,-1)))))</f>
        <v/>
      </c>
      <c r="M161" s="622" t="str">
        <f t="shared" si="7"/>
        <v/>
      </c>
      <c r="N161" s="623">
        <f t="shared" si="8"/>
        <v>0</v>
      </c>
      <c r="O161" s="74"/>
      <c r="P161" s="61"/>
      <c r="Q161" s="56"/>
      <c r="R161" s="72"/>
      <c r="S161" s="56"/>
      <c r="T161" s="56"/>
      <c r="U161" s="74"/>
      <c r="V161" s="61"/>
      <c r="W161" s="56"/>
      <c r="X161" s="72"/>
      <c r="Y161" s="56"/>
      <c r="Z161" s="56"/>
      <c r="AA161" s="74"/>
      <c r="AB161" s="61"/>
      <c r="AC161" s="74"/>
      <c r="AD161" s="61"/>
      <c r="AE161" s="74"/>
      <c r="AF161" s="61"/>
      <c r="AG161" s="74"/>
      <c r="AH161" s="61"/>
      <c r="AI161" s="74"/>
      <c r="AJ161" s="61"/>
      <c r="AK161" s="74"/>
      <c r="AL161" s="64"/>
      <c r="AM161" s="74"/>
      <c r="AN161" s="64"/>
      <c r="AO161" s="74"/>
      <c r="AP161" s="66"/>
      <c r="AQ161" s="74"/>
      <c r="AR161" s="61"/>
      <c r="AS161" s="275"/>
      <c r="AT161" s="74"/>
      <c r="AU161" s="61"/>
      <c r="AV161" s="626" t="str">
        <f>IF(AU161="","",IF(AU161="A",'１０.パネルラジエーター設備費用算出シート'!$G$13,IF(AU161="B",'１０.パネルラジエーター設備費用算出シート'!$N$13,IF(AU161="C",'１０.パネルラジエーター設備費用算出シート'!$G$23,IF(AU161="D",'１０.パネルラジエーター設備費用算出シート'!$N$23,IF(AU161="E",'１０.パネルラジエーター設備費用算出シート'!$G$33,IF(AU161="F",'１０.パネルラジエーター設備費用算出シート'!$N$33,IF(AU161="G",'１０.パネルラジエーター設備費用算出シート'!$G$43,IF(AU161="H",'１０.パネルラジエーター設備費用算出シート'!$N$43,IF(AU161="I",'１０.パネルラジエーター設備費用算出シート'!$G$54,'１０.パネルラジエーター設備費用算出シート'!$N$54))))))))))</f>
        <v/>
      </c>
      <c r="AW161" s="74"/>
      <c r="AX161" s="64"/>
      <c r="AY161" s="627"/>
      <c r="AZ161" s="74"/>
      <c r="BA161" s="32"/>
      <c r="BB161" s="32"/>
      <c r="BC161" s="32"/>
      <c r="BD161" s="32"/>
      <c r="BE161" s="32"/>
      <c r="BF161" s="32"/>
      <c r="BG161" s="32"/>
      <c r="BH161" s="32"/>
      <c r="BI161" s="32"/>
      <c r="BJ161" s="32"/>
      <c r="BK161" s="32"/>
      <c r="BL161" s="32"/>
    </row>
    <row r="162" spans="1:64" s="33" customFormat="1">
      <c r="A162" s="76"/>
      <c r="B162" s="57">
        <v>150</v>
      </c>
      <c r="C162" s="87"/>
      <c r="D162" s="58"/>
      <c r="E162" s="77"/>
      <c r="F162" s="620"/>
      <c r="G162" s="620"/>
      <c r="H162" s="61"/>
      <c r="I162" s="62"/>
      <c r="J162" s="61"/>
      <c r="K162" s="622" t="str">
        <f t="shared" si="6"/>
        <v/>
      </c>
      <c r="L162" s="622" t="str">
        <f>IF($G162="","",IF(OR('２.全体概要'!$C$15=1,'２.全体概要'!$C$15=2),INDEX($BG$15,MATCH($G162,$BF$15,-1)),IF('２.全体概要'!$C$15=3,INDEX($BG$14,MATCH($G162,$BF$14,-1)),INDEX($BG$13,MATCH($G162,$BF$13,-1)))))</f>
        <v/>
      </c>
      <c r="M162" s="622" t="str">
        <f t="shared" si="7"/>
        <v/>
      </c>
      <c r="N162" s="623">
        <f t="shared" si="8"/>
        <v>0</v>
      </c>
      <c r="O162" s="74"/>
      <c r="P162" s="61"/>
      <c r="Q162" s="56"/>
      <c r="R162" s="72"/>
      <c r="S162" s="56"/>
      <c r="T162" s="56"/>
      <c r="U162" s="74"/>
      <c r="V162" s="61"/>
      <c r="W162" s="56"/>
      <c r="X162" s="72"/>
      <c r="Y162" s="56"/>
      <c r="Z162" s="56"/>
      <c r="AA162" s="74"/>
      <c r="AB162" s="61"/>
      <c r="AC162" s="74"/>
      <c r="AD162" s="61"/>
      <c r="AE162" s="74"/>
      <c r="AF162" s="61"/>
      <c r="AG162" s="74"/>
      <c r="AH162" s="61"/>
      <c r="AI162" s="74"/>
      <c r="AJ162" s="61"/>
      <c r="AK162" s="74"/>
      <c r="AL162" s="64"/>
      <c r="AM162" s="74"/>
      <c r="AN162" s="64"/>
      <c r="AO162" s="74"/>
      <c r="AP162" s="66"/>
      <c r="AQ162" s="74"/>
      <c r="AR162" s="61"/>
      <c r="AS162" s="275"/>
      <c r="AT162" s="74"/>
      <c r="AU162" s="61"/>
      <c r="AV162" s="626" t="str">
        <f>IF(AU162="","",IF(AU162="A",'１０.パネルラジエーター設備費用算出シート'!$G$13,IF(AU162="B",'１０.パネルラジエーター設備費用算出シート'!$N$13,IF(AU162="C",'１０.パネルラジエーター設備費用算出シート'!$G$23,IF(AU162="D",'１０.パネルラジエーター設備費用算出シート'!$N$23,IF(AU162="E",'１０.パネルラジエーター設備費用算出シート'!$G$33,IF(AU162="F",'１０.パネルラジエーター設備費用算出シート'!$N$33,IF(AU162="G",'１０.パネルラジエーター設備費用算出シート'!$G$43,IF(AU162="H",'１０.パネルラジエーター設備費用算出シート'!$N$43,IF(AU162="I",'１０.パネルラジエーター設備費用算出シート'!$G$54,'１０.パネルラジエーター設備費用算出シート'!$N$54))))))))))</f>
        <v/>
      </c>
      <c r="AW162" s="74"/>
      <c r="AX162" s="64"/>
      <c r="AY162" s="627"/>
      <c r="AZ162" s="74"/>
      <c r="BA162" s="32"/>
      <c r="BB162" s="32"/>
      <c r="BC162" s="32"/>
      <c r="BD162" s="32"/>
      <c r="BE162" s="32"/>
      <c r="BF162" s="32"/>
      <c r="BG162" s="32"/>
      <c r="BH162" s="32"/>
      <c r="BI162" s="32"/>
      <c r="BJ162" s="32"/>
      <c r="BK162" s="32"/>
      <c r="BL162" s="32"/>
    </row>
    <row r="163" spans="1:64" s="33" customFormat="1">
      <c r="A163" s="76"/>
      <c r="B163" s="57">
        <v>151</v>
      </c>
      <c r="C163" s="87"/>
      <c r="D163" s="58"/>
      <c r="E163" s="77"/>
      <c r="F163" s="620"/>
      <c r="G163" s="620"/>
      <c r="H163" s="61"/>
      <c r="I163" s="62"/>
      <c r="J163" s="61"/>
      <c r="K163" s="622" t="str">
        <f t="shared" si="6"/>
        <v/>
      </c>
      <c r="L163" s="622" t="str">
        <f>IF($G163="","",IF(OR('２.全体概要'!$C$15=1,'２.全体概要'!$C$15=2),INDEX($BG$15,MATCH($G163,$BF$15,-1)),IF('２.全体概要'!$C$15=3,INDEX($BG$14,MATCH($G163,$BF$14,-1)),INDEX($BG$13,MATCH($G163,$BF$13,-1)))))</f>
        <v/>
      </c>
      <c r="M163" s="622" t="str">
        <f t="shared" si="7"/>
        <v/>
      </c>
      <c r="N163" s="623">
        <f t="shared" si="8"/>
        <v>0</v>
      </c>
      <c r="O163" s="74"/>
      <c r="P163" s="61"/>
      <c r="Q163" s="56"/>
      <c r="R163" s="72"/>
      <c r="S163" s="56"/>
      <c r="T163" s="56"/>
      <c r="U163" s="74"/>
      <c r="V163" s="61"/>
      <c r="W163" s="56"/>
      <c r="X163" s="72"/>
      <c r="Y163" s="56"/>
      <c r="Z163" s="56"/>
      <c r="AA163" s="74"/>
      <c r="AB163" s="61"/>
      <c r="AC163" s="74"/>
      <c r="AD163" s="61"/>
      <c r="AE163" s="74"/>
      <c r="AF163" s="61"/>
      <c r="AG163" s="74"/>
      <c r="AH163" s="61"/>
      <c r="AI163" s="74"/>
      <c r="AJ163" s="61"/>
      <c r="AK163" s="74"/>
      <c r="AL163" s="64"/>
      <c r="AM163" s="74"/>
      <c r="AN163" s="64"/>
      <c r="AO163" s="74"/>
      <c r="AP163" s="66"/>
      <c r="AQ163" s="74"/>
      <c r="AR163" s="61"/>
      <c r="AS163" s="275"/>
      <c r="AT163" s="74"/>
      <c r="AU163" s="61"/>
      <c r="AV163" s="626" t="str">
        <f>IF(AU163="","",IF(AU163="A",'１０.パネルラジエーター設備費用算出シート'!$G$13,IF(AU163="B",'１０.パネルラジエーター設備費用算出シート'!$N$13,IF(AU163="C",'１０.パネルラジエーター設備費用算出シート'!$G$23,IF(AU163="D",'１０.パネルラジエーター設備費用算出シート'!$N$23,IF(AU163="E",'１０.パネルラジエーター設備費用算出シート'!$G$33,IF(AU163="F",'１０.パネルラジエーター設備費用算出シート'!$N$33,IF(AU163="G",'１０.パネルラジエーター設備費用算出シート'!$G$43,IF(AU163="H",'１０.パネルラジエーター設備費用算出シート'!$N$43,IF(AU163="I",'１０.パネルラジエーター設備費用算出シート'!$G$54,'１０.パネルラジエーター設備費用算出シート'!$N$54))))))))))</f>
        <v/>
      </c>
      <c r="AW163" s="74"/>
      <c r="AX163" s="64"/>
      <c r="AY163" s="627"/>
      <c r="AZ163" s="74"/>
      <c r="BA163" s="32"/>
      <c r="BB163" s="32"/>
      <c r="BC163" s="32"/>
      <c r="BD163" s="32"/>
      <c r="BE163" s="32"/>
      <c r="BF163" s="32"/>
      <c r="BG163" s="32"/>
      <c r="BH163" s="32"/>
      <c r="BI163" s="32"/>
      <c r="BJ163" s="32"/>
      <c r="BK163" s="32"/>
      <c r="BL163" s="32"/>
    </row>
    <row r="164" spans="1:64" s="33" customFormat="1">
      <c r="A164" s="76"/>
      <c r="B164" s="57">
        <v>152</v>
      </c>
      <c r="C164" s="87"/>
      <c r="D164" s="58"/>
      <c r="E164" s="77"/>
      <c r="F164" s="620"/>
      <c r="G164" s="620"/>
      <c r="H164" s="61"/>
      <c r="I164" s="62"/>
      <c r="J164" s="61"/>
      <c r="K164" s="622" t="str">
        <f t="shared" si="6"/>
        <v/>
      </c>
      <c r="L164" s="622" t="str">
        <f>IF($G164="","",IF(OR('２.全体概要'!$C$15=1,'２.全体概要'!$C$15=2),INDEX($BG$15,MATCH($G164,$BF$15,-1)),IF('２.全体概要'!$C$15=3,INDEX($BG$14,MATCH($G164,$BF$14,-1)),INDEX($BG$13,MATCH($G164,$BF$13,-1)))))</f>
        <v/>
      </c>
      <c r="M164" s="622" t="str">
        <f t="shared" si="7"/>
        <v/>
      </c>
      <c r="N164" s="623">
        <f t="shared" si="8"/>
        <v>0</v>
      </c>
      <c r="O164" s="74"/>
      <c r="P164" s="61"/>
      <c r="Q164" s="56"/>
      <c r="R164" s="72"/>
      <c r="S164" s="56"/>
      <c r="T164" s="56"/>
      <c r="U164" s="74"/>
      <c r="V164" s="61"/>
      <c r="W164" s="56"/>
      <c r="X164" s="72"/>
      <c r="Y164" s="56"/>
      <c r="Z164" s="56"/>
      <c r="AA164" s="74"/>
      <c r="AB164" s="61"/>
      <c r="AC164" s="74"/>
      <c r="AD164" s="61"/>
      <c r="AE164" s="74"/>
      <c r="AF164" s="61"/>
      <c r="AG164" s="74"/>
      <c r="AH164" s="61"/>
      <c r="AI164" s="74"/>
      <c r="AJ164" s="61"/>
      <c r="AK164" s="74"/>
      <c r="AL164" s="64"/>
      <c r="AM164" s="74"/>
      <c r="AN164" s="64"/>
      <c r="AO164" s="74"/>
      <c r="AP164" s="66"/>
      <c r="AQ164" s="74"/>
      <c r="AR164" s="61"/>
      <c r="AS164" s="275"/>
      <c r="AT164" s="74"/>
      <c r="AU164" s="61"/>
      <c r="AV164" s="626" t="str">
        <f>IF(AU164="","",IF(AU164="A",'１０.パネルラジエーター設備費用算出シート'!$G$13,IF(AU164="B",'１０.パネルラジエーター設備費用算出シート'!$N$13,IF(AU164="C",'１０.パネルラジエーター設備費用算出シート'!$G$23,IF(AU164="D",'１０.パネルラジエーター設備費用算出シート'!$N$23,IF(AU164="E",'１０.パネルラジエーター設備費用算出シート'!$G$33,IF(AU164="F",'１０.パネルラジエーター設備費用算出シート'!$N$33,IF(AU164="G",'１０.パネルラジエーター設備費用算出シート'!$G$43,IF(AU164="H",'１０.パネルラジエーター設備費用算出シート'!$N$43,IF(AU164="I",'１０.パネルラジエーター設備費用算出シート'!$G$54,'１０.パネルラジエーター設備費用算出シート'!$N$54))))))))))</f>
        <v/>
      </c>
      <c r="AW164" s="74"/>
      <c r="AX164" s="64"/>
      <c r="AY164" s="627"/>
      <c r="AZ164" s="74"/>
      <c r="BA164" s="32"/>
      <c r="BB164" s="32"/>
      <c r="BC164" s="32"/>
      <c r="BD164" s="32"/>
      <c r="BE164" s="32"/>
      <c r="BF164" s="32"/>
      <c r="BG164" s="32"/>
      <c r="BH164" s="32"/>
      <c r="BI164" s="32"/>
      <c r="BJ164" s="32"/>
      <c r="BK164" s="32"/>
      <c r="BL164" s="32"/>
    </row>
    <row r="165" spans="1:64" s="33" customFormat="1">
      <c r="A165" s="76"/>
      <c r="B165" s="57">
        <v>153</v>
      </c>
      <c r="C165" s="87"/>
      <c r="D165" s="58"/>
      <c r="E165" s="77"/>
      <c r="F165" s="620"/>
      <c r="G165" s="620"/>
      <c r="H165" s="61"/>
      <c r="I165" s="62"/>
      <c r="J165" s="61"/>
      <c r="K165" s="622" t="str">
        <f t="shared" si="6"/>
        <v/>
      </c>
      <c r="L165" s="622" t="str">
        <f>IF($G165="","",IF(OR('２.全体概要'!$C$15=1,'２.全体概要'!$C$15=2),INDEX($BG$15,MATCH($G165,$BF$15,-1)),IF('２.全体概要'!$C$15=3,INDEX($BG$14,MATCH($G165,$BF$14,-1)),INDEX($BG$13,MATCH($G165,$BF$13,-1)))))</f>
        <v/>
      </c>
      <c r="M165" s="622" t="str">
        <f t="shared" si="7"/>
        <v/>
      </c>
      <c r="N165" s="623">
        <f t="shared" si="8"/>
        <v>0</v>
      </c>
      <c r="O165" s="74"/>
      <c r="P165" s="61"/>
      <c r="Q165" s="56"/>
      <c r="R165" s="72"/>
      <c r="S165" s="56"/>
      <c r="T165" s="56"/>
      <c r="U165" s="74"/>
      <c r="V165" s="61"/>
      <c r="W165" s="56"/>
      <c r="X165" s="72"/>
      <c r="Y165" s="56"/>
      <c r="Z165" s="56"/>
      <c r="AA165" s="74"/>
      <c r="AB165" s="61"/>
      <c r="AC165" s="74"/>
      <c r="AD165" s="61"/>
      <c r="AE165" s="74"/>
      <c r="AF165" s="61"/>
      <c r="AG165" s="74"/>
      <c r="AH165" s="61"/>
      <c r="AI165" s="74"/>
      <c r="AJ165" s="61"/>
      <c r="AK165" s="74"/>
      <c r="AL165" s="64"/>
      <c r="AM165" s="74"/>
      <c r="AN165" s="64"/>
      <c r="AO165" s="74"/>
      <c r="AP165" s="66"/>
      <c r="AQ165" s="74"/>
      <c r="AR165" s="61"/>
      <c r="AS165" s="275"/>
      <c r="AT165" s="74"/>
      <c r="AU165" s="61"/>
      <c r="AV165" s="626" t="str">
        <f>IF(AU165="","",IF(AU165="A",'１０.パネルラジエーター設備費用算出シート'!$G$13,IF(AU165="B",'１０.パネルラジエーター設備費用算出シート'!$N$13,IF(AU165="C",'１０.パネルラジエーター設備費用算出シート'!$G$23,IF(AU165="D",'１０.パネルラジエーター設備費用算出シート'!$N$23,IF(AU165="E",'１０.パネルラジエーター設備費用算出シート'!$G$33,IF(AU165="F",'１０.パネルラジエーター設備費用算出シート'!$N$33,IF(AU165="G",'１０.パネルラジエーター設備費用算出シート'!$G$43,IF(AU165="H",'１０.パネルラジエーター設備費用算出シート'!$N$43,IF(AU165="I",'１０.パネルラジエーター設備費用算出シート'!$G$54,'１０.パネルラジエーター設備費用算出シート'!$N$54))))))))))</f>
        <v/>
      </c>
      <c r="AW165" s="74"/>
      <c r="AX165" s="64"/>
      <c r="AY165" s="627"/>
      <c r="AZ165" s="74"/>
      <c r="BA165" s="32"/>
      <c r="BB165" s="32"/>
      <c r="BC165" s="32"/>
      <c r="BD165" s="32"/>
      <c r="BE165" s="32"/>
      <c r="BF165" s="32"/>
      <c r="BG165" s="32"/>
      <c r="BH165" s="32"/>
      <c r="BI165" s="32"/>
      <c r="BJ165" s="32"/>
      <c r="BK165" s="32"/>
      <c r="BL165" s="32"/>
    </row>
    <row r="166" spans="1:64" s="33" customFormat="1">
      <c r="A166" s="76"/>
      <c r="B166" s="57">
        <v>154</v>
      </c>
      <c r="C166" s="87"/>
      <c r="D166" s="58"/>
      <c r="E166" s="77"/>
      <c r="F166" s="620"/>
      <c r="G166" s="620"/>
      <c r="H166" s="61"/>
      <c r="I166" s="62"/>
      <c r="J166" s="61"/>
      <c r="K166" s="622" t="str">
        <f t="shared" si="6"/>
        <v/>
      </c>
      <c r="L166" s="622" t="str">
        <f>IF($G166="","",IF(OR('２.全体概要'!$C$15=1,'２.全体概要'!$C$15=2),INDEX($BG$15,MATCH($G166,$BF$15,-1)),IF('２.全体概要'!$C$15=3,INDEX($BG$14,MATCH($G166,$BF$14,-1)),INDEX($BG$13,MATCH($G166,$BF$13,-1)))))</f>
        <v/>
      </c>
      <c r="M166" s="622" t="str">
        <f t="shared" si="7"/>
        <v/>
      </c>
      <c r="N166" s="623">
        <f t="shared" si="8"/>
        <v>0</v>
      </c>
      <c r="O166" s="74"/>
      <c r="P166" s="61"/>
      <c r="Q166" s="56"/>
      <c r="R166" s="72"/>
      <c r="S166" s="56"/>
      <c r="T166" s="56"/>
      <c r="U166" s="74"/>
      <c r="V166" s="61"/>
      <c r="W166" s="56"/>
      <c r="X166" s="72"/>
      <c r="Y166" s="56"/>
      <c r="Z166" s="56"/>
      <c r="AA166" s="74"/>
      <c r="AB166" s="61"/>
      <c r="AC166" s="74"/>
      <c r="AD166" s="61"/>
      <c r="AE166" s="74"/>
      <c r="AF166" s="61"/>
      <c r="AG166" s="74"/>
      <c r="AH166" s="61"/>
      <c r="AI166" s="74"/>
      <c r="AJ166" s="61"/>
      <c r="AK166" s="74"/>
      <c r="AL166" s="64"/>
      <c r="AM166" s="74"/>
      <c r="AN166" s="64"/>
      <c r="AO166" s="74"/>
      <c r="AP166" s="66"/>
      <c r="AQ166" s="74"/>
      <c r="AR166" s="61"/>
      <c r="AS166" s="275"/>
      <c r="AT166" s="74"/>
      <c r="AU166" s="61"/>
      <c r="AV166" s="626" t="str">
        <f>IF(AU166="","",IF(AU166="A",'１０.パネルラジエーター設備費用算出シート'!$G$13,IF(AU166="B",'１０.パネルラジエーター設備費用算出シート'!$N$13,IF(AU166="C",'１０.パネルラジエーター設備費用算出シート'!$G$23,IF(AU166="D",'１０.パネルラジエーター設備費用算出シート'!$N$23,IF(AU166="E",'１０.パネルラジエーター設備費用算出シート'!$G$33,IF(AU166="F",'１０.パネルラジエーター設備費用算出シート'!$N$33,IF(AU166="G",'１０.パネルラジエーター設備費用算出シート'!$G$43,IF(AU166="H",'１０.パネルラジエーター設備費用算出シート'!$N$43,IF(AU166="I",'１０.パネルラジエーター設備費用算出シート'!$G$54,'１０.パネルラジエーター設備費用算出シート'!$N$54))))))))))</f>
        <v/>
      </c>
      <c r="AW166" s="74"/>
      <c r="AX166" s="64"/>
      <c r="AY166" s="627"/>
      <c r="AZ166" s="74"/>
      <c r="BA166" s="32"/>
      <c r="BB166" s="32"/>
      <c r="BC166" s="32"/>
      <c r="BD166" s="32"/>
      <c r="BE166" s="32"/>
      <c r="BF166" s="32"/>
      <c r="BG166" s="32"/>
      <c r="BH166" s="32"/>
      <c r="BI166" s="32"/>
      <c r="BJ166" s="32"/>
      <c r="BK166" s="32"/>
      <c r="BL166" s="32"/>
    </row>
    <row r="167" spans="1:64" s="33" customFormat="1">
      <c r="A167" s="76"/>
      <c r="B167" s="57">
        <v>155</v>
      </c>
      <c r="C167" s="87"/>
      <c r="D167" s="58"/>
      <c r="E167" s="77"/>
      <c r="F167" s="620"/>
      <c r="G167" s="620"/>
      <c r="H167" s="61"/>
      <c r="I167" s="62"/>
      <c r="J167" s="61"/>
      <c r="K167" s="622" t="str">
        <f t="shared" si="6"/>
        <v/>
      </c>
      <c r="L167" s="622" t="str">
        <f>IF($G167="","",IF(OR('２.全体概要'!$C$15=1,'２.全体概要'!$C$15=2),INDEX($BG$15,MATCH($G167,$BF$15,-1)),IF('２.全体概要'!$C$15=3,INDEX($BG$14,MATCH($G167,$BF$14,-1)),INDEX($BG$13,MATCH($G167,$BF$13,-1)))))</f>
        <v/>
      </c>
      <c r="M167" s="622" t="str">
        <f t="shared" si="7"/>
        <v/>
      </c>
      <c r="N167" s="623">
        <f t="shared" si="8"/>
        <v>0</v>
      </c>
      <c r="O167" s="74"/>
      <c r="P167" s="61"/>
      <c r="Q167" s="56"/>
      <c r="R167" s="72"/>
      <c r="S167" s="56"/>
      <c r="T167" s="56"/>
      <c r="U167" s="74"/>
      <c r="V167" s="61"/>
      <c r="W167" s="56"/>
      <c r="X167" s="72"/>
      <c r="Y167" s="56"/>
      <c r="Z167" s="56"/>
      <c r="AA167" s="74"/>
      <c r="AB167" s="61"/>
      <c r="AC167" s="74"/>
      <c r="AD167" s="61"/>
      <c r="AE167" s="74"/>
      <c r="AF167" s="61"/>
      <c r="AG167" s="74"/>
      <c r="AH167" s="61"/>
      <c r="AI167" s="74"/>
      <c r="AJ167" s="61"/>
      <c r="AK167" s="74"/>
      <c r="AL167" s="64"/>
      <c r="AM167" s="74"/>
      <c r="AN167" s="64"/>
      <c r="AO167" s="74"/>
      <c r="AP167" s="66"/>
      <c r="AQ167" s="74"/>
      <c r="AR167" s="61"/>
      <c r="AS167" s="275"/>
      <c r="AT167" s="74"/>
      <c r="AU167" s="61"/>
      <c r="AV167" s="626" t="str">
        <f>IF(AU167="","",IF(AU167="A",'１０.パネルラジエーター設備費用算出シート'!$G$13,IF(AU167="B",'１０.パネルラジエーター設備費用算出シート'!$N$13,IF(AU167="C",'１０.パネルラジエーター設備費用算出シート'!$G$23,IF(AU167="D",'１０.パネルラジエーター設備費用算出シート'!$N$23,IF(AU167="E",'１０.パネルラジエーター設備費用算出シート'!$G$33,IF(AU167="F",'１０.パネルラジエーター設備費用算出シート'!$N$33,IF(AU167="G",'１０.パネルラジエーター設備費用算出シート'!$G$43,IF(AU167="H",'１０.パネルラジエーター設備費用算出シート'!$N$43,IF(AU167="I",'１０.パネルラジエーター設備費用算出シート'!$G$54,'１０.パネルラジエーター設備費用算出シート'!$N$54))))))))))</f>
        <v/>
      </c>
      <c r="AW167" s="74"/>
      <c r="AX167" s="64"/>
      <c r="AY167" s="627"/>
      <c r="AZ167" s="74"/>
      <c r="BA167" s="32"/>
      <c r="BB167" s="32"/>
      <c r="BC167" s="32"/>
      <c r="BD167" s="32"/>
      <c r="BE167" s="32"/>
      <c r="BF167" s="32"/>
      <c r="BG167" s="32"/>
      <c r="BH167" s="32"/>
      <c r="BI167" s="32"/>
      <c r="BJ167" s="32"/>
      <c r="BK167" s="32"/>
      <c r="BL167" s="32"/>
    </row>
    <row r="168" spans="1:64" s="33" customFormat="1">
      <c r="A168" s="76"/>
      <c r="B168" s="57">
        <v>156</v>
      </c>
      <c r="C168" s="87"/>
      <c r="D168" s="58"/>
      <c r="E168" s="77"/>
      <c r="F168" s="620"/>
      <c r="G168" s="620"/>
      <c r="H168" s="61"/>
      <c r="I168" s="62"/>
      <c r="J168" s="61"/>
      <c r="K168" s="622" t="str">
        <f t="shared" si="6"/>
        <v/>
      </c>
      <c r="L168" s="622" t="str">
        <f>IF($G168="","",IF(OR('２.全体概要'!$C$15=1,'２.全体概要'!$C$15=2),INDEX($BG$15,MATCH($G168,$BF$15,-1)),IF('２.全体概要'!$C$15=3,INDEX($BG$14,MATCH($G168,$BF$14,-1)),INDEX($BG$13,MATCH($G168,$BF$13,-1)))))</f>
        <v/>
      </c>
      <c r="M168" s="622" t="str">
        <f t="shared" si="7"/>
        <v/>
      </c>
      <c r="N168" s="623">
        <f t="shared" si="8"/>
        <v>0</v>
      </c>
      <c r="O168" s="74"/>
      <c r="P168" s="61"/>
      <c r="Q168" s="56"/>
      <c r="R168" s="72"/>
      <c r="S168" s="56"/>
      <c r="T168" s="56"/>
      <c r="U168" s="74"/>
      <c r="V168" s="61"/>
      <c r="W168" s="56"/>
      <c r="X168" s="72"/>
      <c r="Y168" s="56"/>
      <c r="Z168" s="56"/>
      <c r="AA168" s="74"/>
      <c r="AB168" s="61"/>
      <c r="AC168" s="74"/>
      <c r="AD168" s="61"/>
      <c r="AE168" s="74"/>
      <c r="AF168" s="61"/>
      <c r="AG168" s="74"/>
      <c r="AH168" s="61"/>
      <c r="AI168" s="74"/>
      <c r="AJ168" s="61"/>
      <c r="AK168" s="74"/>
      <c r="AL168" s="64"/>
      <c r="AM168" s="74"/>
      <c r="AN168" s="64"/>
      <c r="AO168" s="74"/>
      <c r="AP168" s="66"/>
      <c r="AQ168" s="74"/>
      <c r="AR168" s="61"/>
      <c r="AS168" s="275"/>
      <c r="AT168" s="74"/>
      <c r="AU168" s="61"/>
      <c r="AV168" s="626" t="str">
        <f>IF(AU168="","",IF(AU168="A",'１０.パネルラジエーター設備費用算出シート'!$G$13,IF(AU168="B",'１０.パネルラジエーター設備費用算出シート'!$N$13,IF(AU168="C",'１０.パネルラジエーター設備費用算出シート'!$G$23,IF(AU168="D",'１０.パネルラジエーター設備費用算出シート'!$N$23,IF(AU168="E",'１０.パネルラジエーター設備費用算出シート'!$G$33,IF(AU168="F",'１０.パネルラジエーター設備費用算出シート'!$N$33,IF(AU168="G",'１０.パネルラジエーター設備費用算出シート'!$G$43,IF(AU168="H",'１０.パネルラジエーター設備費用算出シート'!$N$43,IF(AU168="I",'１０.パネルラジエーター設備費用算出シート'!$G$54,'１０.パネルラジエーター設備費用算出シート'!$N$54))))))))))</f>
        <v/>
      </c>
      <c r="AW168" s="74"/>
      <c r="AX168" s="64"/>
      <c r="AY168" s="627"/>
      <c r="AZ168" s="74"/>
      <c r="BA168" s="32"/>
      <c r="BB168" s="32"/>
      <c r="BC168" s="32"/>
      <c r="BD168" s="32"/>
      <c r="BE168" s="32"/>
      <c r="BF168" s="32"/>
      <c r="BG168" s="32"/>
      <c r="BH168" s="32"/>
      <c r="BI168" s="32"/>
      <c r="BJ168" s="32"/>
      <c r="BK168" s="32"/>
      <c r="BL168" s="32"/>
    </row>
    <row r="169" spans="1:64" s="33" customFormat="1">
      <c r="A169" s="76"/>
      <c r="B169" s="57">
        <v>157</v>
      </c>
      <c r="C169" s="87"/>
      <c r="D169" s="58"/>
      <c r="E169" s="77"/>
      <c r="F169" s="620"/>
      <c r="G169" s="620"/>
      <c r="H169" s="61"/>
      <c r="I169" s="62"/>
      <c r="J169" s="61"/>
      <c r="K169" s="622" t="str">
        <f t="shared" si="6"/>
        <v/>
      </c>
      <c r="L169" s="622" t="str">
        <f>IF($G169="","",IF(OR('２.全体概要'!$C$15=1,'２.全体概要'!$C$15=2),INDEX($BG$15,MATCH($G169,$BF$15,-1)),IF('２.全体概要'!$C$15=3,INDEX($BG$14,MATCH($G169,$BF$14,-1)),INDEX($BG$13,MATCH($G169,$BF$13,-1)))))</f>
        <v/>
      </c>
      <c r="M169" s="622" t="str">
        <f t="shared" si="7"/>
        <v/>
      </c>
      <c r="N169" s="623">
        <f t="shared" si="8"/>
        <v>0</v>
      </c>
      <c r="O169" s="74"/>
      <c r="P169" s="61"/>
      <c r="Q169" s="56"/>
      <c r="R169" s="72"/>
      <c r="S169" s="56"/>
      <c r="T169" s="56"/>
      <c r="U169" s="74"/>
      <c r="V169" s="61"/>
      <c r="W169" s="56"/>
      <c r="X169" s="72"/>
      <c r="Y169" s="56"/>
      <c r="Z169" s="56"/>
      <c r="AA169" s="74"/>
      <c r="AB169" s="61"/>
      <c r="AC169" s="74"/>
      <c r="AD169" s="61"/>
      <c r="AE169" s="74"/>
      <c r="AF169" s="61"/>
      <c r="AG169" s="74"/>
      <c r="AH169" s="61"/>
      <c r="AI169" s="74"/>
      <c r="AJ169" s="61"/>
      <c r="AK169" s="74"/>
      <c r="AL169" s="64"/>
      <c r="AM169" s="74"/>
      <c r="AN169" s="64"/>
      <c r="AO169" s="74"/>
      <c r="AP169" s="66"/>
      <c r="AQ169" s="74"/>
      <c r="AR169" s="61"/>
      <c r="AS169" s="275"/>
      <c r="AT169" s="74"/>
      <c r="AU169" s="61"/>
      <c r="AV169" s="626" t="str">
        <f>IF(AU169="","",IF(AU169="A",'１０.パネルラジエーター設備費用算出シート'!$G$13,IF(AU169="B",'１０.パネルラジエーター設備費用算出シート'!$N$13,IF(AU169="C",'１０.パネルラジエーター設備費用算出シート'!$G$23,IF(AU169="D",'１０.パネルラジエーター設備費用算出シート'!$N$23,IF(AU169="E",'１０.パネルラジエーター設備費用算出シート'!$G$33,IF(AU169="F",'１０.パネルラジエーター設備費用算出シート'!$N$33,IF(AU169="G",'１０.パネルラジエーター設備費用算出シート'!$G$43,IF(AU169="H",'１０.パネルラジエーター設備費用算出シート'!$N$43,IF(AU169="I",'１０.パネルラジエーター設備費用算出シート'!$G$54,'１０.パネルラジエーター設備費用算出シート'!$N$54))))))))))</f>
        <v/>
      </c>
      <c r="AW169" s="74"/>
      <c r="AX169" s="64"/>
      <c r="AY169" s="627"/>
      <c r="AZ169" s="74"/>
      <c r="BA169" s="32"/>
      <c r="BB169" s="32"/>
      <c r="BC169" s="32"/>
      <c r="BD169" s="32"/>
      <c r="BE169" s="32"/>
      <c r="BF169" s="32"/>
      <c r="BG169" s="32"/>
      <c r="BH169" s="32"/>
      <c r="BI169" s="32"/>
      <c r="BJ169" s="32"/>
      <c r="BK169" s="32"/>
      <c r="BL169" s="32"/>
    </row>
    <row r="170" spans="1:64" s="33" customFormat="1">
      <c r="A170" s="76"/>
      <c r="B170" s="57">
        <v>158</v>
      </c>
      <c r="C170" s="87"/>
      <c r="D170" s="58"/>
      <c r="E170" s="77"/>
      <c r="F170" s="620"/>
      <c r="G170" s="620"/>
      <c r="H170" s="61"/>
      <c r="I170" s="62"/>
      <c r="J170" s="61"/>
      <c r="K170" s="622" t="str">
        <f t="shared" si="6"/>
        <v/>
      </c>
      <c r="L170" s="622" t="str">
        <f>IF($G170="","",IF(OR('２.全体概要'!$C$15=1,'２.全体概要'!$C$15=2),INDEX($BG$15,MATCH($G170,$BF$15,-1)),IF('２.全体概要'!$C$15=3,INDEX($BG$14,MATCH($G170,$BF$14,-1)),INDEX($BG$13,MATCH($G170,$BF$13,-1)))))</f>
        <v/>
      </c>
      <c r="M170" s="622" t="str">
        <f t="shared" si="7"/>
        <v/>
      </c>
      <c r="N170" s="623">
        <f t="shared" si="8"/>
        <v>0</v>
      </c>
      <c r="O170" s="74"/>
      <c r="P170" s="61"/>
      <c r="Q170" s="56"/>
      <c r="R170" s="72"/>
      <c r="S170" s="56"/>
      <c r="T170" s="56"/>
      <c r="U170" s="74"/>
      <c r="V170" s="61"/>
      <c r="W170" s="56"/>
      <c r="X170" s="72"/>
      <c r="Y170" s="56"/>
      <c r="Z170" s="56"/>
      <c r="AA170" s="74"/>
      <c r="AB170" s="61"/>
      <c r="AC170" s="74"/>
      <c r="AD170" s="61"/>
      <c r="AE170" s="74"/>
      <c r="AF170" s="61"/>
      <c r="AG170" s="74"/>
      <c r="AH170" s="61"/>
      <c r="AI170" s="74"/>
      <c r="AJ170" s="61"/>
      <c r="AK170" s="74"/>
      <c r="AL170" s="64"/>
      <c r="AM170" s="74"/>
      <c r="AN170" s="64"/>
      <c r="AO170" s="74"/>
      <c r="AP170" s="66"/>
      <c r="AQ170" s="74"/>
      <c r="AR170" s="61"/>
      <c r="AS170" s="275"/>
      <c r="AT170" s="74"/>
      <c r="AU170" s="61"/>
      <c r="AV170" s="626" t="str">
        <f>IF(AU170="","",IF(AU170="A",'１０.パネルラジエーター設備費用算出シート'!$G$13,IF(AU170="B",'１０.パネルラジエーター設備費用算出シート'!$N$13,IF(AU170="C",'１０.パネルラジエーター設備費用算出シート'!$G$23,IF(AU170="D",'１０.パネルラジエーター設備費用算出シート'!$N$23,IF(AU170="E",'１０.パネルラジエーター設備費用算出シート'!$G$33,IF(AU170="F",'１０.パネルラジエーター設備費用算出シート'!$N$33,IF(AU170="G",'１０.パネルラジエーター設備費用算出シート'!$G$43,IF(AU170="H",'１０.パネルラジエーター設備費用算出シート'!$N$43,IF(AU170="I",'１０.パネルラジエーター設備費用算出シート'!$G$54,'１０.パネルラジエーター設備費用算出シート'!$N$54))))))))))</f>
        <v/>
      </c>
      <c r="AW170" s="74"/>
      <c r="AX170" s="64"/>
      <c r="AY170" s="627"/>
      <c r="AZ170" s="74"/>
      <c r="BA170" s="32"/>
      <c r="BB170" s="32"/>
      <c r="BC170" s="32"/>
      <c r="BD170" s="32"/>
      <c r="BE170" s="32"/>
      <c r="BF170" s="32"/>
      <c r="BG170" s="32"/>
      <c r="BH170" s="32"/>
      <c r="BI170" s="32"/>
      <c r="BJ170" s="32"/>
      <c r="BK170" s="32"/>
      <c r="BL170" s="32"/>
    </row>
    <row r="171" spans="1:64" s="33" customFormat="1">
      <c r="A171" s="76"/>
      <c r="B171" s="57">
        <v>159</v>
      </c>
      <c r="C171" s="87"/>
      <c r="D171" s="58"/>
      <c r="E171" s="77"/>
      <c r="F171" s="620"/>
      <c r="G171" s="620"/>
      <c r="H171" s="61"/>
      <c r="I171" s="62"/>
      <c r="J171" s="61"/>
      <c r="K171" s="622" t="str">
        <f t="shared" si="6"/>
        <v/>
      </c>
      <c r="L171" s="622" t="str">
        <f>IF($G171="","",IF(OR('２.全体概要'!$C$15=1,'２.全体概要'!$C$15=2),INDEX($BG$15,MATCH($G171,$BF$15,-1)),IF('２.全体概要'!$C$15=3,INDEX($BG$14,MATCH($G171,$BF$14,-1)),INDEX($BG$13,MATCH($G171,$BF$13,-1)))))</f>
        <v/>
      </c>
      <c r="M171" s="622" t="str">
        <f t="shared" si="7"/>
        <v/>
      </c>
      <c r="N171" s="623">
        <f t="shared" si="8"/>
        <v>0</v>
      </c>
      <c r="O171" s="74"/>
      <c r="P171" s="61"/>
      <c r="Q171" s="56"/>
      <c r="R171" s="72"/>
      <c r="S171" s="56"/>
      <c r="T171" s="56"/>
      <c r="U171" s="74"/>
      <c r="V171" s="61"/>
      <c r="W171" s="56"/>
      <c r="X171" s="72"/>
      <c r="Y171" s="56"/>
      <c r="Z171" s="56"/>
      <c r="AA171" s="74"/>
      <c r="AB171" s="61"/>
      <c r="AC171" s="74"/>
      <c r="AD171" s="61"/>
      <c r="AE171" s="74"/>
      <c r="AF171" s="61"/>
      <c r="AG171" s="74"/>
      <c r="AH171" s="61"/>
      <c r="AI171" s="74"/>
      <c r="AJ171" s="61"/>
      <c r="AK171" s="74"/>
      <c r="AL171" s="64"/>
      <c r="AM171" s="74"/>
      <c r="AN171" s="64"/>
      <c r="AO171" s="74"/>
      <c r="AP171" s="66"/>
      <c r="AQ171" s="74"/>
      <c r="AR171" s="61"/>
      <c r="AS171" s="275"/>
      <c r="AT171" s="74"/>
      <c r="AU171" s="61"/>
      <c r="AV171" s="626" t="str">
        <f>IF(AU171="","",IF(AU171="A",'１０.パネルラジエーター設備費用算出シート'!$G$13,IF(AU171="B",'１０.パネルラジエーター設備費用算出シート'!$N$13,IF(AU171="C",'１０.パネルラジエーター設備費用算出シート'!$G$23,IF(AU171="D",'１０.パネルラジエーター設備費用算出シート'!$N$23,IF(AU171="E",'１０.パネルラジエーター設備費用算出シート'!$G$33,IF(AU171="F",'１０.パネルラジエーター設備費用算出シート'!$N$33,IF(AU171="G",'１０.パネルラジエーター設備費用算出シート'!$G$43,IF(AU171="H",'１０.パネルラジエーター設備費用算出シート'!$N$43,IF(AU171="I",'１０.パネルラジエーター設備費用算出シート'!$G$54,'１０.パネルラジエーター設備費用算出シート'!$N$54))))))))))</f>
        <v/>
      </c>
      <c r="AW171" s="74"/>
      <c r="AX171" s="64"/>
      <c r="AY171" s="627"/>
      <c r="AZ171" s="74"/>
      <c r="BA171" s="32"/>
      <c r="BB171" s="32"/>
      <c r="BC171" s="32"/>
      <c r="BD171" s="32"/>
      <c r="BE171" s="32"/>
      <c r="BF171" s="32"/>
      <c r="BG171" s="32"/>
      <c r="BH171" s="32"/>
      <c r="BI171" s="32"/>
      <c r="BJ171" s="32"/>
      <c r="BK171" s="32"/>
      <c r="BL171" s="32"/>
    </row>
    <row r="172" spans="1:64" s="33" customFormat="1">
      <c r="A172" s="76"/>
      <c r="B172" s="57">
        <v>160</v>
      </c>
      <c r="C172" s="87"/>
      <c r="D172" s="58"/>
      <c r="E172" s="77"/>
      <c r="F172" s="620"/>
      <c r="G172" s="620"/>
      <c r="H172" s="61"/>
      <c r="I172" s="62"/>
      <c r="J172" s="61"/>
      <c r="K172" s="622" t="str">
        <f t="shared" si="6"/>
        <v/>
      </c>
      <c r="L172" s="622" t="str">
        <f>IF($G172="","",IF(OR('２.全体概要'!$C$15=1,'２.全体概要'!$C$15=2),INDEX($BG$15,MATCH($G172,$BF$15,-1)),IF('２.全体概要'!$C$15=3,INDEX($BG$14,MATCH($G172,$BF$14,-1)),INDEX($BG$13,MATCH($G172,$BF$13,-1)))))</f>
        <v/>
      </c>
      <c r="M172" s="622" t="str">
        <f t="shared" si="7"/>
        <v/>
      </c>
      <c r="N172" s="623">
        <f t="shared" si="8"/>
        <v>0</v>
      </c>
      <c r="O172" s="74"/>
      <c r="P172" s="61"/>
      <c r="Q172" s="56"/>
      <c r="R172" s="72"/>
      <c r="S172" s="56"/>
      <c r="T172" s="56"/>
      <c r="U172" s="74"/>
      <c r="V172" s="61"/>
      <c r="W172" s="56"/>
      <c r="X172" s="72"/>
      <c r="Y172" s="56"/>
      <c r="Z172" s="56"/>
      <c r="AA172" s="74"/>
      <c r="AB172" s="61"/>
      <c r="AC172" s="74"/>
      <c r="AD172" s="61"/>
      <c r="AE172" s="74"/>
      <c r="AF172" s="61"/>
      <c r="AG172" s="74"/>
      <c r="AH172" s="61"/>
      <c r="AI172" s="74"/>
      <c r="AJ172" s="61"/>
      <c r="AK172" s="74"/>
      <c r="AL172" s="64"/>
      <c r="AM172" s="74"/>
      <c r="AN172" s="64"/>
      <c r="AO172" s="74"/>
      <c r="AP172" s="66"/>
      <c r="AQ172" s="74"/>
      <c r="AR172" s="61"/>
      <c r="AS172" s="275"/>
      <c r="AT172" s="74"/>
      <c r="AU172" s="61"/>
      <c r="AV172" s="626" t="str">
        <f>IF(AU172="","",IF(AU172="A",'１０.パネルラジエーター設備費用算出シート'!$G$13,IF(AU172="B",'１０.パネルラジエーター設備費用算出シート'!$N$13,IF(AU172="C",'１０.パネルラジエーター設備費用算出シート'!$G$23,IF(AU172="D",'１０.パネルラジエーター設備費用算出シート'!$N$23,IF(AU172="E",'１０.パネルラジエーター設備費用算出シート'!$G$33,IF(AU172="F",'１０.パネルラジエーター設備費用算出シート'!$N$33,IF(AU172="G",'１０.パネルラジエーター設備費用算出シート'!$G$43,IF(AU172="H",'１０.パネルラジエーター設備費用算出シート'!$N$43,IF(AU172="I",'１０.パネルラジエーター設備費用算出シート'!$G$54,'１０.パネルラジエーター設備費用算出シート'!$N$54))))))))))</f>
        <v/>
      </c>
      <c r="AW172" s="74"/>
      <c r="AX172" s="64"/>
      <c r="AY172" s="627"/>
      <c r="AZ172" s="74"/>
      <c r="BA172" s="32"/>
      <c r="BB172" s="32"/>
      <c r="BC172" s="32"/>
      <c r="BD172" s="32"/>
      <c r="BE172" s="32"/>
      <c r="BF172" s="32"/>
      <c r="BG172" s="32"/>
      <c r="BH172" s="32"/>
      <c r="BI172" s="32"/>
      <c r="BJ172" s="32"/>
      <c r="BK172" s="32"/>
      <c r="BL172" s="32"/>
    </row>
    <row r="173" spans="1:64" s="33" customFormat="1">
      <c r="A173" s="76"/>
      <c r="B173" s="57">
        <v>161</v>
      </c>
      <c r="C173" s="87"/>
      <c r="D173" s="58"/>
      <c r="E173" s="77"/>
      <c r="F173" s="620"/>
      <c r="G173" s="620"/>
      <c r="H173" s="61"/>
      <c r="I173" s="62"/>
      <c r="J173" s="61"/>
      <c r="K173" s="622" t="str">
        <f t="shared" si="6"/>
        <v/>
      </c>
      <c r="L173" s="622" t="str">
        <f>IF($G173="","",IF(OR('２.全体概要'!$C$15=1,'２.全体概要'!$C$15=2),INDEX($BG$15,MATCH($G173,$BF$15,-1)),IF('２.全体概要'!$C$15=3,INDEX($BG$14,MATCH($G173,$BF$14,-1)),INDEX($BG$13,MATCH($G173,$BF$13,-1)))))</f>
        <v/>
      </c>
      <c r="M173" s="622" t="str">
        <f t="shared" si="7"/>
        <v/>
      </c>
      <c r="N173" s="623">
        <f t="shared" si="8"/>
        <v>0</v>
      </c>
      <c r="O173" s="74"/>
      <c r="P173" s="61"/>
      <c r="Q173" s="56"/>
      <c r="R173" s="72"/>
      <c r="S173" s="56"/>
      <c r="T173" s="56"/>
      <c r="U173" s="74"/>
      <c r="V173" s="61"/>
      <c r="W173" s="56"/>
      <c r="X173" s="72"/>
      <c r="Y173" s="56"/>
      <c r="Z173" s="56"/>
      <c r="AA173" s="74"/>
      <c r="AB173" s="61"/>
      <c r="AC173" s="74"/>
      <c r="AD173" s="61"/>
      <c r="AE173" s="74"/>
      <c r="AF173" s="61"/>
      <c r="AG173" s="74"/>
      <c r="AH173" s="61"/>
      <c r="AI173" s="74"/>
      <c r="AJ173" s="61"/>
      <c r="AK173" s="74"/>
      <c r="AL173" s="64"/>
      <c r="AM173" s="74"/>
      <c r="AN173" s="64"/>
      <c r="AO173" s="74"/>
      <c r="AP173" s="66"/>
      <c r="AQ173" s="74"/>
      <c r="AR173" s="61"/>
      <c r="AS173" s="275"/>
      <c r="AT173" s="74"/>
      <c r="AU173" s="61"/>
      <c r="AV173" s="626" t="str">
        <f>IF(AU173="","",IF(AU173="A",'１０.パネルラジエーター設備費用算出シート'!$G$13,IF(AU173="B",'１０.パネルラジエーター設備費用算出シート'!$N$13,IF(AU173="C",'１０.パネルラジエーター設備費用算出シート'!$G$23,IF(AU173="D",'１０.パネルラジエーター設備費用算出シート'!$N$23,IF(AU173="E",'１０.パネルラジエーター設備費用算出シート'!$G$33,IF(AU173="F",'１０.パネルラジエーター設備費用算出シート'!$N$33,IF(AU173="G",'１０.パネルラジエーター設備費用算出シート'!$G$43,IF(AU173="H",'１０.パネルラジエーター設備費用算出シート'!$N$43,IF(AU173="I",'１０.パネルラジエーター設備費用算出シート'!$G$54,'１０.パネルラジエーター設備費用算出シート'!$N$54))))))))))</f>
        <v/>
      </c>
      <c r="AW173" s="74"/>
      <c r="AX173" s="64"/>
      <c r="AY173" s="627"/>
      <c r="AZ173" s="74"/>
      <c r="BA173" s="32"/>
      <c r="BB173" s="32"/>
      <c r="BC173" s="32"/>
      <c r="BD173" s="32"/>
      <c r="BE173" s="32"/>
      <c r="BF173" s="32"/>
      <c r="BG173" s="32"/>
      <c r="BH173" s="32"/>
      <c r="BI173" s="32"/>
      <c r="BJ173" s="32"/>
      <c r="BK173" s="32"/>
      <c r="BL173" s="32"/>
    </row>
    <row r="174" spans="1:64" s="33" customFormat="1">
      <c r="A174" s="76"/>
      <c r="B174" s="57">
        <v>162</v>
      </c>
      <c r="C174" s="87"/>
      <c r="D174" s="58"/>
      <c r="E174" s="77"/>
      <c r="F174" s="620"/>
      <c r="G174" s="620"/>
      <c r="H174" s="61"/>
      <c r="I174" s="62"/>
      <c r="J174" s="61"/>
      <c r="K174" s="622" t="str">
        <f t="shared" si="6"/>
        <v/>
      </c>
      <c r="L174" s="622" t="str">
        <f>IF($G174="","",IF(OR('２.全体概要'!$C$15=1,'２.全体概要'!$C$15=2),INDEX($BG$15,MATCH($G174,$BF$15,-1)),IF('２.全体概要'!$C$15=3,INDEX($BG$14,MATCH($G174,$BF$14,-1)),INDEX($BG$13,MATCH($G174,$BF$13,-1)))))</f>
        <v/>
      </c>
      <c r="M174" s="622" t="str">
        <f t="shared" si="7"/>
        <v/>
      </c>
      <c r="N174" s="623">
        <f t="shared" si="8"/>
        <v>0</v>
      </c>
      <c r="O174" s="74"/>
      <c r="P174" s="61"/>
      <c r="Q174" s="56"/>
      <c r="R174" s="72"/>
      <c r="S174" s="56"/>
      <c r="T174" s="56"/>
      <c r="U174" s="74"/>
      <c r="V174" s="61"/>
      <c r="W174" s="56"/>
      <c r="X174" s="72"/>
      <c r="Y174" s="56"/>
      <c r="Z174" s="56"/>
      <c r="AA174" s="74"/>
      <c r="AB174" s="61"/>
      <c r="AC174" s="74"/>
      <c r="AD174" s="61"/>
      <c r="AE174" s="74"/>
      <c r="AF174" s="61"/>
      <c r="AG174" s="74"/>
      <c r="AH174" s="61"/>
      <c r="AI174" s="74"/>
      <c r="AJ174" s="61"/>
      <c r="AK174" s="74"/>
      <c r="AL174" s="64"/>
      <c r="AM174" s="74"/>
      <c r="AN174" s="64"/>
      <c r="AO174" s="74"/>
      <c r="AP174" s="66"/>
      <c r="AQ174" s="74"/>
      <c r="AR174" s="61"/>
      <c r="AS174" s="275"/>
      <c r="AT174" s="74"/>
      <c r="AU174" s="61"/>
      <c r="AV174" s="626" t="str">
        <f>IF(AU174="","",IF(AU174="A",'１０.パネルラジエーター設備費用算出シート'!$G$13,IF(AU174="B",'１０.パネルラジエーター設備費用算出シート'!$N$13,IF(AU174="C",'１０.パネルラジエーター設備費用算出シート'!$G$23,IF(AU174="D",'１０.パネルラジエーター設備費用算出シート'!$N$23,IF(AU174="E",'１０.パネルラジエーター設備費用算出シート'!$G$33,IF(AU174="F",'１０.パネルラジエーター設備費用算出シート'!$N$33,IF(AU174="G",'１０.パネルラジエーター設備費用算出シート'!$G$43,IF(AU174="H",'１０.パネルラジエーター設備費用算出シート'!$N$43,IF(AU174="I",'１０.パネルラジエーター設備費用算出シート'!$G$54,'１０.パネルラジエーター設備費用算出シート'!$N$54))))))))))</f>
        <v/>
      </c>
      <c r="AW174" s="74"/>
      <c r="AX174" s="64"/>
      <c r="AY174" s="627"/>
      <c r="AZ174" s="74"/>
      <c r="BA174" s="32"/>
      <c r="BB174" s="32"/>
      <c r="BC174" s="32"/>
      <c r="BD174" s="32"/>
      <c r="BE174" s="32"/>
      <c r="BF174" s="32"/>
      <c r="BG174" s="32"/>
      <c r="BH174" s="32"/>
      <c r="BI174" s="32"/>
      <c r="BJ174" s="32"/>
      <c r="BK174" s="32"/>
      <c r="BL174" s="32"/>
    </row>
    <row r="175" spans="1:64" s="33" customFormat="1">
      <c r="A175" s="76"/>
      <c r="B175" s="57">
        <v>163</v>
      </c>
      <c r="C175" s="87"/>
      <c r="D175" s="58"/>
      <c r="E175" s="77"/>
      <c r="F175" s="620"/>
      <c r="G175" s="620"/>
      <c r="H175" s="61"/>
      <c r="I175" s="62"/>
      <c r="J175" s="61"/>
      <c r="K175" s="622" t="str">
        <f t="shared" si="6"/>
        <v/>
      </c>
      <c r="L175" s="622" t="str">
        <f>IF($G175="","",IF(OR('２.全体概要'!$C$15=1,'２.全体概要'!$C$15=2),INDEX($BG$15,MATCH($G175,$BF$15,-1)),IF('２.全体概要'!$C$15=3,INDEX($BG$14,MATCH($G175,$BF$14,-1)),INDEX($BG$13,MATCH($G175,$BF$13,-1)))))</f>
        <v/>
      </c>
      <c r="M175" s="622" t="str">
        <f t="shared" si="7"/>
        <v/>
      </c>
      <c r="N175" s="623">
        <f t="shared" si="8"/>
        <v>0</v>
      </c>
      <c r="O175" s="74"/>
      <c r="P175" s="61"/>
      <c r="Q175" s="56"/>
      <c r="R175" s="72"/>
      <c r="S175" s="56"/>
      <c r="T175" s="56"/>
      <c r="U175" s="74"/>
      <c r="V175" s="61"/>
      <c r="W175" s="56"/>
      <c r="X175" s="72"/>
      <c r="Y175" s="56"/>
      <c r="Z175" s="56"/>
      <c r="AA175" s="74"/>
      <c r="AB175" s="61"/>
      <c r="AC175" s="74"/>
      <c r="AD175" s="61"/>
      <c r="AE175" s="74"/>
      <c r="AF175" s="61"/>
      <c r="AG175" s="74"/>
      <c r="AH175" s="61"/>
      <c r="AI175" s="74"/>
      <c r="AJ175" s="61"/>
      <c r="AK175" s="74"/>
      <c r="AL175" s="64"/>
      <c r="AM175" s="74"/>
      <c r="AN175" s="64"/>
      <c r="AO175" s="74"/>
      <c r="AP175" s="66"/>
      <c r="AQ175" s="74"/>
      <c r="AR175" s="61"/>
      <c r="AS175" s="275"/>
      <c r="AT175" s="74"/>
      <c r="AU175" s="61"/>
      <c r="AV175" s="626" t="str">
        <f>IF(AU175="","",IF(AU175="A",'１０.パネルラジエーター設備費用算出シート'!$G$13,IF(AU175="B",'１０.パネルラジエーター設備費用算出シート'!$N$13,IF(AU175="C",'１０.パネルラジエーター設備費用算出シート'!$G$23,IF(AU175="D",'１０.パネルラジエーター設備費用算出シート'!$N$23,IF(AU175="E",'１０.パネルラジエーター設備費用算出シート'!$G$33,IF(AU175="F",'１０.パネルラジエーター設備費用算出シート'!$N$33,IF(AU175="G",'１０.パネルラジエーター設備費用算出シート'!$G$43,IF(AU175="H",'１０.パネルラジエーター設備費用算出シート'!$N$43,IF(AU175="I",'１０.パネルラジエーター設備費用算出シート'!$G$54,'１０.パネルラジエーター設備費用算出シート'!$N$54))))))))))</f>
        <v/>
      </c>
      <c r="AW175" s="74"/>
      <c r="AX175" s="64"/>
      <c r="AY175" s="627"/>
      <c r="AZ175" s="74"/>
      <c r="BA175" s="32"/>
      <c r="BB175" s="32"/>
      <c r="BC175" s="32"/>
      <c r="BD175" s="32"/>
      <c r="BE175" s="32"/>
      <c r="BF175" s="32"/>
      <c r="BG175" s="32"/>
      <c r="BH175" s="32"/>
      <c r="BI175" s="32"/>
      <c r="BJ175" s="32"/>
      <c r="BK175" s="32"/>
      <c r="BL175" s="32"/>
    </row>
    <row r="176" spans="1:64" s="33" customFormat="1">
      <c r="A176" s="76"/>
      <c r="B176" s="57">
        <v>164</v>
      </c>
      <c r="C176" s="87"/>
      <c r="D176" s="58"/>
      <c r="E176" s="77"/>
      <c r="F176" s="620"/>
      <c r="G176" s="620"/>
      <c r="H176" s="61"/>
      <c r="I176" s="62"/>
      <c r="J176" s="61"/>
      <c r="K176" s="622" t="str">
        <f t="shared" si="6"/>
        <v/>
      </c>
      <c r="L176" s="622" t="str">
        <f>IF($G176="","",IF(OR('２.全体概要'!$C$15=1,'２.全体概要'!$C$15=2),INDEX($BG$15,MATCH($G176,$BF$15,-1)),IF('２.全体概要'!$C$15=3,INDEX($BG$14,MATCH($G176,$BF$14,-1)),INDEX($BG$13,MATCH($G176,$BF$13,-1)))))</f>
        <v/>
      </c>
      <c r="M176" s="622" t="str">
        <f t="shared" si="7"/>
        <v/>
      </c>
      <c r="N176" s="623">
        <f t="shared" si="8"/>
        <v>0</v>
      </c>
      <c r="O176" s="74"/>
      <c r="P176" s="61"/>
      <c r="Q176" s="56"/>
      <c r="R176" s="72"/>
      <c r="S176" s="56"/>
      <c r="T176" s="56"/>
      <c r="U176" s="74"/>
      <c r="V176" s="61"/>
      <c r="W176" s="56"/>
      <c r="X176" s="72"/>
      <c r="Y176" s="56"/>
      <c r="Z176" s="56"/>
      <c r="AA176" s="74"/>
      <c r="AB176" s="61"/>
      <c r="AC176" s="74"/>
      <c r="AD176" s="61"/>
      <c r="AE176" s="74"/>
      <c r="AF176" s="61"/>
      <c r="AG176" s="74"/>
      <c r="AH176" s="61"/>
      <c r="AI176" s="74"/>
      <c r="AJ176" s="61"/>
      <c r="AK176" s="74"/>
      <c r="AL176" s="64"/>
      <c r="AM176" s="74"/>
      <c r="AN176" s="64"/>
      <c r="AO176" s="74"/>
      <c r="AP176" s="66"/>
      <c r="AQ176" s="74"/>
      <c r="AR176" s="61"/>
      <c r="AS176" s="275"/>
      <c r="AT176" s="74"/>
      <c r="AU176" s="61"/>
      <c r="AV176" s="626" t="str">
        <f>IF(AU176="","",IF(AU176="A",'１０.パネルラジエーター設備費用算出シート'!$G$13,IF(AU176="B",'１０.パネルラジエーター設備費用算出シート'!$N$13,IF(AU176="C",'１０.パネルラジエーター設備費用算出シート'!$G$23,IF(AU176="D",'１０.パネルラジエーター設備費用算出シート'!$N$23,IF(AU176="E",'１０.パネルラジエーター設備費用算出シート'!$G$33,IF(AU176="F",'１０.パネルラジエーター設備費用算出シート'!$N$33,IF(AU176="G",'１０.パネルラジエーター設備費用算出シート'!$G$43,IF(AU176="H",'１０.パネルラジエーター設備費用算出シート'!$N$43,IF(AU176="I",'１０.パネルラジエーター設備費用算出シート'!$G$54,'１０.パネルラジエーター設備費用算出シート'!$N$54))))))))))</f>
        <v/>
      </c>
      <c r="AW176" s="74"/>
      <c r="AX176" s="64"/>
      <c r="AY176" s="627"/>
      <c r="AZ176" s="74"/>
      <c r="BA176" s="32"/>
      <c r="BB176" s="32"/>
      <c r="BC176" s="32"/>
      <c r="BD176" s="32"/>
      <c r="BE176" s="32"/>
      <c r="BF176" s="32"/>
      <c r="BG176" s="32"/>
      <c r="BH176" s="32"/>
      <c r="BI176" s="32"/>
      <c r="BJ176" s="32"/>
      <c r="BK176" s="32"/>
      <c r="BL176" s="32"/>
    </row>
    <row r="177" spans="1:64" s="33" customFormat="1">
      <c r="A177" s="76"/>
      <c r="B177" s="57">
        <v>165</v>
      </c>
      <c r="C177" s="87"/>
      <c r="D177" s="58"/>
      <c r="E177" s="77"/>
      <c r="F177" s="620"/>
      <c r="G177" s="620"/>
      <c r="H177" s="61"/>
      <c r="I177" s="62"/>
      <c r="J177" s="61"/>
      <c r="K177" s="622" t="str">
        <f t="shared" si="6"/>
        <v/>
      </c>
      <c r="L177" s="622" t="str">
        <f>IF($G177="","",IF(OR('２.全体概要'!$C$15=1,'２.全体概要'!$C$15=2),INDEX($BG$15,MATCH($G177,$BF$15,-1)),IF('２.全体概要'!$C$15=3,INDEX($BG$14,MATCH($G177,$BF$14,-1)),INDEX($BG$13,MATCH($G177,$BF$13,-1)))))</f>
        <v/>
      </c>
      <c r="M177" s="622" t="str">
        <f t="shared" si="7"/>
        <v/>
      </c>
      <c r="N177" s="623">
        <f t="shared" si="8"/>
        <v>0</v>
      </c>
      <c r="O177" s="74"/>
      <c r="P177" s="61"/>
      <c r="Q177" s="56"/>
      <c r="R177" s="72"/>
      <c r="S177" s="56"/>
      <c r="T177" s="56"/>
      <c r="U177" s="74"/>
      <c r="V177" s="61"/>
      <c r="W177" s="56"/>
      <c r="X177" s="72"/>
      <c r="Y177" s="56"/>
      <c r="Z177" s="56"/>
      <c r="AA177" s="74"/>
      <c r="AB177" s="61"/>
      <c r="AC177" s="74"/>
      <c r="AD177" s="61"/>
      <c r="AE177" s="74"/>
      <c r="AF177" s="61"/>
      <c r="AG177" s="74"/>
      <c r="AH177" s="61"/>
      <c r="AI177" s="74"/>
      <c r="AJ177" s="61"/>
      <c r="AK177" s="74"/>
      <c r="AL177" s="64"/>
      <c r="AM177" s="74"/>
      <c r="AN177" s="64"/>
      <c r="AO177" s="74"/>
      <c r="AP177" s="66"/>
      <c r="AQ177" s="74"/>
      <c r="AR177" s="61"/>
      <c r="AS177" s="275"/>
      <c r="AT177" s="74"/>
      <c r="AU177" s="61"/>
      <c r="AV177" s="626" t="str">
        <f>IF(AU177="","",IF(AU177="A",'１０.パネルラジエーター設備費用算出シート'!$G$13,IF(AU177="B",'１０.パネルラジエーター設備費用算出シート'!$N$13,IF(AU177="C",'１０.パネルラジエーター設備費用算出シート'!$G$23,IF(AU177="D",'１０.パネルラジエーター設備費用算出シート'!$N$23,IF(AU177="E",'１０.パネルラジエーター設備費用算出シート'!$G$33,IF(AU177="F",'１０.パネルラジエーター設備費用算出シート'!$N$33,IF(AU177="G",'１０.パネルラジエーター設備費用算出シート'!$G$43,IF(AU177="H",'１０.パネルラジエーター設備費用算出シート'!$N$43,IF(AU177="I",'１０.パネルラジエーター設備費用算出シート'!$G$54,'１０.パネルラジエーター設備費用算出シート'!$N$54))))))))))</f>
        <v/>
      </c>
      <c r="AW177" s="74"/>
      <c r="AX177" s="64"/>
      <c r="AY177" s="627"/>
      <c r="AZ177" s="74"/>
      <c r="BA177" s="32"/>
      <c r="BB177" s="32"/>
      <c r="BC177" s="32"/>
      <c r="BD177" s="32"/>
      <c r="BE177" s="32"/>
      <c r="BF177" s="32"/>
      <c r="BG177" s="32"/>
      <c r="BH177" s="32"/>
      <c r="BI177" s="32"/>
      <c r="BJ177" s="32"/>
      <c r="BK177" s="32"/>
      <c r="BL177" s="32"/>
    </row>
    <row r="178" spans="1:64" s="33" customFormat="1">
      <c r="A178" s="76"/>
      <c r="B178" s="57">
        <v>166</v>
      </c>
      <c r="C178" s="87"/>
      <c r="D178" s="58"/>
      <c r="E178" s="77"/>
      <c r="F178" s="620"/>
      <c r="G178" s="620"/>
      <c r="H178" s="61"/>
      <c r="I178" s="62"/>
      <c r="J178" s="61"/>
      <c r="K178" s="622" t="str">
        <f t="shared" si="6"/>
        <v/>
      </c>
      <c r="L178" s="622" t="str">
        <f>IF($G178="","",IF(OR('２.全体概要'!$C$15=1,'２.全体概要'!$C$15=2),INDEX($BG$15,MATCH($G178,$BF$15,-1)),IF('２.全体概要'!$C$15=3,INDEX($BG$14,MATCH($G178,$BF$14,-1)),INDEX($BG$13,MATCH($G178,$BF$13,-1)))))</f>
        <v/>
      </c>
      <c r="M178" s="622" t="str">
        <f t="shared" si="7"/>
        <v/>
      </c>
      <c r="N178" s="623">
        <f t="shared" si="8"/>
        <v>0</v>
      </c>
      <c r="O178" s="74"/>
      <c r="P178" s="61"/>
      <c r="Q178" s="56"/>
      <c r="R178" s="72"/>
      <c r="S178" s="56"/>
      <c r="T178" s="56"/>
      <c r="U178" s="74"/>
      <c r="V178" s="61"/>
      <c r="W178" s="56"/>
      <c r="X178" s="72"/>
      <c r="Y178" s="56"/>
      <c r="Z178" s="56"/>
      <c r="AA178" s="74"/>
      <c r="AB178" s="61"/>
      <c r="AC178" s="74"/>
      <c r="AD178" s="61"/>
      <c r="AE178" s="74"/>
      <c r="AF178" s="61"/>
      <c r="AG178" s="74"/>
      <c r="AH178" s="61"/>
      <c r="AI178" s="74"/>
      <c r="AJ178" s="61"/>
      <c r="AK178" s="74"/>
      <c r="AL178" s="64"/>
      <c r="AM178" s="74"/>
      <c r="AN178" s="64"/>
      <c r="AO178" s="74"/>
      <c r="AP178" s="66"/>
      <c r="AQ178" s="74"/>
      <c r="AR178" s="61"/>
      <c r="AS178" s="275"/>
      <c r="AT178" s="74"/>
      <c r="AU178" s="61"/>
      <c r="AV178" s="626" t="str">
        <f>IF(AU178="","",IF(AU178="A",'１０.パネルラジエーター設備費用算出シート'!$G$13,IF(AU178="B",'１０.パネルラジエーター設備費用算出シート'!$N$13,IF(AU178="C",'１０.パネルラジエーター設備費用算出シート'!$G$23,IF(AU178="D",'１０.パネルラジエーター設備費用算出シート'!$N$23,IF(AU178="E",'１０.パネルラジエーター設備費用算出シート'!$G$33,IF(AU178="F",'１０.パネルラジエーター設備費用算出シート'!$N$33,IF(AU178="G",'１０.パネルラジエーター設備費用算出シート'!$G$43,IF(AU178="H",'１０.パネルラジエーター設備費用算出シート'!$N$43,IF(AU178="I",'１０.パネルラジエーター設備費用算出シート'!$G$54,'１０.パネルラジエーター設備費用算出シート'!$N$54))))))))))</f>
        <v/>
      </c>
      <c r="AW178" s="74"/>
      <c r="AX178" s="64"/>
      <c r="AY178" s="627"/>
      <c r="AZ178" s="74"/>
      <c r="BA178" s="32"/>
      <c r="BB178" s="32"/>
      <c r="BC178" s="32"/>
      <c r="BD178" s="32"/>
      <c r="BE178" s="32"/>
      <c r="BF178" s="32"/>
      <c r="BG178" s="32"/>
      <c r="BH178" s="32"/>
      <c r="BI178" s="32"/>
      <c r="BJ178" s="32"/>
      <c r="BK178" s="32"/>
      <c r="BL178" s="32"/>
    </row>
    <row r="179" spans="1:64" s="33" customFormat="1">
      <c r="A179" s="76"/>
      <c r="B179" s="57">
        <v>167</v>
      </c>
      <c r="C179" s="87"/>
      <c r="D179" s="58"/>
      <c r="E179" s="77"/>
      <c r="F179" s="620"/>
      <c r="G179" s="620"/>
      <c r="H179" s="61"/>
      <c r="I179" s="62"/>
      <c r="J179" s="61"/>
      <c r="K179" s="622" t="str">
        <f t="shared" si="6"/>
        <v/>
      </c>
      <c r="L179" s="622" t="str">
        <f>IF($G179="","",IF(OR('２.全体概要'!$C$15=1,'２.全体概要'!$C$15=2),INDEX($BG$15,MATCH($G179,$BF$15,-1)),IF('２.全体概要'!$C$15=3,INDEX($BG$14,MATCH($G179,$BF$14,-1)),INDEX($BG$13,MATCH($G179,$BF$13,-1)))))</f>
        <v/>
      </c>
      <c r="M179" s="622" t="str">
        <f t="shared" si="7"/>
        <v/>
      </c>
      <c r="N179" s="623">
        <f t="shared" si="8"/>
        <v>0</v>
      </c>
      <c r="O179" s="74"/>
      <c r="P179" s="61"/>
      <c r="Q179" s="56"/>
      <c r="R179" s="72"/>
      <c r="S179" s="56"/>
      <c r="T179" s="56"/>
      <c r="U179" s="74"/>
      <c r="V179" s="61"/>
      <c r="W179" s="56"/>
      <c r="X179" s="72"/>
      <c r="Y179" s="56"/>
      <c r="Z179" s="56"/>
      <c r="AA179" s="74"/>
      <c r="AB179" s="61"/>
      <c r="AC179" s="74"/>
      <c r="AD179" s="61"/>
      <c r="AE179" s="74"/>
      <c r="AF179" s="61"/>
      <c r="AG179" s="74"/>
      <c r="AH179" s="61"/>
      <c r="AI179" s="74"/>
      <c r="AJ179" s="61"/>
      <c r="AK179" s="74"/>
      <c r="AL179" s="64"/>
      <c r="AM179" s="74"/>
      <c r="AN179" s="64"/>
      <c r="AO179" s="74"/>
      <c r="AP179" s="66"/>
      <c r="AQ179" s="74"/>
      <c r="AR179" s="61"/>
      <c r="AS179" s="275"/>
      <c r="AT179" s="74"/>
      <c r="AU179" s="61"/>
      <c r="AV179" s="626" t="str">
        <f>IF(AU179="","",IF(AU179="A",'１０.パネルラジエーター設備費用算出シート'!$G$13,IF(AU179="B",'１０.パネルラジエーター設備費用算出シート'!$N$13,IF(AU179="C",'１０.パネルラジエーター設備費用算出シート'!$G$23,IF(AU179="D",'１０.パネルラジエーター設備費用算出シート'!$N$23,IF(AU179="E",'１０.パネルラジエーター設備費用算出シート'!$G$33,IF(AU179="F",'１０.パネルラジエーター設備費用算出シート'!$N$33,IF(AU179="G",'１０.パネルラジエーター設備費用算出シート'!$G$43,IF(AU179="H",'１０.パネルラジエーター設備費用算出シート'!$N$43,IF(AU179="I",'１０.パネルラジエーター設備費用算出シート'!$G$54,'１０.パネルラジエーター設備費用算出シート'!$N$54))))))))))</f>
        <v/>
      </c>
      <c r="AW179" s="74"/>
      <c r="AX179" s="64"/>
      <c r="AY179" s="627"/>
      <c r="AZ179" s="74"/>
      <c r="BA179" s="32"/>
      <c r="BB179" s="32"/>
      <c r="BC179" s="32"/>
      <c r="BD179" s="32"/>
      <c r="BE179" s="32"/>
      <c r="BF179" s="32"/>
      <c r="BG179" s="32"/>
      <c r="BH179" s="32"/>
      <c r="BI179" s="32"/>
      <c r="BJ179" s="32"/>
      <c r="BK179" s="32"/>
      <c r="BL179" s="32"/>
    </row>
    <row r="180" spans="1:64" s="33" customFormat="1">
      <c r="A180" s="76"/>
      <c r="B180" s="57">
        <v>168</v>
      </c>
      <c r="C180" s="87"/>
      <c r="D180" s="58"/>
      <c r="E180" s="77"/>
      <c r="F180" s="620"/>
      <c r="G180" s="620"/>
      <c r="H180" s="61"/>
      <c r="I180" s="62"/>
      <c r="J180" s="61"/>
      <c r="K180" s="622" t="str">
        <f t="shared" si="6"/>
        <v/>
      </c>
      <c r="L180" s="622" t="str">
        <f>IF($G180="","",IF(OR('２.全体概要'!$C$15=1,'２.全体概要'!$C$15=2),INDEX($BG$15,MATCH($G180,$BF$15,-1)),IF('２.全体概要'!$C$15=3,INDEX($BG$14,MATCH($G180,$BF$14,-1)),INDEX($BG$13,MATCH($G180,$BF$13,-1)))))</f>
        <v/>
      </c>
      <c r="M180" s="622" t="str">
        <f t="shared" si="7"/>
        <v/>
      </c>
      <c r="N180" s="623">
        <f t="shared" si="8"/>
        <v>0</v>
      </c>
      <c r="O180" s="74"/>
      <c r="P180" s="61"/>
      <c r="Q180" s="56"/>
      <c r="R180" s="72"/>
      <c r="S180" s="56"/>
      <c r="T180" s="56"/>
      <c r="U180" s="74"/>
      <c r="V180" s="61"/>
      <c r="W180" s="56"/>
      <c r="X180" s="72"/>
      <c r="Y180" s="56"/>
      <c r="Z180" s="56"/>
      <c r="AA180" s="74"/>
      <c r="AB180" s="61"/>
      <c r="AC180" s="74"/>
      <c r="AD180" s="61"/>
      <c r="AE180" s="74"/>
      <c r="AF180" s="61"/>
      <c r="AG180" s="74"/>
      <c r="AH180" s="61"/>
      <c r="AI180" s="74"/>
      <c r="AJ180" s="61"/>
      <c r="AK180" s="74"/>
      <c r="AL180" s="64"/>
      <c r="AM180" s="74"/>
      <c r="AN180" s="64"/>
      <c r="AO180" s="74"/>
      <c r="AP180" s="66"/>
      <c r="AQ180" s="74"/>
      <c r="AR180" s="61"/>
      <c r="AS180" s="275"/>
      <c r="AT180" s="74"/>
      <c r="AU180" s="61"/>
      <c r="AV180" s="626" t="str">
        <f>IF(AU180="","",IF(AU180="A",'１０.パネルラジエーター設備費用算出シート'!$G$13,IF(AU180="B",'１０.パネルラジエーター設備費用算出シート'!$N$13,IF(AU180="C",'１０.パネルラジエーター設備費用算出シート'!$G$23,IF(AU180="D",'１０.パネルラジエーター設備費用算出シート'!$N$23,IF(AU180="E",'１０.パネルラジエーター設備費用算出シート'!$G$33,IF(AU180="F",'１０.パネルラジエーター設備費用算出シート'!$N$33,IF(AU180="G",'１０.パネルラジエーター設備費用算出シート'!$G$43,IF(AU180="H",'１０.パネルラジエーター設備費用算出シート'!$N$43,IF(AU180="I",'１０.パネルラジエーター設備費用算出シート'!$G$54,'１０.パネルラジエーター設備費用算出シート'!$N$54))))))))))</f>
        <v/>
      </c>
      <c r="AW180" s="74"/>
      <c r="AX180" s="64"/>
      <c r="AY180" s="627"/>
      <c r="AZ180" s="74"/>
      <c r="BA180" s="32"/>
      <c r="BB180" s="32"/>
      <c r="BC180" s="32"/>
      <c r="BD180" s="32"/>
      <c r="BE180" s="32"/>
      <c r="BF180" s="32"/>
      <c r="BG180" s="32"/>
      <c r="BH180" s="32"/>
      <c r="BI180" s="32"/>
      <c r="BJ180" s="32"/>
      <c r="BK180" s="32"/>
      <c r="BL180" s="32"/>
    </row>
    <row r="181" spans="1:64" s="33" customFormat="1">
      <c r="A181" s="76"/>
      <c r="B181" s="57">
        <v>169</v>
      </c>
      <c r="C181" s="87"/>
      <c r="D181" s="58"/>
      <c r="E181" s="77"/>
      <c r="F181" s="620"/>
      <c r="G181" s="620"/>
      <c r="H181" s="61"/>
      <c r="I181" s="62"/>
      <c r="J181" s="61"/>
      <c r="K181" s="622" t="str">
        <f t="shared" si="6"/>
        <v/>
      </c>
      <c r="L181" s="622" t="str">
        <f>IF($G181="","",IF(OR('２.全体概要'!$C$15=1,'２.全体概要'!$C$15=2),INDEX($BG$15,MATCH($G181,$BF$15,-1)),IF('２.全体概要'!$C$15=3,INDEX($BG$14,MATCH($G181,$BF$14,-1)),INDEX($BG$13,MATCH($G181,$BF$13,-1)))))</f>
        <v/>
      </c>
      <c r="M181" s="622" t="str">
        <f t="shared" si="7"/>
        <v/>
      </c>
      <c r="N181" s="623">
        <f t="shared" si="8"/>
        <v>0</v>
      </c>
      <c r="O181" s="74"/>
      <c r="P181" s="61"/>
      <c r="Q181" s="56"/>
      <c r="R181" s="72"/>
      <c r="S181" s="56"/>
      <c r="T181" s="56"/>
      <c r="U181" s="74"/>
      <c r="V181" s="61"/>
      <c r="W181" s="56"/>
      <c r="X181" s="72"/>
      <c r="Y181" s="56"/>
      <c r="Z181" s="56"/>
      <c r="AA181" s="74"/>
      <c r="AB181" s="61"/>
      <c r="AC181" s="74"/>
      <c r="AD181" s="61"/>
      <c r="AE181" s="74"/>
      <c r="AF181" s="61"/>
      <c r="AG181" s="74"/>
      <c r="AH181" s="61"/>
      <c r="AI181" s="74"/>
      <c r="AJ181" s="61"/>
      <c r="AK181" s="74"/>
      <c r="AL181" s="64"/>
      <c r="AM181" s="74"/>
      <c r="AN181" s="64"/>
      <c r="AO181" s="74"/>
      <c r="AP181" s="66"/>
      <c r="AQ181" s="74"/>
      <c r="AR181" s="61"/>
      <c r="AS181" s="275"/>
      <c r="AT181" s="74"/>
      <c r="AU181" s="61"/>
      <c r="AV181" s="626" t="str">
        <f>IF(AU181="","",IF(AU181="A",'１０.パネルラジエーター設備費用算出シート'!$G$13,IF(AU181="B",'１０.パネルラジエーター設備費用算出シート'!$N$13,IF(AU181="C",'１０.パネルラジエーター設備費用算出シート'!$G$23,IF(AU181="D",'１０.パネルラジエーター設備費用算出シート'!$N$23,IF(AU181="E",'１０.パネルラジエーター設備費用算出シート'!$G$33,IF(AU181="F",'１０.パネルラジエーター設備費用算出シート'!$N$33,IF(AU181="G",'１０.パネルラジエーター設備費用算出シート'!$G$43,IF(AU181="H",'１０.パネルラジエーター設備費用算出シート'!$N$43,IF(AU181="I",'１０.パネルラジエーター設備費用算出シート'!$G$54,'１０.パネルラジエーター設備費用算出シート'!$N$54))))))))))</f>
        <v/>
      </c>
      <c r="AW181" s="74"/>
      <c r="AX181" s="64"/>
      <c r="AY181" s="627"/>
      <c r="AZ181" s="74"/>
      <c r="BA181" s="32"/>
      <c r="BB181" s="32"/>
      <c r="BC181" s="32"/>
      <c r="BD181" s="32"/>
      <c r="BE181" s="32"/>
      <c r="BF181" s="32"/>
      <c r="BG181" s="32"/>
      <c r="BH181" s="32"/>
      <c r="BI181" s="32"/>
      <c r="BJ181" s="32"/>
      <c r="BK181" s="32"/>
      <c r="BL181" s="32"/>
    </row>
    <row r="182" spans="1:64" s="33" customFormat="1">
      <c r="A182" s="76"/>
      <c r="B182" s="57">
        <v>170</v>
      </c>
      <c r="C182" s="87"/>
      <c r="D182" s="58"/>
      <c r="E182" s="77"/>
      <c r="F182" s="620"/>
      <c r="G182" s="620"/>
      <c r="H182" s="61"/>
      <c r="I182" s="62"/>
      <c r="J182" s="61"/>
      <c r="K182" s="622" t="str">
        <f t="shared" si="6"/>
        <v/>
      </c>
      <c r="L182" s="622" t="str">
        <f>IF($G182="","",IF(OR('２.全体概要'!$C$15=1,'２.全体概要'!$C$15=2),INDEX($BG$15,MATCH($G182,$BF$15,-1)),IF('２.全体概要'!$C$15=3,INDEX($BG$14,MATCH($G182,$BF$14,-1)),INDEX($BG$13,MATCH($G182,$BF$13,-1)))))</f>
        <v/>
      </c>
      <c r="M182" s="622" t="str">
        <f t="shared" si="7"/>
        <v/>
      </c>
      <c r="N182" s="623">
        <f t="shared" si="8"/>
        <v>0</v>
      </c>
      <c r="O182" s="74"/>
      <c r="P182" s="61"/>
      <c r="Q182" s="56"/>
      <c r="R182" s="72"/>
      <c r="S182" s="56"/>
      <c r="T182" s="56"/>
      <c r="U182" s="74"/>
      <c r="V182" s="61"/>
      <c r="W182" s="56"/>
      <c r="X182" s="72"/>
      <c r="Y182" s="56"/>
      <c r="Z182" s="56"/>
      <c r="AA182" s="74"/>
      <c r="AB182" s="61"/>
      <c r="AC182" s="74"/>
      <c r="AD182" s="61"/>
      <c r="AE182" s="74"/>
      <c r="AF182" s="61"/>
      <c r="AG182" s="74"/>
      <c r="AH182" s="61"/>
      <c r="AI182" s="74"/>
      <c r="AJ182" s="61"/>
      <c r="AK182" s="74"/>
      <c r="AL182" s="64"/>
      <c r="AM182" s="74"/>
      <c r="AN182" s="64"/>
      <c r="AO182" s="74"/>
      <c r="AP182" s="66"/>
      <c r="AQ182" s="74"/>
      <c r="AR182" s="61"/>
      <c r="AS182" s="275"/>
      <c r="AT182" s="74"/>
      <c r="AU182" s="61"/>
      <c r="AV182" s="626" t="str">
        <f>IF(AU182="","",IF(AU182="A",'１０.パネルラジエーター設備費用算出シート'!$G$13,IF(AU182="B",'１０.パネルラジエーター設備費用算出シート'!$N$13,IF(AU182="C",'１０.パネルラジエーター設備費用算出シート'!$G$23,IF(AU182="D",'１０.パネルラジエーター設備費用算出シート'!$N$23,IF(AU182="E",'１０.パネルラジエーター設備費用算出シート'!$G$33,IF(AU182="F",'１０.パネルラジエーター設備費用算出シート'!$N$33,IF(AU182="G",'１０.パネルラジエーター設備費用算出シート'!$G$43,IF(AU182="H",'１０.パネルラジエーター設備費用算出シート'!$N$43,IF(AU182="I",'１０.パネルラジエーター設備費用算出シート'!$G$54,'１０.パネルラジエーター設備費用算出シート'!$N$54))))))))))</f>
        <v/>
      </c>
      <c r="AW182" s="74"/>
      <c r="AX182" s="64"/>
      <c r="AY182" s="627"/>
      <c r="AZ182" s="74"/>
      <c r="BA182" s="32"/>
      <c r="BB182" s="32"/>
      <c r="BC182" s="32"/>
      <c r="BD182" s="32"/>
      <c r="BE182" s="32"/>
      <c r="BF182" s="32"/>
      <c r="BG182" s="32"/>
      <c r="BH182" s="32"/>
      <c r="BI182" s="32"/>
      <c r="BJ182" s="32"/>
      <c r="BK182" s="32"/>
      <c r="BL182" s="32"/>
    </row>
    <row r="183" spans="1:64" s="33" customFormat="1">
      <c r="A183" s="76"/>
      <c r="B183" s="57">
        <v>171</v>
      </c>
      <c r="C183" s="87"/>
      <c r="D183" s="58"/>
      <c r="E183" s="77"/>
      <c r="F183" s="620"/>
      <c r="G183" s="620"/>
      <c r="H183" s="61"/>
      <c r="I183" s="62"/>
      <c r="J183" s="61"/>
      <c r="K183" s="622" t="str">
        <f t="shared" si="6"/>
        <v/>
      </c>
      <c r="L183" s="622" t="str">
        <f>IF($G183="","",IF(OR('２.全体概要'!$C$15=1,'２.全体概要'!$C$15=2),INDEX($BG$15,MATCH($G183,$BF$15,-1)),IF('２.全体概要'!$C$15=3,INDEX($BG$14,MATCH($G183,$BF$14,-1)),INDEX($BG$13,MATCH($G183,$BF$13,-1)))))</f>
        <v/>
      </c>
      <c r="M183" s="622" t="str">
        <f t="shared" si="7"/>
        <v/>
      </c>
      <c r="N183" s="623">
        <f t="shared" si="8"/>
        <v>0</v>
      </c>
      <c r="O183" s="74"/>
      <c r="P183" s="61"/>
      <c r="Q183" s="56"/>
      <c r="R183" s="72"/>
      <c r="S183" s="56"/>
      <c r="T183" s="56"/>
      <c r="U183" s="74"/>
      <c r="V183" s="61"/>
      <c r="W183" s="56"/>
      <c r="X183" s="72"/>
      <c r="Y183" s="56"/>
      <c r="Z183" s="56"/>
      <c r="AA183" s="74"/>
      <c r="AB183" s="61"/>
      <c r="AC183" s="74"/>
      <c r="AD183" s="61"/>
      <c r="AE183" s="74"/>
      <c r="AF183" s="61"/>
      <c r="AG183" s="74"/>
      <c r="AH183" s="61"/>
      <c r="AI183" s="74"/>
      <c r="AJ183" s="61"/>
      <c r="AK183" s="74"/>
      <c r="AL183" s="64"/>
      <c r="AM183" s="74"/>
      <c r="AN183" s="64"/>
      <c r="AO183" s="74"/>
      <c r="AP183" s="66"/>
      <c r="AQ183" s="74"/>
      <c r="AR183" s="61"/>
      <c r="AS183" s="275"/>
      <c r="AT183" s="74"/>
      <c r="AU183" s="61"/>
      <c r="AV183" s="626" t="str">
        <f>IF(AU183="","",IF(AU183="A",'１０.パネルラジエーター設備費用算出シート'!$G$13,IF(AU183="B",'１０.パネルラジエーター設備費用算出シート'!$N$13,IF(AU183="C",'１０.パネルラジエーター設備費用算出シート'!$G$23,IF(AU183="D",'１０.パネルラジエーター設備費用算出シート'!$N$23,IF(AU183="E",'１０.パネルラジエーター設備費用算出シート'!$G$33,IF(AU183="F",'１０.パネルラジエーター設備費用算出シート'!$N$33,IF(AU183="G",'１０.パネルラジエーター設備費用算出シート'!$G$43,IF(AU183="H",'１０.パネルラジエーター設備費用算出シート'!$N$43,IF(AU183="I",'１０.パネルラジエーター設備費用算出シート'!$G$54,'１０.パネルラジエーター設備費用算出シート'!$N$54))))))))))</f>
        <v/>
      </c>
      <c r="AW183" s="74"/>
      <c r="AX183" s="64"/>
      <c r="AY183" s="627"/>
      <c r="AZ183" s="74"/>
      <c r="BA183" s="32"/>
      <c r="BB183" s="32"/>
      <c r="BC183" s="32"/>
      <c r="BD183" s="32"/>
      <c r="BE183" s="32"/>
      <c r="BF183" s="32"/>
      <c r="BG183" s="32"/>
      <c r="BH183" s="32"/>
      <c r="BI183" s="32"/>
      <c r="BJ183" s="32"/>
      <c r="BK183" s="32"/>
      <c r="BL183" s="32"/>
    </row>
    <row r="184" spans="1:64" s="33" customFormat="1">
      <c r="A184" s="76"/>
      <c r="B184" s="57">
        <v>172</v>
      </c>
      <c r="C184" s="87"/>
      <c r="D184" s="58"/>
      <c r="E184" s="77"/>
      <c r="F184" s="620"/>
      <c r="G184" s="620"/>
      <c r="H184" s="61"/>
      <c r="I184" s="62"/>
      <c r="J184" s="61"/>
      <c r="K184" s="622" t="str">
        <f t="shared" si="6"/>
        <v/>
      </c>
      <c r="L184" s="622" t="str">
        <f>IF($G184="","",IF(OR('２.全体概要'!$C$15=1,'２.全体概要'!$C$15=2),INDEX($BG$15,MATCH($G184,$BF$15,-1)),IF('２.全体概要'!$C$15=3,INDEX($BG$14,MATCH($G184,$BF$14,-1)),INDEX($BG$13,MATCH($G184,$BF$13,-1)))))</f>
        <v/>
      </c>
      <c r="M184" s="622" t="str">
        <f t="shared" si="7"/>
        <v/>
      </c>
      <c r="N184" s="623">
        <f t="shared" si="8"/>
        <v>0</v>
      </c>
      <c r="O184" s="74"/>
      <c r="P184" s="61"/>
      <c r="Q184" s="56"/>
      <c r="R184" s="72"/>
      <c r="S184" s="56"/>
      <c r="T184" s="56"/>
      <c r="U184" s="74"/>
      <c r="V184" s="61"/>
      <c r="W184" s="56"/>
      <c r="X184" s="72"/>
      <c r="Y184" s="56"/>
      <c r="Z184" s="56"/>
      <c r="AA184" s="74"/>
      <c r="AB184" s="61"/>
      <c r="AC184" s="74"/>
      <c r="AD184" s="61"/>
      <c r="AE184" s="74"/>
      <c r="AF184" s="61"/>
      <c r="AG184" s="74"/>
      <c r="AH184" s="61"/>
      <c r="AI184" s="74"/>
      <c r="AJ184" s="61"/>
      <c r="AK184" s="74"/>
      <c r="AL184" s="64"/>
      <c r="AM184" s="74"/>
      <c r="AN184" s="64"/>
      <c r="AO184" s="74"/>
      <c r="AP184" s="66"/>
      <c r="AQ184" s="74"/>
      <c r="AR184" s="61"/>
      <c r="AS184" s="275"/>
      <c r="AT184" s="74"/>
      <c r="AU184" s="61"/>
      <c r="AV184" s="626" t="str">
        <f>IF(AU184="","",IF(AU184="A",'１０.パネルラジエーター設備費用算出シート'!$G$13,IF(AU184="B",'１０.パネルラジエーター設備費用算出シート'!$N$13,IF(AU184="C",'１０.パネルラジエーター設備費用算出シート'!$G$23,IF(AU184="D",'１０.パネルラジエーター設備費用算出シート'!$N$23,IF(AU184="E",'１０.パネルラジエーター設備費用算出シート'!$G$33,IF(AU184="F",'１０.パネルラジエーター設備費用算出シート'!$N$33,IF(AU184="G",'１０.パネルラジエーター設備費用算出シート'!$G$43,IF(AU184="H",'１０.パネルラジエーター設備費用算出シート'!$N$43,IF(AU184="I",'１０.パネルラジエーター設備費用算出シート'!$G$54,'１０.パネルラジエーター設備費用算出シート'!$N$54))))))))))</f>
        <v/>
      </c>
      <c r="AW184" s="74"/>
      <c r="AX184" s="64"/>
      <c r="AY184" s="627"/>
      <c r="AZ184" s="74"/>
      <c r="BA184" s="32"/>
      <c r="BB184" s="32"/>
      <c r="BC184" s="32"/>
      <c r="BD184" s="32"/>
      <c r="BE184" s="32"/>
      <c r="BF184" s="32"/>
      <c r="BG184" s="32"/>
      <c r="BH184" s="32"/>
      <c r="BI184" s="32"/>
      <c r="BJ184" s="32"/>
      <c r="BK184" s="32"/>
      <c r="BL184" s="32"/>
    </row>
    <row r="185" spans="1:64" s="33" customFormat="1">
      <c r="A185" s="76"/>
      <c r="B185" s="57">
        <v>173</v>
      </c>
      <c r="C185" s="87"/>
      <c r="D185" s="58"/>
      <c r="E185" s="77"/>
      <c r="F185" s="620"/>
      <c r="G185" s="620"/>
      <c r="H185" s="61"/>
      <c r="I185" s="62"/>
      <c r="J185" s="61"/>
      <c r="K185" s="622" t="str">
        <f t="shared" si="6"/>
        <v/>
      </c>
      <c r="L185" s="622" t="str">
        <f>IF($G185="","",IF(OR('２.全体概要'!$C$15=1,'２.全体概要'!$C$15=2),INDEX($BG$15,MATCH($G185,$BF$15,-1)),IF('２.全体概要'!$C$15=3,INDEX($BG$14,MATCH($G185,$BF$14,-1)),INDEX($BG$13,MATCH($G185,$BF$13,-1)))))</f>
        <v/>
      </c>
      <c r="M185" s="622" t="str">
        <f t="shared" si="7"/>
        <v/>
      </c>
      <c r="N185" s="623">
        <f t="shared" si="8"/>
        <v>0</v>
      </c>
      <c r="O185" s="74"/>
      <c r="P185" s="61"/>
      <c r="Q185" s="56"/>
      <c r="R185" s="72"/>
      <c r="S185" s="56"/>
      <c r="T185" s="56"/>
      <c r="U185" s="74"/>
      <c r="V185" s="61"/>
      <c r="W185" s="56"/>
      <c r="X185" s="72"/>
      <c r="Y185" s="56"/>
      <c r="Z185" s="56"/>
      <c r="AA185" s="74"/>
      <c r="AB185" s="61"/>
      <c r="AC185" s="74"/>
      <c r="AD185" s="61"/>
      <c r="AE185" s="74"/>
      <c r="AF185" s="61"/>
      <c r="AG185" s="74"/>
      <c r="AH185" s="61"/>
      <c r="AI185" s="74"/>
      <c r="AJ185" s="61"/>
      <c r="AK185" s="74"/>
      <c r="AL185" s="64"/>
      <c r="AM185" s="74"/>
      <c r="AN185" s="64"/>
      <c r="AO185" s="74"/>
      <c r="AP185" s="66"/>
      <c r="AQ185" s="74"/>
      <c r="AR185" s="61"/>
      <c r="AS185" s="275"/>
      <c r="AT185" s="74"/>
      <c r="AU185" s="61"/>
      <c r="AV185" s="626" t="str">
        <f>IF(AU185="","",IF(AU185="A",'１０.パネルラジエーター設備費用算出シート'!$G$13,IF(AU185="B",'１０.パネルラジエーター設備費用算出シート'!$N$13,IF(AU185="C",'１０.パネルラジエーター設備費用算出シート'!$G$23,IF(AU185="D",'１０.パネルラジエーター設備費用算出シート'!$N$23,IF(AU185="E",'１０.パネルラジエーター設備費用算出シート'!$G$33,IF(AU185="F",'１０.パネルラジエーター設備費用算出シート'!$N$33,IF(AU185="G",'１０.パネルラジエーター設備費用算出シート'!$G$43,IF(AU185="H",'１０.パネルラジエーター設備費用算出シート'!$N$43,IF(AU185="I",'１０.パネルラジエーター設備費用算出シート'!$G$54,'１０.パネルラジエーター設備費用算出シート'!$N$54))))))))))</f>
        <v/>
      </c>
      <c r="AW185" s="74"/>
      <c r="AX185" s="64"/>
      <c r="AY185" s="627"/>
      <c r="AZ185" s="74"/>
      <c r="BA185" s="32"/>
      <c r="BB185" s="32"/>
      <c r="BC185" s="32"/>
      <c r="BD185" s="32"/>
      <c r="BE185" s="32"/>
      <c r="BF185" s="32"/>
      <c r="BG185" s="32"/>
      <c r="BH185" s="32"/>
      <c r="BI185" s="32"/>
      <c r="BJ185" s="32"/>
      <c r="BK185" s="32"/>
      <c r="BL185" s="32"/>
    </row>
    <row r="186" spans="1:64" s="33" customFormat="1">
      <c r="A186" s="76"/>
      <c r="B186" s="57">
        <v>174</v>
      </c>
      <c r="C186" s="87"/>
      <c r="D186" s="58"/>
      <c r="E186" s="77"/>
      <c r="F186" s="620"/>
      <c r="G186" s="620"/>
      <c r="H186" s="61"/>
      <c r="I186" s="62"/>
      <c r="J186" s="61"/>
      <c r="K186" s="622" t="str">
        <f t="shared" si="6"/>
        <v/>
      </c>
      <c r="L186" s="622" t="str">
        <f>IF($G186="","",IF(OR('２.全体概要'!$C$15=1,'２.全体概要'!$C$15=2),INDEX($BG$15,MATCH($G186,$BF$15,-1)),IF('２.全体概要'!$C$15=3,INDEX($BG$14,MATCH($G186,$BF$14,-1)),INDEX($BG$13,MATCH($G186,$BF$13,-1)))))</f>
        <v/>
      </c>
      <c r="M186" s="622" t="str">
        <f t="shared" si="7"/>
        <v/>
      </c>
      <c r="N186" s="623">
        <f t="shared" si="8"/>
        <v>0</v>
      </c>
      <c r="O186" s="74"/>
      <c r="P186" s="61"/>
      <c r="Q186" s="56"/>
      <c r="R186" s="72"/>
      <c r="S186" s="56"/>
      <c r="T186" s="56"/>
      <c r="U186" s="74"/>
      <c r="V186" s="61"/>
      <c r="W186" s="56"/>
      <c r="X186" s="72"/>
      <c r="Y186" s="56"/>
      <c r="Z186" s="56"/>
      <c r="AA186" s="74"/>
      <c r="AB186" s="61"/>
      <c r="AC186" s="74"/>
      <c r="AD186" s="61"/>
      <c r="AE186" s="74"/>
      <c r="AF186" s="61"/>
      <c r="AG186" s="74"/>
      <c r="AH186" s="61"/>
      <c r="AI186" s="74"/>
      <c r="AJ186" s="61"/>
      <c r="AK186" s="74"/>
      <c r="AL186" s="64"/>
      <c r="AM186" s="74"/>
      <c r="AN186" s="64"/>
      <c r="AO186" s="74"/>
      <c r="AP186" s="66"/>
      <c r="AQ186" s="74"/>
      <c r="AR186" s="61"/>
      <c r="AS186" s="275"/>
      <c r="AT186" s="74"/>
      <c r="AU186" s="61"/>
      <c r="AV186" s="626" t="str">
        <f>IF(AU186="","",IF(AU186="A",'１０.パネルラジエーター設備費用算出シート'!$G$13,IF(AU186="B",'１０.パネルラジエーター設備費用算出シート'!$N$13,IF(AU186="C",'１０.パネルラジエーター設備費用算出シート'!$G$23,IF(AU186="D",'１０.パネルラジエーター設備費用算出シート'!$N$23,IF(AU186="E",'１０.パネルラジエーター設備費用算出シート'!$G$33,IF(AU186="F",'１０.パネルラジエーター設備費用算出シート'!$N$33,IF(AU186="G",'１０.パネルラジエーター設備費用算出シート'!$G$43,IF(AU186="H",'１０.パネルラジエーター設備費用算出シート'!$N$43,IF(AU186="I",'１０.パネルラジエーター設備費用算出シート'!$G$54,'１０.パネルラジエーター設備費用算出シート'!$N$54))))))))))</f>
        <v/>
      </c>
      <c r="AW186" s="74"/>
      <c r="AX186" s="64"/>
      <c r="AY186" s="627"/>
      <c r="AZ186" s="74"/>
      <c r="BA186" s="32"/>
      <c r="BB186" s="32"/>
      <c r="BC186" s="32"/>
      <c r="BD186" s="32"/>
      <c r="BE186" s="32"/>
      <c r="BF186" s="32"/>
      <c r="BG186" s="32"/>
      <c r="BH186" s="32"/>
      <c r="BI186" s="32"/>
      <c r="BJ186" s="32"/>
      <c r="BK186" s="32"/>
      <c r="BL186" s="32"/>
    </row>
    <row r="187" spans="1:64" s="33" customFormat="1">
      <c r="A187" s="76"/>
      <c r="B187" s="57">
        <v>175</v>
      </c>
      <c r="C187" s="87"/>
      <c r="D187" s="58"/>
      <c r="E187" s="77"/>
      <c r="F187" s="620"/>
      <c r="G187" s="620"/>
      <c r="H187" s="61"/>
      <c r="I187" s="62"/>
      <c r="J187" s="61"/>
      <c r="K187" s="622" t="str">
        <f t="shared" si="6"/>
        <v/>
      </c>
      <c r="L187" s="622" t="str">
        <f>IF($G187="","",IF(OR('２.全体概要'!$C$15=1,'２.全体概要'!$C$15=2),INDEX($BG$15,MATCH($G187,$BF$15,-1)),IF('２.全体概要'!$C$15=3,INDEX($BG$14,MATCH($G187,$BF$14,-1)),INDEX($BG$13,MATCH($G187,$BF$13,-1)))))</f>
        <v/>
      </c>
      <c r="M187" s="622" t="str">
        <f t="shared" si="7"/>
        <v/>
      </c>
      <c r="N187" s="623">
        <f t="shared" si="8"/>
        <v>0</v>
      </c>
      <c r="O187" s="74"/>
      <c r="P187" s="61"/>
      <c r="Q187" s="56"/>
      <c r="R187" s="72"/>
      <c r="S187" s="56"/>
      <c r="T187" s="56"/>
      <c r="U187" s="74"/>
      <c r="V187" s="61"/>
      <c r="W187" s="56"/>
      <c r="X187" s="72"/>
      <c r="Y187" s="56"/>
      <c r="Z187" s="56"/>
      <c r="AA187" s="74"/>
      <c r="AB187" s="61"/>
      <c r="AC187" s="74"/>
      <c r="AD187" s="61"/>
      <c r="AE187" s="74"/>
      <c r="AF187" s="61"/>
      <c r="AG187" s="74"/>
      <c r="AH187" s="61"/>
      <c r="AI187" s="74"/>
      <c r="AJ187" s="61"/>
      <c r="AK187" s="74"/>
      <c r="AL187" s="64"/>
      <c r="AM187" s="74"/>
      <c r="AN187" s="64"/>
      <c r="AO187" s="74"/>
      <c r="AP187" s="66"/>
      <c r="AQ187" s="74"/>
      <c r="AR187" s="61"/>
      <c r="AS187" s="275"/>
      <c r="AT187" s="74"/>
      <c r="AU187" s="61"/>
      <c r="AV187" s="626" t="str">
        <f>IF(AU187="","",IF(AU187="A",'１０.パネルラジエーター設備費用算出シート'!$G$13,IF(AU187="B",'１０.パネルラジエーター設備費用算出シート'!$N$13,IF(AU187="C",'１０.パネルラジエーター設備費用算出シート'!$G$23,IF(AU187="D",'１０.パネルラジエーター設備費用算出シート'!$N$23,IF(AU187="E",'１０.パネルラジエーター設備費用算出シート'!$G$33,IF(AU187="F",'１０.パネルラジエーター設備費用算出シート'!$N$33,IF(AU187="G",'１０.パネルラジエーター設備費用算出シート'!$G$43,IF(AU187="H",'１０.パネルラジエーター設備費用算出シート'!$N$43,IF(AU187="I",'１０.パネルラジエーター設備費用算出シート'!$G$54,'１０.パネルラジエーター設備費用算出シート'!$N$54))))))))))</f>
        <v/>
      </c>
      <c r="AW187" s="74"/>
      <c r="AX187" s="64"/>
      <c r="AY187" s="627"/>
      <c r="AZ187" s="74"/>
      <c r="BA187" s="32"/>
      <c r="BB187" s="32"/>
      <c r="BC187" s="32"/>
      <c r="BD187" s="32"/>
      <c r="BE187" s="32"/>
      <c r="BF187" s="32"/>
      <c r="BG187" s="32"/>
      <c r="BH187" s="32"/>
      <c r="BI187" s="32"/>
      <c r="BJ187" s="32"/>
      <c r="BK187" s="32"/>
      <c r="BL187" s="32"/>
    </row>
    <row r="188" spans="1:64" s="33" customFormat="1">
      <c r="A188" s="76"/>
      <c r="B188" s="57">
        <v>176</v>
      </c>
      <c r="C188" s="87"/>
      <c r="D188" s="58"/>
      <c r="E188" s="77"/>
      <c r="F188" s="620"/>
      <c r="G188" s="620"/>
      <c r="H188" s="61"/>
      <c r="I188" s="62"/>
      <c r="J188" s="61"/>
      <c r="K188" s="622" t="str">
        <f t="shared" si="6"/>
        <v/>
      </c>
      <c r="L188" s="622" t="str">
        <f>IF($G188="","",IF(OR('２.全体概要'!$C$15=1,'２.全体概要'!$C$15=2),INDEX($BG$15,MATCH($G188,$BF$15,-1)),IF('２.全体概要'!$C$15=3,INDEX($BG$14,MATCH($G188,$BF$14,-1)),INDEX($BG$13,MATCH($G188,$BF$13,-1)))))</f>
        <v/>
      </c>
      <c r="M188" s="622" t="str">
        <f t="shared" si="7"/>
        <v/>
      </c>
      <c r="N188" s="623">
        <f t="shared" si="8"/>
        <v>0</v>
      </c>
      <c r="O188" s="74"/>
      <c r="P188" s="61"/>
      <c r="Q188" s="56"/>
      <c r="R188" s="72"/>
      <c r="S188" s="56"/>
      <c r="T188" s="56"/>
      <c r="U188" s="74"/>
      <c r="V188" s="61"/>
      <c r="W188" s="56"/>
      <c r="X188" s="72"/>
      <c r="Y188" s="56"/>
      <c r="Z188" s="56"/>
      <c r="AA188" s="74"/>
      <c r="AB188" s="61"/>
      <c r="AC188" s="74"/>
      <c r="AD188" s="61"/>
      <c r="AE188" s="74"/>
      <c r="AF188" s="61"/>
      <c r="AG188" s="74"/>
      <c r="AH188" s="61"/>
      <c r="AI188" s="74"/>
      <c r="AJ188" s="61"/>
      <c r="AK188" s="74"/>
      <c r="AL188" s="64"/>
      <c r="AM188" s="74"/>
      <c r="AN188" s="64"/>
      <c r="AO188" s="74"/>
      <c r="AP188" s="66"/>
      <c r="AQ188" s="74"/>
      <c r="AR188" s="61"/>
      <c r="AS188" s="275"/>
      <c r="AT188" s="74"/>
      <c r="AU188" s="61"/>
      <c r="AV188" s="626" t="str">
        <f>IF(AU188="","",IF(AU188="A",'１０.パネルラジエーター設備費用算出シート'!$G$13,IF(AU188="B",'１０.パネルラジエーター設備費用算出シート'!$N$13,IF(AU188="C",'１０.パネルラジエーター設備費用算出シート'!$G$23,IF(AU188="D",'１０.パネルラジエーター設備費用算出シート'!$N$23,IF(AU188="E",'１０.パネルラジエーター設備費用算出シート'!$G$33,IF(AU188="F",'１０.パネルラジエーター設備費用算出シート'!$N$33,IF(AU188="G",'１０.パネルラジエーター設備費用算出シート'!$G$43,IF(AU188="H",'１０.パネルラジエーター設備費用算出シート'!$N$43,IF(AU188="I",'１０.パネルラジエーター設備費用算出シート'!$G$54,'１０.パネルラジエーター設備費用算出シート'!$N$54))))))))))</f>
        <v/>
      </c>
      <c r="AW188" s="74"/>
      <c r="AX188" s="64"/>
      <c r="AY188" s="627"/>
      <c r="AZ188" s="74"/>
      <c r="BA188" s="32"/>
      <c r="BB188" s="32"/>
      <c r="BC188" s="32"/>
      <c r="BD188" s="32"/>
      <c r="BE188" s="32"/>
      <c r="BF188" s="32"/>
      <c r="BG188" s="32"/>
      <c r="BH188" s="32"/>
      <c r="BI188" s="32"/>
      <c r="BJ188" s="32"/>
      <c r="BK188" s="32"/>
      <c r="BL188" s="32"/>
    </row>
    <row r="189" spans="1:64" s="33" customFormat="1">
      <c r="A189" s="76"/>
      <c r="B189" s="57">
        <v>177</v>
      </c>
      <c r="C189" s="87"/>
      <c r="D189" s="58"/>
      <c r="E189" s="77"/>
      <c r="F189" s="620"/>
      <c r="G189" s="620"/>
      <c r="H189" s="61"/>
      <c r="I189" s="62"/>
      <c r="J189" s="61"/>
      <c r="K189" s="622" t="str">
        <f t="shared" si="6"/>
        <v/>
      </c>
      <c r="L189" s="622" t="str">
        <f>IF($G189="","",IF(OR('２.全体概要'!$C$15=1,'２.全体概要'!$C$15=2),INDEX($BG$15,MATCH($G189,$BF$15,-1)),IF('２.全体概要'!$C$15=3,INDEX($BG$14,MATCH($G189,$BF$14,-1)),INDEX($BG$13,MATCH($G189,$BF$13,-1)))))</f>
        <v/>
      </c>
      <c r="M189" s="622" t="str">
        <f t="shared" si="7"/>
        <v/>
      </c>
      <c r="N189" s="623">
        <f t="shared" si="8"/>
        <v>0</v>
      </c>
      <c r="O189" s="74"/>
      <c r="P189" s="61"/>
      <c r="Q189" s="56"/>
      <c r="R189" s="72"/>
      <c r="S189" s="56"/>
      <c r="T189" s="56"/>
      <c r="U189" s="74"/>
      <c r="V189" s="61"/>
      <c r="W189" s="56"/>
      <c r="X189" s="72"/>
      <c r="Y189" s="56"/>
      <c r="Z189" s="56"/>
      <c r="AA189" s="74"/>
      <c r="AB189" s="61"/>
      <c r="AC189" s="74"/>
      <c r="AD189" s="61"/>
      <c r="AE189" s="74"/>
      <c r="AF189" s="61"/>
      <c r="AG189" s="74"/>
      <c r="AH189" s="61"/>
      <c r="AI189" s="74"/>
      <c r="AJ189" s="61"/>
      <c r="AK189" s="74"/>
      <c r="AL189" s="64"/>
      <c r="AM189" s="74"/>
      <c r="AN189" s="64"/>
      <c r="AO189" s="74"/>
      <c r="AP189" s="66"/>
      <c r="AQ189" s="74"/>
      <c r="AR189" s="61"/>
      <c r="AS189" s="275"/>
      <c r="AT189" s="74"/>
      <c r="AU189" s="61"/>
      <c r="AV189" s="626" t="str">
        <f>IF(AU189="","",IF(AU189="A",'１０.パネルラジエーター設備費用算出シート'!$G$13,IF(AU189="B",'１０.パネルラジエーター設備費用算出シート'!$N$13,IF(AU189="C",'１０.パネルラジエーター設備費用算出シート'!$G$23,IF(AU189="D",'１０.パネルラジエーター設備費用算出シート'!$N$23,IF(AU189="E",'１０.パネルラジエーター設備費用算出シート'!$G$33,IF(AU189="F",'１０.パネルラジエーター設備費用算出シート'!$N$33,IF(AU189="G",'１０.パネルラジエーター設備費用算出シート'!$G$43,IF(AU189="H",'１０.パネルラジエーター設備費用算出シート'!$N$43,IF(AU189="I",'１０.パネルラジエーター設備費用算出シート'!$G$54,'１０.パネルラジエーター設備費用算出シート'!$N$54))))))))))</f>
        <v/>
      </c>
      <c r="AW189" s="74"/>
      <c r="AX189" s="64"/>
      <c r="AY189" s="627"/>
      <c r="AZ189" s="74"/>
      <c r="BA189" s="32"/>
      <c r="BB189" s="32"/>
      <c r="BC189" s="32"/>
      <c r="BD189" s="32"/>
      <c r="BE189" s="32"/>
      <c r="BF189" s="32"/>
      <c r="BG189" s="32"/>
      <c r="BH189" s="32"/>
      <c r="BI189" s="32"/>
      <c r="BJ189" s="32"/>
      <c r="BK189" s="32"/>
      <c r="BL189" s="32"/>
    </row>
    <row r="190" spans="1:64" s="33" customFormat="1">
      <c r="A190" s="76"/>
      <c r="B190" s="57">
        <v>178</v>
      </c>
      <c r="C190" s="87"/>
      <c r="D190" s="58"/>
      <c r="E190" s="77"/>
      <c r="F190" s="620"/>
      <c r="G190" s="620"/>
      <c r="H190" s="61"/>
      <c r="I190" s="62"/>
      <c r="J190" s="61"/>
      <c r="K190" s="622" t="str">
        <f t="shared" si="6"/>
        <v/>
      </c>
      <c r="L190" s="622" t="str">
        <f>IF($G190="","",IF(OR('２.全体概要'!$C$15=1,'２.全体概要'!$C$15=2),INDEX($BG$15,MATCH($G190,$BF$15,-1)),IF('２.全体概要'!$C$15=3,INDEX($BG$14,MATCH($G190,$BF$14,-1)),INDEX($BG$13,MATCH($G190,$BF$13,-1)))))</f>
        <v/>
      </c>
      <c r="M190" s="622" t="str">
        <f t="shared" si="7"/>
        <v/>
      </c>
      <c r="N190" s="623">
        <f t="shared" si="8"/>
        <v>0</v>
      </c>
      <c r="O190" s="74"/>
      <c r="P190" s="61"/>
      <c r="Q190" s="56"/>
      <c r="R190" s="72"/>
      <c r="S190" s="56"/>
      <c r="T190" s="56"/>
      <c r="U190" s="74"/>
      <c r="V190" s="61"/>
      <c r="W190" s="56"/>
      <c r="X190" s="72"/>
      <c r="Y190" s="56"/>
      <c r="Z190" s="56"/>
      <c r="AA190" s="74"/>
      <c r="AB190" s="61"/>
      <c r="AC190" s="74"/>
      <c r="AD190" s="61"/>
      <c r="AE190" s="74"/>
      <c r="AF190" s="61"/>
      <c r="AG190" s="74"/>
      <c r="AH190" s="61"/>
      <c r="AI190" s="74"/>
      <c r="AJ190" s="61"/>
      <c r="AK190" s="74"/>
      <c r="AL190" s="64"/>
      <c r="AM190" s="74"/>
      <c r="AN190" s="64"/>
      <c r="AO190" s="74"/>
      <c r="AP190" s="66"/>
      <c r="AQ190" s="74"/>
      <c r="AR190" s="61"/>
      <c r="AS190" s="275"/>
      <c r="AT190" s="74"/>
      <c r="AU190" s="61"/>
      <c r="AV190" s="626" t="str">
        <f>IF(AU190="","",IF(AU190="A",'１０.パネルラジエーター設備費用算出シート'!$G$13,IF(AU190="B",'１０.パネルラジエーター設備費用算出シート'!$N$13,IF(AU190="C",'１０.パネルラジエーター設備費用算出シート'!$G$23,IF(AU190="D",'１０.パネルラジエーター設備費用算出シート'!$N$23,IF(AU190="E",'１０.パネルラジエーター設備費用算出シート'!$G$33,IF(AU190="F",'１０.パネルラジエーター設備費用算出シート'!$N$33,IF(AU190="G",'１０.パネルラジエーター設備費用算出シート'!$G$43,IF(AU190="H",'１０.パネルラジエーター設備費用算出シート'!$N$43,IF(AU190="I",'１０.パネルラジエーター設備費用算出シート'!$G$54,'１０.パネルラジエーター設備費用算出シート'!$N$54))))))))))</f>
        <v/>
      </c>
      <c r="AW190" s="74"/>
      <c r="AX190" s="64"/>
      <c r="AY190" s="627"/>
      <c r="AZ190" s="74"/>
      <c r="BA190" s="32"/>
      <c r="BB190" s="32"/>
      <c r="BC190" s="32"/>
      <c r="BD190" s="32"/>
      <c r="BE190" s="32"/>
      <c r="BF190" s="32"/>
      <c r="BG190" s="32"/>
      <c r="BH190" s="32"/>
      <c r="BI190" s="32"/>
      <c r="BJ190" s="32"/>
      <c r="BK190" s="32"/>
      <c r="BL190" s="32"/>
    </row>
    <row r="191" spans="1:64" s="33" customFormat="1">
      <c r="A191" s="76"/>
      <c r="B191" s="57">
        <v>179</v>
      </c>
      <c r="C191" s="87"/>
      <c r="D191" s="58"/>
      <c r="E191" s="77"/>
      <c r="F191" s="620"/>
      <c r="G191" s="620"/>
      <c r="H191" s="61"/>
      <c r="I191" s="62"/>
      <c r="J191" s="61"/>
      <c r="K191" s="622" t="str">
        <f t="shared" si="6"/>
        <v/>
      </c>
      <c r="L191" s="622" t="str">
        <f>IF($G191="","",IF(OR('２.全体概要'!$C$15=1,'２.全体概要'!$C$15=2),INDEX($BG$15,MATCH($G191,$BF$15,-1)),IF('２.全体概要'!$C$15=3,INDEX($BG$14,MATCH($G191,$BF$14,-1)),INDEX($BG$13,MATCH($G191,$BF$13,-1)))))</f>
        <v/>
      </c>
      <c r="M191" s="622" t="str">
        <f t="shared" si="7"/>
        <v/>
      </c>
      <c r="N191" s="623">
        <f t="shared" si="8"/>
        <v>0</v>
      </c>
      <c r="O191" s="74"/>
      <c r="P191" s="61"/>
      <c r="Q191" s="56"/>
      <c r="R191" s="72"/>
      <c r="S191" s="56"/>
      <c r="T191" s="56"/>
      <c r="U191" s="74"/>
      <c r="V191" s="61"/>
      <c r="W191" s="56"/>
      <c r="X191" s="72"/>
      <c r="Y191" s="56"/>
      <c r="Z191" s="56"/>
      <c r="AA191" s="74"/>
      <c r="AB191" s="61"/>
      <c r="AC191" s="74"/>
      <c r="AD191" s="61"/>
      <c r="AE191" s="74"/>
      <c r="AF191" s="61"/>
      <c r="AG191" s="74"/>
      <c r="AH191" s="61"/>
      <c r="AI191" s="74"/>
      <c r="AJ191" s="61"/>
      <c r="AK191" s="74"/>
      <c r="AL191" s="64"/>
      <c r="AM191" s="74"/>
      <c r="AN191" s="64"/>
      <c r="AO191" s="74"/>
      <c r="AP191" s="66"/>
      <c r="AQ191" s="74"/>
      <c r="AR191" s="61"/>
      <c r="AS191" s="275"/>
      <c r="AT191" s="74"/>
      <c r="AU191" s="61"/>
      <c r="AV191" s="626" t="str">
        <f>IF(AU191="","",IF(AU191="A",'１０.パネルラジエーター設備費用算出シート'!$G$13,IF(AU191="B",'１０.パネルラジエーター設備費用算出シート'!$N$13,IF(AU191="C",'１０.パネルラジエーター設備費用算出シート'!$G$23,IF(AU191="D",'１０.パネルラジエーター設備費用算出シート'!$N$23,IF(AU191="E",'１０.パネルラジエーター設備費用算出シート'!$G$33,IF(AU191="F",'１０.パネルラジエーター設備費用算出シート'!$N$33,IF(AU191="G",'１０.パネルラジエーター設備費用算出シート'!$G$43,IF(AU191="H",'１０.パネルラジエーター設備費用算出シート'!$N$43,IF(AU191="I",'１０.パネルラジエーター設備費用算出シート'!$G$54,'１０.パネルラジエーター設備費用算出シート'!$N$54))))))))))</f>
        <v/>
      </c>
      <c r="AW191" s="74"/>
      <c r="AX191" s="64"/>
      <c r="AY191" s="627"/>
      <c r="AZ191" s="74"/>
      <c r="BA191" s="32"/>
      <c r="BB191" s="32"/>
      <c r="BC191" s="32"/>
      <c r="BD191" s="32"/>
      <c r="BE191" s="32"/>
      <c r="BF191" s="32"/>
      <c r="BG191" s="32"/>
      <c r="BH191" s="32"/>
      <c r="BI191" s="32"/>
      <c r="BJ191" s="32"/>
      <c r="BK191" s="32"/>
      <c r="BL191" s="32"/>
    </row>
    <row r="192" spans="1:64" s="33" customFormat="1">
      <c r="A192" s="76"/>
      <c r="B192" s="57">
        <v>180</v>
      </c>
      <c r="C192" s="87"/>
      <c r="D192" s="58"/>
      <c r="E192" s="77"/>
      <c r="F192" s="620"/>
      <c r="G192" s="620"/>
      <c r="H192" s="61"/>
      <c r="I192" s="62"/>
      <c r="J192" s="61"/>
      <c r="K192" s="622" t="str">
        <f t="shared" si="6"/>
        <v/>
      </c>
      <c r="L192" s="622" t="str">
        <f>IF($G192="","",IF(OR('２.全体概要'!$C$15=1,'２.全体概要'!$C$15=2),INDEX($BG$15,MATCH($G192,$BF$15,-1)),IF('２.全体概要'!$C$15=3,INDEX($BG$14,MATCH($G192,$BF$14,-1)),INDEX($BG$13,MATCH($G192,$BF$13,-1)))))</f>
        <v/>
      </c>
      <c r="M192" s="622" t="str">
        <f t="shared" si="7"/>
        <v/>
      </c>
      <c r="N192" s="623">
        <f t="shared" si="8"/>
        <v>0</v>
      </c>
      <c r="O192" s="74"/>
      <c r="P192" s="61"/>
      <c r="Q192" s="56"/>
      <c r="R192" s="72"/>
      <c r="S192" s="56"/>
      <c r="T192" s="56"/>
      <c r="U192" s="74"/>
      <c r="V192" s="61"/>
      <c r="W192" s="56"/>
      <c r="X192" s="72"/>
      <c r="Y192" s="56"/>
      <c r="Z192" s="56"/>
      <c r="AA192" s="74"/>
      <c r="AB192" s="61"/>
      <c r="AC192" s="74"/>
      <c r="AD192" s="61"/>
      <c r="AE192" s="74"/>
      <c r="AF192" s="61"/>
      <c r="AG192" s="74"/>
      <c r="AH192" s="61"/>
      <c r="AI192" s="74"/>
      <c r="AJ192" s="61"/>
      <c r="AK192" s="74"/>
      <c r="AL192" s="64"/>
      <c r="AM192" s="74"/>
      <c r="AN192" s="64"/>
      <c r="AO192" s="74"/>
      <c r="AP192" s="66"/>
      <c r="AQ192" s="74"/>
      <c r="AR192" s="61"/>
      <c r="AS192" s="275"/>
      <c r="AT192" s="74"/>
      <c r="AU192" s="61"/>
      <c r="AV192" s="626" t="str">
        <f>IF(AU192="","",IF(AU192="A",'１０.パネルラジエーター設備費用算出シート'!$G$13,IF(AU192="B",'１０.パネルラジエーター設備費用算出シート'!$N$13,IF(AU192="C",'１０.パネルラジエーター設備費用算出シート'!$G$23,IF(AU192="D",'１０.パネルラジエーター設備費用算出シート'!$N$23,IF(AU192="E",'１０.パネルラジエーター設備費用算出シート'!$G$33,IF(AU192="F",'１０.パネルラジエーター設備費用算出シート'!$N$33,IF(AU192="G",'１０.パネルラジエーター設備費用算出シート'!$G$43,IF(AU192="H",'１０.パネルラジエーター設備費用算出シート'!$N$43,IF(AU192="I",'１０.パネルラジエーター設備費用算出シート'!$G$54,'１０.パネルラジエーター設備費用算出シート'!$N$54))))))))))</f>
        <v/>
      </c>
      <c r="AW192" s="74"/>
      <c r="AX192" s="64"/>
      <c r="AY192" s="627"/>
      <c r="AZ192" s="74"/>
      <c r="BA192" s="32"/>
      <c r="BB192" s="32"/>
      <c r="BC192" s="32"/>
      <c r="BD192" s="32"/>
      <c r="BE192" s="32"/>
      <c r="BF192" s="32"/>
      <c r="BG192" s="32"/>
      <c r="BH192" s="32"/>
      <c r="BI192" s="32"/>
      <c r="BJ192" s="32"/>
      <c r="BK192" s="32"/>
      <c r="BL192" s="32"/>
    </row>
    <row r="193" spans="1:64" s="33" customFormat="1">
      <c r="A193" s="76"/>
      <c r="B193" s="57">
        <v>181</v>
      </c>
      <c r="C193" s="87"/>
      <c r="D193" s="58"/>
      <c r="E193" s="77"/>
      <c r="F193" s="620"/>
      <c r="G193" s="620"/>
      <c r="H193" s="61"/>
      <c r="I193" s="62"/>
      <c r="J193" s="61"/>
      <c r="K193" s="622" t="str">
        <f t="shared" si="6"/>
        <v/>
      </c>
      <c r="L193" s="622" t="str">
        <f>IF($G193="","",IF(OR('２.全体概要'!$C$15=1,'２.全体概要'!$C$15=2),INDEX($BG$15,MATCH($G193,$BF$15,-1)),IF('２.全体概要'!$C$15=3,INDEX($BG$14,MATCH($G193,$BF$14,-1)),INDEX($BG$13,MATCH($G193,$BF$13,-1)))))</f>
        <v/>
      </c>
      <c r="M193" s="622" t="str">
        <f t="shared" si="7"/>
        <v/>
      </c>
      <c r="N193" s="623">
        <f t="shared" si="8"/>
        <v>0</v>
      </c>
      <c r="O193" s="74"/>
      <c r="P193" s="61"/>
      <c r="Q193" s="56"/>
      <c r="R193" s="72"/>
      <c r="S193" s="56"/>
      <c r="T193" s="56"/>
      <c r="U193" s="74"/>
      <c r="V193" s="61"/>
      <c r="W193" s="56"/>
      <c r="X193" s="72"/>
      <c r="Y193" s="56"/>
      <c r="Z193" s="56"/>
      <c r="AA193" s="74"/>
      <c r="AB193" s="61"/>
      <c r="AC193" s="74"/>
      <c r="AD193" s="61"/>
      <c r="AE193" s="74"/>
      <c r="AF193" s="61"/>
      <c r="AG193" s="74"/>
      <c r="AH193" s="61"/>
      <c r="AI193" s="74"/>
      <c r="AJ193" s="61"/>
      <c r="AK193" s="74"/>
      <c r="AL193" s="64"/>
      <c r="AM193" s="74"/>
      <c r="AN193" s="64"/>
      <c r="AO193" s="74"/>
      <c r="AP193" s="66"/>
      <c r="AQ193" s="74"/>
      <c r="AR193" s="61"/>
      <c r="AS193" s="275"/>
      <c r="AT193" s="74"/>
      <c r="AU193" s="61"/>
      <c r="AV193" s="626" t="str">
        <f>IF(AU193="","",IF(AU193="A",'１０.パネルラジエーター設備費用算出シート'!$G$13,IF(AU193="B",'１０.パネルラジエーター設備費用算出シート'!$N$13,IF(AU193="C",'１０.パネルラジエーター設備費用算出シート'!$G$23,IF(AU193="D",'１０.パネルラジエーター設備費用算出シート'!$N$23,IF(AU193="E",'１０.パネルラジエーター設備費用算出シート'!$G$33,IF(AU193="F",'１０.パネルラジエーター設備費用算出シート'!$N$33,IF(AU193="G",'１０.パネルラジエーター設備費用算出シート'!$G$43,IF(AU193="H",'１０.パネルラジエーター設備費用算出シート'!$N$43,IF(AU193="I",'１０.パネルラジエーター設備費用算出シート'!$G$54,'１０.パネルラジエーター設備費用算出シート'!$N$54))))))))))</f>
        <v/>
      </c>
      <c r="AW193" s="74"/>
      <c r="AX193" s="64"/>
      <c r="AY193" s="627"/>
      <c r="AZ193" s="74"/>
      <c r="BA193" s="32"/>
      <c r="BB193" s="32"/>
      <c r="BC193" s="32"/>
      <c r="BD193" s="32"/>
      <c r="BE193" s="32"/>
      <c r="BF193" s="32"/>
      <c r="BG193" s="32"/>
      <c r="BH193" s="32"/>
      <c r="BI193" s="32"/>
      <c r="BJ193" s="32"/>
      <c r="BK193" s="32"/>
      <c r="BL193" s="32"/>
    </row>
    <row r="194" spans="1:64" s="33" customFormat="1">
      <c r="A194" s="76"/>
      <c r="B194" s="57">
        <v>182</v>
      </c>
      <c r="C194" s="87"/>
      <c r="D194" s="58"/>
      <c r="E194" s="77"/>
      <c r="F194" s="620"/>
      <c r="G194" s="620"/>
      <c r="H194" s="61"/>
      <c r="I194" s="62"/>
      <c r="J194" s="61"/>
      <c r="K194" s="622" t="str">
        <f t="shared" si="6"/>
        <v/>
      </c>
      <c r="L194" s="622" t="str">
        <f>IF($G194="","",IF(OR('２.全体概要'!$C$15=1,'２.全体概要'!$C$15=2),INDEX($BG$15,MATCH($G194,$BF$15,-1)),IF('２.全体概要'!$C$15=3,INDEX($BG$14,MATCH($G194,$BF$14,-1)),INDEX($BG$13,MATCH($G194,$BF$13,-1)))))</f>
        <v/>
      </c>
      <c r="M194" s="622" t="str">
        <f t="shared" si="7"/>
        <v/>
      </c>
      <c r="N194" s="623">
        <f t="shared" si="8"/>
        <v>0</v>
      </c>
      <c r="O194" s="74"/>
      <c r="P194" s="61"/>
      <c r="Q194" s="56"/>
      <c r="R194" s="72"/>
      <c r="S194" s="56"/>
      <c r="T194" s="56"/>
      <c r="U194" s="74"/>
      <c r="V194" s="61"/>
      <c r="W194" s="56"/>
      <c r="X194" s="72"/>
      <c r="Y194" s="56"/>
      <c r="Z194" s="56"/>
      <c r="AA194" s="74"/>
      <c r="AB194" s="61"/>
      <c r="AC194" s="74"/>
      <c r="AD194" s="61"/>
      <c r="AE194" s="74"/>
      <c r="AF194" s="61"/>
      <c r="AG194" s="74"/>
      <c r="AH194" s="61"/>
      <c r="AI194" s="74"/>
      <c r="AJ194" s="61"/>
      <c r="AK194" s="74"/>
      <c r="AL194" s="64"/>
      <c r="AM194" s="74"/>
      <c r="AN194" s="64"/>
      <c r="AO194" s="74"/>
      <c r="AP194" s="66"/>
      <c r="AQ194" s="74"/>
      <c r="AR194" s="61"/>
      <c r="AS194" s="275"/>
      <c r="AT194" s="74"/>
      <c r="AU194" s="61"/>
      <c r="AV194" s="626" t="str">
        <f>IF(AU194="","",IF(AU194="A",'１０.パネルラジエーター設備費用算出シート'!$G$13,IF(AU194="B",'１０.パネルラジエーター設備費用算出シート'!$N$13,IF(AU194="C",'１０.パネルラジエーター設備費用算出シート'!$G$23,IF(AU194="D",'１０.パネルラジエーター設備費用算出シート'!$N$23,IF(AU194="E",'１０.パネルラジエーター設備費用算出シート'!$G$33,IF(AU194="F",'１０.パネルラジエーター設備費用算出シート'!$N$33,IF(AU194="G",'１０.パネルラジエーター設備費用算出シート'!$G$43,IF(AU194="H",'１０.パネルラジエーター設備費用算出シート'!$N$43,IF(AU194="I",'１０.パネルラジエーター設備費用算出シート'!$G$54,'１０.パネルラジエーター設備費用算出シート'!$N$54))))))))))</f>
        <v/>
      </c>
      <c r="AW194" s="74"/>
      <c r="AX194" s="64"/>
      <c r="AY194" s="627"/>
      <c r="AZ194" s="74"/>
      <c r="BA194" s="32"/>
      <c r="BB194" s="32"/>
      <c r="BC194" s="32"/>
      <c r="BD194" s="32"/>
      <c r="BE194" s="32"/>
      <c r="BF194" s="32"/>
      <c r="BG194" s="32"/>
      <c r="BH194" s="32"/>
      <c r="BI194" s="32"/>
      <c r="BJ194" s="32"/>
      <c r="BK194" s="32"/>
      <c r="BL194" s="32"/>
    </row>
    <row r="195" spans="1:64" s="33" customFormat="1">
      <c r="A195" s="76"/>
      <c r="B195" s="57">
        <v>183</v>
      </c>
      <c r="C195" s="87"/>
      <c r="D195" s="58"/>
      <c r="E195" s="77"/>
      <c r="F195" s="620"/>
      <c r="G195" s="620"/>
      <c r="H195" s="61"/>
      <c r="I195" s="62"/>
      <c r="J195" s="61"/>
      <c r="K195" s="622" t="str">
        <f t="shared" si="6"/>
        <v/>
      </c>
      <c r="L195" s="622" t="str">
        <f>IF($G195="","",IF(OR('２.全体概要'!$C$15=1,'２.全体概要'!$C$15=2),INDEX($BG$15,MATCH($G195,$BF$15,-1)),IF('２.全体概要'!$C$15=3,INDEX($BG$14,MATCH($G195,$BF$14,-1)),INDEX($BG$13,MATCH($G195,$BF$13,-1)))))</f>
        <v/>
      </c>
      <c r="M195" s="622" t="str">
        <f t="shared" si="7"/>
        <v/>
      </c>
      <c r="N195" s="623">
        <f t="shared" si="8"/>
        <v>0</v>
      </c>
      <c r="O195" s="74"/>
      <c r="P195" s="61"/>
      <c r="Q195" s="56"/>
      <c r="R195" s="72"/>
      <c r="S195" s="56"/>
      <c r="T195" s="56"/>
      <c r="U195" s="74"/>
      <c r="V195" s="61"/>
      <c r="W195" s="56"/>
      <c r="X195" s="72"/>
      <c r="Y195" s="56"/>
      <c r="Z195" s="56"/>
      <c r="AA195" s="74"/>
      <c r="AB195" s="61"/>
      <c r="AC195" s="74"/>
      <c r="AD195" s="61"/>
      <c r="AE195" s="74"/>
      <c r="AF195" s="61"/>
      <c r="AG195" s="74"/>
      <c r="AH195" s="61"/>
      <c r="AI195" s="74"/>
      <c r="AJ195" s="61"/>
      <c r="AK195" s="74"/>
      <c r="AL195" s="64"/>
      <c r="AM195" s="74"/>
      <c r="AN195" s="64"/>
      <c r="AO195" s="74"/>
      <c r="AP195" s="66"/>
      <c r="AQ195" s="74"/>
      <c r="AR195" s="61"/>
      <c r="AS195" s="275"/>
      <c r="AT195" s="74"/>
      <c r="AU195" s="61"/>
      <c r="AV195" s="626" t="str">
        <f>IF(AU195="","",IF(AU195="A",'１０.パネルラジエーター設備費用算出シート'!$G$13,IF(AU195="B",'１０.パネルラジエーター設備費用算出シート'!$N$13,IF(AU195="C",'１０.パネルラジエーター設備費用算出シート'!$G$23,IF(AU195="D",'１０.パネルラジエーター設備費用算出シート'!$N$23,IF(AU195="E",'１０.パネルラジエーター設備費用算出シート'!$G$33,IF(AU195="F",'１０.パネルラジエーター設備費用算出シート'!$N$33,IF(AU195="G",'１０.パネルラジエーター設備費用算出シート'!$G$43,IF(AU195="H",'１０.パネルラジエーター設備費用算出シート'!$N$43,IF(AU195="I",'１０.パネルラジエーター設備費用算出シート'!$G$54,'１０.パネルラジエーター設備費用算出シート'!$N$54))))))))))</f>
        <v/>
      </c>
      <c r="AW195" s="74"/>
      <c r="AX195" s="64"/>
      <c r="AY195" s="627"/>
      <c r="AZ195" s="74"/>
      <c r="BA195" s="32"/>
      <c r="BB195" s="32"/>
      <c r="BC195" s="32"/>
      <c r="BD195" s="32"/>
      <c r="BE195" s="32"/>
      <c r="BF195" s="32"/>
      <c r="BG195" s="32"/>
      <c r="BH195" s="32"/>
      <c r="BI195" s="32"/>
      <c r="BJ195" s="32"/>
      <c r="BK195" s="32"/>
      <c r="BL195" s="32"/>
    </row>
    <row r="196" spans="1:64" s="33" customFormat="1">
      <c r="A196" s="76"/>
      <c r="B196" s="57">
        <v>184</v>
      </c>
      <c r="C196" s="87"/>
      <c r="D196" s="58"/>
      <c r="E196" s="77"/>
      <c r="F196" s="620"/>
      <c r="G196" s="620"/>
      <c r="H196" s="61"/>
      <c r="I196" s="62"/>
      <c r="J196" s="61"/>
      <c r="K196" s="622" t="str">
        <f t="shared" si="6"/>
        <v/>
      </c>
      <c r="L196" s="622" t="str">
        <f>IF($G196="","",IF(OR('２.全体概要'!$C$15=1,'２.全体概要'!$C$15=2),INDEX($BG$15,MATCH($G196,$BF$15,-1)),IF('２.全体概要'!$C$15=3,INDEX($BG$14,MATCH($G196,$BF$14,-1)),INDEX($BG$13,MATCH($G196,$BF$13,-1)))))</f>
        <v/>
      </c>
      <c r="M196" s="622" t="str">
        <f t="shared" si="7"/>
        <v/>
      </c>
      <c r="N196" s="623">
        <f t="shared" si="8"/>
        <v>0</v>
      </c>
      <c r="O196" s="74"/>
      <c r="P196" s="61"/>
      <c r="Q196" s="56"/>
      <c r="R196" s="72"/>
      <c r="S196" s="56"/>
      <c r="T196" s="56"/>
      <c r="U196" s="74"/>
      <c r="V196" s="61"/>
      <c r="W196" s="56"/>
      <c r="X196" s="72"/>
      <c r="Y196" s="56"/>
      <c r="Z196" s="56"/>
      <c r="AA196" s="74"/>
      <c r="AB196" s="61"/>
      <c r="AC196" s="74"/>
      <c r="AD196" s="61"/>
      <c r="AE196" s="74"/>
      <c r="AF196" s="61"/>
      <c r="AG196" s="74"/>
      <c r="AH196" s="61"/>
      <c r="AI196" s="74"/>
      <c r="AJ196" s="61"/>
      <c r="AK196" s="74"/>
      <c r="AL196" s="64"/>
      <c r="AM196" s="74"/>
      <c r="AN196" s="64"/>
      <c r="AO196" s="74"/>
      <c r="AP196" s="66"/>
      <c r="AQ196" s="74"/>
      <c r="AR196" s="61"/>
      <c r="AS196" s="275"/>
      <c r="AT196" s="74"/>
      <c r="AU196" s="61"/>
      <c r="AV196" s="626" t="str">
        <f>IF(AU196="","",IF(AU196="A",'１０.パネルラジエーター設備費用算出シート'!$G$13,IF(AU196="B",'１０.パネルラジエーター設備費用算出シート'!$N$13,IF(AU196="C",'１０.パネルラジエーター設備費用算出シート'!$G$23,IF(AU196="D",'１０.パネルラジエーター設備費用算出シート'!$N$23,IF(AU196="E",'１０.パネルラジエーター設備費用算出シート'!$G$33,IF(AU196="F",'１０.パネルラジエーター設備費用算出シート'!$N$33,IF(AU196="G",'１０.パネルラジエーター設備費用算出シート'!$G$43,IF(AU196="H",'１０.パネルラジエーター設備費用算出シート'!$N$43,IF(AU196="I",'１０.パネルラジエーター設備費用算出シート'!$G$54,'１０.パネルラジエーター設備費用算出シート'!$N$54))))))))))</f>
        <v/>
      </c>
      <c r="AW196" s="74"/>
      <c r="AX196" s="64"/>
      <c r="AY196" s="627"/>
      <c r="AZ196" s="74"/>
      <c r="BA196" s="32"/>
      <c r="BB196" s="32"/>
      <c r="BC196" s="32"/>
      <c r="BD196" s="32"/>
      <c r="BE196" s="32"/>
      <c r="BF196" s="32"/>
      <c r="BG196" s="32"/>
      <c r="BH196" s="32"/>
      <c r="BI196" s="32"/>
      <c r="BJ196" s="32"/>
      <c r="BK196" s="32"/>
      <c r="BL196" s="32"/>
    </row>
    <row r="197" spans="1:64" s="33" customFormat="1">
      <c r="A197" s="76"/>
      <c r="B197" s="57">
        <v>185</v>
      </c>
      <c r="C197" s="87"/>
      <c r="D197" s="58"/>
      <c r="E197" s="77"/>
      <c r="F197" s="620"/>
      <c r="G197" s="620"/>
      <c r="H197" s="61"/>
      <c r="I197" s="62"/>
      <c r="J197" s="61"/>
      <c r="K197" s="622" t="str">
        <f t="shared" si="6"/>
        <v/>
      </c>
      <c r="L197" s="622" t="str">
        <f>IF($G197="","",IF(OR('２.全体概要'!$C$15=1,'２.全体概要'!$C$15=2),INDEX($BG$15,MATCH($G197,$BF$15,-1)),IF('２.全体概要'!$C$15=3,INDEX($BG$14,MATCH($G197,$BF$14,-1)),INDEX($BG$13,MATCH($G197,$BF$13,-1)))))</f>
        <v/>
      </c>
      <c r="M197" s="622" t="str">
        <f t="shared" si="7"/>
        <v/>
      </c>
      <c r="N197" s="623">
        <f t="shared" si="8"/>
        <v>0</v>
      </c>
      <c r="O197" s="74"/>
      <c r="P197" s="61"/>
      <c r="Q197" s="56"/>
      <c r="R197" s="72"/>
      <c r="S197" s="56"/>
      <c r="T197" s="56"/>
      <c r="U197" s="74"/>
      <c r="V197" s="61"/>
      <c r="W197" s="56"/>
      <c r="X197" s="72"/>
      <c r="Y197" s="56"/>
      <c r="Z197" s="56"/>
      <c r="AA197" s="74"/>
      <c r="AB197" s="61"/>
      <c r="AC197" s="74"/>
      <c r="AD197" s="61"/>
      <c r="AE197" s="74"/>
      <c r="AF197" s="61"/>
      <c r="AG197" s="74"/>
      <c r="AH197" s="61"/>
      <c r="AI197" s="74"/>
      <c r="AJ197" s="61"/>
      <c r="AK197" s="74"/>
      <c r="AL197" s="64"/>
      <c r="AM197" s="74"/>
      <c r="AN197" s="64"/>
      <c r="AO197" s="74"/>
      <c r="AP197" s="66"/>
      <c r="AQ197" s="74"/>
      <c r="AR197" s="61"/>
      <c r="AS197" s="275"/>
      <c r="AT197" s="74"/>
      <c r="AU197" s="61"/>
      <c r="AV197" s="626" t="str">
        <f>IF(AU197="","",IF(AU197="A",'１０.パネルラジエーター設備費用算出シート'!$G$13,IF(AU197="B",'１０.パネルラジエーター設備費用算出シート'!$N$13,IF(AU197="C",'１０.パネルラジエーター設備費用算出シート'!$G$23,IF(AU197="D",'１０.パネルラジエーター設備費用算出シート'!$N$23,IF(AU197="E",'１０.パネルラジエーター設備費用算出シート'!$G$33,IF(AU197="F",'１０.パネルラジエーター設備費用算出シート'!$N$33,IF(AU197="G",'１０.パネルラジエーター設備費用算出シート'!$G$43,IF(AU197="H",'１０.パネルラジエーター設備費用算出シート'!$N$43,IF(AU197="I",'１０.パネルラジエーター設備費用算出シート'!$G$54,'１０.パネルラジエーター設備費用算出シート'!$N$54))))))))))</f>
        <v/>
      </c>
      <c r="AW197" s="74"/>
      <c r="AX197" s="64"/>
      <c r="AY197" s="627"/>
      <c r="AZ197" s="74"/>
      <c r="BA197" s="32"/>
      <c r="BB197" s="32"/>
      <c r="BC197" s="32"/>
      <c r="BD197" s="32"/>
      <c r="BE197" s="32"/>
      <c r="BF197" s="32"/>
      <c r="BG197" s="32"/>
      <c r="BH197" s="32"/>
      <c r="BI197" s="32"/>
      <c r="BJ197" s="32"/>
      <c r="BK197" s="32"/>
      <c r="BL197" s="32"/>
    </row>
    <row r="198" spans="1:64" s="33" customFormat="1">
      <c r="A198" s="76"/>
      <c r="B198" s="57">
        <v>186</v>
      </c>
      <c r="C198" s="87"/>
      <c r="D198" s="58"/>
      <c r="E198" s="77"/>
      <c r="F198" s="620"/>
      <c r="G198" s="620"/>
      <c r="H198" s="61"/>
      <c r="I198" s="62"/>
      <c r="J198" s="61"/>
      <c r="K198" s="622" t="str">
        <f t="shared" si="6"/>
        <v/>
      </c>
      <c r="L198" s="622" t="str">
        <f>IF($G198="","",IF(OR('２.全体概要'!$C$15=1,'２.全体概要'!$C$15=2),INDEX($BG$15,MATCH($G198,$BF$15,-1)),IF('２.全体概要'!$C$15=3,INDEX($BG$14,MATCH($G198,$BF$14,-1)),INDEX($BG$13,MATCH($G198,$BF$13,-1)))))</f>
        <v/>
      </c>
      <c r="M198" s="622" t="str">
        <f t="shared" si="7"/>
        <v/>
      </c>
      <c r="N198" s="623">
        <f t="shared" si="8"/>
        <v>0</v>
      </c>
      <c r="O198" s="74"/>
      <c r="P198" s="61"/>
      <c r="Q198" s="56"/>
      <c r="R198" s="72"/>
      <c r="S198" s="56"/>
      <c r="T198" s="56"/>
      <c r="U198" s="74"/>
      <c r="V198" s="61"/>
      <c r="W198" s="56"/>
      <c r="X198" s="72"/>
      <c r="Y198" s="56"/>
      <c r="Z198" s="56"/>
      <c r="AA198" s="74"/>
      <c r="AB198" s="61"/>
      <c r="AC198" s="74"/>
      <c r="AD198" s="61"/>
      <c r="AE198" s="74"/>
      <c r="AF198" s="61"/>
      <c r="AG198" s="74"/>
      <c r="AH198" s="61"/>
      <c r="AI198" s="74"/>
      <c r="AJ198" s="61"/>
      <c r="AK198" s="74"/>
      <c r="AL198" s="64"/>
      <c r="AM198" s="74"/>
      <c r="AN198" s="64"/>
      <c r="AO198" s="74"/>
      <c r="AP198" s="66"/>
      <c r="AQ198" s="74"/>
      <c r="AR198" s="61"/>
      <c r="AS198" s="275"/>
      <c r="AT198" s="74"/>
      <c r="AU198" s="61"/>
      <c r="AV198" s="626" t="str">
        <f>IF(AU198="","",IF(AU198="A",'１０.パネルラジエーター設備費用算出シート'!$G$13,IF(AU198="B",'１０.パネルラジエーター設備費用算出シート'!$N$13,IF(AU198="C",'１０.パネルラジエーター設備費用算出シート'!$G$23,IF(AU198="D",'１０.パネルラジエーター設備費用算出シート'!$N$23,IF(AU198="E",'１０.パネルラジエーター設備費用算出シート'!$G$33,IF(AU198="F",'１０.パネルラジエーター設備費用算出シート'!$N$33,IF(AU198="G",'１０.パネルラジエーター設備費用算出シート'!$G$43,IF(AU198="H",'１０.パネルラジエーター設備費用算出シート'!$N$43,IF(AU198="I",'１０.パネルラジエーター設備費用算出シート'!$G$54,'１０.パネルラジエーター設備費用算出シート'!$N$54))))))))))</f>
        <v/>
      </c>
      <c r="AW198" s="74"/>
      <c r="AX198" s="64"/>
      <c r="AY198" s="627"/>
      <c r="AZ198" s="74"/>
      <c r="BA198" s="32"/>
      <c r="BB198" s="32"/>
      <c r="BC198" s="32"/>
      <c r="BD198" s="32"/>
      <c r="BE198" s="32"/>
      <c r="BF198" s="32"/>
      <c r="BG198" s="32"/>
      <c r="BH198" s="32"/>
      <c r="BI198" s="32"/>
      <c r="BJ198" s="32"/>
      <c r="BK198" s="32"/>
      <c r="BL198" s="32"/>
    </row>
    <row r="199" spans="1:64" s="33" customFormat="1">
      <c r="A199" s="76"/>
      <c r="B199" s="57">
        <v>187</v>
      </c>
      <c r="C199" s="87"/>
      <c r="D199" s="58"/>
      <c r="E199" s="77"/>
      <c r="F199" s="620"/>
      <c r="G199" s="620"/>
      <c r="H199" s="61"/>
      <c r="I199" s="62"/>
      <c r="J199" s="61"/>
      <c r="K199" s="622" t="str">
        <f t="shared" si="6"/>
        <v/>
      </c>
      <c r="L199" s="622" t="str">
        <f>IF($G199="","",IF(OR('２.全体概要'!$C$15=1,'２.全体概要'!$C$15=2),INDEX($BG$15,MATCH($G199,$BF$15,-1)),IF('２.全体概要'!$C$15=3,INDEX($BG$14,MATCH($G199,$BF$14,-1)),INDEX($BG$13,MATCH($G199,$BF$13,-1)))))</f>
        <v/>
      </c>
      <c r="M199" s="622" t="str">
        <f t="shared" si="7"/>
        <v/>
      </c>
      <c r="N199" s="623">
        <f t="shared" si="8"/>
        <v>0</v>
      </c>
      <c r="O199" s="74"/>
      <c r="P199" s="61"/>
      <c r="Q199" s="56"/>
      <c r="R199" s="72"/>
      <c r="S199" s="56"/>
      <c r="T199" s="56"/>
      <c r="U199" s="74"/>
      <c r="V199" s="61"/>
      <c r="W199" s="56"/>
      <c r="X199" s="72"/>
      <c r="Y199" s="56"/>
      <c r="Z199" s="56"/>
      <c r="AA199" s="74"/>
      <c r="AB199" s="61"/>
      <c r="AC199" s="74"/>
      <c r="AD199" s="61"/>
      <c r="AE199" s="74"/>
      <c r="AF199" s="61"/>
      <c r="AG199" s="74"/>
      <c r="AH199" s="61"/>
      <c r="AI199" s="74"/>
      <c r="AJ199" s="61"/>
      <c r="AK199" s="74"/>
      <c r="AL199" s="64"/>
      <c r="AM199" s="74"/>
      <c r="AN199" s="64"/>
      <c r="AO199" s="74"/>
      <c r="AP199" s="66"/>
      <c r="AQ199" s="74"/>
      <c r="AR199" s="61"/>
      <c r="AS199" s="275"/>
      <c r="AT199" s="74"/>
      <c r="AU199" s="61"/>
      <c r="AV199" s="626" t="str">
        <f>IF(AU199="","",IF(AU199="A",'１０.パネルラジエーター設備費用算出シート'!$G$13,IF(AU199="B",'１０.パネルラジエーター設備費用算出シート'!$N$13,IF(AU199="C",'１０.パネルラジエーター設備費用算出シート'!$G$23,IF(AU199="D",'１０.パネルラジエーター設備費用算出シート'!$N$23,IF(AU199="E",'１０.パネルラジエーター設備費用算出シート'!$G$33,IF(AU199="F",'１０.パネルラジエーター設備費用算出シート'!$N$33,IF(AU199="G",'１０.パネルラジエーター設備費用算出シート'!$G$43,IF(AU199="H",'１０.パネルラジエーター設備費用算出シート'!$N$43,IF(AU199="I",'１０.パネルラジエーター設備費用算出シート'!$G$54,'１０.パネルラジエーター設備費用算出シート'!$N$54))))))))))</f>
        <v/>
      </c>
      <c r="AW199" s="74"/>
      <c r="AX199" s="64"/>
      <c r="AY199" s="627"/>
      <c r="AZ199" s="74"/>
      <c r="BA199" s="32"/>
      <c r="BB199" s="32"/>
      <c r="BC199" s="32"/>
      <c r="BD199" s="32"/>
      <c r="BE199" s="32"/>
      <c r="BF199" s="32"/>
      <c r="BG199" s="32"/>
      <c r="BH199" s="32"/>
      <c r="BI199" s="32"/>
      <c r="BJ199" s="32"/>
      <c r="BK199" s="32"/>
      <c r="BL199" s="32"/>
    </row>
    <row r="200" spans="1:64" s="33" customFormat="1">
      <c r="A200" s="76"/>
      <c r="B200" s="57">
        <v>188</v>
      </c>
      <c r="C200" s="87"/>
      <c r="D200" s="58"/>
      <c r="E200" s="77"/>
      <c r="F200" s="620"/>
      <c r="G200" s="620"/>
      <c r="H200" s="61"/>
      <c r="I200" s="62"/>
      <c r="J200" s="61"/>
      <c r="K200" s="622" t="str">
        <f t="shared" si="6"/>
        <v/>
      </c>
      <c r="L200" s="622" t="str">
        <f>IF($G200="","",IF(OR('２.全体概要'!$C$15=1,'２.全体概要'!$C$15=2),INDEX($BG$15,MATCH($G200,$BF$15,-1)),IF('２.全体概要'!$C$15=3,INDEX($BG$14,MATCH($G200,$BF$14,-1)),INDEX($BG$13,MATCH($G200,$BF$13,-1)))))</f>
        <v/>
      </c>
      <c r="M200" s="622" t="str">
        <f t="shared" si="7"/>
        <v/>
      </c>
      <c r="N200" s="623">
        <f t="shared" si="8"/>
        <v>0</v>
      </c>
      <c r="O200" s="74"/>
      <c r="P200" s="61"/>
      <c r="Q200" s="56"/>
      <c r="R200" s="72"/>
      <c r="S200" s="56"/>
      <c r="T200" s="56"/>
      <c r="U200" s="74"/>
      <c r="V200" s="61"/>
      <c r="W200" s="56"/>
      <c r="X200" s="72"/>
      <c r="Y200" s="56"/>
      <c r="Z200" s="56"/>
      <c r="AA200" s="74"/>
      <c r="AB200" s="61"/>
      <c r="AC200" s="74"/>
      <c r="AD200" s="61"/>
      <c r="AE200" s="74"/>
      <c r="AF200" s="61"/>
      <c r="AG200" s="74"/>
      <c r="AH200" s="61"/>
      <c r="AI200" s="74"/>
      <c r="AJ200" s="61"/>
      <c r="AK200" s="74"/>
      <c r="AL200" s="64"/>
      <c r="AM200" s="74"/>
      <c r="AN200" s="64"/>
      <c r="AO200" s="74"/>
      <c r="AP200" s="66"/>
      <c r="AQ200" s="74"/>
      <c r="AR200" s="61"/>
      <c r="AS200" s="275"/>
      <c r="AT200" s="74"/>
      <c r="AU200" s="61"/>
      <c r="AV200" s="626" t="str">
        <f>IF(AU200="","",IF(AU200="A",'１０.パネルラジエーター設備費用算出シート'!$G$13,IF(AU200="B",'１０.パネルラジエーター設備費用算出シート'!$N$13,IF(AU200="C",'１０.パネルラジエーター設備費用算出シート'!$G$23,IF(AU200="D",'１０.パネルラジエーター設備費用算出シート'!$N$23,IF(AU200="E",'１０.パネルラジエーター設備費用算出シート'!$G$33,IF(AU200="F",'１０.パネルラジエーター設備費用算出シート'!$N$33,IF(AU200="G",'１０.パネルラジエーター設備費用算出シート'!$G$43,IF(AU200="H",'１０.パネルラジエーター設備費用算出シート'!$N$43,IF(AU200="I",'１０.パネルラジエーター設備費用算出シート'!$G$54,'１０.パネルラジエーター設備費用算出シート'!$N$54))))))))))</f>
        <v/>
      </c>
      <c r="AW200" s="74"/>
      <c r="AX200" s="64"/>
      <c r="AY200" s="627"/>
      <c r="AZ200" s="74"/>
      <c r="BA200" s="32"/>
      <c r="BB200" s="32"/>
      <c r="BC200" s="32"/>
      <c r="BD200" s="32"/>
      <c r="BE200" s="32"/>
      <c r="BF200" s="32"/>
      <c r="BG200" s="32"/>
      <c r="BH200" s="32"/>
      <c r="BI200" s="32"/>
      <c r="BJ200" s="32"/>
      <c r="BK200" s="32"/>
      <c r="BL200" s="32"/>
    </row>
    <row r="201" spans="1:64" s="33" customFormat="1">
      <c r="A201" s="76"/>
      <c r="B201" s="57">
        <v>189</v>
      </c>
      <c r="C201" s="87"/>
      <c r="D201" s="58"/>
      <c r="E201" s="77"/>
      <c r="F201" s="620"/>
      <c r="G201" s="620"/>
      <c r="H201" s="61"/>
      <c r="I201" s="62"/>
      <c r="J201" s="61"/>
      <c r="K201" s="622" t="str">
        <f t="shared" si="6"/>
        <v/>
      </c>
      <c r="L201" s="622" t="str">
        <f>IF($G201="","",IF(OR('２.全体概要'!$C$15=1,'２.全体概要'!$C$15=2),INDEX($BG$15,MATCH($G201,$BF$15,-1)),IF('２.全体概要'!$C$15=3,INDEX($BG$14,MATCH($G201,$BF$14,-1)),INDEX($BG$13,MATCH($G201,$BF$13,-1)))))</f>
        <v/>
      </c>
      <c r="M201" s="622" t="str">
        <f t="shared" si="7"/>
        <v/>
      </c>
      <c r="N201" s="623">
        <f t="shared" si="8"/>
        <v>0</v>
      </c>
      <c r="O201" s="74"/>
      <c r="P201" s="61"/>
      <c r="Q201" s="56"/>
      <c r="R201" s="72"/>
      <c r="S201" s="56"/>
      <c r="T201" s="56"/>
      <c r="U201" s="74"/>
      <c r="V201" s="61"/>
      <c r="W201" s="56"/>
      <c r="X201" s="72"/>
      <c r="Y201" s="56"/>
      <c r="Z201" s="56"/>
      <c r="AA201" s="74"/>
      <c r="AB201" s="61"/>
      <c r="AC201" s="74"/>
      <c r="AD201" s="61"/>
      <c r="AE201" s="74"/>
      <c r="AF201" s="61"/>
      <c r="AG201" s="74"/>
      <c r="AH201" s="61"/>
      <c r="AI201" s="74"/>
      <c r="AJ201" s="61"/>
      <c r="AK201" s="74"/>
      <c r="AL201" s="64"/>
      <c r="AM201" s="74"/>
      <c r="AN201" s="64"/>
      <c r="AO201" s="74"/>
      <c r="AP201" s="66"/>
      <c r="AQ201" s="74"/>
      <c r="AR201" s="61"/>
      <c r="AS201" s="275"/>
      <c r="AT201" s="74"/>
      <c r="AU201" s="61"/>
      <c r="AV201" s="626" t="str">
        <f>IF(AU201="","",IF(AU201="A",'１０.パネルラジエーター設備費用算出シート'!$G$13,IF(AU201="B",'１０.パネルラジエーター設備費用算出シート'!$N$13,IF(AU201="C",'１０.パネルラジエーター設備費用算出シート'!$G$23,IF(AU201="D",'１０.パネルラジエーター設備費用算出シート'!$N$23,IF(AU201="E",'１０.パネルラジエーター設備費用算出シート'!$G$33,IF(AU201="F",'１０.パネルラジエーター設備費用算出シート'!$N$33,IF(AU201="G",'１０.パネルラジエーター設備費用算出シート'!$G$43,IF(AU201="H",'１０.パネルラジエーター設備費用算出シート'!$N$43,IF(AU201="I",'１０.パネルラジエーター設備費用算出シート'!$G$54,'１０.パネルラジエーター設備費用算出シート'!$N$54))))))))))</f>
        <v/>
      </c>
      <c r="AW201" s="74"/>
      <c r="AX201" s="64"/>
      <c r="AY201" s="627"/>
      <c r="AZ201" s="74"/>
      <c r="BA201" s="32"/>
      <c r="BB201" s="32"/>
      <c r="BC201" s="32"/>
      <c r="BD201" s="32"/>
      <c r="BE201" s="32"/>
      <c r="BF201" s="32"/>
      <c r="BG201" s="32"/>
      <c r="BH201" s="32"/>
      <c r="BI201" s="32"/>
      <c r="BJ201" s="32"/>
      <c r="BK201" s="32"/>
      <c r="BL201" s="32"/>
    </row>
    <row r="202" spans="1:64" s="33" customFormat="1">
      <c r="A202" s="76"/>
      <c r="B202" s="57">
        <v>190</v>
      </c>
      <c r="C202" s="87"/>
      <c r="D202" s="58"/>
      <c r="E202" s="77"/>
      <c r="F202" s="620"/>
      <c r="G202" s="620"/>
      <c r="H202" s="61"/>
      <c r="I202" s="62"/>
      <c r="J202" s="61"/>
      <c r="K202" s="622" t="str">
        <f t="shared" si="6"/>
        <v/>
      </c>
      <c r="L202" s="622" t="str">
        <f>IF($G202="","",IF(OR('２.全体概要'!$C$15=1,'２.全体概要'!$C$15=2),INDEX($BG$15,MATCH($G202,$BF$15,-1)),IF('２.全体概要'!$C$15=3,INDEX($BG$14,MATCH($G202,$BF$14,-1)),INDEX($BG$13,MATCH($G202,$BF$13,-1)))))</f>
        <v/>
      </c>
      <c r="M202" s="622" t="str">
        <f t="shared" si="7"/>
        <v/>
      </c>
      <c r="N202" s="623">
        <f t="shared" si="8"/>
        <v>0</v>
      </c>
      <c r="O202" s="74"/>
      <c r="P202" s="61"/>
      <c r="Q202" s="56"/>
      <c r="R202" s="72"/>
      <c r="S202" s="56"/>
      <c r="T202" s="56"/>
      <c r="U202" s="74"/>
      <c r="V202" s="61"/>
      <c r="W202" s="56"/>
      <c r="X202" s="72"/>
      <c r="Y202" s="56"/>
      <c r="Z202" s="56"/>
      <c r="AA202" s="74"/>
      <c r="AB202" s="61"/>
      <c r="AC202" s="74"/>
      <c r="AD202" s="61"/>
      <c r="AE202" s="74"/>
      <c r="AF202" s="61"/>
      <c r="AG202" s="74"/>
      <c r="AH202" s="61"/>
      <c r="AI202" s="74"/>
      <c r="AJ202" s="61"/>
      <c r="AK202" s="74"/>
      <c r="AL202" s="64"/>
      <c r="AM202" s="74"/>
      <c r="AN202" s="64"/>
      <c r="AO202" s="74"/>
      <c r="AP202" s="66"/>
      <c r="AQ202" s="74"/>
      <c r="AR202" s="61"/>
      <c r="AS202" s="275"/>
      <c r="AT202" s="74"/>
      <c r="AU202" s="61"/>
      <c r="AV202" s="626" t="str">
        <f>IF(AU202="","",IF(AU202="A",'１０.パネルラジエーター設備費用算出シート'!$G$13,IF(AU202="B",'１０.パネルラジエーター設備費用算出シート'!$N$13,IF(AU202="C",'１０.パネルラジエーター設備費用算出シート'!$G$23,IF(AU202="D",'１０.パネルラジエーター設備費用算出シート'!$N$23,IF(AU202="E",'１０.パネルラジエーター設備費用算出シート'!$G$33,IF(AU202="F",'１０.パネルラジエーター設備費用算出シート'!$N$33,IF(AU202="G",'１０.パネルラジエーター設備費用算出シート'!$G$43,IF(AU202="H",'１０.パネルラジエーター設備費用算出シート'!$N$43,IF(AU202="I",'１０.パネルラジエーター設備費用算出シート'!$G$54,'１０.パネルラジエーター設備費用算出シート'!$N$54))))))))))</f>
        <v/>
      </c>
      <c r="AW202" s="74"/>
      <c r="AX202" s="64"/>
      <c r="AY202" s="627"/>
      <c r="AZ202" s="74"/>
      <c r="BA202" s="32"/>
      <c r="BB202" s="32"/>
      <c r="BC202" s="32"/>
      <c r="BD202" s="32"/>
      <c r="BE202" s="32"/>
      <c r="BF202" s="32"/>
      <c r="BG202" s="32"/>
      <c r="BH202" s="32"/>
      <c r="BI202" s="32"/>
      <c r="BJ202" s="32"/>
      <c r="BK202" s="32"/>
      <c r="BL202" s="32"/>
    </row>
    <row r="203" spans="1:64" s="33" customFormat="1">
      <c r="A203" s="76"/>
      <c r="B203" s="57">
        <v>191</v>
      </c>
      <c r="C203" s="87"/>
      <c r="D203" s="58"/>
      <c r="E203" s="77"/>
      <c r="F203" s="620"/>
      <c r="G203" s="620"/>
      <c r="H203" s="61"/>
      <c r="I203" s="62"/>
      <c r="J203" s="61"/>
      <c r="K203" s="622" t="str">
        <f t="shared" si="6"/>
        <v/>
      </c>
      <c r="L203" s="622" t="str">
        <f>IF($G203="","",IF(OR('２.全体概要'!$C$15=1,'２.全体概要'!$C$15=2),INDEX($BG$15,MATCH($G203,$BF$15,-1)),IF('２.全体概要'!$C$15=3,INDEX($BG$14,MATCH($G203,$BF$14,-1)),INDEX($BG$13,MATCH($G203,$BF$13,-1)))))</f>
        <v/>
      </c>
      <c r="M203" s="622" t="str">
        <f t="shared" si="7"/>
        <v/>
      </c>
      <c r="N203" s="623">
        <f t="shared" si="8"/>
        <v>0</v>
      </c>
      <c r="O203" s="74"/>
      <c r="P203" s="61"/>
      <c r="Q203" s="56"/>
      <c r="R203" s="72"/>
      <c r="S203" s="56"/>
      <c r="T203" s="56"/>
      <c r="U203" s="74"/>
      <c r="V203" s="61"/>
      <c r="W203" s="56"/>
      <c r="X203" s="72"/>
      <c r="Y203" s="56"/>
      <c r="Z203" s="56"/>
      <c r="AA203" s="74"/>
      <c r="AB203" s="61"/>
      <c r="AC203" s="74"/>
      <c r="AD203" s="61"/>
      <c r="AE203" s="74"/>
      <c r="AF203" s="61"/>
      <c r="AG203" s="74"/>
      <c r="AH203" s="61"/>
      <c r="AI203" s="74"/>
      <c r="AJ203" s="61"/>
      <c r="AK203" s="74"/>
      <c r="AL203" s="64"/>
      <c r="AM203" s="74"/>
      <c r="AN203" s="64"/>
      <c r="AO203" s="74"/>
      <c r="AP203" s="66"/>
      <c r="AQ203" s="74"/>
      <c r="AR203" s="61"/>
      <c r="AS203" s="275"/>
      <c r="AT203" s="74"/>
      <c r="AU203" s="61"/>
      <c r="AV203" s="626" t="str">
        <f>IF(AU203="","",IF(AU203="A",'１０.パネルラジエーター設備費用算出シート'!$G$13,IF(AU203="B",'１０.パネルラジエーター設備費用算出シート'!$N$13,IF(AU203="C",'１０.パネルラジエーター設備費用算出シート'!$G$23,IF(AU203="D",'１０.パネルラジエーター設備費用算出シート'!$N$23,IF(AU203="E",'１０.パネルラジエーター設備費用算出シート'!$G$33,IF(AU203="F",'１０.パネルラジエーター設備費用算出シート'!$N$33,IF(AU203="G",'１０.パネルラジエーター設備費用算出シート'!$G$43,IF(AU203="H",'１０.パネルラジエーター設備費用算出シート'!$N$43,IF(AU203="I",'１０.パネルラジエーター設備費用算出シート'!$G$54,'１０.パネルラジエーター設備費用算出シート'!$N$54))))))))))</f>
        <v/>
      </c>
      <c r="AW203" s="74"/>
      <c r="AX203" s="64"/>
      <c r="AY203" s="627"/>
      <c r="AZ203" s="74"/>
      <c r="BA203" s="32"/>
      <c r="BB203" s="32"/>
      <c r="BC203" s="32"/>
      <c r="BD203" s="32"/>
      <c r="BE203" s="32"/>
      <c r="BF203" s="32"/>
      <c r="BG203" s="32"/>
      <c r="BH203" s="32"/>
      <c r="BI203" s="32"/>
      <c r="BJ203" s="32"/>
      <c r="BK203" s="32"/>
      <c r="BL203" s="32"/>
    </row>
    <row r="204" spans="1:64" s="33" customFormat="1">
      <c r="A204" s="76"/>
      <c r="B204" s="57">
        <v>192</v>
      </c>
      <c r="C204" s="87"/>
      <c r="D204" s="58"/>
      <c r="E204" s="77"/>
      <c r="F204" s="620"/>
      <c r="G204" s="620"/>
      <c r="H204" s="61"/>
      <c r="I204" s="62"/>
      <c r="J204" s="61"/>
      <c r="K204" s="622" t="str">
        <f t="shared" si="6"/>
        <v/>
      </c>
      <c r="L204" s="622" t="str">
        <f>IF($G204="","",IF(OR('２.全体概要'!$C$15=1,'２.全体概要'!$C$15=2),INDEX($BG$15,MATCH($G204,$BF$15,-1)),IF('２.全体概要'!$C$15=3,INDEX($BG$14,MATCH($G204,$BF$14,-1)),INDEX($BG$13,MATCH($G204,$BF$13,-1)))))</f>
        <v/>
      </c>
      <c r="M204" s="622" t="str">
        <f t="shared" si="7"/>
        <v/>
      </c>
      <c r="N204" s="623">
        <f t="shared" si="8"/>
        <v>0</v>
      </c>
      <c r="O204" s="74"/>
      <c r="P204" s="61"/>
      <c r="Q204" s="56"/>
      <c r="R204" s="72"/>
      <c r="S204" s="56"/>
      <c r="T204" s="56"/>
      <c r="U204" s="74"/>
      <c r="V204" s="61"/>
      <c r="W204" s="56"/>
      <c r="X204" s="72"/>
      <c r="Y204" s="56"/>
      <c r="Z204" s="56"/>
      <c r="AA204" s="74"/>
      <c r="AB204" s="61"/>
      <c r="AC204" s="74"/>
      <c r="AD204" s="61"/>
      <c r="AE204" s="74"/>
      <c r="AF204" s="61"/>
      <c r="AG204" s="74"/>
      <c r="AH204" s="61"/>
      <c r="AI204" s="74"/>
      <c r="AJ204" s="61"/>
      <c r="AK204" s="74"/>
      <c r="AL204" s="64"/>
      <c r="AM204" s="74"/>
      <c r="AN204" s="64"/>
      <c r="AO204" s="74"/>
      <c r="AP204" s="66"/>
      <c r="AQ204" s="74"/>
      <c r="AR204" s="61"/>
      <c r="AS204" s="275"/>
      <c r="AT204" s="74"/>
      <c r="AU204" s="61"/>
      <c r="AV204" s="626" t="str">
        <f>IF(AU204="","",IF(AU204="A",'１０.パネルラジエーター設備費用算出シート'!$G$13,IF(AU204="B",'１０.パネルラジエーター設備費用算出シート'!$N$13,IF(AU204="C",'１０.パネルラジエーター設備費用算出シート'!$G$23,IF(AU204="D",'１０.パネルラジエーター設備費用算出シート'!$N$23,IF(AU204="E",'１０.パネルラジエーター設備費用算出シート'!$G$33,IF(AU204="F",'１０.パネルラジエーター設備費用算出シート'!$N$33,IF(AU204="G",'１０.パネルラジエーター設備費用算出シート'!$G$43,IF(AU204="H",'１０.パネルラジエーター設備費用算出シート'!$N$43,IF(AU204="I",'１０.パネルラジエーター設備費用算出シート'!$G$54,'１０.パネルラジエーター設備費用算出シート'!$N$54))))))))))</f>
        <v/>
      </c>
      <c r="AW204" s="74"/>
      <c r="AX204" s="64"/>
      <c r="AY204" s="627"/>
      <c r="AZ204" s="74"/>
      <c r="BA204" s="32"/>
      <c r="BB204" s="32"/>
      <c r="BC204" s="32"/>
      <c r="BD204" s="32"/>
      <c r="BE204" s="32"/>
      <c r="BF204" s="32"/>
      <c r="BG204" s="32"/>
      <c r="BH204" s="32"/>
      <c r="BI204" s="32"/>
      <c r="BJ204" s="32"/>
      <c r="BK204" s="32"/>
      <c r="BL204" s="32"/>
    </row>
    <row r="205" spans="1:64" s="33" customFormat="1">
      <c r="A205" s="76"/>
      <c r="B205" s="57">
        <v>193</v>
      </c>
      <c r="C205" s="87"/>
      <c r="D205" s="58"/>
      <c r="E205" s="77"/>
      <c r="F205" s="620"/>
      <c r="G205" s="620"/>
      <c r="H205" s="61"/>
      <c r="I205" s="62"/>
      <c r="J205" s="61"/>
      <c r="K205" s="622" t="str">
        <f t="shared" ref="K205:K268" si="9">IF($F205="","",VLOOKUP($F205,$BC$13:$BD$17,2,TRUE))</f>
        <v/>
      </c>
      <c r="L205" s="622" t="str">
        <f>IF($G205="","",IF(OR('２.全体概要'!$C$15=1,'２.全体概要'!$C$15=2),INDEX($BG$15,MATCH($G205,$BF$15,-1)),IF('２.全体概要'!$C$15=3,INDEX($BG$14,MATCH($G205,$BF$14,-1)),INDEX($BG$13,MATCH($G205,$BF$13,-1)))))</f>
        <v/>
      </c>
      <c r="M205" s="622" t="str">
        <f t="shared" ref="M205:M268" si="10">IF(OR($F205="",$H205="",$I205=""),"",VLOOKUP($H205&amp;$I205,$BI$13:$BL$18,IF($F205&lt;50,2,IF(AND($J205="該当",$H205="角住戸"),4,3)),FALSE))</f>
        <v/>
      </c>
      <c r="N205" s="623">
        <f t="shared" si="8"/>
        <v>0</v>
      </c>
      <c r="O205" s="74"/>
      <c r="P205" s="61"/>
      <c r="Q205" s="56"/>
      <c r="R205" s="72"/>
      <c r="S205" s="56"/>
      <c r="T205" s="56"/>
      <c r="U205" s="74"/>
      <c r="V205" s="61"/>
      <c r="W205" s="56"/>
      <c r="X205" s="72"/>
      <c r="Y205" s="56"/>
      <c r="Z205" s="56"/>
      <c r="AA205" s="74"/>
      <c r="AB205" s="61"/>
      <c r="AC205" s="74"/>
      <c r="AD205" s="61"/>
      <c r="AE205" s="74"/>
      <c r="AF205" s="61"/>
      <c r="AG205" s="74"/>
      <c r="AH205" s="61"/>
      <c r="AI205" s="74"/>
      <c r="AJ205" s="61"/>
      <c r="AK205" s="74"/>
      <c r="AL205" s="64"/>
      <c r="AM205" s="74"/>
      <c r="AN205" s="64"/>
      <c r="AO205" s="74"/>
      <c r="AP205" s="66"/>
      <c r="AQ205" s="74"/>
      <c r="AR205" s="61"/>
      <c r="AS205" s="275"/>
      <c r="AT205" s="74"/>
      <c r="AU205" s="61"/>
      <c r="AV205" s="626" t="str">
        <f>IF(AU205="","",IF(AU205="A",'１０.パネルラジエーター設備費用算出シート'!$G$13,IF(AU205="B",'１０.パネルラジエーター設備費用算出シート'!$N$13,IF(AU205="C",'１０.パネルラジエーター設備費用算出シート'!$G$23,IF(AU205="D",'１０.パネルラジエーター設備費用算出シート'!$N$23,IF(AU205="E",'１０.パネルラジエーター設備費用算出シート'!$G$33,IF(AU205="F",'１０.パネルラジエーター設備費用算出シート'!$N$33,IF(AU205="G",'１０.パネルラジエーター設備費用算出シート'!$G$43,IF(AU205="H",'１０.パネルラジエーター設備費用算出シート'!$N$43,IF(AU205="I",'１０.パネルラジエーター設備費用算出シート'!$G$54,'１０.パネルラジエーター設備費用算出シート'!$N$54))))))))))</f>
        <v/>
      </c>
      <c r="AW205" s="74"/>
      <c r="AX205" s="64"/>
      <c r="AY205" s="627"/>
      <c r="AZ205" s="74"/>
      <c r="BA205" s="32"/>
      <c r="BB205" s="32"/>
      <c r="BC205" s="32"/>
      <c r="BD205" s="32"/>
      <c r="BE205" s="32"/>
      <c r="BF205" s="32"/>
      <c r="BG205" s="32"/>
      <c r="BH205" s="32"/>
      <c r="BI205" s="32"/>
      <c r="BJ205" s="32"/>
      <c r="BK205" s="32"/>
      <c r="BL205" s="32"/>
    </row>
    <row r="206" spans="1:64" s="33" customFormat="1">
      <c r="A206" s="76"/>
      <c r="B206" s="57">
        <v>194</v>
      </c>
      <c r="C206" s="87"/>
      <c r="D206" s="58"/>
      <c r="E206" s="77"/>
      <c r="F206" s="620"/>
      <c r="G206" s="620"/>
      <c r="H206" s="61"/>
      <c r="I206" s="62"/>
      <c r="J206" s="61"/>
      <c r="K206" s="622" t="str">
        <f t="shared" si="9"/>
        <v/>
      </c>
      <c r="L206" s="622" t="str">
        <f>IF($G206="","",IF(OR('２.全体概要'!$C$15=1,'２.全体概要'!$C$15=2),INDEX($BG$15,MATCH($G206,$BF$15,-1)),IF('２.全体概要'!$C$15=3,INDEX($BG$14,MATCH($G206,$BF$14,-1)),INDEX($BG$13,MATCH($G206,$BF$13,-1)))))</f>
        <v/>
      </c>
      <c r="M206" s="622" t="str">
        <f t="shared" si="10"/>
        <v/>
      </c>
      <c r="N206" s="623">
        <f t="shared" si="8"/>
        <v>0</v>
      </c>
      <c r="O206" s="74"/>
      <c r="P206" s="61"/>
      <c r="Q206" s="56"/>
      <c r="R206" s="72"/>
      <c r="S206" s="56"/>
      <c r="T206" s="56"/>
      <c r="U206" s="74"/>
      <c r="V206" s="61"/>
      <c r="W206" s="56"/>
      <c r="X206" s="72"/>
      <c r="Y206" s="56"/>
      <c r="Z206" s="56"/>
      <c r="AA206" s="74"/>
      <c r="AB206" s="61"/>
      <c r="AC206" s="74"/>
      <c r="AD206" s="61"/>
      <c r="AE206" s="74"/>
      <c r="AF206" s="61"/>
      <c r="AG206" s="74"/>
      <c r="AH206" s="61"/>
      <c r="AI206" s="74"/>
      <c r="AJ206" s="61"/>
      <c r="AK206" s="74"/>
      <c r="AL206" s="64"/>
      <c r="AM206" s="74"/>
      <c r="AN206" s="64"/>
      <c r="AO206" s="74"/>
      <c r="AP206" s="66"/>
      <c r="AQ206" s="74"/>
      <c r="AR206" s="61"/>
      <c r="AS206" s="275"/>
      <c r="AT206" s="74"/>
      <c r="AU206" s="61"/>
      <c r="AV206" s="626" t="str">
        <f>IF(AU206="","",IF(AU206="A",'１０.パネルラジエーター設備費用算出シート'!$G$13,IF(AU206="B",'１０.パネルラジエーター設備費用算出シート'!$N$13,IF(AU206="C",'１０.パネルラジエーター設備費用算出シート'!$G$23,IF(AU206="D",'１０.パネルラジエーター設備費用算出シート'!$N$23,IF(AU206="E",'１０.パネルラジエーター設備費用算出シート'!$G$33,IF(AU206="F",'１０.パネルラジエーター設備費用算出シート'!$N$33,IF(AU206="G",'１０.パネルラジエーター設備費用算出シート'!$G$43,IF(AU206="H",'１０.パネルラジエーター設備費用算出シート'!$N$43,IF(AU206="I",'１０.パネルラジエーター設備費用算出シート'!$G$54,'１０.パネルラジエーター設備費用算出シート'!$N$54))))))))))</f>
        <v/>
      </c>
      <c r="AW206" s="74"/>
      <c r="AX206" s="64"/>
      <c r="AY206" s="627"/>
      <c r="AZ206" s="74"/>
      <c r="BA206" s="32"/>
      <c r="BB206" s="32"/>
      <c r="BC206" s="32"/>
      <c r="BD206" s="32"/>
      <c r="BE206" s="32"/>
      <c r="BF206" s="32"/>
      <c r="BG206" s="32"/>
      <c r="BH206" s="32"/>
      <c r="BI206" s="32"/>
      <c r="BJ206" s="32"/>
      <c r="BK206" s="32"/>
      <c r="BL206" s="32"/>
    </row>
    <row r="207" spans="1:64" s="33" customFormat="1">
      <c r="A207" s="76"/>
      <c r="B207" s="57">
        <v>195</v>
      </c>
      <c r="C207" s="87"/>
      <c r="D207" s="58"/>
      <c r="E207" s="77"/>
      <c r="F207" s="620"/>
      <c r="G207" s="620"/>
      <c r="H207" s="61"/>
      <c r="I207" s="62"/>
      <c r="J207" s="61"/>
      <c r="K207" s="622" t="str">
        <f t="shared" si="9"/>
        <v/>
      </c>
      <c r="L207" s="622" t="str">
        <f>IF($G207="","",IF(OR('２.全体概要'!$C$15=1,'２.全体概要'!$C$15=2),INDEX($BG$15,MATCH($G207,$BF$15,-1)),IF('２.全体概要'!$C$15=3,INDEX($BG$14,MATCH($G207,$BF$14,-1)),INDEX($BG$13,MATCH($G207,$BF$13,-1)))))</f>
        <v/>
      </c>
      <c r="M207" s="622" t="str">
        <f t="shared" si="10"/>
        <v/>
      </c>
      <c r="N207" s="623">
        <f t="shared" si="8"/>
        <v>0</v>
      </c>
      <c r="O207" s="74"/>
      <c r="P207" s="61"/>
      <c r="Q207" s="56"/>
      <c r="R207" s="72"/>
      <c r="S207" s="56"/>
      <c r="T207" s="56"/>
      <c r="U207" s="74"/>
      <c r="V207" s="61"/>
      <c r="W207" s="56"/>
      <c r="X207" s="72"/>
      <c r="Y207" s="56"/>
      <c r="Z207" s="56"/>
      <c r="AA207" s="74"/>
      <c r="AB207" s="61"/>
      <c r="AC207" s="74"/>
      <c r="AD207" s="61"/>
      <c r="AE207" s="74"/>
      <c r="AF207" s="61"/>
      <c r="AG207" s="74"/>
      <c r="AH207" s="61"/>
      <c r="AI207" s="74"/>
      <c r="AJ207" s="61"/>
      <c r="AK207" s="74"/>
      <c r="AL207" s="64"/>
      <c r="AM207" s="74"/>
      <c r="AN207" s="64"/>
      <c r="AO207" s="74"/>
      <c r="AP207" s="66"/>
      <c r="AQ207" s="74"/>
      <c r="AR207" s="61"/>
      <c r="AS207" s="275"/>
      <c r="AT207" s="74"/>
      <c r="AU207" s="61"/>
      <c r="AV207" s="626" t="str">
        <f>IF(AU207="","",IF(AU207="A",'１０.パネルラジエーター設備費用算出シート'!$G$13,IF(AU207="B",'１０.パネルラジエーター設備費用算出シート'!$N$13,IF(AU207="C",'１０.パネルラジエーター設備費用算出シート'!$G$23,IF(AU207="D",'１０.パネルラジエーター設備費用算出シート'!$N$23,IF(AU207="E",'１０.パネルラジエーター設備費用算出シート'!$G$33,IF(AU207="F",'１０.パネルラジエーター設備費用算出シート'!$N$33,IF(AU207="G",'１０.パネルラジエーター設備費用算出シート'!$G$43,IF(AU207="H",'１０.パネルラジエーター設備費用算出シート'!$N$43,IF(AU207="I",'１０.パネルラジエーター設備費用算出シート'!$G$54,'１０.パネルラジエーター設備費用算出シート'!$N$54))))))))))</f>
        <v/>
      </c>
      <c r="AW207" s="74"/>
      <c r="AX207" s="64"/>
      <c r="AY207" s="627"/>
      <c r="AZ207" s="74"/>
      <c r="BA207" s="32"/>
      <c r="BB207" s="32"/>
      <c r="BC207" s="32"/>
      <c r="BD207" s="32"/>
      <c r="BE207" s="32"/>
      <c r="BF207" s="32"/>
      <c r="BG207" s="32"/>
      <c r="BH207" s="32"/>
      <c r="BI207" s="32"/>
      <c r="BJ207" s="32"/>
      <c r="BK207" s="32"/>
      <c r="BL207" s="32"/>
    </row>
    <row r="208" spans="1:64" s="33" customFormat="1">
      <c r="A208" s="76"/>
      <c r="B208" s="57">
        <v>196</v>
      </c>
      <c r="C208" s="87"/>
      <c r="D208" s="58"/>
      <c r="E208" s="77"/>
      <c r="F208" s="620"/>
      <c r="G208" s="620"/>
      <c r="H208" s="61"/>
      <c r="I208" s="62"/>
      <c r="J208" s="61"/>
      <c r="K208" s="622" t="str">
        <f t="shared" si="9"/>
        <v/>
      </c>
      <c r="L208" s="622" t="str">
        <f>IF($G208="","",IF(OR('２.全体概要'!$C$15=1,'２.全体概要'!$C$15=2),INDEX($BG$15,MATCH($G208,$BF$15,-1)),IF('２.全体概要'!$C$15=3,INDEX($BG$14,MATCH($G208,$BF$14,-1)),INDEX($BG$13,MATCH($G208,$BF$13,-1)))))</f>
        <v/>
      </c>
      <c r="M208" s="622" t="str">
        <f t="shared" si="10"/>
        <v/>
      </c>
      <c r="N208" s="623">
        <f t="shared" si="8"/>
        <v>0</v>
      </c>
      <c r="O208" s="74"/>
      <c r="P208" s="61"/>
      <c r="Q208" s="56"/>
      <c r="R208" s="72"/>
      <c r="S208" s="56"/>
      <c r="T208" s="56"/>
      <c r="U208" s="74"/>
      <c r="V208" s="61"/>
      <c r="W208" s="56"/>
      <c r="X208" s="72"/>
      <c r="Y208" s="56"/>
      <c r="Z208" s="56"/>
      <c r="AA208" s="74"/>
      <c r="AB208" s="61"/>
      <c r="AC208" s="74"/>
      <c r="AD208" s="61"/>
      <c r="AE208" s="74"/>
      <c r="AF208" s="61"/>
      <c r="AG208" s="74"/>
      <c r="AH208" s="61"/>
      <c r="AI208" s="74"/>
      <c r="AJ208" s="61"/>
      <c r="AK208" s="74"/>
      <c r="AL208" s="64"/>
      <c r="AM208" s="74"/>
      <c r="AN208" s="64"/>
      <c r="AO208" s="74"/>
      <c r="AP208" s="66"/>
      <c r="AQ208" s="74"/>
      <c r="AR208" s="61"/>
      <c r="AS208" s="275"/>
      <c r="AT208" s="74"/>
      <c r="AU208" s="61"/>
      <c r="AV208" s="626" t="str">
        <f>IF(AU208="","",IF(AU208="A",'１０.パネルラジエーター設備費用算出シート'!$G$13,IF(AU208="B",'１０.パネルラジエーター設備費用算出シート'!$N$13,IF(AU208="C",'１０.パネルラジエーター設備費用算出シート'!$G$23,IF(AU208="D",'１０.パネルラジエーター設備費用算出シート'!$N$23,IF(AU208="E",'１０.パネルラジエーター設備費用算出シート'!$G$33,IF(AU208="F",'１０.パネルラジエーター設備費用算出シート'!$N$33,IF(AU208="G",'１０.パネルラジエーター設備費用算出シート'!$G$43,IF(AU208="H",'１０.パネルラジエーター設備費用算出シート'!$N$43,IF(AU208="I",'１０.パネルラジエーター設備費用算出シート'!$G$54,'１０.パネルラジエーター設備費用算出シート'!$N$54))))))))))</f>
        <v/>
      </c>
      <c r="AW208" s="74"/>
      <c r="AX208" s="64"/>
      <c r="AY208" s="627"/>
      <c r="AZ208" s="74"/>
      <c r="BA208" s="32"/>
      <c r="BB208" s="32"/>
      <c r="BC208" s="32"/>
      <c r="BD208" s="32"/>
      <c r="BE208" s="32"/>
      <c r="BF208" s="32"/>
      <c r="BG208" s="32"/>
      <c r="BH208" s="32"/>
      <c r="BI208" s="32"/>
      <c r="BJ208" s="32"/>
      <c r="BK208" s="32"/>
      <c r="BL208" s="32"/>
    </row>
    <row r="209" spans="1:64" s="33" customFormat="1">
      <c r="A209" s="76"/>
      <c r="B209" s="57">
        <v>197</v>
      </c>
      <c r="C209" s="87"/>
      <c r="D209" s="58"/>
      <c r="E209" s="77"/>
      <c r="F209" s="620"/>
      <c r="G209" s="620"/>
      <c r="H209" s="61"/>
      <c r="I209" s="62"/>
      <c r="J209" s="61"/>
      <c r="K209" s="622" t="str">
        <f t="shared" si="9"/>
        <v/>
      </c>
      <c r="L209" s="622" t="str">
        <f>IF($G209="","",IF(OR('２.全体概要'!$C$15=1,'２.全体概要'!$C$15=2),INDEX($BG$15,MATCH($G209,$BF$15,-1)),IF('２.全体概要'!$C$15=3,INDEX($BG$14,MATCH($G209,$BF$14,-1)),INDEX($BG$13,MATCH($G209,$BF$13,-1)))))</f>
        <v/>
      </c>
      <c r="M209" s="622" t="str">
        <f t="shared" si="10"/>
        <v/>
      </c>
      <c r="N209" s="623">
        <f t="shared" si="8"/>
        <v>0</v>
      </c>
      <c r="O209" s="74"/>
      <c r="P209" s="61"/>
      <c r="Q209" s="56"/>
      <c r="R209" s="72"/>
      <c r="S209" s="56"/>
      <c r="T209" s="56"/>
      <c r="U209" s="74"/>
      <c r="V209" s="61"/>
      <c r="W209" s="56"/>
      <c r="X209" s="72"/>
      <c r="Y209" s="56"/>
      <c r="Z209" s="56"/>
      <c r="AA209" s="74"/>
      <c r="AB209" s="61"/>
      <c r="AC209" s="74"/>
      <c r="AD209" s="61"/>
      <c r="AE209" s="74"/>
      <c r="AF209" s="61"/>
      <c r="AG209" s="74"/>
      <c r="AH209" s="61"/>
      <c r="AI209" s="74"/>
      <c r="AJ209" s="61"/>
      <c r="AK209" s="74"/>
      <c r="AL209" s="64"/>
      <c r="AM209" s="74"/>
      <c r="AN209" s="64"/>
      <c r="AO209" s="74"/>
      <c r="AP209" s="66"/>
      <c r="AQ209" s="74"/>
      <c r="AR209" s="61"/>
      <c r="AS209" s="275"/>
      <c r="AT209" s="74"/>
      <c r="AU209" s="61"/>
      <c r="AV209" s="626" t="str">
        <f>IF(AU209="","",IF(AU209="A",'１０.パネルラジエーター設備費用算出シート'!$G$13,IF(AU209="B",'１０.パネルラジエーター設備費用算出シート'!$N$13,IF(AU209="C",'１０.パネルラジエーター設備費用算出シート'!$G$23,IF(AU209="D",'１０.パネルラジエーター設備費用算出シート'!$N$23,IF(AU209="E",'１０.パネルラジエーター設備費用算出シート'!$G$33,IF(AU209="F",'１０.パネルラジエーター設備費用算出シート'!$N$33,IF(AU209="G",'１０.パネルラジエーター設備費用算出シート'!$G$43,IF(AU209="H",'１０.パネルラジエーター設備費用算出シート'!$N$43,IF(AU209="I",'１０.パネルラジエーター設備費用算出シート'!$G$54,'１０.パネルラジエーター設備費用算出シート'!$N$54))))))))))</f>
        <v/>
      </c>
      <c r="AW209" s="74"/>
      <c r="AX209" s="64"/>
      <c r="AY209" s="627"/>
      <c r="AZ209" s="74"/>
      <c r="BA209" s="32"/>
      <c r="BB209" s="32"/>
      <c r="BC209" s="32"/>
      <c r="BD209" s="32"/>
      <c r="BE209" s="32"/>
      <c r="BF209" s="32"/>
      <c r="BG209" s="32"/>
      <c r="BH209" s="32"/>
      <c r="BI209" s="32"/>
      <c r="BJ209" s="32"/>
      <c r="BK209" s="32"/>
      <c r="BL209" s="32"/>
    </row>
    <row r="210" spans="1:64" s="33" customFormat="1">
      <c r="A210" s="76"/>
      <c r="B210" s="57">
        <v>198</v>
      </c>
      <c r="C210" s="87"/>
      <c r="D210" s="58"/>
      <c r="E210" s="77"/>
      <c r="F210" s="620"/>
      <c r="G210" s="620"/>
      <c r="H210" s="61"/>
      <c r="I210" s="62"/>
      <c r="J210" s="61"/>
      <c r="K210" s="622" t="str">
        <f t="shared" si="9"/>
        <v/>
      </c>
      <c r="L210" s="622" t="str">
        <f>IF($G210="","",IF(OR('２.全体概要'!$C$15=1,'２.全体概要'!$C$15=2),INDEX($BG$15,MATCH($G210,$BF$15,-1)),IF('２.全体概要'!$C$15=3,INDEX($BG$14,MATCH($G210,$BF$14,-1)),INDEX($BG$13,MATCH($G210,$BF$13,-1)))))</f>
        <v/>
      </c>
      <c r="M210" s="622" t="str">
        <f t="shared" si="10"/>
        <v/>
      </c>
      <c r="N210" s="623">
        <f t="shared" ref="N210:N273" si="11">IF(OR(K210="",L210="",M210=""),0,(700000*K210*L210*M210))</f>
        <v>0</v>
      </c>
      <c r="O210" s="74"/>
      <c r="P210" s="61"/>
      <c r="Q210" s="56"/>
      <c r="R210" s="72"/>
      <c r="S210" s="56"/>
      <c r="T210" s="56"/>
      <c r="U210" s="74"/>
      <c r="V210" s="61"/>
      <c r="W210" s="56"/>
      <c r="X210" s="72"/>
      <c r="Y210" s="56"/>
      <c r="Z210" s="56"/>
      <c r="AA210" s="74"/>
      <c r="AB210" s="61"/>
      <c r="AC210" s="74"/>
      <c r="AD210" s="61"/>
      <c r="AE210" s="74"/>
      <c r="AF210" s="61"/>
      <c r="AG210" s="74"/>
      <c r="AH210" s="61"/>
      <c r="AI210" s="74"/>
      <c r="AJ210" s="61"/>
      <c r="AK210" s="74"/>
      <c r="AL210" s="64"/>
      <c r="AM210" s="74"/>
      <c r="AN210" s="64"/>
      <c r="AO210" s="74"/>
      <c r="AP210" s="66"/>
      <c r="AQ210" s="74"/>
      <c r="AR210" s="61"/>
      <c r="AS210" s="275"/>
      <c r="AT210" s="74"/>
      <c r="AU210" s="61"/>
      <c r="AV210" s="626" t="str">
        <f>IF(AU210="","",IF(AU210="A",'１０.パネルラジエーター設備費用算出シート'!$G$13,IF(AU210="B",'１０.パネルラジエーター設備費用算出シート'!$N$13,IF(AU210="C",'１０.パネルラジエーター設備費用算出シート'!$G$23,IF(AU210="D",'１０.パネルラジエーター設備費用算出シート'!$N$23,IF(AU210="E",'１０.パネルラジエーター設備費用算出シート'!$G$33,IF(AU210="F",'１０.パネルラジエーター設備費用算出シート'!$N$33,IF(AU210="G",'１０.パネルラジエーター設備費用算出シート'!$G$43,IF(AU210="H",'１０.パネルラジエーター設備費用算出シート'!$N$43,IF(AU210="I",'１０.パネルラジエーター設備費用算出シート'!$G$54,'１０.パネルラジエーター設備費用算出シート'!$N$54))))))))))</f>
        <v/>
      </c>
      <c r="AW210" s="74"/>
      <c r="AX210" s="64"/>
      <c r="AY210" s="627"/>
      <c r="AZ210" s="74"/>
      <c r="BA210" s="32"/>
      <c r="BB210" s="32"/>
      <c r="BC210" s="32"/>
      <c r="BD210" s="32"/>
      <c r="BE210" s="32"/>
      <c r="BF210" s="32"/>
      <c r="BG210" s="32"/>
      <c r="BH210" s="32"/>
      <c r="BI210" s="32"/>
      <c r="BJ210" s="32"/>
      <c r="BK210" s="32"/>
      <c r="BL210" s="32"/>
    </row>
    <row r="211" spans="1:64" s="33" customFormat="1">
      <c r="A211" s="76"/>
      <c r="B211" s="57">
        <v>199</v>
      </c>
      <c r="C211" s="87"/>
      <c r="D211" s="58"/>
      <c r="E211" s="77"/>
      <c r="F211" s="620"/>
      <c r="G211" s="620"/>
      <c r="H211" s="61"/>
      <c r="I211" s="62"/>
      <c r="J211" s="61"/>
      <c r="K211" s="622" t="str">
        <f t="shared" si="9"/>
        <v/>
      </c>
      <c r="L211" s="622" t="str">
        <f>IF($G211="","",IF(OR('２.全体概要'!$C$15=1,'２.全体概要'!$C$15=2),INDEX($BG$15,MATCH($G211,$BF$15,-1)),IF('２.全体概要'!$C$15=3,INDEX($BG$14,MATCH($G211,$BF$14,-1)),INDEX($BG$13,MATCH($G211,$BF$13,-1)))))</f>
        <v/>
      </c>
      <c r="M211" s="622" t="str">
        <f t="shared" si="10"/>
        <v/>
      </c>
      <c r="N211" s="623">
        <f t="shared" si="11"/>
        <v>0</v>
      </c>
      <c r="O211" s="74"/>
      <c r="P211" s="61"/>
      <c r="Q211" s="56"/>
      <c r="R211" s="72"/>
      <c r="S211" s="56"/>
      <c r="T211" s="56"/>
      <c r="U211" s="74"/>
      <c r="V211" s="61"/>
      <c r="W211" s="56"/>
      <c r="X211" s="72"/>
      <c r="Y211" s="56"/>
      <c r="Z211" s="56"/>
      <c r="AA211" s="74"/>
      <c r="AB211" s="61"/>
      <c r="AC211" s="74"/>
      <c r="AD211" s="61"/>
      <c r="AE211" s="74"/>
      <c r="AF211" s="61"/>
      <c r="AG211" s="74"/>
      <c r="AH211" s="61"/>
      <c r="AI211" s="74"/>
      <c r="AJ211" s="61"/>
      <c r="AK211" s="74"/>
      <c r="AL211" s="64"/>
      <c r="AM211" s="74"/>
      <c r="AN211" s="64"/>
      <c r="AO211" s="74"/>
      <c r="AP211" s="66"/>
      <c r="AQ211" s="74"/>
      <c r="AR211" s="61"/>
      <c r="AS211" s="275"/>
      <c r="AT211" s="74"/>
      <c r="AU211" s="61"/>
      <c r="AV211" s="626" t="str">
        <f>IF(AU211="","",IF(AU211="A",'１０.パネルラジエーター設備費用算出シート'!$G$13,IF(AU211="B",'１０.パネルラジエーター設備費用算出シート'!$N$13,IF(AU211="C",'１０.パネルラジエーター設備費用算出シート'!$G$23,IF(AU211="D",'１０.パネルラジエーター設備費用算出シート'!$N$23,IF(AU211="E",'１０.パネルラジエーター設備費用算出シート'!$G$33,IF(AU211="F",'１０.パネルラジエーター設備費用算出シート'!$N$33,IF(AU211="G",'１０.パネルラジエーター設備費用算出シート'!$G$43,IF(AU211="H",'１０.パネルラジエーター設備費用算出シート'!$N$43,IF(AU211="I",'１０.パネルラジエーター設備費用算出シート'!$G$54,'１０.パネルラジエーター設備費用算出シート'!$N$54))))))))))</f>
        <v/>
      </c>
      <c r="AW211" s="74"/>
      <c r="AX211" s="64"/>
      <c r="AY211" s="627"/>
      <c r="AZ211" s="74"/>
      <c r="BA211" s="32"/>
      <c r="BB211" s="32"/>
      <c r="BC211" s="32"/>
      <c r="BD211" s="32"/>
      <c r="BE211" s="32"/>
      <c r="BF211" s="32"/>
      <c r="BG211" s="32"/>
      <c r="BH211" s="32"/>
      <c r="BI211" s="32"/>
      <c r="BJ211" s="32"/>
      <c r="BK211" s="32"/>
      <c r="BL211" s="32"/>
    </row>
    <row r="212" spans="1:64" s="33" customFormat="1">
      <c r="A212" s="76"/>
      <c r="B212" s="57">
        <v>200</v>
      </c>
      <c r="C212" s="87"/>
      <c r="D212" s="58"/>
      <c r="E212" s="77"/>
      <c r="F212" s="620"/>
      <c r="G212" s="620"/>
      <c r="H212" s="61"/>
      <c r="I212" s="62"/>
      <c r="J212" s="61"/>
      <c r="K212" s="622" t="str">
        <f t="shared" si="9"/>
        <v/>
      </c>
      <c r="L212" s="622" t="str">
        <f>IF($G212="","",IF(OR('２.全体概要'!$C$15=1,'２.全体概要'!$C$15=2),INDEX($BG$15,MATCH($G212,$BF$15,-1)),IF('２.全体概要'!$C$15=3,INDEX($BG$14,MATCH($G212,$BF$14,-1)),INDEX($BG$13,MATCH($G212,$BF$13,-1)))))</f>
        <v/>
      </c>
      <c r="M212" s="622" t="str">
        <f t="shared" si="10"/>
        <v/>
      </c>
      <c r="N212" s="623">
        <f t="shared" si="11"/>
        <v>0</v>
      </c>
      <c r="O212" s="74"/>
      <c r="P212" s="61"/>
      <c r="Q212" s="56"/>
      <c r="R212" s="72"/>
      <c r="S212" s="56"/>
      <c r="T212" s="56"/>
      <c r="U212" s="74"/>
      <c r="V212" s="61"/>
      <c r="W212" s="56"/>
      <c r="X212" s="72"/>
      <c r="Y212" s="56"/>
      <c r="Z212" s="56"/>
      <c r="AA212" s="74"/>
      <c r="AB212" s="61"/>
      <c r="AC212" s="74"/>
      <c r="AD212" s="61"/>
      <c r="AE212" s="74"/>
      <c r="AF212" s="61"/>
      <c r="AG212" s="74"/>
      <c r="AH212" s="61"/>
      <c r="AI212" s="74"/>
      <c r="AJ212" s="61"/>
      <c r="AK212" s="74"/>
      <c r="AL212" s="64"/>
      <c r="AM212" s="74"/>
      <c r="AN212" s="64"/>
      <c r="AO212" s="74"/>
      <c r="AP212" s="66"/>
      <c r="AQ212" s="74"/>
      <c r="AR212" s="61"/>
      <c r="AS212" s="275"/>
      <c r="AT212" s="74"/>
      <c r="AU212" s="61"/>
      <c r="AV212" s="626" t="str">
        <f>IF(AU212="","",IF(AU212="A",'１０.パネルラジエーター設備費用算出シート'!$G$13,IF(AU212="B",'１０.パネルラジエーター設備費用算出シート'!$N$13,IF(AU212="C",'１０.パネルラジエーター設備費用算出シート'!$G$23,IF(AU212="D",'１０.パネルラジエーター設備費用算出シート'!$N$23,IF(AU212="E",'１０.パネルラジエーター設備費用算出シート'!$G$33,IF(AU212="F",'１０.パネルラジエーター設備費用算出シート'!$N$33,IF(AU212="G",'１０.パネルラジエーター設備費用算出シート'!$G$43,IF(AU212="H",'１０.パネルラジエーター設備費用算出シート'!$N$43,IF(AU212="I",'１０.パネルラジエーター設備費用算出シート'!$G$54,'１０.パネルラジエーター設備費用算出シート'!$N$54))))))))))</f>
        <v/>
      </c>
      <c r="AW212" s="74"/>
      <c r="AX212" s="64"/>
      <c r="AY212" s="627"/>
      <c r="AZ212" s="74"/>
      <c r="BA212" s="32"/>
      <c r="BB212" s="32"/>
      <c r="BC212" s="32"/>
      <c r="BD212" s="32"/>
      <c r="BE212" s="32"/>
      <c r="BF212" s="32"/>
      <c r="BG212" s="32"/>
      <c r="BH212" s="32"/>
      <c r="BI212" s="32"/>
      <c r="BJ212" s="32"/>
      <c r="BK212" s="32"/>
      <c r="BL212" s="32"/>
    </row>
    <row r="213" spans="1:64" s="33" customFormat="1">
      <c r="A213" s="76"/>
      <c r="B213" s="57">
        <v>201</v>
      </c>
      <c r="C213" s="87"/>
      <c r="D213" s="58"/>
      <c r="E213" s="77"/>
      <c r="F213" s="620"/>
      <c r="G213" s="620"/>
      <c r="H213" s="61"/>
      <c r="I213" s="62"/>
      <c r="J213" s="61"/>
      <c r="K213" s="622" t="str">
        <f t="shared" si="9"/>
        <v/>
      </c>
      <c r="L213" s="622" t="str">
        <f>IF($G213="","",IF(OR('２.全体概要'!$C$15=1,'２.全体概要'!$C$15=2),INDEX($BG$15,MATCH($G213,$BF$15,-1)),IF('２.全体概要'!$C$15=3,INDEX($BG$14,MATCH($G213,$BF$14,-1)),INDEX($BG$13,MATCH($G213,$BF$13,-1)))))</f>
        <v/>
      </c>
      <c r="M213" s="622" t="str">
        <f t="shared" si="10"/>
        <v/>
      </c>
      <c r="N213" s="623">
        <f t="shared" si="11"/>
        <v>0</v>
      </c>
      <c r="O213" s="74"/>
      <c r="P213" s="61"/>
      <c r="Q213" s="56"/>
      <c r="R213" s="72"/>
      <c r="S213" s="56"/>
      <c r="T213" s="56"/>
      <c r="U213" s="74"/>
      <c r="V213" s="61"/>
      <c r="W213" s="56"/>
      <c r="X213" s="72"/>
      <c r="Y213" s="56"/>
      <c r="Z213" s="56"/>
      <c r="AA213" s="74"/>
      <c r="AB213" s="61"/>
      <c r="AC213" s="74"/>
      <c r="AD213" s="61"/>
      <c r="AE213" s="74"/>
      <c r="AF213" s="61"/>
      <c r="AG213" s="74"/>
      <c r="AH213" s="61"/>
      <c r="AI213" s="74"/>
      <c r="AJ213" s="61"/>
      <c r="AK213" s="74"/>
      <c r="AL213" s="64"/>
      <c r="AM213" s="74"/>
      <c r="AN213" s="64"/>
      <c r="AO213" s="74"/>
      <c r="AP213" s="66"/>
      <c r="AQ213" s="74"/>
      <c r="AR213" s="61"/>
      <c r="AS213" s="275"/>
      <c r="AT213" s="74"/>
      <c r="AU213" s="61"/>
      <c r="AV213" s="626" t="str">
        <f>IF(AU213="","",IF(AU213="A",'１０.パネルラジエーター設備費用算出シート'!$G$13,IF(AU213="B",'１０.パネルラジエーター設備費用算出シート'!$N$13,IF(AU213="C",'１０.パネルラジエーター設備費用算出シート'!$G$23,IF(AU213="D",'１０.パネルラジエーター設備費用算出シート'!$N$23,IF(AU213="E",'１０.パネルラジエーター設備費用算出シート'!$G$33,IF(AU213="F",'１０.パネルラジエーター設備費用算出シート'!$N$33,IF(AU213="G",'１０.パネルラジエーター設備費用算出シート'!$G$43,IF(AU213="H",'１０.パネルラジエーター設備費用算出シート'!$N$43,IF(AU213="I",'１０.パネルラジエーター設備費用算出シート'!$G$54,'１０.パネルラジエーター設備費用算出シート'!$N$54))))))))))</f>
        <v/>
      </c>
      <c r="AW213" s="74"/>
      <c r="AX213" s="64"/>
      <c r="AY213" s="627"/>
      <c r="AZ213" s="74"/>
      <c r="BA213" s="32"/>
      <c r="BB213" s="32"/>
      <c r="BC213" s="32"/>
      <c r="BD213" s="32"/>
      <c r="BE213" s="32"/>
      <c r="BF213" s="32"/>
      <c r="BG213" s="32"/>
      <c r="BH213" s="32"/>
      <c r="BI213" s="32"/>
      <c r="BJ213" s="32"/>
      <c r="BK213" s="32"/>
      <c r="BL213" s="32"/>
    </row>
    <row r="214" spans="1:64" s="33" customFormat="1">
      <c r="A214" s="76"/>
      <c r="B214" s="57">
        <v>202</v>
      </c>
      <c r="C214" s="87"/>
      <c r="D214" s="58"/>
      <c r="E214" s="77"/>
      <c r="F214" s="620"/>
      <c r="G214" s="620"/>
      <c r="H214" s="61"/>
      <c r="I214" s="62"/>
      <c r="J214" s="61"/>
      <c r="K214" s="622" t="str">
        <f t="shared" si="9"/>
        <v/>
      </c>
      <c r="L214" s="622" t="str">
        <f>IF($G214="","",IF(OR('２.全体概要'!$C$15=1,'２.全体概要'!$C$15=2),INDEX($BG$15,MATCH($G214,$BF$15,-1)),IF('２.全体概要'!$C$15=3,INDEX($BG$14,MATCH($G214,$BF$14,-1)),INDEX($BG$13,MATCH($G214,$BF$13,-1)))))</f>
        <v/>
      </c>
      <c r="M214" s="622" t="str">
        <f t="shared" si="10"/>
        <v/>
      </c>
      <c r="N214" s="623">
        <f t="shared" si="11"/>
        <v>0</v>
      </c>
      <c r="O214" s="74"/>
      <c r="P214" s="61"/>
      <c r="Q214" s="56"/>
      <c r="R214" s="72"/>
      <c r="S214" s="56"/>
      <c r="T214" s="56"/>
      <c r="U214" s="74"/>
      <c r="V214" s="61"/>
      <c r="W214" s="56"/>
      <c r="X214" s="72"/>
      <c r="Y214" s="56"/>
      <c r="Z214" s="56"/>
      <c r="AA214" s="74"/>
      <c r="AB214" s="61"/>
      <c r="AC214" s="74"/>
      <c r="AD214" s="61"/>
      <c r="AE214" s="74"/>
      <c r="AF214" s="61"/>
      <c r="AG214" s="74"/>
      <c r="AH214" s="61"/>
      <c r="AI214" s="74"/>
      <c r="AJ214" s="61"/>
      <c r="AK214" s="74"/>
      <c r="AL214" s="64"/>
      <c r="AM214" s="74"/>
      <c r="AN214" s="64"/>
      <c r="AO214" s="74"/>
      <c r="AP214" s="66"/>
      <c r="AQ214" s="74"/>
      <c r="AR214" s="61"/>
      <c r="AS214" s="275"/>
      <c r="AT214" s="74"/>
      <c r="AU214" s="61"/>
      <c r="AV214" s="626" t="str">
        <f>IF(AU214="","",IF(AU214="A",'１０.パネルラジエーター設備費用算出シート'!$G$13,IF(AU214="B",'１０.パネルラジエーター設備費用算出シート'!$N$13,IF(AU214="C",'１０.パネルラジエーター設備費用算出シート'!$G$23,IF(AU214="D",'１０.パネルラジエーター設備費用算出シート'!$N$23,IF(AU214="E",'１０.パネルラジエーター設備費用算出シート'!$G$33,IF(AU214="F",'１０.パネルラジエーター設備費用算出シート'!$N$33,IF(AU214="G",'１０.パネルラジエーター設備費用算出シート'!$G$43,IF(AU214="H",'１０.パネルラジエーター設備費用算出シート'!$N$43,IF(AU214="I",'１０.パネルラジエーター設備費用算出シート'!$G$54,'１０.パネルラジエーター設備費用算出シート'!$N$54))))))))))</f>
        <v/>
      </c>
      <c r="AW214" s="74"/>
      <c r="AX214" s="64"/>
      <c r="AY214" s="627"/>
      <c r="AZ214" s="74"/>
      <c r="BA214" s="32"/>
      <c r="BB214" s="32"/>
      <c r="BC214" s="32"/>
      <c r="BD214" s="32"/>
      <c r="BE214" s="32"/>
      <c r="BF214" s="32"/>
      <c r="BG214" s="32"/>
      <c r="BH214" s="32"/>
      <c r="BI214" s="32"/>
      <c r="BJ214" s="32"/>
      <c r="BK214" s="32"/>
      <c r="BL214" s="32"/>
    </row>
    <row r="215" spans="1:64" s="33" customFormat="1">
      <c r="A215" s="76"/>
      <c r="B215" s="57">
        <v>203</v>
      </c>
      <c r="C215" s="87"/>
      <c r="D215" s="58"/>
      <c r="E215" s="77"/>
      <c r="F215" s="620"/>
      <c r="G215" s="620"/>
      <c r="H215" s="61"/>
      <c r="I215" s="62"/>
      <c r="J215" s="61"/>
      <c r="K215" s="622" t="str">
        <f t="shared" si="9"/>
        <v/>
      </c>
      <c r="L215" s="622" t="str">
        <f>IF($G215="","",IF(OR('２.全体概要'!$C$15=1,'２.全体概要'!$C$15=2),INDEX($BG$15,MATCH($G215,$BF$15,-1)),IF('２.全体概要'!$C$15=3,INDEX($BG$14,MATCH($G215,$BF$14,-1)),INDEX($BG$13,MATCH($G215,$BF$13,-1)))))</f>
        <v/>
      </c>
      <c r="M215" s="622" t="str">
        <f t="shared" si="10"/>
        <v/>
      </c>
      <c r="N215" s="623">
        <f t="shared" si="11"/>
        <v>0</v>
      </c>
      <c r="O215" s="74"/>
      <c r="P215" s="61"/>
      <c r="Q215" s="56"/>
      <c r="R215" s="72"/>
      <c r="S215" s="56"/>
      <c r="T215" s="56"/>
      <c r="U215" s="74"/>
      <c r="V215" s="61"/>
      <c r="W215" s="56"/>
      <c r="X215" s="72"/>
      <c r="Y215" s="56"/>
      <c r="Z215" s="56"/>
      <c r="AA215" s="74"/>
      <c r="AB215" s="61"/>
      <c r="AC215" s="74"/>
      <c r="AD215" s="61"/>
      <c r="AE215" s="74"/>
      <c r="AF215" s="61"/>
      <c r="AG215" s="74"/>
      <c r="AH215" s="61"/>
      <c r="AI215" s="74"/>
      <c r="AJ215" s="61"/>
      <c r="AK215" s="74"/>
      <c r="AL215" s="64"/>
      <c r="AM215" s="74"/>
      <c r="AN215" s="64"/>
      <c r="AO215" s="74"/>
      <c r="AP215" s="66"/>
      <c r="AQ215" s="74"/>
      <c r="AR215" s="61"/>
      <c r="AS215" s="275"/>
      <c r="AT215" s="74"/>
      <c r="AU215" s="61"/>
      <c r="AV215" s="626" t="str">
        <f>IF(AU215="","",IF(AU215="A",'１０.パネルラジエーター設備費用算出シート'!$G$13,IF(AU215="B",'１０.パネルラジエーター設備費用算出シート'!$N$13,IF(AU215="C",'１０.パネルラジエーター設備費用算出シート'!$G$23,IF(AU215="D",'１０.パネルラジエーター設備費用算出シート'!$N$23,IF(AU215="E",'１０.パネルラジエーター設備費用算出シート'!$G$33,IF(AU215="F",'１０.パネルラジエーター設備費用算出シート'!$N$33,IF(AU215="G",'１０.パネルラジエーター設備費用算出シート'!$G$43,IF(AU215="H",'１０.パネルラジエーター設備費用算出シート'!$N$43,IF(AU215="I",'１０.パネルラジエーター設備費用算出シート'!$G$54,'１０.パネルラジエーター設備費用算出シート'!$N$54))))))))))</f>
        <v/>
      </c>
      <c r="AW215" s="74"/>
      <c r="AX215" s="64"/>
      <c r="AY215" s="627"/>
      <c r="AZ215" s="74"/>
      <c r="BA215" s="32"/>
      <c r="BB215" s="32"/>
      <c r="BC215" s="32"/>
      <c r="BD215" s="32"/>
      <c r="BE215" s="32"/>
      <c r="BF215" s="32"/>
      <c r="BG215" s="32"/>
      <c r="BH215" s="32"/>
      <c r="BI215" s="32"/>
      <c r="BJ215" s="32"/>
      <c r="BK215" s="32"/>
      <c r="BL215" s="32"/>
    </row>
    <row r="216" spans="1:64" s="33" customFormat="1">
      <c r="A216" s="76"/>
      <c r="B216" s="57">
        <v>204</v>
      </c>
      <c r="C216" s="87"/>
      <c r="D216" s="58"/>
      <c r="E216" s="77"/>
      <c r="F216" s="620"/>
      <c r="G216" s="620"/>
      <c r="H216" s="61"/>
      <c r="I216" s="62"/>
      <c r="J216" s="61"/>
      <c r="K216" s="622" t="str">
        <f t="shared" si="9"/>
        <v/>
      </c>
      <c r="L216" s="622" t="str">
        <f>IF($G216="","",IF(OR('２.全体概要'!$C$15=1,'２.全体概要'!$C$15=2),INDEX($BG$15,MATCH($G216,$BF$15,-1)),IF('２.全体概要'!$C$15=3,INDEX($BG$14,MATCH($G216,$BF$14,-1)),INDEX($BG$13,MATCH($G216,$BF$13,-1)))))</f>
        <v/>
      </c>
      <c r="M216" s="622" t="str">
        <f t="shared" si="10"/>
        <v/>
      </c>
      <c r="N216" s="623">
        <f t="shared" si="11"/>
        <v>0</v>
      </c>
      <c r="O216" s="74"/>
      <c r="P216" s="61"/>
      <c r="Q216" s="56"/>
      <c r="R216" s="72"/>
      <c r="S216" s="56"/>
      <c r="T216" s="56"/>
      <c r="U216" s="74"/>
      <c r="V216" s="61"/>
      <c r="W216" s="56"/>
      <c r="X216" s="72"/>
      <c r="Y216" s="56"/>
      <c r="Z216" s="56"/>
      <c r="AA216" s="74"/>
      <c r="AB216" s="61"/>
      <c r="AC216" s="74"/>
      <c r="AD216" s="61"/>
      <c r="AE216" s="74"/>
      <c r="AF216" s="61"/>
      <c r="AG216" s="74"/>
      <c r="AH216" s="61"/>
      <c r="AI216" s="74"/>
      <c r="AJ216" s="61"/>
      <c r="AK216" s="74"/>
      <c r="AL216" s="64"/>
      <c r="AM216" s="74"/>
      <c r="AN216" s="64"/>
      <c r="AO216" s="74"/>
      <c r="AP216" s="66"/>
      <c r="AQ216" s="74"/>
      <c r="AR216" s="61"/>
      <c r="AS216" s="275"/>
      <c r="AT216" s="74"/>
      <c r="AU216" s="61"/>
      <c r="AV216" s="626" t="str">
        <f>IF(AU216="","",IF(AU216="A",'１０.パネルラジエーター設備費用算出シート'!$G$13,IF(AU216="B",'１０.パネルラジエーター設備費用算出シート'!$N$13,IF(AU216="C",'１０.パネルラジエーター設備費用算出シート'!$G$23,IF(AU216="D",'１０.パネルラジエーター設備費用算出シート'!$N$23,IF(AU216="E",'１０.パネルラジエーター設備費用算出シート'!$G$33,IF(AU216="F",'１０.パネルラジエーター設備費用算出シート'!$N$33,IF(AU216="G",'１０.パネルラジエーター設備費用算出シート'!$G$43,IF(AU216="H",'１０.パネルラジエーター設備費用算出シート'!$N$43,IF(AU216="I",'１０.パネルラジエーター設備費用算出シート'!$G$54,'１０.パネルラジエーター設備費用算出シート'!$N$54))))))))))</f>
        <v/>
      </c>
      <c r="AW216" s="74"/>
      <c r="AX216" s="64"/>
      <c r="AY216" s="627"/>
      <c r="AZ216" s="74"/>
      <c r="BA216" s="32"/>
      <c r="BB216" s="32"/>
      <c r="BC216" s="32"/>
      <c r="BD216" s="32"/>
      <c r="BE216" s="32"/>
      <c r="BF216" s="32"/>
      <c r="BG216" s="32"/>
      <c r="BH216" s="32"/>
      <c r="BI216" s="32"/>
      <c r="BJ216" s="32"/>
      <c r="BK216" s="32"/>
      <c r="BL216" s="32"/>
    </row>
    <row r="217" spans="1:64" s="33" customFormat="1">
      <c r="A217" s="76"/>
      <c r="B217" s="57">
        <v>205</v>
      </c>
      <c r="C217" s="87"/>
      <c r="D217" s="58"/>
      <c r="E217" s="77"/>
      <c r="F217" s="620"/>
      <c r="G217" s="620"/>
      <c r="H217" s="61"/>
      <c r="I217" s="62"/>
      <c r="J217" s="61"/>
      <c r="K217" s="622" t="str">
        <f t="shared" si="9"/>
        <v/>
      </c>
      <c r="L217" s="622" t="str">
        <f>IF($G217="","",IF(OR('２.全体概要'!$C$15=1,'２.全体概要'!$C$15=2),INDEX($BG$15,MATCH($G217,$BF$15,-1)),IF('２.全体概要'!$C$15=3,INDEX($BG$14,MATCH($G217,$BF$14,-1)),INDEX($BG$13,MATCH($G217,$BF$13,-1)))))</f>
        <v/>
      </c>
      <c r="M217" s="622" t="str">
        <f t="shared" si="10"/>
        <v/>
      </c>
      <c r="N217" s="623">
        <f t="shared" si="11"/>
        <v>0</v>
      </c>
      <c r="O217" s="74"/>
      <c r="P217" s="61"/>
      <c r="Q217" s="56"/>
      <c r="R217" s="72"/>
      <c r="S217" s="56"/>
      <c r="T217" s="56"/>
      <c r="U217" s="74"/>
      <c r="V217" s="61"/>
      <c r="W217" s="56"/>
      <c r="X217" s="72"/>
      <c r="Y217" s="56"/>
      <c r="Z217" s="56"/>
      <c r="AA217" s="74"/>
      <c r="AB217" s="61"/>
      <c r="AC217" s="74"/>
      <c r="AD217" s="61"/>
      <c r="AE217" s="74"/>
      <c r="AF217" s="61"/>
      <c r="AG217" s="74"/>
      <c r="AH217" s="61"/>
      <c r="AI217" s="74"/>
      <c r="AJ217" s="61"/>
      <c r="AK217" s="74"/>
      <c r="AL217" s="64"/>
      <c r="AM217" s="74"/>
      <c r="AN217" s="64"/>
      <c r="AO217" s="74"/>
      <c r="AP217" s="66"/>
      <c r="AQ217" s="74"/>
      <c r="AR217" s="61"/>
      <c r="AS217" s="275"/>
      <c r="AT217" s="74"/>
      <c r="AU217" s="61"/>
      <c r="AV217" s="626" t="str">
        <f>IF(AU217="","",IF(AU217="A",'１０.パネルラジエーター設備費用算出シート'!$G$13,IF(AU217="B",'１０.パネルラジエーター設備費用算出シート'!$N$13,IF(AU217="C",'１０.パネルラジエーター設備費用算出シート'!$G$23,IF(AU217="D",'１０.パネルラジエーター設備費用算出シート'!$N$23,IF(AU217="E",'１０.パネルラジエーター設備費用算出シート'!$G$33,IF(AU217="F",'１０.パネルラジエーター設備費用算出シート'!$N$33,IF(AU217="G",'１０.パネルラジエーター設備費用算出シート'!$G$43,IF(AU217="H",'１０.パネルラジエーター設備費用算出シート'!$N$43,IF(AU217="I",'１０.パネルラジエーター設備費用算出シート'!$G$54,'１０.パネルラジエーター設備費用算出シート'!$N$54))))))))))</f>
        <v/>
      </c>
      <c r="AW217" s="74"/>
      <c r="AX217" s="64"/>
      <c r="AY217" s="627"/>
      <c r="AZ217" s="74"/>
      <c r="BA217" s="32"/>
      <c r="BB217" s="32"/>
      <c r="BC217" s="32"/>
      <c r="BD217" s="32"/>
      <c r="BE217" s="32"/>
      <c r="BF217" s="32"/>
      <c r="BG217" s="32"/>
      <c r="BH217" s="32"/>
      <c r="BI217" s="32"/>
      <c r="BJ217" s="32"/>
      <c r="BK217" s="32"/>
      <c r="BL217" s="32"/>
    </row>
    <row r="218" spans="1:64" s="33" customFormat="1">
      <c r="A218" s="76"/>
      <c r="B218" s="57">
        <v>206</v>
      </c>
      <c r="C218" s="87"/>
      <c r="D218" s="58"/>
      <c r="E218" s="77"/>
      <c r="F218" s="620"/>
      <c r="G218" s="620"/>
      <c r="H218" s="61"/>
      <c r="I218" s="62"/>
      <c r="J218" s="61"/>
      <c r="K218" s="622" t="str">
        <f t="shared" si="9"/>
        <v/>
      </c>
      <c r="L218" s="622" t="str">
        <f>IF($G218="","",IF(OR('２.全体概要'!$C$15=1,'２.全体概要'!$C$15=2),INDEX($BG$15,MATCH($G218,$BF$15,-1)),IF('２.全体概要'!$C$15=3,INDEX($BG$14,MATCH($G218,$BF$14,-1)),INDEX($BG$13,MATCH($G218,$BF$13,-1)))))</f>
        <v/>
      </c>
      <c r="M218" s="622" t="str">
        <f t="shared" si="10"/>
        <v/>
      </c>
      <c r="N218" s="623">
        <f t="shared" si="11"/>
        <v>0</v>
      </c>
      <c r="O218" s="74"/>
      <c r="P218" s="61"/>
      <c r="Q218" s="56"/>
      <c r="R218" s="72"/>
      <c r="S218" s="56"/>
      <c r="T218" s="56"/>
      <c r="U218" s="74"/>
      <c r="V218" s="61"/>
      <c r="W218" s="56"/>
      <c r="X218" s="72"/>
      <c r="Y218" s="56"/>
      <c r="Z218" s="56"/>
      <c r="AA218" s="74"/>
      <c r="AB218" s="61"/>
      <c r="AC218" s="74"/>
      <c r="AD218" s="61"/>
      <c r="AE218" s="74"/>
      <c r="AF218" s="61"/>
      <c r="AG218" s="74"/>
      <c r="AH218" s="61"/>
      <c r="AI218" s="74"/>
      <c r="AJ218" s="61"/>
      <c r="AK218" s="74"/>
      <c r="AL218" s="64"/>
      <c r="AM218" s="74"/>
      <c r="AN218" s="64"/>
      <c r="AO218" s="74"/>
      <c r="AP218" s="66"/>
      <c r="AQ218" s="74"/>
      <c r="AR218" s="61"/>
      <c r="AS218" s="275"/>
      <c r="AT218" s="74"/>
      <c r="AU218" s="61"/>
      <c r="AV218" s="626" t="str">
        <f>IF(AU218="","",IF(AU218="A",'１０.パネルラジエーター設備費用算出シート'!$G$13,IF(AU218="B",'１０.パネルラジエーター設備費用算出シート'!$N$13,IF(AU218="C",'１０.パネルラジエーター設備費用算出シート'!$G$23,IF(AU218="D",'１０.パネルラジエーター設備費用算出シート'!$N$23,IF(AU218="E",'１０.パネルラジエーター設備費用算出シート'!$G$33,IF(AU218="F",'１０.パネルラジエーター設備費用算出シート'!$N$33,IF(AU218="G",'１０.パネルラジエーター設備費用算出シート'!$G$43,IF(AU218="H",'１０.パネルラジエーター設備費用算出シート'!$N$43,IF(AU218="I",'１０.パネルラジエーター設備費用算出シート'!$G$54,'１０.パネルラジエーター設備費用算出シート'!$N$54))))))))))</f>
        <v/>
      </c>
      <c r="AW218" s="74"/>
      <c r="AX218" s="64"/>
      <c r="AY218" s="627"/>
      <c r="AZ218" s="74"/>
      <c r="BA218" s="32"/>
      <c r="BB218" s="32"/>
      <c r="BC218" s="32"/>
      <c r="BD218" s="32"/>
      <c r="BE218" s="32"/>
      <c r="BF218" s="32"/>
      <c r="BG218" s="32"/>
      <c r="BH218" s="32"/>
      <c r="BI218" s="32"/>
      <c r="BJ218" s="32"/>
      <c r="BK218" s="32"/>
      <c r="BL218" s="32"/>
    </row>
    <row r="219" spans="1:64" s="33" customFormat="1">
      <c r="A219" s="76"/>
      <c r="B219" s="57">
        <v>207</v>
      </c>
      <c r="C219" s="87"/>
      <c r="D219" s="58"/>
      <c r="E219" s="77"/>
      <c r="F219" s="620"/>
      <c r="G219" s="620"/>
      <c r="H219" s="61"/>
      <c r="I219" s="62"/>
      <c r="J219" s="61"/>
      <c r="K219" s="622" t="str">
        <f t="shared" si="9"/>
        <v/>
      </c>
      <c r="L219" s="622" t="str">
        <f>IF($G219="","",IF(OR('２.全体概要'!$C$15=1,'２.全体概要'!$C$15=2),INDEX($BG$15,MATCH($G219,$BF$15,-1)),IF('２.全体概要'!$C$15=3,INDEX($BG$14,MATCH($G219,$BF$14,-1)),INDEX($BG$13,MATCH($G219,$BF$13,-1)))))</f>
        <v/>
      </c>
      <c r="M219" s="622" t="str">
        <f t="shared" si="10"/>
        <v/>
      </c>
      <c r="N219" s="623">
        <f t="shared" si="11"/>
        <v>0</v>
      </c>
      <c r="O219" s="74"/>
      <c r="P219" s="61"/>
      <c r="Q219" s="56"/>
      <c r="R219" s="72"/>
      <c r="S219" s="56"/>
      <c r="T219" s="56"/>
      <c r="U219" s="74"/>
      <c r="V219" s="61"/>
      <c r="W219" s="56"/>
      <c r="X219" s="72"/>
      <c r="Y219" s="56"/>
      <c r="Z219" s="56"/>
      <c r="AA219" s="74"/>
      <c r="AB219" s="61"/>
      <c r="AC219" s="74"/>
      <c r="AD219" s="61"/>
      <c r="AE219" s="74"/>
      <c r="AF219" s="61"/>
      <c r="AG219" s="74"/>
      <c r="AH219" s="61"/>
      <c r="AI219" s="74"/>
      <c r="AJ219" s="61"/>
      <c r="AK219" s="74"/>
      <c r="AL219" s="64"/>
      <c r="AM219" s="74"/>
      <c r="AN219" s="64"/>
      <c r="AO219" s="74"/>
      <c r="AP219" s="66"/>
      <c r="AQ219" s="74"/>
      <c r="AR219" s="61"/>
      <c r="AS219" s="275"/>
      <c r="AT219" s="74"/>
      <c r="AU219" s="61"/>
      <c r="AV219" s="626" t="str">
        <f>IF(AU219="","",IF(AU219="A",'１０.パネルラジエーター設備費用算出シート'!$G$13,IF(AU219="B",'１０.パネルラジエーター設備費用算出シート'!$N$13,IF(AU219="C",'１０.パネルラジエーター設備費用算出シート'!$G$23,IF(AU219="D",'１０.パネルラジエーター設備費用算出シート'!$N$23,IF(AU219="E",'１０.パネルラジエーター設備費用算出シート'!$G$33,IF(AU219="F",'１０.パネルラジエーター設備費用算出シート'!$N$33,IF(AU219="G",'１０.パネルラジエーター設備費用算出シート'!$G$43,IF(AU219="H",'１０.パネルラジエーター設備費用算出シート'!$N$43,IF(AU219="I",'１０.パネルラジエーター設備費用算出シート'!$G$54,'１０.パネルラジエーター設備費用算出シート'!$N$54))))))))))</f>
        <v/>
      </c>
      <c r="AW219" s="74"/>
      <c r="AX219" s="64"/>
      <c r="AY219" s="627"/>
      <c r="AZ219" s="74"/>
      <c r="BA219" s="32"/>
      <c r="BB219" s="32"/>
      <c r="BC219" s="32"/>
      <c r="BD219" s="32"/>
      <c r="BE219" s="32"/>
      <c r="BF219" s="32"/>
      <c r="BG219" s="32"/>
      <c r="BH219" s="32"/>
      <c r="BI219" s="32"/>
      <c r="BJ219" s="32"/>
      <c r="BK219" s="32"/>
      <c r="BL219" s="32"/>
    </row>
    <row r="220" spans="1:64" s="33" customFormat="1">
      <c r="A220" s="76"/>
      <c r="B220" s="57">
        <v>208</v>
      </c>
      <c r="C220" s="87"/>
      <c r="D220" s="58"/>
      <c r="E220" s="77"/>
      <c r="F220" s="620"/>
      <c r="G220" s="620"/>
      <c r="H220" s="61"/>
      <c r="I220" s="62"/>
      <c r="J220" s="61"/>
      <c r="K220" s="622" t="str">
        <f t="shared" si="9"/>
        <v/>
      </c>
      <c r="L220" s="622" t="str">
        <f>IF($G220="","",IF(OR('２.全体概要'!$C$15=1,'２.全体概要'!$C$15=2),INDEX($BG$15,MATCH($G220,$BF$15,-1)),IF('２.全体概要'!$C$15=3,INDEX($BG$14,MATCH($G220,$BF$14,-1)),INDEX($BG$13,MATCH($G220,$BF$13,-1)))))</f>
        <v/>
      </c>
      <c r="M220" s="622" t="str">
        <f t="shared" si="10"/>
        <v/>
      </c>
      <c r="N220" s="623">
        <f t="shared" si="11"/>
        <v>0</v>
      </c>
      <c r="O220" s="74"/>
      <c r="P220" s="61"/>
      <c r="Q220" s="56"/>
      <c r="R220" s="72"/>
      <c r="S220" s="56"/>
      <c r="T220" s="56"/>
      <c r="U220" s="74"/>
      <c r="V220" s="61"/>
      <c r="W220" s="56"/>
      <c r="X220" s="72"/>
      <c r="Y220" s="56"/>
      <c r="Z220" s="56"/>
      <c r="AA220" s="74"/>
      <c r="AB220" s="61"/>
      <c r="AC220" s="74"/>
      <c r="AD220" s="61"/>
      <c r="AE220" s="74"/>
      <c r="AF220" s="61"/>
      <c r="AG220" s="74"/>
      <c r="AH220" s="61"/>
      <c r="AI220" s="74"/>
      <c r="AJ220" s="61"/>
      <c r="AK220" s="74"/>
      <c r="AL220" s="64"/>
      <c r="AM220" s="74"/>
      <c r="AN220" s="64"/>
      <c r="AO220" s="74"/>
      <c r="AP220" s="66"/>
      <c r="AQ220" s="74"/>
      <c r="AR220" s="61"/>
      <c r="AS220" s="275"/>
      <c r="AT220" s="74"/>
      <c r="AU220" s="61"/>
      <c r="AV220" s="626" t="str">
        <f>IF(AU220="","",IF(AU220="A",'１０.パネルラジエーター設備費用算出シート'!$G$13,IF(AU220="B",'１０.パネルラジエーター設備費用算出シート'!$N$13,IF(AU220="C",'１０.パネルラジエーター設備費用算出シート'!$G$23,IF(AU220="D",'１０.パネルラジエーター設備費用算出シート'!$N$23,IF(AU220="E",'１０.パネルラジエーター設備費用算出シート'!$G$33,IF(AU220="F",'１０.パネルラジエーター設備費用算出シート'!$N$33,IF(AU220="G",'１０.パネルラジエーター設備費用算出シート'!$G$43,IF(AU220="H",'１０.パネルラジエーター設備費用算出シート'!$N$43,IF(AU220="I",'１０.パネルラジエーター設備費用算出シート'!$G$54,'１０.パネルラジエーター設備費用算出シート'!$N$54))))))))))</f>
        <v/>
      </c>
      <c r="AW220" s="74"/>
      <c r="AX220" s="64"/>
      <c r="AY220" s="627"/>
      <c r="AZ220" s="74"/>
      <c r="BA220" s="32"/>
      <c r="BB220" s="32"/>
      <c r="BC220" s="32"/>
      <c r="BD220" s="32"/>
      <c r="BE220" s="32"/>
      <c r="BF220" s="32"/>
      <c r="BG220" s="32"/>
      <c r="BH220" s="32"/>
      <c r="BI220" s="32"/>
      <c r="BJ220" s="32"/>
      <c r="BK220" s="32"/>
      <c r="BL220" s="32"/>
    </row>
    <row r="221" spans="1:64" s="33" customFormat="1">
      <c r="A221" s="76"/>
      <c r="B221" s="57">
        <v>209</v>
      </c>
      <c r="C221" s="87"/>
      <c r="D221" s="58"/>
      <c r="E221" s="77"/>
      <c r="F221" s="620"/>
      <c r="G221" s="620"/>
      <c r="H221" s="61"/>
      <c r="I221" s="62"/>
      <c r="J221" s="61"/>
      <c r="K221" s="622" t="str">
        <f t="shared" si="9"/>
        <v/>
      </c>
      <c r="L221" s="622" t="str">
        <f>IF($G221="","",IF(OR('２.全体概要'!$C$15=1,'２.全体概要'!$C$15=2),INDEX($BG$15,MATCH($G221,$BF$15,-1)),IF('２.全体概要'!$C$15=3,INDEX($BG$14,MATCH($G221,$BF$14,-1)),INDEX($BG$13,MATCH($G221,$BF$13,-1)))))</f>
        <v/>
      </c>
      <c r="M221" s="622" t="str">
        <f t="shared" si="10"/>
        <v/>
      </c>
      <c r="N221" s="623">
        <f t="shared" si="11"/>
        <v>0</v>
      </c>
      <c r="O221" s="74"/>
      <c r="P221" s="61"/>
      <c r="Q221" s="56"/>
      <c r="R221" s="72"/>
      <c r="S221" s="56"/>
      <c r="T221" s="56"/>
      <c r="U221" s="74"/>
      <c r="V221" s="61"/>
      <c r="W221" s="56"/>
      <c r="X221" s="72"/>
      <c r="Y221" s="56"/>
      <c r="Z221" s="56"/>
      <c r="AA221" s="74"/>
      <c r="AB221" s="61"/>
      <c r="AC221" s="74"/>
      <c r="AD221" s="61"/>
      <c r="AE221" s="74"/>
      <c r="AF221" s="61"/>
      <c r="AG221" s="74"/>
      <c r="AH221" s="61"/>
      <c r="AI221" s="74"/>
      <c r="AJ221" s="61"/>
      <c r="AK221" s="74"/>
      <c r="AL221" s="64"/>
      <c r="AM221" s="74"/>
      <c r="AN221" s="64"/>
      <c r="AO221" s="74"/>
      <c r="AP221" s="66"/>
      <c r="AQ221" s="74"/>
      <c r="AR221" s="61"/>
      <c r="AS221" s="275"/>
      <c r="AT221" s="74"/>
      <c r="AU221" s="61"/>
      <c r="AV221" s="626" t="str">
        <f>IF(AU221="","",IF(AU221="A",'１０.パネルラジエーター設備費用算出シート'!$G$13,IF(AU221="B",'１０.パネルラジエーター設備費用算出シート'!$N$13,IF(AU221="C",'１０.パネルラジエーター設備費用算出シート'!$G$23,IF(AU221="D",'１０.パネルラジエーター設備費用算出シート'!$N$23,IF(AU221="E",'１０.パネルラジエーター設備費用算出シート'!$G$33,IF(AU221="F",'１０.パネルラジエーター設備費用算出シート'!$N$33,IF(AU221="G",'１０.パネルラジエーター設備費用算出シート'!$G$43,IF(AU221="H",'１０.パネルラジエーター設備費用算出シート'!$N$43,IF(AU221="I",'１０.パネルラジエーター設備費用算出シート'!$G$54,'１０.パネルラジエーター設備費用算出シート'!$N$54))))))))))</f>
        <v/>
      </c>
      <c r="AW221" s="74"/>
      <c r="AX221" s="64"/>
      <c r="AY221" s="627"/>
      <c r="AZ221" s="74"/>
      <c r="BA221" s="32"/>
      <c r="BB221" s="32"/>
      <c r="BC221" s="32"/>
      <c r="BD221" s="32"/>
      <c r="BE221" s="32"/>
      <c r="BF221" s="32"/>
      <c r="BG221" s="32"/>
      <c r="BH221" s="32"/>
      <c r="BI221" s="32"/>
      <c r="BJ221" s="32"/>
      <c r="BK221" s="32"/>
      <c r="BL221" s="32"/>
    </row>
    <row r="222" spans="1:64" s="33" customFormat="1">
      <c r="A222" s="76"/>
      <c r="B222" s="57">
        <v>210</v>
      </c>
      <c r="C222" s="87"/>
      <c r="D222" s="58"/>
      <c r="E222" s="77"/>
      <c r="F222" s="620"/>
      <c r="G222" s="620"/>
      <c r="H222" s="61"/>
      <c r="I222" s="62"/>
      <c r="J222" s="61"/>
      <c r="K222" s="622" t="str">
        <f t="shared" si="9"/>
        <v/>
      </c>
      <c r="L222" s="622" t="str">
        <f>IF($G222="","",IF(OR('２.全体概要'!$C$15=1,'２.全体概要'!$C$15=2),INDEX($BG$15,MATCH($G222,$BF$15,-1)),IF('２.全体概要'!$C$15=3,INDEX($BG$14,MATCH($G222,$BF$14,-1)),INDEX($BG$13,MATCH($G222,$BF$13,-1)))))</f>
        <v/>
      </c>
      <c r="M222" s="622" t="str">
        <f t="shared" si="10"/>
        <v/>
      </c>
      <c r="N222" s="623">
        <f t="shared" si="11"/>
        <v>0</v>
      </c>
      <c r="O222" s="74"/>
      <c r="P222" s="61"/>
      <c r="Q222" s="56"/>
      <c r="R222" s="72"/>
      <c r="S222" s="56"/>
      <c r="T222" s="56"/>
      <c r="U222" s="74"/>
      <c r="V222" s="61"/>
      <c r="W222" s="56"/>
      <c r="X222" s="72"/>
      <c r="Y222" s="56"/>
      <c r="Z222" s="56"/>
      <c r="AA222" s="74"/>
      <c r="AB222" s="61"/>
      <c r="AC222" s="74"/>
      <c r="AD222" s="61"/>
      <c r="AE222" s="74"/>
      <c r="AF222" s="61"/>
      <c r="AG222" s="74"/>
      <c r="AH222" s="61"/>
      <c r="AI222" s="74"/>
      <c r="AJ222" s="61"/>
      <c r="AK222" s="74"/>
      <c r="AL222" s="64"/>
      <c r="AM222" s="74"/>
      <c r="AN222" s="64"/>
      <c r="AO222" s="74"/>
      <c r="AP222" s="66"/>
      <c r="AQ222" s="74"/>
      <c r="AR222" s="61"/>
      <c r="AS222" s="275"/>
      <c r="AT222" s="74"/>
      <c r="AU222" s="61"/>
      <c r="AV222" s="626" t="str">
        <f>IF(AU222="","",IF(AU222="A",'１０.パネルラジエーター設備費用算出シート'!$G$13,IF(AU222="B",'１０.パネルラジエーター設備費用算出シート'!$N$13,IF(AU222="C",'１０.パネルラジエーター設備費用算出シート'!$G$23,IF(AU222="D",'１０.パネルラジエーター設備費用算出シート'!$N$23,IF(AU222="E",'１０.パネルラジエーター設備費用算出シート'!$G$33,IF(AU222="F",'１０.パネルラジエーター設備費用算出シート'!$N$33,IF(AU222="G",'１０.パネルラジエーター設備費用算出シート'!$G$43,IF(AU222="H",'１０.パネルラジエーター設備費用算出シート'!$N$43,IF(AU222="I",'１０.パネルラジエーター設備費用算出シート'!$G$54,'１０.パネルラジエーター設備費用算出シート'!$N$54))))))))))</f>
        <v/>
      </c>
      <c r="AW222" s="74"/>
      <c r="AX222" s="64"/>
      <c r="AY222" s="627"/>
      <c r="AZ222" s="74"/>
      <c r="BA222" s="32"/>
      <c r="BB222" s="32"/>
      <c r="BC222" s="32"/>
      <c r="BD222" s="32"/>
      <c r="BE222" s="32"/>
      <c r="BF222" s="32"/>
      <c r="BG222" s="32"/>
      <c r="BH222" s="32"/>
      <c r="BI222" s="32"/>
      <c r="BJ222" s="32"/>
      <c r="BK222" s="32"/>
      <c r="BL222" s="32"/>
    </row>
    <row r="223" spans="1:64" s="33" customFormat="1">
      <c r="A223" s="76"/>
      <c r="B223" s="57">
        <v>211</v>
      </c>
      <c r="C223" s="87"/>
      <c r="D223" s="58"/>
      <c r="E223" s="77"/>
      <c r="F223" s="620"/>
      <c r="G223" s="620"/>
      <c r="H223" s="61"/>
      <c r="I223" s="62"/>
      <c r="J223" s="61"/>
      <c r="K223" s="622" t="str">
        <f t="shared" si="9"/>
        <v/>
      </c>
      <c r="L223" s="622" t="str">
        <f>IF($G223="","",IF(OR('２.全体概要'!$C$15=1,'２.全体概要'!$C$15=2),INDEX($BG$15,MATCH($G223,$BF$15,-1)),IF('２.全体概要'!$C$15=3,INDEX($BG$14,MATCH($G223,$BF$14,-1)),INDEX($BG$13,MATCH($G223,$BF$13,-1)))))</f>
        <v/>
      </c>
      <c r="M223" s="622" t="str">
        <f t="shared" si="10"/>
        <v/>
      </c>
      <c r="N223" s="623">
        <f t="shared" si="11"/>
        <v>0</v>
      </c>
      <c r="O223" s="74"/>
      <c r="P223" s="61"/>
      <c r="Q223" s="56"/>
      <c r="R223" s="72"/>
      <c r="S223" s="56"/>
      <c r="T223" s="56"/>
      <c r="U223" s="74"/>
      <c r="V223" s="61"/>
      <c r="W223" s="56"/>
      <c r="X223" s="72"/>
      <c r="Y223" s="56"/>
      <c r="Z223" s="56"/>
      <c r="AA223" s="74"/>
      <c r="AB223" s="61"/>
      <c r="AC223" s="74"/>
      <c r="AD223" s="61"/>
      <c r="AE223" s="74"/>
      <c r="AF223" s="61"/>
      <c r="AG223" s="74"/>
      <c r="AH223" s="61"/>
      <c r="AI223" s="74"/>
      <c r="AJ223" s="61"/>
      <c r="AK223" s="74"/>
      <c r="AL223" s="64"/>
      <c r="AM223" s="74"/>
      <c r="AN223" s="64"/>
      <c r="AO223" s="74"/>
      <c r="AP223" s="66"/>
      <c r="AQ223" s="74"/>
      <c r="AR223" s="61"/>
      <c r="AS223" s="275"/>
      <c r="AT223" s="74"/>
      <c r="AU223" s="61"/>
      <c r="AV223" s="626" t="str">
        <f>IF(AU223="","",IF(AU223="A",'１０.パネルラジエーター設備費用算出シート'!$G$13,IF(AU223="B",'１０.パネルラジエーター設備費用算出シート'!$N$13,IF(AU223="C",'１０.パネルラジエーター設備費用算出シート'!$G$23,IF(AU223="D",'１０.パネルラジエーター設備費用算出シート'!$N$23,IF(AU223="E",'１０.パネルラジエーター設備費用算出シート'!$G$33,IF(AU223="F",'１０.パネルラジエーター設備費用算出シート'!$N$33,IF(AU223="G",'１０.パネルラジエーター設備費用算出シート'!$G$43,IF(AU223="H",'１０.パネルラジエーター設備費用算出シート'!$N$43,IF(AU223="I",'１０.パネルラジエーター設備費用算出シート'!$G$54,'１０.パネルラジエーター設備費用算出シート'!$N$54))))))))))</f>
        <v/>
      </c>
      <c r="AW223" s="74"/>
      <c r="AX223" s="64"/>
      <c r="AY223" s="627"/>
      <c r="AZ223" s="74"/>
      <c r="BA223" s="32"/>
      <c r="BB223" s="32"/>
      <c r="BC223" s="32"/>
      <c r="BD223" s="32"/>
      <c r="BE223" s="32"/>
      <c r="BF223" s="32"/>
      <c r="BG223" s="32"/>
      <c r="BH223" s="32"/>
      <c r="BI223" s="32"/>
      <c r="BJ223" s="32"/>
      <c r="BK223" s="32"/>
      <c r="BL223" s="32"/>
    </row>
    <row r="224" spans="1:64" s="33" customFormat="1">
      <c r="A224" s="76"/>
      <c r="B224" s="57">
        <v>212</v>
      </c>
      <c r="C224" s="87"/>
      <c r="D224" s="58"/>
      <c r="E224" s="77"/>
      <c r="F224" s="620"/>
      <c r="G224" s="620"/>
      <c r="H224" s="61"/>
      <c r="I224" s="62"/>
      <c r="J224" s="61"/>
      <c r="K224" s="622" t="str">
        <f t="shared" si="9"/>
        <v/>
      </c>
      <c r="L224" s="622" t="str">
        <f>IF($G224="","",IF(OR('２.全体概要'!$C$15=1,'２.全体概要'!$C$15=2),INDEX($BG$15,MATCH($G224,$BF$15,-1)),IF('２.全体概要'!$C$15=3,INDEX($BG$14,MATCH($G224,$BF$14,-1)),INDEX($BG$13,MATCH($G224,$BF$13,-1)))))</f>
        <v/>
      </c>
      <c r="M224" s="622" t="str">
        <f t="shared" si="10"/>
        <v/>
      </c>
      <c r="N224" s="623">
        <f t="shared" si="11"/>
        <v>0</v>
      </c>
      <c r="O224" s="74"/>
      <c r="P224" s="61"/>
      <c r="Q224" s="56"/>
      <c r="R224" s="72"/>
      <c r="S224" s="56"/>
      <c r="T224" s="56"/>
      <c r="U224" s="74"/>
      <c r="V224" s="61"/>
      <c r="W224" s="56"/>
      <c r="X224" s="72"/>
      <c r="Y224" s="56"/>
      <c r="Z224" s="56"/>
      <c r="AA224" s="74"/>
      <c r="AB224" s="61"/>
      <c r="AC224" s="74"/>
      <c r="AD224" s="61"/>
      <c r="AE224" s="74"/>
      <c r="AF224" s="61"/>
      <c r="AG224" s="74"/>
      <c r="AH224" s="61"/>
      <c r="AI224" s="74"/>
      <c r="AJ224" s="61"/>
      <c r="AK224" s="74"/>
      <c r="AL224" s="64"/>
      <c r="AM224" s="74"/>
      <c r="AN224" s="64"/>
      <c r="AO224" s="74"/>
      <c r="AP224" s="66"/>
      <c r="AQ224" s="74"/>
      <c r="AR224" s="61"/>
      <c r="AS224" s="275"/>
      <c r="AT224" s="74"/>
      <c r="AU224" s="61"/>
      <c r="AV224" s="626" t="str">
        <f>IF(AU224="","",IF(AU224="A",'１０.パネルラジエーター設備費用算出シート'!$G$13,IF(AU224="B",'１０.パネルラジエーター設備費用算出シート'!$N$13,IF(AU224="C",'１０.パネルラジエーター設備費用算出シート'!$G$23,IF(AU224="D",'１０.パネルラジエーター設備費用算出シート'!$N$23,IF(AU224="E",'１０.パネルラジエーター設備費用算出シート'!$G$33,IF(AU224="F",'１０.パネルラジエーター設備費用算出シート'!$N$33,IF(AU224="G",'１０.パネルラジエーター設備費用算出シート'!$G$43,IF(AU224="H",'１０.パネルラジエーター設備費用算出シート'!$N$43,IF(AU224="I",'１０.パネルラジエーター設備費用算出シート'!$G$54,'１０.パネルラジエーター設備費用算出シート'!$N$54))))))))))</f>
        <v/>
      </c>
      <c r="AW224" s="74"/>
      <c r="AX224" s="64"/>
      <c r="AY224" s="627"/>
      <c r="AZ224" s="74"/>
      <c r="BA224" s="32"/>
      <c r="BB224" s="32"/>
      <c r="BC224" s="32"/>
      <c r="BD224" s="32"/>
      <c r="BE224" s="32"/>
      <c r="BF224" s="32"/>
      <c r="BG224" s="32"/>
      <c r="BH224" s="32"/>
      <c r="BI224" s="32"/>
      <c r="BJ224" s="32"/>
      <c r="BK224" s="32"/>
      <c r="BL224" s="32"/>
    </row>
    <row r="225" spans="1:64" s="33" customFormat="1">
      <c r="A225" s="76"/>
      <c r="B225" s="57">
        <v>213</v>
      </c>
      <c r="C225" s="87"/>
      <c r="D225" s="58"/>
      <c r="E225" s="77"/>
      <c r="F225" s="620"/>
      <c r="G225" s="620"/>
      <c r="H225" s="61"/>
      <c r="I225" s="62"/>
      <c r="J225" s="61"/>
      <c r="K225" s="622" t="str">
        <f t="shared" si="9"/>
        <v/>
      </c>
      <c r="L225" s="622" t="str">
        <f>IF($G225="","",IF(OR('２.全体概要'!$C$15=1,'２.全体概要'!$C$15=2),INDEX($BG$15,MATCH($G225,$BF$15,-1)),IF('２.全体概要'!$C$15=3,INDEX($BG$14,MATCH($G225,$BF$14,-1)),INDEX($BG$13,MATCH($G225,$BF$13,-1)))))</f>
        <v/>
      </c>
      <c r="M225" s="622" t="str">
        <f t="shared" si="10"/>
        <v/>
      </c>
      <c r="N225" s="623">
        <f t="shared" si="11"/>
        <v>0</v>
      </c>
      <c r="O225" s="74"/>
      <c r="P225" s="61"/>
      <c r="Q225" s="56"/>
      <c r="R225" s="72"/>
      <c r="S225" s="56"/>
      <c r="T225" s="56"/>
      <c r="U225" s="74"/>
      <c r="V225" s="61"/>
      <c r="W225" s="56"/>
      <c r="X225" s="72"/>
      <c r="Y225" s="56"/>
      <c r="Z225" s="56"/>
      <c r="AA225" s="74"/>
      <c r="AB225" s="61"/>
      <c r="AC225" s="74"/>
      <c r="AD225" s="61"/>
      <c r="AE225" s="74"/>
      <c r="AF225" s="61"/>
      <c r="AG225" s="74"/>
      <c r="AH225" s="61"/>
      <c r="AI225" s="74"/>
      <c r="AJ225" s="61"/>
      <c r="AK225" s="74"/>
      <c r="AL225" s="64"/>
      <c r="AM225" s="74"/>
      <c r="AN225" s="64"/>
      <c r="AO225" s="74"/>
      <c r="AP225" s="66"/>
      <c r="AQ225" s="74"/>
      <c r="AR225" s="61"/>
      <c r="AS225" s="275"/>
      <c r="AT225" s="74"/>
      <c r="AU225" s="61"/>
      <c r="AV225" s="626" t="str">
        <f>IF(AU225="","",IF(AU225="A",'１０.パネルラジエーター設備費用算出シート'!$G$13,IF(AU225="B",'１０.パネルラジエーター設備費用算出シート'!$N$13,IF(AU225="C",'１０.パネルラジエーター設備費用算出シート'!$G$23,IF(AU225="D",'１０.パネルラジエーター設備費用算出シート'!$N$23,IF(AU225="E",'１０.パネルラジエーター設備費用算出シート'!$G$33,IF(AU225="F",'１０.パネルラジエーター設備費用算出シート'!$N$33,IF(AU225="G",'１０.パネルラジエーター設備費用算出シート'!$G$43,IF(AU225="H",'１０.パネルラジエーター設備費用算出シート'!$N$43,IF(AU225="I",'１０.パネルラジエーター設備費用算出シート'!$G$54,'１０.パネルラジエーター設備費用算出シート'!$N$54))))))))))</f>
        <v/>
      </c>
      <c r="AW225" s="74"/>
      <c r="AX225" s="64"/>
      <c r="AY225" s="627"/>
      <c r="AZ225" s="74"/>
      <c r="BA225" s="32"/>
      <c r="BB225" s="32"/>
      <c r="BC225" s="32"/>
      <c r="BD225" s="32"/>
      <c r="BE225" s="32"/>
      <c r="BF225" s="32"/>
      <c r="BG225" s="32"/>
      <c r="BH225" s="32"/>
      <c r="BI225" s="32"/>
      <c r="BJ225" s="32"/>
      <c r="BK225" s="32"/>
      <c r="BL225" s="32"/>
    </row>
    <row r="226" spans="1:64" s="33" customFormat="1">
      <c r="A226" s="76"/>
      <c r="B226" s="57">
        <v>214</v>
      </c>
      <c r="C226" s="87"/>
      <c r="D226" s="58"/>
      <c r="E226" s="77"/>
      <c r="F226" s="620"/>
      <c r="G226" s="620"/>
      <c r="H226" s="61"/>
      <c r="I226" s="62"/>
      <c r="J226" s="61"/>
      <c r="K226" s="622" t="str">
        <f t="shared" si="9"/>
        <v/>
      </c>
      <c r="L226" s="622" t="str">
        <f>IF($G226="","",IF(OR('２.全体概要'!$C$15=1,'２.全体概要'!$C$15=2),INDEX($BG$15,MATCH($G226,$BF$15,-1)),IF('２.全体概要'!$C$15=3,INDEX($BG$14,MATCH($G226,$BF$14,-1)),INDEX($BG$13,MATCH($G226,$BF$13,-1)))))</f>
        <v/>
      </c>
      <c r="M226" s="622" t="str">
        <f t="shared" si="10"/>
        <v/>
      </c>
      <c r="N226" s="623">
        <f t="shared" si="11"/>
        <v>0</v>
      </c>
      <c r="O226" s="74"/>
      <c r="P226" s="61"/>
      <c r="Q226" s="56"/>
      <c r="R226" s="72"/>
      <c r="S226" s="56"/>
      <c r="T226" s="56"/>
      <c r="U226" s="74"/>
      <c r="V226" s="61"/>
      <c r="W226" s="56"/>
      <c r="X226" s="72"/>
      <c r="Y226" s="56"/>
      <c r="Z226" s="56"/>
      <c r="AA226" s="74"/>
      <c r="AB226" s="61"/>
      <c r="AC226" s="74"/>
      <c r="AD226" s="61"/>
      <c r="AE226" s="74"/>
      <c r="AF226" s="61"/>
      <c r="AG226" s="74"/>
      <c r="AH226" s="61"/>
      <c r="AI226" s="74"/>
      <c r="AJ226" s="61"/>
      <c r="AK226" s="74"/>
      <c r="AL226" s="64"/>
      <c r="AM226" s="74"/>
      <c r="AN226" s="64"/>
      <c r="AO226" s="74"/>
      <c r="AP226" s="66"/>
      <c r="AQ226" s="74"/>
      <c r="AR226" s="61"/>
      <c r="AS226" s="275"/>
      <c r="AT226" s="74"/>
      <c r="AU226" s="61"/>
      <c r="AV226" s="626" t="str">
        <f>IF(AU226="","",IF(AU226="A",'１０.パネルラジエーター設備費用算出シート'!$G$13,IF(AU226="B",'１０.パネルラジエーター設備費用算出シート'!$N$13,IF(AU226="C",'１０.パネルラジエーター設備費用算出シート'!$G$23,IF(AU226="D",'１０.パネルラジエーター設備費用算出シート'!$N$23,IF(AU226="E",'１０.パネルラジエーター設備費用算出シート'!$G$33,IF(AU226="F",'１０.パネルラジエーター設備費用算出シート'!$N$33,IF(AU226="G",'１０.パネルラジエーター設備費用算出シート'!$G$43,IF(AU226="H",'１０.パネルラジエーター設備費用算出シート'!$N$43,IF(AU226="I",'１０.パネルラジエーター設備費用算出シート'!$G$54,'１０.パネルラジエーター設備費用算出シート'!$N$54))))))))))</f>
        <v/>
      </c>
      <c r="AW226" s="74"/>
      <c r="AX226" s="64"/>
      <c r="AY226" s="627"/>
      <c r="AZ226" s="74"/>
      <c r="BA226" s="32"/>
      <c r="BB226" s="32"/>
      <c r="BC226" s="32"/>
      <c r="BD226" s="32"/>
      <c r="BE226" s="32"/>
      <c r="BF226" s="32"/>
      <c r="BG226" s="32"/>
      <c r="BH226" s="32"/>
      <c r="BI226" s="32"/>
      <c r="BJ226" s="32"/>
      <c r="BK226" s="32"/>
      <c r="BL226" s="32"/>
    </row>
    <row r="227" spans="1:64" s="33" customFormat="1">
      <c r="A227" s="76"/>
      <c r="B227" s="57">
        <v>215</v>
      </c>
      <c r="C227" s="87"/>
      <c r="D227" s="58"/>
      <c r="E227" s="77"/>
      <c r="F227" s="620"/>
      <c r="G227" s="620"/>
      <c r="H227" s="61"/>
      <c r="I227" s="62"/>
      <c r="J227" s="61"/>
      <c r="K227" s="622" t="str">
        <f t="shared" si="9"/>
        <v/>
      </c>
      <c r="L227" s="622" t="str">
        <f>IF($G227="","",IF(OR('２.全体概要'!$C$15=1,'２.全体概要'!$C$15=2),INDEX($BG$15,MATCH($G227,$BF$15,-1)),IF('２.全体概要'!$C$15=3,INDEX($BG$14,MATCH($G227,$BF$14,-1)),INDEX($BG$13,MATCH($G227,$BF$13,-1)))))</f>
        <v/>
      </c>
      <c r="M227" s="622" t="str">
        <f t="shared" si="10"/>
        <v/>
      </c>
      <c r="N227" s="623">
        <f t="shared" si="11"/>
        <v>0</v>
      </c>
      <c r="O227" s="74"/>
      <c r="P227" s="61"/>
      <c r="Q227" s="56"/>
      <c r="R227" s="72"/>
      <c r="S227" s="56"/>
      <c r="T227" s="56"/>
      <c r="U227" s="74"/>
      <c r="V227" s="61"/>
      <c r="W227" s="56"/>
      <c r="X227" s="72"/>
      <c r="Y227" s="56"/>
      <c r="Z227" s="56"/>
      <c r="AA227" s="74"/>
      <c r="AB227" s="61"/>
      <c r="AC227" s="74"/>
      <c r="AD227" s="61"/>
      <c r="AE227" s="74"/>
      <c r="AF227" s="61"/>
      <c r="AG227" s="74"/>
      <c r="AH227" s="61"/>
      <c r="AI227" s="74"/>
      <c r="AJ227" s="61"/>
      <c r="AK227" s="74"/>
      <c r="AL227" s="64"/>
      <c r="AM227" s="74"/>
      <c r="AN227" s="64"/>
      <c r="AO227" s="74"/>
      <c r="AP227" s="66"/>
      <c r="AQ227" s="74"/>
      <c r="AR227" s="61"/>
      <c r="AS227" s="275"/>
      <c r="AT227" s="74"/>
      <c r="AU227" s="61"/>
      <c r="AV227" s="626" t="str">
        <f>IF(AU227="","",IF(AU227="A",'１０.パネルラジエーター設備費用算出シート'!$G$13,IF(AU227="B",'１０.パネルラジエーター設備費用算出シート'!$N$13,IF(AU227="C",'１０.パネルラジエーター設備費用算出シート'!$G$23,IF(AU227="D",'１０.パネルラジエーター設備費用算出シート'!$N$23,IF(AU227="E",'１０.パネルラジエーター設備費用算出シート'!$G$33,IF(AU227="F",'１０.パネルラジエーター設備費用算出シート'!$N$33,IF(AU227="G",'１０.パネルラジエーター設備費用算出シート'!$G$43,IF(AU227="H",'１０.パネルラジエーター設備費用算出シート'!$N$43,IF(AU227="I",'１０.パネルラジエーター設備費用算出シート'!$G$54,'１０.パネルラジエーター設備費用算出シート'!$N$54))))))))))</f>
        <v/>
      </c>
      <c r="AW227" s="74"/>
      <c r="AX227" s="64"/>
      <c r="AY227" s="627"/>
      <c r="AZ227" s="74"/>
      <c r="BA227" s="32"/>
      <c r="BB227" s="32"/>
      <c r="BC227" s="32"/>
      <c r="BD227" s="32"/>
      <c r="BE227" s="32"/>
      <c r="BF227" s="32"/>
      <c r="BG227" s="32"/>
      <c r="BH227" s="32"/>
      <c r="BI227" s="32"/>
      <c r="BJ227" s="32"/>
      <c r="BK227" s="32"/>
      <c r="BL227" s="32"/>
    </row>
    <row r="228" spans="1:64" s="33" customFormat="1">
      <c r="A228" s="76"/>
      <c r="B228" s="57">
        <v>216</v>
      </c>
      <c r="C228" s="87"/>
      <c r="D228" s="58"/>
      <c r="E228" s="77"/>
      <c r="F228" s="620"/>
      <c r="G228" s="620"/>
      <c r="H228" s="61"/>
      <c r="I228" s="62"/>
      <c r="J228" s="61"/>
      <c r="K228" s="622" t="str">
        <f t="shared" si="9"/>
        <v/>
      </c>
      <c r="L228" s="622" t="str">
        <f>IF($G228="","",IF(OR('２.全体概要'!$C$15=1,'２.全体概要'!$C$15=2),INDEX($BG$15,MATCH($G228,$BF$15,-1)),IF('２.全体概要'!$C$15=3,INDEX($BG$14,MATCH($G228,$BF$14,-1)),INDEX($BG$13,MATCH($G228,$BF$13,-1)))))</f>
        <v/>
      </c>
      <c r="M228" s="622" t="str">
        <f t="shared" si="10"/>
        <v/>
      </c>
      <c r="N228" s="623">
        <f t="shared" si="11"/>
        <v>0</v>
      </c>
      <c r="O228" s="74"/>
      <c r="P228" s="61"/>
      <c r="Q228" s="56"/>
      <c r="R228" s="72"/>
      <c r="S228" s="56"/>
      <c r="T228" s="56"/>
      <c r="U228" s="74"/>
      <c r="V228" s="61"/>
      <c r="W228" s="56"/>
      <c r="X228" s="72"/>
      <c r="Y228" s="56"/>
      <c r="Z228" s="56"/>
      <c r="AA228" s="74"/>
      <c r="AB228" s="61"/>
      <c r="AC228" s="74"/>
      <c r="AD228" s="61"/>
      <c r="AE228" s="74"/>
      <c r="AF228" s="61"/>
      <c r="AG228" s="74"/>
      <c r="AH228" s="61"/>
      <c r="AI228" s="74"/>
      <c r="AJ228" s="61"/>
      <c r="AK228" s="74"/>
      <c r="AL228" s="64"/>
      <c r="AM228" s="74"/>
      <c r="AN228" s="64"/>
      <c r="AO228" s="74"/>
      <c r="AP228" s="66"/>
      <c r="AQ228" s="74"/>
      <c r="AR228" s="61"/>
      <c r="AS228" s="275"/>
      <c r="AT228" s="74"/>
      <c r="AU228" s="61"/>
      <c r="AV228" s="626" t="str">
        <f>IF(AU228="","",IF(AU228="A",'１０.パネルラジエーター設備費用算出シート'!$G$13,IF(AU228="B",'１０.パネルラジエーター設備費用算出シート'!$N$13,IF(AU228="C",'１０.パネルラジエーター設備費用算出シート'!$G$23,IF(AU228="D",'１０.パネルラジエーター設備費用算出シート'!$N$23,IF(AU228="E",'１０.パネルラジエーター設備費用算出シート'!$G$33,IF(AU228="F",'１０.パネルラジエーター設備費用算出シート'!$N$33,IF(AU228="G",'１０.パネルラジエーター設備費用算出シート'!$G$43,IF(AU228="H",'１０.パネルラジエーター設備費用算出シート'!$N$43,IF(AU228="I",'１０.パネルラジエーター設備費用算出シート'!$G$54,'１０.パネルラジエーター設備費用算出シート'!$N$54))))))))))</f>
        <v/>
      </c>
      <c r="AW228" s="74"/>
      <c r="AX228" s="64"/>
      <c r="AY228" s="627"/>
      <c r="AZ228" s="74"/>
      <c r="BA228" s="32"/>
      <c r="BB228" s="32"/>
      <c r="BC228" s="32"/>
      <c r="BD228" s="32"/>
      <c r="BE228" s="32"/>
      <c r="BF228" s="32"/>
      <c r="BG228" s="32"/>
      <c r="BH228" s="32"/>
      <c r="BI228" s="32"/>
      <c r="BJ228" s="32"/>
      <c r="BK228" s="32"/>
      <c r="BL228" s="32"/>
    </row>
    <row r="229" spans="1:64" s="33" customFormat="1">
      <c r="A229" s="76"/>
      <c r="B229" s="57">
        <v>217</v>
      </c>
      <c r="C229" s="87"/>
      <c r="D229" s="58"/>
      <c r="E229" s="77"/>
      <c r="F229" s="620"/>
      <c r="G229" s="620"/>
      <c r="H229" s="61"/>
      <c r="I229" s="62"/>
      <c r="J229" s="61"/>
      <c r="K229" s="622" t="str">
        <f t="shared" si="9"/>
        <v/>
      </c>
      <c r="L229" s="622" t="str">
        <f>IF($G229="","",IF(OR('２.全体概要'!$C$15=1,'２.全体概要'!$C$15=2),INDEX($BG$15,MATCH($G229,$BF$15,-1)),IF('２.全体概要'!$C$15=3,INDEX($BG$14,MATCH($G229,$BF$14,-1)),INDEX($BG$13,MATCH($G229,$BF$13,-1)))))</f>
        <v/>
      </c>
      <c r="M229" s="622" t="str">
        <f t="shared" si="10"/>
        <v/>
      </c>
      <c r="N229" s="623">
        <f t="shared" si="11"/>
        <v>0</v>
      </c>
      <c r="O229" s="74"/>
      <c r="P229" s="61"/>
      <c r="Q229" s="56"/>
      <c r="R229" s="72"/>
      <c r="S229" s="56"/>
      <c r="T229" s="56"/>
      <c r="U229" s="74"/>
      <c r="V229" s="61"/>
      <c r="W229" s="56"/>
      <c r="X229" s="72"/>
      <c r="Y229" s="56"/>
      <c r="Z229" s="56"/>
      <c r="AA229" s="74"/>
      <c r="AB229" s="61"/>
      <c r="AC229" s="74"/>
      <c r="AD229" s="61"/>
      <c r="AE229" s="74"/>
      <c r="AF229" s="61"/>
      <c r="AG229" s="74"/>
      <c r="AH229" s="61"/>
      <c r="AI229" s="74"/>
      <c r="AJ229" s="61"/>
      <c r="AK229" s="74"/>
      <c r="AL229" s="64"/>
      <c r="AM229" s="74"/>
      <c r="AN229" s="64"/>
      <c r="AO229" s="74"/>
      <c r="AP229" s="66"/>
      <c r="AQ229" s="74"/>
      <c r="AR229" s="61"/>
      <c r="AS229" s="275"/>
      <c r="AT229" s="74"/>
      <c r="AU229" s="61"/>
      <c r="AV229" s="626" t="str">
        <f>IF(AU229="","",IF(AU229="A",'１０.パネルラジエーター設備費用算出シート'!$G$13,IF(AU229="B",'１０.パネルラジエーター設備費用算出シート'!$N$13,IF(AU229="C",'１０.パネルラジエーター設備費用算出シート'!$G$23,IF(AU229="D",'１０.パネルラジエーター設備費用算出シート'!$N$23,IF(AU229="E",'１０.パネルラジエーター設備費用算出シート'!$G$33,IF(AU229="F",'１０.パネルラジエーター設備費用算出シート'!$N$33,IF(AU229="G",'１０.パネルラジエーター設備費用算出シート'!$G$43,IF(AU229="H",'１０.パネルラジエーター設備費用算出シート'!$N$43,IF(AU229="I",'１０.パネルラジエーター設備費用算出シート'!$G$54,'１０.パネルラジエーター設備費用算出シート'!$N$54))))))))))</f>
        <v/>
      </c>
      <c r="AW229" s="74"/>
      <c r="AX229" s="64"/>
      <c r="AY229" s="627"/>
      <c r="AZ229" s="74"/>
      <c r="BA229" s="32"/>
      <c r="BB229" s="32"/>
      <c r="BC229" s="32"/>
      <c r="BD229" s="32"/>
      <c r="BE229" s="32"/>
      <c r="BF229" s="32"/>
      <c r="BG229" s="32"/>
      <c r="BH229" s="32"/>
      <c r="BI229" s="32"/>
      <c r="BJ229" s="32"/>
      <c r="BK229" s="32"/>
      <c r="BL229" s="32"/>
    </row>
    <row r="230" spans="1:64" s="33" customFormat="1">
      <c r="A230" s="76"/>
      <c r="B230" s="57">
        <v>218</v>
      </c>
      <c r="C230" s="87"/>
      <c r="D230" s="58"/>
      <c r="E230" s="77"/>
      <c r="F230" s="620"/>
      <c r="G230" s="620"/>
      <c r="H230" s="61"/>
      <c r="I230" s="62"/>
      <c r="J230" s="61"/>
      <c r="K230" s="622" t="str">
        <f t="shared" si="9"/>
        <v/>
      </c>
      <c r="L230" s="622" t="str">
        <f>IF($G230="","",IF(OR('２.全体概要'!$C$15=1,'２.全体概要'!$C$15=2),INDEX($BG$15,MATCH($G230,$BF$15,-1)),IF('２.全体概要'!$C$15=3,INDEX($BG$14,MATCH($G230,$BF$14,-1)),INDEX($BG$13,MATCH($G230,$BF$13,-1)))))</f>
        <v/>
      </c>
      <c r="M230" s="622" t="str">
        <f t="shared" si="10"/>
        <v/>
      </c>
      <c r="N230" s="623">
        <f t="shared" si="11"/>
        <v>0</v>
      </c>
      <c r="O230" s="74"/>
      <c r="P230" s="61"/>
      <c r="Q230" s="56"/>
      <c r="R230" s="72"/>
      <c r="S230" s="56"/>
      <c r="T230" s="56"/>
      <c r="U230" s="74"/>
      <c r="V230" s="61"/>
      <c r="W230" s="56"/>
      <c r="X230" s="72"/>
      <c r="Y230" s="56"/>
      <c r="Z230" s="56"/>
      <c r="AA230" s="74"/>
      <c r="AB230" s="61"/>
      <c r="AC230" s="74"/>
      <c r="AD230" s="61"/>
      <c r="AE230" s="74"/>
      <c r="AF230" s="61"/>
      <c r="AG230" s="74"/>
      <c r="AH230" s="61"/>
      <c r="AI230" s="74"/>
      <c r="AJ230" s="61"/>
      <c r="AK230" s="74"/>
      <c r="AL230" s="64"/>
      <c r="AM230" s="74"/>
      <c r="AN230" s="64"/>
      <c r="AO230" s="74"/>
      <c r="AP230" s="66"/>
      <c r="AQ230" s="74"/>
      <c r="AR230" s="61"/>
      <c r="AS230" s="275"/>
      <c r="AT230" s="74"/>
      <c r="AU230" s="61"/>
      <c r="AV230" s="626" t="str">
        <f>IF(AU230="","",IF(AU230="A",'１０.パネルラジエーター設備費用算出シート'!$G$13,IF(AU230="B",'１０.パネルラジエーター設備費用算出シート'!$N$13,IF(AU230="C",'１０.パネルラジエーター設備費用算出シート'!$G$23,IF(AU230="D",'１０.パネルラジエーター設備費用算出シート'!$N$23,IF(AU230="E",'１０.パネルラジエーター設備費用算出シート'!$G$33,IF(AU230="F",'１０.パネルラジエーター設備費用算出シート'!$N$33,IF(AU230="G",'１０.パネルラジエーター設備費用算出シート'!$G$43,IF(AU230="H",'１０.パネルラジエーター設備費用算出シート'!$N$43,IF(AU230="I",'１０.パネルラジエーター設備費用算出シート'!$G$54,'１０.パネルラジエーター設備費用算出シート'!$N$54))))))))))</f>
        <v/>
      </c>
      <c r="AW230" s="74"/>
      <c r="AX230" s="64"/>
      <c r="AY230" s="627"/>
      <c r="AZ230" s="74"/>
      <c r="BA230" s="32"/>
      <c r="BB230" s="32"/>
      <c r="BC230" s="32"/>
      <c r="BD230" s="32"/>
      <c r="BE230" s="32"/>
      <c r="BF230" s="32"/>
      <c r="BG230" s="32"/>
      <c r="BH230" s="32"/>
      <c r="BI230" s="32"/>
      <c r="BJ230" s="32"/>
      <c r="BK230" s="32"/>
      <c r="BL230" s="32"/>
    </row>
    <row r="231" spans="1:64" s="33" customFormat="1">
      <c r="A231" s="76"/>
      <c r="B231" s="57">
        <v>219</v>
      </c>
      <c r="C231" s="87"/>
      <c r="D231" s="58"/>
      <c r="E231" s="77"/>
      <c r="F231" s="620"/>
      <c r="G231" s="620"/>
      <c r="H231" s="61"/>
      <c r="I231" s="62"/>
      <c r="J231" s="61"/>
      <c r="K231" s="622" t="str">
        <f t="shared" si="9"/>
        <v/>
      </c>
      <c r="L231" s="622" t="str">
        <f>IF($G231="","",IF(OR('２.全体概要'!$C$15=1,'２.全体概要'!$C$15=2),INDEX($BG$15,MATCH($G231,$BF$15,-1)),IF('２.全体概要'!$C$15=3,INDEX($BG$14,MATCH($G231,$BF$14,-1)),INDEX($BG$13,MATCH($G231,$BF$13,-1)))))</f>
        <v/>
      </c>
      <c r="M231" s="622" t="str">
        <f t="shared" si="10"/>
        <v/>
      </c>
      <c r="N231" s="623">
        <f t="shared" si="11"/>
        <v>0</v>
      </c>
      <c r="O231" s="74"/>
      <c r="P231" s="61"/>
      <c r="Q231" s="56"/>
      <c r="R231" s="72"/>
      <c r="S231" s="56"/>
      <c r="T231" s="56"/>
      <c r="U231" s="74"/>
      <c r="V231" s="61"/>
      <c r="W231" s="56"/>
      <c r="X231" s="72"/>
      <c r="Y231" s="56"/>
      <c r="Z231" s="56"/>
      <c r="AA231" s="74"/>
      <c r="AB231" s="61"/>
      <c r="AC231" s="74"/>
      <c r="AD231" s="61"/>
      <c r="AE231" s="74"/>
      <c r="AF231" s="61"/>
      <c r="AG231" s="74"/>
      <c r="AH231" s="61"/>
      <c r="AI231" s="74"/>
      <c r="AJ231" s="61"/>
      <c r="AK231" s="74"/>
      <c r="AL231" s="64"/>
      <c r="AM231" s="74"/>
      <c r="AN231" s="64"/>
      <c r="AO231" s="74"/>
      <c r="AP231" s="66"/>
      <c r="AQ231" s="74"/>
      <c r="AR231" s="61"/>
      <c r="AS231" s="275"/>
      <c r="AT231" s="74"/>
      <c r="AU231" s="61"/>
      <c r="AV231" s="626" t="str">
        <f>IF(AU231="","",IF(AU231="A",'１０.パネルラジエーター設備費用算出シート'!$G$13,IF(AU231="B",'１０.パネルラジエーター設備費用算出シート'!$N$13,IF(AU231="C",'１０.パネルラジエーター設備費用算出シート'!$G$23,IF(AU231="D",'１０.パネルラジエーター設備費用算出シート'!$N$23,IF(AU231="E",'１０.パネルラジエーター設備費用算出シート'!$G$33,IF(AU231="F",'１０.パネルラジエーター設備費用算出シート'!$N$33,IF(AU231="G",'１０.パネルラジエーター設備費用算出シート'!$G$43,IF(AU231="H",'１０.パネルラジエーター設備費用算出シート'!$N$43,IF(AU231="I",'１０.パネルラジエーター設備費用算出シート'!$G$54,'１０.パネルラジエーター設備費用算出シート'!$N$54))))))))))</f>
        <v/>
      </c>
      <c r="AW231" s="74"/>
      <c r="AX231" s="64"/>
      <c r="AY231" s="627"/>
      <c r="AZ231" s="74"/>
      <c r="BA231" s="32"/>
      <c r="BB231" s="32"/>
      <c r="BC231" s="32"/>
      <c r="BD231" s="32"/>
      <c r="BE231" s="32"/>
      <c r="BF231" s="32"/>
      <c r="BG231" s="32"/>
      <c r="BH231" s="32"/>
      <c r="BI231" s="32"/>
      <c r="BJ231" s="32"/>
      <c r="BK231" s="32"/>
      <c r="BL231" s="32"/>
    </row>
    <row r="232" spans="1:64" s="33" customFormat="1">
      <c r="A232" s="76"/>
      <c r="B232" s="57">
        <v>220</v>
      </c>
      <c r="C232" s="87"/>
      <c r="D232" s="58"/>
      <c r="E232" s="77"/>
      <c r="F232" s="620"/>
      <c r="G232" s="620"/>
      <c r="H232" s="61"/>
      <c r="I232" s="62"/>
      <c r="J232" s="61"/>
      <c r="K232" s="622" t="str">
        <f t="shared" si="9"/>
        <v/>
      </c>
      <c r="L232" s="622" t="str">
        <f>IF($G232="","",IF(OR('２.全体概要'!$C$15=1,'２.全体概要'!$C$15=2),INDEX($BG$15,MATCH($G232,$BF$15,-1)),IF('２.全体概要'!$C$15=3,INDEX($BG$14,MATCH($G232,$BF$14,-1)),INDEX($BG$13,MATCH($G232,$BF$13,-1)))))</f>
        <v/>
      </c>
      <c r="M232" s="622" t="str">
        <f t="shared" si="10"/>
        <v/>
      </c>
      <c r="N232" s="623">
        <f t="shared" si="11"/>
        <v>0</v>
      </c>
      <c r="O232" s="74"/>
      <c r="P232" s="61"/>
      <c r="Q232" s="56"/>
      <c r="R232" s="72"/>
      <c r="S232" s="56"/>
      <c r="T232" s="56"/>
      <c r="U232" s="74"/>
      <c r="V232" s="61"/>
      <c r="W232" s="56"/>
      <c r="X232" s="72"/>
      <c r="Y232" s="56"/>
      <c r="Z232" s="56"/>
      <c r="AA232" s="74"/>
      <c r="AB232" s="61"/>
      <c r="AC232" s="74"/>
      <c r="AD232" s="61"/>
      <c r="AE232" s="74"/>
      <c r="AF232" s="61"/>
      <c r="AG232" s="74"/>
      <c r="AH232" s="61"/>
      <c r="AI232" s="74"/>
      <c r="AJ232" s="61"/>
      <c r="AK232" s="74"/>
      <c r="AL232" s="64"/>
      <c r="AM232" s="74"/>
      <c r="AN232" s="64"/>
      <c r="AO232" s="74"/>
      <c r="AP232" s="66"/>
      <c r="AQ232" s="74"/>
      <c r="AR232" s="61"/>
      <c r="AS232" s="275"/>
      <c r="AT232" s="74"/>
      <c r="AU232" s="61"/>
      <c r="AV232" s="626" t="str">
        <f>IF(AU232="","",IF(AU232="A",'１０.パネルラジエーター設備費用算出シート'!$G$13,IF(AU232="B",'１０.パネルラジエーター設備費用算出シート'!$N$13,IF(AU232="C",'１０.パネルラジエーター設備費用算出シート'!$G$23,IF(AU232="D",'１０.パネルラジエーター設備費用算出シート'!$N$23,IF(AU232="E",'１０.パネルラジエーター設備費用算出シート'!$G$33,IF(AU232="F",'１０.パネルラジエーター設備費用算出シート'!$N$33,IF(AU232="G",'１０.パネルラジエーター設備費用算出シート'!$G$43,IF(AU232="H",'１０.パネルラジエーター設備費用算出シート'!$N$43,IF(AU232="I",'１０.パネルラジエーター設備費用算出シート'!$G$54,'１０.パネルラジエーター設備費用算出シート'!$N$54))))))))))</f>
        <v/>
      </c>
      <c r="AW232" s="74"/>
      <c r="AX232" s="64"/>
      <c r="AY232" s="627"/>
      <c r="AZ232" s="74"/>
      <c r="BA232" s="32"/>
      <c r="BB232" s="32"/>
      <c r="BC232" s="32"/>
      <c r="BD232" s="32"/>
      <c r="BE232" s="32"/>
      <c r="BF232" s="32"/>
      <c r="BG232" s="32"/>
      <c r="BH232" s="32"/>
      <c r="BI232" s="32"/>
      <c r="BJ232" s="32"/>
      <c r="BK232" s="32"/>
      <c r="BL232" s="32"/>
    </row>
    <row r="233" spans="1:64" s="33" customFormat="1">
      <c r="A233" s="76"/>
      <c r="B233" s="57">
        <v>221</v>
      </c>
      <c r="C233" s="87"/>
      <c r="D233" s="58"/>
      <c r="E233" s="77"/>
      <c r="F233" s="620"/>
      <c r="G233" s="620"/>
      <c r="H233" s="61"/>
      <c r="I233" s="62"/>
      <c r="J233" s="61"/>
      <c r="K233" s="622" t="str">
        <f t="shared" si="9"/>
        <v/>
      </c>
      <c r="L233" s="622" t="str">
        <f>IF($G233="","",IF(OR('２.全体概要'!$C$15=1,'２.全体概要'!$C$15=2),INDEX($BG$15,MATCH($G233,$BF$15,-1)),IF('２.全体概要'!$C$15=3,INDEX($BG$14,MATCH($G233,$BF$14,-1)),INDEX($BG$13,MATCH($G233,$BF$13,-1)))))</f>
        <v/>
      </c>
      <c r="M233" s="622" t="str">
        <f t="shared" si="10"/>
        <v/>
      </c>
      <c r="N233" s="623">
        <f t="shared" si="11"/>
        <v>0</v>
      </c>
      <c r="O233" s="74"/>
      <c r="P233" s="61"/>
      <c r="Q233" s="56"/>
      <c r="R233" s="72"/>
      <c r="S233" s="56"/>
      <c r="T233" s="56"/>
      <c r="U233" s="74"/>
      <c r="V233" s="61"/>
      <c r="W233" s="56"/>
      <c r="X233" s="72"/>
      <c r="Y233" s="56"/>
      <c r="Z233" s="56"/>
      <c r="AA233" s="74"/>
      <c r="AB233" s="61"/>
      <c r="AC233" s="74"/>
      <c r="AD233" s="61"/>
      <c r="AE233" s="74"/>
      <c r="AF233" s="61"/>
      <c r="AG233" s="74"/>
      <c r="AH233" s="61"/>
      <c r="AI233" s="74"/>
      <c r="AJ233" s="61"/>
      <c r="AK233" s="74"/>
      <c r="AL233" s="64"/>
      <c r="AM233" s="74"/>
      <c r="AN233" s="64"/>
      <c r="AO233" s="74"/>
      <c r="AP233" s="66"/>
      <c r="AQ233" s="74"/>
      <c r="AR233" s="61"/>
      <c r="AS233" s="275"/>
      <c r="AT233" s="74"/>
      <c r="AU233" s="61"/>
      <c r="AV233" s="626" t="str">
        <f>IF(AU233="","",IF(AU233="A",'１０.パネルラジエーター設備費用算出シート'!$G$13,IF(AU233="B",'１０.パネルラジエーター設備費用算出シート'!$N$13,IF(AU233="C",'１０.パネルラジエーター設備費用算出シート'!$G$23,IF(AU233="D",'１０.パネルラジエーター設備費用算出シート'!$N$23,IF(AU233="E",'１０.パネルラジエーター設備費用算出シート'!$G$33,IF(AU233="F",'１０.パネルラジエーター設備費用算出シート'!$N$33,IF(AU233="G",'１０.パネルラジエーター設備費用算出シート'!$G$43,IF(AU233="H",'１０.パネルラジエーター設備費用算出シート'!$N$43,IF(AU233="I",'１０.パネルラジエーター設備費用算出シート'!$G$54,'１０.パネルラジエーター設備費用算出シート'!$N$54))))))))))</f>
        <v/>
      </c>
      <c r="AW233" s="74"/>
      <c r="AX233" s="64"/>
      <c r="AY233" s="627"/>
      <c r="AZ233" s="74"/>
      <c r="BA233" s="32"/>
      <c r="BB233" s="32"/>
      <c r="BC233" s="32"/>
      <c r="BD233" s="32"/>
      <c r="BE233" s="32"/>
      <c r="BF233" s="32"/>
      <c r="BG233" s="32"/>
      <c r="BH233" s="32"/>
      <c r="BI233" s="32"/>
      <c r="BJ233" s="32"/>
      <c r="BK233" s="32"/>
      <c r="BL233" s="32"/>
    </row>
    <row r="234" spans="1:64" s="33" customFormat="1">
      <c r="A234" s="76"/>
      <c r="B234" s="57">
        <v>222</v>
      </c>
      <c r="C234" s="87"/>
      <c r="D234" s="58"/>
      <c r="E234" s="77"/>
      <c r="F234" s="620"/>
      <c r="G234" s="620"/>
      <c r="H234" s="61"/>
      <c r="I234" s="62"/>
      <c r="J234" s="61"/>
      <c r="K234" s="622" t="str">
        <f t="shared" si="9"/>
        <v/>
      </c>
      <c r="L234" s="622" t="str">
        <f>IF($G234="","",IF(OR('２.全体概要'!$C$15=1,'２.全体概要'!$C$15=2),INDEX($BG$15,MATCH($G234,$BF$15,-1)),IF('２.全体概要'!$C$15=3,INDEX($BG$14,MATCH($G234,$BF$14,-1)),INDEX($BG$13,MATCH($G234,$BF$13,-1)))))</f>
        <v/>
      </c>
      <c r="M234" s="622" t="str">
        <f t="shared" si="10"/>
        <v/>
      </c>
      <c r="N234" s="623">
        <f t="shared" si="11"/>
        <v>0</v>
      </c>
      <c r="O234" s="74"/>
      <c r="P234" s="61"/>
      <c r="Q234" s="56"/>
      <c r="R234" s="72"/>
      <c r="S234" s="56"/>
      <c r="T234" s="56"/>
      <c r="U234" s="74"/>
      <c r="V234" s="61"/>
      <c r="W234" s="56"/>
      <c r="X234" s="72"/>
      <c r="Y234" s="56"/>
      <c r="Z234" s="56"/>
      <c r="AA234" s="74"/>
      <c r="AB234" s="61"/>
      <c r="AC234" s="74"/>
      <c r="AD234" s="61"/>
      <c r="AE234" s="74"/>
      <c r="AF234" s="61"/>
      <c r="AG234" s="74"/>
      <c r="AH234" s="61"/>
      <c r="AI234" s="74"/>
      <c r="AJ234" s="61"/>
      <c r="AK234" s="74"/>
      <c r="AL234" s="64"/>
      <c r="AM234" s="74"/>
      <c r="AN234" s="64"/>
      <c r="AO234" s="74"/>
      <c r="AP234" s="66"/>
      <c r="AQ234" s="74"/>
      <c r="AR234" s="61"/>
      <c r="AS234" s="275"/>
      <c r="AT234" s="74"/>
      <c r="AU234" s="61"/>
      <c r="AV234" s="626" t="str">
        <f>IF(AU234="","",IF(AU234="A",'１０.パネルラジエーター設備費用算出シート'!$G$13,IF(AU234="B",'１０.パネルラジエーター設備費用算出シート'!$N$13,IF(AU234="C",'１０.パネルラジエーター設備費用算出シート'!$G$23,IF(AU234="D",'１０.パネルラジエーター設備費用算出シート'!$N$23,IF(AU234="E",'１０.パネルラジエーター設備費用算出シート'!$G$33,IF(AU234="F",'１０.パネルラジエーター設備費用算出シート'!$N$33,IF(AU234="G",'１０.パネルラジエーター設備費用算出シート'!$G$43,IF(AU234="H",'１０.パネルラジエーター設備費用算出シート'!$N$43,IF(AU234="I",'１０.パネルラジエーター設備費用算出シート'!$G$54,'１０.パネルラジエーター設備費用算出シート'!$N$54))))))))))</f>
        <v/>
      </c>
      <c r="AW234" s="74"/>
      <c r="AX234" s="64"/>
      <c r="AY234" s="627"/>
      <c r="AZ234" s="74"/>
      <c r="BA234" s="32"/>
      <c r="BB234" s="32"/>
      <c r="BC234" s="32"/>
      <c r="BD234" s="32"/>
      <c r="BE234" s="32"/>
      <c r="BF234" s="32"/>
      <c r="BG234" s="32"/>
      <c r="BH234" s="32"/>
      <c r="BI234" s="32"/>
      <c r="BJ234" s="32"/>
      <c r="BK234" s="32"/>
      <c r="BL234" s="32"/>
    </row>
    <row r="235" spans="1:64" s="33" customFormat="1">
      <c r="A235" s="76"/>
      <c r="B235" s="57">
        <v>223</v>
      </c>
      <c r="C235" s="87"/>
      <c r="D235" s="58"/>
      <c r="E235" s="77"/>
      <c r="F235" s="620"/>
      <c r="G235" s="620"/>
      <c r="H235" s="61"/>
      <c r="I235" s="62"/>
      <c r="J235" s="61"/>
      <c r="K235" s="622" t="str">
        <f t="shared" si="9"/>
        <v/>
      </c>
      <c r="L235" s="622" t="str">
        <f>IF($G235="","",IF(OR('２.全体概要'!$C$15=1,'２.全体概要'!$C$15=2),INDEX($BG$15,MATCH($G235,$BF$15,-1)),IF('２.全体概要'!$C$15=3,INDEX($BG$14,MATCH($G235,$BF$14,-1)),INDEX($BG$13,MATCH($G235,$BF$13,-1)))))</f>
        <v/>
      </c>
      <c r="M235" s="622" t="str">
        <f t="shared" si="10"/>
        <v/>
      </c>
      <c r="N235" s="623">
        <f t="shared" si="11"/>
        <v>0</v>
      </c>
      <c r="O235" s="74"/>
      <c r="P235" s="61"/>
      <c r="Q235" s="56"/>
      <c r="R235" s="72"/>
      <c r="S235" s="56"/>
      <c r="T235" s="56"/>
      <c r="U235" s="74"/>
      <c r="V235" s="61"/>
      <c r="W235" s="56"/>
      <c r="X235" s="72"/>
      <c r="Y235" s="56"/>
      <c r="Z235" s="56"/>
      <c r="AA235" s="74"/>
      <c r="AB235" s="61"/>
      <c r="AC235" s="74"/>
      <c r="AD235" s="61"/>
      <c r="AE235" s="74"/>
      <c r="AF235" s="61"/>
      <c r="AG235" s="74"/>
      <c r="AH235" s="61"/>
      <c r="AI235" s="74"/>
      <c r="AJ235" s="61"/>
      <c r="AK235" s="74"/>
      <c r="AL235" s="64"/>
      <c r="AM235" s="74"/>
      <c r="AN235" s="64"/>
      <c r="AO235" s="74"/>
      <c r="AP235" s="66"/>
      <c r="AQ235" s="74"/>
      <c r="AR235" s="61"/>
      <c r="AS235" s="275"/>
      <c r="AT235" s="74"/>
      <c r="AU235" s="61"/>
      <c r="AV235" s="626" t="str">
        <f>IF(AU235="","",IF(AU235="A",'１０.パネルラジエーター設備費用算出シート'!$G$13,IF(AU235="B",'１０.パネルラジエーター設備費用算出シート'!$N$13,IF(AU235="C",'１０.パネルラジエーター設備費用算出シート'!$G$23,IF(AU235="D",'１０.パネルラジエーター設備費用算出シート'!$N$23,IF(AU235="E",'１０.パネルラジエーター設備費用算出シート'!$G$33,IF(AU235="F",'１０.パネルラジエーター設備費用算出シート'!$N$33,IF(AU235="G",'１０.パネルラジエーター設備費用算出シート'!$G$43,IF(AU235="H",'１０.パネルラジエーター設備費用算出シート'!$N$43,IF(AU235="I",'１０.パネルラジエーター設備費用算出シート'!$G$54,'１０.パネルラジエーター設備費用算出シート'!$N$54))))))))))</f>
        <v/>
      </c>
      <c r="AW235" s="74"/>
      <c r="AX235" s="64"/>
      <c r="AY235" s="627"/>
      <c r="AZ235" s="74"/>
      <c r="BA235" s="32"/>
      <c r="BB235" s="32"/>
      <c r="BC235" s="32"/>
      <c r="BD235" s="32"/>
      <c r="BE235" s="32"/>
      <c r="BF235" s="32"/>
      <c r="BG235" s="32"/>
      <c r="BH235" s="32"/>
      <c r="BI235" s="32"/>
      <c r="BJ235" s="32"/>
      <c r="BK235" s="32"/>
      <c r="BL235" s="32"/>
    </row>
    <row r="236" spans="1:64" s="33" customFormat="1">
      <c r="A236" s="76"/>
      <c r="B236" s="57">
        <v>224</v>
      </c>
      <c r="C236" s="87"/>
      <c r="D236" s="58"/>
      <c r="E236" s="77"/>
      <c r="F236" s="620"/>
      <c r="G236" s="620"/>
      <c r="H236" s="61"/>
      <c r="I236" s="62"/>
      <c r="J236" s="61"/>
      <c r="K236" s="622" t="str">
        <f t="shared" si="9"/>
        <v/>
      </c>
      <c r="L236" s="622" t="str">
        <f>IF($G236="","",IF(OR('２.全体概要'!$C$15=1,'２.全体概要'!$C$15=2),INDEX($BG$15,MATCH($G236,$BF$15,-1)),IF('２.全体概要'!$C$15=3,INDEX($BG$14,MATCH($G236,$BF$14,-1)),INDEX($BG$13,MATCH($G236,$BF$13,-1)))))</f>
        <v/>
      </c>
      <c r="M236" s="622" t="str">
        <f t="shared" si="10"/>
        <v/>
      </c>
      <c r="N236" s="623">
        <f t="shared" si="11"/>
        <v>0</v>
      </c>
      <c r="O236" s="74"/>
      <c r="P236" s="61"/>
      <c r="Q236" s="56"/>
      <c r="R236" s="72"/>
      <c r="S236" s="56"/>
      <c r="T236" s="56"/>
      <c r="U236" s="74"/>
      <c r="V236" s="61"/>
      <c r="W236" s="56"/>
      <c r="X236" s="72"/>
      <c r="Y236" s="56"/>
      <c r="Z236" s="56"/>
      <c r="AA236" s="74"/>
      <c r="AB236" s="61"/>
      <c r="AC236" s="74"/>
      <c r="AD236" s="61"/>
      <c r="AE236" s="74"/>
      <c r="AF236" s="61"/>
      <c r="AG236" s="74"/>
      <c r="AH236" s="61"/>
      <c r="AI236" s="74"/>
      <c r="AJ236" s="61"/>
      <c r="AK236" s="74"/>
      <c r="AL236" s="64"/>
      <c r="AM236" s="74"/>
      <c r="AN236" s="64"/>
      <c r="AO236" s="74"/>
      <c r="AP236" s="66"/>
      <c r="AQ236" s="74"/>
      <c r="AR236" s="61"/>
      <c r="AS236" s="275"/>
      <c r="AT236" s="74"/>
      <c r="AU236" s="61"/>
      <c r="AV236" s="626" t="str">
        <f>IF(AU236="","",IF(AU236="A",'１０.パネルラジエーター設備費用算出シート'!$G$13,IF(AU236="B",'１０.パネルラジエーター設備費用算出シート'!$N$13,IF(AU236="C",'１０.パネルラジエーター設備費用算出シート'!$G$23,IF(AU236="D",'１０.パネルラジエーター設備費用算出シート'!$N$23,IF(AU236="E",'１０.パネルラジエーター設備費用算出シート'!$G$33,IF(AU236="F",'１０.パネルラジエーター設備費用算出シート'!$N$33,IF(AU236="G",'１０.パネルラジエーター設備費用算出シート'!$G$43,IF(AU236="H",'１０.パネルラジエーター設備費用算出シート'!$N$43,IF(AU236="I",'１０.パネルラジエーター設備費用算出シート'!$G$54,'１０.パネルラジエーター設備費用算出シート'!$N$54))))))))))</f>
        <v/>
      </c>
      <c r="AW236" s="74"/>
      <c r="AX236" s="64"/>
      <c r="AY236" s="627"/>
      <c r="AZ236" s="74"/>
      <c r="BA236" s="32"/>
      <c r="BB236" s="32"/>
      <c r="BC236" s="32"/>
      <c r="BD236" s="32"/>
      <c r="BE236" s="32"/>
      <c r="BF236" s="32"/>
      <c r="BG236" s="32"/>
      <c r="BH236" s="32"/>
      <c r="BI236" s="32"/>
      <c r="BJ236" s="32"/>
      <c r="BK236" s="32"/>
      <c r="BL236" s="32"/>
    </row>
    <row r="237" spans="1:64" s="33" customFormat="1">
      <c r="A237" s="76"/>
      <c r="B237" s="57">
        <v>225</v>
      </c>
      <c r="C237" s="87"/>
      <c r="D237" s="58"/>
      <c r="E237" s="77"/>
      <c r="F237" s="620"/>
      <c r="G237" s="620"/>
      <c r="H237" s="61"/>
      <c r="I237" s="62"/>
      <c r="J237" s="61"/>
      <c r="K237" s="622" t="str">
        <f t="shared" si="9"/>
        <v/>
      </c>
      <c r="L237" s="622" t="str">
        <f>IF($G237="","",IF(OR('２.全体概要'!$C$15=1,'２.全体概要'!$C$15=2),INDEX($BG$15,MATCH($G237,$BF$15,-1)),IF('２.全体概要'!$C$15=3,INDEX($BG$14,MATCH($G237,$BF$14,-1)),INDEX($BG$13,MATCH($G237,$BF$13,-1)))))</f>
        <v/>
      </c>
      <c r="M237" s="622" t="str">
        <f t="shared" si="10"/>
        <v/>
      </c>
      <c r="N237" s="623">
        <f t="shared" si="11"/>
        <v>0</v>
      </c>
      <c r="O237" s="74"/>
      <c r="P237" s="61"/>
      <c r="Q237" s="56"/>
      <c r="R237" s="72"/>
      <c r="S237" s="56"/>
      <c r="T237" s="56"/>
      <c r="U237" s="74"/>
      <c r="V237" s="61"/>
      <c r="W237" s="56"/>
      <c r="X237" s="72"/>
      <c r="Y237" s="56"/>
      <c r="Z237" s="56"/>
      <c r="AA237" s="74"/>
      <c r="AB237" s="61"/>
      <c r="AC237" s="74"/>
      <c r="AD237" s="61"/>
      <c r="AE237" s="74"/>
      <c r="AF237" s="61"/>
      <c r="AG237" s="74"/>
      <c r="AH237" s="61"/>
      <c r="AI237" s="74"/>
      <c r="AJ237" s="61"/>
      <c r="AK237" s="74"/>
      <c r="AL237" s="64"/>
      <c r="AM237" s="74"/>
      <c r="AN237" s="64"/>
      <c r="AO237" s="74"/>
      <c r="AP237" s="66"/>
      <c r="AQ237" s="74"/>
      <c r="AR237" s="61"/>
      <c r="AS237" s="275"/>
      <c r="AT237" s="74"/>
      <c r="AU237" s="61"/>
      <c r="AV237" s="626" t="str">
        <f>IF(AU237="","",IF(AU237="A",'１０.パネルラジエーター設備費用算出シート'!$G$13,IF(AU237="B",'１０.パネルラジエーター設備費用算出シート'!$N$13,IF(AU237="C",'１０.パネルラジエーター設備費用算出シート'!$G$23,IF(AU237="D",'１０.パネルラジエーター設備費用算出シート'!$N$23,IF(AU237="E",'１０.パネルラジエーター設備費用算出シート'!$G$33,IF(AU237="F",'１０.パネルラジエーター設備費用算出シート'!$N$33,IF(AU237="G",'１０.パネルラジエーター設備費用算出シート'!$G$43,IF(AU237="H",'１０.パネルラジエーター設備費用算出シート'!$N$43,IF(AU237="I",'１０.パネルラジエーター設備費用算出シート'!$G$54,'１０.パネルラジエーター設備費用算出シート'!$N$54))))))))))</f>
        <v/>
      </c>
      <c r="AW237" s="74"/>
      <c r="AX237" s="64"/>
      <c r="AY237" s="627"/>
      <c r="AZ237" s="74"/>
      <c r="BA237" s="32"/>
      <c r="BB237" s="32"/>
      <c r="BC237" s="32"/>
      <c r="BD237" s="32"/>
      <c r="BE237" s="32"/>
      <c r="BF237" s="32"/>
      <c r="BG237" s="32"/>
      <c r="BH237" s="32"/>
      <c r="BI237" s="32"/>
      <c r="BJ237" s="32"/>
      <c r="BK237" s="32"/>
      <c r="BL237" s="32"/>
    </row>
    <row r="238" spans="1:64" s="33" customFormat="1">
      <c r="A238" s="76"/>
      <c r="B238" s="57">
        <v>226</v>
      </c>
      <c r="C238" s="87"/>
      <c r="D238" s="58"/>
      <c r="E238" s="77"/>
      <c r="F238" s="620"/>
      <c r="G238" s="620"/>
      <c r="H238" s="61"/>
      <c r="I238" s="62"/>
      <c r="J238" s="61"/>
      <c r="K238" s="622" t="str">
        <f t="shared" si="9"/>
        <v/>
      </c>
      <c r="L238" s="622" t="str">
        <f>IF($G238="","",IF(OR('２.全体概要'!$C$15=1,'２.全体概要'!$C$15=2),INDEX($BG$15,MATCH($G238,$BF$15,-1)),IF('２.全体概要'!$C$15=3,INDEX($BG$14,MATCH($G238,$BF$14,-1)),INDEX($BG$13,MATCH($G238,$BF$13,-1)))))</f>
        <v/>
      </c>
      <c r="M238" s="622" t="str">
        <f t="shared" si="10"/>
        <v/>
      </c>
      <c r="N238" s="623">
        <f t="shared" si="11"/>
        <v>0</v>
      </c>
      <c r="O238" s="74"/>
      <c r="P238" s="61"/>
      <c r="Q238" s="56"/>
      <c r="R238" s="72"/>
      <c r="S238" s="56"/>
      <c r="T238" s="56"/>
      <c r="U238" s="74"/>
      <c r="V238" s="61"/>
      <c r="W238" s="56"/>
      <c r="X238" s="72"/>
      <c r="Y238" s="56"/>
      <c r="Z238" s="56"/>
      <c r="AA238" s="74"/>
      <c r="AB238" s="61"/>
      <c r="AC238" s="74"/>
      <c r="AD238" s="61"/>
      <c r="AE238" s="74"/>
      <c r="AF238" s="61"/>
      <c r="AG238" s="74"/>
      <c r="AH238" s="61"/>
      <c r="AI238" s="74"/>
      <c r="AJ238" s="61"/>
      <c r="AK238" s="74"/>
      <c r="AL238" s="64"/>
      <c r="AM238" s="74"/>
      <c r="AN238" s="64"/>
      <c r="AO238" s="74"/>
      <c r="AP238" s="66"/>
      <c r="AQ238" s="74"/>
      <c r="AR238" s="61"/>
      <c r="AS238" s="275"/>
      <c r="AT238" s="74"/>
      <c r="AU238" s="61"/>
      <c r="AV238" s="626" t="str">
        <f>IF(AU238="","",IF(AU238="A",'１０.パネルラジエーター設備費用算出シート'!$G$13,IF(AU238="B",'１０.パネルラジエーター設備費用算出シート'!$N$13,IF(AU238="C",'１０.パネルラジエーター設備費用算出シート'!$G$23,IF(AU238="D",'１０.パネルラジエーター設備費用算出シート'!$N$23,IF(AU238="E",'１０.パネルラジエーター設備費用算出シート'!$G$33,IF(AU238="F",'１０.パネルラジエーター設備費用算出シート'!$N$33,IF(AU238="G",'１０.パネルラジエーター設備費用算出シート'!$G$43,IF(AU238="H",'１０.パネルラジエーター設備費用算出シート'!$N$43,IF(AU238="I",'１０.パネルラジエーター設備費用算出シート'!$G$54,'１０.パネルラジエーター設備費用算出シート'!$N$54))))))))))</f>
        <v/>
      </c>
      <c r="AW238" s="74"/>
      <c r="AX238" s="64"/>
      <c r="AY238" s="627"/>
      <c r="AZ238" s="74"/>
      <c r="BA238" s="32"/>
      <c r="BB238" s="32"/>
      <c r="BC238" s="32"/>
      <c r="BD238" s="32"/>
      <c r="BE238" s="32"/>
      <c r="BF238" s="32"/>
      <c r="BG238" s="32"/>
      <c r="BH238" s="32"/>
      <c r="BI238" s="32"/>
      <c r="BJ238" s="32"/>
      <c r="BK238" s="32"/>
      <c r="BL238" s="32"/>
    </row>
    <row r="239" spans="1:64" s="33" customFormat="1">
      <c r="A239" s="76"/>
      <c r="B239" s="57">
        <v>227</v>
      </c>
      <c r="C239" s="87"/>
      <c r="D239" s="58"/>
      <c r="E239" s="77"/>
      <c r="F239" s="620"/>
      <c r="G239" s="620"/>
      <c r="H239" s="61"/>
      <c r="I239" s="62"/>
      <c r="J239" s="61"/>
      <c r="K239" s="622" t="str">
        <f t="shared" si="9"/>
        <v/>
      </c>
      <c r="L239" s="622" t="str">
        <f>IF($G239="","",IF(OR('２.全体概要'!$C$15=1,'２.全体概要'!$C$15=2),INDEX($BG$15,MATCH($G239,$BF$15,-1)),IF('２.全体概要'!$C$15=3,INDEX($BG$14,MATCH($G239,$BF$14,-1)),INDEX($BG$13,MATCH($G239,$BF$13,-1)))))</f>
        <v/>
      </c>
      <c r="M239" s="622" t="str">
        <f t="shared" si="10"/>
        <v/>
      </c>
      <c r="N239" s="623">
        <f t="shared" si="11"/>
        <v>0</v>
      </c>
      <c r="O239" s="74"/>
      <c r="P239" s="61"/>
      <c r="Q239" s="56"/>
      <c r="R239" s="72"/>
      <c r="S239" s="56"/>
      <c r="T239" s="56"/>
      <c r="U239" s="74"/>
      <c r="V239" s="61"/>
      <c r="W239" s="56"/>
      <c r="X239" s="72"/>
      <c r="Y239" s="56"/>
      <c r="Z239" s="56"/>
      <c r="AA239" s="74"/>
      <c r="AB239" s="61"/>
      <c r="AC239" s="74"/>
      <c r="AD239" s="61"/>
      <c r="AE239" s="74"/>
      <c r="AF239" s="61"/>
      <c r="AG239" s="74"/>
      <c r="AH239" s="61"/>
      <c r="AI239" s="74"/>
      <c r="AJ239" s="61"/>
      <c r="AK239" s="74"/>
      <c r="AL239" s="64"/>
      <c r="AM239" s="74"/>
      <c r="AN239" s="64"/>
      <c r="AO239" s="74"/>
      <c r="AP239" s="66"/>
      <c r="AQ239" s="74"/>
      <c r="AR239" s="61"/>
      <c r="AS239" s="275"/>
      <c r="AT239" s="74"/>
      <c r="AU239" s="61"/>
      <c r="AV239" s="626" t="str">
        <f>IF(AU239="","",IF(AU239="A",'１０.パネルラジエーター設備費用算出シート'!$G$13,IF(AU239="B",'１０.パネルラジエーター設備費用算出シート'!$N$13,IF(AU239="C",'１０.パネルラジエーター設備費用算出シート'!$G$23,IF(AU239="D",'１０.パネルラジエーター設備費用算出シート'!$N$23,IF(AU239="E",'１０.パネルラジエーター設備費用算出シート'!$G$33,IF(AU239="F",'１０.パネルラジエーター設備費用算出シート'!$N$33,IF(AU239="G",'１０.パネルラジエーター設備費用算出シート'!$G$43,IF(AU239="H",'１０.パネルラジエーター設備費用算出シート'!$N$43,IF(AU239="I",'１０.パネルラジエーター設備費用算出シート'!$G$54,'１０.パネルラジエーター設備費用算出シート'!$N$54))))))))))</f>
        <v/>
      </c>
      <c r="AW239" s="74"/>
      <c r="AX239" s="64"/>
      <c r="AY239" s="627"/>
      <c r="AZ239" s="74"/>
      <c r="BA239" s="32"/>
      <c r="BB239" s="32"/>
      <c r="BC239" s="32"/>
      <c r="BD239" s="32"/>
      <c r="BE239" s="32"/>
      <c r="BF239" s="32"/>
      <c r="BG239" s="32"/>
      <c r="BH239" s="32"/>
      <c r="BI239" s="32"/>
      <c r="BJ239" s="32"/>
      <c r="BK239" s="32"/>
      <c r="BL239" s="32"/>
    </row>
    <row r="240" spans="1:64" s="33" customFormat="1">
      <c r="A240" s="76"/>
      <c r="B240" s="57">
        <v>228</v>
      </c>
      <c r="C240" s="87"/>
      <c r="D240" s="58"/>
      <c r="E240" s="77"/>
      <c r="F240" s="620"/>
      <c r="G240" s="620"/>
      <c r="H240" s="61"/>
      <c r="I240" s="62"/>
      <c r="J240" s="61"/>
      <c r="K240" s="622" t="str">
        <f t="shared" si="9"/>
        <v/>
      </c>
      <c r="L240" s="622" t="str">
        <f>IF($G240="","",IF(OR('２.全体概要'!$C$15=1,'２.全体概要'!$C$15=2),INDEX($BG$15,MATCH($G240,$BF$15,-1)),IF('２.全体概要'!$C$15=3,INDEX($BG$14,MATCH($G240,$BF$14,-1)),INDEX($BG$13,MATCH($G240,$BF$13,-1)))))</f>
        <v/>
      </c>
      <c r="M240" s="622" t="str">
        <f t="shared" si="10"/>
        <v/>
      </c>
      <c r="N240" s="623">
        <f t="shared" si="11"/>
        <v>0</v>
      </c>
      <c r="O240" s="74"/>
      <c r="P240" s="61"/>
      <c r="Q240" s="56"/>
      <c r="R240" s="72"/>
      <c r="S240" s="56"/>
      <c r="T240" s="56"/>
      <c r="U240" s="74"/>
      <c r="V240" s="61"/>
      <c r="W240" s="56"/>
      <c r="X240" s="72"/>
      <c r="Y240" s="56"/>
      <c r="Z240" s="56"/>
      <c r="AA240" s="74"/>
      <c r="AB240" s="61"/>
      <c r="AC240" s="74"/>
      <c r="AD240" s="61"/>
      <c r="AE240" s="74"/>
      <c r="AF240" s="61"/>
      <c r="AG240" s="74"/>
      <c r="AH240" s="61"/>
      <c r="AI240" s="74"/>
      <c r="AJ240" s="61"/>
      <c r="AK240" s="74"/>
      <c r="AL240" s="64"/>
      <c r="AM240" s="74"/>
      <c r="AN240" s="64"/>
      <c r="AO240" s="74"/>
      <c r="AP240" s="66"/>
      <c r="AQ240" s="74"/>
      <c r="AR240" s="61"/>
      <c r="AS240" s="275"/>
      <c r="AT240" s="74"/>
      <c r="AU240" s="61"/>
      <c r="AV240" s="626" t="str">
        <f>IF(AU240="","",IF(AU240="A",'１０.パネルラジエーター設備費用算出シート'!$G$13,IF(AU240="B",'１０.パネルラジエーター設備費用算出シート'!$N$13,IF(AU240="C",'１０.パネルラジエーター設備費用算出シート'!$G$23,IF(AU240="D",'１０.パネルラジエーター設備費用算出シート'!$N$23,IF(AU240="E",'１０.パネルラジエーター設備費用算出シート'!$G$33,IF(AU240="F",'１０.パネルラジエーター設備費用算出シート'!$N$33,IF(AU240="G",'１０.パネルラジエーター設備費用算出シート'!$G$43,IF(AU240="H",'１０.パネルラジエーター設備費用算出シート'!$N$43,IF(AU240="I",'１０.パネルラジエーター設備費用算出シート'!$G$54,'１０.パネルラジエーター設備費用算出シート'!$N$54))))))))))</f>
        <v/>
      </c>
      <c r="AW240" s="74"/>
      <c r="AX240" s="64"/>
      <c r="AY240" s="627"/>
      <c r="AZ240" s="74"/>
      <c r="BA240" s="32"/>
      <c r="BB240" s="32"/>
      <c r="BC240" s="32"/>
      <c r="BD240" s="32"/>
      <c r="BE240" s="32"/>
      <c r="BF240" s="32"/>
      <c r="BG240" s="32"/>
      <c r="BH240" s="32"/>
      <c r="BI240" s="32"/>
      <c r="BJ240" s="32"/>
      <c r="BK240" s="32"/>
      <c r="BL240" s="32"/>
    </row>
    <row r="241" spans="1:64" s="33" customFormat="1">
      <c r="A241" s="76"/>
      <c r="B241" s="57">
        <v>229</v>
      </c>
      <c r="C241" s="87"/>
      <c r="D241" s="58"/>
      <c r="E241" s="77"/>
      <c r="F241" s="620"/>
      <c r="G241" s="620"/>
      <c r="H241" s="61"/>
      <c r="I241" s="62"/>
      <c r="J241" s="61"/>
      <c r="K241" s="622" t="str">
        <f t="shared" si="9"/>
        <v/>
      </c>
      <c r="L241" s="622" t="str">
        <f>IF($G241="","",IF(OR('２.全体概要'!$C$15=1,'２.全体概要'!$C$15=2),INDEX($BG$15,MATCH($G241,$BF$15,-1)),IF('２.全体概要'!$C$15=3,INDEX($BG$14,MATCH($G241,$BF$14,-1)),INDEX($BG$13,MATCH($G241,$BF$13,-1)))))</f>
        <v/>
      </c>
      <c r="M241" s="622" t="str">
        <f t="shared" si="10"/>
        <v/>
      </c>
      <c r="N241" s="623">
        <f t="shared" si="11"/>
        <v>0</v>
      </c>
      <c r="O241" s="74"/>
      <c r="P241" s="61"/>
      <c r="Q241" s="56"/>
      <c r="R241" s="72"/>
      <c r="S241" s="56"/>
      <c r="T241" s="56"/>
      <c r="U241" s="74"/>
      <c r="V241" s="61"/>
      <c r="W241" s="56"/>
      <c r="X241" s="72"/>
      <c r="Y241" s="56"/>
      <c r="Z241" s="56"/>
      <c r="AA241" s="74"/>
      <c r="AB241" s="61"/>
      <c r="AC241" s="74"/>
      <c r="AD241" s="61"/>
      <c r="AE241" s="74"/>
      <c r="AF241" s="61"/>
      <c r="AG241" s="74"/>
      <c r="AH241" s="61"/>
      <c r="AI241" s="74"/>
      <c r="AJ241" s="61"/>
      <c r="AK241" s="74"/>
      <c r="AL241" s="64"/>
      <c r="AM241" s="74"/>
      <c r="AN241" s="64"/>
      <c r="AO241" s="74"/>
      <c r="AP241" s="66"/>
      <c r="AQ241" s="74"/>
      <c r="AR241" s="61"/>
      <c r="AS241" s="275"/>
      <c r="AT241" s="74"/>
      <c r="AU241" s="61"/>
      <c r="AV241" s="626" t="str">
        <f>IF(AU241="","",IF(AU241="A",'１０.パネルラジエーター設備費用算出シート'!$G$13,IF(AU241="B",'１０.パネルラジエーター設備費用算出シート'!$N$13,IF(AU241="C",'１０.パネルラジエーター設備費用算出シート'!$G$23,IF(AU241="D",'１０.パネルラジエーター設備費用算出シート'!$N$23,IF(AU241="E",'１０.パネルラジエーター設備費用算出シート'!$G$33,IF(AU241="F",'１０.パネルラジエーター設備費用算出シート'!$N$33,IF(AU241="G",'１０.パネルラジエーター設備費用算出シート'!$G$43,IF(AU241="H",'１０.パネルラジエーター設備費用算出シート'!$N$43,IF(AU241="I",'１０.パネルラジエーター設備費用算出シート'!$G$54,'１０.パネルラジエーター設備費用算出シート'!$N$54))))))))))</f>
        <v/>
      </c>
      <c r="AW241" s="74"/>
      <c r="AX241" s="64"/>
      <c r="AY241" s="627"/>
      <c r="AZ241" s="74"/>
      <c r="BA241" s="32"/>
      <c r="BB241" s="32"/>
      <c r="BC241" s="32"/>
      <c r="BD241" s="32"/>
      <c r="BE241" s="32"/>
      <c r="BF241" s="32"/>
      <c r="BG241" s="32"/>
      <c r="BH241" s="32"/>
      <c r="BI241" s="32"/>
      <c r="BJ241" s="32"/>
      <c r="BK241" s="32"/>
      <c r="BL241" s="32"/>
    </row>
    <row r="242" spans="1:64" s="33" customFormat="1">
      <c r="A242" s="76"/>
      <c r="B242" s="57">
        <v>230</v>
      </c>
      <c r="C242" s="87"/>
      <c r="D242" s="58"/>
      <c r="E242" s="77"/>
      <c r="F242" s="620"/>
      <c r="G242" s="620"/>
      <c r="H242" s="61"/>
      <c r="I242" s="62"/>
      <c r="J242" s="61"/>
      <c r="K242" s="622" t="str">
        <f t="shared" si="9"/>
        <v/>
      </c>
      <c r="L242" s="622" t="str">
        <f>IF($G242="","",IF(OR('２.全体概要'!$C$15=1,'２.全体概要'!$C$15=2),INDEX($BG$15,MATCH($G242,$BF$15,-1)),IF('２.全体概要'!$C$15=3,INDEX($BG$14,MATCH($G242,$BF$14,-1)),INDEX($BG$13,MATCH($G242,$BF$13,-1)))))</f>
        <v/>
      </c>
      <c r="M242" s="622" t="str">
        <f t="shared" si="10"/>
        <v/>
      </c>
      <c r="N242" s="623">
        <f t="shared" si="11"/>
        <v>0</v>
      </c>
      <c r="O242" s="74"/>
      <c r="P242" s="61"/>
      <c r="Q242" s="56"/>
      <c r="R242" s="72"/>
      <c r="S242" s="56"/>
      <c r="T242" s="56"/>
      <c r="U242" s="74"/>
      <c r="V242" s="61"/>
      <c r="W242" s="56"/>
      <c r="X242" s="72"/>
      <c r="Y242" s="56"/>
      <c r="Z242" s="56"/>
      <c r="AA242" s="74"/>
      <c r="AB242" s="61"/>
      <c r="AC242" s="74"/>
      <c r="AD242" s="61"/>
      <c r="AE242" s="74"/>
      <c r="AF242" s="61"/>
      <c r="AG242" s="74"/>
      <c r="AH242" s="61"/>
      <c r="AI242" s="74"/>
      <c r="AJ242" s="61"/>
      <c r="AK242" s="74"/>
      <c r="AL242" s="64"/>
      <c r="AM242" s="74"/>
      <c r="AN242" s="64"/>
      <c r="AO242" s="74"/>
      <c r="AP242" s="66"/>
      <c r="AQ242" s="74"/>
      <c r="AR242" s="61"/>
      <c r="AS242" s="275"/>
      <c r="AT242" s="74"/>
      <c r="AU242" s="61"/>
      <c r="AV242" s="626" t="str">
        <f>IF(AU242="","",IF(AU242="A",'１０.パネルラジエーター設備費用算出シート'!$G$13,IF(AU242="B",'１０.パネルラジエーター設備費用算出シート'!$N$13,IF(AU242="C",'１０.パネルラジエーター設備費用算出シート'!$G$23,IF(AU242="D",'１０.パネルラジエーター設備費用算出シート'!$N$23,IF(AU242="E",'１０.パネルラジエーター設備費用算出シート'!$G$33,IF(AU242="F",'１０.パネルラジエーター設備費用算出シート'!$N$33,IF(AU242="G",'１０.パネルラジエーター設備費用算出シート'!$G$43,IF(AU242="H",'１０.パネルラジエーター設備費用算出シート'!$N$43,IF(AU242="I",'１０.パネルラジエーター設備費用算出シート'!$G$54,'１０.パネルラジエーター設備費用算出シート'!$N$54))))))))))</f>
        <v/>
      </c>
      <c r="AW242" s="74"/>
      <c r="AX242" s="64"/>
      <c r="AY242" s="627"/>
      <c r="AZ242" s="74"/>
      <c r="BA242" s="32"/>
      <c r="BB242" s="32"/>
      <c r="BC242" s="32"/>
      <c r="BD242" s="32"/>
      <c r="BE242" s="32"/>
      <c r="BF242" s="32"/>
      <c r="BG242" s="32"/>
      <c r="BH242" s="32"/>
      <c r="BI242" s="32"/>
      <c r="BJ242" s="32"/>
      <c r="BK242" s="32"/>
      <c r="BL242" s="32"/>
    </row>
    <row r="243" spans="1:64" s="33" customFormat="1">
      <c r="A243" s="76"/>
      <c r="B243" s="57">
        <v>231</v>
      </c>
      <c r="C243" s="87"/>
      <c r="D243" s="58"/>
      <c r="E243" s="77"/>
      <c r="F243" s="620"/>
      <c r="G243" s="620"/>
      <c r="H243" s="61"/>
      <c r="I243" s="62"/>
      <c r="J243" s="61"/>
      <c r="K243" s="622" t="str">
        <f t="shared" si="9"/>
        <v/>
      </c>
      <c r="L243" s="622" t="str">
        <f>IF($G243="","",IF(OR('２.全体概要'!$C$15=1,'２.全体概要'!$C$15=2),INDEX($BG$15,MATCH($G243,$BF$15,-1)),IF('２.全体概要'!$C$15=3,INDEX($BG$14,MATCH($G243,$BF$14,-1)),INDEX($BG$13,MATCH($G243,$BF$13,-1)))))</f>
        <v/>
      </c>
      <c r="M243" s="622" t="str">
        <f t="shared" si="10"/>
        <v/>
      </c>
      <c r="N243" s="623">
        <f t="shared" si="11"/>
        <v>0</v>
      </c>
      <c r="O243" s="74"/>
      <c r="P243" s="61"/>
      <c r="Q243" s="56"/>
      <c r="R243" s="72"/>
      <c r="S243" s="56"/>
      <c r="T243" s="56"/>
      <c r="U243" s="74"/>
      <c r="V243" s="61"/>
      <c r="W243" s="56"/>
      <c r="X243" s="72"/>
      <c r="Y243" s="56"/>
      <c r="Z243" s="56"/>
      <c r="AA243" s="74"/>
      <c r="AB243" s="61"/>
      <c r="AC243" s="74"/>
      <c r="AD243" s="61"/>
      <c r="AE243" s="74"/>
      <c r="AF243" s="61"/>
      <c r="AG243" s="74"/>
      <c r="AH243" s="61"/>
      <c r="AI243" s="74"/>
      <c r="AJ243" s="61"/>
      <c r="AK243" s="74"/>
      <c r="AL243" s="64"/>
      <c r="AM243" s="74"/>
      <c r="AN243" s="64"/>
      <c r="AO243" s="74"/>
      <c r="AP243" s="66"/>
      <c r="AQ243" s="74"/>
      <c r="AR243" s="61"/>
      <c r="AS243" s="275"/>
      <c r="AT243" s="74"/>
      <c r="AU243" s="61"/>
      <c r="AV243" s="626" t="str">
        <f>IF(AU243="","",IF(AU243="A",'１０.パネルラジエーター設備費用算出シート'!$G$13,IF(AU243="B",'１０.パネルラジエーター設備費用算出シート'!$N$13,IF(AU243="C",'１０.パネルラジエーター設備費用算出シート'!$G$23,IF(AU243="D",'１０.パネルラジエーター設備費用算出シート'!$N$23,IF(AU243="E",'１０.パネルラジエーター設備費用算出シート'!$G$33,IF(AU243="F",'１０.パネルラジエーター設備費用算出シート'!$N$33,IF(AU243="G",'１０.パネルラジエーター設備費用算出シート'!$G$43,IF(AU243="H",'１０.パネルラジエーター設備費用算出シート'!$N$43,IF(AU243="I",'１０.パネルラジエーター設備費用算出シート'!$G$54,'１０.パネルラジエーター設備費用算出シート'!$N$54))))))))))</f>
        <v/>
      </c>
      <c r="AW243" s="74"/>
      <c r="AX243" s="64"/>
      <c r="AY243" s="627"/>
      <c r="AZ243" s="74"/>
      <c r="BA243" s="32"/>
      <c r="BB243" s="32"/>
      <c r="BC243" s="32"/>
      <c r="BD243" s="32"/>
      <c r="BE243" s="32"/>
      <c r="BF243" s="32"/>
      <c r="BG243" s="32"/>
      <c r="BH243" s="32"/>
      <c r="BI243" s="32"/>
      <c r="BJ243" s="32"/>
      <c r="BK243" s="32"/>
      <c r="BL243" s="32"/>
    </row>
    <row r="244" spans="1:64" s="33" customFormat="1">
      <c r="A244" s="76"/>
      <c r="B244" s="57">
        <v>232</v>
      </c>
      <c r="C244" s="87"/>
      <c r="D244" s="58"/>
      <c r="E244" s="77"/>
      <c r="F244" s="620"/>
      <c r="G244" s="620"/>
      <c r="H244" s="61"/>
      <c r="I244" s="62"/>
      <c r="J244" s="61"/>
      <c r="K244" s="622" t="str">
        <f t="shared" si="9"/>
        <v/>
      </c>
      <c r="L244" s="622" t="str">
        <f>IF($G244="","",IF(OR('２.全体概要'!$C$15=1,'２.全体概要'!$C$15=2),INDEX($BG$15,MATCH($G244,$BF$15,-1)),IF('２.全体概要'!$C$15=3,INDEX($BG$14,MATCH($G244,$BF$14,-1)),INDEX($BG$13,MATCH($G244,$BF$13,-1)))))</f>
        <v/>
      </c>
      <c r="M244" s="622" t="str">
        <f t="shared" si="10"/>
        <v/>
      </c>
      <c r="N244" s="623">
        <f t="shared" si="11"/>
        <v>0</v>
      </c>
      <c r="O244" s="74"/>
      <c r="P244" s="61"/>
      <c r="Q244" s="56"/>
      <c r="R244" s="72"/>
      <c r="S244" s="56"/>
      <c r="T244" s="56"/>
      <c r="U244" s="74"/>
      <c r="V244" s="61"/>
      <c r="W244" s="56"/>
      <c r="X244" s="72"/>
      <c r="Y244" s="56"/>
      <c r="Z244" s="56"/>
      <c r="AA244" s="74"/>
      <c r="AB244" s="61"/>
      <c r="AC244" s="74"/>
      <c r="AD244" s="61"/>
      <c r="AE244" s="74"/>
      <c r="AF244" s="61"/>
      <c r="AG244" s="74"/>
      <c r="AH244" s="61"/>
      <c r="AI244" s="74"/>
      <c r="AJ244" s="61"/>
      <c r="AK244" s="74"/>
      <c r="AL244" s="64"/>
      <c r="AM244" s="74"/>
      <c r="AN244" s="64"/>
      <c r="AO244" s="74"/>
      <c r="AP244" s="66"/>
      <c r="AQ244" s="74"/>
      <c r="AR244" s="61"/>
      <c r="AS244" s="275"/>
      <c r="AT244" s="74"/>
      <c r="AU244" s="61"/>
      <c r="AV244" s="626" t="str">
        <f>IF(AU244="","",IF(AU244="A",'１０.パネルラジエーター設備費用算出シート'!$G$13,IF(AU244="B",'１０.パネルラジエーター設備費用算出シート'!$N$13,IF(AU244="C",'１０.パネルラジエーター設備費用算出シート'!$G$23,IF(AU244="D",'１０.パネルラジエーター設備費用算出シート'!$N$23,IF(AU244="E",'１０.パネルラジエーター設備費用算出シート'!$G$33,IF(AU244="F",'１０.パネルラジエーター設備費用算出シート'!$N$33,IF(AU244="G",'１０.パネルラジエーター設備費用算出シート'!$G$43,IF(AU244="H",'１０.パネルラジエーター設備費用算出シート'!$N$43,IF(AU244="I",'１０.パネルラジエーター設備費用算出シート'!$G$54,'１０.パネルラジエーター設備費用算出シート'!$N$54))))))))))</f>
        <v/>
      </c>
      <c r="AW244" s="74"/>
      <c r="AX244" s="64"/>
      <c r="AY244" s="627"/>
      <c r="AZ244" s="74"/>
      <c r="BA244" s="32"/>
      <c r="BB244" s="32"/>
      <c r="BC244" s="32"/>
      <c r="BD244" s="32"/>
      <c r="BE244" s="32"/>
      <c r="BF244" s="32"/>
      <c r="BG244" s="32"/>
      <c r="BH244" s="32"/>
      <c r="BI244" s="32"/>
      <c r="BJ244" s="32"/>
      <c r="BK244" s="32"/>
      <c r="BL244" s="32"/>
    </row>
    <row r="245" spans="1:64" s="33" customFormat="1">
      <c r="A245" s="76"/>
      <c r="B245" s="57">
        <v>233</v>
      </c>
      <c r="C245" s="87"/>
      <c r="D245" s="58"/>
      <c r="E245" s="77"/>
      <c r="F245" s="620"/>
      <c r="G245" s="620"/>
      <c r="H245" s="61"/>
      <c r="I245" s="62"/>
      <c r="J245" s="61"/>
      <c r="K245" s="622" t="str">
        <f t="shared" si="9"/>
        <v/>
      </c>
      <c r="L245" s="622" t="str">
        <f>IF($G245="","",IF(OR('２.全体概要'!$C$15=1,'２.全体概要'!$C$15=2),INDEX($BG$15,MATCH($G245,$BF$15,-1)),IF('２.全体概要'!$C$15=3,INDEX($BG$14,MATCH($G245,$BF$14,-1)),INDEX($BG$13,MATCH($G245,$BF$13,-1)))))</f>
        <v/>
      </c>
      <c r="M245" s="622" t="str">
        <f t="shared" si="10"/>
        <v/>
      </c>
      <c r="N245" s="623">
        <f t="shared" si="11"/>
        <v>0</v>
      </c>
      <c r="O245" s="74"/>
      <c r="P245" s="61"/>
      <c r="Q245" s="56"/>
      <c r="R245" s="72"/>
      <c r="S245" s="56"/>
      <c r="T245" s="56"/>
      <c r="U245" s="74"/>
      <c r="V245" s="61"/>
      <c r="W245" s="56"/>
      <c r="X245" s="72"/>
      <c r="Y245" s="56"/>
      <c r="Z245" s="56"/>
      <c r="AA245" s="74"/>
      <c r="AB245" s="61"/>
      <c r="AC245" s="74"/>
      <c r="AD245" s="61"/>
      <c r="AE245" s="74"/>
      <c r="AF245" s="61"/>
      <c r="AG245" s="74"/>
      <c r="AH245" s="61"/>
      <c r="AI245" s="74"/>
      <c r="AJ245" s="61"/>
      <c r="AK245" s="74"/>
      <c r="AL245" s="64"/>
      <c r="AM245" s="74"/>
      <c r="AN245" s="64"/>
      <c r="AO245" s="74"/>
      <c r="AP245" s="66"/>
      <c r="AQ245" s="74"/>
      <c r="AR245" s="61"/>
      <c r="AS245" s="275"/>
      <c r="AT245" s="74"/>
      <c r="AU245" s="61"/>
      <c r="AV245" s="626" t="str">
        <f>IF(AU245="","",IF(AU245="A",'１０.パネルラジエーター設備費用算出シート'!$G$13,IF(AU245="B",'１０.パネルラジエーター設備費用算出シート'!$N$13,IF(AU245="C",'１０.パネルラジエーター設備費用算出シート'!$G$23,IF(AU245="D",'１０.パネルラジエーター設備費用算出シート'!$N$23,IF(AU245="E",'１０.パネルラジエーター設備費用算出シート'!$G$33,IF(AU245="F",'１０.パネルラジエーター設備費用算出シート'!$N$33,IF(AU245="G",'１０.パネルラジエーター設備費用算出シート'!$G$43,IF(AU245="H",'１０.パネルラジエーター設備費用算出シート'!$N$43,IF(AU245="I",'１０.パネルラジエーター設備費用算出シート'!$G$54,'１０.パネルラジエーター設備費用算出シート'!$N$54))))))))))</f>
        <v/>
      </c>
      <c r="AW245" s="74"/>
      <c r="AX245" s="64"/>
      <c r="AY245" s="627"/>
      <c r="AZ245" s="74"/>
      <c r="BA245" s="32"/>
      <c r="BB245" s="32"/>
      <c r="BC245" s="32"/>
      <c r="BD245" s="32"/>
      <c r="BE245" s="32"/>
      <c r="BF245" s="32"/>
      <c r="BG245" s="32"/>
      <c r="BH245" s="32"/>
      <c r="BI245" s="32"/>
      <c r="BJ245" s="32"/>
      <c r="BK245" s="32"/>
      <c r="BL245" s="32"/>
    </row>
    <row r="246" spans="1:64" s="33" customFormat="1">
      <c r="A246" s="76"/>
      <c r="B246" s="57">
        <v>234</v>
      </c>
      <c r="C246" s="87"/>
      <c r="D246" s="58"/>
      <c r="E246" s="77"/>
      <c r="F246" s="620"/>
      <c r="G246" s="620"/>
      <c r="H246" s="61"/>
      <c r="I246" s="62"/>
      <c r="J246" s="61"/>
      <c r="K246" s="622" t="str">
        <f t="shared" si="9"/>
        <v/>
      </c>
      <c r="L246" s="622" t="str">
        <f>IF($G246="","",IF(OR('２.全体概要'!$C$15=1,'２.全体概要'!$C$15=2),INDEX($BG$15,MATCH($G246,$BF$15,-1)),IF('２.全体概要'!$C$15=3,INDEX($BG$14,MATCH($G246,$BF$14,-1)),INDEX($BG$13,MATCH($G246,$BF$13,-1)))))</f>
        <v/>
      </c>
      <c r="M246" s="622" t="str">
        <f t="shared" si="10"/>
        <v/>
      </c>
      <c r="N246" s="623">
        <f t="shared" si="11"/>
        <v>0</v>
      </c>
      <c r="O246" s="74"/>
      <c r="P246" s="61"/>
      <c r="Q246" s="56"/>
      <c r="R246" s="72"/>
      <c r="S246" s="56"/>
      <c r="T246" s="56"/>
      <c r="U246" s="74"/>
      <c r="V246" s="61"/>
      <c r="W246" s="56"/>
      <c r="X246" s="72"/>
      <c r="Y246" s="56"/>
      <c r="Z246" s="56"/>
      <c r="AA246" s="74"/>
      <c r="AB246" s="61"/>
      <c r="AC246" s="74"/>
      <c r="AD246" s="61"/>
      <c r="AE246" s="74"/>
      <c r="AF246" s="61"/>
      <c r="AG246" s="74"/>
      <c r="AH246" s="61"/>
      <c r="AI246" s="74"/>
      <c r="AJ246" s="61"/>
      <c r="AK246" s="74"/>
      <c r="AL246" s="64"/>
      <c r="AM246" s="74"/>
      <c r="AN246" s="64"/>
      <c r="AO246" s="74"/>
      <c r="AP246" s="66"/>
      <c r="AQ246" s="74"/>
      <c r="AR246" s="61"/>
      <c r="AS246" s="275"/>
      <c r="AT246" s="74"/>
      <c r="AU246" s="61"/>
      <c r="AV246" s="626" t="str">
        <f>IF(AU246="","",IF(AU246="A",'１０.パネルラジエーター設備費用算出シート'!$G$13,IF(AU246="B",'１０.パネルラジエーター設備費用算出シート'!$N$13,IF(AU246="C",'１０.パネルラジエーター設備費用算出シート'!$G$23,IF(AU246="D",'１０.パネルラジエーター設備費用算出シート'!$N$23,IF(AU246="E",'１０.パネルラジエーター設備費用算出シート'!$G$33,IF(AU246="F",'１０.パネルラジエーター設備費用算出シート'!$N$33,IF(AU246="G",'１０.パネルラジエーター設備費用算出シート'!$G$43,IF(AU246="H",'１０.パネルラジエーター設備費用算出シート'!$N$43,IF(AU246="I",'１０.パネルラジエーター設備費用算出シート'!$G$54,'１０.パネルラジエーター設備費用算出シート'!$N$54))))))))))</f>
        <v/>
      </c>
      <c r="AW246" s="74"/>
      <c r="AX246" s="64"/>
      <c r="AY246" s="627"/>
      <c r="AZ246" s="74"/>
      <c r="BA246" s="32"/>
      <c r="BB246" s="32"/>
      <c r="BC246" s="32"/>
      <c r="BD246" s="32"/>
      <c r="BE246" s="32"/>
      <c r="BF246" s="32"/>
      <c r="BG246" s="32"/>
      <c r="BH246" s="32"/>
      <c r="BI246" s="32"/>
      <c r="BJ246" s="32"/>
      <c r="BK246" s="32"/>
      <c r="BL246" s="32"/>
    </row>
    <row r="247" spans="1:64" s="33" customFormat="1">
      <c r="A247" s="76"/>
      <c r="B247" s="57">
        <v>235</v>
      </c>
      <c r="C247" s="87"/>
      <c r="D247" s="58"/>
      <c r="E247" s="77"/>
      <c r="F247" s="620"/>
      <c r="G247" s="620"/>
      <c r="H247" s="61"/>
      <c r="I247" s="62"/>
      <c r="J247" s="61"/>
      <c r="K247" s="622" t="str">
        <f t="shared" si="9"/>
        <v/>
      </c>
      <c r="L247" s="622" t="str">
        <f>IF($G247="","",IF(OR('２.全体概要'!$C$15=1,'２.全体概要'!$C$15=2),INDEX($BG$15,MATCH($G247,$BF$15,-1)),IF('２.全体概要'!$C$15=3,INDEX($BG$14,MATCH($G247,$BF$14,-1)),INDEX($BG$13,MATCH($G247,$BF$13,-1)))))</f>
        <v/>
      </c>
      <c r="M247" s="622" t="str">
        <f t="shared" si="10"/>
        <v/>
      </c>
      <c r="N247" s="623">
        <f t="shared" si="11"/>
        <v>0</v>
      </c>
      <c r="O247" s="74"/>
      <c r="P247" s="61"/>
      <c r="Q247" s="56"/>
      <c r="R247" s="72"/>
      <c r="S247" s="56"/>
      <c r="T247" s="56"/>
      <c r="U247" s="74"/>
      <c r="V247" s="61"/>
      <c r="W247" s="56"/>
      <c r="X247" s="72"/>
      <c r="Y247" s="56"/>
      <c r="Z247" s="56"/>
      <c r="AA247" s="74"/>
      <c r="AB247" s="61"/>
      <c r="AC247" s="74"/>
      <c r="AD247" s="61"/>
      <c r="AE247" s="74"/>
      <c r="AF247" s="61"/>
      <c r="AG247" s="74"/>
      <c r="AH247" s="61"/>
      <c r="AI247" s="74"/>
      <c r="AJ247" s="61"/>
      <c r="AK247" s="74"/>
      <c r="AL247" s="64"/>
      <c r="AM247" s="74"/>
      <c r="AN247" s="64"/>
      <c r="AO247" s="74"/>
      <c r="AP247" s="66"/>
      <c r="AQ247" s="74"/>
      <c r="AR247" s="61"/>
      <c r="AS247" s="275"/>
      <c r="AT247" s="74"/>
      <c r="AU247" s="61"/>
      <c r="AV247" s="626" t="str">
        <f>IF(AU247="","",IF(AU247="A",'１０.パネルラジエーター設備費用算出シート'!$G$13,IF(AU247="B",'１０.パネルラジエーター設備費用算出シート'!$N$13,IF(AU247="C",'１０.パネルラジエーター設備費用算出シート'!$G$23,IF(AU247="D",'１０.パネルラジエーター設備費用算出シート'!$N$23,IF(AU247="E",'１０.パネルラジエーター設備費用算出シート'!$G$33,IF(AU247="F",'１０.パネルラジエーター設備費用算出シート'!$N$33,IF(AU247="G",'１０.パネルラジエーター設備費用算出シート'!$G$43,IF(AU247="H",'１０.パネルラジエーター設備費用算出シート'!$N$43,IF(AU247="I",'１０.パネルラジエーター設備費用算出シート'!$G$54,'１０.パネルラジエーター設備費用算出シート'!$N$54))))))))))</f>
        <v/>
      </c>
      <c r="AW247" s="74"/>
      <c r="AX247" s="64"/>
      <c r="AY247" s="627"/>
      <c r="AZ247" s="74"/>
      <c r="BA247" s="32"/>
      <c r="BB247" s="32"/>
      <c r="BC247" s="32"/>
      <c r="BD247" s="32"/>
      <c r="BE247" s="32"/>
      <c r="BF247" s="32"/>
      <c r="BG247" s="32"/>
      <c r="BH247" s="32"/>
      <c r="BI247" s="32"/>
      <c r="BJ247" s="32"/>
      <c r="BK247" s="32"/>
      <c r="BL247" s="32"/>
    </row>
    <row r="248" spans="1:64" s="33" customFormat="1">
      <c r="A248" s="76"/>
      <c r="B248" s="57">
        <v>236</v>
      </c>
      <c r="C248" s="87"/>
      <c r="D248" s="58"/>
      <c r="E248" s="77"/>
      <c r="F248" s="620"/>
      <c r="G248" s="620"/>
      <c r="H248" s="61"/>
      <c r="I248" s="62"/>
      <c r="J248" s="61"/>
      <c r="K248" s="622" t="str">
        <f t="shared" si="9"/>
        <v/>
      </c>
      <c r="L248" s="622" t="str">
        <f>IF($G248="","",IF(OR('２.全体概要'!$C$15=1,'２.全体概要'!$C$15=2),INDEX($BG$15,MATCH($G248,$BF$15,-1)),IF('２.全体概要'!$C$15=3,INDEX($BG$14,MATCH($G248,$BF$14,-1)),INDEX($BG$13,MATCH($G248,$BF$13,-1)))))</f>
        <v/>
      </c>
      <c r="M248" s="622" t="str">
        <f t="shared" si="10"/>
        <v/>
      </c>
      <c r="N248" s="623">
        <f t="shared" si="11"/>
        <v>0</v>
      </c>
      <c r="O248" s="74"/>
      <c r="P248" s="61"/>
      <c r="Q248" s="56"/>
      <c r="R248" s="72"/>
      <c r="S248" s="56"/>
      <c r="T248" s="56"/>
      <c r="U248" s="74"/>
      <c r="V248" s="61"/>
      <c r="W248" s="56"/>
      <c r="X248" s="72"/>
      <c r="Y248" s="56"/>
      <c r="Z248" s="56"/>
      <c r="AA248" s="74"/>
      <c r="AB248" s="61"/>
      <c r="AC248" s="74"/>
      <c r="AD248" s="61"/>
      <c r="AE248" s="74"/>
      <c r="AF248" s="61"/>
      <c r="AG248" s="74"/>
      <c r="AH248" s="61"/>
      <c r="AI248" s="74"/>
      <c r="AJ248" s="61"/>
      <c r="AK248" s="74"/>
      <c r="AL248" s="64"/>
      <c r="AM248" s="74"/>
      <c r="AN248" s="64"/>
      <c r="AO248" s="74"/>
      <c r="AP248" s="66"/>
      <c r="AQ248" s="74"/>
      <c r="AR248" s="61"/>
      <c r="AS248" s="275"/>
      <c r="AT248" s="74"/>
      <c r="AU248" s="61"/>
      <c r="AV248" s="626" t="str">
        <f>IF(AU248="","",IF(AU248="A",'１０.パネルラジエーター設備費用算出シート'!$G$13,IF(AU248="B",'１０.パネルラジエーター設備費用算出シート'!$N$13,IF(AU248="C",'１０.パネルラジエーター設備費用算出シート'!$G$23,IF(AU248="D",'１０.パネルラジエーター設備費用算出シート'!$N$23,IF(AU248="E",'１０.パネルラジエーター設備費用算出シート'!$G$33,IF(AU248="F",'１０.パネルラジエーター設備費用算出シート'!$N$33,IF(AU248="G",'１０.パネルラジエーター設備費用算出シート'!$G$43,IF(AU248="H",'１０.パネルラジエーター設備費用算出シート'!$N$43,IF(AU248="I",'１０.パネルラジエーター設備費用算出シート'!$G$54,'１０.パネルラジエーター設備費用算出シート'!$N$54))))))))))</f>
        <v/>
      </c>
      <c r="AW248" s="74"/>
      <c r="AX248" s="64"/>
      <c r="AY248" s="627"/>
      <c r="AZ248" s="74"/>
      <c r="BA248" s="32"/>
      <c r="BB248" s="32"/>
      <c r="BC248" s="32"/>
      <c r="BD248" s="32"/>
      <c r="BE248" s="32"/>
      <c r="BF248" s="32"/>
      <c r="BG248" s="32"/>
      <c r="BH248" s="32"/>
      <c r="BI248" s="32"/>
      <c r="BJ248" s="32"/>
      <c r="BK248" s="32"/>
      <c r="BL248" s="32"/>
    </row>
    <row r="249" spans="1:64" s="33" customFormat="1">
      <c r="A249" s="76"/>
      <c r="B249" s="57">
        <v>237</v>
      </c>
      <c r="C249" s="87"/>
      <c r="D249" s="58"/>
      <c r="E249" s="77"/>
      <c r="F249" s="620"/>
      <c r="G249" s="620"/>
      <c r="H249" s="61"/>
      <c r="I249" s="62"/>
      <c r="J249" s="61"/>
      <c r="K249" s="622" t="str">
        <f t="shared" si="9"/>
        <v/>
      </c>
      <c r="L249" s="622" t="str">
        <f>IF($G249="","",IF(OR('２.全体概要'!$C$15=1,'２.全体概要'!$C$15=2),INDEX($BG$15,MATCH($G249,$BF$15,-1)),IF('２.全体概要'!$C$15=3,INDEX($BG$14,MATCH($G249,$BF$14,-1)),INDEX($BG$13,MATCH($G249,$BF$13,-1)))))</f>
        <v/>
      </c>
      <c r="M249" s="622" t="str">
        <f t="shared" si="10"/>
        <v/>
      </c>
      <c r="N249" s="623">
        <f t="shared" si="11"/>
        <v>0</v>
      </c>
      <c r="O249" s="74"/>
      <c r="P249" s="61"/>
      <c r="Q249" s="56"/>
      <c r="R249" s="72"/>
      <c r="S249" s="56"/>
      <c r="T249" s="56"/>
      <c r="U249" s="74"/>
      <c r="V249" s="61"/>
      <c r="W249" s="56"/>
      <c r="X249" s="72"/>
      <c r="Y249" s="56"/>
      <c r="Z249" s="56"/>
      <c r="AA249" s="74"/>
      <c r="AB249" s="61"/>
      <c r="AC249" s="74"/>
      <c r="AD249" s="61"/>
      <c r="AE249" s="74"/>
      <c r="AF249" s="61"/>
      <c r="AG249" s="74"/>
      <c r="AH249" s="61"/>
      <c r="AI249" s="74"/>
      <c r="AJ249" s="61"/>
      <c r="AK249" s="74"/>
      <c r="AL249" s="64"/>
      <c r="AM249" s="74"/>
      <c r="AN249" s="64"/>
      <c r="AO249" s="74"/>
      <c r="AP249" s="66"/>
      <c r="AQ249" s="74"/>
      <c r="AR249" s="61"/>
      <c r="AS249" s="275"/>
      <c r="AT249" s="74"/>
      <c r="AU249" s="61"/>
      <c r="AV249" s="626" t="str">
        <f>IF(AU249="","",IF(AU249="A",'１０.パネルラジエーター設備費用算出シート'!$G$13,IF(AU249="B",'１０.パネルラジエーター設備費用算出シート'!$N$13,IF(AU249="C",'１０.パネルラジエーター設備費用算出シート'!$G$23,IF(AU249="D",'１０.パネルラジエーター設備費用算出シート'!$N$23,IF(AU249="E",'１０.パネルラジエーター設備費用算出シート'!$G$33,IF(AU249="F",'１０.パネルラジエーター設備費用算出シート'!$N$33,IF(AU249="G",'１０.パネルラジエーター設備費用算出シート'!$G$43,IF(AU249="H",'１０.パネルラジエーター設備費用算出シート'!$N$43,IF(AU249="I",'１０.パネルラジエーター設備費用算出シート'!$G$54,'１０.パネルラジエーター設備費用算出シート'!$N$54))))))))))</f>
        <v/>
      </c>
      <c r="AW249" s="74"/>
      <c r="AX249" s="64"/>
      <c r="AY249" s="627"/>
      <c r="AZ249" s="74"/>
      <c r="BA249" s="32"/>
      <c r="BB249" s="32"/>
      <c r="BC249" s="32"/>
      <c r="BD249" s="32"/>
      <c r="BE249" s="32"/>
      <c r="BF249" s="32"/>
      <c r="BG249" s="32"/>
      <c r="BH249" s="32"/>
      <c r="BI249" s="32"/>
      <c r="BJ249" s="32"/>
      <c r="BK249" s="32"/>
      <c r="BL249" s="32"/>
    </row>
    <row r="250" spans="1:64" s="33" customFormat="1">
      <c r="A250" s="76"/>
      <c r="B250" s="57">
        <v>238</v>
      </c>
      <c r="C250" s="87"/>
      <c r="D250" s="58"/>
      <c r="E250" s="77"/>
      <c r="F250" s="620"/>
      <c r="G250" s="620"/>
      <c r="H250" s="61"/>
      <c r="I250" s="62"/>
      <c r="J250" s="61"/>
      <c r="K250" s="622" t="str">
        <f t="shared" si="9"/>
        <v/>
      </c>
      <c r="L250" s="622" t="str">
        <f>IF($G250="","",IF(OR('２.全体概要'!$C$15=1,'２.全体概要'!$C$15=2),INDEX($BG$15,MATCH($G250,$BF$15,-1)),IF('２.全体概要'!$C$15=3,INDEX($BG$14,MATCH($G250,$BF$14,-1)),INDEX($BG$13,MATCH($G250,$BF$13,-1)))))</f>
        <v/>
      </c>
      <c r="M250" s="622" t="str">
        <f t="shared" si="10"/>
        <v/>
      </c>
      <c r="N250" s="623">
        <f t="shared" si="11"/>
        <v>0</v>
      </c>
      <c r="O250" s="74"/>
      <c r="P250" s="61"/>
      <c r="Q250" s="56"/>
      <c r="R250" s="72"/>
      <c r="S250" s="56"/>
      <c r="T250" s="56"/>
      <c r="U250" s="74"/>
      <c r="V250" s="61"/>
      <c r="W250" s="56"/>
      <c r="X250" s="72"/>
      <c r="Y250" s="56"/>
      <c r="Z250" s="56"/>
      <c r="AA250" s="74"/>
      <c r="AB250" s="61"/>
      <c r="AC250" s="74"/>
      <c r="AD250" s="61"/>
      <c r="AE250" s="74"/>
      <c r="AF250" s="61"/>
      <c r="AG250" s="74"/>
      <c r="AH250" s="61"/>
      <c r="AI250" s="74"/>
      <c r="AJ250" s="61"/>
      <c r="AK250" s="74"/>
      <c r="AL250" s="64"/>
      <c r="AM250" s="74"/>
      <c r="AN250" s="64"/>
      <c r="AO250" s="74"/>
      <c r="AP250" s="66"/>
      <c r="AQ250" s="74"/>
      <c r="AR250" s="61"/>
      <c r="AS250" s="275"/>
      <c r="AT250" s="74"/>
      <c r="AU250" s="61"/>
      <c r="AV250" s="626" t="str">
        <f>IF(AU250="","",IF(AU250="A",'１０.パネルラジエーター設備費用算出シート'!$G$13,IF(AU250="B",'１０.パネルラジエーター設備費用算出シート'!$N$13,IF(AU250="C",'１０.パネルラジエーター設備費用算出シート'!$G$23,IF(AU250="D",'１０.パネルラジエーター設備費用算出シート'!$N$23,IF(AU250="E",'１０.パネルラジエーター設備費用算出シート'!$G$33,IF(AU250="F",'１０.パネルラジエーター設備費用算出シート'!$N$33,IF(AU250="G",'１０.パネルラジエーター設備費用算出シート'!$G$43,IF(AU250="H",'１０.パネルラジエーター設備費用算出シート'!$N$43,IF(AU250="I",'１０.パネルラジエーター設備費用算出シート'!$G$54,'１０.パネルラジエーター設備費用算出シート'!$N$54))))))))))</f>
        <v/>
      </c>
      <c r="AW250" s="74"/>
      <c r="AX250" s="64"/>
      <c r="AY250" s="627"/>
      <c r="AZ250" s="74"/>
      <c r="BA250" s="32"/>
      <c r="BB250" s="32"/>
      <c r="BC250" s="32"/>
      <c r="BD250" s="32"/>
      <c r="BE250" s="32"/>
      <c r="BF250" s="32"/>
      <c r="BG250" s="32"/>
      <c r="BH250" s="32"/>
      <c r="BI250" s="32"/>
      <c r="BJ250" s="32"/>
      <c r="BK250" s="32"/>
      <c r="BL250" s="32"/>
    </row>
    <row r="251" spans="1:64" s="33" customFormat="1">
      <c r="A251" s="76"/>
      <c r="B251" s="57">
        <v>239</v>
      </c>
      <c r="C251" s="87"/>
      <c r="D251" s="58"/>
      <c r="E251" s="77"/>
      <c r="F251" s="620"/>
      <c r="G251" s="620"/>
      <c r="H251" s="61"/>
      <c r="I251" s="62"/>
      <c r="J251" s="61"/>
      <c r="K251" s="622" t="str">
        <f t="shared" si="9"/>
        <v/>
      </c>
      <c r="L251" s="622" t="str">
        <f>IF($G251="","",IF(OR('２.全体概要'!$C$15=1,'２.全体概要'!$C$15=2),INDEX($BG$15,MATCH($G251,$BF$15,-1)),IF('２.全体概要'!$C$15=3,INDEX($BG$14,MATCH($G251,$BF$14,-1)),INDEX($BG$13,MATCH($G251,$BF$13,-1)))))</f>
        <v/>
      </c>
      <c r="M251" s="622" t="str">
        <f t="shared" si="10"/>
        <v/>
      </c>
      <c r="N251" s="623">
        <f t="shared" si="11"/>
        <v>0</v>
      </c>
      <c r="O251" s="74"/>
      <c r="P251" s="61"/>
      <c r="Q251" s="56"/>
      <c r="R251" s="72"/>
      <c r="S251" s="56"/>
      <c r="T251" s="56"/>
      <c r="U251" s="74"/>
      <c r="V251" s="61"/>
      <c r="W251" s="56"/>
      <c r="X251" s="72"/>
      <c r="Y251" s="56"/>
      <c r="Z251" s="56"/>
      <c r="AA251" s="74"/>
      <c r="AB251" s="61"/>
      <c r="AC251" s="74"/>
      <c r="AD251" s="61"/>
      <c r="AE251" s="74"/>
      <c r="AF251" s="61"/>
      <c r="AG251" s="74"/>
      <c r="AH251" s="61"/>
      <c r="AI251" s="74"/>
      <c r="AJ251" s="61"/>
      <c r="AK251" s="74"/>
      <c r="AL251" s="64"/>
      <c r="AM251" s="74"/>
      <c r="AN251" s="64"/>
      <c r="AO251" s="74"/>
      <c r="AP251" s="66"/>
      <c r="AQ251" s="74"/>
      <c r="AR251" s="61"/>
      <c r="AS251" s="275"/>
      <c r="AT251" s="74"/>
      <c r="AU251" s="61"/>
      <c r="AV251" s="626" t="str">
        <f>IF(AU251="","",IF(AU251="A",'１０.パネルラジエーター設備費用算出シート'!$G$13,IF(AU251="B",'１０.パネルラジエーター設備費用算出シート'!$N$13,IF(AU251="C",'１０.パネルラジエーター設備費用算出シート'!$G$23,IF(AU251="D",'１０.パネルラジエーター設備費用算出シート'!$N$23,IF(AU251="E",'１０.パネルラジエーター設備費用算出シート'!$G$33,IF(AU251="F",'１０.パネルラジエーター設備費用算出シート'!$N$33,IF(AU251="G",'１０.パネルラジエーター設備費用算出シート'!$G$43,IF(AU251="H",'１０.パネルラジエーター設備費用算出シート'!$N$43,IF(AU251="I",'１０.パネルラジエーター設備費用算出シート'!$G$54,'１０.パネルラジエーター設備費用算出シート'!$N$54))))))))))</f>
        <v/>
      </c>
      <c r="AW251" s="74"/>
      <c r="AX251" s="64"/>
      <c r="AY251" s="627"/>
      <c r="AZ251" s="74"/>
      <c r="BA251" s="32"/>
      <c r="BB251" s="32"/>
      <c r="BC251" s="32"/>
      <c r="BD251" s="32"/>
      <c r="BE251" s="32"/>
      <c r="BF251" s="32"/>
      <c r="BG251" s="32"/>
      <c r="BH251" s="32"/>
      <c r="BI251" s="32"/>
      <c r="BJ251" s="32"/>
      <c r="BK251" s="32"/>
      <c r="BL251" s="32"/>
    </row>
    <row r="252" spans="1:64" s="33" customFormat="1">
      <c r="A252" s="76"/>
      <c r="B252" s="57">
        <v>240</v>
      </c>
      <c r="C252" s="87"/>
      <c r="D252" s="58"/>
      <c r="E252" s="77"/>
      <c r="F252" s="620"/>
      <c r="G252" s="620"/>
      <c r="H252" s="61"/>
      <c r="I252" s="62"/>
      <c r="J252" s="61"/>
      <c r="K252" s="622" t="str">
        <f t="shared" si="9"/>
        <v/>
      </c>
      <c r="L252" s="622" t="str">
        <f>IF($G252="","",IF(OR('２.全体概要'!$C$15=1,'２.全体概要'!$C$15=2),INDEX($BG$15,MATCH($G252,$BF$15,-1)),IF('２.全体概要'!$C$15=3,INDEX($BG$14,MATCH($G252,$BF$14,-1)),INDEX($BG$13,MATCH($G252,$BF$13,-1)))))</f>
        <v/>
      </c>
      <c r="M252" s="622" t="str">
        <f t="shared" si="10"/>
        <v/>
      </c>
      <c r="N252" s="623">
        <f t="shared" si="11"/>
        <v>0</v>
      </c>
      <c r="O252" s="74"/>
      <c r="P252" s="61"/>
      <c r="Q252" s="56"/>
      <c r="R252" s="72"/>
      <c r="S252" s="56"/>
      <c r="T252" s="56"/>
      <c r="U252" s="74"/>
      <c r="V252" s="61"/>
      <c r="W252" s="56"/>
      <c r="X252" s="72"/>
      <c r="Y252" s="56"/>
      <c r="Z252" s="56"/>
      <c r="AA252" s="74"/>
      <c r="AB252" s="61"/>
      <c r="AC252" s="74"/>
      <c r="AD252" s="61"/>
      <c r="AE252" s="74"/>
      <c r="AF252" s="61"/>
      <c r="AG252" s="74"/>
      <c r="AH252" s="61"/>
      <c r="AI252" s="74"/>
      <c r="AJ252" s="61"/>
      <c r="AK252" s="74"/>
      <c r="AL252" s="64"/>
      <c r="AM252" s="74"/>
      <c r="AN252" s="64"/>
      <c r="AO252" s="74"/>
      <c r="AP252" s="66"/>
      <c r="AQ252" s="74"/>
      <c r="AR252" s="61"/>
      <c r="AS252" s="275"/>
      <c r="AT252" s="74"/>
      <c r="AU252" s="61"/>
      <c r="AV252" s="626" t="str">
        <f>IF(AU252="","",IF(AU252="A",'１０.パネルラジエーター設備費用算出シート'!$G$13,IF(AU252="B",'１０.パネルラジエーター設備費用算出シート'!$N$13,IF(AU252="C",'１０.パネルラジエーター設備費用算出シート'!$G$23,IF(AU252="D",'１０.パネルラジエーター設備費用算出シート'!$N$23,IF(AU252="E",'１０.パネルラジエーター設備費用算出シート'!$G$33,IF(AU252="F",'１０.パネルラジエーター設備費用算出シート'!$N$33,IF(AU252="G",'１０.パネルラジエーター設備費用算出シート'!$G$43,IF(AU252="H",'１０.パネルラジエーター設備費用算出シート'!$N$43,IF(AU252="I",'１０.パネルラジエーター設備費用算出シート'!$G$54,'１０.パネルラジエーター設備費用算出シート'!$N$54))))))))))</f>
        <v/>
      </c>
      <c r="AW252" s="74"/>
      <c r="AX252" s="64"/>
      <c r="AY252" s="627"/>
      <c r="AZ252" s="74"/>
      <c r="BA252" s="32"/>
      <c r="BB252" s="32"/>
      <c r="BC252" s="32"/>
      <c r="BD252" s="32"/>
      <c r="BE252" s="32"/>
      <c r="BF252" s="32"/>
      <c r="BG252" s="32"/>
      <c r="BH252" s="32"/>
      <c r="BI252" s="32"/>
      <c r="BJ252" s="32"/>
      <c r="BK252" s="32"/>
      <c r="BL252" s="32"/>
    </row>
    <row r="253" spans="1:64" s="33" customFormat="1">
      <c r="A253" s="76"/>
      <c r="B253" s="57">
        <v>241</v>
      </c>
      <c r="C253" s="87"/>
      <c r="D253" s="58"/>
      <c r="E253" s="77"/>
      <c r="F253" s="620"/>
      <c r="G253" s="620"/>
      <c r="H253" s="61"/>
      <c r="I253" s="62"/>
      <c r="J253" s="61"/>
      <c r="K253" s="622" t="str">
        <f t="shared" si="9"/>
        <v/>
      </c>
      <c r="L253" s="622" t="str">
        <f>IF($G253="","",IF(OR('２.全体概要'!$C$15=1,'２.全体概要'!$C$15=2),INDEX($BG$15,MATCH($G253,$BF$15,-1)),IF('２.全体概要'!$C$15=3,INDEX($BG$14,MATCH($G253,$BF$14,-1)),INDEX($BG$13,MATCH($G253,$BF$13,-1)))))</f>
        <v/>
      </c>
      <c r="M253" s="622" t="str">
        <f t="shared" si="10"/>
        <v/>
      </c>
      <c r="N253" s="623">
        <f t="shared" si="11"/>
        <v>0</v>
      </c>
      <c r="O253" s="74"/>
      <c r="P253" s="61"/>
      <c r="Q253" s="56"/>
      <c r="R253" s="72"/>
      <c r="S253" s="56"/>
      <c r="T253" s="56"/>
      <c r="U253" s="74"/>
      <c r="V253" s="61"/>
      <c r="W253" s="56"/>
      <c r="X253" s="72"/>
      <c r="Y253" s="56"/>
      <c r="Z253" s="56"/>
      <c r="AA253" s="74"/>
      <c r="AB253" s="61"/>
      <c r="AC253" s="74"/>
      <c r="AD253" s="61"/>
      <c r="AE253" s="74"/>
      <c r="AF253" s="61"/>
      <c r="AG253" s="74"/>
      <c r="AH253" s="61"/>
      <c r="AI253" s="74"/>
      <c r="AJ253" s="61"/>
      <c r="AK253" s="74"/>
      <c r="AL253" s="64"/>
      <c r="AM253" s="74"/>
      <c r="AN253" s="64"/>
      <c r="AO253" s="74"/>
      <c r="AP253" s="66"/>
      <c r="AQ253" s="74"/>
      <c r="AR253" s="61"/>
      <c r="AS253" s="275"/>
      <c r="AT253" s="74"/>
      <c r="AU253" s="61"/>
      <c r="AV253" s="626" t="str">
        <f>IF(AU253="","",IF(AU253="A",'１０.パネルラジエーター設備費用算出シート'!$G$13,IF(AU253="B",'１０.パネルラジエーター設備費用算出シート'!$N$13,IF(AU253="C",'１０.パネルラジエーター設備費用算出シート'!$G$23,IF(AU253="D",'１０.パネルラジエーター設備費用算出シート'!$N$23,IF(AU253="E",'１０.パネルラジエーター設備費用算出シート'!$G$33,IF(AU253="F",'１０.パネルラジエーター設備費用算出シート'!$N$33,IF(AU253="G",'１０.パネルラジエーター設備費用算出シート'!$G$43,IF(AU253="H",'１０.パネルラジエーター設備費用算出シート'!$N$43,IF(AU253="I",'１０.パネルラジエーター設備費用算出シート'!$G$54,'１０.パネルラジエーター設備費用算出シート'!$N$54))))))))))</f>
        <v/>
      </c>
      <c r="AW253" s="74"/>
      <c r="AX253" s="64"/>
      <c r="AY253" s="627"/>
      <c r="AZ253" s="74"/>
      <c r="BA253" s="32"/>
      <c r="BB253" s="32"/>
      <c r="BC253" s="32"/>
      <c r="BD253" s="32"/>
      <c r="BE253" s="32"/>
      <c r="BF253" s="32"/>
      <c r="BG253" s="32"/>
      <c r="BH253" s="32"/>
      <c r="BI253" s="32"/>
      <c r="BJ253" s="32"/>
      <c r="BK253" s="32"/>
      <c r="BL253" s="32"/>
    </row>
    <row r="254" spans="1:64" s="33" customFormat="1">
      <c r="A254" s="76"/>
      <c r="B254" s="57">
        <v>242</v>
      </c>
      <c r="C254" s="87"/>
      <c r="D254" s="58"/>
      <c r="E254" s="77"/>
      <c r="F254" s="620"/>
      <c r="G254" s="620"/>
      <c r="H254" s="61"/>
      <c r="I254" s="62"/>
      <c r="J254" s="61"/>
      <c r="K254" s="622" t="str">
        <f t="shared" si="9"/>
        <v/>
      </c>
      <c r="L254" s="622" t="str">
        <f>IF($G254="","",IF(OR('２.全体概要'!$C$15=1,'２.全体概要'!$C$15=2),INDEX($BG$15,MATCH($G254,$BF$15,-1)),IF('２.全体概要'!$C$15=3,INDEX($BG$14,MATCH($G254,$BF$14,-1)),INDEX($BG$13,MATCH($G254,$BF$13,-1)))))</f>
        <v/>
      </c>
      <c r="M254" s="622" t="str">
        <f t="shared" si="10"/>
        <v/>
      </c>
      <c r="N254" s="623">
        <f t="shared" si="11"/>
        <v>0</v>
      </c>
      <c r="O254" s="74"/>
      <c r="P254" s="61"/>
      <c r="Q254" s="56"/>
      <c r="R254" s="72"/>
      <c r="S254" s="56"/>
      <c r="T254" s="56"/>
      <c r="U254" s="74"/>
      <c r="V254" s="61"/>
      <c r="W254" s="56"/>
      <c r="X254" s="72"/>
      <c r="Y254" s="56"/>
      <c r="Z254" s="56"/>
      <c r="AA254" s="74"/>
      <c r="AB254" s="61"/>
      <c r="AC254" s="74"/>
      <c r="AD254" s="61"/>
      <c r="AE254" s="74"/>
      <c r="AF254" s="61"/>
      <c r="AG254" s="74"/>
      <c r="AH254" s="61"/>
      <c r="AI254" s="74"/>
      <c r="AJ254" s="61"/>
      <c r="AK254" s="74"/>
      <c r="AL254" s="64"/>
      <c r="AM254" s="74"/>
      <c r="AN254" s="64"/>
      <c r="AO254" s="74"/>
      <c r="AP254" s="66"/>
      <c r="AQ254" s="74"/>
      <c r="AR254" s="61"/>
      <c r="AS254" s="275"/>
      <c r="AT254" s="74"/>
      <c r="AU254" s="61"/>
      <c r="AV254" s="626" t="str">
        <f>IF(AU254="","",IF(AU254="A",'１０.パネルラジエーター設備費用算出シート'!$G$13,IF(AU254="B",'１０.パネルラジエーター設備費用算出シート'!$N$13,IF(AU254="C",'１０.パネルラジエーター設備費用算出シート'!$G$23,IF(AU254="D",'１０.パネルラジエーター設備費用算出シート'!$N$23,IF(AU254="E",'１０.パネルラジエーター設備費用算出シート'!$G$33,IF(AU254="F",'１０.パネルラジエーター設備費用算出シート'!$N$33,IF(AU254="G",'１０.パネルラジエーター設備費用算出シート'!$G$43,IF(AU254="H",'１０.パネルラジエーター設備費用算出シート'!$N$43,IF(AU254="I",'１０.パネルラジエーター設備費用算出シート'!$G$54,'１０.パネルラジエーター設備費用算出シート'!$N$54))))))))))</f>
        <v/>
      </c>
      <c r="AW254" s="74"/>
      <c r="AX254" s="64"/>
      <c r="AY254" s="627"/>
      <c r="AZ254" s="74"/>
      <c r="BA254" s="32"/>
      <c r="BB254" s="32"/>
      <c r="BC254" s="32"/>
      <c r="BD254" s="32"/>
      <c r="BE254" s="32"/>
      <c r="BF254" s="32"/>
      <c r="BG254" s="32"/>
      <c r="BH254" s="32"/>
      <c r="BI254" s="32"/>
      <c r="BJ254" s="32"/>
      <c r="BK254" s="32"/>
      <c r="BL254" s="32"/>
    </row>
    <row r="255" spans="1:64" s="33" customFormat="1">
      <c r="A255" s="76"/>
      <c r="B255" s="57">
        <v>243</v>
      </c>
      <c r="C255" s="87"/>
      <c r="D255" s="58"/>
      <c r="E255" s="77"/>
      <c r="F255" s="620"/>
      <c r="G255" s="620"/>
      <c r="H255" s="61"/>
      <c r="I255" s="62"/>
      <c r="J255" s="61"/>
      <c r="K255" s="622" t="str">
        <f t="shared" si="9"/>
        <v/>
      </c>
      <c r="L255" s="622" t="str">
        <f>IF($G255="","",IF(OR('２.全体概要'!$C$15=1,'２.全体概要'!$C$15=2),INDEX($BG$15,MATCH($G255,$BF$15,-1)),IF('２.全体概要'!$C$15=3,INDEX($BG$14,MATCH($G255,$BF$14,-1)),INDEX($BG$13,MATCH($G255,$BF$13,-1)))))</f>
        <v/>
      </c>
      <c r="M255" s="622" t="str">
        <f t="shared" si="10"/>
        <v/>
      </c>
      <c r="N255" s="623">
        <f t="shared" si="11"/>
        <v>0</v>
      </c>
      <c r="O255" s="74"/>
      <c r="P255" s="61"/>
      <c r="Q255" s="56"/>
      <c r="R255" s="72"/>
      <c r="S255" s="56"/>
      <c r="T255" s="56"/>
      <c r="U255" s="74"/>
      <c r="V255" s="61"/>
      <c r="W255" s="56"/>
      <c r="X255" s="72"/>
      <c r="Y255" s="56"/>
      <c r="Z255" s="56"/>
      <c r="AA255" s="74"/>
      <c r="AB255" s="61"/>
      <c r="AC255" s="74"/>
      <c r="AD255" s="61"/>
      <c r="AE255" s="74"/>
      <c r="AF255" s="61"/>
      <c r="AG255" s="74"/>
      <c r="AH255" s="61"/>
      <c r="AI255" s="74"/>
      <c r="AJ255" s="61"/>
      <c r="AK255" s="74"/>
      <c r="AL255" s="64"/>
      <c r="AM255" s="74"/>
      <c r="AN255" s="64"/>
      <c r="AO255" s="74"/>
      <c r="AP255" s="66"/>
      <c r="AQ255" s="74"/>
      <c r="AR255" s="61"/>
      <c r="AS255" s="275"/>
      <c r="AT255" s="74"/>
      <c r="AU255" s="61"/>
      <c r="AV255" s="626" t="str">
        <f>IF(AU255="","",IF(AU255="A",'１０.パネルラジエーター設備費用算出シート'!$G$13,IF(AU255="B",'１０.パネルラジエーター設備費用算出シート'!$N$13,IF(AU255="C",'１０.パネルラジエーター設備費用算出シート'!$G$23,IF(AU255="D",'１０.パネルラジエーター設備費用算出シート'!$N$23,IF(AU255="E",'１０.パネルラジエーター設備費用算出シート'!$G$33,IF(AU255="F",'１０.パネルラジエーター設備費用算出シート'!$N$33,IF(AU255="G",'１０.パネルラジエーター設備費用算出シート'!$G$43,IF(AU255="H",'１０.パネルラジエーター設備費用算出シート'!$N$43,IF(AU255="I",'１０.パネルラジエーター設備費用算出シート'!$G$54,'１０.パネルラジエーター設備費用算出シート'!$N$54))))))))))</f>
        <v/>
      </c>
      <c r="AW255" s="74"/>
      <c r="AX255" s="64"/>
      <c r="AY255" s="627"/>
      <c r="AZ255" s="74"/>
      <c r="BA255" s="32"/>
      <c r="BB255" s="32"/>
      <c r="BC255" s="32"/>
      <c r="BD255" s="32"/>
      <c r="BE255" s="32"/>
      <c r="BF255" s="32"/>
      <c r="BG255" s="32"/>
      <c r="BH255" s="32"/>
      <c r="BI255" s="32"/>
      <c r="BJ255" s="32"/>
      <c r="BK255" s="32"/>
      <c r="BL255" s="32"/>
    </row>
    <row r="256" spans="1:64" s="33" customFormat="1">
      <c r="A256" s="76"/>
      <c r="B256" s="57">
        <v>244</v>
      </c>
      <c r="C256" s="87"/>
      <c r="D256" s="58"/>
      <c r="E256" s="77"/>
      <c r="F256" s="620"/>
      <c r="G256" s="620"/>
      <c r="H256" s="61"/>
      <c r="I256" s="62"/>
      <c r="J256" s="61"/>
      <c r="K256" s="622" t="str">
        <f t="shared" si="9"/>
        <v/>
      </c>
      <c r="L256" s="622" t="str">
        <f>IF($G256="","",IF(OR('２.全体概要'!$C$15=1,'２.全体概要'!$C$15=2),INDEX($BG$15,MATCH($G256,$BF$15,-1)),IF('２.全体概要'!$C$15=3,INDEX($BG$14,MATCH($G256,$BF$14,-1)),INDEX($BG$13,MATCH($G256,$BF$13,-1)))))</f>
        <v/>
      </c>
      <c r="M256" s="622" t="str">
        <f t="shared" si="10"/>
        <v/>
      </c>
      <c r="N256" s="623">
        <f t="shared" si="11"/>
        <v>0</v>
      </c>
      <c r="O256" s="74"/>
      <c r="P256" s="61"/>
      <c r="Q256" s="56"/>
      <c r="R256" s="72"/>
      <c r="S256" s="56"/>
      <c r="T256" s="56"/>
      <c r="U256" s="74"/>
      <c r="V256" s="61"/>
      <c r="W256" s="56"/>
      <c r="X256" s="72"/>
      <c r="Y256" s="56"/>
      <c r="Z256" s="56"/>
      <c r="AA256" s="74"/>
      <c r="AB256" s="61"/>
      <c r="AC256" s="74"/>
      <c r="AD256" s="61"/>
      <c r="AE256" s="74"/>
      <c r="AF256" s="61"/>
      <c r="AG256" s="74"/>
      <c r="AH256" s="61"/>
      <c r="AI256" s="74"/>
      <c r="AJ256" s="61"/>
      <c r="AK256" s="74"/>
      <c r="AL256" s="64"/>
      <c r="AM256" s="74"/>
      <c r="AN256" s="64"/>
      <c r="AO256" s="74"/>
      <c r="AP256" s="66"/>
      <c r="AQ256" s="74"/>
      <c r="AR256" s="61"/>
      <c r="AS256" s="275"/>
      <c r="AT256" s="74"/>
      <c r="AU256" s="61"/>
      <c r="AV256" s="626" t="str">
        <f>IF(AU256="","",IF(AU256="A",'１０.パネルラジエーター設備費用算出シート'!$G$13,IF(AU256="B",'１０.パネルラジエーター設備費用算出シート'!$N$13,IF(AU256="C",'１０.パネルラジエーター設備費用算出シート'!$G$23,IF(AU256="D",'１０.パネルラジエーター設備費用算出シート'!$N$23,IF(AU256="E",'１０.パネルラジエーター設備費用算出シート'!$G$33,IF(AU256="F",'１０.パネルラジエーター設備費用算出シート'!$N$33,IF(AU256="G",'１０.パネルラジエーター設備費用算出シート'!$G$43,IF(AU256="H",'１０.パネルラジエーター設備費用算出シート'!$N$43,IF(AU256="I",'１０.パネルラジエーター設備費用算出シート'!$G$54,'１０.パネルラジエーター設備費用算出シート'!$N$54))))))))))</f>
        <v/>
      </c>
      <c r="AW256" s="74"/>
      <c r="AX256" s="64"/>
      <c r="AY256" s="627"/>
      <c r="AZ256" s="74"/>
      <c r="BA256" s="32"/>
      <c r="BB256" s="32"/>
      <c r="BC256" s="32"/>
      <c r="BD256" s="32"/>
      <c r="BE256" s="32"/>
      <c r="BF256" s="32"/>
      <c r="BG256" s="32"/>
      <c r="BH256" s="32"/>
      <c r="BI256" s="32"/>
      <c r="BJ256" s="32"/>
      <c r="BK256" s="32"/>
      <c r="BL256" s="32"/>
    </row>
    <row r="257" spans="1:64" s="33" customFormat="1">
      <c r="A257" s="76"/>
      <c r="B257" s="57">
        <v>245</v>
      </c>
      <c r="C257" s="87"/>
      <c r="D257" s="58"/>
      <c r="E257" s="77"/>
      <c r="F257" s="620"/>
      <c r="G257" s="620"/>
      <c r="H257" s="61"/>
      <c r="I257" s="62"/>
      <c r="J257" s="61"/>
      <c r="K257" s="622" t="str">
        <f t="shared" si="9"/>
        <v/>
      </c>
      <c r="L257" s="622" t="str">
        <f>IF($G257="","",IF(OR('２.全体概要'!$C$15=1,'２.全体概要'!$C$15=2),INDEX($BG$15,MATCH($G257,$BF$15,-1)),IF('２.全体概要'!$C$15=3,INDEX($BG$14,MATCH($G257,$BF$14,-1)),INDEX($BG$13,MATCH($G257,$BF$13,-1)))))</f>
        <v/>
      </c>
      <c r="M257" s="622" t="str">
        <f t="shared" si="10"/>
        <v/>
      </c>
      <c r="N257" s="623">
        <f t="shared" si="11"/>
        <v>0</v>
      </c>
      <c r="O257" s="74"/>
      <c r="P257" s="61"/>
      <c r="Q257" s="56"/>
      <c r="R257" s="72"/>
      <c r="S257" s="56"/>
      <c r="T257" s="56"/>
      <c r="U257" s="74"/>
      <c r="V257" s="61"/>
      <c r="W257" s="56"/>
      <c r="X257" s="72"/>
      <c r="Y257" s="56"/>
      <c r="Z257" s="56"/>
      <c r="AA257" s="74"/>
      <c r="AB257" s="61"/>
      <c r="AC257" s="74"/>
      <c r="AD257" s="61"/>
      <c r="AE257" s="74"/>
      <c r="AF257" s="61"/>
      <c r="AG257" s="74"/>
      <c r="AH257" s="61"/>
      <c r="AI257" s="74"/>
      <c r="AJ257" s="61"/>
      <c r="AK257" s="74"/>
      <c r="AL257" s="64"/>
      <c r="AM257" s="74"/>
      <c r="AN257" s="64"/>
      <c r="AO257" s="74"/>
      <c r="AP257" s="66"/>
      <c r="AQ257" s="74"/>
      <c r="AR257" s="61"/>
      <c r="AS257" s="275"/>
      <c r="AT257" s="74"/>
      <c r="AU257" s="61"/>
      <c r="AV257" s="626" t="str">
        <f>IF(AU257="","",IF(AU257="A",'１０.パネルラジエーター設備費用算出シート'!$G$13,IF(AU257="B",'１０.パネルラジエーター設備費用算出シート'!$N$13,IF(AU257="C",'１０.パネルラジエーター設備費用算出シート'!$G$23,IF(AU257="D",'１０.パネルラジエーター設備費用算出シート'!$N$23,IF(AU257="E",'１０.パネルラジエーター設備費用算出シート'!$G$33,IF(AU257="F",'１０.パネルラジエーター設備費用算出シート'!$N$33,IF(AU257="G",'１０.パネルラジエーター設備費用算出シート'!$G$43,IF(AU257="H",'１０.パネルラジエーター設備費用算出シート'!$N$43,IF(AU257="I",'１０.パネルラジエーター設備費用算出シート'!$G$54,'１０.パネルラジエーター設備費用算出シート'!$N$54))))))))))</f>
        <v/>
      </c>
      <c r="AW257" s="74"/>
      <c r="AX257" s="64"/>
      <c r="AY257" s="627"/>
      <c r="AZ257" s="74"/>
      <c r="BA257" s="32"/>
      <c r="BB257" s="32"/>
      <c r="BC257" s="32"/>
      <c r="BD257" s="32"/>
      <c r="BE257" s="32"/>
      <c r="BF257" s="32"/>
      <c r="BG257" s="32"/>
      <c r="BH257" s="32"/>
      <c r="BI257" s="32"/>
      <c r="BJ257" s="32"/>
      <c r="BK257" s="32"/>
      <c r="BL257" s="32"/>
    </row>
    <row r="258" spans="1:64" s="33" customFormat="1">
      <c r="A258" s="76"/>
      <c r="B258" s="57">
        <v>246</v>
      </c>
      <c r="C258" s="87"/>
      <c r="D258" s="58"/>
      <c r="E258" s="77"/>
      <c r="F258" s="620"/>
      <c r="G258" s="620"/>
      <c r="H258" s="61"/>
      <c r="I258" s="62"/>
      <c r="J258" s="61"/>
      <c r="K258" s="622" t="str">
        <f t="shared" si="9"/>
        <v/>
      </c>
      <c r="L258" s="622" t="str">
        <f>IF($G258="","",IF(OR('２.全体概要'!$C$15=1,'２.全体概要'!$C$15=2),INDEX($BG$15,MATCH($G258,$BF$15,-1)),IF('２.全体概要'!$C$15=3,INDEX($BG$14,MATCH($G258,$BF$14,-1)),INDEX($BG$13,MATCH($G258,$BF$13,-1)))))</f>
        <v/>
      </c>
      <c r="M258" s="622" t="str">
        <f t="shared" si="10"/>
        <v/>
      </c>
      <c r="N258" s="623">
        <f t="shared" si="11"/>
        <v>0</v>
      </c>
      <c r="O258" s="74"/>
      <c r="P258" s="61"/>
      <c r="Q258" s="56"/>
      <c r="R258" s="72"/>
      <c r="S258" s="56"/>
      <c r="T258" s="56"/>
      <c r="U258" s="74"/>
      <c r="V258" s="61"/>
      <c r="W258" s="56"/>
      <c r="X258" s="72"/>
      <c r="Y258" s="56"/>
      <c r="Z258" s="56"/>
      <c r="AA258" s="74"/>
      <c r="AB258" s="61"/>
      <c r="AC258" s="74"/>
      <c r="AD258" s="61"/>
      <c r="AE258" s="74"/>
      <c r="AF258" s="61"/>
      <c r="AG258" s="74"/>
      <c r="AH258" s="61"/>
      <c r="AI258" s="74"/>
      <c r="AJ258" s="61"/>
      <c r="AK258" s="74"/>
      <c r="AL258" s="64"/>
      <c r="AM258" s="74"/>
      <c r="AN258" s="64"/>
      <c r="AO258" s="74"/>
      <c r="AP258" s="66"/>
      <c r="AQ258" s="74"/>
      <c r="AR258" s="61"/>
      <c r="AS258" s="275"/>
      <c r="AT258" s="74"/>
      <c r="AU258" s="61"/>
      <c r="AV258" s="626" t="str">
        <f>IF(AU258="","",IF(AU258="A",'１０.パネルラジエーター設備費用算出シート'!$G$13,IF(AU258="B",'１０.パネルラジエーター設備費用算出シート'!$N$13,IF(AU258="C",'１０.パネルラジエーター設備費用算出シート'!$G$23,IF(AU258="D",'１０.パネルラジエーター設備費用算出シート'!$N$23,IF(AU258="E",'１０.パネルラジエーター設備費用算出シート'!$G$33,IF(AU258="F",'１０.パネルラジエーター設備費用算出シート'!$N$33,IF(AU258="G",'１０.パネルラジエーター設備費用算出シート'!$G$43,IF(AU258="H",'１０.パネルラジエーター設備費用算出シート'!$N$43,IF(AU258="I",'１０.パネルラジエーター設備費用算出シート'!$G$54,'１０.パネルラジエーター設備費用算出シート'!$N$54))))))))))</f>
        <v/>
      </c>
      <c r="AW258" s="74"/>
      <c r="AX258" s="64"/>
      <c r="AY258" s="627"/>
      <c r="AZ258" s="74"/>
      <c r="BA258" s="32"/>
      <c r="BB258" s="32"/>
      <c r="BC258" s="32"/>
      <c r="BD258" s="32"/>
      <c r="BE258" s="32"/>
      <c r="BF258" s="32"/>
      <c r="BG258" s="32"/>
      <c r="BH258" s="32"/>
      <c r="BI258" s="32"/>
      <c r="BJ258" s="32"/>
      <c r="BK258" s="32"/>
      <c r="BL258" s="32"/>
    </row>
    <row r="259" spans="1:64" s="33" customFormat="1">
      <c r="A259" s="76"/>
      <c r="B259" s="57">
        <v>247</v>
      </c>
      <c r="C259" s="87"/>
      <c r="D259" s="58"/>
      <c r="E259" s="77"/>
      <c r="F259" s="620"/>
      <c r="G259" s="620"/>
      <c r="H259" s="61"/>
      <c r="I259" s="62"/>
      <c r="J259" s="61"/>
      <c r="K259" s="622" t="str">
        <f t="shared" si="9"/>
        <v/>
      </c>
      <c r="L259" s="622" t="str">
        <f>IF($G259="","",IF(OR('２.全体概要'!$C$15=1,'２.全体概要'!$C$15=2),INDEX($BG$15,MATCH($G259,$BF$15,-1)),IF('２.全体概要'!$C$15=3,INDEX($BG$14,MATCH($G259,$BF$14,-1)),INDEX($BG$13,MATCH($G259,$BF$13,-1)))))</f>
        <v/>
      </c>
      <c r="M259" s="622" t="str">
        <f t="shared" si="10"/>
        <v/>
      </c>
      <c r="N259" s="623">
        <f t="shared" si="11"/>
        <v>0</v>
      </c>
      <c r="O259" s="74"/>
      <c r="P259" s="61"/>
      <c r="Q259" s="56"/>
      <c r="R259" s="72"/>
      <c r="S259" s="56"/>
      <c r="T259" s="56"/>
      <c r="U259" s="74"/>
      <c r="V259" s="61"/>
      <c r="W259" s="56"/>
      <c r="X259" s="72"/>
      <c r="Y259" s="56"/>
      <c r="Z259" s="56"/>
      <c r="AA259" s="74"/>
      <c r="AB259" s="61"/>
      <c r="AC259" s="74"/>
      <c r="AD259" s="61"/>
      <c r="AE259" s="74"/>
      <c r="AF259" s="61"/>
      <c r="AG259" s="74"/>
      <c r="AH259" s="61"/>
      <c r="AI259" s="74"/>
      <c r="AJ259" s="61"/>
      <c r="AK259" s="74"/>
      <c r="AL259" s="64"/>
      <c r="AM259" s="74"/>
      <c r="AN259" s="64"/>
      <c r="AO259" s="74"/>
      <c r="AP259" s="66"/>
      <c r="AQ259" s="74"/>
      <c r="AR259" s="61"/>
      <c r="AS259" s="275"/>
      <c r="AT259" s="74"/>
      <c r="AU259" s="61"/>
      <c r="AV259" s="626" t="str">
        <f>IF(AU259="","",IF(AU259="A",'１０.パネルラジエーター設備費用算出シート'!$G$13,IF(AU259="B",'１０.パネルラジエーター設備費用算出シート'!$N$13,IF(AU259="C",'１０.パネルラジエーター設備費用算出シート'!$G$23,IF(AU259="D",'１０.パネルラジエーター設備費用算出シート'!$N$23,IF(AU259="E",'１０.パネルラジエーター設備費用算出シート'!$G$33,IF(AU259="F",'１０.パネルラジエーター設備費用算出シート'!$N$33,IF(AU259="G",'１０.パネルラジエーター設備費用算出シート'!$G$43,IF(AU259="H",'１０.パネルラジエーター設備費用算出シート'!$N$43,IF(AU259="I",'１０.パネルラジエーター設備費用算出シート'!$G$54,'１０.パネルラジエーター設備費用算出シート'!$N$54))))))))))</f>
        <v/>
      </c>
      <c r="AW259" s="74"/>
      <c r="AX259" s="64"/>
      <c r="AY259" s="627"/>
      <c r="AZ259" s="74"/>
      <c r="BA259" s="32"/>
      <c r="BB259" s="32"/>
      <c r="BC259" s="32"/>
      <c r="BD259" s="32"/>
      <c r="BE259" s="32"/>
      <c r="BF259" s="32"/>
      <c r="BG259" s="32"/>
      <c r="BH259" s="32"/>
      <c r="BI259" s="32"/>
      <c r="BJ259" s="32"/>
      <c r="BK259" s="32"/>
      <c r="BL259" s="32"/>
    </row>
    <row r="260" spans="1:64" s="33" customFormat="1">
      <c r="A260" s="76"/>
      <c r="B260" s="57">
        <v>248</v>
      </c>
      <c r="C260" s="87"/>
      <c r="D260" s="58"/>
      <c r="E260" s="77"/>
      <c r="F260" s="620"/>
      <c r="G260" s="620"/>
      <c r="H260" s="61"/>
      <c r="I260" s="62"/>
      <c r="J260" s="61"/>
      <c r="K260" s="622" t="str">
        <f t="shared" si="9"/>
        <v/>
      </c>
      <c r="L260" s="622" t="str">
        <f>IF($G260="","",IF(OR('２.全体概要'!$C$15=1,'２.全体概要'!$C$15=2),INDEX($BG$15,MATCH($G260,$BF$15,-1)),IF('２.全体概要'!$C$15=3,INDEX($BG$14,MATCH($G260,$BF$14,-1)),INDEX($BG$13,MATCH($G260,$BF$13,-1)))))</f>
        <v/>
      </c>
      <c r="M260" s="622" t="str">
        <f t="shared" si="10"/>
        <v/>
      </c>
      <c r="N260" s="623">
        <f t="shared" si="11"/>
        <v>0</v>
      </c>
      <c r="O260" s="74"/>
      <c r="P260" s="61"/>
      <c r="Q260" s="56"/>
      <c r="R260" s="72"/>
      <c r="S260" s="56"/>
      <c r="T260" s="56"/>
      <c r="U260" s="74"/>
      <c r="V260" s="61"/>
      <c r="W260" s="56"/>
      <c r="X260" s="72"/>
      <c r="Y260" s="56"/>
      <c r="Z260" s="56"/>
      <c r="AA260" s="74"/>
      <c r="AB260" s="61"/>
      <c r="AC260" s="74"/>
      <c r="AD260" s="61"/>
      <c r="AE260" s="74"/>
      <c r="AF260" s="61"/>
      <c r="AG260" s="74"/>
      <c r="AH260" s="61"/>
      <c r="AI260" s="74"/>
      <c r="AJ260" s="61"/>
      <c r="AK260" s="74"/>
      <c r="AL260" s="64"/>
      <c r="AM260" s="74"/>
      <c r="AN260" s="64"/>
      <c r="AO260" s="74"/>
      <c r="AP260" s="66"/>
      <c r="AQ260" s="74"/>
      <c r="AR260" s="61"/>
      <c r="AS260" s="275"/>
      <c r="AT260" s="74"/>
      <c r="AU260" s="61"/>
      <c r="AV260" s="626" t="str">
        <f>IF(AU260="","",IF(AU260="A",'１０.パネルラジエーター設備費用算出シート'!$G$13,IF(AU260="B",'１０.パネルラジエーター設備費用算出シート'!$N$13,IF(AU260="C",'１０.パネルラジエーター設備費用算出シート'!$G$23,IF(AU260="D",'１０.パネルラジエーター設備費用算出シート'!$N$23,IF(AU260="E",'１０.パネルラジエーター設備費用算出シート'!$G$33,IF(AU260="F",'１０.パネルラジエーター設備費用算出シート'!$N$33,IF(AU260="G",'１０.パネルラジエーター設備費用算出シート'!$G$43,IF(AU260="H",'１０.パネルラジエーター設備費用算出シート'!$N$43,IF(AU260="I",'１０.パネルラジエーター設備費用算出シート'!$G$54,'１０.パネルラジエーター設備費用算出シート'!$N$54))))))))))</f>
        <v/>
      </c>
      <c r="AW260" s="74"/>
      <c r="AX260" s="64"/>
      <c r="AY260" s="627"/>
      <c r="AZ260" s="74"/>
      <c r="BA260" s="32"/>
      <c r="BB260" s="32"/>
      <c r="BC260" s="32"/>
      <c r="BD260" s="32"/>
      <c r="BE260" s="32"/>
      <c r="BF260" s="32"/>
      <c r="BG260" s="32"/>
      <c r="BH260" s="32"/>
      <c r="BI260" s="32"/>
      <c r="BJ260" s="32"/>
      <c r="BK260" s="32"/>
      <c r="BL260" s="32"/>
    </row>
    <row r="261" spans="1:64" s="33" customFormat="1">
      <c r="A261" s="76"/>
      <c r="B261" s="57">
        <v>249</v>
      </c>
      <c r="C261" s="87"/>
      <c r="D261" s="58"/>
      <c r="E261" s="77"/>
      <c r="F261" s="620"/>
      <c r="G261" s="620"/>
      <c r="H261" s="61"/>
      <c r="I261" s="62"/>
      <c r="J261" s="61"/>
      <c r="K261" s="622" t="str">
        <f t="shared" si="9"/>
        <v/>
      </c>
      <c r="L261" s="622" t="str">
        <f>IF($G261="","",IF(OR('２.全体概要'!$C$15=1,'２.全体概要'!$C$15=2),INDEX($BG$15,MATCH($G261,$BF$15,-1)),IF('２.全体概要'!$C$15=3,INDEX($BG$14,MATCH($G261,$BF$14,-1)),INDEX($BG$13,MATCH($G261,$BF$13,-1)))))</f>
        <v/>
      </c>
      <c r="M261" s="622" t="str">
        <f t="shared" si="10"/>
        <v/>
      </c>
      <c r="N261" s="623">
        <f t="shared" si="11"/>
        <v>0</v>
      </c>
      <c r="O261" s="74"/>
      <c r="P261" s="61"/>
      <c r="Q261" s="56"/>
      <c r="R261" s="72"/>
      <c r="S261" s="56"/>
      <c r="T261" s="56"/>
      <c r="U261" s="74"/>
      <c r="V261" s="61"/>
      <c r="W261" s="56"/>
      <c r="X261" s="72"/>
      <c r="Y261" s="56"/>
      <c r="Z261" s="56"/>
      <c r="AA261" s="74"/>
      <c r="AB261" s="61"/>
      <c r="AC261" s="74"/>
      <c r="AD261" s="61"/>
      <c r="AE261" s="74"/>
      <c r="AF261" s="61"/>
      <c r="AG261" s="74"/>
      <c r="AH261" s="61"/>
      <c r="AI261" s="74"/>
      <c r="AJ261" s="61"/>
      <c r="AK261" s="74"/>
      <c r="AL261" s="64"/>
      <c r="AM261" s="74"/>
      <c r="AN261" s="64"/>
      <c r="AO261" s="74"/>
      <c r="AP261" s="66"/>
      <c r="AQ261" s="74"/>
      <c r="AR261" s="61"/>
      <c r="AS261" s="275"/>
      <c r="AT261" s="74"/>
      <c r="AU261" s="61"/>
      <c r="AV261" s="626" t="str">
        <f>IF(AU261="","",IF(AU261="A",'１０.パネルラジエーター設備費用算出シート'!$G$13,IF(AU261="B",'１０.パネルラジエーター設備費用算出シート'!$N$13,IF(AU261="C",'１０.パネルラジエーター設備費用算出シート'!$G$23,IF(AU261="D",'１０.パネルラジエーター設備費用算出シート'!$N$23,IF(AU261="E",'１０.パネルラジエーター設備費用算出シート'!$G$33,IF(AU261="F",'１０.パネルラジエーター設備費用算出シート'!$N$33,IF(AU261="G",'１０.パネルラジエーター設備費用算出シート'!$G$43,IF(AU261="H",'１０.パネルラジエーター設備費用算出シート'!$N$43,IF(AU261="I",'１０.パネルラジエーター設備費用算出シート'!$G$54,'１０.パネルラジエーター設備費用算出シート'!$N$54))))))))))</f>
        <v/>
      </c>
      <c r="AW261" s="74"/>
      <c r="AX261" s="64"/>
      <c r="AY261" s="627"/>
      <c r="AZ261" s="74"/>
      <c r="BA261" s="32"/>
      <c r="BB261" s="32"/>
      <c r="BC261" s="32"/>
      <c r="BD261" s="32"/>
      <c r="BE261" s="32"/>
      <c r="BF261" s="32"/>
      <c r="BG261" s="32"/>
      <c r="BH261" s="32"/>
      <c r="BI261" s="32"/>
      <c r="BJ261" s="32"/>
      <c r="BK261" s="32"/>
      <c r="BL261" s="32"/>
    </row>
    <row r="262" spans="1:64" s="33" customFormat="1">
      <c r="A262" s="76"/>
      <c r="B262" s="57">
        <v>250</v>
      </c>
      <c r="C262" s="87"/>
      <c r="D262" s="58"/>
      <c r="E262" s="77"/>
      <c r="F262" s="620"/>
      <c r="G262" s="620"/>
      <c r="H262" s="61"/>
      <c r="I262" s="62"/>
      <c r="J262" s="61"/>
      <c r="K262" s="622" t="str">
        <f t="shared" si="9"/>
        <v/>
      </c>
      <c r="L262" s="622" t="str">
        <f>IF($G262="","",IF(OR('２.全体概要'!$C$15=1,'２.全体概要'!$C$15=2),INDEX($BG$15,MATCH($G262,$BF$15,-1)),IF('２.全体概要'!$C$15=3,INDEX($BG$14,MATCH($G262,$BF$14,-1)),INDEX($BG$13,MATCH($G262,$BF$13,-1)))))</f>
        <v/>
      </c>
      <c r="M262" s="622" t="str">
        <f t="shared" si="10"/>
        <v/>
      </c>
      <c r="N262" s="623">
        <f t="shared" si="11"/>
        <v>0</v>
      </c>
      <c r="O262" s="74"/>
      <c r="P262" s="61"/>
      <c r="Q262" s="56"/>
      <c r="R262" s="72"/>
      <c r="S262" s="56"/>
      <c r="T262" s="56"/>
      <c r="U262" s="74"/>
      <c r="V262" s="61"/>
      <c r="W262" s="56"/>
      <c r="X262" s="72"/>
      <c r="Y262" s="56"/>
      <c r="Z262" s="56"/>
      <c r="AA262" s="74"/>
      <c r="AB262" s="61"/>
      <c r="AC262" s="74"/>
      <c r="AD262" s="61"/>
      <c r="AE262" s="74"/>
      <c r="AF262" s="61"/>
      <c r="AG262" s="74"/>
      <c r="AH262" s="61"/>
      <c r="AI262" s="74"/>
      <c r="AJ262" s="61"/>
      <c r="AK262" s="74"/>
      <c r="AL262" s="64"/>
      <c r="AM262" s="74"/>
      <c r="AN262" s="64"/>
      <c r="AO262" s="74"/>
      <c r="AP262" s="66"/>
      <c r="AQ262" s="74"/>
      <c r="AR262" s="61"/>
      <c r="AS262" s="275"/>
      <c r="AT262" s="74"/>
      <c r="AU262" s="61"/>
      <c r="AV262" s="626" t="str">
        <f>IF(AU262="","",IF(AU262="A",'１０.パネルラジエーター設備費用算出シート'!$G$13,IF(AU262="B",'１０.パネルラジエーター設備費用算出シート'!$N$13,IF(AU262="C",'１０.パネルラジエーター設備費用算出シート'!$G$23,IF(AU262="D",'１０.パネルラジエーター設備費用算出シート'!$N$23,IF(AU262="E",'１０.パネルラジエーター設備費用算出シート'!$G$33,IF(AU262="F",'１０.パネルラジエーター設備費用算出シート'!$N$33,IF(AU262="G",'１０.パネルラジエーター設備費用算出シート'!$G$43,IF(AU262="H",'１０.パネルラジエーター設備費用算出シート'!$N$43,IF(AU262="I",'１０.パネルラジエーター設備費用算出シート'!$G$54,'１０.パネルラジエーター設備費用算出シート'!$N$54))))))))))</f>
        <v/>
      </c>
      <c r="AW262" s="74"/>
      <c r="AX262" s="64"/>
      <c r="AY262" s="627"/>
      <c r="AZ262" s="74"/>
      <c r="BA262" s="32"/>
      <c r="BB262" s="32"/>
      <c r="BC262" s="32"/>
      <c r="BD262" s="32"/>
      <c r="BE262" s="32"/>
      <c r="BF262" s="32"/>
      <c r="BG262" s="32"/>
      <c r="BH262" s="32"/>
      <c r="BI262" s="32"/>
      <c r="BJ262" s="32"/>
      <c r="BK262" s="32"/>
      <c r="BL262" s="32"/>
    </row>
    <row r="263" spans="1:64" s="33" customFormat="1">
      <c r="A263" s="76"/>
      <c r="B263" s="57">
        <v>251</v>
      </c>
      <c r="C263" s="87"/>
      <c r="D263" s="58"/>
      <c r="E263" s="77"/>
      <c r="F263" s="620"/>
      <c r="G263" s="620"/>
      <c r="H263" s="61"/>
      <c r="I263" s="62"/>
      <c r="J263" s="61"/>
      <c r="K263" s="622" t="str">
        <f t="shared" si="9"/>
        <v/>
      </c>
      <c r="L263" s="622" t="str">
        <f>IF($G263="","",IF(OR('２.全体概要'!$C$15=1,'２.全体概要'!$C$15=2),INDEX($BG$15,MATCH($G263,$BF$15,-1)),IF('２.全体概要'!$C$15=3,INDEX($BG$14,MATCH($G263,$BF$14,-1)),INDEX($BG$13,MATCH($G263,$BF$13,-1)))))</f>
        <v/>
      </c>
      <c r="M263" s="622" t="str">
        <f t="shared" si="10"/>
        <v/>
      </c>
      <c r="N263" s="623">
        <f t="shared" si="11"/>
        <v>0</v>
      </c>
      <c r="O263" s="74"/>
      <c r="P263" s="61"/>
      <c r="Q263" s="56"/>
      <c r="R263" s="72"/>
      <c r="S263" s="56"/>
      <c r="T263" s="56"/>
      <c r="U263" s="74"/>
      <c r="V263" s="61"/>
      <c r="W263" s="56"/>
      <c r="X263" s="72"/>
      <c r="Y263" s="56"/>
      <c r="Z263" s="56"/>
      <c r="AA263" s="74"/>
      <c r="AB263" s="61"/>
      <c r="AC263" s="74"/>
      <c r="AD263" s="61"/>
      <c r="AE263" s="74"/>
      <c r="AF263" s="61"/>
      <c r="AG263" s="74"/>
      <c r="AH263" s="61"/>
      <c r="AI263" s="74"/>
      <c r="AJ263" s="61"/>
      <c r="AK263" s="74"/>
      <c r="AL263" s="64"/>
      <c r="AM263" s="74"/>
      <c r="AN263" s="64"/>
      <c r="AO263" s="74"/>
      <c r="AP263" s="66"/>
      <c r="AQ263" s="74"/>
      <c r="AR263" s="61"/>
      <c r="AS263" s="275"/>
      <c r="AT263" s="74"/>
      <c r="AU263" s="61"/>
      <c r="AV263" s="626" t="str">
        <f>IF(AU263="","",IF(AU263="A",'１０.パネルラジエーター設備費用算出シート'!$G$13,IF(AU263="B",'１０.パネルラジエーター設備費用算出シート'!$N$13,IF(AU263="C",'１０.パネルラジエーター設備費用算出シート'!$G$23,IF(AU263="D",'１０.パネルラジエーター設備費用算出シート'!$N$23,IF(AU263="E",'１０.パネルラジエーター設備費用算出シート'!$G$33,IF(AU263="F",'１０.パネルラジエーター設備費用算出シート'!$N$33,IF(AU263="G",'１０.パネルラジエーター設備費用算出シート'!$G$43,IF(AU263="H",'１０.パネルラジエーター設備費用算出シート'!$N$43,IF(AU263="I",'１０.パネルラジエーター設備費用算出シート'!$G$54,'１０.パネルラジエーター設備費用算出シート'!$N$54))))))))))</f>
        <v/>
      </c>
      <c r="AW263" s="74"/>
      <c r="AX263" s="64"/>
      <c r="AY263" s="627"/>
      <c r="AZ263" s="74"/>
      <c r="BA263" s="32"/>
      <c r="BB263" s="32"/>
      <c r="BC263" s="32"/>
      <c r="BD263" s="32"/>
      <c r="BE263" s="32"/>
      <c r="BF263" s="32"/>
      <c r="BG263" s="32"/>
      <c r="BH263" s="32"/>
      <c r="BI263" s="32"/>
      <c r="BJ263" s="32"/>
      <c r="BK263" s="32"/>
      <c r="BL263" s="32"/>
    </row>
    <row r="264" spans="1:64" s="33" customFormat="1">
      <c r="A264" s="76"/>
      <c r="B264" s="57">
        <v>252</v>
      </c>
      <c r="C264" s="87"/>
      <c r="D264" s="58"/>
      <c r="E264" s="77"/>
      <c r="F264" s="620"/>
      <c r="G264" s="620"/>
      <c r="H264" s="61"/>
      <c r="I264" s="62"/>
      <c r="J264" s="61"/>
      <c r="K264" s="622" t="str">
        <f t="shared" si="9"/>
        <v/>
      </c>
      <c r="L264" s="622" t="str">
        <f>IF($G264="","",IF(OR('２.全体概要'!$C$15=1,'２.全体概要'!$C$15=2),INDEX($BG$15,MATCH($G264,$BF$15,-1)),IF('２.全体概要'!$C$15=3,INDEX($BG$14,MATCH($G264,$BF$14,-1)),INDEX($BG$13,MATCH($G264,$BF$13,-1)))))</f>
        <v/>
      </c>
      <c r="M264" s="622" t="str">
        <f t="shared" si="10"/>
        <v/>
      </c>
      <c r="N264" s="623">
        <f t="shared" si="11"/>
        <v>0</v>
      </c>
      <c r="O264" s="74"/>
      <c r="P264" s="61"/>
      <c r="Q264" s="56"/>
      <c r="R264" s="72"/>
      <c r="S264" s="56"/>
      <c r="T264" s="56"/>
      <c r="U264" s="74"/>
      <c r="V264" s="61"/>
      <c r="W264" s="56"/>
      <c r="X264" s="72"/>
      <c r="Y264" s="56"/>
      <c r="Z264" s="56"/>
      <c r="AA264" s="74"/>
      <c r="AB264" s="61"/>
      <c r="AC264" s="74"/>
      <c r="AD264" s="61"/>
      <c r="AE264" s="74"/>
      <c r="AF264" s="61"/>
      <c r="AG264" s="74"/>
      <c r="AH264" s="61"/>
      <c r="AI264" s="74"/>
      <c r="AJ264" s="61"/>
      <c r="AK264" s="74"/>
      <c r="AL264" s="64"/>
      <c r="AM264" s="74"/>
      <c r="AN264" s="64"/>
      <c r="AO264" s="74"/>
      <c r="AP264" s="66"/>
      <c r="AQ264" s="74"/>
      <c r="AR264" s="61"/>
      <c r="AS264" s="275"/>
      <c r="AT264" s="74"/>
      <c r="AU264" s="61"/>
      <c r="AV264" s="626" t="str">
        <f>IF(AU264="","",IF(AU264="A",'１０.パネルラジエーター設備費用算出シート'!$G$13,IF(AU264="B",'１０.パネルラジエーター設備費用算出シート'!$N$13,IF(AU264="C",'１０.パネルラジエーター設備費用算出シート'!$G$23,IF(AU264="D",'１０.パネルラジエーター設備費用算出シート'!$N$23,IF(AU264="E",'１０.パネルラジエーター設備費用算出シート'!$G$33,IF(AU264="F",'１０.パネルラジエーター設備費用算出シート'!$N$33,IF(AU264="G",'１０.パネルラジエーター設備費用算出シート'!$G$43,IF(AU264="H",'１０.パネルラジエーター設備費用算出シート'!$N$43,IF(AU264="I",'１０.パネルラジエーター設備費用算出シート'!$G$54,'１０.パネルラジエーター設備費用算出シート'!$N$54))))))))))</f>
        <v/>
      </c>
      <c r="AW264" s="74"/>
      <c r="AX264" s="64"/>
      <c r="AY264" s="627"/>
      <c r="AZ264" s="74"/>
      <c r="BA264" s="32"/>
      <c r="BB264" s="32"/>
      <c r="BC264" s="32"/>
      <c r="BD264" s="32"/>
      <c r="BE264" s="32"/>
      <c r="BF264" s="32"/>
      <c r="BG264" s="32"/>
      <c r="BH264" s="32"/>
      <c r="BI264" s="32"/>
      <c r="BJ264" s="32"/>
      <c r="BK264" s="32"/>
      <c r="BL264" s="32"/>
    </row>
    <row r="265" spans="1:64" s="33" customFormat="1">
      <c r="A265" s="76"/>
      <c r="B265" s="57">
        <v>253</v>
      </c>
      <c r="C265" s="87"/>
      <c r="D265" s="58"/>
      <c r="E265" s="77"/>
      <c r="F265" s="620"/>
      <c r="G265" s="620"/>
      <c r="H265" s="61"/>
      <c r="I265" s="62"/>
      <c r="J265" s="61"/>
      <c r="K265" s="622" t="str">
        <f t="shared" si="9"/>
        <v/>
      </c>
      <c r="L265" s="622" t="str">
        <f>IF($G265="","",IF(OR('２.全体概要'!$C$15=1,'２.全体概要'!$C$15=2),INDEX($BG$15,MATCH($G265,$BF$15,-1)),IF('２.全体概要'!$C$15=3,INDEX($BG$14,MATCH($G265,$BF$14,-1)),INDEX($BG$13,MATCH($G265,$BF$13,-1)))))</f>
        <v/>
      </c>
      <c r="M265" s="622" t="str">
        <f t="shared" si="10"/>
        <v/>
      </c>
      <c r="N265" s="623">
        <f t="shared" si="11"/>
        <v>0</v>
      </c>
      <c r="O265" s="74"/>
      <c r="P265" s="61"/>
      <c r="Q265" s="56"/>
      <c r="R265" s="72"/>
      <c r="S265" s="56"/>
      <c r="T265" s="56"/>
      <c r="U265" s="74"/>
      <c r="V265" s="61"/>
      <c r="W265" s="56"/>
      <c r="X265" s="72"/>
      <c r="Y265" s="56"/>
      <c r="Z265" s="56"/>
      <c r="AA265" s="74"/>
      <c r="AB265" s="61"/>
      <c r="AC265" s="74"/>
      <c r="AD265" s="61"/>
      <c r="AE265" s="74"/>
      <c r="AF265" s="61"/>
      <c r="AG265" s="74"/>
      <c r="AH265" s="61"/>
      <c r="AI265" s="74"/>
      <c r="AJ265" s="61"/>
      <c r="AK265" s="74"/>
      <c r="AL265" s="64"/>
      <c r="AM265" s="74"/>
      <c r="AN265" s="64"/>
      <c r="AO265" s="74"/>
      <c r="AP265" s="66"/>
      <c r="AQ265" s="74"/>
      <c r="AR265" s="61"/>
      <c r="AS265" s="275"/>
      <c r="AT265" s="74"/>
      <c r="AU265" s="61"/>
      <c r="AV265" s="626" t="str">
        <f>IF(AU265="","",IF(AU265="A",'１０.パネルラジエーター設備費用算出シート'!$G$13,IF(AU265="B",'１０.パネルラジエーター設備費用算出シート'!$N$13,IF(AU265="C",'１０.パネルラジエーター設備費用算出シート'!$G$23,IF(AU265="D",'１０.パネルラジエーター設備費用算出シート'!$N$23,IF(AU265="E",'１０.パネルラジエーター設備費用算出シート'!$G$33,IF(AU265="F",'１０.パネルラジエーター設備費用算出シート'!$N$33,IF(AU265="G",'１０.パネルラジエーター設備費用算出シート'!$G$43,IF(AU265="H",'１０.パネルラジエーター設備費用算出シート'!$N$43,IF(AU265="I",'１０.パネルラジエーター設備費用算出シート'!$G$54,'１０.パネルラジエーター設備費用算出シート'!$N$54))))))))))</f>
        <v/>
      </c>
      <c r="AW265" s="74"/>
      <c r="AX265" s="64"/>
      <c r="AY265" s="627"/>
      <c r="AZ265" s="74"/>
      <c r="BA265" s="32"/>
      <c r="BB265" s="32"/>
      <c r="BC265" s="32"/>
      <c r="BD265" s="32"/>
      <c r="BE265" s="32"/>
      <c r="BF265" s="32"/>
      <c r="BG265" s="32"/>
      <c r="BH265" s="32"/>
      <c r="BI265" s="32"/>
      <c r="BJ265" s="32"/>
      <c r="BK265" s="32"/>
      <c r="BL265" s="32"/>
    </row>
    <row r="266" spans="1:64" s="33" customFormat="1">
      <c r="A266" s="76"/>
      <c r="B266" s="57">
        <v>254</v>
      </c>
      <c r="C266" s="87"/>
      <c r="D266" s="58"/>
      <c r="E266" s="77"/>
      <c r="F266" s="620"/>
      <c r="G266" s="620"/>
      <c r="H266" s="61"/>
      <c r="I266" s="62"/>
      <c r="J266" s="61"/>
      <c r="K266" s="622" t="str">
        <f t="shared" si="9"/>
        <v/>
      </c>
      <c r="L266" s="622" t="str">
        <f>IF($G266="","",IF(OR('２.全体概要'!$C$15=1,'２.全体概要'!$C$15=2),INDEX($BG$15,MATCH($G266,$BF$15,-1)),IF('２.全体概要'!$C$15=3,INDEX($BG$14,MATCH($G266,$BF$14,-1)),INDEX($BG$13,MATCH($G266,$BF$13,-1)))))</f>
        <v/>
      </c>
      <c r="M266" s="622" t="str">
        <f t="shared" si="10"/>
        <v/>
      </c>
      <c r="N266" s="623">
        <f t="shared" si="11"/>
        <v>0</v>
      </c>
      <c r="O266" s="74"/>
      <c r="P266" s="61"/>
      <c r="Q266" s="56"/>
      <c r="R266" s="72"/>
      <c r="S266" s="56"/>
      <c r="T266" s="56"/>
      <c r="U266" s="74"/>
      <c r="V266" s="61"/>
      <c r="W266" s="56"/>
      <c r="X266" s="72"/>
      <c r="Y266" s="56"/>
      <c r="Z266" s="56"/>
      <c r="AA266" s="74"/>
      <c r="AB266" s="61"/>
      <c r="AC266" s="74"/>
      <c r="AD266" s="61"/>
      <c r="AE266" s="74"/>
      <c r="AF266" s="61"/>
      <c r="AG266" s="74"/>
      <c r="AH266" s="61"/>
      <c r="AI266" s="74"/>
      <c r="AJ266" s="61"/>
      <c r="AK266" s="74"/>
      <c r="AL266" s="64"/>
      <c r="AM266" s="74"/>
      <c r="AN266" s="64"/>
      <c r="AO266" s="74"/>
      <c r="AP266" s="66"/>
      <c r="AQ266" s="74"/>
      <c r="AR266" s="61"/>
      <c r="AS266" s="275"/>
      <c r="AT266" s="74"/>
      <c r="AU266" s="61"/>
      <c r="AV266" s="626" t="str">
        <f>IF(AU266="","",IF(AU266="A",'１０.パネルラジエーター設備費用算出シート'!$G$13,IF(AU266="B",'１０.パネルラジエーター設備費用算出シート'!$N$13,IF(AU266="C",'１０.パネルラジエーター設備費用算出シート'!$G$23,IF(AU266="D",'１０.パネルラジエーター設備費用算出シート'!$N$23,IF(AU266="E",'１０.パネルラジエーター設備費用算出シート'!$G$33,IF(AU266="F",'１０.パネルラジエーター設備費用算出シート'!$N$33,IF(AU266="G",'１０.パネルラジエーター設備費用算出シート'!$G$43,IF(AU266="H",'１０.パネルラジエーター設備費用算出シート'!$N$43,IF(AU266="I",'１０.パネルラジエーター設備費用算出シート'!$G$54,'１０.パネルラジエーター設備費用算出シート'!$N$54))))))))))</f>
        <v/>
      </c>
      <c r="AW266" s="74"/>
      <c r="AX266" s="64"/>
      <c r="AY266" s="627"/>
      <c r="AZ266" s="74"/>
      <c r="BA266" s="32"/>
      <c r="BB266" s="32"/>
      <c r="BC266" s="32"/>
      <c r="BD266" s="32"/>
      <c r="BE266" s="32"/>
      <c r="BF266" s="32"/>
      <c r="BG266" s="32"/>
      <c r="BH266" s="32"/>
      <c r="BI266" s="32"/>
      <c r="BJ266" s="32"/>
      <c r="BK266" s="32"/>
      <c r="BL266" s="32"/>
    </row>
    <row r="267" spans="1:64" s="33" customFormat="1">
      <c r="A267" s="76"/>
      <c r="B267" s="57">
        <v>255</v>
      </c>
      <c r="C267" s="87"/>
      <c r="D267" s="58"/>
      <c r="E267" s="77"/>
      <c r="F267" s="620"/>
      <c r="G267" s="620"/>
      <c r="H267" s="61"/>
      <c r="I267" s="62"/>
      <c r="J267" s="61"/>
      <c r="K267" s="622" t="str">
        <f t="shared" si="9"/>
        <v/>
      </c>
      <c r="L267" s="622" t="str">
        <f>IF($G267="","",IF(OR('２.全体概要'!$C$15=1,'２.全体概要'!$C$15=2),INDEX($BG$15,MATCH($G267,$BF$15,-1)),IF('２.全体概要'!$C$15=3,INDEX($BG$14,MATCH($G267,$BF$14,-1)),INDEX($BG$13,MATCH($G267,$BF$13,-1)))))</f>
        <v/>
      </c>
      <c r="M267" s="622" t="str">
        <f t="shared" si="10"/>
        <v/>
      </c>
      <c r="N267" s="623">
        <f t="shared" si="11"/>
        <v>0</v>
      </c>
      <c r="O267" s="74"/>
      <c r="P267" s="61"/>
      <c r="Q267" s="56"/>
      <c r="R267" s="72"/>
      <c r="S267" s="56"/>
      <c r="T267" s="56"/>
      <c r="U267" s="74"/>
      <c r="V267" s="61"/>
      <c r="W267" s="56"/>
      <c r="X267" s="72"/>
      <c r="Y267" s="56"/>
      <c r="Z267" s="56"/>
      <c r="AA267" s="74"/>
      <c r="AB267" s="61"/>
      <c r="AC267" s="74"/>
      <c r="AD267" s="61"/>
      <c r="AE267" s="74"/>
      <c r="AF267" s="61"/>
      <c r="AG267" s="74"/>
      <c r="AH267" s="61"/>
      <c r="AI267" s="74"/>
      <c r="AJ267" s="61"/>
      <c r="AK267" s="74"/>
      <c r="AL267" s="64"/>
      <c r="AM267" s="74"/>
      <c r="AN267" s="64"/>
      <c r="AO267" s="74"/>
      <c r="AP267" s="66"/>
      <c r="AQ267" s="74"/>
      <c r="AR267" s="61"/>
      <c r="AS267" s="275"/>
      <c r="AT267" s="74"/>
      <c r="AU267" s="61"/>
      <c r="AV267" s="626" t="str">
        <f>IF(AU267="","",IF(AU267="A",'１０.パネルラジエーター設備費用算出シート'!$G$13,IF(AU267="B",'１０.パネルラジエーター設備費用算出シート'!$N$13,IF(AU267="C",'１０.パネルラジエーター設備費用算出シート'!$G$23,IF(AU267="D",'１０.パネルラジエーター設備費用算出シート'!$N$23,IF(AU267="E",'１０.パネルラジエーター設備費用算出シート'!$G$33,IF(AU267="F",'１０.パネルラジエーター設備費用算出シート'!$N$33,IF(AU267="G",'１０.パネルラジエーター設備費用算出シート'!$G$43,IF(AU267="H",'１０.パネルラジエーター設備費用算出シート'!$N$43,IF(AU267="I",'１０.パネルラジエーター設備費用算出シート'!$G$54,'１０.パネルラジエーター設備費用算出シート'!$N$54))))))))))</f>
        <v/>
      </c>
      <c r="AW267" s="74"/>
      <c r="AX267" s="64"/>
      <c r="AY267" s="627"/>
      <c r="AZ267" s="74"/>
      <c r="BA267" s="32"/>
      <c r="BB267" s="32"/>
      <c r="BC267" s="32"/>
      <c r="BD267" s="32"/>
      <c r="BE267" s="32"/>
      <c r="BF267" s="32"/>
      <c r="BG267" s="32"/>
      <c r="BH267" s="32"/>
      <c r="BI267" s="32"/>
      <c r="BJ267" s="32"/>
      <c r="BK267" s="32"/>
      <c r="BL267" s="32"/>
    </row>
    <row r="268" spans="1:64" s="33" customFormat="1">
      <c r="A268" s="76"/>
      <c r="B268" s="57">
        <v>256</v>
      </c>
      <c r="C268" s="87"/>
      <c r="D268" s="58"/>
      <c r="E268" s="77"/>
      <c r="F268" s="620"/>
      <c r="G268" s="620"/>
      <c r="H268" s="61"/>
      <c r="I268" s="62"/>
      <c r="J268" s="61"/>
      <c r="K268" s="622" t="str">
        <f t="shared" si="9"/>
        <v/>
      </c>
      <c r="L268" s="622" t="str">
        <f>IF($G268="","",IF(OR('２.全体概要'!$C$15=1,'２.全体概要'!$C$15=2),INDEX($BG$15,MATCH($G268,$BF$15,-1)),IF('２.全体概要'!$C$15=3,INDEX($BG$14,MATCH($G268,$BF$14,-1)),INDEX($BG$13,MATCH($G268,$BF$13,-1)))))</f>
        <v/>
      </c>
      <c r="M268" s="622" t="str">
        <f t="shared" si="10"/>
        <v/>
      </c>
      <c r="N268" s="623">
        <f t="shared" si="11"/>
        <v>0</v>
      </c>
      <c r="O268" s="74"/>
      <c r="P268" s="61"/>
      <c r="Q268" s="56"/>
      <c r="R268" s="72"/>
      <c r="S268" s="56"/>
      <c r="T268" s="56"/>
      <c r="U268" s="74"/>
      <c r="V268" s="61"/>
      <c r="W268" s="56"/>
      <c r="X268" s="72"/>
      <c r="Y268" s="56"/>
      <c r="Z268" s="56"/>
      <c r="AA268" s="74"/>
      <c r="AB268" s="61"/>
      <c r="AC268" s="74"/>
      <c r="AD268" s="61"/>
      <c r="AE268" s="74"/>
      <c r="AF268" s="61"/>
      <c r="AG268" s="74"/>
      <c r="AH268" s="61"/>
      <c r="AI268" s="74"/>
      <c r="AJ268" s="61"/>
      <c r="AK268" s="74"/>
      <c r="AL268" s="64"/>
      <c r="AM268" s="74"/>
      <c r="AN268" s="64"/>
      <c r="AO268" s="74"/>
      <c r="AP268" s="66"/>
      <c r="AQ268" s="74"/>
      <c r="AR268" s="61"/>
      <c r="AS268" s="275"/>
      <c r="AT268" s="74"/>
      <c r="AU268" s="61"/>
      <c r="AV268" s="626" t="str">
        <f>IF(AU268="","",IF(AU268="A",'１０.パネルラジエーター設備費用算出シート'!$G$13,IF(AU268="B",'１０.パネルラジエーター設備費用算出シート'!$N$13,IF(AU268="C",'１０.パネルラジエーター設備費用算出シート'!$G$23,IF(AU268="D",'１０.パネルラジエーター設備費用算出シート'!$N$23,IF(AU268="E",'１０.パネルラジエーター設備費用算出シート'!$G$33,IF(AU268="F",'１０.パネルラジエーター設備費用算出シート'!$N$33,IF(AU268="G",'１０.パネルラジエーター設備費用算出シート'!$G$43,IF(AU268="H",'１０.パネルラジエーター設備費用算出シート'!$N$43,IF(AU268="I",'１０.パネルラジエーター設備費用算出シート'!$G$54,'１０.パネルラジエーター設備費用算出シート'!$N$54))))))))))</f>
        <v/>
      </c>
      <c r="AW268" s="74"/>
      <c r="AX268" s="64"/>
      <c r="AY268" s="627"/>
      <c r="AZ268" s="74"/>
      <c r="BA268" s="32"/>
      <c r="BB268" s="32"/>
      <c r="BC268" s="32"/>
      <c r="BD268" s="32"/>
      <c r="BE268" s="32"/>
      <c r="BF268" s="32"/>
      <c r="BG268" s="32"/>
      <c r="BH268" s="32"/>
      <c r="BI268" s="32"/>
      <c r="BJ268" s="32"/>
      <c r="BK268" s="32"/>
      <c r="BL268" s="32"/>
    </row>
    <row r="269" spans="1:64" s="33" customFormat="1">
      <c r="A269" s="76"/>
      <c r="B269" s="57">
        <v>257</v>
      </c>
      <c r="C269" s="87"/>
      <c r="D269" s="58"/>
      <c r="E269" s="77"/>
      <c r="F269" s="620"/>
      <c r="G269" s="620"/>
      <c r="H269" s="61"/>
      <c r="I269" s="62"/>
      <c r="J269" s="61"/>
      <c r="K269" s="622" t="str">
        <f t="shared" ref="K269:K313" si="12">IF($F269="","",VLOOKUP($F269,$BC$13:$BD$17,2,TRUE))</f>
        <v/>
      </c>
      <c r="L269" s="622" t="str">
        <f>IF($G269="","",IF(OR('２.全体概要'!$C$15=1,'２.全体概要'!$C$15=2),INDEX($BG$15,MATCH($G269,$BF$15,-1)),IF('２.全体概要'!$C$15=3,INDEX($BG$14,MATCH($G269,$BF$14,-1)),INDEX($BG$13,MATCH($G269,$BF$13,-1)))))</f>
        <v/>
      </c>
      <c r="M269" s="622" t="str">
        <f t="shared" ref="M269:M313" si="13">IF(OR($F269="",$H269="",$I269=""),"",VLOOKUP($H269&amp;$I269,$BI$13:$BL$18,IF($F269&lt;50,2,IF(AND($J269="該当",$H269="角住戸"),4,3)),FALSE))</f>
        <v/>
      </c>
      <c r="N269" s="623">
        <f t="shared" si="11"/>
        <v>0</v>
      </c>
      <c r="O269" s="74"/>
      <c r="P269" s="61"/>
      <c r="Q269" s="56"/>
      <c r="R269" s="72"/>
      <c r="S269" s="56"/>
      <c r="T269" s="56"/>
      <c r="U269" s="74"/>
      <c r="V269" s="61"/>
      <c r="W269" s="56"/>
      <c r="X269" s="72"/>
      <c r="Y269" s="56"/>
      <c r="Z269" s="56"/>
      <c r="AA269" s="74"/>
      <c r="AB269" s="61"/>
      <c r="AC269" s="74"/>
      <c r="AD269" s="61"/>
      <c r="AE269" s="74"/>
      <c r="AF269" s="61"/>
      <c r="AG269" s="74"/>
      <c r="AH269" s="61"/>
      <c r="AI269" s="74"/>
      <c r="AJ269" s="61"/>
      <c r="AK269" s="74"/>
      <c r="AL269" s="64"/>
      <c r="AM269" s="74"/>
      <c r="AN269" s="64"/>
      <c r="AO269" s="74"/>
      <c r="AP269" s="66"/>
      <c r="AQ269" s="74"/>
      <c r="AR269" s="61"/>
      <c r="AS269" s="275"/>
      <c r="AT269" s="74"/>
      <c r="AU269" s="61"/>
      <c r="AV269" s="626" t="str">
        <f>IF(AU269="","",IF(AU269="A",'１０.パネルラジエーター設備費用算出シート'!$G$13,IF(AU269="B",'１０.パネルラジエーター設備費用算出シート'!$N$13,IF(AU269="C",'１０.パネルラジエーター設備費用算出シート'!$G$23,IF(AU269="D",'１０.パネルラジエーター設備費用算出シート'!$N$23,IF(AU269="E",'１０.パネルラジエーター設備費用算出シート'!$G$33,IF(AU269="F",'１０.パネルラジエーター設備費用算出シート'!$N$33,IF(AU269="G",'１０.パネルラジエーター設備費用算出シート'!$G$43,IF(AU269="H",'１０.パネルラジエーター設備費用算出シート'!$N$43,IF(AU269="I",'１０.パネルラジエーター設備費用算出シート'!$G$54,'１０.パネルラジエーター設備費用算出シート'!$N$54))))))))))</f>
        <v/>
      </c>
      <c r="AW269" s="74"/>
      <c r="AX269" s="64"/>
      <c r="AY269" s="627"/>
      <c r="AZ269" s="74"/>
      <c r="BA269" s="32"/>
      <c r="BB269" s="32"/>
      <c r="BC269" s="32"/>
      <c r="BD269" s="32"/>
      <c r="BE269" s="32"/>
      <c r="BF269" s="32"/>
      <c r="BG269" s="32"/>
      <c r="BH269" s="32"/>
      <c r="BI269" s="32"/>
      <c r="BJ269" s="32"/>
      <c r="BK269" s="32"/>
      <c r="BL269" s="32"/>
    </row>
    <row r="270" spans="1:64" s="33" customFormat="1">
      <c r="A270" s="76"/>
      <c r="B270" s="57">
        <v>258</v>
      </c>
      <c r="C270" s="87"/>
      <c r="D270" s="58"/>
      <c r="E270" s="77"/>
      <c r="F270" s="620"/>
      <c r="G270" s="620"/>
      <c r="H270" s="61"/>
      <c r="I270" s="62"/>
      <c r="J270" s="61"/>
      <c r="K270" s="622" t="str">
        <f t="shared" si="12"/>
        <v/>
      </c>
      <c r="L270" s="622" t="str">
        <f>IF($G270="","",IF(OR('２.全体概要'!$C$15=1,'２.全体概要'!$C$15=2),INDEX($BG$15,MATCH($G270,$BF$15,-1)),IF('２.全体概要'!$C$15=3,INDEX($BG$14,MATCH($G270,$BF$14,-1)),INDEX($BG$13,MATCH($G270,$BF$13,-1)))))</f>
        <v/>
      </c>
      <c r="M270" s="622" t="str">
        <f t="shared" si="13"/>
        <v/>
      </c>
      <c r="N270" s="623">
        <f t="shared" si="11"/>
        <v>0</v>
      </c>
      <c r="O270" s="74"/>
      <c r="P270" s="61"/>
      <c r="Q270" s="56"/>
      <c r="R270" s="72"/>
      <c r="S270" s="56"/>
      <c r="T270" s="56"/>
      <c r="U270" s="74"/>
      <c r="V270" s="61"/>
      <c r="W270" s="56"/>
      <c r="X270" s="72"/>
      <c r="Y270" s="56"/>
      <c r="Z270" s="56"/>
      <c r="AA270" s="74"/>
      <c r="AB270" s="61"/>
      <c r="AC270" s="74"/>
      <c r="AD270" s="61"/>
      <c r="AE270" s="74"/>
      <c r="AF270" s="61"/>
      <c r="AG270" s="74"/>
      <c r="AH270" s="61"/>
      <c r="AI270" s="74"/>
      <c r="AJ270" s="61"/>
      <c r="AK270" s="74"/>
      <c r="AL270" s="64"/>
      <c r="AM270" s="74"/>
      <c r="AN270" s="64"/>
      <c r="AO270" s="74"/>
      <c r="AP270" s="66"/>
      <c r="AQ270" s="74"/>
      <c r="AR270" s="61"/>
      <c r="AS270" s="275"/>
      <c r="AT270" s="74"/>
      <c r="AU270" s="61"/>
      <c r="AV270" s="626" t="str">
        <f>IF(AU270="","",IF(AU270="A",'１０.パネルラジエーター設備費用算出シート'!$G$13,IF(AU270="B",'１０.パネルラジエーター設備費用算出シート'!$N$13,IF(AU270="C",'１０.パネルラジエーター設備費用算出シート'!$G$23,IF(AU270="D",'１０.パネルラジエーター設備費用算出シート'!$N$23,IF(AU270="E",'１０.パネルラジエーター設備費用算出シート'!$G$33,IF(AU270="F",'１０.パネルラジエーター設備費用算出シート'!$N$33,IF(AU270="G",'１０.パネルラジエーター設備費用算出シート'!$G$43,IF(AU270="H",'１０.パネルラジエーター設備費用算出シート'!$N$43,IF(AU270="I",'１０.パネルラジエーター設備費用算出シート'!$G$54,'１０.パネルラジエーター設備費用算出シート'!$N$54))))))))))</f>
        <v/>
      </c>
      <c r="AW270" s="74"/>
      <c r="AX270" s="64"/>
      <c r="AY270" s="627"/>
      <c r="AZ270" s="74"/>
      <c r="BA270" s="32"/>
      <c r="BB270" s="32"/>
      <c r="BC270" s="32"/>
      <c r="BD270" s="32"/>
      <c r="BE270" s="32"/>
      <c r="BF270" s="32"/>
      <c r="BG270" s="32"/>
      <c r="BH270" s="32"/>
      <c r="BI270" s="32"/>
      <c r="BJ270" s="32"/>
      <c r="BK270" s="32"/>
      <c r="BL270" s="32"/>
    </row>
    <row r="271" spans="1:64" s="33" customFormat="1">
      <c r="A271" s="76"/>
      <c r="B271" s="57">
        <v>259</v>
      </c>
      <c r="C271" s="87"/>
      <c r="D271" s="58"/>
      <c r="E271" s="77"/>
      <c r="F271" s="620"/>
      <c r="G271" s="620"/>
      <c r="H271" s="61"/>
      <c r="I271" s="62"/>
      <c r="J271" s="61"/>
      <c r="K271" s="622" t="str">
        <f t="shared" si="12"/>
        <v/>
      </c>
      <c r="L271" s="622" t="str">
        <f>IF($G271="","",IF(OR('２.全体概要'!$C$15=1,'２.全体概要'!$C$15=2),INDEX($BG$15,MATCH($G271,$BF$15,-1)),IF('２.全体概要'!$C$15=3,INDEX($BG$14,MATCH($G271,$BF$14,-1)),INDEX($BG$13,MATCH($G271,$BF$13,-1)))))</f>
        <v/>
      </c>
      <c r="M271" s="622" t="str">
        <f t="shared" si="13"/>
        <v/>
      </c>
      <c r="N271" s="623">
        <f t="shared" si="11"/>
        <v>0</v>
      </c>
      <c r="O271" s="74"/>
      <c r="P271" s="61"/>
      <c r="Q271" s="56"/>
      <c r="R271" s="72"/>
      <c r="S271" s="56"/>
      <c r="T271" s="56"/>
      <c r="U271" s="74"/>
      <c r="V271" s="61"/>
      <c r="W271" s="56"/>
      <c r="X271" s="72"/>
      <c r="Y271" s="56"/>
      <c r="Z271" s="56"/>
      <c r="AA271" s="74"/>
      <c r="AB271" s="61"/>
      <c r="AC271" s="74"/>
      <c r="AD271" s="61"/>
      <c r="AE271" s="74"/>
      <c r="AF271" s="61"/>
      <c r="AG271" s="74"/>
      <c r="AH271" s="61"/>
      <c r="AI271" s="74"/>
      <c r="AJ271" s="61"/>
      <c r="AK271" s="74"/>
      <c r="AL271" s="64"/>
      <c r="AM271" s="74"/>
      <c r="AN271" s="64"/>
      <c r="AO271" s="74"/>
      <c r="AP271" s="66"/>
      <c r="AQ271" s="74"/>
      <c r="AR271" s="61"/>
      <c r="AS271" s="275"/>
      <c r="AT271" s="74"/>
      <c r="AU271" s="61"/>
      <c r="AV271" s="626" t="str">
        <f>IF(AU271="","",IF(AU271="A",'１０.パネルラジエーター設備費用算出シート'!$G$13,IF(AU271="B",'１０.パネルラジエーター設備費用算出シート'!$N$13,IF(AU271="C",'１０.パネルラジエーター設備費用算出シート'!$G$23,IF(AU271="D",'１０.パネルラジエーター設備費用算出シート'!$N$23,IF(AU271="E",'１０.パネルラジエーター設備費用算出シート'!$G$33,IF(AU271="F",'１０.パネルラジエーター設備費用算出シート'!$N$33,IF(AU271="G",'１０.パネルラジエーター設備費用算出シート'!$G$43,IF(AU271="H",'１０.パネルラジエーター設備費用算出シート'!$N$43,IF(AU271="I",'１０.パネルラジエーター設備費用算出シート'!$G$54,'１０.パネルラジエーター設備費用算出シート'!$N$54))))))))))</f>
        <v/>
      </c>
      <c r="AW271" s="74"/>
      <c r="AX271" s="64"/>
      <c r="AY271" s="627"/>
      <c r="AZ271" s="74"/>
      <c r="BA271" s="32"/>
      <c r="BB271" s="32"/>
      <c r="BC271" s="32"/>
      <c r="BD271" s="32"/>
      <c r="BE271" s="32"/>
      <c r="BF271" s="32"/>
      <c r="BG271" s="32"/>
      <c r="BH271" s="32"/>
      <c r="BI271" s="32"/>
      <c r="BJ271" s="32"/>
      <c r="BK271" s="32"/>
      <c r="BL271" s="32"/>
    </row>
    <row r="272" spans="1:64" s="33" customFormat="1">
      <c r="A272" s="76"/>
      <c r="B272" s="57">
        <v>260</v>
      </c>
      <c r="C272" s="87"/>
      <c r="D272" s="58"/>
      <c r="E272" s="77"/>
      <c r="F272" s="620"/>
      <c r="G272" s="620"/>
      <c r="H272" s="61"/>
      <c r="I272" s="62"/>
      <c r="J272" s="61"/>
      <c r="K272" s="622" t="str">
        <f t="shared" si="12"/>
        <v/>
      </c>
      <c r="L272" s="622" t="str">
        <f>IF($G272="","",IF(OR('２.全体概要'!$C$15=1,'２.全体概要'!$C$15=2),INDEX($BG$15,MATCH($G272,$BF$15,-1)),IF('２.全体概要'!$C$15=3,INDEX($BG$14,MATCH($G272,$BF$14,-1)),INDEX($BG$13,MATCH($G272,$BF$13,-1)))))</f>
        <v/>
      </c>
      <c r="M272" s="622" t="str">
        <f t="shared" si="13"/>
        <v/>
      </c>
      <c r="N272" s="623">
        <f t="shared" si="11"/>
        <v>0</v>
      </c>
      <c r="O272" s="74"/>
      <c r="P272" s="61"/>
      <c r="Q272" s="56"/>
      <c r="R272" s="72"/>
      <c r="S272" s="56"/>
      <c r="T272" s="56"/>
      <c r="U272" s="74"/>
      <c r="V272" s="61"/>
      <c r="W272" s="56"/>
      <c r="X272" s="72"/>
      <c r="Y272" s="56"/>
      <c r="Z272" s="56"/>
      <c r="AA272" s="74"/>
      <c r="AB272" s="61"/>
      <c r="AC272" s="74"/>
      <c r="AD272" s="61"/>
      <c r="AE272" s="74"/>
      <c r="AF272" s="61"/>
      <c r="AG272" s="74"/>
      <c r="AH272" s="61"/>
      <c r="AI272" s="74"/>
      <c r="AJ272" s="61"/>
      <c r="AK272" s="74"/>
      <c r="AL272" s="64"/>
      <c r="AM272" s="74"/>
      <c r="AN272" s="64"/>
      <c r="AO272" s="74"/>
      <c r="AP272" s="66"/>
      <c r="AQ272" s="74"/>
      <c r="AR272" s="61"/>
      <c r="AS272" s="275"/>
      <c r="AT272" s="74"/>
      <c r="AU272" s="61"/>
      <c r="AV272" s="626" t="str">
        <f>IF(AU272="","",IF(AU272="A",'１０.パネルラジエーター設備費用算出シート'!$G$13,IF(AU272="B",'１０.パネルラジエーター設備費用算出シート'!$N$13,IF(AU272="C",'１０.パネルラジエーター設備費用算出シート'!$G$23,IF(AU272="D",'１０.パネルラジエーター設備費用算出シート'!$N$23,IF(AU272="E",'１０.パネルラジエーター設備費用算出シート'!$G$33,IF(AU272="F",'１０.パネルラジエーター設備費用算出シート'!$N$33,IF(AU272="G",'１０.パネルラジエーター設備費用算出シート'!$G$43,IF(AU272="H",'１０.パネルラジエーター設備費用算出シート'!$N$43,IF(AU272="I",'１０.パネルラジエーター設備費用算出シート'!$G$54,'１０.パネルラジエーター設備費用算出シート'!$N$54))))))))))</f>
        <v/>
      </c>
      <c r="AW272" s="74"/>
      <c r="AX272" s="64"/>
      <c r="AY272" s="627"/>
      <c r="AZ272" s="74"/>
      <c r="BA272" s="32"/>
      <c r="BB272" s="32"/>
      <c r="BC272" s="32"/>
      <c r="BD272" s="32"/>
      <c r="BE272" s="32"/>
      <c r="BF272" s="32"/>
      <c r="BG272" s="32"/>
      <c r="BH272" s="32"/>
      <c r="BI272" s="32"/>
      <c r="BJ272" s="32"/>
      <c r="BK272" s="32"/>
      <c r="BL272" s="32"/>
    </row>
    <row r="273" spans="1:64" s="33" customFormat="1">
      <c r="A273" s="76"/>
      <c r="B273" s="57">
        <v>261</v>
      </c>
      <c r="C273" s="87"/>
      <c r="D273" s="58"/>
      <c r="E273" s="77"/>
      <c r="F273" s="620"/>
      <c r="G273" s="620"/>
      <c r="H273" s="61"/>
      <c r="I273" s="62"/>
      <c r="J273" s="61"/>
      <c r="K273" s="622" t="str">
        <f t="shared" si="12"/>
        <v/>
      </c>
      <c r="L273" s="622" t="str">
        <f>IF($G273="","",IF(OR('２.全体概要'!$C$15=1,'２.全体概要'!$C$15=2),INDEX($BG$15,MATCH($G273,$BF$15,-1)),IF('２.全体概要'!$C$15=3,INDEX($BG$14,MATCH($G273,$BF$14,-1)),INDEX($BG$13,MATCH($G273,$BF$13,-1)))))</f>
        <v/>
      </c>
      <c r="M273" s="622" t="str">
        <f t="shared" si="13"/>
        <v/>
      </c>
      <c r="N273" s="623">
        <f t="shared" si="11"/>
        <v>0</v>
      </c>
      <c r="O273" s="74"/>
      <c r="P273" s="61"/>
      <c r="Q273" s="56"/>
      <c r="R273" s="72"/>
      <c r="S273" s="56"/>
      <c r="T273" s="56"/>
      <c r="U273" s="74"/>
      <c r="V273" s="61"/>
      <c r="W273" s="56"/>
      <c r="X273" s="72"/>
      <c r="Y273" s="56"/>
      <c r="Z273" s="56"/>
      <c r="AA273" s="74"/>
      <c r="AB273" s="61"/>
      <c r="AC273" s="74"/>
      <c r="AD273" s="61"/>
      <c r="AE273" s="74"/>
      <c r="AF273" s="61"/>
      <c r="AG273" s="74"/>
      <c r="AH273" s="61"/>
      <c r="AI273" s="74"/>
      <c r="AJ273" s="61"/>
      <c r="AK273" s="74"/>
      <c r="AL273" s="64"/>
      <c r="AM273" s="74"/>
      <c r="AN273" s="64"/>
      <c r="AO273" s="74"/>
      <c r="AP273" s="66"/>
      <c r="AQ273" s="74"/>
      <c r="AR273" s="61"/>
      <c r="AS273" s="275"/>
      <c r="AT273" s="74"/>
      <c r="AU273" s="61"/>
      <c r="AV273" s="626" t="str">
        <f>IF(AU273="","",IF(AU273="A",'１０.パネルラジエーター設備費用算出シート'!$G$13,IF(AU273="B",'１０.パネルラジエーター設備費用算出シート'!$N$13,IF(AU273="C",'１０.パネルラジエーター設備費用算出シート'!$G$23,IF(AU273="D",'１０.パネルラジエーター設備費用算出シート'!$N$23,IF(AU273="E",'１０.パネルラジエーター設備費用算出シート'!$G$33,IF(AU273="F",'１０.パネルラジエーター設備費用算出シート'!$N$33,IF(AU273="G",'１０.パネルラジエーター設備費用算出シート'!$G$43,IF(AU273="H",'１０.パネルラジエーター設備費用算出シート'!$N$43,IF(AU273="I",'１０.パネルラジエーター設備費用算出シート'!$G$54,'１０.パネルラジエーター設備費用算出シート'!$N$54))))))))))</f>
        <v/>
      </c>
      <c r="AW273" s="74"/>
      <c r="AX273" s="64"/>
      <c r="AY273" s="627"/>
      <c r="AZ273" s="74"/>
      <c r="BA273" s="32"/>
      <c r="BB273" s="32"/>
      <c r="BC273" s="32"/>
      <c r="BD273" s="32"/>
      <c r="BE273" s="32"/>
      <c r="BF273" s="32"/>
      <c r="BG273" s="32"/>
      <c r="BH273" s="32"/>
      <c r="BI273" s="32"/>
      <c r="BJ273" s="32"/>
      <c r="BK273" s="32"/>
      <c r="BL273" s="32"/>
    </row>
    <row r="274" spans="1:64" s="33" customFormat="1">
      <c r="A274" s="76"/>
      <c r="B274" s="57">
        <v>262</v>
      </c>
      <c r="C274" s="87"/>
      <c r="D274" s="58"/>
      <c r="E274" s="77"/>
      <c r="F274" s="620"/>
      <c r="G274" s="620"/>
      <c r="H274" s="61"/>
      <c r="I274" s="62"/>
      <c r="J274" s="61"/>
      <c r="K274" s="622" t="str">
        <f t="shared" si="12"/>
        <v/>
      </c>
      <c r="L274" s="622" t="str">
        <f>IF($G274="","",IF(OR('２.全体概要'!$C$15=1,'２.全体概要'!$C$15=2),INDEX($BG$15,MATCH($G274,$BF$15,-1)),IF('２.全体概要'!$C$15=3,INDEX($BG$14,MATCH($G274,$BF$14,-1)),INDEX($BG$13,MATCH($G274,$BF$13,-1)))))</f>
        <v/>
      </c>
      <c r="M274" s="622" t="str">
        <f t="shared" si="13"/>
        <v/>
      </c>
      <c r="N274" s="623">
        <f t="shared" ref="N274:N307" si="14">IF(OR(K274="",L274="",M274=""),0,(700000*K274*L274*M274))</f>
        <v>0</v>
      </c>
      <c r="O274" s="74"/>
      <c r="P274" s="61"/>
      <c r="Q274" s="56"/>
      <c r="R274" s="72"/>
      <c r="S274" s="56"/>
      <c r="T274" s="56"/>
      <c r="U274" s="74"/>
      <c r="V274" s="61"/>
      <c r="W274" s="56"/>
      <c r="X274" s="72"/>
      <c r="Y274" s="56"/>
      <c r="Z274" s="56"/>
      <c r="AA274" s="74"/>
      <c r="AB274" s="61"/>
      <c r="AC274" s="74"/>
      <c r="AD274" s="61"/>
      <c r="AE274" s="74"/>
      <c r="AF274" s="61"/>
      <c r="AG274" s="74"/>
      <c r="AH274" s="61"/>
      <c r="AI274" s="74"/>
      <c r="AJ274" s="61"/>
      <c r="AK274" s="74"/>
      <c r="AL274" s="64"/>
      <c r="AM274" s="74"/>
      <c r="AN274" s="64"/>
      <c r="AO274" s="74"/>
      <c r="AP274" s="66"/>
      <c r="AQ274" s="74"/>
      <c r="AR274" s="61"/>
      <c r="AS274" s="275"/>
      <c r="AT274" s="74"/>
      <c r="AU274" s="61"/>
      <c r="AV274" s="626" t="str">
        <f>IF(AU274="","",IF(AU274="A",'１０.パネルラジエーター設備費用算出シート'!$G$13,IF(AU274="B",'１０.パネルラジエーター設備費用算出シート'!$N$13,IF(AU274="C",'１０.パネルラジエーター設備費用算出シート'!$G$23,IF(AU274="D",'１０.パネルラジエーター設備費用算出シート'!$N$23,IF(AU274="E",'１０.パネルラジエーター設備費用算出シート'!$G$33,IF(AU274="F",'１０.パネルラジエーター設備費用算出シート'!$N$33,IF(AU274="G",'１０.パネルラジエーター設備費用算出シート'!$G$43,IF(AU274="H",'１０.パネルラジエーター設備費用算出シート'!$N$43,IF(AU274="I",'１０.パネルラジエーター設備費用算出シート'!$G$54,'１０.パネルラジエーター設備費用算出シート'!$N$54))))))))))</f>
        <v/>
      </c>
      <c r="AW274" s="74"/>
      <c r="AX274" s="64"/>
      <c r="AY274" s="627"/>
      <c r="AZ274" s="74"/>
      <c r="BA274" s="32"/>
      <c r="BB274" s="32"/>
      <c r="BC274" s="32"/>
      <c r="BD274" s="32"/>
      <c r="BE274" s="32"/>
      <c r="BF274" s="32"/>
      <c r="BG274" s="32"/>
      <c r="BH274" s="32"/>
      <c r="BI274" s="32"/>
      <c r="BJ274" s="32"/>
      <c r="BK274" s="32"/>
      <c r="BL274" s="32"/>
    </row>
    <row r="275" spans="1:64" s="33" customFormat="1">
      <c r="A275" s="76"/>
      <c r="B275" s="57">
        <v>263</v>
      </c>
      <c r="C275" s="87"/>
      <c r="D275" s="58"/>
      <c r="E275" s="77"/>
      <c r="F275" s="620"/>
      <c r="G275" s="620"/>
      <c r="H275" s="61"/>
      <c r="I275" s="62"/>
      <c r="J275" s="61"/>
      <c r="K275" s="622" t="str">
        <f t="shared" si="12"/>
        <v/>
      </c>
      <c r="L275" s="622" t="str">
        <f>IF($G275="","",IF(OR('２.全体概要'!$C$15=1,'２.全体概要'!$C$15=2),INDEX($BG$15,MATCH($G275,$BF$15,-1)),IF('２.全体概要'!$C$15=3,INDEX($BG$14,MATCH($G275,$BF$14,-1)),INDEX($BG$13,MATCH($G275,$BF$13,-1)))))</f>
        <v/>
      </c>
      <c r="M275" s="622" t="str">
        <f t="shared" si="13"/>
        <v/>
      </c>
      <c r="N275" s="623">
        <f t="shared" si="14"/>
        <v>0</v>
      </c>
      <c r="O275" s="74"/>
      <c r="P275" s="61"/>
      <c r="Q275" s="56"/>
      <c r="R275" s="72"/>
      <c r="S275" s="56"/>
      <c r="T275" s="56"/>
      <c r="U275" s="74"/>
      <c r="V275" s="61"/>
      <c r="W275" s="56"/>
      <c r="X275" s="72"/>
      <c r="Y275" s="56"/>
      <c r="Z275" s="56"/>
      <c r="AA275" s="74"/>
      <c r="AB275" s="61"/>
      <c r="AC275" s="74"/>
      <c r="AD275" s="61"/>
      <c r="AE275" s="74"/>
      <c r="AF275" s="61"/>
      <c r="AG275" s="74"/>
      <c r="AH275" s="61"/>
      <c r="AI275" s="74"/>
      <c r="AJ275" s="61"/>
      <c r="AK275" s="74"/>
      <c r="AL275" s="64"/>
      <c r="AM275" s="74"/>
      <c r="AN275" s="64"/>
      <c r="AO275" s="74"/>
      <c r="AP275" s="66"/>
      <c r="AQ275" s="74"/>
      <c r="AR275" s="61"/>
      <c r="AS275" s="275"/>
      <c r="AT275" s="74"/>
      <c r="AU275" s="61"/>
      <c r="AV275" s="626" t="str">
        <f>IF(AU275="","",IF(AU275="A",'１０.パネルラジエーター設備費用算出シート'!$G$13,IF(AU275="B",'１０.パネルラジエーター設備費用算出シート'!$N$13,IF(AU275="C",'１０.パネルラジエーター設備費用算出シート'!$G$23,IF(AU275="D",'１０.パネルラジエーター設備費用算出シート'!$N$23,IF(AU275="E",'１０.パネルラジエーター設備費用算出シート'!$G$33,IF(AU275="F",'１０.パネルラジエーター設備費用算出シート'!$N$33,IF(AU275="G",'１０.パネルラジエーター設備費用算出シート'!$G$43,IF(AU275="H",'１０.パネルラジエーター設備費用算出シート'!$N$43,IF(AU275="I",'１０.パネルラジエーター設備費用算出シート'!$G$54,'１０.パネルラジエーター設備費用算出シート'!$N$54))))))))))</f>
        <v/>
      </c>
      <c r="AW275" s="74"/>
      <c r="AX275" s="64"/>
      <c r="AY275" s="627"/>
      <c r="AZ275" s="74"/>
      <c r="BA275" s="32"/>
      <c r="BB275" s="32"/>
      <c r="BC275" s="32"/>
      <c r="BD275" s="32"/>
      <c r="BE275" s="32"/>
      <c r="BF275" s="32"/>
      <c r="BG275" s="32"/>
      <c r="BH275" s="32"/>
      <c r="BI275" s="32"/>
      <c r="BJ275" s="32"/>
      <c r="BK275" s="32"/>
      <c r="BL275" s="32"/>
    </row>
    <row r="276" spans="1:64" s="33" customFormat="1">
      <c r="A276" s="76"/>
      <c r="B276" s="57">
        <v>264</v>
      </c>
      <c r="C276" s="87"/>
      <c r="D276" s="58"/>
      <c r="E276" s="77"/>
      <c r="F276" s="620"/>
      <c r="G276" s="620"/>
      <c r="H276" s="61"/>
      <c r="I276" s="62"/>
      <c r="J276" s="61"/>
      <c r="K276" s="622" t="str">
        <f t="shared" si="12"/>
        <v/>
      </c>
      <c r="L276" s="622" t="str">
        <f>IF($G276="","",IF(OR('２.全体概要'!$C$15=1,'２.全体概要'!$C$15=2),INDEX($BG$15,MATCH($G276,$BF$15,-1)),IF('２.全体概要'!$C$15=3,INDEX($BG$14,MATCH($G276,$BF$14,-1)),INDEX($BG$13,MATCH($G276,$BF$13,-1)))))</f>
        <v/>
      </c>
      <c r="M276" s="622" t="str">
        <f t="shared" si="13"/>
        <v/>
      </c>
      <c r="N276" s="623">
        <f t="shared" si="14"/>
        <v>0</v>
      </c>
      <c r="O276" s="74"/>
      <c r="P276" s="61"/>
      <c r="Q276" s="56"/>
      <c r="R276" s="72"/>
      <c r="S276" s="56"/>
      <c r="T276" s="56"/>
      <c r="U276" s="74"/>
      <c r="V276" s="61"/>
      <c r="W276" s="56"/>
      <c r="X276" s="72"/>
      <c r="Y276" s="56"/>
      <c r="Z276" s="56"/>
      <c r="AA276" s="74"/>
      <c r="AB276" s="61"/>
      <c r="AC276" s="74"/>
      <c r="AD276" s="61"/>
      <c r="AE276" s="74"/>
      <c r="AF276" s="61"/>
      <c r="AG276" s="74"/>
      <c r="AH276" s="61"/>
      <c r="AI276" s="74"/>
      <c r="AJ276" s="61"/>
      <c r="AK276" s="74"/>
      <c r="AL276" s="64"/>
      <c r="AM276" s="74"/>
      <c r="AN276" s="64"/>
      <c r="AO276" s="74"/>
      <c r="AP276" s="66"/>
      <c r="AQ276" s="74"/>
      <c r="AR276" s="61"/>
      <c r="AS276" s="275"/>
      <c r="AT276" s="74"/>
      <c r="AU276" s="61"/>
      <c r="AV276" s="626" t="str">
        <f>IF(AU276="","",IF(AU276="A",'１０.パネルラジエーター設備費用算出シート'!$G$13,IF(AU276="B",'１０.パネルラジエーター設備費用算出シート'!$N$13,IF(AU276="C",'１０.パネルラジエーター設備費用算出シート'!$G$23,IF(AU276="D",'１０.パネルラジエーター設備費用算出シート'!$N$23,IF(AU276="E",'１０.パネルラジエーター設備費用算出シート'!$G$33,IF(AU276="F",'１０.パネルラジエーター設備費用算出シート'!$N$33,IF(AU276="G",'１０.パネルラジエーター設備費用算出シート'!$G$43,IF(AU276="H",'１０.パネルラジエーター設備費用算出シート'!$N$43,IF(AU276="I",'１０.パネルラジエーター設備費用算出シート'!$G$54,'１０.パネルラジエーター設備費用算出シート'!$N$54))))))))))</f>
        <v/>
      </c>
      <c r="AW276" s="74"/>
      <c r="AX276" s="64"/>
      <c r="AY276" s="627"/>
      <c r="AZ276" s="74"/>
      <c r="BA276" s="32"/>
      <c r="BB276" s="32"/>
      <c r="BC276" s="32"/>
      <c r="BD276" s="32"/>
      <c r="BE276" s="32"/>
      <c r="BF276" s="32"/>
      <c r="BG276" s="32"/>
      <c r="BH276" s="32"/>
      <c r="BI276" s="32"/>
      <c r="BJ276" s="32"/>
      <c r="BK276" s="32"/>
      <c r="BL276" s="32"/>
    </row>
    <row r="277" spans="1:64" s="33" customFormat="1">
      <c r="A277" s="76"/>
      <c r="B277" s="57">
        <v>265</v>
      </c>
      <c r="C277" s="87"/>
      <c r="D277" s="58"/>
      <c r="E277" s="77"/>
      <c r="F277" s="620"/>
      <c r="G277" s="620"/>
      <c r="H277" s="61"/>
      <c r="I277" s="62"/>
      <c r="J277" s="61"/>
      <c r="K277" s="622" t="str">
        <f t="shared" si="12"/>
        <v/>
      </c>
      <c r="L277" s="622" t="str">
        <f>IF($G277="","",IF(OR('２.全体概要'!$C$15=1,'２.全体概要'!$C$15=2),INDEX($BG$15,MATCH($G277,$BF$15,-1)),IF('２.全体概要'!$C$15=3,INDEX($BG$14,MATCH($G277,$BF$14,-1)),INDEX($BG$13,MATCH($G277,$BF$13,-1)))))</f>
        <v/>
      </c>
      <c r="M277" s="622" t="str">
        <f t="shared" si="13"/>
        <v/>
      </c>
      <c r="N277" s="623">
        <f t="shared" si="14"/>
        <v>0</v>
      </c>
      <c r="O277" s="74"/>
      <c r="P277" s="61"/>
      <c r="Q277" s="56"/>
      <c r="R277" s="72"/>
      <c r="S277" s="56"/>
      <c r="T277" s="56"/>
      <c r="U277" s="74"/>
      <c r="V277" s="61"/>
      <c r="W277" s="56"/>
      <c r="X277" s="72"/>
      <c r="Y277" s="56"/>
      <c r="Z277" s="56"/>
      <c r="AA277" s="74"/>
      <c r="AB277" s="61"/>
      <c r="AC277" s="74"/>
      <c r="AD277" s="61"/>
      <c r="AE277" s="74"/>
      <c r="AF277" s="61"/>
      <c r="AG277" s="74"/>
      <c r="AH277" s="61"/>
      <c r="AI277" s="74"/>
      <c r="AJ277" s="61"/>
      <c r="AK277" s="74"/>
      <c r="AL277" s="64"/>
      <c r="AM277" s="74"/>
      <c r="AN277" s="64"/>
      <c r="AO277" s="74"/>
      <c r="AP277" s="66"/>
      <c r="AQ277" s="74"/>
      <c r="AR277" s="61"/>
      <c r="AS277" s="275"/>
      <c r="AT277" s="74"/>
      <c r="AU277" s="61"/>
      <c r="AV277" s="626" t="str">
        <f>IF(AU277="","",IF(AU277="A",'１０.パネルラジエーター設備費用算出シート'!$G$13,IF(AU277="B",'１０.パネルラジエーター設備費用算出シート'!$N$13,IF(AU277="C",'１０.パネルラジエーター設備費用算出シート'!$G$23,IF(AU277="D",'１０.パネルラジエーター設備費用算出シート'!$N$23,IF(AU277="E",'１０.パネルラジエーター設備費用算出シート'!$G$33,IF(AU277="F",'１０.パネルラジエーター設備費用算出シート'!$N$33,IF(AU277="G",'１０.パネルラジエーター設備費用算出シート'!$G$43,IF(AU277="H",'１０.パネルラジエーター設備費用算出シート'!$N$43,IF(AU277="I",'１０.パネルラジエーター設備費用算出シート'!$G$54,'１０.パネルラジエーター設備費用算出シート'!$N$54))))))))))</f>
        <v/>
      </c>
      <c r="AW277" s="74"/>
      <c r="AX277" s="64"/>
      <c r="AY277" s="627"/>
      <c r="AZ277" s="74"/>
      <c r="BA277" s="32"/>
      <c r="BB277" s="32"/>
      <c r="BC277" s="32"/>
      <c r="BD277" s="32"/>
      <c r="BE277" s="32"/>
      <c r="BF277" s="32"/>
      <c r="BG277" s="32"/>
      <c r="BH277" s="32"/>
      <c r="BI277" s="32"/>
      <c r="BJ277" s="32"/>
      <c r="BK277" s="32"/>
      <c r="BL277" s="32"/>
    </row>
    <row r="278" spans="1:64" s="33" customFormat="1">
      <c r="A278" s="76"/>
      <c r="B278" s="57">
        <v>266</v>
      </c>
      <c r="C278" s="87"/>
      <c r="D278" s="58"/>
      <c r="E278" s="77"/>
      <c r="F278" s="620"/>
      <c r="G278" s="620"/>
      <c r="H278" s="61"/>
      <c r="I278" s="62"/>
      <c r="J278" s="61"/>
      <c r="K278" s="622" t="str">
        <f t="shared" si="12"/>
        <v/>
      </c>
      <c r="L278" s="622" t="str">
        <f>IF($G278="","",IF(OR('２.全体概要'!$C$15=1,'２.全体概要'!$C$15=2),INDEX($BG$15,MATCH($G278,$BF$15,-1)),IF('２.全体概要'!$C$15=3,INDEX($BG$14,MATCH($G278,$BF$14,-1)),INDEX($BG$13,MATCH($G278,$BF$13,-1)))))</f>
        <v/>
      </c>
      <c r="M278" s="622" t="str">
        <f t="shared" si="13"/>
        <v/>
      </c>
      <c r="N278" s="623">
        <f t="shared" si="14"/>
        <v>0</v>
      </c>
      <c r="O278" s="74"/>
      <c r="P278" s="61"/>
      <c r="Q278" s="56"/>
      <c r="R278" s="72"/>
      <c r="S278" s="56"/>
      <c r="T278" s="56"/>
      <c r="U278" s="74"/>
      <c r="V278" s="61"/>
      <c r="W278" s="56"/>
      <c r="X278" s="72"/>
      <c r="Y278" s="56"/>
      <c r="Z278" s="56"/>
      <c r="AA278" s="74"/>
      <c r="AB278" s="61"/>
      <c r="AC278" s="74"/>
      <c r="AD278" s="61"/>
      <c r="AE278" s="74"/>
      <c r="AF278" s="61"/>
      <c r="AG278" s="74"/>
      <c r="AH278" s="61"/>
      <c r="AI278" s="74"/>
      <c r="AJ278" s="61"/>
      <c r="AK278" s="74"/>
      <c r="AL278" s="64"/>
      <c r="AM278" s="74"/>
      <c r="AN278" s="64"/>
      <c r="AO278" s="74"/>
      <c r="AP278" s="66"/>
      <c r="AQ278" s="74"/>
      <c r="AR278" s="61"/>
      <c r="AS278" s="275"/>
      <c r="AT278" s="74"/>
      <c r="AU278" s="61"/>
      <c r="AV278" s="626" t="str">
        <f>IF(AU278="","",IF(AU278="A",'１０.パネルラジエーター設備費用算出シート'!$G$13,IF(AU278="B",'１０.パネルラジエーター設備費用算出シート'!$N$13,IF(AU278="C",'１０.パネルラジエーター設備費用算出シート'!$G$23,IF(AU278="D",'１０.パネルラジエーター設備費用算出シート'!$N$23,IF(AU278="E",'１０.パネルラジエーター設備費用算出シート'!$G$33,IF(AU278="F",'１０.パネルラジエーター設備費用算出シート'!$N$33,IF(AU278="G",'１０.パネルラジエーター設備費用算出シート'!$G$43,IF(AU278="H",'１０.パネルラジエーター設備費用算出シート'!$N$43,IF(AU278="I",'１０.パネルラジエーター設備費用算出シート'!$G$54,'１０.パネルラジエーター設備費用算出シート'!$N$54))))))))))</f>
        <v/>
      </c>
      <c r="AW278" s="74"/>
      <c r="AX278" s="64"/>
      <c r="AY278" s="627"/>
      <c r="AZ278" s="74"/>
      <c r="BA278" s="32"/>
      <c r="BB278" s="32"/>
      <c r="BC278" s="32"/>
      <c r="BD278" s="32"/>
      <c r="BE278" s="32"/>
      <c r="BF278" s="32"/>
      <c r="BG278" s="32"/>
      <c r="BH278" s="32"/>
      <c r="BI278" s="32"/>
      <c r="BJ278" s="32"/>
      <c r="BK278" s="32"/>
      <c r="BL278" s="32"/>
    </row>
    <row r="279" spans="1:64" s="33" customFormat="1">
      <c r="A279" s="76"/>
      <c r="B279" s="57">
        <v>267</v>
      </c>
      <c r="C279" s="87"/>
      <c r="D279" s="58"/>
      <c r="E279" s="77"/>
      <c r="F279" s="620"/>
      <c r="G279" s="620"/>
      <c r="H279" s="61"/>
      <c r="I279" s="62"/>
      <c r="J279" s="61"/>
      <c r="K279" s="622" t="str">
        <f t="shared" si="12"/>
        <v/>
      </c>
      <c r="L279" s="622" t="str">
        <f>IF($G279="","",IF(OR('２.全体概要'!$C$15=1,'２.全体概要'!$C$15=2),INDEX($BG$15,MATCH($G279,$BF$15,-1)),IF('２.全体概要'!$C$15=3,INDEX($BG$14,MATCH($G279,$BF$14,-1)),INDEX($BG$13,MATCH($G279,$BF$13,-1)))))</f>
        <v/>
      </c>
      <c r="M279" s="622" t="str">
        <f t="shared" si="13"/>
        <v/>
      </c>
      <c r="N279" s="623">
        <f t="shared" si="14"/>
        <v>0</v>
      </c>
      <c r="O279" s="74"/>
      <c r="P279" s="61"/>
      <c r="Q279" s="56"/>
      <c r="R279" s="72"/>
      <c r="S279" s="56"/>
      <c r="T279" s="56"/>
      <c r="U279" s="74"/>
      <c r="V279" s="61"/>
      <c r="W279" s="56"/>
      <c r="X279" s="72"/>
      <c r="Y279" s="56"/>
      <c r="Z279" s="56"/>
      <c r="AA279" s="74"/>
      <c r="AB279" s="61"/>
      <c r="AC279" s="74"/>
      <c r="AD279" s="61"/>
      <c r="AE279" s="74"/>
      <c r="AF279" s="61"/>
      <c r="AG279" s="74"/>
      <c r="AH279" s="61"/>
      <c r="AI279" s="74"/>
      <c r="AJ279" s="61"/>
      <c r="AK279" s="74"/>
      <c r="AL279" s="64"/>
      <c r="AM279" s="74"/>
      <c r="AN279" s="64"/>
      <c r="AO279" s="74"/>
      <c r="AP279" s="66"/>
      <c r="AQ279" s="74"/>
      <c r="AR279" s="61"/>
      <c r="AS279" s="275"/>
      <c r="AT279" s="74"/>
      <c r="AU279" s="61"/>
      <c r="AV279" s="626" t="str">
        <f>IF(AU279="","",IF(AU279="A",'１０.パネルラジエーター設備費用算出シート'!$G$13,IF(AU279="B",'１０.パネルラジエーター設備費用算出シート'!$N$13,IF(AU279="C",'１０.パネルラジエーター設備費用算出シート'!$G$23,IF(AU279="D",'１０.パネルラジエーター設備費用算出シート'!$N$23,IF(AU279="E",'１０.パネルラジエーター設備費用算出シート'!$G$33,IF(AU279="F",'１０.パネルラジエーター設備費用算出シート'!$N$33,IF(AU279="G",'１０.パネルラジエーター設備費用算出シート'!$G$43,IF(AU279="H",'１０.パネルラジエーター設備費用算出シート'!$N$43,IF(AU279="I",'１０.パネルラジエーター設備費用算出シート'!$G$54,'１０.パネルラジエーター設備費用算出シート'!$N$54))))))))))</f>
        <v/>
      </c>
      <c r="AW279" s="74"/>
      <c r="AX279" s="64"/>
      <c r="AY279" s="627"/>
      <c r="AZ279" s="74"/>
      <c r="BA279" s="32"/>
      <c r="BB279" s="32"/>
      <c r="BC279" s="32"/>
      <c r="BD279" s="32"/>
      <c r="BE279" s="32"/>
      <c r="BF279" s="32"/>
      <c r="BG279" s="32"/>
      <c r="BH279" s="32"/>
      <c r="BI279" s="32"/>
      <c r="BJ279" s="32"/>
      <c r="BK279" s="32"/>
      <c r="BL279" s="32"/>
    </row>
    <row r="280" spans="1:64" s="33" customFormat="1">
      <c r="A280" s="76"/>
      <c r="B280" s="57">
        <v>268</v>
      </c>
      <c r="C280" s="87"/>
      <c r="D280" s="58"/>
      <c r="E280" s="77"/>
      <c r="F280" s="620"/>
      <c r="G280" s="620"/>
      <c r="H280" s="61"/>
      <c r="I280" s="62"/>
      <c r="J280" s="61"/>
      <c r="K280" s="622" t="str">
        <f t="shared" si="12"/>
        <v/>
      </c>
      <c r="L280" s="622" t="str">
        <f>IF($G280="","",IF(OR('２.全体概要'!$C$15=1,'２.全体概要'!$C$15=2),INDEX($BG$15,MATCH($G280,$BF$15,-1)),IF('２.全体概要'!$C$15=3,INDEX($BG$14,MATCH($G280,$BF$14,-1)),INDEX($BG$13,MATCH($G280,$BF$13,-1)))))</f>
        <v/>
      </c>
      <c r="M280" s="622" t="str">
        <f t="shared" si="13"/>
        <v/>
      </c>
      <c r="N280" s="623">
        <f t="shared" si="14"/>
        <v>0</v>
      </c>
      <c r="O280" s="74"/>
      <c r="P280" s="61"/>
      <c r="Q280" s="56"/>
      <c r="R280" s="72"/>
      <c r="S280" s="56"/>
      <c r="T280" s="56"/>
      <c r="U280" s="74"/>
      <c r="V280" s="61"/>
      <c r="W280" s="56"/>
      <c r="X280" s="72"/>
      <c r="Y280" s="56"/>
      <c r="Z280" s="56"/>
      <c r="AA280" s="74"/>
      <c r="AB280" s="61"/>
      <c r="AC280" s="74"/>
      <c r="AD280" s="61"/>
      <c r="AE280" s="74"/>
      <c r="AF280" s="61"/>
      <c r="AG280" s="74"/>
      <c r="AH280" s="61"/>
      <c r="AI280" s="74"/>
      <c r="AJ280" s="61"/>
      <c r="AK280" s="74"/>
      <c r="AL280" s="64"/>
      <c r="AM280" s="74"/>
      <c r="AN280" s="64"/>
      <c r="AO280" s="74"/>
      <c r="AP280" s="66"/>
      <c r="AQ280" s="74"/>
      <c r="AR280" s="61"/>
      <c r="AS280" s="275"/>
      <c r="AT280" s="74"/>
      <c r="AU280" s="61"/>
      <c r="AV280" s="626" t="str">
        <f>IF(AU280="","",IF(AU280="A",'１０.パネルラジエーター設備費用算出シート'!$G$13,IF(AU280="B",'１０.パネルラジエーター設備費用算出シート'!$N$13,IF(AU280="C",'１０.パネルラジエーター設備費用算出シート'!$G$23,IF(AU280="D",'１０.パネルラジエーター設備費用算出シート'!$N$23,IF(AU280="E",'１０.パネルラジエーター設備費用算出シート'!$G$33,IF(AU280="F",'１０.パネルラジエーター設備費用算出シート'!$N$33,IF(AU280="G",'１０.パネルラジエーター設備費用算出シート'!$G$43,IF(AU280="H",'１０.パネルラジエーター設備費用算出シート'!$N$43,IF(AU280="I",'１０.パネルラジエーター設備費用算出シート'!$G$54,'１０.パネルラジエーター設備費用算出シート'!$N$54))))))))))</f>
        <v/>
      </c>
      <c r="AW280" s="74"/>
      <c r="AX280" s="64"/>
      <c r="AY280" s="627"/>
      <c r="AZ280" s="74"/>
      <c r="BA280" s="32"/>
      <c r="BB280" s="32"/>
      <c r="BC280" s="32"/>
      <c r="BD280" s="32"/>
      <c r="BE280" s="32"/>
      <c r="BF280" s="32"/>
      <c r="BG280" s="32"/>
      <c r="BH280" s="32"/>
      <c r="BI280" s="32"/>
      <c r="BJ280" s="32"/>
      <c r="BK280" s="32"/>
      <c r="BL280" s="32"/>
    </row>
    <row r="281" spans="1:64" s="33" customFormat="1">
      <c r="A281" s="76"/>
      <c r="B281" s="57">
        <v>269</v>
      </c>
      <c r="C281" s="87"/>
      <c r="D281" s="58"/>
      <c r="E281" s="77"/>
      <c r="F281" s="620"/>
      <c r="G281" s="620"/>
      <c r="H281" s="61"/>
      <c r="I281" s="62"/>
      <c r="J281" s="61"/>
      <c r="K281" s="622" t="str">
        <f t="shared" si="12"/>
        <v/>
      </c>
      <c r="L281" s="622" t="str">
        <f>IF($G281="","",IF(OR('２.全体概要'!$C$15=1,'２.全体概要'!$C$15=2),INDEX($BG$15,MATCH($G281,$BF$15,-1)),IF('２.全体概要'!$C$15=3,INDEX($BG$14,MATCH($G281,$BF$14,-1)),INDEX($BG$13,MATCH($G281,$BF$13,-1)))))</f>
        <v/>
      </c>
      <c r="M281" s="622" t="str">
        <f t="shared" si="13"/>
        <v/>
      </c>
      <c r="N281" s="623">
        <f t="shared" si="14"/>
        <v>0</v>
      </c>
      <c r="O281" s="74"/>
      <c r="P281" s="61"/>
      <c r="Q281" s="56"/>
      <c r="R281" s="72"/>
      <c r="S281" s="56"/>
      <c r="T281" s="56"/>
      <c r="U281" s="74"/>
      <c r="V281" s="61"/>
      <c r="W281" s="56"/>
      <c r="X281" s="72"/>
      <c r="Y281" s="56"/>
      <c r="Z281" s="56"/>
      <c r="AA281" s="74"/>
      <c r="AB281" s="61"/>
      <c r="AC281" s="74"/>
      <c r="AD281" s="61"/>
      <c r="AE281" s="74"/>
      <c r="AF281" s="61"/>
      <c r="AG281" s="74"/>
      <c r="AH281" s="61"/>
      <c r="AI281" s="74"/>
      <c r="AJ281" s="61"/>
      <c r="AK281" s="74"/>
      <c r="AL281" s="64"/>
      <c r="AM281" s="74"/>
      <c r="AN281" s="64"/>
      <c r="AO281" s="74"/>
      <c r="AP281" s="66"/>
      <c r="AQ281" s="74"/>
      <c r="AR281" s="61"/>
      <c r="AS281" s="275"/>
      <c r="AT281" s="74"/>
      <c r="AU281" s="61"/>
      <c r="AV281" s="626" t="str">
        <f>IF(AU281="","",IF(AU281="A",'１０.パネルラジエーター設備費用算出シート'!$G$13,IF(AU281="B",'１０.パネルラジエーター設備費用算出シート'!$N$13,IF(AU281="C",'１０.パネルラジエーター設備費用算出シート'!$G$23,IF(AU281="D",'１０.パネルラジエーター設備費用算出シート'!$N$23,IF(AU281="E",'１０.パネルラジエーター設備費用算出シート'!$G$33,IF(AU281="F",'１０.パネルラジエーター設備費用算出シート'!$N$33,IF(AU281="G",'１０.パネルラジエーター設備費用算出シート'!$G$43,IF(AU281="H",'１０.パネルラジエーター設備費用算出シート'!$N$43,IF(AU281="I",'１０.パネルラジエーター設備費用算出シート'!$G$54,'１０.パネルラジエーター設備費用算出シート'!$N$54))))))))))</f>
        <v/>
      </c>
      <c r="AW281" s="74"/>
      <c r="AX281" s="64"/>
      <c r="AY281" s="627"/>
      <c r="AZ281" s="74"/>
      <c r="BA281" s="32"/>
      <c r="BB281" s="32"/>
      <c r="BC281" s="32"/>
      <c r="BD281" s="32"/>
      <c r="BE281" s="32"/>
      <c r="BF281" s="32"/>
      <c r="BG281" s="32"/>
      <c r="BH281" s="32"/>
      <c r="BI281" s="32"/>
      <c r="BJ281" s="32"/>
      <c r="BK281" s="32"/>
      <c r="BL281" s="32"/>
    </row>
    <row r="282" spans="1:64" s="33" customFormat="1">
      <c r="A282" s="76"/>
      <c r="B282" s="57">
        <v>270</v>
      </c>
      <c r="C282" s="87"/>
      <c r="D282" s="58"/>
      <c r="E282" s="77"/>
      <c r="F282" s="620"/>
      <c r="G282" s="620"/>
      <c r="H282" s="61"/>
      <c r="I282" s="62"/>
      <c r="J282" s="61"/>
      <c r="K282" s="622" t="str">
        <f t="shared" si="12"/>
        <v/>
      </c>
      <c r="L282" s="622" t="str">
        <f>IF($G282="","",IF(OR('２.全体概要'!$C$15=1,'２.全体概要'!$C$15=2),INDEX($BG$15,MATCH($G282,$BF$15,-1)),IF('２.全体概要'!$C$15=3,INDEX($BG$14,MATCH($G282,$BF$14,-1)),INDEX($BG$13,MATCH($G282,$BF$13,-1)))))</f>
        <v/>
      </c>
      <c r="M282" s="622" t="str">
        <f t="shared" si="13"/>
        <v/>
      </c>
      <c r="N282" s="623">
        <f t="shared" si="14"/>
        <v>0</v>
      </c>
      <c r="O282" s="74"/>
      <c r="P282" s="61"/>
      <c r="Q282" s="56"/>
      <c r="R282" s="72"/>
      <c r="S282" s="56"/>
      <c r="T282" s="56"/>
      <c r="U282" s="74"/>
      <c r="V282" s="61"/>
      <c r="W282" s="56"/>
      <c r="X282" s="72"/>
      <c r="Y282" s="56"/>
      <c r="Z282" s="56"/>
      <c r="AA282" s="74"/>
      <c r="AB282" s="61"/>
      <c r="AC282" s="74"/>
      <c r="AD282" s="61"/>
      <c r="AE282" s="74"/>
      <c r="AF282" s="61"/>
      <c r="AG282" s="74"/>
      <c r="AH282" s="61"/>
      <c r="AI282" s="74"/>
      <c r="AJ282" s="61"/>
      <c r="AK282" s="74"/>
      <c r="AL282" s="64"/>
      <c r="AM282" s="74"/>
      <c r="AN282" s="64"/>
      <c r="AO282" s="74"/>
      <c r="AP282" s="66"/>
      <c r="AQ282" s="74"/>
      <c r="AR282" s="61"/>
      <c r="AS282" s="275"/>
      <c r="AT282" s="74"/>
      <c r="AU282" s="61"/>
      <c r="AV282" s="626" t="str">
        <f>IF(AU282="","",IF(AU282="A",'１０.パネルラジエーター設備費用算出シート'!$G$13,IF(AU282="B",'１０.パネルラジエーター設備費用算出シート'!$N$13,IF(AU282="C",'１０.パネルラジエーター設備費用算出シート'!$G$23,IF(AU282="D",'１０.パネルラジエーター設備費用算出シート'!$N$23,IF(AU282="E",'１０.パネルラジエーター設備費用算出シート'!$G$33,IF(AU282="F",'１０.パネルラジエーター設備費用算出シート'!$N$33,IF(AU282="G",'１０.パネルラジエーター設備費用算出シート'!$G$43,IF(AU282="H",'１０.パネルラジエーター設備費用算出シート'!$N$43,IF(AU282="I",'１０.パネルラジエーター設備費用算出シート'!$G$54,'１０.パネルラジエーター設備費用算出シート'!$N$54))))))))))</f>
        <v/>
      </c>
      <c r="AW282" s="74"/>
      <c r="AX282" s="64"/>
      <c r="AY282" s="627"/>
      <c r="AZ282" s="74"/>
      <c r="BA282" s="32"/>
      <c r="BB282" s="32"/>
      <c r="BC282" s="32"/>
      <c r="BD282" s="32"/>
      <c r="BE282" s="32"/>
      <c r="BF282" s="32"/>
      <c r="BG282" s="32"/>
      <c r="BH282" s="32"/>
      <c r="BI282" s="32"/>
      <c r="BJ282" s="32"/>
      <c r="BK282" s="32"/>
      <c r="BL282" s="32"/>
    </row>
    <row r="283" spans="1:64" s="33" customFormat="1">
      <c r="A283" s="76"/>
      <c r="B283" s="57">
        <v>271</v>
      </c>
      <c r="C283" s="87"/>
      <c r="D283" s="58"/>
      <c r="E283" s="77"/>
      <c r="F283" s="620"/>
      <c r="G283" s="620"/>
      <c r="H283" s="61"/>
      <c r="I283" s="62"/>
      <c r="J283" s="61"/>
      <c r="K283" s="622" t="str">
        <f t="shared" si="12"/>
        <v/>
      </c>
      <c r="L283" s="622" t="str">
        <f>IF($G283="","",IF(OR('２.全体概要'!$C$15=1,'２.全体概要'!$C$15=2),INDEX($BG$15,MATCH($G283,$BF$15,-1)),IF('２.全体概要'!$C$15=3,INDEX($BG$14,MATCH($G283,$BF$14,-1)),INDEX($BG$13,MATCH($G283,$BF$13,-1)))))</f>
        <v/>
      </c>
      <c r="M283" s="622" t="str">
        <f t="shared" si="13"/>
        <v/>
      </c>
      <c r="N283" s="623">
        <f t="shared" si="14"/>
        <v>0</v>
      </c>
      <c r="O283" s="74"/>
      <c r="P283" s="61"/>
      <c r="Q283" s="56"/>
      <c r="R283" s="72"/>
      <c r="S283" s="56"/>
      <c r="T283" s="56"/>
      <c r="U283" s="74"/>
      <c r="V283" s="61"/>
      <c r="W283" s="56"/>
      <c r="X283" s="72"/>
      <c r="Y283" s="56"/>
      <c r="Z283" s="56"/>
      <c r="AA283" s="74"/>
      <c r="AB283" s="61"/>
      <c r="AC283" s="74"/>
      <c r="AD283" s="61"/>
      <c r="AE283" s="74"/>
      <c r="AF283" s="61"/>
      <c r="AG283" s="74"/>
      <c r="AH283" s="61"/>
      <c r="AI283" s="74"/>
      <c r="AJ283" s="61"/>
      <c r="AK283" s="74"/>
      <c r="AL283" s="64"/>
      <c r="AM283" s="74"/>
      <c r="AN283" s="64"/>
      <c r="AO283" s="74"/>
      <c r="AP283" s="66"/>
      <c r="AQ283" s="74"/>
      <c r="AR283" s="61"/>
      <c r="AS283" s="275"/>
      <c r="AT283" s="74"/>
      <c r="AU283" s="61"/>
      <c r="AV283" s="626" t="str">
        <f>IF(AU283="","",IF(AU283="A",'１０.パネルラジエーター設備費用算出シート'!$G$13,IF(AU283="B",'１０.パネルラジエーター設備費用算出シート'!$N$13,IF(AU283="C",'１０.パネルラジエーター設備費用算出シート'!$G$23,IF(AU283="D",'１０.パネルラジエーター設備費用算出シート'!$N$23,IF(AU283="E",'１０.パネルラジエーター設備費用算出シート'!$G$33,IF(AU283="F",'１０.パネルラジエーター設備費用算出シート'!$N$33,IF(AU283="G",'１０.パネルラジエーター設備費用算出シート'!$G$43,IF(AU283="H",'１０.パネルラジエーター設備費用算出シート'!$N$43,IF(AU283="I",'１０.パネルラジエーター設備費用算出シート'!$G$54,'１０.パネルラジエーター設備費用算出シート'!$N$54))))))))))</f>
        <v/>
      </c>
      <c r="AW283" s="74"/>
      <c r="AX283" s="64"/>
      <c r="AY283" s="627"/>
      <c r="AZ283" s="74"/>
      <c r="BA283" s="32"/>
      <c r="BB283" s="32"/>
      <c r="BC283" s="32"/>
      <c r="BD283" s="32"/>
      <c r="BE283" s="32"/>
      <c r="BF283" s="32"/>
      <c r="BG283" s="32"/>
      <c r="BH283" s="32"/>
      <c r="BI283" s="32"/>
      <c r="BJ283" s="32"/>
      <c r="BK283" s="32"/>
      <c r="BL283" s="32"/>
    </row>
    <row r="284" spans="1:64" s="33" customFormat="1">
      <c r="A284" s="76"/>
      <c r="B284" s="57">
        <v>272</v>
      </c>
      <c r="C284" s="87"/>
      <c r="D284" s="58"/>
      <c r="E284" s="77"/>
      <c r="F284" s="620"/>
      <c r="G284" s="620"/>
      <c r="H284" s="61"/>
      <c r="I284" s="62"/>
      <c r="J284" s="61"/>
      <c r="K284" s="622" t="str">
        <f t="shared" si="12"/>
        <v/>
      </c>
      <c r="L284" s="622" t="str">
        <f>IF($G284="","",IF(OR('２.全体概要'!$C$15=1,'２.全体概要'!$C$15=2),INDEX($BG$15,MATCH($G284,$BF$15,-1)),IF('２.全体概要'!$C$15=3,INDEX($BG$14,MATCH($G284,$BF$14,-1)),INDEX($BG$13,MATCH($G284,$BF$13,-1)))))</f>
        <v/>
      </c>
      <c r="M284" s="622" t="str">
        <f t="shared" si="13"/>
        <v/>
      </c>
      <c r="N284" s="623">
        <f t="shared" si="14"/>
        <v>0</v>
      </c>
      <c r="O284" s="74"/>
      <c r="P284" s="61"/>
      <c r="Q284" s="56"/>
      <c r="R284" s="72"/>
      <c r="S284" s="56"/>
      <c r="T284" s="56"/>
      <c r="U284" s="74"/>
      <c r="V284" s="61"/>
      <c r="W284" s="56"/>
      <c r="X284" s="72"/>
      <c r="Y284" s="56"/>
      <c r="Z284" s="56"/>
      <c r="AA284" s="74"/>
      <c r="AB284" s="61"/>
      <c r="AC284" s="74"/>
      <c r="AD284" s="61"/>
      <c r="AE284" s="74"/>
      <c r="AF284" s="61"/>
      <c r="AG284" s="74"/>
      <c r="AH284" s="61"/>
      <c r="AI284" s="74"/>
      <c r="AJ284" s="61"/>
      <c r="AK284" s="74"/>
      <c r="AL284" s="64"/>
      <c r="AM284" s="74"/>
      <c r="AN284" s="64"/>
      <c r="AO284" s="74"/>
      <c r="AP284" s="66"/>
      <c r="AQ284" s="74"/>
      <c r="AR284" s="61"/>
      <c r="AS284" s="275"/>
      <c r="AT284" s="74"/>
      <c r="AU284" s="61"/>
      <c r="AV284" s="626" t="str">
        <f>IF(AU284="","",IF(AU284="A",'１０.パネルラジエーター設備費用算出シート'!$G$13,IF(AU284="B",'１０.パネルラジエーター設備費用算出シート'!$N$13,IF(AU284="C",'１０.パネルラジエーター設備費用算出シート'!$G$23,IF(AU284="D",'１０.パネルラジエーター設備費用算出シート'!$N$23,IF(AU284="E",'１０.パネルラジエーター設備費用算出シート'!$G$33,IF(AU284="F",'１０.パネルラジエーター設備費用算出シート'!$N$33,IF(AU284="G",'１０.パネルラジエーター設備費用算出シート'!$G$43,IF(AU284="H",'１０.パネルラジエーター設備費用算出シート'!$N$43,IF(AU284="I",'１０.パネルラジエーター設備費用算出シート'!$G$54,'１０.パネルラジエーター設備費用算出シート'!$N$54))))))))))</f>
        <v/>
      </c>
      <c r="AW284" s="74"/>
      <c r="AX284" s="64"/>
      <c r="AY284" s="627"/>
      <c r="AZ284" s="74"/>
      <c r="BA284" s="32"/>
      <c r="BB284" s="32"/>
      <c r="BC284" s="32"/>
      <c r="BD284" s="32"/>
      <c r="BE284" s="32"/>
      <c r="BF284" s="32"/>
      <c r="BG284" s="32"/>
      <c r="BH284" s="32"/>
      <c r="BI284" s="32"/>
      <c r="BJ284" s="32"/>
      <c r="BK284" s="32"/>
      <c r="BL284" s="32"/>
    </row>
    <row r="285" spans="1:64" s="33" customFormat="1">
      <c r="A285" s="76"/>
      <c r="B285" s="57">
        <v>273</v>
      </c>
      <c r="C285" s="87"/>
      <c r="D285" s="58"/>
      <c r="E285" s="77"/>
      <c r="F285" s="620"/>
      <c r="G285" s="620"/>
      <c r="H285" s="61"/>
      <c r="I285" s="62"/>
      <c r="J285" s="61"/>
      <c r="K285" s="622" t="str">
        <f t="shared" si="12"/>
        <v/>
      </c>
      <c r="L285" s="622" t="str">
        <f>IF($G285="","",IF(OR('２.全体概要'!$C$15=1,'２.全体概要'!$C$15=2),INDEX($BG$15,MATCH($G285,$BF$15,-1)),IF('２.全体概要'!$C$15=3,INDEX($BG$14,MATCH($G285,$BF$14,-1)),INDEX($BG$13,MATCH($G285,$BF$13,-1)))))</f>
        <v/>
      </c>
      <c r="M285" s="622" t="str">
        <f t="shared" si="13"/>
        <v/>
      </c>
      <c r="N285" s="623">
        <f t="shared" si="14"/>
        <v>0</v>
      </c>
      <c r="O285" s="74"/>
      <c r="P285" s="61"/>
      <c r="Q285" s="56"/>
      <c r="R285" s="72"/>
      <c r="S285" s="56"/>
      <c r="T285" s="56"/>
      <c r="U285" s="74"/>
      <c r="V285" s="61"/>
      <c r="W285" s="56"/>
      <c r="X285" s="72"/>
      <c r="Y285" s="56"/>
      <c r="Z285" s="56"/>
      <c r="AA285" s="74"/>
      <c r="AB285" s="61"/>
      <c r="AC285" s="74"/>
      <c r="AD285" s="61"/>
      <c r="AE285" s="74"/>
      <c r="AF285" s="61"/>
      <c r="AG285" s="74"/>
      <c r="AH285" s="61"/>
      <c r="AI285" s="74"/>
      <c r="AJ285" s="61"/>
      <c r="AK285" s="74"/>
      <c r="AL285" s="64"/>
      <c r="AM285" s="74"/>
      <c r="AN285" s="64"/>
      <c r="AO285" s="74"/>
      <c r="AP285" s="66"/>
      <c r="AQ285" s="74"/>
      <c r="AR285" s="61"/>
      <c r="AS285" s="275"/>
      <c r="AT285" s="74"/>
      <c r="AU285" s="61"/>
      <c r="AV285" s="626" t="str">
        <f>IF(AU285="","",IF(AU285="A",'１０.パネルラジエーター設備費用算出シート'!$G$13,IF(AU285="B",'１０.パネルラジエーター設備費用算出シート'!$N$13,IF(AU285="C",'１０.パネルラジエーター設備費用算出シート'!$G$23,IF(AU285="D",'１０.パネルラジエーター設備費用算出シート'!$N$23,IF(AU285="E",'１０.パネルラジエーター設備費用算出シート'!$G$33,IF(AU285="F",'１０.パネルラジエーター設備費用算出シート'!$N$33,IF(AU285="G",'１０.パネルラジエーター設備費用算出シート'!$G$43,IF(AU285="H",'１０.パネルラジエーター設備費用算出シート'!$N$43,IF(AU285="I",'１０.パネルラジエーター設備費用算出シート'!$G$54,'１０.パネルラジエーター設備費用算出シート'!$N$54))))))))))</f>
        <v/>
      </c>
      <c r="AW285" s="74"/>
      <c r="AX285" s="64"/>
      <c r="AY285" s="627"/>
      <c r="AZ285" s="74"/>
      <c r="BA285" s="32"/>
      <c r="BB285" s="32"/>
      <c r="BC285" s="32"/>
      <c r="BD285" s="32"/>
      <c r="BE285" s="32"/>
      <c r="BF285" s="32"/>
      <c r="BG285" s="32"/>
      <c r="BH285" s="32"/>
      <c r="BI285" s="32"/>
      <c r="BJ285" s="32"/>
      <c r="BK285" s="32"/>
      <c r="BL285" s="32"/>
    </row>
    <row r="286" spans="1:64" s="33" customFormat="1">
      <c r="A286" s="76"/>
      <c r="B286" s="57">
        <v>274</v>
      </c>
      <c r="C286" s="87"/>
      <c r="D286" s="58"/>
      <c r="E286" s="77"/>
      <c r="F286" s="620"/>
      <c r="G286" s="620"/>
      <c r="H286" s="61"/>
      <c r="I286" s="62"/>
      <c r="J286" s="61"/>
      <c r="K286" s="622" t="str">
        <f t="shared" si="12"/>
        <v/>
      </c>
      <c r="L286" s="622" t="str">
        <f>IF($G286="","",IF(OR('２.全体概要'!$C$15=1,'２.全体概要'!$C$15=2),INDEX($BG$15,MATCH($G286,$BF$15,-1)),IF('２.全体概要'!$C$15=3,INDEX($BG$14,MATCH($G286,$BF$14,-1)),INDEX($BG$13,MATCH($G286,$BF$13,-1)))))</f>
        <v/>
      </c>
      <c r="M286" s="622" t="str">
        <f t="shared" si="13"/>
        <v/>
      </c>
      <c r="N286" s="623">
        <f t="shared" si="14"/>
        <v>0</v>
      </c>
      <c r="O286" s="74"/>
      <c r="P286" s="61"/>
      <c r="Q286" s="56"/>
      <c r="R286" s="72"/>
      <c r="S286" s="56"/>
      <c r="T286" s="56"/>
      <c r="U286" s="74"/>
      <c r="V286" s="61"/>
      <c r="W286" s="56"/>
      <c r="X286" s="72"/>
      <c r="Y286" s="56"/>
      <c r="Z286" s="56"/>
      <c r="AA286" s="74"/>
      <c r="AB286" s="61"/>
      <c r="AC286" s="74"/>
      <c r="AD286" s="61"/>
      <c r="AE286" s="74"/>
      <c r="AF286" s="61"/>
      <c r="AG286" s="74"/>
      <c r="AH286" s="61"/>
      <c r="AI286" s="74"/>
      <c r="AJ286" s="61"/>
      <c r="AK286" s="74"/>
      <c r="AL286" s="64"/>
      <c r="AM286" s="74"/>
      <c r="AN286" s="64"/>
      <c r="AO286" s="74"/>
      <c r="AP286" s="66"/>
      <c r="AQ286" s="74"/>
      <c r="AR286" s="61"/>
      <c r="AS286" s="275"/>
      <c r="AT286" s="74"/>
      <c r="AU286" s="61"/>
      <c r="AV286" s="626" t="str">
        <f>IF(AU286="","",IF(AU286="A",'１０.パネルラジエーター設備費用算出シート'!$G$13,IF(AU286="B",'１０.パネルラジエーター設備費用算出シート'!$N$13,IF(AU286="C",'１０.パネルラジエーター設備費用算出シート'!$G$23,IF(AU286="D",'１０.パネルラジエーター設備費用算出シート'!$N$23,IF(AU286="E",'１０.パネルラジエーター設備費用算出シート'!$G$33,IF(AU286="F",'１０.パネルラジエーター設備費用算出シート'!$N$33,IF(AU286="G",'１０.パネルラジエーター設備費用算出シート'!$G$43,IF(AU286="H",'１０.パネルラジエーター設備費用算出シート'!$N$43,IF(AU286="I",'１０.パネルラジエーター設備費用算出シート'!$G$54,'１０.パネルラジエーター設備費用算出シート'!$N$54))))))))))</f>
        <v/>
      </c>
      <c r="AW286" s="74"/>
      <c r="AX286" s="64"/>
      <c r="AY286" s="627"/>
      <c r="AZ286" s="74"/>
      <c r="BA286" s="32"/>
      <c r="BB286" s="32"/>
      <c r="BC286" s="32"/>
      <c r="BD286" s="32"/>
      <c r="BE286" s="32"/>
      <c r="BF286" s="32"/>
      <c r="BG286" s="32"/>
      <c r="BH286" s="32"/>
      <c r="BI286" s="32"/>
      <c r="BJ286" s="32"/>
      <c r="BK286" s="32"/>
      <c r="BL286" s="32"/>
    </row>
    <row r="287" spans="1:64" s="33" customFormat="1">
      <c r="A287" s="76"/>
      <c r="B287" s="57">
        <v>275</v>
      </c>
      <c r="C287" s="87"/>
      <c r="D287" s="58"/>
      <c r="E287" s="77"/>
      <c r="F287" s="620"/>
      <c r="G287" s="620"/>
      <c r="H287" s="61"/>
      <c r="I287" s="62"/>
      <c r="J287" s="61"/>
      <c r="K287" s="622" t="str">
        <f t="shared" si="12"/>
        <v/>
      </c>
      <c r="L287" s="622" t="str">
        <f>IF($G287="","",IF(OR('２.全体概要'!$C$15=1,'２.全体概要'!$C$15=2),INDEX($BG$15,MATCH($G287,$BF$15,-1)),IF('２.全体概要'!$C$15=3,INDEX($BG$14,MATCH($G287,$BF$14,-1)),INDEX($BG$13,MATCH($G287,$BF$13,-1)))))</f>
        <v/>
      </c>
      <c r="M287" s="622" t="str">
        <f t="shared" si="13"/>
        <v/>
      </c>
      <c r="N287" s="623">
        <f t="shared" si="14"/>
        <v>0</v>
      </c>
      <c r="O287" s="74"/>
      <c r="P287" s="61"/>
      <c r="Q287" s="56"/>
      <c r="R287" s="72"/>
      <c r="S287" s="56"/>
      <c r="T287" s="56"/>
      <c r="U287" s="74"/>
      <c r="V287" s="61"/>
      <c r="W287" s="56"/>
      <c r="X287" s="72"/>
      <c r="Y287" s="56"/>
      <c r="Z287" s="56"/>
      <c r="AA287" s="74"/>
      <c r="AB287" s="61"/>
      <c r="AC287" s="74"/>
      <c r="AD287" s="61"/>
      <c r="AE287" s="74"/>
      <c r="AF287" s="61"/>
      <c r="AG287" s="74"/>
      <c r="AH287" s="61"/>
      <c r="AI287" s="74"/>
      <c r="AJ287" s="61"/>
      <c r="AK287" s="74"/>
      <c r="AL287" s="64"/>
      <c r="AM287" s="74"/>
      <c r="AN287" s="64"/>
      <c r="AO287" s="74"/>
      <c r="AP287" s="66"/>
      <c r="AQ287" s="74"/>
      <c r="AR287" s="61"/>
      <c r="AS287" s="275"/>
      <c r="AT287" s="74"/>
      <c r="AU287" s="61"/>
      <c r="AV287" s="626" t="str">
        <f>IF(AU287="","",IF(AU287="A",'１０.パネルラジエーター設備費用算出シート'!$G$13,IF(AU287="B",'１０.パネルラジエーター設備費用算出シート'!$N$13,IF(AU287="C",'１０.パネルラジエーター設備費用算出シート'!$G$23,IF(AU287="D",'１０.パネルラジエーター設備費用算出シート'!$N$23,IF(AU287="E",'１０.パネルラジエーター設備費用算出シート'!$G$33,IF(AU287="F",'１０.パネルラジエーター設備費用算出シート'!$N$33,IF(AU287="G",'１０.パネルラジエーター設備費用算出シート'!$G$43,IF(AU287="H",'１０.パネルラジエーター設備費用算出シート'!$N$43,IF(AU287="I",'１０.パネルラジエーター設備費用算出シート'!$G$54,'１０.パネルラジエーター設備費用算出シート'!$N$54))))))))))</f>
        <v/>
      </c>
      <c r="AW287" s="74"/>
      <c r="AX287" s="64"/>
      <c r="AY287" s="627"/>
      <c r="AZ287" s="74"/>
      <c r="BA287" s="32"/>
      <c r="BB287" s="32"/>
      <c r="BC287" s="32"/>
      <c r="BD287" s="32"/>
      <c r="BE287" s="32"/>
      <c r="BF287" s="32"/>
      <c r="BG287" s="32"/>
      <c r="BH287" s="32"/>
      <c r="BI287" s="32"/>
      <c r="BJ287" s="32"/>
      <c r="BK287" s="32"/>
      <c r="BL287" s="32"/>
    </row>
    <row r="288" spans="1:64" s="33" customFormat="1">
      <c r="A288" s="76"/>
      <c r="B288" s="57">
        <v>276</v>
      </c>
      <c r="C288" s="87"/>
      <c r="D288" s="58"/>
      <c r="E288" s="77"/>
      <c r="F288" s="620"/>
      <c r="G288" s="620"/>
      <c r="H288" s="61"/>
      <c r="I288" s="62"/>
      <c r="J288" s="61"/>
      <c r="K288" s="622" t="str">
        <f t="shared" si="12"/>
        <v/>
      </c>
      <c r="L288" s="622" t="str">
        <f>IF($G288="","",IF(OR('２.全体概要'!$C$15=1,'２.全体概要'!$C$15=2),INDEX($BG$15,MATCH($G288,$BF$15,-1)),IF('２.全体概要'!$C$15=3,INDEX($BG$14,MATCH($G288,$BF$14,-1)),INDEX($BG$13,MATCH($G288,$BF$13,-1)))))</f>
        <v/>
      </c>
      <c r="M288" s="622" t="str">
        <f t="shared" si="13"/>
        <v/>
      </c>
      <c r="N288" s="623">
        <f t="shared" si="14"/>
        <v>0</v>
      </c>
      <c r="O288" s="74"/>
      <c r="P288" s="61"/>
      <c r="Q288" s="56"/>
      <c r="R288" s="72"/>
      <c r="S288" s="56"/>
      <c r="T288" s="56"/>
      <c r="U288" s="74"/>
      <c r="V288" s="61"/>
      <c r="W288" s="56"/>
      <c r="X288" s="72"/>
      <c r="Y288" s="56"/>
      <c r="Z288" s="56"/>
      <c r="AA288" s="74"/>
      <c r="AB288" s="61"/>
      <c r="AC288" s="74"/>
      <c r="AD288" s="61"/>
      <c r="AE288" s="74"/>
      <c r="AF288" s="61"/>
      <c r="AG288" s="74"/>
      <c r="AH288" s="61"/>
      <c r="AI288" s="74"/>
      <c r="AJ288" s="61"/>
      <c r="AK288" s="74"/>
      <c r="AL288" s="64"/>
      <c r="AM288" s="74"/>
      <c r="AN288" s="64"/>
      <c r="AO288" s="74"/>
      <c r="AP288" s="66"/>
      <c r="AQ288" s="74"/>
      <c r="AR288" s="61"/>
      <c r="AS288" s="275"/>
      <c r="AT288" s="74"/>
      <c r="AU288" s="61"/>
      <c r="AV288" s="626" t="str">
        <f>IF(AU288="","",IF(AU288="A",'１０.パネルラジエーター設備費用算出シート'!$G$13,IF(AU288="B",'１０.パネルラジエーター設備費用算出シート'!$N$13,IF(AU288="C",'１０.パネルラジエーター設備費用算出シート'!$G$23,IF(AU288="D",'１０.パネルラジエーター設備費用算出シート'!$N$23,IF(AU288="E",'１０.パネルラジエーター設備費用算出シート'!$G$33,IF(AU288="F",'１０.パネルラジエーター設備費用算出シート'!$N$33,IF(AU288="G",'１０.パネルラジエーター設備費用算出シート'!$G$43,IF(AU288="H",'１０.パネルラジエーター設備費用算出シート'!$N$43,IF(AU288="I",'１０.パネルラジエーター設備費用算出シート'!$G$54,'１０.パネルラジエーター設備費用算出シート'!$N$54))))))))))</f>
        <v/>
      </c>
      <c r="AW288" s="74"/>
      <c r="AX288" s="64"/>
      <c r="AY288" s="627"/>
      <c r="AZ288" s="74"/>
      <c r="BA288" s="32"/>
      <c r="BB288" s="32"/>
      <c r="BC288" s="32"/>
      <c r="BD288" s="32"/>
      <c r="BE288" s="32"/>
      <c r="BF288" s="32"/>
      <c r="BG288" s="32"/>
      <c r="BH288" s="32"/>
      <c r="BI288" s="32"/>
      <c r="BJ288" s="32"/>
      <c r="BK288" s="32"/>
      <c r="BL288" s="32"/>
    </row>
    <row r="289" spans="1:64" s="33" customFormat="1">
      <c r="A289" s="76"/>
      <c r="B289" s="57">
        <v>277</v>
      </c>
      <c r="C289" s="87"/>
      <c r="D289" s="58"/>
      <c r="E289" s="77"/>
      <c r="F289" s="620"/>
      <c r="G289" s="620"/>
      <c r="H289" s="61"/>
      <c r="I289" s="62"/>
      <c r="J289" s="61"/>
      <c r="K289" s="622" t="str">
        <f t="shared" si="12"/>
        <v/>
      </c>
      <c r="L289" s="622" t="str">
        <f>IF($G289="","",IF(OR('２.全体概要'!$C$15=1,'２.全体概要'!$C$15=2),INDEX($BG$15,MATCH($G289,$BF$15,-1)),IF('２.全体概要'!$C$15=3,INDEX($BG$14,MATCH($G289,$BF$14,-1)),INDEX($BG$13,MATCH($G289,$BF$13,-1)))))</f>
        <v/>
      </c>
      <c r="M289" s="622" t="str">
        <f t="shared" si="13"/>
        <v/>
      </c>
      <c r="N289" s="623">
        <f t="shared" si="14"/>
        <v>0</v>
      </c>
      <c r="O289" s="74"/>
      <c r="P289" s="61"/>
      <c r="Q289" s="56"/>
      <c r="R289" s="72"/>
      <c r="S289" s="56"/>
      <c r="T289" s="56"/>
      <c r="U289" s="74"/>
      <c r="V289" s="61"/>
      <c r="W289" s="56"/>
      <c r="X289" s="72"/>
      <c r="Y289" s="56"/>
      <c r="Z289" s="56"/>
      <c r="AA289" s="74"/>
      <c r="AB289" s="61"/>
      <c r="AC289" s="74"/>
      <c r="AD289" s="61"/>
      <c r="AE289" s="74"/>
      <c r="AF289" s="61"/>
      <c r="AG289" s="74"/>
      <c r="AH289" s="61"/>
      <c r="AI289" s="74"/>
      <c r="AJ289" s="61"/>
      <c r="AK289" s="74"/>
      <c r="AL289" s="64"/>
      <c r="AM289" s="74"/>
      <c r="AN289" s="64"/>
      <c r="AO289" s="74"/>
      <c r="AP289" s="66"/>
      <c r="AQ289" s="74"/>
      <c r="AR289" s="61"/>
      <c r="AS289" s="275"/>
      <c r="AT289" s="74"/>
      <c r="AU289" s="61"/>
      <c r="AV289" s="626" t="str">
        <f>IF(AU289="","",IF(AU289="A",'１０.パネルラジエーター設備費用算出シート'!$G$13,IF(AU289="B",'１０.パネルラジエーター設備費用算出シート'!$N$13,IF(AU289="C",'１０.パネルラジエーター設備費用算出シート'!$G$23,IF(AU289="D",'１０.パネルラジエーター設備費用算出シート'!$N$23,IF(AU289="E",'１０.パネルラジエーター設備費用算出シート'!$G$33,IF(AU289="F",'１０.パネルラジエーター設備費用算出シート'!$N$33,IF(AU289="G",'１０.パネルラジエーター設備費用算出シート'!$G$43,IF(AU289="H",'１０.パネルラジエーター設備費用算出シート'!$N$43,IF(AU289="I",'１０.パネルラジエーター設備費用算出シート'!$G$54,'１０.パネルラジエーター設備費用算出シート'!$N$54))))))))))</f>
        <v/>
      </c>
      <c r="AW289" s="74"/>
      <c r="AX289" s="64"/>
      <c r="AY289" s="627"/>
      <c r="AZ289" s="74"/>
      <c r="BA289" s="32"/>
      <c r="BB289" s="32"/>
      <c r="BC289" s="32"/>
      <c r="BD289" s="32"/>
      <c r="BE289" s="32"/>
      <c r="BF289" s="32"/>
      <c r="BG289" s="32"/>
      <c r="BH289" s="32"/>
      <c r="BI289" s="32"/>
      <c r="BJ289" s="32"/>
      <c r="BK289" s="32"/>
      <c r="BL289" s="32"/>
    </row>
    <row r="290" spans="1:64" s="33" customFormat="1">
      <c r="A290" s="76"/>
      <c r="B290" s="57">
        <v>278</v>
      </c>
      <c r="C290" s="87"/>
      <c r="D290" s="58"/>
      <c r="E290" s="77"/>
      <c r="F290" s="620"/>
      <c r="G290" s="620"/>
      <c r="H290" s="61"/>
      <c r="I290" s="62"/>
      <c r="J290" s="61"/>
      <c r="K290" s="622" t="str">
        <f t="shared" si="12"/>
        <v/>
      </c>
      <c r="L290" s="622" t="str">
        <f>IF($G290="","",IF(OR('２.全体概要'!$C$15=1,'２.全体概要'!$C$15=2),INDEX($BG$15,MATCH($G290,$BF$15,-1)),IF('２.全体概要'!$C$15=3,INDEX($BG$14,MATCH($G290,$BF$14,-1)),INDEX($BG$13,MATCH($G290,$BF$13,-1)))))</f>
        <v/>
      </c>
      <c r="M290" s="622" t="str">
        <f t="shared" si="13"/>
        <v/>
      </c>
      <c r="N290" s="623">
        <f t="shared" si="14"/>
        <v>0</v>
      </c>
      <c r="O290" s="74"/>
      <c r="P290" s="61"/>
      <c r="Q290" s="56"/>
      <c r="R290" s="72"/>
      <c r="S290" s="56"/>
      <c r="T290" s="56"/>
      <c r="U290" s="74"/>
      <c r="V290" s="61"/>
      <c r="W290" s="56"/>
      <c r="X290" s="72"/>
      <c r="Y290" s="56"/>
      <c r="Z290" s="56"/>
      <c r="AA290" s="74"/>
      <c r="AB290" s="61"/>
      <c r="AC290" s="74"/>
      <c r="AD290" s="61"/>
      <c r="AE290" s="74"/>
      <c r="AF290" s="61"/>
      <c r="AG290" s="74"/>
      <c r="AH290" s="61"/>
      <c r="AI290" s="74"/>
      <c r="AJ290" s="61"/>
      <c r="AK290" s="74"/>
      <c r="AL290" s="64"/>
      <c r="AM290" s="74"/>
      <c r="AN290" s="64"/>
      <c r="AO290" s="74"/>
      <c r="AP290" s="66"/>
      <c r="AQ290" s="74"/>
      <c r="AR290" s="61"/>
      <c r="AS290" s="275"/>
      <c r="AT290" s="74"/>
      <c r="AU290" s="61"/>
      <c r="AV290" s="626" t="str">
        <f>IF(AU290="","",IF(AU290="A",'１０.パネルラジエーター設備費用算出シート'!$G$13,IF(AU290="B",'１０.パネルラジエーター設備費用算出シート'!$N$13,IF(AU290="C",'１０.パネルラジエーター設備費用算出シート'!$G$23,IF(AU290="D",'１０.パネルラジエーター設備費用算出シート'!$N$23,IF(AU290="E",'１０.パネルラジエーター設備費用算出シート'!$G$33,IF(AU290="F",'１０.パネルラジエーター設備費用算出シート'!$N$33,IF(AU290="G",'１０.パネルラジエーター設備費用算出シート'!$G$43,IF(AU290="H",'１０.パネルラジエーター設備費用算出シート'!$N$43,IF(AU290="I",'１０.パネルラジエーター設備費用算出シート'!$G$54,'１０.パネルラジエーター設備費用算出シート'!$N$54))))))))))</f>
        <v/>
      </c>
      <c r="AW290" s="74"/>
      <c r="AX290" s="64"/>
      <c r="AY290" s="627"/>
      <c r="AZ290" s="74"/>
      <c r="BA290" s="32"/>
      <c r="BB290" s="32"/>
      <c r="BC290" s="32"/>
      <c r="BD290" s="32"/>
      <c r="BE290" s="32"/>
      <c r="BF290" s="32"/>
      <c r="BG290" s="32"/>
      <c r="BH290" s="32"/>
      <c r="BI290" s="32"/>
      <c r="BJ290" s="32"/>
      <c r="BK290" s="32"/>
      <c r="BL290" s="32"/>
    </row>
    <row r="291" spans="1:64" s="33" customFormat="1">
      <c r="A291" s="76"/>
      <c r="B291" s="57">
        <v>279</v>
      </c>
      <c r="C291" s="87"/>
      <c r="D291" s="58"/>
      <c r="E291" s="77"/>
      <c r="F291" s="620"/>
      <c r="G291" s="620"/>
      <c r="H291" s="61"/>
      <c r="I291" s="62"/>
      <c r="J291" s="61"/>
      <c r="K291" s="622" t="str">
        <f t="shared" si="12"/>
        <v/>
      </c>
      <c r="L291" s="622" t="str">
        <f>IF($G291="","",IF(OR('２.全体概要'!$C$15=1,'２.全体概要'!$C$15=2),INDEX($BG$15,MATCH($G291,$BF$15,-1)),IF('２.全体概要'!$C$15=3,INDEX($BG$14,MATCH($G291,$BF$14,-1)),INDEX($BG$13,MATCH($G291,$BF$13,-1)))))</f>
        <v/>
      </c>
      <c r="M291" s="622" t="str">
        <f t="shared" si="13"/>
        <v/>
      </c>
      <c r="N291" s="623">
        <f t="shared" si="14"/>
        <v>0</v>
      </c>
      <c r="O291" s="74"/>
      <c r="P291" s="61"/>
      <c r="Q291" s="56"/>
      <c r="R291" s="72"/>
      <c r="S291" s="56"/>
      <c r="T291" s="56"/>
      <c r="U291" s="74"/>
      <c r="V291" s="61"/>
      <c r="W291" s="56"/>
      <c r="X291" s="72"/>
      <c r="Y291" s="56"/>
      <c r="Z291" s="56"/>
      <c r="AA291" s="74"/>
      <c r="AB291" s="61"/>
      <c r="AC291" s="74"/>
      <c r="AD291" s="61"/>
      <c r="AE291" s="74"/>
      <c r="AF291" s="61"/>
      <c r="AG291" s="74"/>
      <c r="AH291" s="61"/>
      <c r="AI291" s="74"/>
      <c r="AJ291" s="61"/>
      <c r="AK291" s="74"/>
      <c r="AL291" s="64"/>
      <c r="AM291" s="74"/>
      <c r="AN291" s="64"/>
      <c r="AO291" s="74"/>
      <c r="AP291" s="66"/>
      <c r="AQ291" s="74"/>
      <c r="AR291" s="61"/>
      <c r="AS291" s="275"/>
      <c r="AT291" s="74"/>
      <c r="AU291" s="61"/>
      <c r="AV291" s="626" t="str">
        <f>IF(AU291="","",IF(AU291="A",'１０.パネルラジエーター設備費用算出シート'!$G$13,IF(AU291="B",'１０.パネルラジエーター設備費用算出シート'!$N$13,IF(AU291="C",'１０.パネルラジエーター設備費用算出シート'!$G$23,IF(AU291="D",'１０.パネルラジエーター設備費用算出シート'!$N$23,IF(AU291="E",'１０.パネルラジエーター設備費用算出シート'!$G$33,IF(AU291="F",'１０.パネルラジエーター設備費用算出シート'!$N$33,IF(AU291="G",'１０.パネルラジエーター設備費用算出シート'!$G$43,IF(AU291="H",'１０.パネルラジエーター設備費用算出シート'!$N$43,IF(AU291="I",'１０.パネルラジエーター設備費用算出シート'!$G$54,'１０.パネルラジエーター設備費用算出シート'!$N$54))))))))))</f>
        <v/>
      </c>
      <c r="AW291" s="74"/>
      <c r="AX291" s="64"/>
      <c r="AY291" s="627"/>
      <c r="AZ291" s="74"/>
      <c r="BA291" s="32"/>
      <c r="BB291" s="32"/>
      <c r="BC291" s="32"/>
      <c r="BD291" s="32"/>
      <c r="BE291" s="32"/>
      <c r="BF291" s="32"/>
      <c r="BG291" s="32"/>
      <c r="BH291" s="32"/>
      <c r="BI291" s="32"/>
      <c r="BJ291" s="32"/>
      <c r="BK291" s="32"/>
      <c r="BL291" s="32"/>
    </row>
    <row r="292" spans="1:64" s="33" customFormat="1">
      <c r="A292" s="76"/>
      <c r="B292" s="57">
        <v>280</v>
      </c>
      <c r="C292" s="87"/>
      <c r="D292" s="58"/>
      <c r="E292" s="77"/>
      <c r="F292" s="620"/>
      <c r="G292" s="620"/>
      <c r="H292" s="61"/>
      <c r="I292" s="62"/>
      <c r="J292" s="61"/>
      <c r="K292" s="622" t="str">
        <f t="shared" si="12"/>
        <v/>
      </c>
      <c r="L292" s="622" t="str">
        <f>IF($G292="","",IF(OR('２.全体概要'!$C$15=1,'２.全体概要'!$C$15=2),INDEX($BG$15,MATCH($G292,$BF$15,-1)),IF('２.全体概要'!$C$15=3,INDEX($BG$14,MATCH($G292,$BF$14,-1)),INDEX($BG$13,MATCH($G292,$BF$13,-1)))))</f>
        <v/>
      </c>
      <c r="M292" s="622" t="str">
        <f t="shared" si="13"/>
        <v/>
      </c>
      <c r="N292" s="623">
        <f t="shared" si="14"/>
        <v>0</v>
      </c>
      <c r="O292" s="74"/>
      <c r="P292" s="61"/>
      <c r="Q292" s="56"/>
      <c r="R292" s="72"/>
      <c r="S292" s="56"/>
      <c r="T292" s="56"/>
      <c r="U292" s="74"/>
      <c r="V292" s="61"/>
      <c r="W292" s="56"/>
      <c r="X292" s="72"/>
      <c r="Y292" s="56"/>
      <c r="Z292" s="56"/>
      <c r="AA292" s="74"/>
      <c r="AB292" s="61"/>
      <c r="AC292" s="74"/>
      <c r="AD292" s="61"/>
      <c r="AE292" s="74"/>
      <c r="AF292" s="61"/>
      <c r="AG292" s="74"/>
      <c r="AH292" s="61"/>
      <c r="AI292" s="74"/>
      <c r="AJ292" s="61"/>
      <c r="AK292" s="74"/>
      <c r="AL292" s="64"/>
      <c r="AM292" s="74"/>
      <c r="AN292" s="64"/>
      <c r="AO292" s="74"/>
      <c r="AP292" s="66"/>
      <c r="AQ292" s="74"/>
      <c r="AR292" s="61"/>
      <c r="AS292" s="275"/>
      <c r="AT292" s="74"/>
      <c r="AU292" s="61"/>
      <c r="AV292" s="626" t="str">
        <f>IF(AU292="","",IF(AU292="A",'１０.パネルラジエーター設備費用算出シート'!$G$13,IF(AU292="B",'１０.パネルラジエーター設備費用算出シート'!$N$13,IF(AU292="C",'１０.パネルラジエーター設備費用算出シート'!$G$23,IF(AU292="D",'１０.パネルラジエーター設備費用算出シート'!$N$23,IF(AU292="E",'１０.パネルラジエーター設備費用算出シート'!$G$33,IF(AU292="F",'１０.パネルラジエーター設備費用算出シート'!$N$33,IF(AU292="G",'１０.パネルラジエーター設備費用算出シート'!$G$43,IF(AU292="H",'１０.パネルラジエーター設備費用算出シート'!$N$43,IF(AU292="I",'１０.パネルラジエーター設備費用算出シート'!$G$54,'１０.パネルラジエーター設備費用算出シート'!$N$54))))))))))</f>
        <v/>
      </c>
      <c r="AW292" s="74"/>
      <c r="AX292" s="64"/>
      <c r="AY292" s="627"/>
      <c r="AZ292" s="74"/>
      <c r="BA292" s="32"/>
      <c r="BB292" s="32"/>
      <c r="BC292" s="32"/>
      <c r="BD292" s="32"/>
      <c r="BE292" s="32"/>
      <c r="BF292" s="32"/>
      <c r="BG292" s="32"/>
      <c r="BH292" s="32"/>
      <c r="BI292" s="32"/>
      <c r="BJ292" s="32"/>
      <c r="BK292" s="32"/>
      <c r="BL292" s="32"/>
    </row>
    <row r="293" spans="1:64" s="33" customFormat="1">
      <c r="A293" s="76"/>
      <c r="B293" s="57">
        <v>281</v>
      </c>
      <c r="C293" s="87"/>
      <c r="D293" s="58"/>
      <c r="E293" s="77"/>
      <c r="F293" s="620"/>
      <c r="G293" s="620"/>
      <c r="H293" s="61"/>
      <c r="I293" s="62"/>
      <c r="J293" s="61"/>
      <c r="K293" s="622" t="str">
        <f t="shared" si="12"/>
        <v/>
      </c>
      <c r="L293" s="622" t="str">
        <f>IF($G293="","",IF(OR('２.全体概要'!$C$15=1,'２.全体概要'!$C$15=2),INDEX($BG$15,MATCH($G293,$BF$15,-1)),IF('２.全体概要'!$C$15=3,INDEX($BG$14,MATCH($G293,$BF$14,-1)),INDEX($BG$13,MATCH($G293,$BF$13,-1)))))</f>
        <v/>
      </c>
      <c r="M293" s="622" t="str">
        <f t="shared" si="13"/>
        <v/>
      </c>
      <c r="N293" s="623">
        <f t="shared" si="14"/>
        <v>0</v>
      </c>
      <c r="O293" s="74"/>
      <c r="P293" s="61"/>
      <c r="Q293" s="56"/>
      <c r="R293" s="72"/>
      <c r="S293" s="56"/>
      <c r="T293" s="56"/>
      <c r="U293" s="74"/>
      <c r="V293" s="61"/>
      <c r="W293" s="56"/>
      <c r="X293" s="72"/>
      <c r="Y293" s="56"/>
      <c r="Z293" s="56"/>
      <c r="AA293" s="74"/>
      <c r="AB293" s="61"/>
      <c r="AC293" s="74"/>
      <c r="AD293" s="61"/>
      <c r="AE293" s="74"/>
      <c r="AF293" s="61"/>
      <c r="AG293" s="74"/>
      <c r="AH293" s="61"/>
      <c r="AI293" s="74"/>
      <c r="AJ293" s="61"/>
      <c r="AK293" s="74"/>
      <c r="AL293" s="64"/>
      <c r="AM293" s="74"/>
      <c r="AN293" s="64"/>
      <c r="AO293" s="74"/>
      <c r="AP293" s="66"/>
      <c r="AQ293" s="74"/>
      <c r="AR293" s="61"/>
      <c r="AS293" s="275"/>
      <c r="AT293" s="74"/>
      <c r="AU293" s="61"/>
      <c r="AV293" s="626" t="str">
        <f>IF(AU293="","",IF(AU293="A",'１０.パネルラジエーター設備費用算出シート'!$G$13,IF(AU293="B",'１０.パネルラジエーター設備費用算出シート'!$N$13,IF(AU293="C",'１０.パネルラジエーター設備費用算出シート'!$G$23,IF(AU293="D",'１０.パネルラジエーター設備費用算出シート'!$N$23,IF(AU293="E",'１０.パネルラジエーター設備費用算出シート'!$G$33,IF(AU293="F",'１０.パネルラジエーター設備費用算出シート'!$N$33,IF(AU293="G",'１０.パネルラジエーター設備費用算出シート'!$G$43,IF(AU293="H",'１０.パネルラジエーター設備費用算出シート'!$N$43,IF(AU293="I",'１０.パネルラジエーター設備費用算出シート'!$G$54,'１０.パネルラジエーター設備費用算出シート'!$N$54))))))))))</f>
        <v/>
      </c>
      <c r="AW293" s="74"/>
      <c r="AX293" s="64"/>
      <c r="AY293" s="627"/>
      <c r="AZ293" s="74"/>
      <c r="BA293" s="32"/>
      <c r="BB293" s="32"/>
      <c r="BC293" s="32"/>
      <c r="BD293" s="32"/>
      <c r="BE293" s="32"/>
      <c r="BF293" s="32"/>
      <c r="BG293" s="32"/>
      <c r="BH293" s="32"/>
      <c r="BI293" s="32"/>
      <c r="BJ293" s="32"/>
      <c r="BK293" s="32"/>
      <c r="BL293" s="32"/>
    </row>
    <row r="294" spans="1:64" s="33" customFormat="1">
      <c r="A294" s="76"/>
      <c r="B294" s="57">
        <v>282</v>
      </c>
      <c r="C294" s="87"/>
      <c r="D294" s="58"/>
      <c r="E294" s="77"/>
      <c r="F294" s="620"/>
      <c r="G294" s="620"/>
      <c r="H294" s="61"/>
      <c r="I294" s="62"/>
      <c r="J294" s="61"/>
      <c r="K294" s="622" t="str">
        <f t="shared" si="12"/>
        <v/>
      </c>
      <c r="L294" s="622" t="str">
        <f>IF($G294="","",IF(OR('２.全体概要'!$C$15=1,'２.全体概要'!$C$15=2),INDEX($BG$15,MATCH($G294,$BF$15,-1)),IF('２.全体概要'!$C$15=3,INDEX($BG$14,MATCH($G294,$BF$14,-1)),INDEX($BG$13,MATCH($G294,$BF$13,-1)))))</f>
        <v/>
      </c>
      <c r="M294" s="622" t="str">
        <f t="shared" si="13"/>
        <v/>
      </c>
      <c r="N294" s="623">
        <f t="shared" si="14"/>
        <v>0</v>
      </c>
      <c r="O294" s="74"/>
      <c r="P294" s="61"/>
      <c r="Q294" s="56"/>
      <c r="R294" s="72"/>
      <c r="S294" s="56"/>
      <c r="T294" s="56"/>
      <c r="U294" s="74"/>
      <c r="V294" s="61"/>
      <c r="W294" s="56"/>
      <c r="X294" s="72"/>
      <c r="Y294" s="56"/>
      <c r="Z294" s="56"/>
      <c r="AA294" s="74"/>
      <c r="AB294" s="61"/>
      <c r="AC294" s="74"/>
      <c r="AD294" s="61"/>
      <c r="AE294" s="74"/>
      <c r="AF294" s="61"/>
      <c r="AG294" s="74"/>
      <c r="AH294" s="61"/>
      <c r="AI294" s="74"/>
      <c r="AJ294" s="61"/>
      <c r="AK294" s="74"/>
      <c r="AL294" s="64"/>
      <c r="AM294" s="74"/>
      <c r="AN294" s="64"/>
      <c r="AO294" s="74"/>
      <c r="AP294" s="66"/>
      <c r="AQ294" s="74"/>
      <c r="AR294" s="61"/>
      <c r="AS294" s="275"/>
      <c r="AT294" s="74"/>
      <c r="AU294" s="61"/>
      <c r="AV294" s="626" t="str">
        <f>IF(AU294="","",IF(AU294="A",'１０.パネルラジエーター設備費用算出シート'!$G$13,IF(AU294="B",'１０.パネルラジエーター設備費用算出シート'!$N$13,IF(AU294="C",'１０.パネルラジエーター設備費用算出シート'!$G$23,IF(AU294="D",'１０.パネルラジエーター設備費用算出シート'!$N$23,IF(AU294="E",'１０.パネルラジエーター設備費用算出シート'!$G$33,IF(AU294="F",'１０.パネルラジエーター設備費用算出シート'!$N$33,IF(AU294="G",'１０.パネルラジエーター設備費用算出シート'!$G$43,IF(AU294="H",'１０.パネルラジエーター設備費用算出シート'!$N$43,IF(AU294="I",'１０.パネルラジエーター設備費用算出シート'!$G$54,'１０.パネルラジエーター設備費用算出シート'!$N$54))))))))))</f>
        <v/>
      </c>
      <c r="AW294" s="74"/>
      <c r="AX294" s="64"/>
      <c r="AY294" s="627"/>
      <c r="AZ294" s="74"/>
      <c r="BA294" s="32"/>
      <c r="BB294" s="32"/>
      <c r="BC294" s="32"/>
      <c r="BD294" s="32"/>
      <c r="BE294" s="32"/>
      <c r="BF294" s="32"/>
      <c r="BG294" s="32"/>
      <c r="BH294" s="32"/>
      <c r="BI294" s="32"/>
      <c r="BJ294" s="32"/>
      <c r="BK294" s="32"/>
      <c r="BL294" s="32"/>
    </row>
    <row r="295" spans="1:64" s="33" customFormat="1">
      <c r="A295" s="76"/>
      <c r="B295" s="57">
        <v>283</v>
      </c>
      <c r="C295" s="87"/>
      <c r="D295" s="58"/>
      <c r="E295" s="77"/>
      <c r="F295" s="620"/>
      <c r="G295" s="620"/>
      <c r="H295" s="61"/>
      <c r="I295" s="62"/>
      <c r="J295" s="61"/>
      <c r="K295" s="622" t="str">
        <f t="shared" si="12"/>
        <v/>
      </c>
      <c r="L295" s="622" t="str">
        <f>IF($G295="","",IF(OR('２.全体概要'!$C$15=1,'２.全体概要'!$C$15=2),INDEX($BG$15,MATCH($G295,$BF$15,-1)),IF('２.全体概要'!$C$15=3,INDEX($BG$14,MATCH($G295,$BF$14,-1)),INDEX($BG$13,MATCH($G295,$BF$13,-1)))))</f>
        <v/>
      </c>
      <c r="M295" s="622" t="str">
        <f t="shared" si="13"/>
        <v/>
      </c>
      <c r="N295" s="623">
        <f t="shared" si="14"/>
        <v>0</v>
      </c>
      <c r="O295" s="74"/>
      <c r="P295" s="61"/>
      <c r="Q295" s="56"/>
      <c r="R295" s="72"/>
      <c r="S295" s="56"/>
      <c r="T295" s="56"/>
      <c r="U295" s="74"/>
      <c r="V295" s="61"/>
      <c r="W295" s="56"/>
      <c r="X295" s="72"/>
      <c r="Y295" s="56"/>
      <c r="Z295" s="56"/>
      <c r="AA295" s="74"/>
      <c r="AB295" s="61"/>
      <c r="AC295" s="74"/>
      <c r="AD295" s="61"/>
      <c r="AE295" s="74"/>
      <c r="AF295" s="61"/>
      <c r="AG295" s="74"/>
      <c r="AH295" s="61"/>
      <c r="AI295" s="74"/>
      <c r="AJ295" s="61"/>
      <c r="AK295" s="74"/>
      <c r="AL295" s="64"/>
      <c r="AM295" s="74"/>
      <c r="AN295" s="64"/>
      <c r="AO295" s="74"/>
      <c r="AP295" s="66"/>
      <c r="AQ295" s="74"/>
      <c r="AR295" s="61"/>
      <c r="AS295" s="275"/>
      <c r="AT295" s="74"/>
      <c r="AU295" s="61"/>
      <c r="AV295" s="626" t="str">
        <f>IF(AU295="","",IF(AU295="A",'１０.パネルラジエーター設備費用算出シート'!$G$13,IF(AU295="B",'１０.パネルラジエーター設備費用算出シート'!$N$13,IF(AU295="C",'１０.パネルラジエーター設備費用算出シート'!$G$23,IF(AU295="D",'１０.パネルラジエーター設備費用算出シート'!$N$23,IF(AU295="E",'１０.パネルラジエーター設備費用算出シート'!$G$33,IF(AU295="F",'１０.パネルラジエーター設備費用算出シート'!$N$33,IF(AU295="G",'１０.パネルラジエーター設備費用算出シート'!$G$43,IF(AU295="H",'１０.パネルラジエーター設備費用算出シート'!$N$43,IF(AU295="I",'１０.パネルラジエーター設備費用算出シート'!$G$54,'１０.パネルラジエーター設備費用算出シート'!$N$54))))))))))</f>
        <v/>
      </c>
      <c r="AW295" s="74"/>
      <c r="AX295" s="64"/>
      <c r="AY295" s="627"/>
      <c r="AZ295" s="74"/>
      <c r="BA295" s="32"/>
      <c r="BB295" s="32"/>
      <c r="BC295" s="32"/>
      <c r="BD295" s="32"/>
      <c r="BE295" s="32"/>
      <c r="BF295" s="32"/>
      <c r="BG295" s="32"/>
      <c r="BH295" s="32"/>
      <c r="BI295" s="32"/>
      <c r="BJ295" s="32"/>
      <c r="BK295" s="32"/>
      <c r="BL295" s="32"/>
    </row>
    <row r="296" spans="1:64" s="33" customFormat="1">
      <c r="A296" s="76"/>
      <c r="B296" s="57">
        <v>284</v>
      </c>
      <c r="C296" s="87"/>
      <c r="D296" s="58"/>
      <c r="E296" s="77"/>
      <c r="F296" s="620"/>
      <c r="G296" s="620"/>
      <c r="H296" s="61"/>
      <c r="I296" s="62"/>
      <c r="J296" s="61"/>
      <c r="K296" s="622" t="str">
        <f t="shared" si="12"/>
        <v/>
      </c>
      <c r="L296" s="622" t="str">
        <f>IF($G296="","",IF(OR('２.全体概要'!$C$15=1,'２.全体概要'!$C$15=2),INDEX($BG$15,MATCH($G296,$BF$15,-1)),IF('２.全体概要'!$C$15=3,INDEX($BG$14,MATCH($G296,$BF$14,-1)),INDEX($BG$13,MATCH($G296,$BF$13,-1)))))</f>
        <v/>
      </c>
      <c r="M296" s="622" t="str">
        <f t="shared" si="13"/>
        <v/>
      </c>
      <c r="N296" s="623">
        <f t="shared" si="14"/>
        <v>0</v>
      </c>
      <c r="O296" s="74"/>
      <c r="P296" s="61"/>
      <c r="Q296" s="56"/>
      <c r="R296" s="72"/>
      <c r="S296" s="56"/>
      <c r="T296" s="56"/>
      <c r="U296" s="74"/>
      <c r="V296" s="61"/>
      <c r="W296" s="56"/>
      <c r="X296" s="72"/>
      <c r="Y296" s="56"/>
      <c r="Z296" s="56"/>
      <c r="AA296" s="74"/>
      <c r="AB296" s="61"/>
      <c r="AC296" s="74"/>
      <c r="AD296" s="61"/>
      <c r="AE296" s="74"/>
      <c r="AF296" s="61"/>
      <c r="AG296" s="74"/>
      <c r="AH296" s="61"/>
      <c r="AI296" s="74"/>
      <c r="AJ296" s="61"/>
      <c r="AK296" s="74"/>
      <c r="AL296" s="64"/>
      <c r="AM296" s="74"/>
      <c r="AN296" s="64"/>
      <c r="AO296" s="74"/>
      <c r="AP296" s="66"/>
      <c r="AQ296" s="74"/>
      <c r="AR296" s="61"/>
      <c r="AS296" s="275"/>
      <c r="AT296" s="74"/>
      <c r="AU296" s="61"/>
      <c r="AV296" s="626" t="str">
        <f>IF(AU296="","",IF(AU296="A",'１０.パネルラジエーター設備費用算出シート'!$G$13,IF(AU296="B",'１０.パネルラジエーター設備費用算出シート'!$N$13,IF(AU296="C",'１０.パネルラジエーター設備費用算出シート'!$G$23,IF(AU296="D",'１０.パネルラジエーター設備費用算出シート'!$N$23,IF(AU296="E",'１０.パネルラジエーター設備費用算出シート'!$G$33,IF(AU296="F",'１０.パネルラジエーター設備費用算出シート'!$N$33,IF(AU296="G",'１０.パネルラジエーター設備費用算出シート'!$G$43,IF(AU296="H",'１０.パネルラジエーター設備費用算出シート'!$N$43,IF(AU296="I",'１０.パネルラジエーター設備費用算出シート'!$G$54,'１０.パネルラジエーター設備費用算出シート'!$N$54))))))))))</f>
        <v/>
      </c>
      <c r="AW296" s="74"/>
      <c r="AX296" s="64"/>
      <c r="AY296" s="627"/>
      <c r="AZ296" s="74"/>
      <c r="BA296" s="32"/>
      <c r="BB296" s="32"/>
      <c r="BC296" s="32"/>
      <c r="BD296" s="32"/>
      <c r="BE296" s="32"/>
      <c r="BF296" s="32"/>
      <c r="BG296" s="32"/>
      <c r="BH296" s="32"/>
      <c r="BI296" s="32"/>
      <c r="BJ296" s="32"/>
      <c r="BK296" s="32"/>
      <c r="BL296" s="32"/>
    </row>
    <row r="297" spans="1:64" s="33" customFormat="1">
      <c r="A297" s="76"/>
      <c r="B297" s="57">
        <v>285</v>
      </c>
      <c r="C297" s="87"/>
      <c r="D297" s="58"/>
      <c r="E297" s="77"/>
      <c r="F297" s="620"/>
      <c r="G297" s="620"/>
      <c r="H297" s="61"/>
      <c r="I297" s="62"/>
      <c r="J297" s="61"/>
      <c r="K297" s="622" t="str">
        <f t="shared" si="12"/>
        <v/>
      </c>
      <c r="L297" s="622" t="str">
        <f>IF($G297="","",IF(OR('２.全体概要'!$C$15=1,'２.全体概要'!$C$15=2),INDEX($BG$15,MATCH($G297,$BF$15,-1)),IF('２.全体概要'!$C$15=3,INDEX($BG$14,MATCH($G297,$BF$14,-1)),INDEX($BG$13,MATCH($G297,$BF$13,-1)))))</f>
        <v/>
      </c>
      <c r="M297" s="622" t="str">
        <f t="shared" si="13"/>
        <v/>
      </c>
      <c r="N297" s="623">
        <f t="shared" si="14"/>
        <v>0</v>
      </c>
      <c r="O297" s="74"/>
      <c r="P297" s="61"/>
      <c r="Q297" s="56"/>
      <c r="R297" s="72"/>
      <c r="S297" s="56"/>
      <c r="T297" s="56"/>
      <c r="U297" s="74"/>
      <c r="V297" s="61"/>
      <c r="W297" s="56"/>
      <c r="X297" s="72"/>
      <c r="Y297" s="56"/>
      <c r="Z297" s="56"/>
      <c r="AA297" s="74"/>
      <c r="AB297" s="61"/>
      <c r="AC297" s="74"/>
      <c r="AD297" s="61"/>
      <c r="AE297" s="74"/>
      <c r="AF297" s="61"/>
      <c r="AG297" s="74"/>
      <c r="AH297" s="61"/>
      <c r="AI297" s="74"/>
      <c r="AJ297" s="61"/>
      <c r="AK297" s="74"/>
      <c r="AL297" s="64"/>
      <c r="AM297" s="74"/>
      <c r="AN297" s="64"/>
      <c r="AO297" s="74"/>
      <c r="AP297" s="66"/>
      <c r="AQ297" s="74"/>
      <c r="AR297" s="61"/>
      <c r="AS297" s="275"/>
      <c r="AT297" s="74"/>
      <c r="AU297" s="61"/>
      <c r="AV297" s="626" t="str">
        <f>IF(AU297="","",IF(AU297="A",'１０.パネルラジエーター設備費用算出シート'!$G$13,IF(AU297="B",'１０.パネルラジエーター設備費用算出シート'!$N$13,IF(AU297="C",'１０.パネルラジエーター設備費用算出シート'!$G$23,IF(AU297="D",'１０.パネルラジエーター設備費用算出シート'!$N$23,IF(AU297="E",'１０.パネルラジエーター設備費用算出シート'!$G$33,IF(AU297="F",'１０.パネルラジエーター設備費用算出シート'!$N$33,IF(AU297="G",'１０.パネルラジエーター設備費用算出シート'!$G$43,IF(AU297="H",'１０.パネルラジエーター設備費用算出シート'!$N$43,IF(AU297="I",'１０.パネルラジエーター設備費用算出シート'!$G$54,'１０.パネルラジエーター設備費用算出シート'!$N$54))))))))))</f>
        <v/>
      </c>
      <c r="AW297" s="74"/>
      <c r="AX297" s="64"/>
      <c r="AY297" s="627"/>
      <c r="AZ297" s="74"/>
      <c r="BA297" s="32"/>
      <c r="BB297" s="32"/>
      <c r="BC297" s="32"/>
      <c r="BD297" s="32"/>
      <c r="BE297" s="32"/>
      <c r="BF297" s="32"/>
      <c r="BG297" s="32"/>
      <c r="BH297" s="32"/>
      <c r="BI297" s="32"/>
      <c r="BJ297" s="32"/>
      <c r="BK297" s="32"/>
      <c r="BL297" s="32"/>
    </row>
    <row r="298" spans="1:64" s="33" customFormat="1">
      <c r="A298" s="76"/>
      <c r="B298" s="57">
        <v>286</v>
      </c>
      <c r="C298" s="87"/>
      <c r="D298" s="58"/>
      <c r="E298" s="77"/>
      <c r="F298" s="620"/>
      <c r="G298" s="620"/>
      <c r="H298" s="61"/>
      <c r="I298" s="62"/>
      <c r="J298" s="61"/>
      <c r="K298" s="622" t="str">
        <f t="shared" si="12"/>
        <v/>
      </c>
      <c r="L298" s="622" t="str">
        <f>IF($G298="","",IF(OR('２.全体概要'!$C$15=1,'２.全体概要'!$C$15=2),INDEX($BG$15,MATCH($G298,$BF$15,-1)),IF('２.全体概要'!$C$15=3,INDEX($BG$14,MATCH($G298,$BF$14,-1)),INDEX($BG$13,MATCH($G298,$BF$13,-1)))))</f>
        <v/>
      </c>
      <c r="M298" s="622" t="str">
        <f t="shared" si="13"/>
        <v/>
      </c>
      <c r="N298" s="623">
        <f t="shared" si="14"/>
        <v>0</v>
      </c>
      <c r="O298" s="74"/>
      <c r="P298" s="61"/>
      <c r="Q298" s="56"/>
      <c r="R298" s="72"/>
      <c r="S298" s="56"/>
      <c r="T298" s="56"/>
      <c r="U298" s="74"/>
      <c r="V298" s="61"/>
      <c r="W298" s="56"/>
      <c r="X298" s="72"/>
      <c r="Y298" s="56"/>
      <c r="Z298" s="56"/>
      <c r="AA298" s="74"/>
      <c r="AB298" s="61"/>
      <c r="AC298" s="74"/>
      <c r="AD298" s="61"/>
      <c r="AE298" s="74"/>
      <c r="AF298" s="61"/>
      <c r="AG298" s="74"/>
      <c r="AH298" s="61"/>
      <c r="AI298" s="74"/>
      <c r="AJ298" s="61"/>
      <c r="AK298" s="74"/>
      <c r="AL298" s="64"/>
      <c r="AM298" s="74"/>
      <c r="AN298" s="64"/>
      <c r="AO298" s="74"/>
      <c r="AP298" s="66"/>
      <c r="AQ298" s="74"/>
      <c r="AR298" s="61"/>
      <c r="AS298" s="275"/>
      <c r="AT298" s="74"/>
      <c r="AU298" s="61"/>
      <c r="AV298" s="626" t="str">
        <f>IF(AU298="","",IF(AU298="A",'１０.パネルラジエーター設備費用算出シート'!$G$13,IF(AU298="B",'１０.パネルラジエーター設備費用算出シート'!$N$13,IF(AU298="C",'１０.パネルラジエーター設備費用算出シート'!$G$23,IF(AU298="D",'１０.パネルラジエーター設備費用算出シート'!$N$23,IF(AU298="E",'１０.パネルラジエーター設備費用算出シート'!$G$33,IF(AU298="F",'１０.パネルラジエーター設備費用算出シート'!$N$33,IF(AU298="G",'１０.パネルラジエーター設備費用算出シート'!$G$43,IF(AU298="H",'１０.パネルラジエーター設備費用算出シート'!$N$43,IF(AU298="I",'１０.パネルラジエーター設備費用算出シート'!$G$54,'１０.パネルラジエーター設備費用算出シート'!$N$54))))))))))</f>
        <v/>
      </c>
      <c r="AW298" s="74"/>
      <c r="AX298" s="64"/>
      <c r="AY298" s="627"/>
      <c r="AZ298" s="74"/>
      <c r="BA298" s="32"/>
      <c r="BB298" s="32"/>
      <c r="BC298" s="32"/>
      <c r="BD298" s="32"/>
      <c r="BE298" s="32"/>
      <c r="BF298" s="32"/>
      <c r="BG298" s="32"/>
      <c r="BH298" s="32"/>
      <c r="BI298" s="32"/>
      <c r="BJ298" s="32"/>
      <c r="BK298" s="32"/>
      <c r="BL298" s="32"/>
    </row>
    <row r="299" spans="1:64" s="33" customFormat="1">
      <c r="A299" s="76"/>
      <c r="B299" s="57">
        <v>287</v>
      </c>
      <c r="C299" s="87"/>
      <c r="D299" s="58"/>
      <c r="E299" s="77"/>
      <c r="F299" s="620"/>
      <c r="G299" s="620"/>
      <c r="H299" s="61"/>
      <c r="I299" s="62"/>
      <c r="J299" s="61"/>
      <c r="K299" s="622" t="str">
        <f t="shared" si="12"/>
        <v/>
      </c>
      <c r="L299" s="622" t="str">
        <f>IF($G299="","",IF(OR('２.全体概要'!$C$15=1,'２.全体概要'!$C$15=2),INDEX($BG$15,MATCH($G299,$BF$15,-1)),IF('２.全体概要'!$C$15=3,INDEX($BG$14,MATCH($G299,$BF$14,-1)),INDEX($BG$13,MATCH($G299,$BF$13,-1)))))</f>
        <v/>
      </c>
      <c r="M299" s="622" t="str">
        <f t="shared" si="13"/>
        <v/>
      </c>
      <c r="N299" s="623">
        <f t="shared" si="14"/>
        <v>0</v>
      </c>
      <c r="O299" s="74"/>
      <c r="P299" s="61"/>
      <c r="Q299" s="56"/>
      <c r="R299" s="72"/>
      <c r="S299" s="56"/>
      <c r="T299" s="56"/>
      <c r="U299" s="74"/>
      <c r="V299" s="61"/>
      <c r="W299" s="56"/>
      <c r="X299" s="72"/>
      <c r="Y299" s="56"/>
      <c r="Z299" s="56"/>
      <c r="AA299" s="74"/>
      <c r="AB299" s="61"/>
      <c r="AC299" s="74"/>
      <c r="AD299" s="61"/>
      <c r="AE299" s="74"/>
      <c r="AF299" s="61"/>
      <c r="AG299" s="74"/>
      <c r="AH299" s="61"/>
      <c r="AI299" s="74"/>
      <c r="AJ299" s="61"/>
      <c r="AK299" s="74"/>
      <c r="AL299" s="64"/>
      <c r="AM299" s="74"/>
      <c r="AN299" s="64"/>
      <c r="AO299" s="74"/>
      <c r="AP299" s="66"/>
      <c r="AQ299" s="74"/>
      <c r="AR299" s="61"/>
      <c r="AS299" s="275"/>
      <c r="AT299" s="74"/>
      <c r="AU299" s="61"/>
      <c r="AV299" s="626" t="str">
        <f>IF(AU299="","",IF(AU299="A",'１０.パネルラジエーター設備費用算出シート'!$G$13,IF(AU299="B",'１０.パネルラジエーター設備費用算出シート'!$N$13,IF(AU299="C",'１０.パネルラジエーター設備費用算出シート'!$G$23,IF(AU299="D",'１０.パネルラジエーター設備費用算出シート'!$N$23,IF(AU299="E",'１０.パネルラジエーター設備費用算出シート'!$G$33,IF(AU299="F",'１０.パネルラジエーター設備費用算出シート'!$N$33,IF(AU299="G",'１０.パネルラジエーター設備費用算出シート'!$G$43,IF(AU299="H",'１０.パネルラジエーター設備費用算出シート'!$N$43,IF(AU299="I",'１０.パネルラジエーター設備費用算出シート'!$G$54,'１０.パネルラジエーター設備費用算出シート'!$N$54))))))))))</f>
        <v/>
      </c>
      <c r="AW299" s="74"/>
      <c r="AX299" s="64"/>
      <c r="AY299" s="627"/>
      <c r="AZ299" s="74"/>
      <c r="BA299" s="32"/>
      <c r="BB299" s="32"/>
      <c r="BC299" s="32"/>
      <c r="BD299" s="32"/>
      <c r="BE299" s="32"/>
      <c r="BF299" s="32"/>
      <c r="BG299" s="32"/>
      <c r="BH299" s="32"/>
      <c r="BI299" s="32"/>
      <c r="BJ299" s="32"/>
      <c r="BK299" s="32"/>
      <c r="BL299" s="32"/>
    </row>
    <row r="300" spans="1:64" s="33" customFormat="1">
      <c r="A300" s="76"/>
      <c r="B300" s="57">
        <v>288</v>
      </c>
      <c r="C300" s="87"/>
      <c r="D300" s="58"/>
      <c r="E300" s="77"/>
      <c r="F300" s="620"/>
      <c r="G300" s="620"/>
      <c r="H300" s="61"/>
      <c r="I300" s="62"/>
      <c r="J300" s="61"/>
      <c r="K300" s="622" t="str">
        <f t="shared" si="12"/>
        <v/>
      </c>
      <c r="L300" s="622" t="str">
        <f>IF($G300="","",IF(OR('２.全体概要'!$C$15=1,'２.全体概要'!$C$15=2),INDEX($BG$15,MATCH($G300,$BF$15,-1)),IF('２.全体概要'!$C$15=3,INDEX($BG$14,MATCH($G300,$BF$14,-1)),INDEX($BG$13,MATCH($G300,$BF$13,-1)))))</f>
        <v/>
      </c>
      <c r="M300" s="622" t="str">
        <f t="shared" si="13"/>
        <v/>
      </c>
      <c r="N300" s="623">
        <f t="shared" si="14"/>
        <v>0</v>
      </c>
      <c r="O300" s="74"/>
      <c r="P300" s="61"/>
      <c r="Q300" s="56"/>
      <c r="R300" s="72"/>
      <c r="S300" s="56"/>
      <c r="T300" s="56"/>
      <c r="U300" s="74"/>
      <c r="V300" s="61"/>
      <c r="W300" s="56"/>
      <c r="X300" s="72"/>
      <c r="Y300" s="56"/>
      <c r="Z300" s="56"/>
      <c r="AA300" s="74"/>
      <c r="AB300" s="61"/>
      <c r="AC300" s="74"/>
      <c r="AD300" s="61"/>
      <c r="AE300" s="74"/>
      <c r="AF300" s="61"/>
      <c r="AG300" s="74"/>
      <c r="AH300" s="61"/>
      <c r="AI300" s="74"/>
      <c r="AJ300" s="61"/>
      <c r="AK300" s="74"/>
      <c r="AL300" s="64"/>
      <c r="AM300" s="74"/>
      <c r="AN300" s="64"/>
      <c r="AO300" s="74"/>
      <c r="AP300" s="66"/>
      <c r="AQ300" s="74"/>
      <c r="AR300" s="61"/>
      <c r="AS300" s="275"/>
      <c r="AT300" s="74"/>
      <c r="AU300" s="61"/>
      <c r="AV300" s="626" t="str">
        <f>IF(AU300="","",IF(AU300="A",'１０.パネルラジエーター設備費用算出シート'!$G$13,IF(AU300="B",'１０.パネルラジエーター設備費用算出シート'!$N$13,IF(AU300="C",'１０.パネルラジエーター設備費用算出シート'!$G$23,IF(AU300="D",'１０.パネルラジエーター設備費用算出シート'!$N$23,IF(AU300="E",'１０.パネルラジエーター設備費用算出シート'!$G$33,IF(AU300="F",'１０.パネルラジエーター設備費用算出シート'!$N$33,IF(AU300="G",'１０.パネルラジエーター設備費用算出シート'!$G$43,IF(AU300="H",'１０.パネルラジエーター設備費用算出シート'!$N$43,IF(AU300="I",'１０.パネルラジエーター設備費用算出シート'!$G$54,'１０.パネルラジエーター設備費用算出シート'!$N$54))))))))))</f>
        <v/>
      </c>
      <c r="AW300" s="74"/>
      <c r="AX300" s="64"/>
      <c r="AY300" s="627"/>
      <c r="AZ300" s="74"/>
      <c r="BA300" s="32"/>
      <c r="BB300" s="32"/>
      <c r="BC300" s="32"/>
      <c r="BD300" s="32"/>
      <c r="BE300" s="32"/>
      <c r="BF300" s="32"/>
      <c r="BG300" s="32"/>
      <c r="BH300" s="32"/>
      <c r="BI300" s="32"/>
      <c r="BJ300" s="32"/>
      <c r="BK300" s="32"/>
      <c r="BL300" s="32"/>
    </row>
    <row r="301" spans="1:64" s="33" customFormat="1">
      <c r="A301" s="76"/>
      <c r="B301" s="57">
        <v>289</v>
      </c>
      <c r="C301" s="87"/>
      <c r="D301" s="58"/>
      <c r="E301" s="77"/>
      <c r="F301" s="620"/>
      <c r="G301" s="620"/>
      <c r="H301" s="61"/>
      <c r="I301" s="62"/>
      <c r="J301" s="61"/>
      <c r="K301" s="622" t="str">
        <f t="shared" si="12"/>
        <v/>
      </c>
      <c r="L301" s="622" t="str">
        <f>IF($G301="","",IF(OR('２.全体概要'!$C$15=1,'２.全体概要'!$C$15=2),INDEX($BG$15,MATCH($G301,$BF$15,-1)),IF('２.全体概要'!$C$15=3,INDEX($BG$14,MATCH($G301,$BF$14,-1)),INDEX($BG$13,MATCH($G301,$BF$13,-1)))))</f>
        <v/>
      </c>
      <c r="M301" s="622" t="str">
        <f t="shared" si="13"/>
        <v/>
      </c>
      <c r="N301" s="623">
        <f t="shared" si="14"/>
        <v>0</v>
      </c>
      <c r="O301" s="74"/>
      <c r="P301" s="61"/>
      <c r="Q301" s="56"/>
      <c r="R301" s="72"/>
      <c r="S301" s="56"/>
      <c r="T301" s="56"/>
      <c r="U301" s="74"/>
      <c r="V301" s="61"/>
      <c r="W301" s="56"/>
      <c r="X301" s="72"/>
      <c r="Y301" s="56"/>
      <c r="Z301" s="56"/>
      <c r="AA301" s="74"/>
      <c r="AB301" s="61"/>
      <c r="AC301" s="74"/>
      <c r="AD301" s="61"/>
      <c r="AE301" s="74"/>
      <c r="AF301" s="61"/>
      <c r="AG301" s="74"/>
      <c r="AH301" s="61"/>
      <c r="AI301" s="74"/>
      <c r="AJ301" s="61"/>
      <c r="AK301" s="74"/>
      <c r="AL301" s="64"/>
      <c r="AM301" s="74"/>
      <c r="AN301" s="64"/>
      <c r="AO301" s="74"/>
      <c r="AP301" s="66"/>
      <c r="AQ301" s="74"/>
      <c r="AR301" s="61"/>
      <c r="AS301" s="275"/>
      <c r="AT301" s="74"/>
      <c r="AU301" s="61"/>
      <c r="AV301" s="626" t="str">
        <f>IF(AU301="","",IF(AU301="A",'１０.パネルラジエーター設備費用算出シート'!$G$13,IF(AU301="B",'１０.パネルラジエーター設備費用算出シート'!$N$13,IF(AU301="C",'１０.パネルラジエーター設備費用算出シート'!$G$23,IF(AU301="D",'１０.パネルラジエーター設備費用算出シート'!$N$23,IF(AU301="E",'１０.パネルラジエーター設備費用算出シート'!$G$33,IF(AU301="F",'１０.パネルラジエーター設備費用算出シート'!$N$33,IF(AU301="G",'１０.パネルラジエーター設備費用算出シート'!$G$43,IF(AU301="H",'１０.パネルラジエーター設備費用算出シート'!$N$43,IF(AU301="I",'１０.パネルラジエーター設備費用算出シート'!$G$54,'１０.パネルラジエーター設備費用算出シート'!$N$54))))))))))</f>
        <v/>
      </c>
      <c r="AW301" s="74"/>
      <c r="AX301" s="64"/>
      <c r="AY301" s="627"/>
      <c r="AZ301" s="74"/>
      <c r="BA301" s="32"/>
      <c r="BB301" s="32"/>
      <c r="BC301" s="32"/>
      <c r="BD301" s="32"/>
      <c r="BE301" s="32"/>
      <c r="BF301" s="32"/>
      <c r="BG301" s="32"/>
      <c r="BH301" s="32"/>
      <c r="BI301" s="32"/>
      <c r="BJ301" s="32"/>
      <c r="BK301" s="32"/>
      <c r="BL301" s="32"/>
    </row>
    <row r="302" spans="1:64" s="33" customFormat="1">
      <c r="A302" s="76"/>
      <c r="B302" s="57">
        <v>290</v>
      </c>
      <c r="C302" s="87"/>
      <c r="D302" s="58"/>
      <c r="E302" s="77"/>
      <c r="F302" s="620"/>
      <c r="G302" s="620"/>
      <c r="H302" s="61"/>
      <c r="I302" s="62"/>
      <c r="J302" s="61"/>
      <c r="K302" s="622" t="str">
        <f t="shared" si="12"/>
        <v/>
      </c>
      <c r="L302" s="622" t="str">
        <f>IF($G302="","",IF(OR('２.全体概要'!$C$15=1,'２.全体概要'!$C$15=2),INDEX($BG$15,MATCH($G302,$BF$15,-1)),IF('２.全体概要'!$C$15=3,INDEX($BG$14,MATCH($G302,$BF$14,-1)),INDEX($BG$13,MATCH($G302,$BF$13,-1)))))</f>
        <v/>
      </c>
      <c r="M302" s="622" t="str">
        <f t="shared" si="13"/>
        <v/>
      </c>
      <c r="N302" s="623">
        <f t="shared" si="14"/>
        <v>0</v>
      </c>
      <c r="O302" s="74"/>
      <c r="P302" s="61"/>
      <c r="Q302" s="56"/>
      <c r="R302" s="72"/>
      <c r="S302" s="56"/>
      <c r="T302" s="56"/>
      <c r="U302" s="74"/>
      <c r="V302" s="61"/>
      <c r="W302" s="56"/>
      <c r="X302" s="72"/>
      <c r="Y302" s="56"/>
      <c r="Z302" s="56"/>
      <c r="AA302" s="74"/>
      <c r="AB302" s="61"/>
      <c r="AC302" s="74"/>
      <c r="AD302" s="61"/>
      <c r="AE302" s="74"/>
      <c r="AF302" s="61"/>
      <c r="AG302" s="74"/>
      <c r="AH302" s="61"/>
      <c r="AI302" s="74"/>
      <c r="AJ302" s="61"/>
      <c r="AK302" s="74"/>
      <c r="AL302" s="64"/>
      <c r="AM302" s="74"/>
      <c r="AN302" s="64"/>
      <c r="AO302" s="74"/>
      <c r="AP302" s="66"/>
      <c r="AQ302" s="74"/>
      <c r="AR302" s="61"/>
      <c r="AS302" s="275"/>
      <c r="AT302" s="74"/>
      <c r="AU302" s="61"/>
      <c r="AV302" s="626" t="str">
        <f>IF(AU302="","",IF(AU302="A",'１０.パネルラジエーター設備費用算出シート'!$G$13,IF(AU302="B",'１０.パネルラジエーター設備費用算出シート'!$N$13,IF(AU302="C",'１０.パネルラジエーター設備費用算出シート'!$G$23,IF(AU302="D",'１０.パネルラジエーター設備費用算出シート'!$N$23,IF(AU302="E",'１０.パネルラジエーター設備費用算出シート'!$G$33,IF(AU302="F",'１０.パネルラジエーター設備費用算出シート'!$N$33,IF(AU302="G",'１０.パネルラジエーター設備費用算出シート'!$G$43,IF(AU302="H",'１０.パネルラジエーター設備費用算出シート'!$N$43,IF(AU302="I",'１０.パネルラジエーター設備費用算出シート'!$G$54,'１０.パネルラジエーター設備費用算出シート'!$N$54))))))))))</f>
        <v/>
      </c>
      <c r="AW302" s="74"/>
      <c r="AX302" s="64"/>
      <c r="AY302" s="627"/>
      <c r="AZ302" s="74"/>
      <c r="BA302" s="32"/>
      <c r="BB302" s="32"/>
      <c r="BC302" s="32"/>
      <c r="BD302" s="32"/>
      <c r="BE302" s="32"/>
      <c r="BF302" s="32"/>
      <c r="BG302" s="32"/>
      <c r="BH302" s="32"/>
      <c r="BI302" s="32"/>
      <c r="BJ302" s="32"/>
      <c r="BK302" s="32"/>
      <c r="BL302" s="32"/>
    </row>
    <row r="303" spans="1:64" s="33" customFormat="1">
      <c r="A303" s="76"/>
      <c r="B303" s="57">
        <v>291</v>
      </c>
      <c r="C303" s="87"/>
      <c r="D303" s="58"/>
      <c r="E303" s="77"/>
      <c r="F303" s="620"/>
      <c r="G303" s="620"/>
      <c r="H303" s="61"/>
      <c r="I303" s="62"/>
      <c r="J303" s="61"/>
      <c r="K303" s="622" t="str">
        <f t="shared" si="12"/>
        <v/>
      </c>
      <c r="L303" s="622" t="str">
        <f>IF($G303="","",IF(OR('２.全体概要'!$C$15=1,'２.全体概要'!$C$15=2),INDEX($BG$15,MATCH($G303,$BF$15,-1)),IF('２.全体概要'!$C$15=3,INDEX($BG$14,MATCH($G303,$BF$14,-1)),INDEX($BG$13,MATCH($G303,$BF$13,-1)))))</f>
        <v/>
      </c>
      <c r="M303" s="622" t="str">
        <f t="shared" si="13"/>
        <v/>
      </c>
      <c r="N303" s="623">
        <f t="shared" si="14"/>
        <v>0</v>
      </c>
      <c r="O303" s="74"/>
      <c r="P303" s="61"/>
      <c r="Q303" s="56"/>
      <c r="R303" s="72"/>
      <c r="S303" s="56"/>
      <c r="T303" s="56"/>
      <c r="U303" s="74"/>
      <c r="V303" s="61"/>
      <c r="W303" s="56"/>
      <c r="X303" s="72"/>
      <c r="Y303" s="56"/>
      <c r="Z303" s="56"/>
      <c r="AA303" s="74"/>
      <c r="AB303" s="61"/>
      <c r="AC303" s="74"/>
      <c r="AD303" s="61"/>
      <c r="AE303" s="74"/>
      <c r="AF303" s="61"/>
      <c r="AG303" s="74"/>
      <c r="AH303" s="61"/>
      <c r="AI303" s="74"/>
      <c r="AJ303" s="61"/>
      <c r="AK303" s="74"/>
      <c r="AL303" s="64"/>
      <c r="AM303" s="74"/>
      <c r="AN303" s="64"/>
      <c r="AO303" s="74"/>
      <c r="AP303" s="66"/>
      <c r="AQ303" s="74"/>
      <c r="AR303" s="61"/>
      <c r="AS303" s="275"/>
      <c r="AT303" s="74"/>
      <c r="AU303" s="61"/>
      <c r="AV303" s="626" t="str">
        <f>IF(AU303="","",IF(AU303="A",'１０.パネルラジエーター設備費用算出シート'!$G$13,IF(AU303="B",'１０.パネルラジエーター設備費用算出シート'!$N$13,IF(AU303="C",'１０.パネルラジエーター設備費用算出シート'!$G$23,IF(AU303="D",'１０.パネルラジエーター設備費用算出シート'!$N$23,IF(AU303="E",'１０.パネルラジエーター設備費用算出シート'!$G$33,IF(AU303="F",'１０.パネルラジエーター設備費用算出シート'!$N$33,IF(AU303="G",'１０.パネルラジエーター設備費用算出シート'!$G$43,IF(AU303="H",'１０.パネルラジエーター設備費用算出シート'!$N$43,IF(AU303="I",'１０.パネルラジエーター設備費用算出シート'!$G$54,'１０.パネルラジエーター設備費用算出シート'!$N$54))))))))))</f>
        <v/>
      </c>
      <c r="AW303" s="74"/>
      <c r="AX303" s="64"/>
      <c r="AY303" s="627"/>
      <c r="AZ303" s="74"/>
      <c r="BA303" s="32"/>
      <c r="BB303" s="32"/>
      <c r="BC303" s="32"/>
      <c r="BD303" s="32"/>
      <c r="BE303" s="32"/>
      <c r="BF303" s="32"/>
      <c r="BG303" s="32"/>
      <c r="BH303" s="32"/>
      <c r="BI303" s="32"/>
      <c r="BJ303" s="32"/>
      <c r="BK303" s="32"/>
      <c r="BL303" s="32"/>
    </row>
    <row r="304" spans="1:64" s="33" customFormat="1">
      <c r="A304" s="76"/>
      <c r="B304" s="57">
        <v>292</v>
      </c>
      <c r="C304" s="87"/>
      <c r="D304" s="58"/>
      <c r="E304" s="77"/>
      <c r="F304" s="620"/>
      <c r="G304" s="620"/>
      <c r="H304" s="61"/>
      <c r="I304" s="62"/>
      <c r="J304" s="61"/>
      <c r="K304" s="622" t="str">
        <f t="shared" si="12"/>
        <v/>
      </c>
      <c r="L304" s="622" t="str">
        <f>IF($G304="","",IF(OR('２.全体概要'!$C$15=1,'２.全体概要'!$C$15=2),INDEX($BG$15,MATCH($G304,$BF$15,-1)),IF('２.全体概要'!$C$15=3,INDEX($BG$14,MATCH($G304,$BF$14,-1)),INDEX($BG$13,MATCH($G304,$BF$13,-1)))))</f>
        <v/>
      </c>
      <c r="M304" s="622" t="str">
        <f t="shared" si="13"/>
        <v/>
      </c>
      <c r="N304" s="623">
        <f t="shared" si="14"/>
        <v>0</v>
      </c>
      <c r="O304" s="74"/>
      <c r="P304" s="61"/>
      <c r="Q304" s="56"/>
      <c r="R304" s="72"/>
      <c r="S304" s="56"/>
      <c r="T304" s="56"/>
      <c r="U304" s="74"/>
      <c r="V304" s="61"/>
      <c r="W304" s="56"/>
      <c r="X304" s="72"/>
      <c r="Y304" s="56"/>
      <c r="Z304" s="56"/>
      <c r="AA304" s="74"/>
      <c r="AB304" s="61"/>
      <c r="AC304" s="74"/>
      <c r="AD304" s="61"/>
      <c r="AE304" s="74"/>
      <c r="AF304" s="61"/>
      <c r="AG304" s="74"/>
      <c r="AH304" s="61"/>
      <c r="AI304" s="74"/>
      <c r="AJ304" s="61"/>
      <c r="AK304" s="74"/>
      <c r="AL304" s="64"/>
      <c r="AM304" s="74"/>
      <c r="AN304" s="64"/>
      <c r="AO304" s="74"/>
      <c r="AP304" s="66"/>
      <c r="AQ304" s="74"/>
      <c r="AR304" s="61"/>
      <c r="AS304" s="275"/>
      <c r="AT304" s="74"/>
      <c r="AU304" s="61"/>
      <c r="AV304" s="626" t="str">
        <f>IF(AU304="","",IF(AU304="A",'１０.パネルラジエーター設備費用算出シート'!$G$13,IF(AU304="B",'１０.パネルラジエーター設備費用算出シート'!$N$13,IF(AU304="C",'１０.パネルラジエーター設備費用算出シート'!$G$23,IF(AU304="D",'１０.パネルラジエーター設備費用算出シート'!$N$23,IF(AU304="E",'１０.パネルラジエーター設備費用算出シート'!$G$33,IF(AU304="F",'１０.パネルラジエーター設備費用算出シート'!$N$33,IF(AU304="G",'１０.パネルラジエーター設備費用算出シート'!$G$43,IF(AU304="H",'１０.パネルラジエーター設備費用算出シート'!$N$43,IF(AU304="I",'１０.パネルラジエーター設備費用算出シート'!$G$54,'１０.パネルラジエーター設備費用算出シート'!$N$54))))))))))</f>
        <v/>
      </c>
      <c r="AW304" s="74"/>
      <c r="AX304" s="64"/>
      <c r="AY304" s="627"/>
      <c r="AZ304" s="74"/>
      <c r="BA304" s="32"/>
      <c r="BB304" s="32"/>
      <c r="BC304" s="32"/>
      <c r="BD304" s="32"/>
      <c r="BE304" s="32"/>
      <c r="BF304" s="32"/>
      <c r="BG304" s="32"/>
      <c r="BH304" s="32"/>
      <c r="BI304" s="32"/>
      <c r="BJ304" s="32"/>
      <c r="BK304" s="32"/>
      <c r="BL304" s="32"/>
    </row>
    <row r="305" spans="1:64" s="33" customFormat="1">
      <c r="A305" s="76"/>
      <c r="B305" s="57">
        <v>293</v>
      </c>
      <c r="C305" s="87"/>
      <c r="D305" s="58"/>
      <c r="E305" s="77"/>
      <c r="F305" s="620"/>
      <c r="G305" s="620"/>
      <c r="H305" s="61"/>
      <c r="I305" s="62"/>
      <c r="J305" s="61"/>
      <c r="K305" s="622" t="str">
        <f t="shared" si="12"/>
        <v/>
      </c>
      <c r="L305" s="622" t="str">
        <f>IF($G305="","",IF(OR('２.全体概要'!$C$15=1,'２.全体概要'!$C$15=2),INDEX($BG$15,MATCH($G305,$BF$15,-1)),IF('２.全体概要'!$C$15=3,INDEX($BG$14,MATCH($G305,$BF$14,-1)),INDEX($BG$13,MATCH($G305,$BF$13,-1)))))</f>
        <v/>
      </c>
      <c r="M305" s="622" t="str">
        <f t="shared" si="13"/>
        <v/>
      </c>
      <c r="N305" s="623">
        <f t="shared" si="14"/>
        <v>0</v>
      </c>
      <c r="O305" s="74"/>
      <c r="P305" s="61"/>
      <c r="Q305" s="56"/>
      <c r="R305" s="72"/>
      <c r="S305" s="56"/>
      <c r="T305" s="56"/>
      <c r="U305" s="74"/>
      <c r="V305" s="61"/>
      <c r="W305" s="56"/>
      <c r="X305" s="72"/>
      <c r="Y305" s="56"/>
      <c r="Z305" s="56"/>
      <c r="AA305" s="74"/>
      <c r="AB305" s="61"/>
      <c r="AC305" s="74"/>
      <c r="AD305" s="61"/>
      <c r="AE305" s="74"/>
      <c r="AF305" s="61"/>
      <c r="AG305" s="74"/>
      <c r="AH305" s="61"/>
      <c r="AI305" s="74"/>
      <c r="AJ305" s="61"/>
      <c r="AK305" s="74"/>
      <c r="AL305" s="64"/>
      <c r="AM305" s="74"/>
      <c r="AN305" s="64"/>
      <c r="AO305" s="74"/>
      <c r="AP305" s="66"/>
      <c r="AQ305" s="74"/>
      <c r="AR305" s="61"/>
      <c r="AS305" s="275"/>
      <c r="AT305" s="74"/>
      <c r="AU305" s="61"/>
      <c r="AV305" s="626" t="str">
        <f>IF(AU305="","",IF(AU305="A",'１０.パネルラジエーター設備費用算出シート'!$G$13,IF(AU305="B",'１０.パネルラジエーター設備費用算出シート'!$N$13,IF(AU305="C",'１０.パネルラジエーター設備費用算出シート'!$G$23,IF(AU305="D",'１０.パネルラジエーター設備費用算出シート'!$N$23,IF(AU305="E",'１０.パネルラジエーター設備費用算出シート'!$G$33,IF(AU305="F",'１０.パネルラジエーター設備費用算出シート'!$N$33,IF(AU305="G",'１０.パネルラジエーター設備費用算出シート'!$G$43,IF(AU305="H",'１０.パネルラジエーター設備費用算出シート'!$N$43,IF(AU305="I",'１０.パネルラジエーター設備費用算出シート'!$G$54,'１０.パネルラジエーター設備費用算出シート'!$N$54))))))))))</f>
        <v/>
      </c>
      <c r="AW305" s="74"/>
      <c r="AX305" s="64"/>
      <c r="AY305" s="627"/>
      <c r="AZ305" s="74"/>
      <c r="BA305" s="32"/>
      <c r="BB305" s="32"/>
      <c r="BC305" s="32"/>
      <c r="BD305" s="32"/>
      <c r="BE305" s="32"/>
      <c r="BF305" s="32"/>
      <c r="BG305" s="32"/>
      <c r="BH305" s="32"/>
      <c r="BI305" s="32"/>
      <c r="BJ305" s="32"/>
      <c r="BK305" s="32"/>
      <c r="BL305" s="32"/>
    </row>
    <row r="306" spans="1:64" s="33" customFormat="1">
      <c r="A306" s="76"/>
      <c r="B306" s="57">
        <v>294</v>
      </c>
      <c r="C306" s="87"/>
      <c r="D306" s="58"/>
      <c r="E306" s="77"/>
      <c r="F306" s="620"/>
      <c r="G306" s="620"/>
      <c r="H306" s="61"/>
      <c r="I306" s="62"/>
      <c r="J306" s="61"/>
      <c r="K306" s="622" t="str">
        <f t="shared" si="12"/>
        <v/>
      </c>
      <c r="L306" s="622" t="str">
        <f>IF($G306="","",IF(OR('２.全体概要'!$C$15=1,'２.全体概要'!$C$15=2),INDEX($BG$15,MATCH($G306,$BF$15,-1)),IF('２.全体概要'!$C$15=3,INDEX($BG$14,MATCH($G306,$BF$14,-1)),INDEX($BG$13,MATCH($G306,$BF$13,-1)))))</f>
        <v/>
      </c>
      <c r="M306" s="622" t="str">
        <f t="shared" si="13"/>
        <v/>
      </c>
      <c r="N306" s="623">
        <f t="shared" si="14"/>
        <v>0</v>
      </c>
      <c r="O306" s="74"/>
      <c r="P306" s="61"/>
      <c r="Q306" s="56"/>
      <c r="R306" s="72"/>
      <c r="S306" s="56"/>
      <c r="T306" s="56"/>
      <c r="U306" s="74"/>
      <c r="V306" s="61"/>
      <c r="W306" s="56"/>
      <c r="X306" s="72"/>
      <c r="Y306" s="56"/>
      <c r="Z306" s="56"/>
      <c r="AA306" s="74"/>
      <c r="AB306" s="61"/>
      <c r="AC306" s="74"/>
      <c r="AD306" s="61"/>
      <c r="AE306" s="74"/>
      <c r="AF306" s="61"/>
      <c r="AG306" s="74"/>
      <c r="AH306" s="61"/>
      <c r="AI306" s="74"/>
      <c r="AJ306" s="61"/>
      <c r="AK306" s="74"/>
      <c r="AL306" s="64"/>
      <c r="AM306" s="74"/>
      <c r="AN306" s="64"/>
      <c r="AO306" s="74"/>
      <c r="AP306" s="66"/>
      <c r="AQ306" s="74"/>
      <c r="AR306" s="61"/>
      <c r="AS306" s="275"/>
      <c r="AT306" s="74"/>
      <c r="AU306" s="61"/>
      <c r="AV306" s="626" t="str">
        <f>IF(AU306="","",IF(AU306="A",'１０.パネルラジエーター設備費用算出シート'!$G$13,IF(AU306="B",'１０.パネルラジエーター設備費用算出シート'!$N$13,IF(AU306="C",'１０.パネルラジエーター設備費用算出シート'!$G$23,IF(AU306="D",'１０.パネルラジエーター設備費用算出シート'!$N$23,IF(AU306="E",'１０.パネルラジエーター設備費用算出シート'!$G$33,IF(AU306="F",'１０.パネルラジエーター設備費用算出シート'!$N$33,IF(AU306="G",'１０.パネルラジエーター設備費用算出シート'!$G$43,IF(AU306="H",'１０.パネルラジエーター設備費用算出シート'!$N$43,IF(AU306="I",'１０.パネルラジエーター設備費用算出シート'!$G$54,'１０.パネルラジエーター設備費用算出シート'!$N$54))))))))))</f>
        <v/>
      </c>
      <c r="AW306" s="74"/>
      <c r="AX306" s="64"/>
      <c r="AY306" s="627"/>
      <c r="AZ306" s="74"/>
      <c r="BA306" s="32"/>
      <c r="BB306" s="32"/>
      <c r="BC306" s="32"/>
      <c r="BD306" s="32"/>
      <c r="BE306" s="32"/>
      <c r="BF306" s="32"/>
      <c r="BG306" s="32"/>
      <c r="BH306" s="32"/>
      <c r="BI306" s="32"/>
      <c r="BJ306" s="32"/>
      <c r="BK306" s="32"/>
      <c r="BL306" s="32"/>
    </row>
    <row r="307" spans="1:64">
      <c r="B307" s="57">
        <v>295</v>
      </c>
      <c r="C307" s="87"/>
      <c r="D307" s="58"/>
      <c r="E307" s="77"/>
      <c r="F307" s="620"/>
      <c r="G307" s="620"/>
      <c r="H307" s="61"/>
      <c r="I307" s="62"/>
      <c r="J307" s="61"/>
      <c r="K307" s="622" t="str">
        <f t="shared" si="12"/>
        <v/>
      </c>
      <c r="L307" s="622" t="str">
        <f>IF($G307="","",IF(OR('２.全体概要'!$C$15=1,'２.全体概要'!$C$15=2),INDEX($BG$15,MATCH($G307,$BF$15,-1)),IF('２.全体概要'!$C$15=3,INDEX($BG$14,MATCH($G307,$BF$14,-1)),INDEX($BG$13,MATCH($G307,$BF$13,-1)))))</f>
        <v/>
      </c>
      <c r="M307" s="622" t="str">
        <f t="shared" si="13"/>
        <v/>
      </c>
      <c r="N307" s="623">
        <f t="shared" si="14"/>
        <v>0</v>
      </c>
      <c r="O307" s="74"/>
      <c r="P307" s="61"/>
      <c r="Q307" s="56"/>
      <c r="R307" s="72"/>
      <c r="S307" s="56"/>
      <c r="T307" s="56"/>
      <c r="U307" s="74"/>
      <c r="V307" s="61"/>
      <c r="W307" s="56"/>
      <c r="X307" s="72"/>
      <c r="Y307" s="56"/>
      <c r="Z307" s="56"/>
      <c r="AA307" s="74"/>
      <c r="AB307" s="61"/>
      <c r="AC307" s="74"/>
      <c r="AD307" s="61"/>
      <c r="AE307" s="74"/>
      <c r="AF307" s="61"/>
      <c r="AG307" s="74"/>
      <c r="AH307" s="61"/>
      <c r="AI307" s="74"/>
      <c r="AJ307" s="61"/>
      <c r="AK307" s="74"/>
      <c r="AL307" s="64"/>
      <c r="AM307" s="74"/>
      <c r="AN307" s="64"/>
      <c r="AO307" s="74"/>
      <c r="AP307" s="66"/>
      <c r="AQ307" s="74"/>
      <c r="AR307" s="61"/>
      <c r="AS307" s="275"/>
      <c r="AT307" s="74"/>
      <c r="AU307" s="61"/>
      <c r="AV307" s="626" t="str">
        <f>IF(AU307="","",IF(AU307="A",'１０.パネルラジエーター設備費用算出シート'!$G$13,IF(AU307="B",'１０.パネルラジエーター設備費用算出シート'!$N$13,IF(AU307="C",'１０.パネルラジエーター設備費用算出シート'!$G$23,IF(AU307="D",'１０.パネルラジエーター設備費用算出シート'!$N$23,IF(AU307="E",'１０.パネルラジエーター設備費用算出シート'!$G$33,IF(AU307="F",'１０.パネルラジエーター設備費用算出シート'!$N$33,IF(AU307="G",'１０.パネルラジエーター設備費用算出シート'!$G$43,IF(AU307="H",'１０.パネルラジエーター設備費用算出シート'!$N$43,IF(AU307="I",'１０.パネルラジエーター設備費用算出シート'!$G$54,'１０.パネルラジエーター設備費用算出シート'!$N$54))))))))))</f>
        <v/>
      </c>
      <c r="AW307" s="74"/>
      <c r="AX307" s="64"/>
      <c r="AY307" s="627"/>
      <c r="AZ307" s="74"/>
    </row>
    <row r="308" spans="1:64">
      <c r="B308" s="57">
        <v>296</v>
      </c>
      <c r="C308" s="87"/>
      <c r="D308" s="58"/>
      <c r="E308" s="77"/>
      <c r="F308" s="620"/>
      <c r="G308" s="620"/>
      <c r="H308" s="61"/>
      <c r="I308" s="62"/>
      <c r="J308" s="61"/>
      <c r="K308" s="622" t="str">
        <f t="shared" si="12"/>
        <v/>
      </c>
      <c r="L308" s="622" t="str">
        <f>IF($G308="","",IF(OR('２.全体概要'!$C$15=1,'２.全体概要'!$C$15=2),INDEX($BG$15,MATCH($G308,$BF$15,-1)),IF('２.全体概要'!$C$15=3,INDEX($BG$14,MATCH($G308,$BF$14,-1)),INDEX($BG$13,MATCH($G308,$BF$13,-1)))))</f>
        <v/>
      </c>
      <c r="M308" s="622" t="str">
        <f t="shared" si="13"/>
        <v/>
      </c>
      <c r="N308" s="623">
        <f t="shared" ref="N308:N313" si="15">IF(OR(K308="",L308="",M308=""),0,(700000*K308*L308*M308))</f>
        <v>0</v>
      </c>
      <c r="O308" s="74"/>
      <c r="P308" s="61"/>
      <c r="Q308" s="56"/>
      <c r="R308" s="72"/>
      <c r="S308" s="56"/>
      <c r="T308" s="56"/>
      <c r="U308" s="74"/>
      <c r="V308" s="61"/>
      <c r="W308" s="56"/>
      <c r="X308" s="72"/>
      <c r="Y308" s="56"/>
      <c r="Z308" s="56"/>
      <c r="AA308" s="74"/>
      <c r="AB308" s="61"/>
      <c r="AC308" s="74"/>
      <c r="AD308" s="61"/>
      <c r="AE308" s="74"/>
      <c r="AF308" s="61"/>
      <c r="AG308" s="74"/>
      <c r="AH308" s="61"/>
      <c r="AI308" s="74"/>
      <c r="AJ308" s="61"/>
      <c r="AK308" s="74"/>
      <c r="AL308" s="64"/>
      <c r="AM308" s="74"/>
      <c r="AN308" s="64"/>
      <c r="AO308" s="74"/>
      <c r="AP308" s="66"/>
      <c r="AQ308" s="74"/>
      <c r="AR308" s="61"/>
      <c r="AS308" s="275"/>
      <c r="AT308" s="74"/>
      <c r="AU308" s="61"/>
      <c r="AV308" s="626" t="str">
        <f>IF(AU308="","",IF(AU308="A",'１０.パネルラジエーター設備費用算出シート'!$G$13,IF(AU308="B",'１０.パネルラジエーター設備費用算出シート'!$N$13,IF(AU308="C",'１０.パネルラジエーター設備費用算出シート'!$G$23,IF(AU308="D",'１０.パネルラジエーター設備費用算出シート'!$N$23,IF(AU308="E",'１０.パネルラジエーター設備費用算出シート'!$G$33,IF(AU308="F",'１０.パネルラジエーター設備費用算出シート'!$N$33,IF(AU308="G",'１０.パネルラジエーター設備費用算出シート'!$G$43,IF(AU308="H",'１０.パネルラジエーター設備費用算出シート'!$N$43,IF(AU308="I",'１０.パネルラジエーター設備費用算出シート'!$G$54,'１０.パネルラジエーター設備費用算出シート'!$N$54))))))))))</f>
        <v/>
      </c>
      <c r="AW308" s="74"/>
      <c r="AX308" s="64"/>
      <c r="AY308" s="627"/>
      <c r="AZ308" s="74"/>
    </row>
    <row r="309" spans="1:64">
      <c r="B309" s="57">
        <v>297</v>
      </c>
      <c r="C309" s="87"/>
      <c r="D309" s="58"/>
      <c r="E309" s="77"/>
      <c r="F309" s="620"/>
      <c r="G309" s="620"/>
      <c r="H309" s="61"/>
      <c r="I309" s="62"/>
      <c r="J309" s="61"/>
      <c r="K309" s="622" t="str">
        <f t="shared" si="12"/>
        <v/>
      </c>
      <c r="L309" s="622" t="str">
        <f>IF($G309="","",IF(OR('２.全体概要'!$C$15=1,'２.全体概要'!$C$15=2),INDEX($BG$15,MATCH($G309,$BF$15,-1)),IF('２.全体概要'!$C$15=3,INDEX($BG$14,MATCH($G309,$BF$14,-1)),INDEX($BG$13,MATCH($G309,$BF$13,-1)))))</f>
        <v/>
      </c>
      <c r="M309" s="622" t="str">
        <f t="shared" si="13"/>
        <v/>
      </c>
      <c r="N309" s="623">
        <f t="shared" si="15"/>
        <v>0</v>
      </c>
      <c r="O309" s="74"/>
      <c r="P309" s="61"/>
      <c r="Q309" s="56"/>
      <c r="R309" s="72"/>
      <c r="S309" s="56"/>
      <c r="T309" s="56"/>
      <c r="U309" s="74"/>
      <c r="V309" s="61"/>
      <c r="W309" s="56"/>
      <c r="X309" s="72"/>
      <c r="Y309" s="56"/>
      <c r="Z309" s="56"/>
      <c r="AA309" s="74"/>
      <c r="AB309" s="61"/>
      <c r="AC309" s="74"/>
      <c r="AD309" s="61"/>
      <c r="AE309" s="74"/>
      <c r="AF309" s="61"/>
      <c r="AG309" s="74"/>
      <c r="AH309" s="61"/>
      <c r="AI309" s="74"/>
      <c r="AJ309" s="61"/>
      <c r="AK309" s="74"/>
      <c r="AL309" s="64"/>
      <c r="AM309" s="74"/>
      <c r="AN309" s="64"/>
      <c r="AO309" s="74"/>
      <c r="AP309" s="66"/>
      <c r="AQ309" s="74"/>
      <c r="AR309" s="61"/>
      <c r="AS309" s="275"/>
      <c r="AT309" s="74"/>
      <c r="AU309" s="61"/>
      <c r="AV309" s="626" t="str">
        <f>IF(AU309="","",IF(AU309="A",'１０.パネルラジエーター設備費用算出シート'!$G$13,IF(AU309="B",'１０.パネルラジエーター設備費用算出シート'!$N$13,IF(AU309="C",'１０.パネルラジエーター設備費用算出シート'!$G$23,IF(AU309="D",'１０.パネルラジエーター設備費用算出シート'!$N$23,IF(AU309="E",'１０.パネルラジエーター設備費用算出シート'!$G$33,IF(AU309="F",'１０.パネルラジエーター設備費用算出シート'!$N$33,IF(AU309="G",'１０.パネルラジエーター設備費用算出シート'!$G$43,IF(AU309="H",'１０.パネルラジエーター設備費用算出シート'!$N$43,IF(AU309="I",'１０.パネルラジエーター設備費用算出シート'!$G$54,'１０.パネルラジエーター設備費用算出シート'!$N$54))))))))))</f>
        <v/>
      </c>
      <c r="AW309" s="74"/>
      <c r="AX309" s="64"/>
      <c r="AY309" s="627"/>
      <c r="AZ309" s="74"/>
    </row>
    <row r="310" spans="1:64">
      <c r="B310" s="57">
        <v>298</v>
      </c>
      <c r="C310" s="87"/>
      <c r="D310" s="58"/>
      <c r="E310" s="77"/>
      <c r="F310" s="620"/>
      <c r="G310" s="620"/>
      <c r="H310" s="61"/>
      <c r="I310" s="62"/>
      <c r="J310" s="61"/>
      <c r="K310" s="622" t="str">
        <f t="shared" si="12"/>
        <v/>
      </c>
      <c r="L310" s="622" t="str">
        <f>IF($G310="","",IF(OR('２.全体概要'!$C$15=1,'２.全体概要'!$C$15=2),INDEX($BG$15,MATCH($G310,$BF$15,-1)),IF('２.全体概要'!$C$15=3,INDEX($BG$14,MATCH($G310,$BF$14,-1)),INDEX($BG$13,MATCH($G310,$BF$13,-1)))))</f>
        <v/>
      </c>
      <c r="M310" s="622" t="str">
        <f t="shared" si="13"/>
        <v/>
      </c>
      <c r="N310" s="623">
        <f t="shared" si="15"/>
        <v>0</v>
      </c>
      <c r="O310" s="74"/>
      <c r="P310" s="61"/>
      <c r="Q310" s="56"/>
      <c r="R310" s="72"/>
      <c r="S310" s="56"/>
      <c r="T310" s="56"/>
      <c r="U310" s="74"/>
      <c r="V310" s="61"/>
      <c r="W310" s="56"/>
      <c r="X310" s="72"/>
      <c r="Y310" s="56"/>
      <c r="Z310" s="56"/>
      <c r="AA310" s="74"/>
      <c r="AB310" s="61"/>
      <c r="AC310" s="74"/>
      <c r="AD310" s="61"/>
      <c r="AE310" s="74"/>
      <c r="AF310" s="61"/>
      <c r="AG310" s="74"/>
      <c r="AH310" s="61"/>
      <c r="AI310" s="74"/>
      <c r="AJ310" s="61"/>
      <c r="AK310" s="74"/>
      <c r="AL310" s="64"/>
      <c r="AM310" s="74"/>
      <c r="AN310" s="64"/>
      <c r="AO310" s="74"/>
      <c r="AP310" s="66"/>
      <c r="AQ310" s="74"/>
      <c r="AR310" s="61"/>
      <c r="AS310" s="275"/>
      <c r="AT310" s="74"/>
      <c r="AU310" s="61"/>
      <c r="AV310" s="626" t="str">
        <f>IF(AU310="","",IF(AU310="A",'１０.パネルラジエーター設備費用算出シート'!$G$13,IF(AU310="B",'１０.パネルラジエーター設備費用算出シート'!$N$13,IF(AU310="C",'１０.パネルラジエーター設備費用算出シート'!$G$23,IF(AU310="D",'１０.パネルラジエーター設備費用算出シート'!$N$23,IF(AU310="E",'１０.パネルラジエーター設備費用算出シート'!$G$33,IF(AU310="F",'１０.パネルラジエーター設備費用算出シート'!$N$33,IF(AU310="G",'１０.パネルラジエーター設備費用算出シート'!$G$43,IF(AU310="H",'１０.パネルラジエーター設備費用算出シート'!$N$43,IF(AU310="I",'１０.パネルラジエーター設備費用算出シート'!$G$54,'１０.パネルラジエーター設備費用算出シート'!$N$54))))))))))</f>
        <v/>
      </c>
      <c r="AW310" s="74"/>
      <c r="AX310" s="64"/>
      <c r="AY310" s="627"/>
      <c r="AZ310" s="74"/>
    </row>
    <row r="311" spans="1:64">
      <c r="B311" s="57">
        <v>299</v>
      </c>
      <c r="C311" s="87"/>
      <c r="D311" s="58"/>
      <c r="E311" s="77"/>
      <c r="F311" s="620"/>
      <c r="G311" s="620"/>
      <c r="H311" s="61"/>
      <c r="I311" s="62"/>
      <c r="J311" s="61"/>
      <c r="K311" s="622" t="str">
        <f t="shared" si="12"/>
        <v/>
      </c>
      <c r="L311" s="622" t="str">
        <f>IF($G311="","",IF(OR('２.全体概要'!$C$15=1,'２.全体概要'!$C$15=2),INDEX($BG$15,MATCH($G311,$BF$15,-1)),IF('２.全体概要'!$C$15=3,INDEX($BG$14,MATCH($G311,$BF$14,-1)),INDEX($BG$13,MATCH($G311,$BF$13,-1)))))</f>
        <v/>
      </c>
      <c r="M311" s="622" t="str">
        <f t="shared" si="13"/>
        <v/>
      </c>
      <c r="N311" s="623">
        <f t="shared" si="15"/>
        <v>0</v>
      </c>
      <c r="O311" s="74"/>
      <c r="P311" s="61"/>
      <c r="Q311" s="56"/>
      <c r="R311" s="72"/>
      <c r="S311" s="56"/>
      <c r="T311" s="56"/>
      <c r="U311" s="74"/>
      <c r="V311" s="61"/>
      <c r="W311" s="56"/>
      <c r="X311" s="72"/>
      <c r="Y311" s="56"/>
      <c r="Z311" s="56"/>
      <c r="AA311" s="74"/>
      <c r="AB311" s="61"/>
      <c r="AC311" s="74"/>
      <c r="AD311" s="61"/>
      <c r="AE311" s="74"/>
      <c r="AF311" s="61"/>
      <c r="AG311" s="74"/>
      <c r="AH311" s="61"/>
      <c r="AI311" s="74"/>
      <c r="AJ311" s="61"/>
      <c r="AK311" s="74"/>
      <c r="AL311" s="64"/>
      <c r="AM311" s="74"/>
      <c r="AN311" s="64"/>
      <c r="AO311" s="74"/>
      <c r="AP311" s="66"/>
      <c r="AQ311" s="74"/>
      <c r="AR311" s="61"/>
      <c r="AS311" s="275"/>
      <c r="AT311" s="74"/>
      <c r="AU311" s="61"/>
      <c r="AV311" s="626" t="str">
        <f>IF(AU311="","",IF(AU311="A",'１０.パネルラジエーター設備費用算出シート'!$G$13,IF(AU311="B",'１０.パネルラジエーター設備費用算出シート'!$N$13,IF(AU311="C",'１０.パネルラジエーター設備費用算出シート'!$G$23,IF(AU311="D",'１０.パネルラジエーター設備費用算出シート'!$N$23,IF(AU311="E",'１０.パネルラジエーター設備費用算出シート'!$G$33,IF(AU311="F",'１０.パネルラジエーター設備費用算出シート'!$N$33,IF(AU311="G",'１０.パネルラジエーター設備費用算出シート'!$G$43,IF(AU311="H",'１０.パネルラジエーター設備費用算出シート'!$N$43,IF(AU311="I",'１０.パネルラジエーター設備費用算出シート'!$G$54,'１０.パネルラジエーター設備費用算出シート'!$N$54))))))))))</f>
        <v/>
      </c>
      <c r="AW311" s="74"/>
      <c r="AX311" s="64"/>
      <c r="AY311" s="627"/>
      <c r="AZ311" s="74"/>
    </row>
    <row r="312" spans="1:64">
      <c r="B312" s="57">
        <v>300</v>
      </c>
      <c r="C312" s="87"/>
      <c r="D312" s="58"/>
      <c r="E312" s="77"/>
      <c r="F312" s="620"/>
      <c r="G312" s="620"/>
      <c r="H312" s="61"/>
      <c r="I312" s="62"/>
      <c r="J312" s="61"/>
      <c r="K312" s="622" t="str">
        <f t="shared" si="12"/>
        <v/>
      </c>
      <c r="L312" s="622" t="str">
        <f>IF($G312="","",IF(OR('２.全体概要'!$C$15=1,'２.全体概要'!$C$15=2),INDEX($BG$15,MATCH($G312,$BF$15,-1)),IF('２.全体概要'!$C$15=3,INDEX($BG$14,MATCH($G312,$BF$14,-1)),INDEX($BG$13,MATCH($G312,$BF$13,-1)))))</f>
        <v/>
      </c>
      <c r="M312" s="622" t="str">
        <f t="shared" si="13"/>
        <v/>
      </c>
      <c r="N312" s="623">
        <f t="shared" si="15"/>
        <v>0</v>
      </c>
      <c r="O312" s="74"/>
      <c r="P312" s="61"/>
      <c r="Q312" s="56"/>
      <c r="R312" s="72"/>
      <c r="S312" s="56"/>
      <c r="T312" s="56"/>
      <c r="U312" s="74"/>
      <c r="V312" s="61"/>
      <c r="W312" s="56"/>
      <c r="X312" s="72"/>
      <c r="Y312" s="56"/>
      <c r="Z312" s="56"/>
      <c r="AA312" s="74"/>
      <c r="AB312" s="61"/>
      <c r="AC312" s="74"/>
      <c r="AD312" s="61"/>
      <c r="AE312" s="74"/>
      <c r="AF312" s="61"/>
      <c r="AG312" s="74"/>
      <c r="AH312" s="61"/>
      <c r="AI312" s="74"/>
      <c r="AJ312" s="61"/>
      <c r="AK312" s="74"/>
      <c r="AL312" s="64"/>
      <c r="AM312" s="74"/>
      <c r="AN312" s="64"/>
      <c r="AO312" s="74"/>
      <c r="AP312" s="66"/>
      <c r="AQ312" s="74"/>
      <c r="AR312" s="61"/>
      <c r="AS312" s="275"/>
      <c r="AT312" s="74"/>
      <c r="AU312" s="61"/>
      <c r="AV312" s="626" t="str">
        <f>IF(AU312="","",IF(AU312="A",'１０.パネルラジエーター設備費用算出シート'!$G$13,IF(AU312="B",'１０.パネルラジエーター設備費用算出シート'!$N$13,IF(AU312="C",'１０.パネルラジエーター設備費用算出シート'!$G$23,IF(AU312="D",'１０.パネルラジエーター設備費用算出シート'!$N$23,IF(AU312="E",'１０.パネルラジエーター設備費用算出シート'!$G$33,IF(AU312="F",'１０.パネルラジエーター設備費用算出シート'!$N$33,IF(AU312="G",'１０.パネルラジエーター設備費用算出シート'!$G$43,IF(AU312="H",'１０.パネルラジエーター設備費用算出シート'!$N$43,IF(AU312="I",'１０.パネルラジエーター設備費用算出シート'!$G$54,'１０.パネルラジエーター設備費用算出シート'!$N$54))))))))))</f>
        <v/>
      </c>
      <c r="AW312" s="74"/>
      <c r="AX312" s="64"/>
      <c r="AY312" s="627"/>
      <c r="AZ312" s="74"/>
    </row>
    <row r="313" spans="1:64" ht="46.5" thickBot="1">
      <c r="B313" s="59">
        <v>301</v>
      </c>
      <c r="C313" s="88"/>
      <c r="D313" s="60"/>
      <c r="E313" s="78"/>
      <c r="F313" s="621"/>
      <c r="G313" s="621"/>
      <c r="H313" s="61"/>
      <c r="I313" s="62"/>
      <c r="J313" s="61"/>
      <c r="K313" s="624" t="str">
        <f t="shared" si="12"/>
        <v/>
      </c>
      <c r="L313" s="622" t="str">
        <f>IF($G313="","",IF(OR('２.全体概要'!$C$15=1,'２.全体概要'!$C$15=2),INDEX($BG$15,MATCH($G313,$BF$15,-1)),IF('２.全体概要'!$C$15=3,INDEX($BG$14,MATCH($G313,$BF$14,-1)),INDEX($BG$13,MATCH($G313,$BF$13,-1)))))</f>
        <v/>
      </c>
      <c r="M313" s="624" t="str">
        <f t="shared" si="13"/>
        <v/>
      </c>
      <c r="N313" s="625">
        <f t="shared" si="15"/>
        <v>0</v>
      </c>
      <c r="O313" s="74"/>
      <c r="P313" s="61"/>
      <c r="Q313" s="63"/>
      <c r="R313" s="72"/>
      <c r="S313" s="56"/>
      <c r="T313" s="63"/>
      <c r="U313" s="74"/>
      <c r="V313" s="61"/>
      <c r="W313" s="63"/>
      <c r="X313" s="72"/>
      <c r="Y313" s="56"/>
      <c r="Z313" s="63"/>
      <c r="AA313" s="74"/>
      <c r="AB313" s="61"/>
      <c r="AC313" s="74"/>
      <c r="AD313" s="61"/>
      <c r="AE313" s="74"/>
      <c r="AF313" s="61"/>
      <c r="AG313" s="74"/>
      <c r="AH313" s="61"/>
      <c r="AI313" s="74"/>
      <c r="AJ313" s="61"/>
      <c r="AK313" s="74"/>
      <c r="AL313" s="65"/>
      <c r="AM313" s="74"/>
      <c r="AN313" s="64"/>
      <c r="AO313" s="74"/>
      <c r="AP313" s="67"/>
      <c r="AQ313" s="74"/>
      <c r="AR313" s="61"/>
      <c r="AS313" s="275"/>
      <c r="AT313" s="74"/>
      <c r="AU313" s="61"/>
      <c r="AV313" s="626" t="str">
        <f>IF(AU313="","",IF(AU313="A",'１０.パネルラジエーター設備費用算出シート'!$G$13,IF(AU313="B",'１０.パネルラジエーター設備費用算出シート'!$N$13,IF(AU313="C",'１０.パネルラジエーター設備費用算出シート'!$G$23,IF(AU313="D",'１０.パネルラジエーター設備費用算出シート'!$N$23,IF(AU313="E",'１０.パネルラジエーター設備費用算出シート'!$G$33,IF(AU313="F",'１０.パネルラジエーター設備費用算出シート'!$N$33,IF(AU313="G",'１０.パネルラジエーター設備費用算出シート'!$G$43,IF(AU313="H",'１０.パネルラジエーター設備費用算出シート'!$N$43,IF(AU313="I",'１０.パネルラジエーター設備費用算出シート'!$G$54,'１０.パネルラジエーター設備費用算出シート'!$N$54))))))))))</f>
        <v/>
      </c>
      <c r="AW313" s="74"/>
      <c r="AX313" s="64"/>
      <c r="AY313" s="628"/>
      <c r="AZ313" s="74"/>
    </row>
    <row r="314" spans="1:64">
      <c r="N314" s="40"/>
    </row>
  </sheetData>
  <sheetProtection formatCells="0" formatRows="0" insertRows="0" deleteRows="0" autoFilter="0" pivotTables="0"/>
  <dataConsolidate/>
  <mergeCells count="81">
    <mergeCell ref="B7:E7"/>
    <mergeCell ref="B5:G5"/>
    <mergeCell ref="BF8:BG11"/>
    <mergeCell ref="P9:U9"/>
    <mergeCell ref="AH9:AI10"/>
    <mergeCell ref="AJ9:AK10"/>
    <mergeCell ref="AL9:AM10"/>
    <mergeCell ref="AP9:AQ10"/>
    <mergeCell ref="P11:P12"/>
    <mergeCell ref="Q11:Q12"/>
    <mergeCell ref="R11:R12"/>
    <mergeCell ref="AH11:AH12"/>
    <mergeCell ref="AI11:AI12"/>
    <mergeCell ref="AJ11:AJ12"/>
    <mergeCell ref="AK11:AK12"/>
    <mergeCell ref="BC10:BD11"/>
    <mergeCell ref="BI8:BL8"/>
    <mergeCell ref="B9:B12"/>
    <mergeCell ref="C9:C12"/>
    <mergeCell ref="D9:D12"/>
    <mergeCell ref="E9:E12"/>
    <mergeCell ref="AN9:AO10"/>
    <mergeCell ref="P10:R10"/>
    <mergeCell ref="S10:U10"/>
    <mergeCell ref="F9:F12"/>
    <mergeCell ref="G9:G12"/>
    <mergeCell ref="H9:I10"/>
    <mergeCell ref="BI9:BI12"/>
    <mergeCell ref="BJ9:BL9"/>
    <mergeCell ref="AX11:AX12"/>
    <mergeCell ref="AY11:AY12"/>
    <mergeCell ref="AL11:AL12"/>
    <mergeCell ref="BJ10:BJ12"/>
    <mergeCell ref="BK10:BL10"/>
    <mergeCell ref="BL11:BL12"/>
    <mergeCell ref="BK11:BK12"/>
    <mergeCell ref="AR9:AT10"/>
    <mergeCell ref="AS11:AS12"/>
    <mergeCell ref="AW11:AW12"/>
    <mergeCell ref="AV11:AV12"/>
    <mergeCell ref="AX9:AZ10"/>
    <mergeCell ref="AR11:AR12"/>
    <mergeCell ref="AT11:AT12"/>
    <mergeCell ref="AU11:AU12"/>
    <mergeCell ref="AZ11:AZ12"/>
    <mergeCell ref="AM11:AM12"/>
    <mergeCell ref="AN11:AN12"/>
    <mergeCell ref="AO11:AO12"/>
    <mergeCell ref="S11:S12"/>
    <mergeCell ref="T11:T12"/>
    <mergeCell ref="U11:U12"/>
    <mergeCell ref="AB11:AB12"/>
    <mergeCell ref="AC11:AC12"/>
    <mergeCell ref="AE11:AE12"/>
    <mergeCell ref="AD11:AD12"/>
    <mergeCell ref="AQ11:AQ12"/>
    <mergeCell ref="AP11:AP12"/>
    <mergeCell ref="AB9:AC10"/>
    <mergeCell ref="AU9:AW10"/>
    <mergeCell ref="F7:L7"/>
    <mergeCell ref="M7:P7"/>
    <mergeCell ref="J9:O10"/>
    <mergeCell ref="H11:H12"/>
    <mergeCell ref="I11:I12"/>
    <mergeCell ref="J11:J12"/>
    <mergeCell ref="K11:M11"/>
    <mergeCell ref="N11:N12"/>
    <mergeCell ref="O11:O12"/>
    <mergeCell ref="AF11:AF12"/>
    <mergeCell ref="AG11:AG12"/>
    <mergeCell ref="V9:AA9"/>
    <mergeCell ref="AD9:AE10"/>
    <mergeCell ref="AF9:AG10"/>
    <mergeCell ref="V10:X10"/>
    <mergeCell ref="Y10:AA10"/>
    <mergeCell ref="V11:V12"/>
    <mergeCell ref="W11:W12"/>
    <mergeCell ref="X11:X12"/>
    <mergeCell ref="Y11:Y12"/>
    <mergeCell ref="Z11:Z12"/>
    <mergeCell ref="AA11:AA12"/>
  </mergeCells>
  <phoneticPr fontId="22"/>
  <conditionalFormatting sqref="A3">
    <cfRule type="expression" dxfId="472" priority="7">
      <formula>_xlfn.ISFORMULA(A3)=TRUE</formula>
    </cfRule>
  </conditionalFormatting>
  <conditionalFormatting sqref="H13:I313">
    <cfRule type="expression" dxfId="471" priority="11">
      <formula>OR(H13="角住戸",H13="最上階")</formula>
    </cfRule>
  </conditionalFormatting>
  <conditionalFormatting sqref="I13:I313">
    <cfRule type="expression" dxfId="470" priority="10">
      <formula>$I13="最下階"</formula>
    </cfRule>
  </conditionalFormatting>
  <conditionalFormatting sqref="J13:J313">
    <cfRule type="expression" dxfId="469" priority="17">
      <formula>$H13="中住戸"</formula>
    </cfRule>
  </conditionalFormatting>
  <conditionalFormatting sqref="AB1:AC8">
    <cfRule type="expression" dxfId="468" priority="4">
      <formula>_xlfn.ISFORMULA(AB1)=TRUE</formula>
    </cfRule>
  </conditionalFormatting>
  <conditionalFormatting sqref="AR9:AS9 AU9 AR12 AT12:AW12">
    <cfRule type="expression" dxfId="467" priority="3">
      <formula>_xlfn.ISFORMULA(AR9)=TRUE</formula>
    </cfRule>
  </conditionalFormatting>
  <dataValidations count="16">
    <dataValidation imeMode="off" allowBlank="1" showInputMessage="1" showErrorMessage="1" sqref="C13:G313 Z13:Z313 AP13:AP313 T13:T313 AY13:AY313 W13:W1048576 Q13:Q1048576" xr:uid="{75C885E3-28E8-41A2-910F-0C967C0AC5D0}"/>
    <dataValidation type="whole" imeMode="off" allowBlank="1" showInputMessage="1" showErrorMessage="1" error="数字以外は入力しないでください" sqref="AL13:AL1048576 AL1:AL8" xr:uid="{2C4E9E78-325D-40A8-A097-B7614E5716D0}">
      <formula1>0</formula1>
      <formula2>1000</formula2>
    </dataValidation>
    <dataValidation type="list" allowBlank="1" showInputMessage="1" showErrorMessage="1" sqref="H13:H313" xr:uid="{01157AA9-7F16-4B93-8D2F-313C4BFDB623}">
      <formula1>"中住戸,角住戸"</formula1>
    </dataValidation>
    <dataValidation type="list" allowBlank="1" showInputMessage="1" showErrorMessage="1" sqref="I13:I313" xr:uid="{C2273698-1C57-4029-8FC4-9A4246708BED}">
      <formula1>"最下階,中間階,最上階"</formula1>
    </dataValidation>
    <dataValidation type="list" allowBlank="1" showInputMessage="1" showErrorMessage="1" sqref="J13:J313" xr:uid="{17B1AD1C-26EE-43D1-B6DE-6FA6C0A791AD}">
      <formula1>"該当"</formula1>
    </dataValidation>
    <dataValidation type="list" imeMode="off" allowBlank="1" showInputMessage="1" showErrorMessage="1" sqref="O13:O313 AG13:AG313 AQ13:AQ313 AA13:AA313 AI13:AI313 AM13:AM313 AE13:AE313 AO13:AO313 AZ13:AZ313 AC13:AC313 AW13:AW313 AT13:AT313 U13:U313 X13:X313 R13:R313 AK13:AK313" xr:uid="{D210D262-A49F-4CAA-894B-EC7BB2F9F9C6}">
      <formula1>"1,2,3,4,-"</formula1>
    </dataValidation>
    <dataValidation type="list" allowBlank="1" showInputMessage="1" showErrorMessage="1" sqref="AH13:AH313" xr:uid="{C5511184-34E1-4E2D-A683-898E47CA6817}">
      <formula1>"ダクト式第三種換気,ダクト式第一種換気,ダクト式第一種換気（熱交換有り）"</formula1>
    </dataValidation>
    <dataValidation type="list" allowBlank="1" showInputMessage="1" showErrorMessage="1" sqref="AN13:AN313" xr:uid="{D6A6BAF3-A98E-40C0-AB20-C96D845CFEC4}">
      <formula1>"有り,有り（ガス計測含む）"</formula1>
    </dataValidation>
    <dataValidation type="list" allowBlank="1" showInputMessage="1" showErrorMessage="1" sqref="AJ13:AJ313" xr:uid="{9C6B1C06-DEB8-4E86-926A-E99F1FCC4A1E}">
      <formula1>"電気ヒートポンプ式給湯機（エコキュート等）,ガス潜熱回収型給湯機（エコジョーズ等）20号以下,ガス潜熱回収型給湯機（エコジョーズ等）24号,ハイブリッド給湯機,燃料電池（PEFC_700Ｗ以上）,燃料電池（SOFC_700Ｗ以上）,燃料電池（SOFC_400Ｗ以上）"</formula1>
    </dataValidation>
    <dataValidation type="list" allowBlank="1" showInputMessage="1" showErrorMessage="1" sqref="S13:S313 P13:P313 Y13:Y313 V13:V313" xr:uid="{B92AFB92-F600-4C78-B145-5BDBB1CA42C8}">
      <formula1>"2.2ｋＷ,2.5ｋＷ,2.8ｋＷ,3.6ｋＷ,4.0ｋＷ,5.6ｋＷ,6.3ｋＷ,7.1ｋＷ以上,設置なし"</formula1>
    </dataValidation>
    <dataValidation type="list" allowBlank="1" showInputMessage="1" showErrorMessage="1" sqref="AR13:AR313" xr:uid="{14C86482-67BB-4390-BEA7-731B278F2209}">
      <formula1>"2.6ｋＷ未満,2.6ｋＷ以上"</formula1>
    </dataValidation>
    <dataValidation type="list" allowBlank="1" showInputMessage="1" showErrorMessage="1" sqref="AB13:AB313" xr:uid="{B2992B39-8F55-44C9-AAD9-67EF716A6ACB}">
      <formula1>"2.8ｋＷ,3.6ｋＷ,4.0ｋＷ,5.6ｋＷ以上"</formula1>
    </dataValidation>
    <dataValidation type="list" allowBlank="1" showInputMessage="1" showErrorMessage="1" sqref="AU13:AU313" xr:uid="{4F2B15CD-B218-4030-8F17-FFB1987C12D8}">
      <formula1>"A,B,C,D,E,F,G,H,I,J"</formula1>
    </dataValidation>
    <dataValidation type="list" allowBlank="1" showInputMessage="1" showErrorMessage="1" sqref="AX13:AX313" xr:uid="{27B1227E-3CC1-436C-867E-7B3CB99EEB07}">
      <formula1>"Ｖ２Ｈ充電設備（充放電設備）,地中熱ヒートポンプ・システム,Ｖ２Ｈ充電設備（充放電設備）、地中熱ヒートポンプ・システム"</formula1>
    </dataValidation>
    <dataValidation type="list" allowBlank="1" showInputMessage="1" showErrorMessage="1" sqref="AF13:AF313" xr:uid="{89D5E421-A5DC-4061-91D3-8439A26DABB1}">
      <formula1>"エアコン付温水床暖房 5.6ｋＷ未満,エアコン付温水床暖房 5.6ｋＷ以上"</formula1>
    </dataValidation>
    <dataValidation type="list" allowBlank="1" showInputMessage="1" showErrorMessage="1" sqref="AD13:AD313" xr:uid="{FCDB35C8-7C0B-4A02-B197-8C6577599B5C}">
      <formula1>"エアコン付温水床暖房 5.6ｋＷ未満,エアコン付温水床暖房 5.6ｋＷ以上,温水床暖房（給湯機と熱源兼用）,温水床暖房（専用熱源機）"</formula1>
    </dataValidation>
  </dataValidations>
  <printOptions horizontalCentered="1"/>
  <pageMargins left="0.51181102362204722" right="0.11811023622047245" top="0.35433070866141736" bottom="0.35433070866141736" header="0.31496062992125984" footer="0.11811023622047245"/>
  <pageSetup paperSize="8" scale="43" orientation="landscape" r:id="rId1"/>
  <headerFooter scaleWithDoc="0">
    <oddFooter>&amp;R&amp;K00-043R6中層ZEH-M_ver.1</oddFooter>
  </headerFooter>
  <drawing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34</vt:i4>
      </vt:variant>
      <vt:variant>
        <vt:lpstr>名前付き一覧</vt:lpstr>
      </vt:variant>
      <vt:variant>
        <vt:i4>36</vt:i4>
      </vt:variant>
    </vt:vector>
  </HeadingPairs>
  <TitlesOfParts>
    <vt:vector size="70" baseType="lpstr">
      <vt:lpstr>入力シート</vt:lpstr>
      <vt:lpstr>申請書類リスト</vt:lpstr>
      <vt:lpstr>様式第1_交付申請書</vt:lpstr>
      <vt:lpstr>誓約書</vt:lpstr>
      <vt:lpstr>個人情報の取得と利用について</vt:lpstr>
      <vt:lpstr>１.申請者の詳細</vt:lpstr>
      <vt:lpstr>２.全体概要</vt:lpstr>
      <vt:lpstr>３.補助事業概要図</vt:lpstr>
      <vt:lpstr>４.住戸情報入力</vt:lpstr>
      <vt:lpstr>５.補助対象経費総括表（まとめ）</vt:lpstr>
      <vt:lpstr>６ｰ１.補助対象経費総括表（1年目） </vt:lpstr>
      <vt:lpstr>６-２.補助対象経費総括表（2年目）</vt:lpstr>
      <vt:lpstr>６-３.補助対象経費総括表（3年目）</vt:lpstr>
      <vt:lpstr>６-４.補助対象経費総括表（4年目）</vt:lpstr>
      <vt:lpstr>old７.共用部定額単価算出シート</vt:lpstr>
      <vt:lpstr>７.共用部定額単価算出シート</vt:lpstr>
      <vt:lpstr>８.共用部空調設備費用算出シート</vt:lpstr>
      <vt:lpstr>９.費用明細書（共用部）</vt:lpstr>
      <vt:lpstr>１０.パネルラジエーター設備費用算出シート</vt:lpstr>
      <vt:lpstr>１１.蓄電システム補助対象経費算出シート（共用部）</vt:lpstr>
      <vt:lpstr>１２.MEMS補助対象経費算出シート </vt:lpstr>
      <vt:lpstr>１３.追加補助対象となる設備等の補助金額集計表</vt:lpstr>
      <vt:lpstr>old１４.蓄電システム明細（専有部）</vt:lpstr>
      <vt:lpstr>１４.蓄電システム明細（専有部）</vt:lpstr>
      <vt:lpstr>１５.水害等の災害時の電源確保に配慮した蓄電システム導入計画</vt:lpstr>
      <vt:lpstr>old１６.ＥＶ充電設備補助金算出シート</vt:lpstr>
      <vt:lpstr>old１７.Ｖ２Ｈ充電設備（充放電設備）補助金算出シート</vt:lpstr>
      <vt:lpstr>１６.ＥＶ充電設備補助金算出シート</vt:lpstr>
      <vt:lpstr>１７.Ｖ２Ｈ充電設備（充放電設備）補助金算出シート</vt:lpstr>
      <vt:lpstr>１８.直交集成板（ＣＬＴ）明細</vt:lpstr>
      <vt:lpstr>１９.地中熱ヒートポンプ・システム明細</vt:lpstr>
      <vt:lpstr>２０.ＰＶＴシステム明細 </vt:lpstr>
      <vt:lpstr>２１.液体集熱式太陽熱利用システム明細</vt:lpstr>
      <vt:lpstr>２２.工程表</vt:lpstr>
      <vt:lpstr>data7</vt:lpstr>
      <vt:lpstr>'１.申請者の詳細'!Print_Area</vt:lpstr>
      <vt:lpstr>'１０.パネルラジエーター設備費用算出シート'!Print_Area</vt:lpstr>
      <vt:lpstr>'１１.蓄電システム補助対象経費算出シート（共用部）'!Print_Area</vt:lpstr>
      <vt:lpstr>'１２.MEMS補助対象経費算出シート '!Print_Area</vt:lpstr>
      <vt:lpstr>'１３.追加補助対象となる設備等の補助金額集計表'!Print_Area</vt:lpstr>
      <vt:lpstr>'１４.蓄電システム明細（専有部）'!Print_Area</vt:lpstr>
      <vt:lpstr>'１５.水害等の災害時の電源確保に配慮した蓄電システム導入計画'!Print_Area</vt:lpstr>
      <vt:lpstr>'１６.ＥＶ充電設備補助金算出シート'!Print_Area</vt:lpstr>
      <vt:lpstr>'１７.Ｖ２Ｈ充電設備（充放電設備）補助金算出シート'!Print_Area</vt:lpstr>
      <vt:lpstr>'１８.直交集成板（ＣＬＴ）明細'!Print_Area</vt:lpstr>
      <vt:lpstr>'１９.地中熱ヒートポンプ・システム明細'!Print_Area</vt:lpstr>
      <vt:lpstr>'２.全体概要'!Print_Area</vt:lpstr>
      <vt:lpstr>'２０.ＰＶＴシステム明細 '!Print_Area</vt:lpstr>
      <vt:lpstr>'２１.液体集熱式太陽熱利用システム明細'!Print_Area</vt:lpstr>
      <vt:lpstr>'２２.工程表'!Print_Area</vt:lpstr>
      <vt:lpstr>'３.補助事業概要図'!Print_Area</vt:lpstr>
      <vt:lpstr>'４.住戸情報入力'!Print_Area</vt:lpstr>
      <vt:lpstr>'５.補助対象経費総括表（まとめ）'!Print_Area</vt:lpstr>
      <vt:lpstr>'６-２.補助対象経費総括表（2年目）'!Print_Area</vt:lpstr>
      <vt:lpstr>'６-３.補助対象経費総括表（3年目）'!Print_Area</vt:lpstr>
      <vt:lpstr>'６-４.補助対象経費総括表（4年目）'!Print_Area</vt:lpstr>
      <vt:lpstr>'６ｰ１.補助対象経費総括表（1年目） '!Print_Area</vt:lpstr>
      <vt:lpstr>'７.共用部定額単価算出シート'!Print_Area</vt:lpstr>
      <vt:lpstr>'８.共用部空調設備費用算出シート'!Print_Area</vt:lpstr>
      <vt:lpstr>'９.費用明細書（共用部）'!Print_Area</vt:lpstr>
      <vt:lpstr>'old１４.蓄電システム明細（専有部）'!Print_Area</vt:lpstr>
      <vt:lpstr>old１６.ＥＶ充電設備補助金算出シート!Print_Area</vt:lpstr>
      <vt:lpstr>'old１７.Ｖ２Ｈ充電設備（充放電設備）補助金算出シート'!Print_Area</vt:lpstr>
      <vt:lpstr>old７.共用部定額単価算出シート!Print_Area</vt:lpstr>
      <vt:lpstr>個人情報の取得と利用について!Print_Area</vt:lpstr>
      <vt:lpstr>申請書類リスト!Print_Area</vt:lpstr>
      <vt:lpstr>誓約書!Print_Area</vt:lpstr>
      <vt:lpstr>入力シート!Print_Area</vt:lpstr>
      <vt:lpstr>様式第1_交付申請書!Print_Area</vt:lpstr>
      <vt:lpstr>'４.住戸情報入力'!Print_Titles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2024-04-17T04:05:15Z</cp:lastPrinted>
  <dcterms:created xsi:type="dcterms:W3CDTF">2020-04-30T03:53:05Z</dcterms:created>
  <dcterms:modified xsi:type="dcterms:W3CDTF">2024-04-18T12:36:50Z</dcterms:modified>
</cp:coreProperties>
</file>